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hidePivotFieldList="1" defaultThemeVersion="166925"/>
  <mc:AlternateContent xmlns:mc="http://schemas.openxmlformats.org/markup-compatibility/2006">
    <mc:Choice Requires="x15">
      <x15ac:absPath xmlns:x15ac="http://schemas.microsoft.com/office/spreadsheetml/2010/11/ac" url="/Users/chenxi/Documents/6.Exeter study/#论文写作/交通-德国项目/ITHIM-global/"/>
    </mc:Choice>
  </mc:AlternateContent>
  <xr:revisionPtr revIDLastSave="0" documentId="13_ncr:1_{E4ED841D-C80A-1044-8214-D9F0504A3375}" xr6:coauthVersionLast="47" xr6:coauthVersionMax="47" xr10:uidLastSave="{00000000-0000-0000-0000-000000000000}"/>
  <bookViews>
    <workbookView xWindow="4320" yWindow="760" windowWidth="24300" windowHeight="15600" tabRatio="866" activeTab="1" xr2:uid="{00000000-000D-0000-FFFF-FFFF00000000}"/>
  </bookViews>
  <sheets>
    <sheet name="Readme" sheetId="22" r:id="rId1"/>
    <sheet name="all_city_parameter_inputs" sheetId="9" r:id="rId2"/>
    <sheet name="All_city_list" sheetId="10" r:id="rId3"/>
    <sheet name="all_global_parameter_inputs" sheetId="24" r:id="rId4"/>
    <sheet name="All_global_list" sheetId="2" r:id="rId5"/>
    <sheet name="Default" sheetId="5" r:id="rId6"/>
    <sheet name="Further_input_files" sheetId="25" r:id="rId7"/>
    <sheet name="Grouped_Sources" sheetId="26" r:id="rId8"/>
    <sheet name="Lookup" sheetId="11" r:id="rId9"/>
    <sheet name="City_AP" sheetId="20" r:id="rId10"/>
    <sheet name="City_health" sheetId="18" r:id="rId11"/>
    <sheet name="City_injury" sheetId="19" r:id="rId12"/>
    <sheet name="City_PA" sheetId="21" r:id="rId13"/>
    <sheet name="City_travel" sheetId="17" r:id="rId14"/>
  </sheets>
  <definedNames>
    <definedName name="_xlnm._FilterDatabase" localSheetId="2" hidden="1">All_city_list!$A$3:$R$2775</definedName>
    <definedName name="_xlnm._FilterDatabase" localSheetId="1" hidden="1">all_city_parameter_inputs!$A$1:$AA$1</definedName>
    <definedName name="_xlcn.WorksheetConnection_All_city_listC3J1000001" hidden="1">All_city_list!$E$3:$N$100741</definedName>
  </definedNames>
  <calcPr calcId="191028"/>
  <pivotCaches>
    <pivotCache cacheId="5" r:id="rId15"/>
    <pivotCache cacheId="6" r:id="rId16"/>
    <pivotCache cacheId="7" r:id="rId17"/>
    <pivotCache cacheId="8" r:id="rId18"/>
    <pivotCache cacheId="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ll_city_list!$C$3:$J$10000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5" l="1"/>
  <c r="B33" i="5"/>
  <c r="B34" i="5"/>
  <c r="B35" i="5"/>
  <c r="B36" i="5"/>
  <c r="B37" i="5"/>
  <c r="B38" i="5"/>
  <c r="C11" i="2"/>
  <c r="D11" i="2"/>
  <c r="E11" i="2"/>
  <c r="G11" i="2"/>
  <c r="C12" i="2"/>
  <c r="C13" i="2" s="1"/>
  <c r="D12" i="2"/>
  <c r="F12" i="2" s="1"/>
  <c r="E12" i="2"/>
  <c r="G12" i="2"/>
  <c r="D13" i="2"/>
  <c r="F13" i="2" s="1"/>
  <c r="E13" i="2"/>
  <c r="G13" i="2"/>
  <c r="C14" i="2"/>
  <c r="C15" i="2" s="1"/>
  <c r="C16" i="2" s="1"/>
  <c r="D14" i="2"/>
  <c r="E14" i="2"/>
  <c r="G14" i="2"/>
  <c r="D15" i="2"/>
  <c r="F15" i="2" s="1"/>
  <c r="E15" i="2"/>
  <c r="G15" i="2"/>
  <c r="D16" i="2"/>
  <c r="F16" i="2" s="1"/>
  <c r="E16" i="2"/>
  <c r="G16" i="2"/>
  <c r="C17" i="2"/>
  <c r="C18" i="2" s="1"/>
  <c r="C19" i="2" s="1"/>
  <c r="D17" i="2"/>
  <c r="E17" i="2"/>
  <c r="G17" i="2"/>
  <c r="D18" i="2"/>
  <c r="E18" i="2"/>
  <c r="F18" i="2"/>
  <c r="G18" i="2"/>
  <c r="D19" i="2"/>
  <c r="F19" i="2" s="1"/>
  <c r="E19" i="2"/>
  <c r="G19" i="2"/>
  <c r="C20" i="2"/>
  <c r="C21" i="2" s="1"/>
  <c r="C22" i="2" s="1"/>
  <c r="D20" i="2"/>
  <c r="E20" i="2"/>
  <c r="G20" i="2"/>
  <c r="D21" i="2"/>
  <c r="F21" i="2" s="1"/>
  <c r="E21" i="2"/>
  <c r="G21" i="2"/>
  <c r="D22" i="2"/>
  <c r="E22" i="2"/>
  <c r="F22" i="2"/>
  <c r="G22" i="2"/>
  <c r="C23" i="2"/>
  <c r="C24" i="2" s="1"/>
  <c r="C25" i="2" s="1"/>
  <c r="D23" i="2"/>
  <c r="E23" i="2"/>
  <c r="G23" i="2"/>
  <c r="D24" i="2"/>
  <c r="F24" i="2" s="1"/>
  <c r="E24" i="2"/>
  <c r="G24" i="2"/>
  <c r="D25" i="2"/>
  <c r="F25" i="2" s="1"/>
  <c r="E25" i="2"/>
  <c r="G25" i="2"/>
  <c r="C26" i="2"/>
  <c r="C27" i="2" s="1"/>
  <c r="C28" i="2" s="1"/>
  <c r="D26" i="2"/>
  <c r="E26" i="2"/>
  <c r="G26" i="2"/>
  <c r="D27" i="2"/>
  <c r="F27" i="2" s="1"/>
  <c r="E27" i="2"/>
  <c r="G27" i="2"/>
  <c r="D28" i="2"/>
  <c r="F28" i="2" s="1"/>
  <c r="E28" i="2"/>
  <c r="G28" i="2"/>
  <c r="C29" i="2"/>
  <c r="C30" i="2" s="1"/>
  <c r="C31" i="2" s="1"/>
  <c r="D29" i="2"/>
  <c r="E29" i="2"/>
  <c r="G29" i="2"/>
  <c r="D30" i="2"/>
  <c r="E30" i="2"/>
  <c r="F30" i="2"/>
  <c r="G30" i="2"/>
  <c r="D31" i="2"/>
  <c r="E31" i="2"/>
  <c r="F31" i="2"/>
  <c r="G31" i="2"/>
  <c r="B92" i="5"/>
  <c r="C72" i="2"/>
  <c r="D72" i="2"/>
  <c r="E72" i="2"/>
  <c r="G72" i="2"/>
  <c r="A201" i="10"/>
  <c r="A300" i="10" s="1"/>
  <c r="A399" i="10" s="1"/>
  <c r="A498" i="10" s="1"/>
  <c r="A597" i="10" s="1"/>
  <c r="A696" i="10" s="1"/>
  <c r="A795" i="10" s="1"/>
  <c r="A894" i="10" s="1"/>
  <c r="A993" i="10" s="1"/>
  <c r="A1092" i="10" s="1"/>
  <c r="A1191" i="10" s="1"/>
  <c r="A1290" i="10" s="1"/>
  <c r="A1389" i="10" s="1"/>
  <c r="A1488" i="10" s="1"/>
  <c r="A1587" i="10" s="1"/>
  <c r="A1686" i="10" s="1"/>
  <c r="A1785" i="10" s="1"/>
  <c r="A1884" i="10" s="1"/>
  <c r="A1983" i="10" s="1"/>
  <c r="A2082" i="10" s="1"/>
  <c r="A2181" i="10" s="1"/>
  <c r="A2280" i="10" s="1"/>
  <c r="A2379" i="10" s="1"/>
  <c r="A2478" i="10" s="1"/>
  <c r="A2577" i="10" s="1"/>
  <c r="A2676" i="10" s="1"/>
  <c r="A2775" i="10" s="1"/>
  <c r="B201" i="10"/>
  <c r="B300" i="10" s="1"/>
  <c r="B399" i="10" s="1"/>
  <c r="B498" i="10" s="1"/>
  <c r="B597" i="10" s="1"/>
  <c r="B696" i="10" s="1"/>
  <c r="B795" i="10" s="1"/>
  <c r="B894" i="10" s="1"/>
  <c r="B993" i="10" s="1"/>
  <c r="B1092" i="10" s="1"/>
  <c r="B1191" i="10" s="1"/>
  <c r="B1290" i="10" s="1"/>
  <c r="B1389" i="10" s="1"/>
  <c r="B1488" i="10" s="1"/>
  <c r="B1587" i="10" s="1"/>
  <c r="B1686" i="10" s="1"/>
  <c r="B1785" i="10" s="1"/>
  <c r="B1884" i="10" s="1"/>
  <c r="B1983" i="10" s="1"/>
  <c r="B2082" i="10" s="1"/>
  <c r="B2181" i="10" s="1"/>
  <c r="B2280" i="10" s="1"/>
  <c r="B2379" i="10" s="1"/>
  <c r="B2478" i="10" s="1"/>
  <c r="B2577" i="10" s="1"/>
  <c r="B2676" i="10" s="1"/>
  <c r="B2775" i="10" s="1"/>
  <c r="G71" i="2"/>
  <c r="G63" i="2"/>
  <c r="G64" i="2"/>
  <c r="G65" i="2"/>
  <c r="G66" i="2"/>
  <c r="G67" i="2"/>
  <c r="G6" i="2"/>
  <c r="G7" i="2"/>
  <c r="G8" i="2"/>
  <c r="G9" i="2"/>
  <c r="G10"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5" i="2"/>
  <c r="C71" i="2"/>
  <c r="D71" i="2"/>
  <c r="E71" i="2"/>
  <c r="C671" i="26"/>
  <c r="C643" i="26"/>
  <c r="C810" i="26"/>
  <c r="C782" i="26"/>
  <c r="C754" i="26"/>
  <c r="C726" i="26"/>
  <c r="C699" i="26"/>
  <c r="C698" i="26"/>
  <c r="C670" i="26"/>
  <c r="C642"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C641"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A291" i="10"/>
  <c r="A390" i="10" s="1"/>
  <c r="A489" i="10" s="1"/>
  <c r="A588" i="10" s="1"/>
  <c r="A687" i="10" s="1"/>
  <c r="A786" i="10" s="1"/>
  <c r="A885" i="10" s="1"/>
  <c r="A984" i="10" s="1"/>
  <c r="A1083" i="10" s="1"/>
  <c r="A1182" i="10" s="1"/>
  <c r="A1281" i="10" s="1"/>
  <c r="A1380" i="10" s="1"/>
  <c r="A1479" i="10" s="1"/>
  <c r="A1578" i="10" s="1"/>
  <c r="A1677" i="10" s="1"/>
  <c r="A1776" i="10" s="1"/>
  <c r="A1875" i="10" s="1"/>
  <c r="A1974" i="10" s="1"/>
  <c r="A2073" i="10" s="1"/>
  <c r="A2172" i="10" s="1"/>
  <c r="A2271" i="10" s="1"/>
  <c r="A2370" i="10" s="1"/>
  <c r="A2469" i="10" s="1"/>
  <c r="A2568" i="10" s="1"/>
  <c r="A2667" i="10" s="1"/>
  <c r="A2766" i="10" s="1"/>
  <c r="B291" i="10"/>
  <c r="B390" i="10" s="1"/>
  <c r="B489" i="10" s="1"/>
  <c r="B588" i="10" s="1"/>
  <c r="B687" i="10" s="1"/>
  <c r="B786" i="10" s="1"/>
  <c r="B885" i="10" s="1"/>
  <c r="B984" i="10" s="1"/>
  <c r="B1083" i="10" s="1"/>
  <c r="B1182" i="10" s="1"/>
  <c r="B1281" i="10" s="1"/>
  <c r="B1380" i="10" s="1"/>
  <c r="B1479" i="10" s="1"/>
  <c r="B1578" i="10" s="1"/>
  <c r="B1677" i="10" s="1"/>
  <c r="B1776" i="10" s="1"/>
  <c r="B1875" i="10" s="1"/>
  <c r="B1974" i="10" s="1"/>
  <c r="B2073" i="10" s="1"/>
  <c r="B2172" i="10" s="1"/>
  <c r="B2271" i="10" s="1"/>
  <c r="B2370" i="10" s="1"/>
  <c r="B2469" i="10" s="1"/>
  <c r="B2568" i="10" s="1"/>
  <c r="B2667" i="10" s="1"/>
  <c r="B2766" i="10" s="1"/>
  <c r="A296" i="10"/>
  <c r="A395" i="10" s="1"/>
  <c r="A494" i="10" s="1"/>
  <c r="A593" i="10" s="1"/>
  <c r="A692" i="10" s="1"/>
  <c r="A791" i="10" s="1"/>
  <c r="A890" i="10" s="1"/>
  <c r="A989" i="10" s="1"/>
  <c r="A1088" i="10" s="1"/>
  <c r="A1187" i="10" s="1"/>
  <c r="A1286" i="10" s="1"/>
  <c r="A1385" i="10" s="1"/>
  <c r="A1484" i="10" s="1"/>
  <c r="A1583" i="10" s="1"/>
  <c r="A1682" i="10" s="1"/>
  <c r="A1781" i="10" s="1"/>
  <c r="A1880" i="10" s="1"/>
  <c r="A1979" i="10" s="1"/>
  <c r="A2078" i="10" s="1"/>
  <c r="A2177" i="10" s="1"/>
  <c r="A2276" i="10" s="1"/>
  <c r="A2375" i="10" s="1"/>
  <c r="A2474" i="10" s="1"/>
  <c r="A2573" i="10" s="1"/>
  <c r="A2672" i="10" s="1"/>
  <c r="A2771" i="10" s="1"/>
  <c r="B296" i="10"/>
  <c r="B395" i="10" s="1"/>
  <c r="B494" i="10" s="1"/>
  <c r="B593" i="10" s="1"/>
  <c r="B692" i="10" s="1"/>
  <c r="B791" i="10" s="1"/>
  <c r="B890" i="10" s="1"/>
  <c r="B989" i="10" s="1"/>
  <c r="B1088" i="10" s="1"/>
  <c r="B1187" i="10" s="1"/>
  <c r="B1286" i="10" s="1"/>
  <c r="B1385" i="10" s="1"/>
  <c r="B1484" i="10" s="1"/>
  <c r="B1583" i="10" s="1"/>
  <c r="B1682" i="10" s="1"/>
  <c r="B1781" i="10" s="1"/>
  <c r="B1880" i="10" s="1"/>
  <c r="B1979" i="10" s="1"/>
  <c r="B2078" i="10" s="1"/>
  <c r="B2177" i="10" s="1"/>
  <c r="B2276" i="10" s="1"/>
  <c r="B2375" i="10" s="1"/>
  <c r="B2474" i="10" s="1"/>
  <c r="B2573" i="10" s="1"/>
  <c r="B2672" i="10" s="1"/>
  <c r="B2771" i="10" s="1"/>
  <c r="A193" i="10"/>
  <c r="A292" i="10" s="1"/>
  <c r="A391" i="10" s="1"/>
  <c r="A490" i="10" s="1"/>
  <c r="A589" i="10" s="1"/>
  <c r="A688" i="10" s="1"/>
  <c r="A787" i="10" s="1"/>
  <c r="A886" i="10" s="1"/>
  <c r="A985" i="10" s="1"/>
  <c r="A1084" i="10" s="1"/>
  <c r="A1183" i="10" s="1"/>
  <c r="A1282" i="10" s="1"/>
  <c r="A1381" i="10" s="1"/>
  <c r="A1480" i="10" s="1"/>
  <c r="A1579" i="10" s="1"/>
  <c r="A1678" i="10" s="1"/>
  <c r="A1777" i="10" s="1"/>
  <c r="A1876" i="10" s="1"/>
  <c r="A1975" i="10" s="1"/>
  <c r="A2074" i="10" s="1"/>
  <c r="A2173" i="10" s="1"/>
  <c r="A2272" i="10" s="1"/>
  <c r="A2371" i="10" s="1"/>
  <c r="A2470" i="10" s="1"/>
  <c r="A2569" i="10" s="1"/>
  <c r="A2668" i="10" s="1"/>
  <c r="A2767" i="10" s="1"/>
  <c r="B193" i="10"/>
  <c r="B292" i="10" s="1"/>
  <c r="B391" i="10" s="1"/>
  <c r="B490" i="10" s="1"/>
  <c r="B589" i="10" s="1"/>
  <c r="B688" i="10" s="1"/>
  <c r="B787" i="10" s="1"/>
  <c r="B886" i="10" s="1"/>
  <c r="B985" i="10" s="1"/>
  <c r="B1084" i="10" s="1"/>
  <c r="B1183" i="10" s="1"/>
  <c r="B1282" i="10" s="1"/>
  <c r="B1381" i="10" s="1"/>
  <c r="B1480" i="10" s="1"/>
  <c r="B1579" i="10" s="1"/>
  <c r="B1678" i="10" s="1"/>
  <c r="B1777" i="10" s="1"/>
  <c r="B1876" i="10" s="1"/>
  <c r="B1975" i="10" s="1"/>
  <c r="B2074" i="10" s="1"/>
  <c r="B2173" i="10" s="1"/>
  <c r="B2272" i="10" s="1"/>
  <c r="B2371" i="10" s="1"/>
  <c r="B2470" i="10" s="1"/>
  <c r="B2569" i="10" s="1"/>
  <c r="B2668" i="10" s="1"/>
  <c r="B2767" i="10" s="1"/>
  <c r="A194" i="10"/>
  <c r="A293" i="10" s="1"/>
  <c r="A392" i="10" s="1"/>
  <c r="A491" i="10" s="1"/>
  <c r="A590" i="10" s="1"/>
  <c r="A689" i="10" s="1"/>
  <c r="A788" i="10" s="1"/>
  <c r="A887" i="10" s="1"/>
  <c r="A986" i="10" s="1"/>
  <c r="A1085" i="10" s="1"/>
  <c r="A1184" i="10" s="1"/>
  <c r="A1283" i="10" s="1"/>
  <c r="A1382" i="10" s="1"/>
  <c r="A1481" i="10" s="1"/>
  <c r="A1580" i="10" s="1"/>
  <c r="A1679" i="10" s="1"/>
  <c r="A1778" i="10" s="1"/>
  <c r="A1877" i="10" s="1"/>
  <c r="A1976" i="10" s="1"/>
  <c r="A2075" i="10" s="1"/>
  <c r="A2174" i="10" s="1"/>
  <c r="A2273" i="10" s="1"/>
  <c r="A2372" i="10" s="1"/>
  <c r="A2471" i="10" s="1"/>
  <c r="A2570" i="10" s="1"/>
  <c r="A2669" i="10" s="1"/>
  <c r="A2768" i="10" s="1"/>
  <c r="B194" i="10"/>
  <c r="B293" i="10" s="1"/>
  <c r="B392" i="10" s="1"/>
  <c r="B491" i="10" s="1"/>
  <c r="B590" i="10" s="1"/>
  <c r="B689" i="10" s="1"/>
  <c r="B788" i="10" s="1"/>
  <c r="B887" i="10" s="1"/>
  <c r="B986" i="10" s="1"/>
  <c r="B1085" i="10" s="1"/>
  <c r="B1184" i="10" s="1"/>
  <c r="B1283" i="10" s="1"/>
  <c r="B1382" i="10" s="1"/>
  <c r="B1481" i="10" s="1"/>
  <c r="B1580" i="10" s="1"/>
  <c r="B1679" i="10" s="1"/>
  <c r="B1778" i="10" s="1"/>
  <c r="B1877" i="10" s="1"/>
  <c r="B1976" i="10" s="1"/>
  <c r="B2075" i="10" s="1"/>
  <c r="B2174" i="10" s="1"/>
  <c r="B2273" i="10" s="1"/>
  <c r="B2372" i="10" s="1"/>
  <c r="B2471" i="10" s="1"/>
  <c r="B2570" i="10" s="1"/>
  <c r="B2669" i="10" s="1"/>
  <c r="B2768" i="10" s="1"/>
  <c r="A195" i="10"/>
  <c r="A294" i="10" s="1"/>
  <c r="A393" i="10" s="1"/>
  <c r="A492" i="10" s="1"/>
  <c r="A591" i="10" s="1"/>
  <c r="A690" i="10" s="1"/>
  <c r="A789" i="10" s="1"/>
  <c r="A888" i="10" s="1"/>
  <c r="A987" i="10" s="1"/>
  <c r="A1086" i="10" s="1"/>
  <c r="A1185" i="10" s="1"/>
  <c r="A1284" i="10" s="1"/>
  <c r="A1383" i="10" s="1"/>
  <c r="A1482" i="10" s="1"/>
  <c r="A1581" i="10" s="1"/>
  <c r="A1680" i="10" s="1"/>
  <c r="A1779" i="10" s="1"/>
  <c r="A1878" i="10" s="1"/>
  <c r="A1977" i="10" s="1"/>
  <c r="A2076" i="10" s="1"/>
  <c r="A2175" i="10" s="1"/>
  <c r="A2274" i="10" s="1"/>
  <c r="A2373" i="10" s="1"/>
  <c r="A2472" i="10" s="1"/>
  <c r="A2571" i="10" s="1"/>
  <c r="A2670" i="10" s="1"/>
  <c r="A2769" i="10" s="1"/>
  <c r="B195" i="10"/>
  <c r="B294" i="10" s="1"/>
  <c r="B393" i="10" s="1"/>
  <c r="B492" i="10" s="1"/>
  <c r="B591" i="10" s="1"/>
  <c r="B690" i="10" s="1"/>
  <c r="B789" i="10" s="1"/>
  <c r="B888" i="10" s="1"/>
  <c r="B987" i="10" s="1"/>
  <c r="B1086" i="10" s="1"/>
  <c r="B1185" i="10" s="1"/>
  <c r="B1284" i="10" s="1"/>
  <c r="B1383" i="10" s="1"/>
  <c r="B1482" i="10" s="1"/>
  <c r="B1581" i="10" s="1"/>
  <c r="B1680" i="10" s="1"/>
  <c r="B1779" i="10" s="1"/>
  <c r="B1878" i="10" s="1"/>
  <c r="B1977" i="10" s="1"/>
  <c r="B2076" i="10" s="1"/>
  <c r="B2175" i="10" s="1"/>
  <c r="B2274" i="10" s="1"/>
  <c r="B2373" i="10" s="1"/>
  <c r="B2472" i="10" s="1"/>
  <c r="B2571" i="10" s="1"/>
  <c r="B2670" i="10" s="1"/>
  <c r="B2769" i="10" s="1"/>
  <c r="A196" i="10"/>
  <c r="A295" i="10" s="1"/>
  <c r="A394" i="10" s="1"/>
  <c r="A493" i="10" s="1"/>
  <c r="A592" i="10" s="1"/>
  <c r="A691" i="10" s="1"/>
  <c r="A790" i="10" s="1"/>
  <c r="A889" i="10" s="1"/>
  <c r="A988" i="10" s="1"/>
  <c r="A1087" i="10" s="1"/>
  <c r="A1186" i="10" s="1"/>
  <c r="A1285" i="10" s="1"/>
  <c r="A1384" i="10" s="1"/>
  <c r="A1483" i="10" s="1"/>
  <c r="A1582" i="10" s="1"/>
  <c r="A1681" i="10" s="1"/>
  <c r="A1780" i="10" s="1"/>
  <c r="A1879" i="10" s="1"/>
  <c r="A1978" i="10" s="1"/>
  <c r="A2077" i="10" s="1"/>
  <c r="A2176" i="10" s="1"/>
  <c r="A2275" i="10" s="1"/>
  <c r="A2374" i="10" s="1"/>
  <c r="A2473" i="10" s="1"/>
  <c r="A2572" i="10" s="1"/>
  <c r="A2671" i="10" s="1"/>
  <c r="A2770" i="10" s="1"/>
  <c r="B196" i="10"/>
  <c r="B295" i="10" s="1"/>
  <c r="B394" i="10" s="1"/>
  <c r="B493" i="10" s="1"/>
  <c r="B592" i="10" s="1"/>
  <c r="B691" i="10" s="1"/>
  <c r="B790" i="10" s="1"/>
  <c r="B889" i="10" s="1"/>
  <c r="B988" i="10" s="1"/>
  <c r="B1087" i="10" s="1"/>
  <c r="B1186" i="10" s="1"/>
  <c r="B1285" i="10" s="1"/>
  <c r="B1384" i="10" s="1"/>
  <c r="B1483" i="10" s="1"/>
  <c r="B1582" i="10" s="1"/>
  <c r="B1681" i="10" s="1"/>
  <c r="B1780" i="10" s="1"/>
  <c r="B1879" i="10" s="1"/>
  <c r="B1978" i="10" s="1"/>
  <c r="B2077" i="10" s="1"/>
  <c r="B2176" i="10" s="1"/>
  <c r="B2275" i="10" s="1"/>
  <c r="B2374" i="10" s="1"/>
  <c r="B2473" i="10" s="1"/>
  <c r="B2572" i="10" s="1"/>
  <c r="B2671" i="10" s="1"/>
  <c r="B2770" i="10" s="1"/>
  <c r="A198" i="10"/>
  <c r="A297" i="10" s="1"/>
  <c r="A396" i="10" s="1"/>
  <c r="A495" i="10" s="1"/>
  <c r="A594" i="10" s="1"/>
  <c r="A693" i="10" s="1"/>
  <c r="A792" i="10" s="1"/>
  <c r="A891" i="10" s="1"/>
  <c r="A990" i="10" s="1"/>
  <c r="A1089" i="10" s="1"/>
  <c r="A1188" i="10" s="1"/>
  <c r="A1287" i="10" s="1"/>
  <c r="A1386" i="10" s="1"/>
  <c r="A1485" i="10" s="1"/>
  <c r="A1584" i="10" s="1"/>
  <c r="A1683" i="10" s="1"/>
  <c r="A1782" i="10" s="1"/>
  <c r="A1881" i="10" s="1"/>
  <c r="A1980" i="10" s="1"/>
  <c r="A2079" i="10" s="1"/>
  <c r="A2178" i="10" s="1"/>
  <c r="A2277" i="10" s="1"/>
  <c r="A2376" i="10" s="1"/>
  <c r="A2475" i="10" s="1"/>
  <c r="A2574" i="10" s="1"/>
  <c r="A2673" i="10" s="1"/>
  <c r="A2772" i="10" s="1"/>
  <c r="B198" i="10"/>
  <c r="B297" i="10" s="1"/>
  <c r="B396" i="10" s="1"/>
  <c r="B495" i="10" s="1"/>
  <c r="B594" i="10" s="1"/>
  <c r="B693" i="10" s="1"/>
  <c r="B792" i="10" s="1"/>
  <c r="B891" i="10" s="1"/>
  <c r="B990" i="10" s="1"/>
  <c r="B1089" i="10" s="1"/>
  <c r="B1188" i="10" s="1"/>
  <c r="B1287" i="10" s="1"/>
  <c r="B1386" i="10" s="1"/>
  <c r="B1485" i="10" s="1"/>
  <c r="B1584" i="10" s="1"/>
  <c r="B1683" i="10" s="1"/>
  <c r="B1782" i="10" s="1"/>
  <c r="B1881" i="10" s="1"/>
  <c r="B1980" i="10" s="1"/>
  <c r="B2079" i="10" s="1"/>
  <c r="B2178" i="10" s="1"/>
  <c r="B2277" i="10" s="1"/>
  <c r="B2376" i="10" s="1"/>
  <c r="B2475" i="10" s="1"/>
  <c r="B2574" i="10" s="1"/>
  <c r="B2673" i="10" s="1"/>
  <c r="B2772" i="10" s="1"/>
  <c r="A199" i="10"/>
  <c r="A298" i="10" s="1"/>
  <c r="A397" i="10" s="1"/>
  <c r="A496" i="10" s="1"/>
  <c r="A595" i="10" s="1"/>
  <c r="A694" i="10" s="1"/>
  <c r="A793" i="10" s="1"/>
  <c r="A892" i="10" s="1"/>
  <c r="A991" i="10" s="1"/>
  <c r="A1090" i="10" s="1"/>
  <c r="A1189" i="10" s="1"/>
  <c r="A1288" i="10" s="1"/>
  <c r="A1387" i="10" s="1"/>
  <c r="A1486" i="10" s="1"/>
  <c r="A1585" i="10" s="1"/>
  <c r="A1684" i="10" s="1"/>
  <c r="A1783" i="10" s="1"/>
  <c r="A1882" i="10" s="1"/>
  <c r="A1981" i="10" s="1"/>
  <c r="A2080" i="10" s="1"/>
  <c r="A2179" i="10" s="1"/>
  <c r="A2278" i="10" s="1"/>
  <c r="A2377" i="10" s="1"/>
  <c r="A2476" i="10" s="1"/>
  <c r="A2575" i="10" s="1"/>
  <c r="A2674" i="10" s="1"/>
  <c r="A2773" i="10" s="1"/>
  <c r="B199" i="10"/>
  <c r="B298" i="10" s="1"/>
  <c r="B397" i="10" s="1"/>
  <c r="B496" i="10" s="1"/>
  <c r="B595" i="10" s="1"/>
  <c r="B694" i="10" s="1"/>
  <c r="B793" i="10" s="1"/>
  <c r="B892" i="10" s="1"/>
  <c r="B991" i="10" s="1"/>
  <c r="B1090" i="10" s="1"/>
  <c r="B1189" i="10" s="1"/>
  <c r="B1288" i="10" s="1"/>
  <c r="B1387" i="10" s="1"/>
  <c r="B1486" i="10" s="1"/>
  <c r="B1585" i="10" s="1"/>
  <c r="B1684" i="10" s="1"/>
  <c r="B1783" i="10" s="1"/>
  <c r="B1882" i="10" s="1"/>
  <c r="B1981" i="10" s="1"/>
  <c r="B2080" i="10" s="1"/>
  <c r="B2179" i="10" s="1"/>
  <c r="B2278" i="10" s="1"/>
  <c r="B2377" i="10" s="1"/>
  <c r="B2476" i="10" s="1"/>
  <c r="B2575" i="10" s="1"/>
  <c r="B2674" i="10" s="1"/>
  <c r="B2773" i="10" s="1"/>
  <c r="A200" i="10"/>
  <c r="A299" i="10" s="1"/>
  <c r="A398" i="10" s="1"/>
  <c r="A497" i="10" s="1"/>
  <c r="A596" i="10" s="1"/>
  <c r="A695" i="10" s="1"/>
  <c r="A794" i="10" s="1"/>
  <c r="A893" i="10" s="1"/>
  <c r="A992" i="10" s="1"/>
  <c r="A1091" i="10" s="1"/>
  <c r="A1190" i="10" s="1"/>
  <c r="A1289" i="10" s="1"/>
  <c r="A1388" i="10" s="1"/>
  <c r="A1487" i="10" s="1"/>
  <c r="A1586" i="10" s="1"/>
  <c r="A1685" i="10" s="1"/>
  <c r="A1784" i="10" s="1"/>
  <c r="A1883" i="10" s="1"/>
  <c r="A1982" i="10" s="1"/>
  <c r="A2081" i="10" s="1"/>
  <c r="A2180" i="10" s="1"/>
  <c r="A2279" i="10" s="1"/>
  <c r="A2378" i="10" s="1"/>
  <c r="A2477" i="10" s="1"/>
  <c r="A2576" i="10" s="1"/>
  <c r="A2675" i="10" s="1"/>
  <c r="A2774" i="10" s="1"/>
  <c r="B200" i="10"/>
  <c r="B299" i="10" s="1"/>
  <c r="B398" i="10" s="1"/>
  <c r="B497" i="10" s="1"/>
  <c r="B596" i="10" s="1"/>
  <c r="B695" i="10" s="1"/>
  <c r="B794" i="10" s="1"/>
  <c r="B893" i="10" s="1"/>
  <c r="B992" i="10" s="1"/>
  <c r="B1091" i="10" s="1"/>
  <c r="B1190" i="10" s="1"/>
  <c r="B1289" i="10" s="1"/>
  <c r="B1388" i="10" s="1"/>
  <c r="B1487" i="10" s="1"/>
  <c r="B1586" i="10" s="1"/>
  <c r="B1685" i="10" s="1"/>
  <c r="B1784" i="10" s="1"/>
  <c r="B1883" i="10" s="1"/>
  <c r="B1982" i="10" s="1"/>
  <c r="B2081" i="10" s="1"/>
  <c r="B2180" i="10" s="1"/>
  <c r="B2279" i="10" s="1"/>
  <c r="B2378" i="10" s="1"/>
  <c r="B2477" i="10" s="1"/>
  <c r="B2576" i="10" s="1"/>
  <c r="B2675" i="10" s="1"/>
  <c r="B2774" i="10" s="1"/>
  <c r="C393" i="26"/>
  <c r="C394" i="26"/>
  <c r="C395" i="26"/>
  <c r="C194" i="26"/>
  <c r="C195" i="26"/>
  <c r="C196" i="26"/>
  <c r="C527" i="26"/>
  <c r="C528" i="26"/>
  <c r="C529" i="26"/>
  <c r="C555" i="26"/>
  <c r="C556" i="26"/>
  <c r="C557" i="26"/>
  <c r="C135" i="26"/>
  <c r="C136" i="26"/>
  <c r="C137" i="26"/>
  <c r="C57" i="26"/>
  <c r="C58" i="26"/>
  <c r="C59" i="26"/>
  <c r="C166" i="26"/>
  <c r="C167" i="26"/>
  <c r="C168" i="26"/>
  <c r="C222" i="26"/>
  <c r="C223" i="26"/>
  <c r="C224" i="26"/>
  <c r="C250" i="26"/>
  <c r="C251" i="26"/>
  <c r="C252" i="26"/>
  <c r="C278" i="26"/>
  <c r="C279" i="26"/>
  <c r="C280" i="26"/>
  <c r="C306" i="26"/>
  <c r="C307" i="26"/>
  <c r="C308" i="26"/>
  <c r="C334" i="26"/>
  <c r="C335" i="26"/>
  <c r="C336" i="26"/>
  <c r="C365" i="26"/>
  <c r="C366" i="26"/>
  <c r="C367" i="26"/>
  <c r="C421" i="26"/>
  <c r="C422" i="26"/>
  <c r="C423" i="26"/>
  <c r="C449" i="26"/>
  <c r="C450" i="26"/>
  <c r="C451" i="26"/>
  <c r="C362" i="26"/>
  <c r="C363" i="26"/>
  <c r="C364" i="26"/>
  <c r="C583" i="26"/>
  <c r="C584" i="26"/>
  <c r="C585" i="26"/>
  <c r="C163" i="26"/>
  <c r="C164" i="26"/>
  <c r="C165" i="26"/>
  <c r="B108" i="5"/>
  <c r="B107" i="5"/>
  <c r="B110" i="5"/>
  <c r="B111" i="5"/>
  <c r="A190" i="10"/>
  <c r="A289" i="10" s="1"/>
  <c r="A388" i="10" s="1"/>
  <c r="A487" i="10" s="1"/>
  <c r="A586" i="10" s="1"/>
  <c r="A685" i="10" s="1"/>
  <c r="A784" i="10" s="1"/>
  <c r="A883" i="10" s="1"/>
  <c r="A982" i="10" s="1"/>
  <c r="A1081" i="10" s="1"/>
  <c r="A1180" i="10" s="1"/>
  <c r="A1279" i="10" s="1"/>
  <c r="A1378" i="10" s="1"/>
  <c r="A1477" i="10" s="1"/>
  <c r="A1576" i="10" s="1"/>
  <c r="A1675" i="10" s="1"/>
  <c r="A1774" i="10" s="1"/>
  <c r="A1873" i="10" s="1"/>
  <c r="A1972" i="10" s="1"/>
  <c r="A2071" i="10" s="1"/>
  <c r="A2170" i="10" s="1"/>
  <c r="A2269" i="10" s="1"/>
  <c r="A2368" i="10" s="1"/>
  <c r="A2467" i="10" s="1"/>
  <c r="A2566" i="10" s="1"/>
  <c r="A2665" i="10" s="1"/>
  <c r="A2764" i="10" s="1"/>
  <c r="B190" i="10"/>
  <c r="B289" i="10" s="1"/>
  <c r="B388" i="10" s="1"/>
  <c r="B487" i="10" s="1"/>
  <c r="B586" i="10" s="1"/>
  <c r="B685" i="10" s="1"/>
  <c r="B784" i="10" s="1"/>
  <c r="B883" i="10" s="1"/>
  <c r="B982" i="10" s="1"/>
  <c r="B1081" i="10" s="1"/>
  <c r="B1180" i="10" s="1"/>
  <c r="B1279" i="10" s="1"/>
  <c r="B1378" i="10" s="1"/>
  <c r="B1477" i="10" s="1"/>
  <c r="B1576" i="10" s="1"/>
  <c r="B1675" i="10" s="1"/>
  <c r="B1774" i="10" s="1"/>
  <c r="B1873" i="10" s="1"/>
  <c r="B1972" i="10" s="1"/>
  <c r="B2071" i="10" s="1"/>
  <c r="B2170" i="10" s="1"/>
  <c r="B2269" i="10" s="1"/>
  <c r="B2368" i="10" s="1"/>
  <c r="B2467" i="10" s="1"/>
  <c r="B2566" i="10" s="1"/>
  <c r="B2665" i="10" s="1"/>
  <c r="B2764" i="10" s="1"/>
  <c r="A191" i="10"/>
  <c r="A290" i="10" s="1"/>
  <c r="A389" i="10" s="1"/>
  <c r="A488" i="10" s="1"/>
  <c r="A587" i="10" s="1"/>
  <c r="A686" i="10" s="1"/>
  <c r="A785" i="10" s="1"/>
  <c r="A884" i="10" s="1"/>
  <c r="A983" i="10" s="1"/>
  <c r="A1082" i="10" s="1"/>
  <c r="A1181" i="10" s="1"/>
  <c r="A1280" i="10" s="1"/>
  <c r="A1379" i="10" s="1"/>
  <c r="A1478" i="10" s="1"/>
  <c r="A1577" i="10" s="1"/>
  <c r="A1676" i="10" s="1"/>
  <c r="A1775" i="10" s="1"/>
  <c r="A1874" i="10" s="1"/>
  <c r="A1973" i="10" s="1"/>
  <c r="A2072" i="10" s="1"/>
  <c r="A2171" i="10" s="1"/>
  <c r="A2270" i="10" s="1"/>
  <c r="A2369" i="10" s="1"/>
  <c r="A2468" i="10" s="1"/>
  <c r="A2567" i="10" s="1"/>
  <c r="A2666" i="10" s="1"/>
  <c r="A2765" i="10" s="1"/>
  <c r="B191" i="10"/>
  <c r="B290" i="10" s="1"/>
  <c r="B389" i="10" s="1"/>
  <c r="B488" i="10" s="1"/>
  <c r="B587" i="10" s="1"/>
  <c r="B686" i="10" s="1"/>
  <c r="B785" i="10" s="1"/>
  <c r="B884" i="10" s="1"/>
  <c r="B983" i="10" s="1"/>
  <c r="B1082" i="10" s="1"/>
  <c r="B1181" i="10" s="1"/>
  <c r="B1280" i="10" s="1"/>
  <c r="B1379" i="10" s="1"/>
  <c r="B1478" i="10" s="1"/>
  <c r="B1577" i="10" s="1"/>
  <c r="B1676" i="10" s="1"/>
  <c r="B1775" i="10" s="1"/>
  <c r="B1874" i="10" s="1"/>
  <c r="B1973" i="10" s="1"/>
  <c r="B2072" i="10" s="1"/>
  <c r="B2171" i="10" s="1"/>
  <c r="B2270" i="10" s="1"/>
  <c r="B2369" i="10" s="1"/>
  <c r="B2468" i="10" s="1"/>
  <c r="B2567" i="10" s="1"/>
  <c r="B2666" i="10" s="1"/>
  <c r="B2765" i="10" s="1"/>
  <c r="B105" i="5"/>
  <c r="B98" i="5"/>
  <c r="B99" i="5"/>
  <c r="B100" i="5"/>
  <c r="B101" i="5"/>
  <c r="B102" i="5"/>
  <c r="B103" i="5"/>
  <c r="B104" i="5"/>
  <c r="C59" i="2"/>
  <c r="D59" i="2"/>
  <c r="E59" i="2"/>
  <c r="E2577" i="10" a="1"/>
  <c r="G1191" i="10" a="1"/>
  <c r="H2181" i="10" a="1"/>
  <c r="G300" i="10" a="1"/>
  <c r="H300" i="10" a="1"/>
  <c r="H201" i="10" a="1"/>
  <c r="F1884" i="10" a="1"/>
  <c r="F300" i="10" a="1"/>
  <c r="G201" i="10" a="1"/>
  <c r="G2775" i="10" a="1"/>
  <c r="H696" i="10" a="1"/>
  <c r="H1686" i="10" a="1"/>
  <c r="G993" i="10" a="1"/>
  <c r="H1983" i="10" a="1"/>
  <c r="G1389" i="10" a="1"/>
  <c r="E1884" i="10" a="1"/>
  <c r="E1587" i="10" a="1"/>
  <c r="F2181" i="10" a="1"/>
  <c r="F498" i="10" a="1"/>
  <c r="H1884" i="10" a="1"/>
  <c r="H597" i="10" a="1"/>
  <c r="E993" i="10" a="1"/>
  <c r="E1686" i="10" a="1"/>
  <c r="F201" i="10" a="1"/>
  <c r="H498" i="10" a="1"/>
  <c r="G2577" i="10" a="1"/>
  <c r="G1587" i="10" a="1"/>
  <c r="H2775" i="10" a="1"/>
  <c r="H993" i="10" a="1"/>
  <c r="G2379" i="10" a="1"/>
  <c r="F1191" i="10" a="1"/>
  <c r="F2280" i="10" a="1"/>
  <c r="E498" i="10" a="1"/>
  <c r="G1983" i="10" a="1"/>
  <c r="E1983" i="10" a="1"/>
  <c r="E597" i="10" a="1"/>
  <c r="E1488" i="10" a="1"/>
  <c r="H1389" i="10" a="1"/>
  <c r="E300" i="10" a="1"/>
  <c r="G597" i="10" a="1"/>
  <c r="F1389" i="10" a="1"/>
  <c r="G2181" i="10" a="1"/>
  <c r="G498" i="10" a="1"/>
  <c r="F2775" i="10" a="1"/>
  <c r="E1191" i="10" a="1"/>
  <c r="G1884" i="10" a="1"/>
  <c r="E795" i="10" a="1"/>
  <c r="H795" i="10" a="1"/>
  <c r="E2181" i="10" a="1"/>
  <c r="E1785" i="10" a="1"/>
  <c r="G2478" i="10" a="1"/>
  <c r="G2082" i="10" a="1"/>
  <c r="E201" i="10" a="1"/>
  <c r="E1092" i="10" a="1"/>
  <c r="E2478" i="10" a="1"/>
  <c r="G102" i="10" a="1"/>
  <c r="G795" i="10" a="1"/>
  <c r="H2676" i="10" a="1"/>
  <c r="G1488" i="10" a="1"/>
  <c r="F1290" i="10" a="1"/>
  <c r="F2379" i="10" a="1"/>
  <c r="G1686" i="10" a="1"/>
  <c r="E2082" i="10" a="1"/>
  <c r="E1290" i="10" a="1"/>
  <c r="G2676" i="10" a="1"/>
  <c r="E2379" i="10" a="1"/>
  <c r="H102" i="10" a="1"/>
  <c r="G1290" i="10" a="1"/>
  <c r="E696" i="10" a="1"/>
  <c r="H2379" i="10" a="1"/>
  <c r="E2775" i="10" a="1"/>
  <c r="E2280" i="10" a="1"/>
  <c r="E894" i="10" a="1"/>
  <c r="F1983" i="10" a="1"/>
  <c r="F2082" i="10" a="1"/>
  <c r="H1290" i="10" a="1"/>
  <c r="F2676" i="10" a="1"/>
  <c r="H1191" i="10" a="1"/>
  <c r="F1785" i="10" a="1"/>
  <c r="H2280" i="10" a="1"/>
  <c r="G2280" i="10" a="1"/>
  <c r="G1785" i="10" a="1"/>
  <c r="G1092" i="10" a="1"/>
  <c r="E399" i="10" a="1"/>
  <c r="G894" i="10" a="1"/>
  <c r="F597" i="10" a="1"/>
  <c r="G399" i="10" a="1"/>
  <c r="H2082" i="10" a="1"/>
  <c r="F993" i="10" a="1"/>
  <c r="F795" i="10" a="1"/>
  <c r="F2577" i="10" a="1"/>
  <c r="H2577" i="10" a="1"/>
  <c r="H1785" i="10" a="1"/>
  <c r="F102" i="10" a="1"/>
  <c r="E102" i="10" a="1"/>
  <c r="F2775" i="10" l="1"/>
  <c r="E2775" i="10"/>
  <c r="H2775" i="10"/>
  <c r="G2775" i="10"/>
  <c r="H2676" i="10"/>
  <c r="F2676" i="10"/>
  <c r="G2676" i="10"/>
  <c r="E2577" i="10"/>
  <c r="F2577" i="10"/>
  <c r="H2577" i="10"/>
  <c r="G2577" i="10"/>
  <c r="E2478" i="10"/>
  <c r="G2478" i="10"/>
  <c r="F2379" i="10"/>
  <c r="E2379" i="10"/>
  <c r="H2379" i="10"/>
  <c r="G2379" i="10"/>
  <c r="H2280" i="10"/>
  <c r="E2280" i="10"/>
  <c r="F2280" i="10"/>
  <c r="G2280" i="10"/>
  <c r="E2181" i="10"/>
  <c r="H2181" i="10"/>
  <c r="F2181" i="10"/>
  <c r="G2181" i="10"/>
  <c r="G2082" i="10"/>
  <c r="E2082" i="10"/>
  <c r="F2082" i="10"/>
  <c r="H2082" i="10"/>
  <c r="F1983" i="10"/>
  <c r="G1983" i="10"/>
  <c r="E1983" i="10"/>
  <c r="H1983" i="10"/>
  <c r="F1884" i="10"/>
  <c r="E1884" i="10"/>
  <c r="H1884" i="10"/>
  <c r="G1884" i="10"/>
  <c r="F1785" i="10"/>
  <c r="E1785" i="10"/>
  <c r="H1785" i="10"/>
  <c r="G1785" i="10"/>
  <c r="G1686" i="10"/>
  <c r="E1686" i="10"/>
  <c r="H1686" i="10"/>
  <c r="E1587" i="10"/>
  <c r="G1587" i="10"/>
  <c r="E1488" i="10"/>
  <c r="G1488" i="10"/>
  <c r="H1389" i="10"/>
  <c r="F1389" i="10"/>
  <c r="G1389" i="10"/>
  <c r="E1290" i="10"/>
  <c r="H1290" i="10"/>
  <c r="F1290" i="10"/>
  <c r="G1290" i="10"/>
  <c r="F1191" i="10"/>
  <c r="E1191" i="10"/>
  <c r="H1191" i="10"/>
  <c r="G1191" i="10"/>
  <c r="G1092" i="10"/>
  <c r="E1092" i="10"/>
  <c r="F993" i="10"/>
  <c r="E993" i="10"/>
  <c r="H993" i="10"/>
  <c r="G993" i="10"/>
  <c r="G894" i="10"/>
  <c r="E894" i="10"/>
  <c r="E795" i="10"/>
  <c r="F795" i="10"/>
  <c r="H795" i="10"/>
  <c r="G795" i="10"/>
  <c r="E696" i="10"/>
  <c r="H696" i="10"/>
  <c r="F597" i="10"/>
  <c r="E597" i="10"/>
  <c r="H597" i="10"/>
  <c r="G597" i="10"/>
  <c r="H498" i="10"/>
  <c r="E498" i="10"/>
  <c r="F498" i="10"/>
  <c r="G498" i="10"/>
  <c r="E399" i="10"/>
  <c r="G399" i="10"/>
  <c r="F300" i="10"/>
  <c r="E300" i="10"/>
  <c r="H300" i="10"/>
  <c r="G300" i="10"/>
  <c r="F201" i="10"/>
  <c r="E201" i="10"/>
  <c r="H201" i="10"/>
  <c r="G201" i="10"/>
  <c r="G102" i="10"/>
  <c r="F102" i="10"/>
  <c r="E102" i="10"/>
  <c r="H102" i="10"/>
  <c r="C755" i="26"/>
  <c r="C727" i="26"/>
  <c r="C812" i="26"/>
  <c r="C811" i="26"/>
  <c r="C784" i="26"/>
  <c r="C783" i="26"/>
  <c r="C756" i="26"/>
  <c r="C728" i="26"/>
  <c r="C701" i="26"/>
  <c r="C700" i="26"/>
  <c r="C645" i="26"/>
  <c r="C644" i="26"/>
  <c r="C53" i="2"/>
  <c r="C54" i="2" s="1"/>
  <c r="C55" i="2" s="1"/>
  <c r="D53" i="2"/>
  <c r="E53" i="2"/>
  <c r="D54" i="2"/>
  <c r="F54" i="2" s="1"/>
  <c r="E54" i="2"/>
  <c r="D55" i="2"/>
  <c r="F55" i="2" s="1"/>
  <c r="E55" i="2"/>
  <c r="C56" i="2"/>
  <c r="C57" i="2" s="1"/>
  <c r="C58" i="2" s="1"/>
  <c r="D56" i="2"/>
  <c r="E56" i="2"/>
  <c r="D57" i="2"/>
  <c r="F57" i="2" s="1"/>
  <c r="E57" i="2"/>
  <c r="D58" i="2"/>
  <c r="F58" i="2" s="1"/>
  <c r="E58" i="2"/>
  <c r="D51" i="2"/>
  <c r="F51" i="2" s="1"/>
  <c r="E51" i="2"/>
  <c r="D52" i="2"/>
  <c r="F52" i="2" s="1"/>
  <c r="E52" i="2"/>
  <c r="C38" i="2"/>
  <c r="C39" i="2" s="1"/>
  <c r="C40" i="2" s="1"/>
  <c r="D38" i="2"/>
  <c r="E38" i="2"/>
  <c r="D39" i="2"/>
  <c r="F39" i="2" s="1"/>
  <c r="E39" i="2"/>
  <c r="D40" i="2"/>
  <c r="F40" i="2" s="1"/>
  <c r="E40" i="2"/>
  <c r="C41" i="2"/>
  <c r="C42" i="2" s="1"/>
  <c r="C43" i="2" s="1"/>
  <c r="D41" i="2"/>
  <c r="E41" i="2"/>
  <c r="D42" i="2"/>
  <c r="F42" i="2" s="1"/>
  <c r="E42" i="2"/>
  <c r="D43" i="2"/>
  <c r="F43" i="2" s="1"/>
  <c r="E43" i="2"/>
  <c r="C44" i="2"/>
  <c r="C45" i="2" s="1"/>
  <c r="C46" i="2" s="1"/>
  <c r="D44" i="2"/>
  <c r="D45" i="2"/>
  <c r="F45" i="2" s="1"/>
  <c r="E45" i="2"/>
  <c r="D46" i="2"/>
  <c r="F46" i="2" s="1"/>
  <c r="E46" i="2"/>
  <c r="C47" i="2"/>
  <c r="C48" i="2" s="1"/>
  <c r="C49" i="2" s="1"/>
  <c r="D47" i="2"/>
  <c r="E47" i="2"/>
  <c r="D48" i="2"/>
  <c r="F48" i="2" s="1"/>
  <c r="E48" i="2"/>
  <c r="D49" i="2"/>
  <c r="F49" i="2" s="1"/>
  <c r="E49" i="2"/>
  <c r="C50" i="2"/>
  <c r="C51" i="2" s="1"/>
  <c r="C52" i="2" s="1"/>
  <c r="D50" i="2"/>
  <c r="E50" i="2"/>
  <c r="E44" i="2"/>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A105" i="10"/>
  <c r="A204" i="10" s="1"/>
  <c r="A303" i="10" s="1"/>
  <c r="A402" i="10" s="1"/>
  <c r="A501" i="10" s="1"/>
  <c r="A600" i="10" s="1"/>
  <c r="A699" i="10" s="1"/>
  <c r="A798" i="10" s="1"/>
  <c r="B105" i="10"/>
  <c r="B204" i="10" s="1"/>
  <c r="B303" i="10" s="1"/>
  <c r="B402" i="10" s="1"/>
  <c r="B501" i="10" s="1"/>
  <c r="B600" i="10" s="1"/>
  <c r="B699" i="10" s="1"/>
  <c r="B798" i="10" s="1"/>
  <c r="A106" i="10"/>
  <c r="A205" i="10" s="1"/>
  <c r="A304" i="10" s="1"/>
  <c r="A403" i="10" s="1"/>
  <c r="A502" i="10" s="1"/>
  <c r="A601" i="10" s="1"/>
  <c r="A700" i="10" s="1"/>
  <c r="A799" i="10" s="1"/>
  <c r="B106" i="10"/>
  <c r="B205" i="10" s="1"/>
  <c r="B304" i="10" s="1"/>
  <c r="B403" i="10" s="1"/>
  <c r="B502" i="10" s="1"/>
  <c r="B601" i="10" s="1"/>
  <c r="B700" i="10" s="1"/>
  <c r="B799" i="10" s="1"/>
  <c r="A107" i="10"/>
  <c r="A206" i="10" s="1"/>
  <c r="A305" i="10" s="1"/>
  <c r="A404" i="10" s="1"/>
  <c r="A503" i="10" s="1"/>
  <c r="A602" i="10" s="1"/>
  <c r="A701" i="10" s="1"/>
  <c r="A800" i="10" s="1"/>
  <c r="B107" i="10"/>
  <c r="B206" i="10" s="1"/>
  <c r="B305" i="10" s="1"/>
  <c r="B404" i="10" s="1"/>
  <c r="B503" i="10" s="1"/>
  <c r="B602" i="10" s="1"/>
  <c r="B701" i="10" s="1"/>
  <c r="B800" i="10" s="1"/>
  <c r="A108" i="10"/>
  <c r="A207" i="10" s="1"/>
  <c r="A306" i="10" s="1"/>
  <c r="A405" i="10" s="1"/>
  <c r="A504" i="10" s="1"/>
  <c r="A603" i="10" s="1"/>
  <c r="A702" i="10" s="1"/>
  <c r="A801" i="10" s="1"/>
  <c r="B108" i="10"/>
  <c r="B207" i="10" s="1"/>
  <c r="B306" i="10" s="1"/>
  <c r="B405" i="10" s="1"/>
  <c r="B504" i="10" s="1"/>
  <c r="B603" i="10" s="1"/>
  <c r="B702" i="10" s="1"/>
  <c r="B801" i="10" s="1"/>
  <c r="A109" i="10"/>
  <c r="A208" i="10" s="1"/>
  <c r="A307" i="10" s="1"/>
  <c r="A406" i="10" s="1"/>
  <c r="A505" i="10" s="1"/>
  <c r="A604" i="10" s="1"/>
  <c r="A703" i="10" s="1"/>
  <c r="A802" i="10" s="1"/>
  <c r="B109" i="10"/>
  <c r="B208" i="10" s="1"/>
  <c r="B307" i="10" s="1"/>
  <c r="B406" i="10" s="1"/>
  <c r="B505" i="10" s="1"/>
  <c r="B604" i="10" s="1"/>
  <c r="B703" i="10" s="1"/>
  <c r="B802" i="10" s="1"/>
  <c r="A110" i="10"/>
  <c r="A209" i="10" s="1"/>
  <c r="A308" i="10" s="1"/>
  <c r="A407" i="10" s="1"/>
  <c r="A506" i="10" s="1"/>
  <c r="A605" i="10" s="1"/>
  <c r="A704" i="10" s="1"/>
  <c r="A803" i="10" s="1"/>
  <c r="B110" i="10"/>
  <c r="B209" i="10" s="1"/>
  <c r="B308" i="10" s="1"/>
  <c r="B407" i="10" s="1"/>
  <c r="B506" i="10" s="1"/>
  <c r="B605" i="10" s="1"/>
  <c r="B704" i="10" s="1"/>
  <c r="B803" i="10" s="1"/>
  <c r="A111" i="10"/>
  <c r="A210" i="10" s="1"/>
  <c r="A309" i="10" s="1"/>
  <c r="A408" i="10" s="1"/>
  <c r="A507" i="10" s="1"/>
  <c r="A606" i="10" s="1"/>
  <c r="A705" i="10" s="1"/>
  <c r="A804" i="10" s="1"/>
  <c r="B111" i="10"/>
  <c r="B210" i="10" s="1"/>
  <c r="B309" i="10" s="1"/>
  <c r="B408" i="10" s="1"/>
  <c r="B507" i="10" s="1"/>
  <c r="B606" i="10" s="1"/>
  <c r="B705" i="10" s="1"/>
  <c r="B804" i="10" s="1"/>
  <c r="A112" i="10"/>
  <c r="A211" i="10" s="1"/>
  <c r="A310" i="10" s="1"/>
  <c r="A409" i="10" s="1"/>
  <c r="A508" i="10" s="1"/>
  <c r="A607" i="10" s="1"/>
  <c r="A706" i="10" s="1"/>
  <c r="A805" i="10" s="1"/>
  <c r="A904" i="10" s="1"/>
  <c r="A1003" i="10" s="1"/>
  <c r="A1102" i="10" s="1"/>
  <c r="A1201" i="10" s="1"/>
  <c r="A1300" i="10" s="1"/>
  <c r="A1399" i="10" s="1"/>
  <c r="A1498" i="10" s="1"/>
  <c r="A1597" i="10" s="1"/>
  <c r="A1696" i="10" s="1"/>
  <c r="A1795" i="10" s="1"/>
  <c r="A1894" i="10" s="1"/>
  <c r="A1993" i="10" s="1"/>
  <c r="A2092" i="10" s="1"/>
  <c r="A2191" i="10" s="1"/>
  <c r="A2290" i="10" s="1"/>
  <c r="A2389" i="10" s="1"/>
  <c r="A2488" i="10" s="1"/>
  <c r="A2587" i="10" s="1"/>
  <c r="A2686" i="10" s="1"/>
  <c r="B112" i="10"/>
  <c r="B211" i="10" s="1"/>
  <c r="B310" i="10" s="1"/>
  <c r="B409" i="10" s="1"/>
  <c r="B508" i="10" s="1"/>
  <c r="B607" i="10" s="1"/>
  <c r="B706" i="10" s="1"/>
  <c r="B805" i="10" s="1"/>
  <c r="B904" i="10" s="1"/>
  <c r="B1003" i="10" s="1"/>
  <c r="B1102" i="10" s="1"/>
  <c r="B1201" i="10" s="1"/>
  <c r="B1300" i="10" s="1"/>
  <c r="B1399" i="10" s="1"/>
  <c r="B1498" i="10" s="1"/>
  <c r="B1597" i="10" s="1"/>
  <c r="B1696" i="10" s="1"/>
  <c r="B1795" i="10" s="1"/>
  <c r="B1894" i="10" s="1"/>
  <c r="B1993" i="10" s="1"/>
  <c r="B2092" i="10" s="1"/>
  <c r="B2191" i="10" s="1"/>
  <c r="B2290" i="10" s="1"/>
  <c r="A113" i="10"/>
  <c r="A212" i="10" s="1"/>
  <c r="A311" i="10" s="1"/>
  <c r="A410" i="10" s="1"/>
  <c r="A509" i="10" s="1"/>
  <c r="A608" i="10" s="1"/>
  <c r="A707" i="10" s="1"/>
  <c r="A806" i="10" s="1"/>
  <c r="A905" i="10" s="1"/>
  <c r="A1004" i="10" s="1"/>
  <c r="A1103" i="10" s="1"/>
  <c r="A1202" i="10" s="1"/>
  <c r="A1301" i="10" s="1"/>
  <c r="A1400" i="10" s="1"/>
  <c r="A1499" i="10" s="1"/>
  <c r="A1598" i="10" s="1"/>
  <c r="A1697" i="10" s="1"/>
  <c r="A1796" i="10" s="1"/>
  <c r="A1895" i="10" s="1"/>
  <c r="A1994" i="10" s="1"/>
  <c r="A2093" i="10" s="1"/>
  <c r="A2192" i="10" s="1"/>
  <c r="A2291" i="10" s="1"/>
  <c r="A2390" i="10" s="1"/>
  <c r="A2489" i="10" s="1"/>
  <c r="A2588" i="10" s="1"/>
  <c r="A2687" i="10" s="1"/>
  <c r="B113" i="10"/>
  <c r="B212" i="10" s="1"/>
  <c r="B311" i="10" s="1"/>
  <c r="B410" i="10" s="1"/>
  <c r="B509" i="10" s="1"/>
  <c r="B608" i="10" s="1"/>
  <c r="B707" i="10" s="1"/>
  <c r="B806" i="10" s="1"/>
  <c r="B905" i="10" s="1"/>
  <c r="B1004" i="10" s="1"/>
  <c r="B1103" i="10" s="1"/>
  <c r="B1202" i="10" s="1"/>
  <c r="B1301" i="10" s="1"/>
  <c r="B1400" i="10" s="1"/>
  <c r="B1499" i="10" s="1"/>
  <c r="B1598" i="10" s="1"/>
  <c r="B1697" i="10" s="1"/>
  <c r="B1796" i="10" s="1"/>
  <c r="B1895" i="10" s="1"/>
  <c r="B1994" i="10" s="1"/>
  <c r="B2093" i="10" s="1"/>
  <c r="B2192" i="10" s="1"/>
  <c r="B2291" i="10" s="1"/>
  <c r="B2390" i="10" s="1"/>
  <c r="B2489" i="10" s="1"/>
  <c r="B2588" i="10" s="1"/>
  <c r="B2687" i="10" s="1"/>
  <c r="A114" i="10"/>
  <c r="A213" i="10" s="1"/>
  <c r="A312" i="10" s="1"/>
  <c r="A411" i="10" s="1"/>
  <c r="A510" i="10" s="1"/>
  <c r="A609" i="10" s="1"/>
  <c r="A708" i="10" s="1"/>
  <c r="A807" i="10" s="1"/>
  <c r="A906" i="10" s="1"/>
  <c r="A1005" i="10" s="1"/>
  <c r="B114" i="10"/>
  <c r="B213" i="10" s="1"/>
  <c r="B312" i="10" s="1"/>
  <c r="B411" i="10" s="1"/>
  <c r="B510" i="10" s="1"/>
  <c r="B609" i="10" s="1"/>
  <c r="B708" i="10" s="1"/>
  <c r="B807" i="10" s="1"/>
  <c r="B906" i="10" s="1"/>
  <c r="B1005" i="10" s="1"/>
  <c r="B55" i="5"/>
  <c r="B56" i="5"/>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02" i="26"/>
  <c r="H894" i="10" a="1"/>
  <c r="E2676" i="10" a="1"/>
  <c r="F1587" i="10" a="1"/>
  <c r="F1488" i="10" a="1"/>
  <c r="F399" i="10" a="1"/>
  <c r="H1488" i="10" a="1"/>
  <c r="F1092" i="10" a="1"/>
  <c r="F1686" i="10" a="1"/>
  <c r="E1389" i="10" a="1"/>
  <c r="F696" i="10" a="1"/>
  <c r="H1092" i="10" a="1"/>
  <c r="H2478" i="10" a="1"/>
  <c r="H1587" i="10" a="1"/>
  <c r="F894" i="10" a="1"/>
  <c r="G696" i="10" a="1"/>
  <c r="F2478" i="10" a="1"/>
  <c r="H399" i="10" a="1"/>
  <c r="D2775" i="10" l="1"/>
  <c r="J2775" i="10"/>
  <c r="C2775" i="10"/>
  <c r="E2676" i="10"/>
  <c r="D2676" i="10" s="1"/>
  <c r="J2676" i="10"/>
  <c r="C2676" i="10"/>
  <c r="C2577" i="10"/>
  <c r="D2577" i="10"/>
  <c r="J2577" i="10"/>
  <c r="H2478" i="10"/>
  <c r="F2478" i="10"/>
  <c r="C2478" i="10" s="1"/>
  <c r="C2379" i="10"/>
  <c r="D2379" i="10"/>
  <c r="J2379" i="10"/>
  <c r="C2280" i="10"/>
  <c r="D2280" i="10"/>
  <c r="J2280" i="10"/>
  <c r="C2181" i="10"/>
  <c r="D2181" i="10"/>
  <c r="J2181" i="10"/>
  <c r="D2082" i="10"/>
  <c r="J2082" i="10"/>
  <c r="C2082" i="10"/>
  <c r="C1983" i="10"/>
  <c r="D1983" i="10"/>
  <c r="J1983" i="10"/>
  <c r="D1884" i="10"/>
  <c r="J1884" i="10"/>
  <c r="C1884" i="10"/>
  <c r="D1785" i="10"/>
  <c r="J1785" i="10"/>
  <c r="C1785" i="10"/>
  <c r="F1686" i="10"/>
  <c r="C1686" i="10" s="1"/>
  <c r="H1587" i="10"/>
  <c r="F1587" i="10"/>
  <c r="C1587" i="10" s="1"/>
  <c r="H1488" i="10"/>
  <c r="F1488" i="10"/>
  <c r="C1488" i="10" s="1"/>
  <c r="E1389" i="10"/>
  <c r="D1389" i="10" s="1"/>
  <c r="C1389" i="10"/>
  <c r="J1389" i="10"/>
  <c r="C1290" i="10"/>
  <c r="D1290" i="10"/>
  <c r="J1290" i="10"/>
  <c r="C1191" i="10"/>
  <c r="D1191" i="10"/>
  <c r="J1191" i="10"/>
  <c r="H1092" i="10"/>
  <c r="F1092" i="10"/>
  <c r="C1092" i="10" s="1"/>
  <c r="C993" i="10"/>
  <c r="D993" i="10"/>
  <c r="J993" i="10"/>
  <c r="H894" i="10"/>
  <c r="F894" i="10"/>
  <c r="D795" i="10"/>
  <c r="J795" i="10"/>
  <c r="C795" i="10"/>
  <c r="G696" i="10"/>
  <c r="F696" i="10"/>
  <c r="C597" i="10"/>
  <c r="D597" i="10"/>
  <c r="J597" i="10"/>
  <c r="C498" i="10"/>
  <c r="D498" i="10"/>
  <c r="J498" i="10"/>
  <c r="H399" i="10"/>
  <c r="F399" i="10"/>
  <c r="C300" i="10"/>
  <c r="D300" i="10"/>
  <c r="J300" i="10"/>
  <c r="C201" i="10"/>
  <c r="D201" i="10"/>
  <c r="J201" i="10"/>
  <c r="D102" i="10"/>
  <c r="J102" i="10"/>
  <c r="C102" i="10"/>
  <c r="C672" i="26"/>
  <c r="C813" i="26"/>
  <c r="C785" i="26"/>
  <c r="C757" i="26"/>
  <c r="C729" i="26"/>
  <c r="C702" i="26"/>
  <c r="C646" i="26"/>
  <c r="A903" i="10"/>
  <c r="A1002" i="10" s="1"/>
  <c r="A1101" i="10" s="1"/>
  <c r="A1200" i="10" s="1"/>
  <c r="A1299" i="10" s="1"/>
  <c r="A1398" i="10" s="1"/>
  <c r="A1497" i="10" s="1"/>
  <c r="A1596" i="10" s="1"/>
  <c r="A1695" i="10" s="1"/>
  <c r="A1794" i="10" s="1"/>
  <c r="A1893" i="10" s="1"/>
  <c r="A1992" i="10" s="1"/>
  <c r="A2091" i="10" s="1"/>
  <c r="A2190" i="10" s="1"/>
  <c r="A2289" i="10" s="1"/>
  <c r="A2388" i="10" s="1"/>
  <c r="A2487" i="10" s="1"/>
  <c r="A2586" i="10" s="1"/>
  <c r="A2685" i="10" s="1"/>
  <c r="B902" i="10"/>
  <c r="B1001" i="10" s="1"/>
  <c r="B1100" i="10" s="1"/>
  <c r="B1199" i="10" s="1"/>
  <c r="B1298" i="10" s="1"/>
  <c r="B1397" i="10" s="1"/>
  <c r="B1496" i="10" s="1"/>
  <c r="B1595" i="10" s="1"/>
  <c r="B1694" i="10" s="1"/>
  <c r="B1793" i="10" s="1"/>
  <c r="B1892" i="10" s="1"/>
  <c r="B1991" i="10" s="1"/>
  <c r="B2090" i="10" s="1"/>
  <c r="B2189" i="10" s="1"/>
  <c r="B2288" i="10" s="1"/>
  <c r="B2387" i="10" s="1"/>
  <c r="B2486" i="10" s="1"/>
  <c r="B2585" i="10" s="1"/>
  <c r="B2684" i="10" s="1"/>
  <c r="A901" i="10"/>
  <c r="A1000" i="10" s="1"/>
  <c r="A1099" i="10" s="1"/>
  <c r="A1198" i="10" s="1"/>
  <c r="A1297" i="10" s="1"/>
  <c r="A1396" i="10" s="1"/>
  <c r="A1495" i="10" s="1"/>
  <c r="A1594" i="10" s="1"/>
  <c r="A1693" i="10" s="1"/>
  <c r="A1792" i="10" s="1"/>
  <c r="A1891" i="10" s="1"/>
  <c r="A1990" i="10" s="1"/>
  <c r="A2089" i="10" s="1"/>
  <c r="A2188" i="10" s="1"/>
  <c r="A2287" i="10" s="1"/>
  <c r="A2386" i="10" s="1"/>
  <c r="A2485" i="10" s="1"/>
  <c r="A2584" i="10" s="1"/>
  <c r="A2683" i="10" s="1"/>
  <c r="B900" i="10"/>
  <c r="B999" i="10" s="1"/>
  <c r="B1098" i="10" s="1"/>
  <c r="B1197" i="10" s="1"/>
  <c r="B1296" i="10" s="1"/>
  <c r="B1395" i="10" s="1"/>
  <c r="B1494" i="10" s="1"/>
  <c r="B1593" i="10" s="1"/>
  <c r="B1692" i="10" s="1"/>
  <c r="B1791" i="10" s="1"/>
  <c r="B1890" i="10" s="1"/>
  <c r="B1989" i="10" s="1"/>
  <c r="B2088" i="10" s="1"/>
  <c r="B2187" i="10" s="1"/>
  <c r="B2286" i="10" s="1"/>
  <c r="B2385" i="10" s="1"/>
  <c r="B2484" i="10" s="1"/>
  <c r="B2583" i="10" s="1"/>
  <c r="B2682" i="10" s="1"/>
  <c r="A902" i="10"/>
  <c r="A1001" i="10" s="1"/>
  <c r="A1100" i="10" s="1"/>
  <c r="A1199" i="10" s="1"/>
  <c r="A1298" i="10" s="1"/>
  <c r="A1397" i="10" s="1"/>
  <c r="A1496" i="10" s="1"/>
  <c r="A1595" i="10" s="1"/>
  <c r="A1694" i="10" s="1"/>
  <c r="A1793" i="10" s="1"/>
  <c r="A1892" i="10" s="1"/>
  <c r="A1991" i="10" s="1"/>
  <c r="A2090" i="10" s="1"/>
  <c r="A2189" i="10" s="1"/>
  <c r="A2288" i="10" s="1"/>
  <c r="A2387" i="10" s="1"/>
  <c r="A2486" i="10" s="1"/>
  <c r="A2585" i="10" s="1"/>
  <c r="A2684" i="10" s="1"/>
  <c r="B901" i="10"/>
  <c r="B1000" i="10" s="1"/>
  <c r="B1099" i="10" s="1"/>
  <c r="B1198" i="10" s="1"/>
  <c r="B1297" i="10" s="1"/>
  <c r="B1396" i="10" s="1"/>
  <c r="B1495" i="10" s="1"/>
  <c r="B1594" i="10" s="1"/>
  <c r="B1693" i="10" s="1"/>
  <c r="B1792" i="10" s="1"/>
  <c r="B1891" i="10" s="1"/>
  <c r="B1990" i="10" s="1"/>
  <c r="B2089" i="10" s="1"/>
  <c r="B2188" i="10" s="1"/>
  <c r="B2287" i="10" s="1"/>
  <c r="B2386" i="10" s="1"/>
  <c r="B2485" i="10" s="1"/>
  <c r="B2584" i="10" s="1"/>
  <c r="B2683" i="10" s="1"/>
  <c r="A900" i="10"/>
  <c r="A999" i="10" s="1"/>
  <c r="A1098" i="10" s="1"/>
  <c r="A1197" i="10" s="1"/>
  <c r="A1296" i="10" s="1"/>
  <c r="A1395" i="10" s="1"/>
  <c r="A1494" i="10" s="1"/>
  <c r="A1593" i="10" s="1"/>
  <c r="A1692" i="10" s="1"/>
  <c r="A1791" i="10" s="1"/>
  <c r="A1890" i="10" s="1"/>
  <c r="A1989" i="10" s="1"/>
  <c r="A2088" i="10" s="1"/>
  <c r="A2187" i="10" s="1"/>
  <c r="A2286" i="10" s="1"/>
  <c r="A2385" i="10" s="1"/>
  <c r="A2484" i="10" s="1"/>
  <c r="A2583" i="10" s="1"/>
  <c r="A2682" i="10" s="1"/>
  <c r="B899" i="10"/>
  <c r="B998" i="10" s="1"/>
  <c r="B1097" i="10" s="1"/>
  <c r="B1196" i="10" s="1"/>
  <c r="B1295" i="10" s="1"/>
  <c r="B1394" i="10" s="1"/>
  <c r="B1493" i="10" s="1"/>
  <c r="B1592" i="10" s="1"/>
  <c r="B1691" i="10" s="1"/>
  <c r="B1790" i="10" s="1"/>
  <c r="B1889" i="10" s="1"/>
  <c r="B1988" i="10" s="1"/>
  <c r="B2087" i="10" s="1"/>
  <c r="B2186" i="10" s="1"/>
  <c r="B2285" i="10" s="1"/>
  <c r="B2384" i="10" s="1"/>
  <c r="B2483" i="10" s="1"/>
  <c r="B2582" i="10" s="1"/>
  <c r="B2681" i="10" s="1"/>
  <c r="A898" i="10"/>
  <c r="A997" i="10" s="1"/>
  <c r="A1096" i="10" s="1"/>
  <c r="A1195" i="10" s="1"/>
  <c r="A1294" i="10" s="1"/>
  <c r="A1393" i="10" s="1"/>
  <c r="A1492" i="10" s="1"/>
  <c r="A1591" i="10" s="1"/>
  <c r="A1690" i="10" s="1"/>
  <c r="A1789" i="10" s="1"/>
  <c r="A1888" i="10" s="1"/>
  <c r="A1987" i="10" s="1"/>
  <c r="A2086" i="10" s="1"/>
  <c r="A2185" i="10" s="1"/>
  <c r="A2284" i="10" s="1"/>
  <c r="A2383" i="10" s="1"/>
  <c r="A2482" i="10" s="1"/>
  <c r="A2581" i="10" s="1"/>
  <c r="A2680" i="10" s="1"/>
  <c r="B903" i="10"/>
  <c r="B1002" i="10" s="1"/>
  <c r="B1101" i="10" s="1"/>
  <c r="B1200" i="10" s="1"/>
  <c r="B1299" i="10" s="1"/>
  <c r="B1398" i="10" s="1"/>
  <c r="B1497" i="10" s="1"/>
  <c r="B1596" i="10" s="1"/>
  <c r="B1695" i="10" s="1"/>
  <c r="B1794" i="10" s="1"/>
  <c r="B1893" i="10" s="1"/>
  <c r="B1992" i="10" s="1"/>
  <c r="B2091" i="10" s="1"/>
  <c r="B2190" i="10" s="1"/>
  <c r="B2289" i="10" s="1"/>
  <c r="B2388" i="10" s="1"/>
  <c r="B2487" i="10" s="1"/>
  <c r="B2586" i="10" s="1"/>
  <c r="B2685" i="10" s="1"/>
  <c r="A899" i="10"/>
  <c r="A998" i="10" s="1"/>
  <c r="A1097" i="10" s="1"/>
  <c r="A1196" i="10" s="1"/>
  <c r="A1295" i="10" s="1"/>
  <c r="A1394" i="10" s="1"/>
  <c r="A1493" i="10" s="1"/>
  <c r="A1592" i="10" s="1"/>
  <c r="A1691" i="10" s="1"/>
  <c r="A1790" i="10" s="1"/>
  <c r="A1889" i="10" s="1"/>
  <c r="A1988" i="10" s="1"/>
  <c r="A2087" i="10" s="1"/>
  <c r="A2186" i="10" s="1"/>
  <c r="A2285" i="10" s="1"/>
  <c r="A2384" i="10" s="1"/>
  <c r="A2483" i="10" s="1"/>
  <c r="A2582" i="10" s="1"/>
  <c r="A2681" i="10" s="1"/>
  <c r="B898" i="10"/>
  <c r="B997" i="10" s="1"/>
  <c r="B1096" i="10" s="1"/>
  <c r="B1195" i="10" s="1"/>
  <c r="B1294" i="10" s="1"/>
  <c r="B1393" i="10" s="1"/>
  <c r="B1492" i="10" s="1"/>
  <c r="B1591" i="10" s="1"/>
  <c r="B1690" i="10" s="1"/>
  <c r="B1789" i="10" s="1"/>
  <c r="B1888" i="10" s="1"/>
  <c r="B1987" i="10" s="1"/>
  <c r="B2086" i="10" s="1"/>
  <c r="B2185" i="10" s="1"/>
  <c r="B2284" i="10" s="1"/>
  <c r="B2383" i="10" s="1"/>
  <c r="B2482" i="10" s="1"/>
  <c r="B2581" i="10" s="1"/>
  <c r="B2680" i="10" s="1"/>
  <c r="B897" i="10"/>
  <c r="B996" i="10" s="1"/>
  <c r="B1095" i="10" s="1"/>
  <c r="B1194" i="10" s="1"/>
  <c r="B1293" i="10" s="1"/>
  <c r="B1392" i="10" s="1"/>
  <c r="B1491" i="10" s="1"/>
  <c r="B1590" i="10" s="1"/>
  <c r="B1689" i="10" s="1"/>
  <c r="B1788" i="10" s="1"/>
  <c r="B1887" i="10" s="1"/>
  <c r="B1986" i="10" s="1"/>
  <c r="B2085" i="10" s="1"/>
  <c r="B2184" i="10" s="1"/>
  <c r="B2283" i="10" s="1"/>
  <c r="B2382" i="10" s="1"/>
  <c r="B2481" i="10" s="1"/>
  <c r="B2580" i="10" s="1"/>
  <c r="B2679" i="10" s="1"/>
  <c r="A897" i="10"/>
  <c r="A996" i="10" s="1"/>
  <c r="A1095" i="10" s="1"/>
  <c r="A1194" i="10" s="1"/>
  <c r="A1293" i="10" s="1"/>
  <c r="A1392" i="10" s="1"/>
  <c r="A1491" i="10" s="1"/>
  <c r="A1590" i="10" s="1"/>
  <c r="A1689" i="10" s="1"/>
  <c r="A1788" i="10" s="1"/>
  <c r="A1887" i="10" s="1"/>
  <c r="A1986" i="10" s="1"/>
  <c r="A2085" i="10" s="1"/>
  <c r="A2184" i="10" s="1"/>
  <c r="A2283" i="10" s="1"/>
  <c r="A2382" i="10" s="1"/>
  <c r="A2481" i="10" s="1"/>
  <c r="A2580" i="10" s="1"/>
  <c r="A2679" i="10" s="1"/>
  <c r="B2389" i="10"/>
  <c r="B2488" i="10" s="1"/>
  <c r="B2587" i="10" s="1"/>
  <c r="B2686" i="10" s="1"/>
  <c r="A145" i="10"/>
  <c r="B145" i="10"/>
  <c r="B244" i="10" s="1"/>
  <c r="B343" i="10" s="1"/>
  <c r="B442" i="10" s="1"/>
  <c r="B541" i="10" s="1"/>
  <c r="B640" i="10" s="1"/>
  <c r="A146" i="10"/>
  <c r="B146" i="10"/>
  <c r="B245" i="10" s="1"/>
  <c r="A147" i="10"/>
  <c r="A246" i="10" s="1"/>
  <c r="B147" i="10"/>
  <c r="B246" i="10" s="1"/>
  <c r="A148" i="10"/>
  <c r="B148" i="10"/>
  <c r="B247" i="10" s="1"/>
  <c r="D2478" i="10" l="1"/>
  <c r="J2478" i="10"/>
  <c r="D1686" i="10"/>
  <c r="J1686" i="10"/>
  <c r="D1587" i="10"/>
  <c r="J1587" i="10"/>
  <c r="J1488" i="10"/>
  <c r="D1488" i="10"/>
  <c r="D1092" i="10"/>
  <c r="J1092" i="10"/>
  <c r="D894" i="10"/>
  <c r="J894" i="10"/>
  <c r="C894" i="10"/>
  <c r="J696" i="10"/>
  <c r="D696" i="10"/>
  <c r="C696" i="10"/>
  <c r="D399" i="10"/>
  <c r="J399" i="10"/>
  <c r="C399" i="10"/>
  <c r="C673" i="26"/>
  <c r="C814" i="26"/>
  <c r="C786" i="26"/>
  <c r="C758" i="26"/>
  <c r="C730" i="26"/>
  <c r="C703" i="26"/>
  <c r="C647" i="26"/>
  <c r="B739" i="10"/>
  <c r="B838" i="10" s="1"/>
  <c r="B937" i="10" s="1"/>
  <c r="A244" i="10"/>
  <c r="A245" i="10"/>
  <c r="A344" i="10" s="1"/>
  <c r="A345" i="10"/>
  <c r="B346" i="10"/>
  <c r="B344" i="10"/>
  <c r="B345" i="10"/>
  <c r="A247" i="10"/>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396" i="26"/>
  <c r="C674" i="26" l="1"/>
  <c r="C815" i="26"/>
  <c r="C787" i="26"/>
  <c r="C759" i="26"/>
  <c r="C731" i="26"/>
  <c r="C704" i="26"/>
  <c r="C648" i="26"/>
  <c r="A343" i="10"/>
  <c r="B443" i="10"/>
  <c r="B1036" i="10"/>
  <c r="A443" i="10"/>
  <c r="B445" i="10"/>
  <c r="A346" i="10"/>
  <c r="B444" i="10"/>
  <c r="A444" i="10"/>
  <c r="B53" i="5"/>
  <c r="C62" i="2"/>
  <c r="D62" i="2"/>
  <c r="E62" i="2"/>
  <c r="A187" i="10"/>
  <c r="A286" i="10" s="1"/>
  <c r="A385" i="10" s="1"/>
  <c r="A484" i="10" s="1"/>
  <c r="A583" i="10" s="1"/>
  <c r="A682" i="10" s="1"/>
  <c r="A781" i="10" s="1"/>
  <c r="A880" i="10" s="1"/>
  <c r="A979" i="10" s="1"/>
  <c r="A1078" i="10" s="1"/>
  <c r="A1177" i="10" s="1"/>
  <c r="A1276" i="10" s="1"/>
  <c r="A1375" i="10" s="1"/>
  <c r="A1474" i="10" s="1"/>
  <c r="A1573" i="10" s="1"/>
  <c r="A1672" i="10" s="1"/>
  <c r="A1771" i="10" s="1"/>
  <c r="A1870" i="10" s="1"/>
  <c r="B187" i="10"/>
  <c r="B286" i="10" s="1"/>
  <c r="B385" i="10" s="1"/>
  <c r="B484" i="10" s="1"/>
  <c r="B583" i="10" s="1"/>
  <c r="B682" i="10" s="1"/>
  <c r="B781" i="10" s="1"/>
  <c r="B880" i="10" s="1"/>
  <c r="B979" i="10" s="1"/>
  <c r="B1078" i="10" s="1"/>
  <c r="B1177" i="10" s="1"/>
  <c r="B1276" i="10" s="1"/>
  <c r="B1375" i="10" s="1"/>
  <c r="B1474" i="10" s="1"/>
  <c r="B1573" i="10" s="1"/>
  <c r="B1672" i="10" s="1"/>
  <c r="B1771" i="10" s="1"/>
  <c r="B1870" i="10" s="1"/>
  <c r="A188" i="10"/>
  <c r="A287" i="10" s="1"/>
  <c r="A386" i="10" s="1"/>
  <c r="A485" i="10" s="1"/>
  <c r="A584" i="10" s="1"/>
  <c r="A683" i="10" s="1"/>
  <c r="A782" i="10" s="1"/>
  <c r="A881" i="10" s="1"/>
  <c r="A980" i="10" s="1"/>
  <c r="A1079" i="10" s="1"/>
  <c r="A1178" i="10" s="1"/>
  <c r="A1277" i="10" s="1"/>
  <c r="A1376" i="10" s="1"/>
  <c r="A1475" i="10" s="1"/>
  <c r="A1574" i="10" s="1"/>
  <c r="A1673" i="10" s="1"/>
  <c r="A1772" i="10" s="1"/>
  <c r="A1871" i="10" s="1"/>
  <c r="B188" i="10"/>
  <c r="B287" i="10" s="1"/>
  <c r="B386" i="10" s="1"/>
  <c r="B485" i="10" s="1"/>
  <c r="B584" i="10" s="1"/>
  <c r="B683" i="10" s="1"/>
  <c r="B782" i="10" s="1"/>
  <c r="B881" i="10" s="1"/>
  <c r="B980" i="10" s="1"/>
  <c r="B1079" i="10" s="1"/>
  <c r="B1178" i="10" s="1"/>
  <c r="B1277" i="10" s="1"/>
  <c r="B1376" i="10" s="1"/>
  <c r="B1475" i="10" s="1"/>
  <c r="B1574" i="10" s="1"/>
  <c r="B1673" i="10" s="1"/>
  <c r="B1772" i="10" s="1"/>
  <c r="B1871" i="10" s="1"/>
  <c r="A189" i="10"/>
  <c r="A288" i="10" s="1"/>
  <c r="A387" i="10" s="1"/>
  <c r="A486" i="10" s="1"/>
  <c r="A585" i="10" s="1"/>
  <c r="A684" i="10" s="1"/>
  <c r="A783" i="10" s="1"/>
  <c r="A882" i="10" s="1"/>
  <c r="A981" i="10" s="1"/>
  <c r="A1080" i="10" s="1"/>
  <c r="A1179" i="10" s="1"/>
  <c r="A1278" i="10" s="1"/>
  <c r="A1377" i="10" s="1"/>
  <c r="A1476" i="10" s="1"/>
  <c r="A1575" i="10" s="1"/>
  <c r="A1674" i="10" s="1"/>
  <c r="A1773" i="10" s="1"/>
  <c r="A1872" i="10" s="1"/>
  <c r="B189" i="10"/>
  <c r="B288" i="10" s="1"/>
  <c r="B387" i="10" s="1"/>
  <c r="B486" i="10" s="1"/>
  <c r="B585" i="10" s="1"/>
  <c r="B684" i="10" s="1"/>
  <c r="B783" i="10" s="1"/>
  <c r="B882" i="10" s="1"/>
  <c r="B981" i="10" s="1"/>
  <c r="B1080" i="10" s="1"/>
  <c r="B1179" i="10" s="1"/>
  <c r="B1278" i="10" s="1"/>
  <c r="B1377" i="10" s="1"/>
  <c r="B1476" i="10" s="1"/>
  <c r="B1575" i="10" s="1"/>
  <c r="B1674" i="10" s="1"/>
  <c r="B1773" i="10" s="1"/>
  <c r="B1872" i="10" s="1"/>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68" i="26"/>
  <c r="C675" i="26" l="1"/>
  <c r="C816" i="26"/>
  <c r="C788" i="26"/>
  <c r="C760" i="26"/>
  <c r="C732" i="26"/>
  <c r="C705" i="26"/>
  <c r="C649" i="26"/>
  <c r="A442" i="10"/>
  <c r="A542" i="10"/>
  <c r="B543" i="10"/>
  <c r="B1135" i="10"/>
  <c r="A445" i="10"/>
  <c r="B542" i="10"/>
  <c r="A543" i="10"/>
  <c r="B544" i="10"/>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37" i="26"/>
  <c r="C676" i="26" l="1"/>
  <c r="C817" i="26"/>
  <c r="C789" i="26"/>
  <c r="C761" i="26"/>
  <c r="C733" i="26"/>
  <c r="C706" i="26"/>
  <c r="C650" i="26"/>
  <c r="A541" i="10"/>
  <c r="B641" i="10"/>
  <c r="B643" i="10"/>
  <c r="A544" i="10"/>
  <c r="B642" i="10"/>
  <c r="A642" i="10"/>
  <c r="A641" i="10"/>
  <c r="B1234" i="10"/>
  <c r="C138"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7" i="26"/>
  <c r="C677" i="26" l="1"/>
  <c r="C818" i="26"/>
  <c r="C790" i="26"/>
  <c r="C762" i="26"/>
  <c r="C734" i="26"/>
  <c r="C707" i="26"/>
  <c r="C651" i="26"/>
  <c r="A640" i="10"/>
  <c r="A741" i="10"/>
  <c r="A643" i="10"/>
  <c r="B740" i="10"/>
  <c r="A740" i="10"/>
  <c r="B1333" i="10"/>
  <c r="B741" i="10"/>
  <c r="B742" i="10"/>
  <c r="B90" i="5"/>
  <c r="B91" i="5"/>
  <c r="B113" i="5"/>
  <c r="B112" i="5"/>
  <c r="B95" i="5"/>
  <c r="B96" i="5"/>
  <c r="B97" i="5"/>
  <c r="B93" i="5"/>
  <c r="B43" i="5"/>
  <c r="B45" i="5"/>
  <c r="B46" i="5"/>
  <c r="B47" i="5"/>
  <c r="B48" i="5"/>
  <c r="B49" i="5"/>
  <c r="B50" i="5"/>
  <c r="B51" i="5"/>
  <c r="B52" i="5"/>
  <c r="B54" i="5"/>
  <c r="B57" i="5"/>
  <c r="B58" i="5"/>
  <c r="B42" i="5"/>
  <c r="C65" i="2"/>
  <c r="D65" i="2"/>
  <c r="E65" i="2"/>
  <c r="C66" i="2"/>
  <c r="D66" i="2"/>
  <c r="E66" i="2"/>
  <c r="C67" i="2"/>
  <c r="D67" i="2"/>
  <c r="E67" i="2"/>
  <c r="C68" i="2"/>
  <c r="D68" i="2"/>
  <c r="E68" i="2"/>
  <c r="C69" i="2"/>
  <c r="D69" i="2"/>
  <c r="E69" i="2"/>
  <c r="C70" i="2"/>
  <c r="D70" i="2"/>
  <c r="E70" i="2"/>
  <c r="B30" i="5"/>
  <c r="B31" i="5"/>
  <c r="B40" i="5"/>
  <c r="B41" i="5"/>
  <c r="B29" i="5"/>
  <c r="B28" i="5"/>
  <c r="B17" i="5"/>
  <c r="B7" i="5"/>
  <c r="B6" i="5"/>
  <c r="B5" i="5"/>
  <c r="D6" i="2"/>
  <c r="F6" i="2" s="1"/>
  <c r="D7" i="2"/>
  <c r="F7" i="2" s="1"/>
  <c r="D8" i="2"/>
  <c r="D9" i="2"/>
  <c r="F9" i="2" s="1"/>
  <c r="D10" i="2"/>
  <c r="F10" i="2" s="1"/>
  <c r="D32" i="2"/>
  <c r="D33" i="2"/>
  <c r="F33" i="2" s="1"/>
  <c r="D34" i="2"/>
  <c r="F34" i="2" s="1"/>
  <c r="D35" i="2"/>
  <c r="D36" i="2"/>
  <c r="F36" i="2" s="1"/>
  <c r="D37" i="2"/>
  <c r="F37" i="2" s="1"/>
  <c r="D60" i="2"/>
  <c r="D61" i="2"/>
  <c r="D63" i="2"/>
  <c r="D64" i="2"/>
  <c r="D5" i="2"/>
  <c r="E6" i="2"/>
  <c r="E7" i="2"/>
  <c r="E8" i="2"/>
  <c r="E9" i="2"/>
  <c r="E10" i="2"/>
  <c r="E32" i="2"/>
  <c r="E33" i="2"/>
  <c r="E34" i="2"/>
  <c r="E35" i="2"/>
  <c r="E36" i="2"/>
  <c r="E37" i="2"/>
  <c r="E60" i="2"/>
  <c r="E61" i="2"/>
  <c r="E63" i="2"/>
  <c r="E64" i="2"/>
  <c r="E5" i="2"/>
  <c r="C8" i="2"/>
  <c r="C9" i="2" s="1"/>
  <c r="C10" i="2" s="1"/>
  <c r="C32" i="2"/>
  <c r="C33" i="2" s="1"/>
  <c r="C34" i="2" s="1"/>
  <c r="C35" i="2"/>
  <c r="C36" i="2" s="1"/>
  <c r="C37" i="2" s="1"/>
  <c r="C60" i="2"/>
  <c r="C61" i="2"/>
  <c r="C63" i="2"/>
  <c r="C64" i="2"/>
  <c r="C5" i="2"/>
  <c r="C6" i="2" s="1"/>
  <c r="C7" i="2" s="1"/>
  <c r="H2375" i="10" a="1"/>
  <c r="F1685" i="10" a="1"/>
  <c r="H2073" i="10" a="1"/>
  <c r="E889" i="10" a="1"/>
  <c r="H2667" i="10" a="1"/>
  <c r="G2766" i="10" a="1"/>
  <c r="E1779" i="10" a="1"/>
  <c r="G292" i="10" a="1"/>
  <c r="F1091" i="10" a="1"/>
  <c r="E2571" i="10" a="1"/>
  <c r="H1189" i="10" a="1"/>
  <c r="E96" i="10" a="1"/>
  <c r="H1776" i="10" a="1"/>
  <c r="E2672" i="10" a="1"/>
  <c r="H2272" i="10" a="1"/>
  <c r="F2279" i="10" a="1"/>
  <c r="H2671" i="10" a="1"/>
  <c r="F592" i="10" a="1"/>
  <c r="G789" i="10" a="1"/>
  <c r="H2570" i="10" a="1"/>
  <c r="H1089" i="10" a="1"/>
  <c r="F984" i="10" a="1"/>
  <c r="H1187" i="10" a="1"/>
  <c r="H493" i="10" a="1"/>
  <c r="E989" i="10" a="1"/>
  <c r="F1381" i="10" a="1"/>
  <c r="H99" i="10" a="1"/>
  <c r="E694" i="10" a="1"/>
  <c r="F1784" i="10" a="1"/>
  <c r="E2376" i="10" a="1"/>
  <c r="F596" i="10" a="1"/>
  <c r="G2376" i="10" a="1"/>
  <c r="F1088" i="10" a="1"/>
  <c r="G1188" i="10" a="1"/>
  <c r="G2572" i="10" a="1"/>
  <c r="F390" i="10" a="1"/>
  <c r="G2075" i="10" a="1"/>
  <c r="H1584" i="10" a="1"/>
  <c r="F1383" i="10" a="1"/>
  <c r="G986" i="10" a="1"/>
  <c r="H1288" i="10" a="1"/>
  <c r="F292" i="10" a="1"/>
  <c r="E1980" i="10" a="1"/>
  <c r="G296" i="10" a="1"/>
  <c r="H391" i="10" a="1"/>
  <c r="E793" i="10" a="1"/>
  <c r="F297" i="10" a="1"/>
  <c r="F496" i="10" a="1"/>
  <c r="E1087" i="10" a="1"/>
  <c r="G1781" i="10" a="1"/>
  <c r="H2774" i="10" a="1"/>
  <c r="E2271" i="10" a="1"/>
  <c r="G2179" i="10" a="1"/>
  <c r="F786" i="10" a="1"/>
  <c r="H1184" i="10" a="1"/>
  <c r="H1185" i="10" a="1"/>
  <c r="E97" i="10" a="1"/>
  <c r="E193" i="10" a="1"/>
  <c r="G1187" i="10" a="1"/>
  <c r="G1480" i="10" a="1"/>
  <c r="G2576" i="10" a="1"/>
  <c r="G2573" i="10" a="1"/>
  <c r="E2475" i="10" a="1"/>
  <c r="E1975" i="10" a="1"/>
  <c r="E93" i="10" a="1"/>
  <c r="G2769" i="10" a="1"/>
  <c r="H96" i="10" a="1"/>
  <c r="E2674" i="10" a="1"/>
  <c r="F1479" i="10" a="1"/>
  <c r="H986" i="10" a="1"/>
  <c r="H1479" i="10" a="1"/>
  <c r="H1779" i="10" a="1"/>
  <c r="E1777" i="10" a="1"/>
  <c r="H688" i="10" a="1"/>
  <c r="F1485" i="10" a="1"/>
  <c r="F590" i="10" a="1"/>
  <c r="G1881" i="10" a="1"/>
  <c r="F1781" i="10" a="1"/>
  <c r="F2668" i="10" a="1"/>
  <c r="F2575" i="10" a="1"/>
  <c r="E1182" i="10" a="1"/>
  <c r="G1978" i="10" a="1"/>
  <c r="G99" i="10" a="1"/>
  <c r="G2571" i="10" a="1"/>
  <c r="F200" i="10" a="1"/>
  <c r="F889" i="10" a="1"/>
  <c r="G992" i="10" a="1"/>
  <c r="G490" i="10" a="1"/>
  <c r="H690" i="10" a="1"/>
  <c r="E1581" i="10" a="1"/>
  <c r="G199" i="10" a="1"/>
  <c r="G95" i="10" a="1"/>
  <c r="G1084" i="10" a="1"/>
  <c r="H1084" i="10" a="1"/>
  <c r="F2177" i="10" a="1"/>
  <c r="H98" i="10" a="1"/>
  <c r="H592" i="10" a="1"/>
  <c r="G1878" i="10" a="1"/>
  <c r="F1779" i="10" a="1"/>
  <c r="H2180" i="10" a="1"/>
  <c r="F1981" i="10" a="1"/>
  <c r="E1580" i="10" a="1"/>
  <c r="H2176" i="10" a="1"/>
  <c r="H2769" i="10" a="1"/>
  <c r="H2569" i="10" a="1"/>
  <c r="F294" i="10" a="1"/>
  <c r="E2372" i="10" a="1"/>
  <c r="E885" i="10" a="1"/>
  <c r="H893" i="10" a="1"/>
  <c r="F791" i="10" a="1"/>
  <c r="F2569" i="10" a="1"/>
  <c r="H1380" i="10" a="1"/>
  <c r="H991" i="10" a="1"/>
  <c r="F2173" i="10" a="1"/>
  <c r="E1978" i="10" a="1"/>
  <c r="H1979" i="10" a="1"/>
  <c r="G1182" i="10" a="1"/>
  <c r="G497" i="10" a="1"/>
  <c r="H1982" i="10" a="1"/>
  <c r="H987" i="10" a="1"/>
  <c r="G94" i="10" a="1"/>
  <c r="H1976" i="10" a="1"/>
  <c r="H1287" i="10" a="1"/>
  <c r="G295" i="10" a="1"/>
  <c r="E294" i="10" a="1"/>
  <c r="F2179" i="10" a="1"/>
  <c r="G394" i="10" a="1"/>
  <c r="E2370" i="10" a="1"/>
  <c r="F2469" i="10" a="1"/>
  <c r="F1683" i="10" a="1"/>
  <c r="G97" i="10" a="1"/>
  <c r="H2370" i="10" a="1"/>
  <c r="E1682" i="10" a="1"/>
  <c r="E199" i="10" a="1"/>
  <c r="H1783" i="10" a="1"/>
  <c r="G2671" i="10" a="1"/>
  <c r="F1084" i="10" a="1"/>
  <c r="E891" i="10" a="1"/>
  <c r="E2675" i="10" a="1"/>
  <c r="F2772" i="10" a="1"/>
  <c r="E2279" i="10" a="1"/>
  <c r="H1485" i="10" a="1"/>
  <c r="H1086" i="10" a="1"/>
  <c r="G1186" i="10" a="1"/>
  <c r="E985" i="10" a="1"/>
  <c r="G1481" i="10" a="1"/>
  <c r="H1188" i="10" a="1"/>
  <c r="F1484" i="10" a="1"/>
  <c r="G2073" i="10" a="1"/>
  <c r="E788" i="10" a="1"/>
  <c r="E495" i="10" a="1"/>
  <c r="H692" i="10" a="1"/>
  <c r="G2767" i="10" a="1"/>
  <c r="F2378" i="10" a="1"/>
  <c r="F2075" i="10" a="1"/>
  <c r="F2374" i="10" a="1"/>
  <c r="H2178" i="10" a="1"/>
  <c r="F96" i="10" a="1"/>
  <c r="F2273" i="10" a="1"/>
  <c r="F787" i="10" a="1"/>
  <c r="G588" i="10" a="1"/>
  <c r="H1387" i="10" a="1"/>
  <c r="G593" i="10" a="1"/>
  <c r="G595" i="10" a="1"/>
  <c r="E991" i="10" a="1"/>
  <c r="F689" i="10" a="1"/>
  <c r="F2675" i="10" a="1"/>
  <c r="E1480" i="10" a="1"/>
  <c r="F1974" i="10" a="1"/>
  <c r="H2472" i="10" a="1"/>
  <c r="F593" i="10" a="1"/>
  <c r="H492" i="10" a="1"/>
  <c r="E489" i="10" a="1"/>
  <c r="E192" i="10" a="1"/>
  <c r="E886" i="10" a="1"/>
  <c r="H990" i="10" a="1"/>
  <c r="E1981" i="10" a="1"/>
  <c r="F2174" i="10" a="1"/>
  <c r="G1386" i="10" a="1"/>
  <c r="G396" i="10" a="1"/>
  <c r="H2175" i="10" a="1"/>
  <c r="G2668" i="10" a="1"/>
  <c r="F886" i="10" a="1"/>
  <c r="E1878" i="10" a="1"/>
  <c r="E2272" i="10" a="1"/>
  <c r="F1680" i="10" a="1"/>
  <c r="F495" i="10" a="1"/>
  <c r="H198" i="10" a="1"/>
  <c r="G2472" i="10" a="1"/>
  <c r="H1781" i="10" a="1"/>
  <c r="H1974" i="10" a="1"/>
  <c r="G886" i="10" a="1"/>
  <c r="G1882" i="10" a="1"/>
  <c r="F2477" i="10" a="1"/>
  <c r="E1282" i="10" a="1"/>
  <c r="E198" i="10" a="1"/>
  <c r="E1685" i="10" a="1"/>
  <c r="G491" i="10" a="1"/>
  <c r="E2768" i="10" a="1"/>
  <c r="F493" i="10" a="1"/>
  <c r="G887" i="10" a="1"/>
  <c r="H2770" i="10" a="1"/>
  <c r="F1090" i="10" a="1"/>
  <c r="G98" i="10" a="1"/>
  <c r="G2080" i="10" a="1"/>
  <c r="G2770" i="10" a="1"/>
  <c r="H2279" i="10" a="1"/>
  <c r="F392" i="10" a="1"/>
  <c r="E1679" i="10" a="1"/>
  <c r="H1875" i="10" a="1"/>
  <c r="E692" i="10" a="1"/>
  <c r="E2668" i="10" a="1"/>
  <c r="G1875" i="10" a="1"/>
  <c r="E794" i="10" a="1"/>
  <c r="G1677" i="10" a="1"/>
  <c r="F395" i="10" a="1"/>
  <c r="H1090" i="10" a="1"/>
  <c r="G2568" i="10" a="1"/>
  <c r="F1580" i="10" a="1"/>
  <c r="G1086" i="10" a="1"/>
  <c r="G1487" i="10" a="1"/>
  <c r="F192" i="10" a="1"/>
  <c r="E2375" i="10" a="1"/>
  <c r="F2769" i="10" a="1"/>
  <c r="H1486" i="10" a="1"/>
  <c r="H1881" i="10" a="1"/>
  <c r="F2471" i="10" a="1"/>
  <c r="G1579" i="10" a="1"/>
  <c r="H2371" i="10" a="1"/>
  <c r="F893" i="10" a="1"/>
  <c r="E390" i="10" a="1"/>
  <c r="H984" i="10" a="1"/>
  <c r="H2475" i="10" a="1"/>
  <c r="H2278" i="10" a="1"/>
  <c r="G1683" i="10" a="1"/>
  <c r="G298" i="10" a="1"/>
  <c r="E2673" i="10" a="1"/>
  <c r="F1585" i="10" a="1"/>
  <c r="G991" i="10" a="1"/>
  <c r="E394" i="10" a="1"/>
  <c r="F891" i="10" a="1"/>
  <c r="E2574" i="10" a="1"/>
  <c r="G398" i="10" a="1"/>
  <c r="F1186" i="10" a="1"/>
  <c r="G985" i="10" a="1"/>
  <c r="G695" i="10" a="1"/>
  <c r="F2474" i="10" a="1"/>
  <c r="H1879" i="10" a="1"/>
  <c r="H1186" i="10" a="1"/>
  <c r="H1088" i="10" a="1"/>
  <c r="H200" i="10" a="1"/>
  <c r="H1677" i="10" a="1"/>
  <c r="F589" i="10" a="1"/>
  <c r="G2276" i="10" a="1"/>
  <c r="F990" i="10" a="1"/>
  <c r="H199" i="10" a="1"/>
  <c r="F2768" i="10" a="1"/>
  <c r="F2767" i="10" a="1"/>
  <c r="F1977" i="10" a="1"/>
  <c r="G1981" i="10" a="1"/>
  <c r="G1782" i="10" a="1"/>
  <c r="G2672" i="10" a="1"/>
  <c r="H1684" i="10" a="1"/>
  <c r="F1978" i="10" a="1"/>
  <c r="H495" i="10" a="1"/>
  <c r="E1487" i="10" a="1"/>
  <c r="F1681" i="10" a="1"/>
  <c r="E2176" i="10" a="1"/>
  <c r="H1091" i="10" a="1"/>
  <c r="E1481" i="10" a="1"/>
  <c r="H985" i="10" a="1"/>
  <c r="E695" i="10" a="1"/>
  <c r="F1284" i="10" a="1"/>
  <c r="F2470" i="10" a="1"/>
  <c r="H2077" i="10" a="1"/>
  <c r="H695" i="10" a="1"/>
  <c r="H1481" i="10" a="1"/>
  <c r="E195" i="10" a="1"/>
  <c r="G984" i="10" a="1"/>
  <c r="F2572" i="10" a="1"/>
  <c r="E1578" i="10" a="1"/>
  <c r="G1784" i="10" a="1"/>
  <c r="G297" i="10" a="1"/>
  <c r="F1882" i="10" a="1"/>
  <c r="G1578" i="10" a="1"/>
  <c r="G2470" i="10" a="1"/>
  <c r="E1677" i="10" a="1"/>
  <c r="H1482" i="10" a="1"/>
  <c r="F1877" i="10" a="1"/>
  <c r="E94" i="10" a="1"/>
  <c r="E792" i="10" a="1"/>
  <c r="H97" i="10" a="1"/>
  <c r="F1089" i="10" a="1"/>
  <c r="E1681" i="10" a="1"/>
  <c r="G294" i="10" a="1"/>
  <c r="F2574" i="10" a="1"/>
  <c r="F1086" i="10" a="1"/>
  <c r="H992" i="10" a="1"/>
  <c r="H1483" i="10" a="1"/>
  <c r="H2080" i="10" a="1"/>
  <c r="F2178" i="10" a="1"/>
  <c r="H694" i="10" a="1"/>
  <c r="G1091" i="10" a="1"/>
  <c r="H1384" i="10" a="1"/>
  <c r="F98" i="10" a="1"/>
  <c r="E2371" i="10" a="1"/>
  <c r="E497" i="10" a="1"/>
  <c r="E2770" i="10" a="1"/>
  <c r="E2076" i="10" a="1"/>
  <c r="F490" i="10" a="1"/>
  <c r="H594" i="10" a="1"/>
  <c r="G2273" i="10" a="1"/>
  <c r="G2771" i="10" a="1"/>
  <c r="G1584" i="10" a="1"/>
  <c r="F2080" i="10" a="1"/>
  <c r="G2477" i="10" a="1"/>
  <c r="G1088" i="10" a="1"/>
  <c r="H589" i="10" a="1"/>
  <c r="H395" i="10" a="1"/>
  <c r="E2469" i="10" a="1"/>
  <c r="H1784" i="10" a="1"/>
  <c r="F2271" i="10" a="1"/>
  <c r="E2470" i="10" a="1"/>
  <c r="G1879" i="10" a="1"/>
  <c r="H691" i="10" a="1"/>
  <c r="E1385" i="10" a="1"/>
  <c r="E1086" i="10" a="1"/>
  <c r="H490" i="10" a="1"/>
  <c r="H1782" i="10" a="1"/>
  <c r="H2078" i="10" a="1"/>
  <c r="H2376" i="10" a="1"/>
  <c r="G1681" i="10" a="1"/>
  <c r="E299" i="10" a="1"/>
  <c r="G2674" i="10" a="1"/>
  <c r="H1484" i="10" a="1"/>
  <c r="H687" i="10" a="1"/>
  <c r="F197" i="10" a="1"/>
  <c r="F687" i="10" a="1"/>
  <c r="F2180" i="10" a="1"/>
  <c r="H1975" i="10" a="1"/>
  <c r="F1189" i="10" a="1"/>
  <c r="F295" i="10" a="1"/>
  <c r="H1578" i="10" a="1"/>
  <c r="H195" i="10" a="1"/>
  <c r="E2572" i="10" a="1"/>
  <c r="F101" i="10" a="1"/>
  <c r="G786" i="10" a="1"/>
  <c r="E291" i="10" a="1"/>
  <c r="G792" i="10" a="1"/>
  <c r="H2474" i="10" a="1"/>
  <c r="F2172" i="10" a="1"/>
  <c r="G596" i="10" a="1"/>
  <c r="G1485" i="10" a="1"/>
  <c r="H197" i="10" a="1"/>
  <c r="G2180" i="10" a="1"/>
  <c r="G1283" i="10" a="1"/>
  <c r="H1381" i="10" a="1"/>
  <c r="E1381" i="10" a="1"/>
  <c r="H2571" i="10" a="1"/>
  <c r="E2472" i="10" a="1"/>
  <c r="F2074" i="10" a="1"/>
  <c r="H1283" i="10" a="1"/>
  <c r="H94" i="10" a="1"/>
  <c r="E588" i="10" a="1"/>
  <c r="G1586" i="10" a="1"/>
  <c r="F1778" i="10" a="1"/>
  <c r="G1975" i="10" a="1"/>
  <c r="H1585" i="10" a="1"/>
  <c r="G892" i="10" a="1"/>
  <c r="E2079" i="10" a="1"/>
  <c r="E1085" i="10" a="1"/>
  <c r="G2078" i="10" a="1"/>
  <c r="E2074" i="10" a="1"/>
  <c r="G1385" i="10" a="1"/>
  <c r="G987" i="10" a="1"/>
  <c r="H293" i="10" a="1"/>
  <c r="E592" i="10" a="1"/>
  <c r="F298" i="10" a="1"/>
  <c r="E1190" i="10" a="1"/>
  <c r="E1684" i="10" a="1"/>
  <c r="F1976" i="10" a="1"/>
  <c r="E2180" i="10" a="1"/>
  <c r="H2273" i="10" a="1"/>
  <c r="F2372" i="10" a="1"/>
  <c r="E1485" i="10" a="1"/>
  <c r="E496" i="10" a="1"/>
  <c r="E1184" i="10" a="1"/>
  <c r="E992" i="10" a="1"/>
  <c r="H890" i="10" a="1"/>
  <c r="F2278" i="10" a="1"/>
  <c r="G2773" i="10" a="1"/>
  <c r="F1188" i="10" a="1"/>
  <c r="G1282" i="10" a="1"/>
  <c r="G691" i="10" a="1"/>
  <c r="F2669" i="10" a="1"/>
  <c r="E887" i="10" a="1"/>
  <c r="G788" i="10" a="1"/>
  <c r="H590" i="10" a="1"/>
  <c r="H1683" i="10" a="1"/>
  <c r="H2575" i="10" a="1"/>
  <c r="E196" i="10" a="1"/>
  <c r="F892" i="10" a="1"/>
  <c r="H2274" i="10" a="1"/>
  <c r="E2576" i="10" a="1"/>
  <c r="F1482" i="10" a="1"/>
  <c r="G1980" i="10" a="1"/>
  <c r="F1980" i="10" a="1"/>
  <c r="H1778" i="10" a="1"/>
  <c r="G2772" i="10" a="1"/>
  <c r="G397" i="10" a="1"/>
  <c r="H1880" i="10" a="1"/>
  <c r="E2277" i="10" a="1"/>
  <c r="E1979" i="10" a="1"/>
  <c r="E1680" i="10" a="1"/>
  <c r="H489" i="10" a="1"/>
  <c r="H1582" i="10" a="1"/>
  <c r="E491" i="10" a="1"/>
  <c r="E987" i="10" a="1"/>
  <c r="F2375" i="10" a="1"/>
  <c r="E890" i="10" a="1"/>
  <c r="F2275" i="10" a="1"/>
  <c r="G1580" i="10" a="1"/>
  <c r="E595" i="10" a="1"/>
  <c r="F2377" i="10" a="1"/>
  <c r="E298" i="10" a="1"/>
  <c r="F688" i="10" a="1"/>
  <c r="E1388" i="10" a="1"/>
  <c r="G293" i="10" a="1"/>
  <c r="F2081" i="10" a="1"/>
  <c r="H787" i="10" a="1"/>
  <c r="H2081" i="10" a="1"/>
  <c r="H1282" i="10" a="1"/>
  <c r="H1777" i="10" a="1"/>
  <c r="H1878" i="10" a="1"/>
  <c r="E2077" i="10" a="1"/>
  <c r="F397" i="10" a="1"/>
  <c r="G2173" i="10" a="1"/>
  <c r="G2371" i="10" a="1"/>
  <c r="E1579" i="10" a="1"/>
  <c r="E1483" i="10" a="1"/>
  <c r="E1387" i="10" a="1"/>
  <c r="G2077" i="10" a="1"/>
  <c r="F1083" i="10" a="1"/>
  <c r="E2569" i="10" a="1"/>
  <c r="G793" i="10" a="1"/>
  <c r="H2772" i="10" a="1"/>
  <c r="H786" i="10" a="1"/>
  <c r="F1878" i="10" a="1"/>
  <c r="G594" i="10" a="1"/>
  <c r="H2378" i="10" a="1"/>
  <c r="H298" i="10" a="1"/>
  <c r="F1875" i="10" a="1"/>
  <c r="H1190" i="10" a="1"/>
  <c r="G392" i="10" a="1"/>
  <c r="G592" i="10" a="1"/>
  <c r="G193" i="10" a="1"/>
  <c r="H887" i="10" a="1"/>
  <c r="G2272" i="10" a="1"/>
  <c r="E1484" i="10" a="1"/>
  <c r="G393" i="10" a="1"/>
  <c r="G1281" i="10" a="1"/>
  <c r="H1579" i="10" a="1"/>
  <c r="G2673" i="10" a="1"/>
  <c r="E295" i="10" a="1"/>
  <c r="G2372" i="10" a="1"/>
  <c r="E2081" i="10" a="1"/>
  <c r="E589" i="10" a="1"/>
  <c r="F991" i="10" a="1"/>
  <c r="E1084" i="10" a="1"/>
  <c r="H596" i="10" a="1"/>
  <c r="H1580" i="10" a="1"/>
  <c r="E1284" i="10" a="1"/>
  <c r="F594" i="10" a="1"/>
  <c r="F1678" i="10" a="1"/>
  <c r="E1083" i="10" a="1"/>
  <c r="G2277" i="10" a="1"/>
  <c r="F1385" i="10" a="1"/>
  <c r="F2673" i="10" a="1"/>
  <c r="H888" i="10" a="1"/>
  <c r="H291" i="10" a="1"/>
  <c r="E1977" i="10" a="1"/>
  <c r="G1482" i="10" a="1"/>
  <c r="F2276" i="10" a="1"/>
  <c r="H2773" i="10" a="1"/>
  <c r="H2075" i="10" a="1"/>
  <c r="G494" i="10" a="1"/>
  <c r="F986" i="10" a="1"/>
  <c r="F2770" i="10" a="1"/>
  <c r="F1586" i="10" a="1"/>
  <c r="E1289" i="10" a="1"/>
  <c r="G2669" i="10" a="1"/>
  <c r="E688" i="10" a="1"/>
  <c r="H2373" i="10" a="1"/>
  <c r="E1285" i="10" a="1"/>
  <c r="F2076" i="10" a="1"/>
  <c r="F1185" i="10" a="1"/>
  <c r="E397" i="10" a="1"/>
  <c r="F1881" i="10" a="1"/>
  <c r="F695" i="10" a="1"/>
  <c r="G1977" i="10" a="1"/>
  <c r="E2767" i="10" a="1"/>
  <c r="G493" i="10" a="1"/>
  <c r="H1286" i="10" a="1"/>
  <c r="H1978" i="10" a="1"/>
  <c r="E2377" i="10" a="1"/>
  <c r="G2178" i="10" a="1"/>
  <c r="E1283" i="10" a="1"/>
  <c r="E2769" i="10" a="1"/>
  <c r="H2767" i="10" a="1"/>
  <c r="E591" i="10" a="1"/>
  <c r="H2670" i="10" a="1"/>
  <c r="F396" i="10" a="1"/>
  <c r="H2277" i="10" a="1"/>
  <c r="G1382" i="10" a="1"/>
  <c r="G1083" i="10" a="1"/>
  <c r="H2672" i="10" a="1"/>
  <c r="E1482" i="10" a="1"/>
  <c r="H392" i="10" a="1"/>
  <c r="F1782" i="10" a="1"/>
  <c r="E593" i="10" a="1"/>
  <c r="G196" i="10" a="1"/>
  <c r="H192" i="10" a="1"/>
  <c r="G200" i="10" a="1"/>
  <c r="G1582" i="10" a="1"/>
  <c r="G492" i="10" a="1"/>
  <c r="H1183" i="10" a="1"/>
  <c r="F1282" i="10" a="1"/>
  <c r="G1778" i="10" a="1"/>
  <c r="E2075" i="10" a="1"/>
  <c r="G198" i="10" a="1"/>
  <c r="G390" i="10" a="1"/>
  <c r="F1486" i="10" a="1"/>
  <c r="G1682" i="10" a="1"/>
  <c r="H2177" i="10" a="1"/>
  <c r="E988" i="10" a="1"/>
  <c r="F393" i="10" a="1"/>
  <c r="H1681" i="10" a="1"/>
  <c r="G1776" i="10" a="1"/>
  <c r="E2575" i="10" a="1"/>
  <c r="H292" i="10" a="1"/>
  <c r="G1288" i="10" a="1"/>
  <c r="E1582" i="10" a="1"/>
  <c r="H892" i="10" a="1"/>
  <c r="H1281" i="10" a="1"/>
  <c r="F2371" i="10" a="1"/>
  <c r="G299" i="10" a="1"/>
  <c r="G687" i="10" a="1"/>
  <c r="G1387" i="10" a="1"/>
  <c r="E1776" i="10" a="1"/>
  <c r="H494" i="10" a="1"/>
  <c r="F196" i="10" a="1"/>
  <c r="G2575" i="10" a="1"/>
  <c r="F2373" i="10" a="1"/>
  <c r="H1285" i="10" a="1"/>
  <c r="F193" i="10" a="1"/>
  <c r="G1484" i="10" a="1"/>
  <c r="G1783" i="10" a="1"/>
  <c r="G197" i="10" a="1"/>
  <c r="H1980" i="10" a="1"/>
  <c r="F2573" i="10" a="1"/>
  <c r="F2570" i="10" a="1"/>
  <c r="G2378" i="10" a="1"/>
  <c r="H93" i="10" a="1"/>
  <c r="G1183" i="10" a="1"/>
  <c r="G1190" i="10" a="1"/>
  <c r="G2469" i="10" a="1"/>
  <c r="G2474" i="10" a="1"/>
  <c r="H1877" i="10" a="1"/>
  <c r="F1578" i="10" a="1"/>
  <c r="F1480" i="10" a="1"/>
  <c r="G2569" i="10" a="1"/>
  <c r="H2079" i="10" a="1"/>
  <c r="G1979" i="10" a="1"/>
  <c r="E2568" i="10" a="1"/>
  <c r="F588" i="10" a="1"/>
  <c r="E1875" i="10" a="1"/>
  <c r="G889" i="10" a="1"/>
  <c r="F595" i="10" a="1"/>
  <c r="G591" i="10" a="1"/>
  <c r="G790" i="10" a="1"/>
  <c r="E1286" i="10" a="1"/>
  <c r="H2471" i="10" a="1"/>
  <c r="G885" i="10" a="1"/>
  <c r="E687" i="10" a="1"/>
  <c r="F1581" i="10" a="1"/>
  <c r="E2573" i="10" a="1"/>
  <c r="E789" i="10" a="1"/>
  <c r="G2667" i="10" a="1"/>
  <c r="G2370" i="10" a="1"/>
  <c r="H988" i="10" a="1"/>
  <c r="H693" i="10" a="1"/>
  <c r="F1481" i="10" a="1"/>
  <c r="G1381" i="10" a="1"/>
  <c r="G1090" i="10" a="1"/>
  <c r="F1876" i="10" a="1"/>
  <c r="F793" i="10" a="1"/>
  <c r="H299" i="10" a="1"/>
  <c r="F2670" i="10" a="1"/>
  <c r="E786" i="10" a="1"/>
  <c r="G100" i="10" a="1"/>
  <c r="G2476" i="10" a="1"/>
  <c r="F1281" i="10" a="1"/>
  <c r="H2576" i="10" a="1"/>
  <c r="F1679" i="10" a="1"/>
  <c r="G791" i="10" a="1"/>
  <c r="E1185" i="10" a="1"/>
  <c r="H1876" i="10" a="1"/>
  <c r="E396" i="10" a="1"/>
  <c r="G2570" i="10" a="1"/>
  <c r="E197" i="10" a="1"/>
  <c r="E1780" i="10" a="1"/>
  <c r="E2374" i="10" a="1"/>
  <c r="E1586" i="10" a="1"/>
  <c r="G693" i="10" a="1"/>
  <c r="F2079" i="10" a="1"/>
  <c r="G101" i="10" a="1"/>
  <c r="F2774" i="10" a="1"/>
  <c r="G688" i="10" a="1"/>
  <c r="H2377" i="10" a="1"/>
  <c r="F296" i="10" a="1"/>
  <c r="G2274" i="10" a="1"/>
  <c r="E1982" i="10" a="1"/>
  <c r="E1678" i="10" a="1"/>
  <c r="G1876" i="10" a="1"/>
  <c r="E2078" i="10" a="1"/>
  <c r="H1679" i="10" a="1"/>
  <c r="F1187" i="10" a="1"/>
  <c r="G2074" i="10" a="1"/>
  <c r="E1880" i="10" a="1"/>
  <c r="E1486" i="10" a="1"/>
  <c r="E200" i="10" a="1"/>
  <c r="H1284" i="10" a="1"/>
  <c r="F1286" i="10" a="1"/>
  <c r="E100" i="10" a="1"/>
  <c r="E1287" i="10" a="1"/>
  <c r="H2673" i="10" a="1"/>
  <c r="H1383" i="10" a="1"/>
  <c r="G1286" i="10" a="1"/>
  <c r="E893" i="10" a="1"/>
  <c r="H2476" i="10" a="1"/>
  <c r="H2771" i="10" a="1"/>
  <c r="F94" i="10" a="1"/>
  <c r="F1780" i="10" a="1"/>
  <c r="G1289" i="10" a="1"/>
  <c r="F194" i="10" a="1"/>
  <c r="F888" i="10" a="1"/>
  <c r="G1777" i="10" a="1"/>
  <c r="F691" i="10" a="1"/>
  <c r="G2670" i="10" a="1"/>
  <c r="E493" i="10" a="1"/>
  <c r="F2773" i="10" a="1"/>
  <c r="E99" i="10" a="1"/>
  <c r="E2477" i="10" a="1"/>
  <c r="H1685" i="10" a="1"/>
  <c r="F2672" i="10" a="1"/>
  <c r="E1783" i="10" a="1"/>
  <c r="H295" i="10" a="1"/>
  <c r="G2377" i="10" a="1"/>
  <c r="H2172" i="10" a="1"/>
  <c r="G2774" i="10" a="1"/>
  <c r="G1974" i="10" a="1"/>
  <c r="E2771" i="10" a="1"/>
  <c r="E1876" i="10" a="1"/>
  <c r="H1981" i="10" a="1"/>
  <c r="H2477" i="10" a="1"/>
  <c r="G1184" i="10" a="1"/>
  <c r="F1777" i="10" a="1"/>
  <c r="G2079" i="10" a="1"/>
  <c r="H1586" i="10" a="1"/>
  <c r="E2766" i="10" a="1"/>
  <c r="F591" i="10" a="1"/>
  <c r="F198" i="10" a="1"/>
  <c r="F1582" i="10" a="1"/>
  <c r="F95" i="10" a="1"/>
  <c r="E1189" i="10" a="1"/>
  <c r="F2475" i="10" a="1"/>
  <c r="H2669" i="10" a="1"/>
  <c r="H989" i="10" a="1"/>
  <c r="H2568" i="10" a="1"/>
  <c r="G1585" i="10" a="1"/>
  <c r="G1388" i="10" a="1"/>
  <c r="G2471" i="10" a="1"/>
  <c r="H1087" i="10" a="1"/>
  <c r="E1974" i="10" a="1"/>
  <c r="G2081" i="10" a="1"/>
  <c r="E1683" i="10" a="1"/>
  <c r="F2571" i="10" a="1"/>
  <c r="H790" i="10" a="1"/>
  <c r="H1882" i="10" a="1"/>
  <c r="H2276" i="10" a="1"/>
  <c r="E2773" i="10" a="1"/>
  <c r="G1680" i="10" a="1"/>
  <c r="H1480" i="10" a="1"/>
  <c r="E984" i="10" a="1"/>
  <c r="E1479" i="10" a="1"/>
  <c r="F489" i="10" a="1"/>
  <c r="E1778" i="10" a="1"/>
  <c r="F2077" i="10" a="1"/>
  <c r="G1982" i="10" a="1"/>
  <c r="E693" i="10" a="1"/>
  <c r="E790" i="10" a="1"/>
  <c r="F2472" i="10" a="1"/>
  <c r="G1185" i="10" a="1"/>
  <c r="E2278" i="10" a="1"/>
  <c r="H491" i="10" a="1"/>
  <c r="H1680" i="10" a="1"/>
  <c r="F1087" i="10" a="1"/>
  <c r="G1383" i="10" a="1"/>
  <c r="E392" i="10" a="1"/>
  <c r="H886" i="10" a="1"/>
  <c r="H2173" i="10" a="1"/>
  <c r="F1879" i="10" a="1"/>
  <c r="E892" i="10" a="1"/>
  <c r="H394" i="10" a="1"/>
  <c r="H793" i="10" a="1"/>
  <c r="E2178" i="10" a="1"/>
  <c r="H1581" i="10" a="1"/>
  <c r="H2074" i="10" a="1"/>
  <c r="H792" i="10" a="1"/>
  <c r="E2669" i="10" a="1"/>
  <c r="G590" i="10" a="1"/>
  <c r="F2476" i="10" a="1"/>
  <c r="G496" i="10" a="1"/>
  <c r="H100" i="10" a="1"/>
  <c r="E1091" i="10" a="1"/>
  <c r="G1089" i="10" a="1"/>
  <c r="F1190" i="10" a="1"/>
  <c r="E2667" i="10" a="1"/>
  <c r="F492" i="10" a="1"/>
  <c r="H101" i="10" a="1"/>
  <c r="E492" i="10" a="1"/>
  <c r="G1189" i="10" a="1"/>
  <c r="H393" i="10" a="1"/>
  <c r="F887" i="10" a="1"/>
  <c r="E791" i="10" a="1"/>
  <c r="H193" i="10" a="1"/>
  <c r="F2766" i="10" a="1"/>
  <c r="E990" i="10" a="1"/>
  <c r="E1188" i="10" a="1"/>
  <c r="E2772" i="10" a="1"/>
  <c r="F1384" i="10" a="1"/>
  <c r="H95" i="10" a="1"/>
  <c r="E2474" i="10" a="1"/>
  <c r="H1388" i="10" a="1"/>
  <c r="E1583" i="10" a="1"/>
  <c r="F2674" i="10" a="1"/>
  <c r="G93" i="10" a="1"/>
  <c r="H2271" i="10" a="1"/>
  <c r="F2272" i="10" a="1"/>
  <c r="E2273" i="10" a="1"/>
  <c r="G1679" i="10" a="1"/>
  <c r="H2573" i="10" a="1"/>
  <c r="H891" i="10" a="1"/>
  <c r="F987" i="10" a="1"/>
  <c r="H2574" i="10" a="1"/>
  <c r="H1780" i="10" a="1"/>
  <c r="F93" i="10" a="1"/>
  <c r="E2774" i="10" a="1"/>
  <c r="H194" i="10" a="1"/>
  <c r="G2374" i="10" a="1"/>
  <c r="G2373" i="10" a="1"/>
  <c r="G1284" i="10" a="1"/>
  <c r="E1781" i="10" a="1"/>
  <c r="E1879" i="10" a="1"/>
  <c r="G890" i="10" a="1"/>
  <c r="E2172" i="10" a="1"/>
  <c r="G891" i="10" a="1"/>
  <c r="G192" i="10" a="1"/>
  <c r="E1281" i="10" a="1"/>
  <c r="H1385" i="10" a="1"/>
  <c r="E2179" i="10" a="1"/>
  <c r="E95" i="10" a="1"/>
  <c r="F1085" i="10" a="1"/>
  <c r="H1678" i="10" a="1"/>
  <c r="G195" i="10" a="1"/>
  <c r="E1187" i="10" a="1"/>
  <c r="E2275" i="10" a="1"/>
  <c r="F1584" i="10" a="1"/>
  <c r="E594" i="10" a="1"/>
  <c r="E297" i="10" a="1"/>
  <c r="F794" i="10" a="1"/>
  <c r="E2276" i="10" a="1"/>
  <c r="H1182" i="10" a="1"/>
  <c r="H294" i="10" a="1"/>
  <c r="G2176" i="10" a="1"/>
  <c r="G2275" i="10" a="1"/>
  <c r="E2080" i="10" a="1"/>
  <c r="E395" i="10" a="1"/>
  <c r="G1685" i="10" a="1"/>
  <c r="G395" i="10" a="1"/>
  <c r="F394" i="10" a="1"/>
  <c r="F1288" i="10" a="1"/>
  <c r="F693" i="10" a="1"/>
  <c r="E1877" i="10" a="1"/>
  <c r="E1380" i="10" a="1"/>
  <c r="F2771" i="10" a="1"/>
  <c r="G391" i="10" a="1"/>
  <c r="G1287" i="10" a="1"/>
  <c r="F2078" i="10" a="1"/>
  <c r="H2675" i="10" a="1"/>
  <c r="E293" i="10" a="1"/>
  <c r="F2568" i="10" a="1"/>
  <c r="H794" i="10" a="1"/>
  <c r="E1382" i="10" a="1"/>
  <c r="E292" i="10" a="1"/>
  <c r="F1776" i="10" a="1"/>
  <c r="E1883" i="10" a="1"/>
  <c r="F792" i="10" a="1"/>
  <c r="G689" i="10" a="1"/>
  <c r="G194" i="10" a="1"/>
  <c r="H2469" i="10" a="1"/>
  <c r="F1380" i="10" a="1"/>
  <c r="F2176" i="10" a="1"/>
  <c r="G988" i="10" a="1"/>
  <c r="H2374" i="10" a="1"/>
  <c r="E1386" i="10" a="1"/>
  <c r="F97" i="10" a="1"/>
  <c r="H397" i="10" a="1"/>
  <c r="H1386" i="10" a="1"/>
  <c r="F989" i="10" a="1"/>
  <c r="G1780" i="10" a="1"/>
  <c r="H196" i="10" a="1"/>
  <c r="H1883" i="10" a="1"/>
  <c r="F1487" i="10" a="1"/>
  <c r="H390" i="10" a="1"/>
  <c r="F491" i="10" a="1"/>
  <c r="G1384" i="10" a="1"/>
  <c r="F99" i="10" a="1"/>
  <c r="E1288" i="10" a="1"/>
  <c r="E2473" i="10" a="1"/>
  <c r="F1677" i="10" a="1"/>
  <c r="G1583" i="10" a="1"/>
  <c r="H2174" i="10" a="1"/>
  <c r="F1387" i="10" a="1"/>
  <c r="E2670" i="10" a="1"/>
  <c r="F1289" i="10" a="1"/>
  <c r="F291" i="10" a="1"/>
  <c r="G1486" i="10" a="1"/>
  <c r="G2574" i="10" a="1"/>
  <c r="F1184" i="10" a="1"/>
  <c r="F2667" i="10" a="1"/>
  <c r="F885" i="10" a="1"/>
  <c r="G2278" i="10" a="1"/>
  <c r="G1581" i="10" a="1"/>
  <c r="H2674" i="10" a="1"/>
  <c r="E787" i="10" a="1"/>
  <c r="H398" i="10" a="1"/>
  <c r="E2173" i="10" a="1"/>
  <c r="F1975" i="10" a="1"/>
  <c r="F398" i="10" a="1"/>
  <c r="G589" i="10" a="1"/>
  <c r="H1583" i="10" a="1"/>
  <c r="F391" i="10" a="1"/>
  <c r="H2275" i="10" a="1"/>
  <c r="E2378" i="10" a="1"/>
  <c r="F1883" i="10" a="1"/>
  <c r="F2376" i="10" a="1"/>
  <c r="G1883" i="10" a="1"/>
  <c r="F788" i="10" a="1"/>
  <c r="G2375" i="10" a="1"/>
  <c r="F1386" i="10" a="1"/>
  <c r="G2279" i="10" a="1"/>
  <c r="G2675" i="10" a="1"/>
  <c r="F494" i="10" a="1"/>
  <c r="G96" i="10" a="1"/>
  <c r="G2475" i="10" a="1"/>
  <c r="F692" i="10" a="1"/>
  <c r="F293" i="10" a="1"/>
  <c r="H591" i="10" a="1"/>
  <c r="F299" i="10" a="1"/>
  <c r="H1682" i="10" a="1"/>
  <c r="H1085" i="10" a="1"/>
  <c r="H1487" i="10" a="1"/>
  <c r="H2668" i="10" a="1"/>
  <c r="H2076" i="10" a="1"/>
  <c r="H588" i="10" a="1"/>
  <c r="F1583" i="10" a="1"/>
  <c r="H296" i="10" a="1"/>
  <c r="G1085" i="10" a="1"/>
  <c r="G1087" i="10" a="1"/>
  <c r="F690" i="10" a="1"/>
  <c r="E2471" i="10" a="1"/>
  <c r="G2172" i="10" a="1"/>
  <c r="F1483" i="10" a="1"/>
  <c r="F1982" i="10" a="1"/>
  <c r="E2177" i="10" a="1"/>
  <c r="E90" i="10" a="1"/>
  <c r="H2179" i="10" a="1"/>
  <c r="E1089" i="10" a="1"/>
  <c r="F985" i="10" a="1"/>
  <c r="F1684" i="10" a="1"/>
  <c r="E2073" i="10" a="1"/>
  <c r="E1183" i="10" a="1"/>
  <c r="F2370" i="10" a="1"/>
  <c r="G1285" i="10" a="1"/>
  <c r="E2174" i="10" a="1"/>
  <c r="F100" i="10" a="1"/>
  <c r="G1684" i="10" a="1"/>
  <c r="G1877" i="10" a="1"/>
  <c r="F2274" i="10" a="1"/>
  <c r="E1584" i="10" a="1"/>
  <c r="F1979" i="10" a="1"/>
  <c r="H496" i="10" a="1"/>
  <c r="G2076" i="10" a="1"/>
  <c r="E98" i="10" a="1"/>
  <c r="F2175" i="10" a="1"/>
  <c r="H2768" i="10" a="1"/>
  <c r="G1976" i="10" a="1"/>
  <c r="F1880" i="10" a="1"/>
  <c r="H1083" i="10" a="1"/>
  <c r="F1579" i="10" a="1"/>
  <c r="G1380" i="10" a="1"/>
  <c r="H885" i="10" a="1"/>
  <c r="E194" i="10" a="1"/>
  <c r="F1783" i="10" a="1"/>
  <c r="E494" i="10" a="1"/>
  <c r="E1384" i="10" a="1"/>
  <c r="E490" i="10" a="1"/>
  <c r="G794" i="10" a="1"/>
  <c r="F2073" i="10" a="1"/>
  <c r="G495" i="10" a="1"/>
  <c r="H595" i="10" a="1"/>
  <c r="E393" i="10" a="1"/>
  <c r="H2766" i="10" a="1"/>
  <c r="H889" i="10" a="1"/>
  <c r="F497" i="10" a="1"/>
  <c r="G1483" i="10" a="1"/>
  <c r="E2373" i="10" a="1"/>
  <c r="E2671" i="10" a="1"/>
  <c r="G2473" i="10" a="1"/>
  <c r="F1283" i="10" a="1"/>
  <c r="E689" i="10" a="1"/>
  <c r="G989" i="10" a="1"/>
  <c r="H396" i="10" a="1"/>
  <c r="E1784" i="10" a="1"/>
  <c r="E1088" i="10" a="1"/>
  <c r="H2372" i="10" a="1"/>
  <c r="G291" i="10" a="1"/>
  <c r="F988" i="10" a="1"/>
  <c r="F195" i="10" a="1"/>
  <c r="F790" i="10" a="1"/>
  <c r="F2277" i="10" a="1"/>
  <c r="G990" i="10" a="1"/>
  <c r="E2570" i="10" a="1"/>
  <c r="F1287" i="10" a="1"/>
  <c r="E1881" i="10" a="1"/>
  <c r="E2274" i="10" a="1"/>
  <c r="G1678" i="10" a="1"/>
  <c r="E391" i="10" a="1"/>
  <c r="E2476" i="10" a="1"/>
  <c r="H789" i="10" a="1"/>
  <c r="F992" i="10" a="1"/>
  <c r="E1882" i="10" a="1"/>
  <c r="F199" i="10" a="1"/>
  <c r="G787" i="10" a="1"/>
  <c r="H2470" i="10" a="1"/>
  <c r="E590" i="10" a="1"/>
  <c r="E101" i="10" a="1"/>
  <c r="F1682" i="10" a="1"/>
  <c r="E398" i="10" a="1"/>
  <c r="F2671" i="10" a="1"/>
  <c r="G1479" i="10" a="1"/>
  <c r="E2175" i="10" a="1"/>
  <c r="G2177" i="10" a="1"/>
  <c r="H593" i="10" a="1"/>
  <c r="F1183" i="10" a="1"/>
  <c r="G2271" i="10" a="1"/>
  <c r="E1782" i="10" a="1"/>
  <c r="G2175" i="10" a="1"/>
  <c r="H2473" i="10" a="1"/>
  <c r="E690" i="10" a="1"/>
  <c r="H689" i="10" a="1"/>
  <c r="E888" i="10" a="1"/>
  <c r="H1382" i="10" a="1"/>
  <c r="G690" i="10" a="1"/>
  <c r="H297" i="10" a="1"/>
  <c r="E596" i="10" a="1"/>
  <c r="G489" i="10" a="1"/>
  <c r="H788" i="10" a="1"/>
  <c r="H497" i="10" a="1"/>
  <c r="E1585" i="10" a="1"/>
  <c r="E296" i="10" a="1"/>
  <c r="G2174" i="10" a="1"/>
  <c r="E1976" i="10" a="1"/>
  <c r="H791" i="10" a="1"/>
  <c r="G2768" i="10" a="1"/>
  <c r="F1182" i="10" a="1"/>
  <c r="G692" i="10" a="1"/>
  <c r="F1285" i="10" a="1"/>
  <c r="E1186" i="10" a="1"/>
  <c r="G888" i="10" a="1"/>
  <c r="E1090" i="10" a="1"/>
  <c r="G1880" i="10" a="1"/>
  <c r="G893" i="10" a="1"/>
  <c r="E1383" i="10" a="1"/>
  <c r="F1388" i="10" a="1"/>
  <c r="H2572" i="10" a="1"/>
  <c r="F2473" i="10" a="1"/>
  <c r="F890" i="10" a="1"/>
  <c r="H1977" i="10" a="1"/>
  <c r="G694" i="10" a="1"/>
  <c r="F1382" i="10" a="1"/>
  <c r="F2576" i="10" a="1"/>
  <c r="G1779" i="10" a="1"/>
  <c r="H1289" i="10" a="1"/>
  <c r="F694" i="10" a="1"/>
  <c r="E691" i="10" a="1"/>
  <c r="E986" i="10" a="1"/>
  <c r="F789" i="10" a="1"/>
  <c r="H31" i="2" l="1"/>
  <c r="H21" i="2"/>
  <c r="H28" i="2"/>
  <c r="H25" i="2"/>
  <c r="H14" i="2"/>
  <c r="H11" i="2"/>
  <c r="H18" i="2"/>
  <c r="H17" i="2"/>
  <c r="H15" i="2"/>
  <c r="H22" i="2"/>
  <c r="H29" i="2"/>
  <c r="H23" i="2"/>
  <c r="H27" i="2"/>
  <c r="F26" i="2"/>
  <c r="H30" i="2"/>
  <c r="H19" i="2"/>
  <c r="H20" i="2"/>
  <c r="H12" i="2"/>
  <c r="H26" i="2"/>
  <c r="H16" i="2"/>
  <c r="H24" i="2"/>
  <c r="H13" i="2"/>
  <c r="F17" i="2"/>
  <c r="F20" i="2"/>
  <c r="F23" i="2"/>
  <c r="F14" i="2"/>
  <c r="F29" i="2"/>
  <c r="F11" i="2"/>
  <c r="F5" i="2"/>
  <c r="F67" i="2"/>
  <c r="F63" i="2"/>
  <c r="F60" i="2"/>
  <c r="F65" i="2"/>
  <c r="F64" i="2"/>
  <c r="F61" i="2"/>
  <c r="F66" i="2"/>
  <c r="F32" i="2"/>
  <c r="H34" i="2"/>
  <c r="H42" i="2"/>
  <c r="H50" i="2"/>
  <c r="H58" i="2"/>
  <c r="H6" i="2"/>
  <c r="H35" i="2"/>
  <c r="H43" i="2"/>
  <c r="H51" i="2"/>
  <c r="H59" i="2"/>
  <c r="H72" i="2"/>
  <c r="H33" i="2"/>
  <c r="H7" i="2"/>
  <c r="H36" i="2"/>
  <c r="H44" i="2"/>
  <c r="H52" i="2"/>
  <c r="H60" i="2"/>
  <c r="H49" i="2"/>
  <c r="H5" i="2"/>
  <c r="H71" i="2"/>
  <c r="H8" i="2"/>
  <c r="H37" i="2"/>
  <c r="H45" i="2"/>
  <c r="H53" i="2"/>
  <c r="H61" i="2"/>
  <c r="H57" i="2"/>
  <c r="H67" i="2"/>
  <c r="H9" i="2"/>
  <c r="H38" i="2"/>
  <c r="H46" i="2"/>
  <c r="H54" i="2"/>
  <c r="H62" i="2"/>
  <c r="H66" i="2"/>
  <c r="H65" i="2"/>
  <c r="H10" i="2"/>
  <c r="H39" i="2"/>
  <c r="H47" i="2"/>
  <c r="H55" i="2"/>
  <c r="H32" i="2"/>
  <c r="H40" i="2"/>
  <c r="H56" i="2"/>
  <c r="H41" i="2"/>
  <c r="H64" i="2"/>
  <c r="H48" i="2"/>
  <c r="F71" i="2"/>
  <c r="F59" i="2"/>
  <c r="F72" i="2"/>
  <c r="F44" i="2"/>
  <c r="F41" i="2"/>
  <c r="F56" i="2"/>
  <c r="F53" i="2"/>
  <c r="F47" i="2"/>
  <c r="F50" i="2"/>
  <c r="F38" i="2"/>
  <c r="K1290" i="10"/>
  <c r="K1785" i="10"/>
  <c r="I2082" i="10"/>
  <c r="I1191" i="10"/>
  <c r="K2082" i="10"/>
  <c r="K1191" i="10"/>
  <c r="I1092" i="10"/>
  <c r="I300" i="10"/>
  <c r="K1587" i="10"/>
  <c r="I2379" i="10"/>
  <c r="K1389" i="10"/>
  <c r="K1884" i="10"/>
  <c r="I1983" i="10"/>
  <c r="K1092" i="10"/>
  <c r="I1884" i="10"/>
  <c r="I102" i="10"/>
  <c r="I795" i="10"/>
  <c r="I2181" i="10"/>
  <c r="K2577" i="10"/>
  <c r="K102" i="10"/>
  <c r="I1785" i="10"/>
  <c r="I201" i="10"/>
  <c r="I2676" i="10"/>
  <c r="K300" i="10"/>
  <c r="K201" i="10"/>
  <c r="I597" i="10"/>
  <c r="K2676" i="10"/>
  <c r="K2379" i="10"/>
  <c r="I1686" i="10"/>
  <c r="I1587" i="10"/>
  <c r="I2478" i="10"/>
  <c r="K1983" i="10"/>
  <c r="K597" i="10"/>
  <c r="I993" i="10"/>
  <c r="I1488" i="10"/>
  <c r="I498" i="10"/>
  <c r="I1290" i="10"/>
  <c r="K2775" i="10"/>
  <c r="I2775" i="10"/>
  <c r="K795" i="10"/>
  <c r="I2577" i="10"/>
  <c r="K2280" i="10"/>
  <c r="K2181" i="10"/>
  <c r="K2478" i="10"/>
  <c r="K1488" i="10"/>
  <c r="K993" i="10"/>
  <c r="I2280" i="10"/>
  <c r="K1686" i="10"/>
  <c r="I1389" i="10"/>
  <c r="K498" i="10"/>
  <c r="K696" i="10"/>
  <c r="I894" i="10"/>
  <c r="K399" i="10"/>
  <c r="I399" i="10"/>
  <c r="K894" i="10"/>
  <c r="I696" i="10"/>
  <c r="F62" i="2"/>
  <c r="F35" i="2"/>
  <c r="F8" i="2"/>
  <c r="G590" i="10"/>
  <c r="G2077" i="10"/>
  <c r="G393" i="10"/>
  <c r="E1974" i="10"/>
  <c r="F1581" i="10"/>
  <c r="E2079" i="10"/>
  <c r="H393" i="10"/>
  <c r="E2476" i="10"/>
  <c r="H1482" i="10"/>
  <c r="E1190" i="10"/>
  <c r="H2571" i="10"/>
  <c r="E2473" i="10"/>
  <c r="F2472" i="10"/>
  <c r="J2472" i="10" s="1"/>
  <c r="H1584" i="10"/>
  <c r="H2673" i="10"/>
  <c r="G1284" i="10"/>
  <c r="E93" i="10"/>
  <c r="H1086" i="10"/>
  <c r="H193" i="10"/>
  <c r="H1287" i="10"/>
  <c r="H2178" i="10"/>
  <c r="E1582" i="10"/>
  <c r="G293" i="10"/>
  <c r="F788" i="10"/>
  <c r="E1386" i="10"/>
  <c r="G987" i="10"/>
  <c r="G1977" i="10"/>
  <c r="H2774" i="10"/>
  <c r="G493" i="10"/>
  <c r="G2079" i="10"/>
  <c r="H1380" i="10"/>
  <c r="F192" i="10"/>
  <c r="F2767" i="10"/>
  <c r="E494" i="10"/>
  <c r="G101" i="10"/>
  <c r="H93" i="10"/>
  <c r="G985" i="10"/>
  <c r="G1183" i="10"/>
  <c r="E1087" i="10"/>
  <c r="E693" i="10"/>
  <c r="H294" i="10"/>
  <c r="G94" i="10"/>
  <c r="H2572" i="10"/>
  <c r="H786" i="10"/>
  <c r="G2569" i="10"/>
  <c r="H1580" i="10"/>
  <c r="E2771" i="10"/>
  <c r="F2375" i="10"/>
  <c r="E1381" i="10"/>
  <c r="F1783" i="10"/>
  <c r="H2471" i="10"/>
  <c r="H1779" i="10"/>
  <c r="H591" i="10"/>
  <c r="E2569" i="10"/>
  <c r="E992" i="10"/>
  <c r="H1190" i="10"/>
  <c r="G2179" i="10"/>
  <c r="H2769" i="10"/>
  <c r="F1677" i="10"/>
  <c r="J1677" i="10" s="1"/>
  <c r="F1685" i="10"/>
  <c r="J1685" i="10" s="1"/>
  <c r="F690" i="10"/>
  <c r="J690" i="10" s="1"/>
  <c r="E2272" i="10"/>
  <c r="G794" i="10"/>
  <c r="H1484" i="10"/>
  <c r="F1777" i="10"/>
  <c r="G692" i="10"/>
  <c r="G1877" i="10"/>
  <c r="E1479" i="10"/>
  <c r="E1385" i="10"/>
  <c r="F2574" i="10"/>
  <c r="J2574" i="10" s="1"/>
  <c r="F97" i="10"/>
  <c r="G2771" i="10"/>
  <c r="H1882" i="10"/>
  <c r="F1481" i="10"/>
  <c r="J1481" i="10" s="1"/>
  <c r="G2080" i="10"/>
  <c r="G2671" i="10"/>
  <c r="F491" i="10"/>
  <c r="E1883" i="10"/>
  <c r="F591" i="10"/>
  <c r="E787" i="10"/>
  <c r="H2574" i="10"/>
  <c r="E2179" i="10"/>
  <c r="E1086" i="10"/>
  <c r="E2174" i="10"/>
  <c r="G2571" i="10"/>
  <c r="G1781" i="10"/>
  <c r="G1184" i="10"/>
  <c r="H2179" i="10"/>
  <c r="E2766" i="10"/>
  <c r="H2771" i="10"/>
  <c r="G491" i="10"/>
  <c r="H2672" i="10"/>
  <c r="E890" i="10"/>
  <c r="G2674" i="10"/>
  <c r="H1586" i="10"/>
  <c r="G1678" i="10"/>
  <c r="G1778" i="10"/>
  <c r="G885" i="10"/>
  <c r="G2073" i="10"/>
  <c r="G588" i="10"/>
  <c r="E1777" i="10"/>
  <c r="H2374" i="10"/>
  <c r="F2074" i="10"/>
  <c r="J2074" i="10" s="1"/>
  <c r="G2278" i="10"/>
  <c r="H1090" i="10"/>
  <c r="E1981" i="10"/>
  <c r="E2773" i="10"/>
  <c r="F1779" i="10"/>
  <c r="J1779" i="10" s="1"/>
  <c r="H298" i="10"/>
  <c r="G1677" i="10"/>
  <c r="G2573" i="10"/>
  <c r="H1188" i="10"/>
  <c r="E1685" i="10"/>
  <c r="G1879" i="10"/>
  <c r="H2076" i="10"/>
  <c r="H588" i="10"/>
  <c r="H2073" i="10"/>
  <c r="F1083" i="10"/>
  <c r="J1083" i="10" s="1"/>
  <c r="E889" i="10"/>
  <c r="E1487" i="10"/>
  <c r="G695" i="10"/>
  <c r="E296" i="10"/>
  <c r="G200" i="10"/>
  <c r="H792" i="10"/>
  <c r="H886" i="10"/>
  <c r="H2670" i="10"/>
  <c r="E1978" i="10"/>
  <c r="E2081" i="10"/>
  <c r="G2081" i="10"/>
  <c r="H2378" i="10"/>
  <c r="E1683" i="10"/>
  <c r="F1881" i="10"/>
  <c r="H1978" i="10"/>
  <c r="E2571" i="10"/>
  <c r="E1189" i="10"/>
  <c r="G592" i="10"/>
  <c r="F1385" i="10"/>
  <c r="J1385" i="10" s="1"/>
  <c r="G1679" i="10"/>
  <c r="G97" i="10"/>
  <c r="E496" i="10"/>
  <c r="F2273" i="10"/>
  <c r="G1974" i="10"/>
  <c r="H1780" i="10"/>
  <c r="G2474" i="10"/>
  <c r="H1386" i="10"/>
  <c r="G1680" i="10"/>
  <c r="H198" i="10"/>
  <c r="H2174" i="10"/>
  <c r="G1978" i="10"/>
  <c r="G2276" i="10"/>
  <c r="F295" i="10"/>
  <c r="J295" i="10" s="1"/>
  <c r="G193" i="10"/>
  <c r="H1282" i="10"/>
  <c r="F1084" i="10"/>
  <c r="G2172" i="10"/>
  <c r="F2274" i="10"/>
  <c r="J2274" i="10" s="1"/>
  <c r="G292" i="10"/>
  <c r="E2667" i="10"/>
  <c r="G194" i="10"/>
  <c r="E1283" i="10"/>
  <c r="E397" i="10"/>
  <c r="E2477" i="10"/>
  <c r="H1976" i="10"/>
  <c r="F789" i="10"/>
  <c r="J789" i="10" s="1"/>
  <c r="E2575" i="10"/>
  <c r="F2475" i="10"/>
  <c r="J2475" i="10" s="1"/>
  <c r="E1679" i="10"/>
  <c r="H1085" i="10"/>
  <c r="G2370" i="10"/>
  <c r="E297" i="10"/>
  <c r="F2371" i="10"/>
  <c r="J2371" i="10" s="1"/>
  <c r="E1779" i="10"/>
  <c r="F1882" i="10"/>
  <c r="E2475" i="10"/>
  <c r="F1185" i="10"/>
  <c r="J1185" i="10" s="1"/>
  <c r="H694" i="10"/>
  <c r="G990" i="10"/>
  <c r="E1085" i="10"/>
  <c r="G689" i="10"/>
  <c r="F2477" i="10"/>
  <c r="J2477" i="10" s="1"/>
  <c r="F1683" i="10"/>
  <c r="G890" i="10"/>
  <c r="E885" i="10"/>
  <c r="H2473" i="10"/>
  <c r="H986" i="10"/>
  <c r="F196" i="10"/>
  <c r="J196" i="10" s="1"/>
  <c r="H2671" i="10"/>
  <c r="H1878" i="10"/>
  <c r="H1977" i="10"/>
  <c r="H891" i="10"/>
  <c r="F2275" i="10"/>
  <c r="J2275" i="10" s="1"/>
  <c r="F2081" i="10"/>
  <c r="J2081" i="10" s="1"/>
  <c r="E986" i="10"/>
  <c r="F1284" i="10"/>
  <c r="J1284" i="10" s="1"/>
  <c r="G2176" i="10"/>
  <c r="G2774" i="10"/>
  <c r="H199" i="10"/>
  <c r="E2277" i="10"/>
  <c r="F891" i="10"/>
  <c r="H1388" i="10"/>
  <c r="E1678" i="10"/>
  <c r="E2572" i="10"/>
  <c r="G492" i="10"/>
  <c r="G1976" i="10"/>
  <c r="E396" i="10"/>
  <c r="E2573" i="10"/>
  <c r="H1088" i="10"/>
  <c r="F991" i="10"/>
  <c r="J991" i="10" s="1"/>
  <c r="H196" i="10"/>
  <c r="H2272" i="10"/>
  <c r="F1486" i="10"/>
  <c r="J1486" i="10" s="1"/>
  <c r="H2277" i="10"/>
  <c r="F1479" i="10"/>
  <c r="J1479" i="10" s="1"/>
  <c r="H2279" i="10"/>
  <c r="H593" i="10"/>
  <c r="G1182" i="10"/>
  <c r="H2275" i="10"/>
  <c r="G1090" i="10"/>
  <c r="E791" i="10"/>
  <c r="F2279" i="10"/>
  <c r="J2279" i="10" s="1"/>
  <c r="F989" i="10"/>
  <c r="H1481" i="10"/>
  <c r="H1875" i="10"/>
  <c r="G1583" i="10"/>
  <c r="E2274" i="10"/>
  <c r="G1779" i="10"/>
  <c r="E1586" i="10"/>
  <c r="G1084" i="10"/>
  <c r="G1187" i="10"/>
  <c r="G396" i="10"/>
  <c r="E1781" i="10"/>
  <c r="F200" i="10"/>
  <c r="J200" i="10" s="1"/>
  <c r="G1979" i="10"/>
  <c r="F1480" i="10"/>
  <c r="H2576" i="10"/>
  <c r="G294" i="10"/>
  <c r="H299" i="10"/>
  <c r="G2378" i="10"/>
  <c r="F1085" i="10"/>
  <c r="E595" i="10"/>
  <c r="H987" i="10"/>
  <c r="G99" i="10"/>
  <c r="G786" i="10"/>
  <c r="E2472" i="10"/>
  <c r="E2078" i="10"/>
  <c r="E391" i="10"/>
  <c r="G788" i="10"/>
  <c r="G589" i="10"/>
  <c r="G2675" i="10"/>
  <c r="G2180" i="10"/>
  <c r="F2568" i="10"/>
  <c r="G1780" i="10"/>
  <c r="F394" i="10"/>
  <c r="F791" i="10"/>
  <c r="G787" i="10"/>
  <c r="E1882" i="10"/>
  <c r="H2273" i="10"/>
  <c r="H1383" i="10"/>
  <c r="G988" i="10"/>
  <c r="F889" i="10"/>
  <c r="J889" i="10" s="1"/>
  <c r="E299" i="10"/>
  <c r="E691" i="10"/>
  <c r="E2177" i="10"/>
  <c r="E490" i="10"/>
  <c r="F988" i="10"/>
  <c r="J988" i="10" s="1"/>
  <c r="G1286" i="10"/>
  <c r="E2470" i="10"/>
  <c r="F493" i="10"/>
  <c r="J493" i="10" s="1"/>
  <c r="G1288" i="10"/>
  <c r="E1784" i="10"/>
  <c r="F1980" i="10"/>
  <c r="J1980" i="10" s="1"/>
  <c r="E393" i="10"/>
  <c r="H1980" i="10"/>
  <c r="G297" i="10"/>
  <c r="H2766" i="10"/>
  <c r="E2772" i="10"/>
  <c r="F392" i="10"/>
  <c r="J392" i="10" s="1"/>
  <c r="H292" i="10"/>
  <c r="G1282" i="10"/>
  <c r="E2279" i="10"/>
  <c r="E196" i="10"/>
  <c r="F197" i="10"/>
  <c r="J197" i="10" s="1"/>
  <c r="G1782" i="10"/>
  <c r="F93" i="10"/>
  <c r="H1485" i="10"/>
  <c r="G1387" i="10"/>
  <c r="F1484" i="10"/>
  <c r="E2175" i="10"/>
  <c r="H788" i="10"/>
  <c r="F195" i="10"/>
  <c r="J195" i="10" s="1"/>
  <c r="E90" i="10"/>
  <c r="E887" i="10"/>
  <c r="F990" i="10"/>
  <c r="J990" i="10" s="1"/>
  <c r="G2471" i="10"/>
  <c r="G887" i="10"/>
  <c r="E1281" i="10"/>
  <c r="E1285" i="10"/>
  <c r="F984" i="10"/>
  <c r="J984" i="10" s="1"/>
  <c r="F695" i="10"/>
  <c r="J695" i="10" s="1"/>
  <c r="F592" i="10"/>
  <c r="J592" i="10" s="1"/>
  <c r="H590" i="10"/>
  <c r="E1288" i="10"/>
  <c r="F1883" i="10"/>
  <c r="J1883" i="10" s="1"/>
  <c r="G2572" i="10"/>
  <c r="E1877" i="10"/>
  <c r="H690" i="10"/>
  <c r="G1980" i="10"/>
  <c r="F2774" i="10"/>
  <c r="J2774" i="10" s="1"/>
  <c r="H1683" i="10"/>
  <c r="E298" i="10"/>
  <c r="E1387" i="10"/>
  <c r="H885" i="10"/>
  <c r="H1974" i="10"/>
  <c r="E1486" i="10"/>
  <c r="H990" i="10"/>
  <c r="F596" i="10"/>
  <c r="E2278" i="10"/>
  <c r="E398" i="10"/>
  <c r="F2768" i="10"/>
  <c r="J2768" i="10" s="1"/>
  <c r="G992" i="10"/>
  <c r="F1382" i="10"/>
  <c r="J1382" i="10" s="1"/>
  <c r="F2075" i="10"/>
  <c r="J2075" i="10" s="1"/>
  <c r="E1284" i="10"/>
  <c r="G1485" i="10"/>
  <c r="E2276" i="10"/>
  <c r="F595" i="10"/>
  <c r="J595" i="10" s="1"/>
  <c r="G2673" i="10"/>
  <c r="G1883" i="10"/>
  <c r="F390" i="10"/>
  <c r="J390" i="10" s="1"/>
  <c r="G2177" i="10"/>
  <c r="H2079" i="10"/>
  <c r="F2469" i="10"/>
  <c r="J2469" i="10" s="1"/>
  <c r="F1679" i="10"/>
  <c r="J1679" i="10" s="1"/>
  <c r="E2378" i="10"/>
  <c r="G2476" i="10"/>
  <c r="F2575" i="10"/>
  <c r="J2575" i="10" s="1"/>
  <c r="H2773" i="10"/>
  <c r="E193" i="10"/>
  <c r="H2075" i="10"/>
  <c r="H989" i="10"/>
  <c r="G1285" i="10"/>
  <c r="E1976" i="10"/>
  <c r="H589" i="10"/>
  <c r="F1381" i="10"/>
  <c r="J1381" i="10" s="1"/>
  <c r="F2670" i="10"/>
  <c r="J2670" i="10" s="1"/>
  <c r="H2080" i="10"/>
  <c r="E594" i="10"/>
  <c r="F2079" i="10"/>
  <c r="J2079" i="10" s="1"/>
  <c r="G2773" i="10"/>
  <c r="F1388" i="10"/>
  <c r="J1388" i="10" s="1"/>
  <c r="G1086" i="10"/>
  <c r="H2081" i="10"/>
  <c r="G1185" i="10"/>
  <c r="E199" i="10"/>
  <c r="F2671" i="10"/>
  <c r="J2671" i="10" s="1"/>
  <c r="H887" i="10"/>
  <c r="G295" i="10"/>
  <c r="E295" i="10"/>
  <c r="H789" i="10"/>
  <c r="H1184" i="10"/>
  <c r="G1287" i="10"/>
  <c r="G2275" i="10"/>
  <c r="E1579" i="10"/>
  <c r="F2073" i="10"/>
  <c r="J2073" i="10" s="1"/>
  <c r="F1585" i="10"/>
  <c r="J1585" i="10" s="1"/>
  <c r="H492" i="10"/>
  <c r="F1091" i="10"/>
  <c r="J1091" i="10" s="1"/>
  <c r="G2670" i="10"/>
  <c r="G1486" i="10"/>
  <c r="E1881" i="10"/>
  <c r="F1977" i="10"/>
  <c r="G2173" i="10"/>
  <c r="E2769" i="10"/>
  <c r="F886" i="10"/>
  <c r="J886" i="10" s="1"/>
  <c r="E1780" i="10"/>
  <c r="F2470" i="10"/>
  <c r="J2470" i="10" s="1"/>
  <c r="G1684" i="10"/>
  <c r="E2574" i="10"/>
  <c r="G1875" i="10"/>
  <c r="E990" i="10"/>
  <c r="F1580" i="10"/>
  <c r="J1580" i="10" s="1"/>
  <c r="E1287" i="10"/>
  <c r="E1975" i="10"/>
  <c r="E1979" i="10"/>
  <c r="H398" i="10"/>
  <c r="H1578" i="10"/>
  <c r="H2568" i="10"/>
  <c r="G2667" i="10"/>
  <c r="F2673" i="10"/>
  <c r="J2673" i="10" s="1"/>
  <c r="H2271" i="10"/>
  <c r="H2770" i="10"/>
  <c r="F1184" i="10"/>
  <c r="H2371" i="10"/>
  <c r="G1483" i="10"/>
  <c r="E2372" i="10"/>
  <c r="H96" i="10"/>
  <c r="F792" i="10"/>
  <c r="J792" i="10" s="1"/>
  <c r="F96" i="10"/>
  <c r="J96" i="10" s="1"/>
  <c r="H687" i="10"/>
  <c r="G2377" i="10"/>
  <c r="E1089" i="10"/>
  <c r="G1681" i="10"/>
  <c r="E2073" i="10"/>
  <c r="H397" i="10"/>
  <c r="H2570" i="10"/>
  <c r="F496" i="10"/>
  <c r="J496" i="10" s="1"/>
  <c r="E886" i="10"/>
  <c r="F1578" i="10"/>
  <c r="F693" i="10"/>
  <c r="G2574" i="10"/>
  <c r="H2278" i="10"/>
  <c r="H101" i="10"/>
  <c r="H889" i="10"/>
  <c r="H693" i="10"/>
  <c r="G1487" i="10"/>
  <c r="F2372" i="10"/>
  <c r="J2372" i="10" s="1"/>
  <c r="E2474" i="10"/>
  <c r="E1286" i="10"/>
  <c r="F101" i="10"/>
  <c r="J101" i="10" s="1"/>
  <c r="G1585" i="10"/>
  <c r="G693" i="10"/>
  <c r="H1089" i="10"/>
  <c r="H1286" i="10"/>
  <c r="G1777" i="10"/>
  <c r="F393" i="10"/>
  <c r="J393" i="10" s="1"/>
  <c r="F490" i="10"/>
  <c r="J490" i="10" s="1"/>
  <c r="H2768" i="10"/>
  <c r="F1384" i="10"/>
  <c r="J1384" i="10" s="1"/>
  <c r="G2575" i="10"/>
  <c r="F1282" i="10"/>
  <c r="J1282" i="10" s="1"/>
  <c r="G391" i="10"/>
  <c r="E2674" i="10"/>
  <c r="E788" i="10"/>
  <c r="G192" i="10"/>
  <c r="G2669" i="10"/>
  <c r="F2570" i="10"/>
  <c r="J2570" i="10" s="1"/>
  <c r="H2772" i="10"/>
  <c r="H1289" i="10"/>
  <c r="H394" i="10"/>
  <c r="F2378" i="10"/>
  <c r="J2378" i="10" s="1"/>
  <c r="G1579" i="10"/>
  <c r="G2078" i="10"/>
  <c r="E2471" i="10"/>
  <c r="G2375" i="10"/>
  <c r="F2374" i="10"/>
  <c r="F293" i="10"/>
  <c r="J293" i="10" s="1"/>
  <c r="E1680" i="10"/>
  <c r="H490" i="10"/>
  <c r="H1480" i="10"/>
  <c r="H1981" i="10"/>
  <c r="E2074" i="10"/>
  <c r="G886" i="10"/>
  <c r="G2178" i="10"/>
  <c r="F1380" i="10"/>
  <c r="J1380" i="10" s="1"/>
  <c r="H2470" i="10"/>
  <c r="F589" i="10"/>
  <c r="G1880" i="10"/>
  <c r="H97" i="10"/>
  <c r="E1982" i="10"/>
  <c r="G299" i="10"/>
  <c r="F299" i="10"/>
  <c r="J299" i="10" s="1"/>
  <c r="F692" i="10"/>
  <c r="J692" i="10" s="1"/>
  <c r="E590" i="10"/>
  <c r="H489" i="10"/>
  <c r="H594" i="10"/>
  <c r="H491" i="10"/>
  <c r="E1187" i="10"/>
  <c r="E1677" i="10"/>
  <c r="E1481" i="10"/>
  <c r="G2376" i="10"/>
  <c r="H1084" i="10"/>
  <c r="H892" i="10"/>
  <c r="H688" i="10"/>
  <c r="E1584" i="10"/>
  <c r="H787" i="10"/>
  <c r="G2668" i="10"/>
  <c r="G691" i="10"/>
  <c r="G2373" i="10"/>
  <c r="F887" i="10"/>
  <c r="J887" i="10" s="1"/>
  <c r="H1281" i="10"/>
  <c r="F2077" i="10"/>
  <c r="J2077" i="10" s="1"/>
  <c r="F291" i="10"/>
  <c r="J291" i="10" s="1"/>
  <c r="G893" i="10"/>
  <c r="G199" i="10"/>
  <c r="H1083" i="10"/>
  <c r="F893" i="10"/>
  <c r="J893" i="10" s="1"/>
  <c r="H295" i="10"/>
  <c r="E2568" i="10"/>
  <c r="E1388" i="10"/>
  <c r="F95" i="10"/>
  <c r="J95" i="10" s="1"/>
  <c r="G1881" i="10"/>
  <c r="H1778" i="10"/>
  <c r="G2772" i="10"/>
  <c r="G2576" i="10"/>
  <c r="F1784" i="10"/>
  <c r="J1784" i="10" s="1"/>
  <c r="H992" i="10"/>
  <c r="G591" i="10"/>
  <c r="H2375" i="10"/>
  <c r="E1681" i="10"/>
  <c r="H1187" i="10"/>
  <c r="F2173" i="10"/>
  <c r="H493" i="10"/>
  <c r="F397" i="10"/>
  <c r="J397" i="10" s="1"/>
  <c r="F1583" i="10"/>
  <c r="J1583" i="10" s="1"/>
  <c r="G1784" i="10"/>
  <c r="F2179" i="10"/>
  <c r="J2179" i="10" s="1"/>
  <c r="H595" i="10"/>
  <c r="G595" i="10"/>
  <c r="H2674" i="10"/>
  <c r="H2669" i="10"/>
  <c r="H197" i="10"/>
  <c r="G2475" i="10"/>
  <c r="G2768" i="10"/>
  <c r="F1877" i="10"/>
  <c r="J1877" i="10" s="1"/>
  <c r="G490" i="10"/>
  <c r="F786" i="10"/>
  <c r="J786" i="10" s="1"/>
  <c r="E99" i="10"/>
  <c r="F1880" i="10"/>
  <c r="J1880" i="10" s="1"/>
  <c r="H794" i="10"/>
  <c r="H695" i="10"/>
  <c r="F790" i="10"/>
  <c r="J790" i="10" s="1"/>
  <c r="F1782" i="10"/>
  <c r="J1782" i="10" s="1"/>
  <c r="E1088" i="10"/>
  <c r="G395" i="10"/>
  <c r="F1780" i="10"/>
  <c r="J1780" i="10" s="1"/>
  <c r="F2271" i="10"/>
  <c r="J2271" i="10" s="1"/>
  <c r="H1881" i="10"/>
  <c r="G2075" i="10"/>
  <c r="E2668" i="10"/>
  <c r="F100" i="10"/>
  <c r="E2576" i="10"/>
  <c r="E1876" i="10"/>
  <c r="E1682" i="10"/>
  <c r="F2669" i="10"/>
  <c r="F194" i="10"/>
  <c r="E1485" i="10"/>
  <c r="E1776" i="10"/>
  <c r="H1879" i="10"/>
  <c r="H2173" i="10"/>
  <c r="F1975" i="10"/>
  <c r="J1975" i="10" s="1"/>
  <c r="E1580" i="10"/>
  <c r="E1480" i="10"/>
  <c r="H2180" i="10"/>
  <c r="H1777" i="10"/>
  <c r="F787" i="10"/>
  <c r="J787" i="10" s="1"/>
  <c r="E991" i="10"/>
  <c r="H1781" i="10"/>
  <c r="G1085" i="10"/>
  <c r="H1284" i="10"/>
  <c r="G596" i="10"/>
  <c r="F1190" i="10"/>
  <c r="E2178" i="10"/>
  <c r="G790" i="10"/>
  <c r="G1189" i="10"/>
  <c r="H988" i="10"/>
  <c r="E1878" i="10"/>
  <c r="G593" i="10"/>
  <c r="H691" i="10"/>
  <c r="G1380" i="10"/>
  <c r="E789" i="10"/>
  <c r="E192" i="10"/>
  <c r="F198" i="10"/>
  <c r="F193" i="10"/>
  <c r="J193" i="10" s="1"/>
  <c r="G991" i="10"/>
  <c r="H98" i="10"/>
  <c r="F1283" i="10"/>
  <c r="J1283" i="10" s="1"/>
  <c r="E596" i="10"/>
  <c r="G989" i="10"/>
  <c r="E891" i="10"/>
  <c r="F1183" i="10"/>
  <c r="J1183" i="10" s="1"/>
  <c r="H689" i="10"/>
  <c r="F1678" i="10"/>
  <c r="E493" i="10"/>
  <c r="E2375" i="10"/>
  <c r="E100" i="10"/>
  <c r="F2178" i="10"/>
  <c r="E1383" i="10"/>
  <c r="E591" i="10"/>
  <c r="F1979" i="10"/>
  <c r="J1979" i="10" s="1"/>
  <c r="G1385" i="10"/>
  <c r="E492" i="10"/>
  <c r="E2374" i="10"/>
  <c r="E489" i="10"/>
  <c r="E687" i="10"/>
  <c r="E1585" i="10"/>
  <c r="H293" i="10"/>
  <c r="H99" i="10"/>
  <c r="G688" i="10"/>
  <c r="G2767" i="10"/>
  <c r="E2180" i="10"/>
  <c r="F689" i="10"/>
  <c r="G2271" i="10"/>
  <c r="F2080" i="10"/>
  <c r="G494" i="10"/>
  <c r="F2675" i="10"/>
  <c r="F1974" i="10"/>
  <c r="G1480" i="10"/>
  <c r="G2273" i="10"/>
  <c r="E2172" i="10"/>
  <c r="H494" i="10"/>
  <c r="H2372" i="10"/>
  <c r="G1188" i="10"/>
  <c r="E293" i="10"/>
  <c r="G888" i="10"/>
  <c r="G1578" i="10"/>
  <c r="H1283" i="10"/>
  <c r="G196" i="10"/>
  <c r="G1882" i="10"/>
  <c r="G1381" i="10"/>
  <c r="H1679" i="10"/>
  <c r="H2474" i="10"/>
  <c r="E1380" i="10"/>
  <c r="G496" i="10"/>
  <c r="H1880" i="10"/>
  <c r="E593" i="10"/>
  <c r="F1281" i="10"/>
  <c r="J1281" i="10" s="1"/>
  <c r="G195" i="10"/>
  <c r="G2766" i="10"/>
  <c r="G2174" i="10"/>
  <c r="H2667" i="10"/>
  <c r="G1384" i="10"/>
  <c r="H392" i="10"/>
  <c r="G197" i="10"/>
  <c r="G2076" i="10"/>
  <c r="E497" i="10"/>
  <c r="E2672" i="10"/>
  <c r="H2077" i="10"/>
  <c r="E1186" i="10"/>
  <c r="E1185" i="10"/>
  <c r="E985" i="10"/>
  <c r="F494" i="10"/>
  <c r="G1190" i="10"/>
  <c r="F2177" i="10"/>
  <c r="J2177" i="10" s="1"/>
  <c r="G892" i="10"/>
  <c r="E1583" i="10"/>
  <c r="G2469" i="10"/>
  <c r="C2469" i="10" s="1"/>
  <c r="K2469" i="10" s="1"/>
  <c r="E588" i="10"/>
  <c r="G1683" i="10"/>
  <c r="G2570" i="10"/>
  <c r="E893" i="10"/>
  <c r="E1083" i="10"/>
  <c r="F296" i="10"/>
  <c r="H95" i="10"/>
  <c r="G2770" i="10"/>
  <c r="E1782" i="10"/>
  <c r="F199" i="10"/>
  <c r="J199" i="10" s="1"/>
  <c r="H1087" i="10"/>
  <c r="G1087" i="10"/>
  <c r="F495" i="10"/>
  <c r="E695" i="10"/>
  <c r="F1088" i="10"/>
  <c r="J1088" i="10" s="1"/>
  <c r="E2176" i="10"/>
  <c r="H1682" i="10"/>
  <c r="E2173" i="10"/>
  <c r="E1182" i="10"/>
  <c r="F2769" i="10"/>
  <c r="J2769" i="10" s="1"/>
  <c r="G594" i="10"/>
  <c r="G1091" i="10"/>
  <c r="E987" i="10"/>
  <c r="G2175" i="10"/>
  <c r="H1382" i="10"/>
  <c r="F294" i="10"/>
  <c r="E2675" i="10"/>
  <c r="H1182" i="10"/>
  <c r="H1782" i="10"/>
  <c r="G2473" i="10"/>
  <c r="E892" i="10"/>
  <c r="G690" i="10"/>
  <c r="E2671" i="10"/>
  <c r="F2573" i="10"/>
  <c r="J2573" i="10" s="1"/>
  <c r="G2277" i="10"/>
  <c r="G2477" i="10"/>
  <c r="E1977" i="10"/>
  <c r="F1485" i="10"/>
  <c r="H100" i="10"/>
  <c r="F593" i="10"/>
  <c r="E690" i="10"/>
  <c r="F688" i="10"/>
  <c r="E786" i="10"/>
  <c r="F391" i="10"/>
  <c r="F987" i="10"/>
  <c r="F2773" i="10"/>
  <c r="F888" i="10"/>
  <c r="H195" i="10"/>
  <c r="F1684" i="10"/>
  <c r="E2377" i="10"/>
  <c r="F1087" i="10"/>
  <c r="H2573" i="10"/>
  <c r="F1981" i="10"/>
  <c r="E692" i="10"/>
  <c r="H1876" i="10"/>
  <c r="F2277" i="10"/>
  <c r="F398" i="10"/>
  <c r="J398" i="10" s="1"/>
  <c r="E2376" i="10"/>
  <c r="G1584" i="10"/>
  <c r="E2673" i="10"/>
  <c r="E1783" i="10"/>
  <c r="F94" i="10"/>
  <c r="H94" i="10"/>
  <c r="E395" i="10"/>
  <c r="F2172" i="10"/>
  <c r="J2172" i="10" s="1"/>
  <c r="G687" i="10"/>
  <c r="G95" i="10"/>
  <c r="F2278" i="10"/>
  <c r="J2278" i="10" s="1"/>
  <c r="G1682" i="10"/>
  <c r="G2470" i="10"/>
  <c r="H1387" i="10"/>
  <c r="E195" i="10"/>
  <c r="F1188" i="10"/>
  <c r="E2275" i="10"/>
  <c r="H2477" i="10"/>
  <c r="G2769" i="10"/>
  <c r="E2768" i="10"/>
  <c r="F588" i="10"/>
  <c r="J588" i="10" s="1"/>
  <c r="G1083" i="10"/>
  <c r="H2377" i="10"/>
  <c r="F1482" i="10"/>
  <c r="F2572" i="10"/>
  <c r="J2572" i="10" s="1"/>
  <c r="E1382" i="10"/>
  <c r="H2476" i="10"/>
  <c r="F985" i="10"/>
  <c r="E294" i="10"/>
  <c r="E1484" i="10"/>
  <c r="H2472" i="10"/>
  <c r="F687" i="10"/>
  <c r="E1384" i="10"/>
  <c r="H2373" i="10"/>
  <c r="G1289" i="10"/>
  <c r="F1681" i="10"/>
  <c r="J1681" i="10" s="1"/>
  <c r="G2371" i="10"/>
  <c r="H1487" i="10"/>
  <c r="H192" i="10"/>
  <c r="G1685" i="10"/>
  <c r="F2672" i="10"/>
  <c r="E2770" i="10"/>
  <c r="F2176" i="10"/>
  <c r="G891" i="10"/>
  <c r="G2372" i="10"/>
  <c r="G1481" i="10"/>
  <c r="G1586" i="10"/>
  <c r="F1089" i="10"/>
  <c r="J1089" i="10" s="1"/>
  <c r="E984" i="10"/>
  <c r="G296" i="10"/>
  <c r="F986" i="10"/>
  <c r="F497" i="10"/>
  <c r="J497" i="10" s="1"/>
  <c r="G398" i="10"/>
  <c r="G2568" i="10"/>
  <c r="E200" i="10"/>
  <c r="H390" i="10"/>
  <c r="F892" i="10"/>
  <c r="H391" i="10"/>
  <c r="F2272" i="10"/>
  <c r="J2272" i="10" s="1"/>
  <c r="H991" i="10"/>
  <c r="G984" i="10"/>
  <c r="G889" i="10"/>
  <c r="G2472" i="10"/>
  <c r="G495" i="10"/>
  <c r="H985" i="10"/>
  <c r="G1283" i="10"/>
  <c r="F1878" i="10"/>
  <c r="E94" i="10"/>
  <c r="G694" i="10"/>
  <c r="F1383" i="10"/>
  <c r="E793" i="10"/>
  <c r="E394" i="10"/>
  <c r="H496" i="10"/>
  <c r="H396" i="10"/>
  <c r="H2078" i="10"/>
  <c r="G791" i="10"/>
  <c r="G1982" i="10"/>
  <c r="F1090" i="10"/>
  <c r="F99" i="10"/>
  <c r="J99" i="10" s="1"/>
  <c r="E198" i="10"/>
  <c r="H1685" i="10"/>
  <c r="E1578" i="10"/>
  <c r="G93" i="10"/>
  <c r="E2080" i="10"/>
  <c r="G1386" i="10"/>
  <c r="E2076" i="10"/>
  <c r="E694" i="10"/>
  <c r="G789" i="10"/>
  <c r="F1976" i="10"/>
  <c r="J1976" i="10" s="1"/>
  <c r="H1581" i="10"/>
  <c r="H1381" i="10"/>
  <c r="H2370" i="10"/>
  <c r="E792" i="10"/>
  <c r="H791" i="10"/>
  <c r="F2667" i="10"/>
  <c r="J2667" i="10" s="1"/>
  <c r="H1979" i="10"/>
  <c r="F1680" i="10"/>
  <c r="J1680" i="10" s="1"/>
  <c r="F2377" i="10"/>
  <c r="E197" i="10"/>
  <c r="F691" i="10"/>
  <c r="J691" i="10" s="1"/>
  <c r="F1579" i="10"/>
  <c r="J1579" i="10" s="1"/>
  <c r="E1483" i="10"/>
  <c r="F885" i="10"/>
  <c r="H495" i="10"/>
  <c r="H893" i="10"/>
  <c r="G2274" i="10"/>
  <c r="H2575" i="10"/>
  <c r="F2473" i="10"/>
  <c r="H984" i="10"/>
  <c r="G198" i="10"/>
  <c r="H2376" i="10"/>
  <c r="G1388" i="10"/>
  <c r="H793" i="10"/>
  <c r="G793" i="10"/>
  <c r="E392" i="10"/>
  <c r="G291" i="10"/>
  <c r="F492" i="10"/>
  <c r="H497" i="10"/>
  <c r="H194" i="10"/>
  <c r="F590" i="10"/>
  <c r="J590" i="10" s="1"/>
  <c r="G96" i="10"/>
  <c r="E97" i="10"/>
  <c r="H2177" i="10"/>
  <c r="H1582" i="10"/>
  <c r="F2076" i="10"/>
  <c r="F1487" i="10"/>
  <c r="F1386" i="10"/>
  <c r="F2078" i="10"/>
  <c r="J2078" i="10" s="1"/>
  <c r="F1781" i="10"/>
  <c r="J1781" i="10" s="1"/>
  <c r="E1684" i="10"/>
  <c r="F2471" i="10"/>
  <c r="J2471" i="10" s="1"/>
  <c r="G392" i="10"/>
  <c r="F594" i="10"/>
  <c r="E292" i="10"/>
  <c r="G298" i="10"/>
  <c r="H2469" i="10"/>
  <c r="E1091" i="10"/>
  <c r="H297" i="10"/>
  <c r="G1281" i="10"/>
  <c r="G390" i="10"/>
  <c r="F1778" i="10"/>
  <c r="E95" i="10"/>
  <c r="E688" i="10"/>
  <c r="E1282" i="10"/>
  <c r="H2274" i="10"/>
  <c r="F2476" i="10"/>
  <c r="E989" i="10"/>
  <c r="E988" i="10"/>
  <c r="H1288" i="10"/>
  <c r="H1479" i="10"/>
  <c r="H1579" i="10"/>
  <c r="H1583" i="10"/>
  <c r="G1981" i="10"/>
  <c r="H1982" i="10"/>
  <c r="G2374" i="10"/>
  <c r="H2475" i="10"/>
  <c r="F1288" i="10"/>
  <c r="J1288" i="10" s="1"/>
  <c r="E2371" i="10"/>
  <c r="G2279" i="10"/>
  <c r="F298" i="10"/>
  <c r="J298" i="10" s="1"/>
  <c r="F1186" i="10"/>
  <c r="G1482" i="10"/>
  <c r="G1878" i="10"/>
  <c r="F1189" i="10"/>
  <c r="J1189" i="10" s="1"/>
  <c r="E194" i="10"/>
  <c r="H890" i="10"/>
  <c r="H1677" i="10"/>
  <c r="E2767" i="10"/>
  <c r="F2576" i="10"/>
  <c r="F1978" i="10"/>
  <c r="J1978" i="10" s="1"/>
  <c r="H1189" i="10"/>
  <c r="H2172" i="10"/>
  <c r="G100" i="10"/>
  <c r="G394" i="10"/>
  <c r="G1876" i="10"/>
  <c r="E98" i="10"/>
  <c r="F1682" i="10"/>
  <c r="F395" i="10"/>
  <c r="H1783" i="10"/>
  <c r="F1287" i="10"/>
  <c r="J1287" i="10" s="1"/>
  <c r="F1876" i="10"/>
  <c r="F2474" i="10"/>
  <c r="H2767" i="10"/>
  <c r="E1879" i="10"/>
  <c r="F2569" i="10"/>
  <c r="G2272" i="10"/>
  <c r="G1186" i="10"/>
  <c r="E589" i="10"/>
  <c r="E291" i="10"/>
  <c r="F1582" i="10"/>
  <c r="F1982" i="10"/>
  <c r="J1982" i="10" s="1"/>
  <c r="H1091" i="10"/>
  <c r="H1486" i="10"/>
  <c r="H1678" i="10"/>
  <c r="E592" i="10"/>
  <c r="F2770" i="10"/>
  <c r="G1479" i="10"/>
  <c r="H1784" i="10"/>
  <c r="F98" i="10"/>
  <c r="F1182" i="10"/>
  <c r="E2373" i="10"/>
  <c r="E790" i="10"/>
  <c r="F1584" i="10"/>
  <c r="J1584" i="10" s="1"/>
  <c r="E1778" i="10"/>
  <c r="F2370" i="10"/>
  <c r="F992" i="10"/>
  <c r="E2669" i="10"/>
  <c r="H1385" i="10"/>
  <c r="F2766" i="10"/>
  <c r="J2766" i="10" s="1"/>
  <c r="E101" i="10"/>
  <c r="E1188" i="10"/>
  <c r="E1482" i="10"/>
  <c r="H1975" i="10"/>
  <c r="H2668" i="10"/>
  <c r="H1883" i="10"/>
  <c r="H2675" i="10"/>
  <c r="H1680" i="10"/>
  <c r="H790" i="10"/>
  <c r="F1187" i="10"/>
  <c r="J1187" i="10" s="1"/>
  <c r="E1184" i="10"/>
  <c r="G2074" i="10"/>
  <c r="F396" i="10"/>
  <c r="J396" i="10" s="1"/>
  <c r="H2276" i="10"/>
  <c r="G497" i="10"/>
  <c r="G1089" i="10"/>
  <c r="H2074" i="10"/>
  <c r="G1582" i="10"/>
  <c r="E495" i="10"/>
  <c r="F1289" i="10"/>
  <c r="F297" i="10"/>
  <c r="J297" i="10" s="1"/>
  <c r="F2771" i="10"/>
  <c r="G98" i="10"/>
  <c r="G1776" i="10"/>
  <c r="E2370" i="10"/>
  <c r="E390" i="10"/>
  <c r="E2570" i="10"/>
  <c r="H1285" i="10"/>
  <c r="G792" i="10"/>
  <c r="F2668" i="10"/>
  <c r="E2075" i="10"/>
  <c r="F1086" i="10"/>
  <c r="E1090" i="10"/>
  <c r="F2376" i="10"/>
  <c r="J2376" i="10" s="1"/>
  <c r="F890" i="10"/>
  <c r="J890" i="10" s="1"/>
  <c r="E2077" i="10"/>
  <c r="F1586" i="10"/>
  <c r="J1586" i="10" s="1"/>
  <c r="E1183" i="10"/>
  <c r="H1585" i="10"/>
  <c r="H291" i="10"/>
  <c r="F2174" i="10"/>
  <c r="J2174" i="10" s="1"/>
  <c r="H1384" i="10"/>
  <c r="H1684" i="10"/>
  <c r="F1875" i="10"/>
  <c r="E1084" i="10"/>
  <c r="H1681" i="10"/>
  <c r="E96" i="10"/>
  <c r="H395" i="10"/>
  <c r="H2175" i="10"/>
  <c r="H200" i="10"/>
  <c r="E1880" i="10"/>
  <c r="F1776" i="10"/>
  <c r="J1776" i="10" s="1"/>
  <c r="E794" i="10"/>
  <c r="H692" i="10"/>
  <c r="H2176" i="10"/>
  <c r="E2774" i="10"/>
  <c r="E689" i="10"/>
  <c r="G1975" i="10"/>
  <c r="F1387" i="10"/>
  <c r="J1387" i="10" s="1"/>
  <c r="F694" i="10"/>
  <c r="H1186" i="10"/>
  <c r="F1285" i="10"/>
  <c r="J1285" i="10" s="1"/>
  <c r="G1484" i="10"/>
  <c r="E2670" i="10"/>
  <c r="F2571" i="10"/>
  <c r="J2571" i="10" s="1"/>
  <c r="G397" i="10"/>
  <c r="F489" i="10"/>
  <c r="F2175" i="10"/>
  <c r="F2772" i="10"/>
  <c r="J2772" i="10" s="1"/>
  <c r="F2180" i="10"/>
  <c r="H1185" i="10"/>
  <c r="H2569" i="10"/>
  <c r="G489" i="10"/>
  <c r="G1382" i="10"/>
  <c r="E491" i="10"/>
  <c r="E1581" i="10"/>
  <c r="G1580" i="10"/>
  <c r="F2674" i="10"/>
  <c r="J2674" i="10" s="1"/>
  <c r="F794" i="10"/>
  <c r="H888" i="10"/>
  <c r="F1286" i="10"/>
  <c r="J1286" i="10" s="1"/>
  <c r="H1183" i="10"/>
  <c r="E1289" i="10"/>
  <c r="H596" i="10"/>
  <c r="F1483" i="10"/>
  <c r="G2672" i="10"/>
  <c r="G1088" i="10"/>
  <c r="F292" i="10"/>
  <c r="H1483" i="10"/>
  <c r="H1877" i="10"/>
  <c r="F2276" i="10"/>
  <c r="J2276" i="10" s="1"/>
  <c r="E888" i="10"/>
  <c r="H1776" i="10"/>
  <c r="F1879" i="10"/>
  <c r="E1980" i="10"/>
  <c r="H592" i="10"/>
  <c r="E2469" i="10"/>
  <c r="E2271" i="10"/>
  <c r="G1383" i="10"/>
  <c r="F2373" i="10"/>
  <c r="G986" i="10"/>
  <c r="G1581" i="10"/>
  <c r="E2273" i="10"/>
  <c r="G1783" i="10"/>
  <c r="H296" i="10"/>
  <c r="F793" i="10"/>
  <c r="E1875" i="10"/>
  <c r="C678" i="26"/>
  <c r="C819" i="26"/>
  <c r="C791" i="26"/>
  <c r="C763" i="26"/>
  <c r="C735" i="26"/>
  <c r="C708" i="26"/>
  <c r="C652" i="26"/>
  <c r="A739" i="10"/>
  <c r="B839" i="10"/>
  <c r="A839" i="10"/>
  <c r="B840" i="10"/>
  <c r="A742" i="10"/>
  <c r="A840" i="10"/>
  <c r="B841" i="10"/>
  <c r="B1432" i="10"/>
  <c r="A116" i="10"/>
  <c r="A215" i="10" s="1"/>
  <c r="A314" i="10" s="1"/>
  <c r="A413" i="10" s="1"/>
  <c r="A512" i="10" s="1"/>
  <c r="A611" i="10" s="1"/>
  <c r="A710" i="10" s="1"/>
  <c r="A809" i="10" s="1"/>
  <c r="A908" i="10" s="1"/>
  <c r="A1007" i="10" s="1"/>
  <c r="B116" i="10"/>
  <c r="B215" i="10" s="1"/>
  <c r="B314" i="10" s="1"/>
  <c r="B413" i="10" s="1"/>
  <c r="B512" i="10" s="1"/>
  <c r="B611" i="10" s="1"/>
  <c r="B710" i="10" s="1"/>
  <c r="B809" i="10" s="1"/>
  <c r="B908" i="10" s="1"/>
  <c r="B1007" i="10" s="1"/>
  <c r="B1106" i="10" s="1"/>
  <c r="B1205" i="10" s="1"/>
  <c r="B1304" i="10" s="1"/>
  <c r="B1403" i="10" s="1"/>
  <c r="B1502" i="10" s="1"/>
  <c r="B1601" i="10" s="1"/>
  <c r="B1700" i="10" s="1"/>
  <c r="B1799" i="10" s="1"/>
  <c r="B1898" i="10" s="1"/>
  <c r="B1997" i="10" s="1"/>
  <c r="B2096" i="10" s="1"/>
  <c r="B2195" i="10" s="1"/>
  <c r="B2294" i="10" s="1"/>
  <c r="B2393" i="10" s="1"/>
  <c r="B2492" i="10" s="1"/>
  <c r="B2591" i="10" s="1"/>
  <c r="B2690" i="10" s="1"/>
  <c r="A117" i="10"/>
  <c r="A216" i="10" s="1"/>
  <c r="A315" i="10" s="1"/>
  <c r="A414" i="10" s="1"/>
  <c r="A513" i="10" s="1"/>
  <c r="A612" i="10" s="1"/>
  <c r="A711" i="10" s="1"/>
  <c r="A810" i="10" s="1"/>
  <c r="A909" i="10" s="1"/>
  <c r="A1008" i="10" s="1"/>
  <c r="A1107" i="10" s="1"/>
  <c r="A1206" i="10" s="1"/>
  <c r="A1305" i="10" s="1"/>
  <c r="B117" i="10"/>
  <c r="B216" i="10" s="1"/>
  <c r="B315" i="10" s="1"/>
  <c r="B414" i="10" s="1"/>
  <c r="B513" i="10" s="1"/>
  <c r="B612" i="10" s="1"/>
  <c r="A118" i="10"/>
  <c r="A217" i="10" s="1"/>
  <c r="A316" i="10" s="1"/>
  <c r="A415" i="10" s="1"/>
  <c r="A514" i="10" s="1"/>
  <c r="A613" i="10" s="1"/>
  <c r="A712" i="10" s="1"/>
  <c r="A811" i="10" s="1"/>
  <c r="A910" i="10" s="1"/>
  <c r="A1009" i="10" s="1"/>
  <c r="A1108" i="10" s="1"/>
  <c r="A1207" i="10" s="1"/>
  <c r="A1306" i="10" s="1"/>
  <c r="A1405" i="10" s="1"/>
  <c r="A1504" i="10" s="1"/>
  <c r="A1603" i="10" s="1"/>
  <c r="A1702" i="10" s="1"/>
  <c r="A1801" i="10" s="1"/>
  <c r="A1900" i="10" s="1"/>
  <c r="A1999" i="10" s="1"/>
  <c r="B118" i="10"/>
  <c r="B217" i="10" s="1"/>
  <c r="B316" i="10" s="1"/>
  <c r="B415" i="10" s="1"/>
  <c r="B514" i="10" s="1"/>
  <c r="B613" i="10" s="1"/>
  <c r="B712" i="10" s="1"/>
  <c r="B811" i="10" s="1"/>
  <c r="B910" i="10" s="1"/>
  <c r="B1009" i="10" s="1"/>
  <c r="B1108" i="10" s="1"/>
  <c r="B1207" i="10" s="1"/>
  <c r="A119" i="10"/>
  <c r="A218" i="10" s="1"/>
  <c r="A317" i="10" s="1"/>
  <c r="A416" i="10" s="1"/>
  <c r="B119" i="10"/>
  <c r="B218" i="10" s="1"/>
  <c r="B317" i="10" s="1"/>
  <c r="B416" i="10" s="1"/>
  <c r="B515" i="10" s="1"/>
  <c r="B614" i="10" s="1"/>
  <c r="B713" i="10" s="1"/>
  <c r="B812" i="10" s="1"/>
  <c r="B911" i="10" s="1"/>
  <c r="B1010" i="10" s="1"/>
  <c r="B1109" i="10" s="1"/>
  <c r="B1208" i="10" s="1"/>
  <c r="B1307" i="10" s="1"/>
  <c r="B1406" i="10" s="1"/>
  <c r="B1505" i="10" s="1"/>
  <c r="B1604" i="10" s="1"/>
  <c r="B1703" i="10" s="1"/>
  <c r="B1802" i="10" s="1"/>
  <c r="B1901" i="10" s="1"/>
  <c r="A120" i="10"/>
  <c r="A219" i="10" s="1"/>
  <c r="A318" i="10" s="1"/>
  <c r="A417" i="10" s="1"/>
  <c r="A516" i="10" s="1"/>
  <c r="A615" i="10" s="1"/>
  <c r="A714" i="10" s="1"/>
  <c r="A813" i="10" s="1"/>
  <c r="A912" i="10" s="1"/>
  <c r="A1011" i="10" s="1"/>
  <c r="A1110" i="10" s="1"/>
  <c r="A1209" i="10" s="1"/>
  <c r="A1308" i="10" s="1"/>
  <c r="A1407" i="10" s="1"/>
  <c r="A1506" i="10" s="1"/>
  <c r="A1605" i="10" s="1"/>
  <c r="A1704" i="10" s="1"/>
  <c r="A1803" i="10" s="1"/>
  <c r="A1902" i="10" s="1"/>
  <c r="A2001" i="10" s="1"/>
  <c r="A2100" i="10" s="1"/>
  <c r="A2199" i="10" s="1"/>
  <c r="A2298" i="10" s="1"/>
  <c r="A2397" i="10" s="1"/>
  <c r="A2496" i="10" s="1"/>
  <c r="A2595" i="10" s="1"/>
  <c r="A2694" i="10" s="1"/>
  <c r="B120" i="10"/>
  <c r="B219" i="10" s="1"/>
  <c r="B318" i="10" s="1"/>
  <c r="B417" i="10" s="1"/>
  <c r="B516" i="10" s="1"/>
  <c r="B615" i="10" s="1"/>
  <c r="B714" i="10" s="1"/>
  <c r="B813" i="10" s="1"/>
  <c r="B912" i="10" s="1"/>
  <c r="B1011" i="10" s="1"/>
  <c r="B1110" i="10" s="1"/>
  <c r="B1209" i="10" s="1"/>
  <c r="B1308" i="10" s="1"/>
  <c r="B1407" i="10" s="1"/>
  <c r="B1506" i="10" s="1"/>
  <c r="B1605" i="10" s="1"/>
  <c r="B1704" i="10" s="1"/>
  <c r="B1803" i="10" s="1"/>
  <c r="B1902" i="10" s="1"/>
  <c r="B2001" i="10" s="1"/>
  <c r="B2100" i="10" s="1"/>
  <c r="B2199" i="10" s="1"/>
  <c r="B2298" i="10" s="1"/>
  <c r="B2397" i="10" s="1"/>
  <c r="B2496" i="10" s="1"/>
  <c r="B2595" i="10" s="1"/>
  <c r="B2694" i="10" s="1"/>
  <c r="A121" i="10"/>
  <c r="A220" i="10" s="1"/>
  <c r="A319" i="10" s="1"/>
  <c r="A418" i="10" s="1"/>
  <c r="A517" i="10" s="1"/>
  <c r="A616" i="10" s="1"/>
  <c r="A715" i="10" s="1"/>
  <c r="A814" i="10" s="1"/>
  <c r="A913" i="10" s="1"/>
  <c r="A1012" i="10" s="1"/>
  <c r="A1111" i="10" s="1"/>
  <c r="A1210" i="10" s="1"/>
  <c r="A1309" i="10" s="1"/>
  <c r="A1408" i="10" s="1"/>
  <c r="B121" i="10"/>
  <c r="B220" i="10" s="1"/>
  <c r="B319" i="10" s="1"/>
  <c r="B418" i="10" s="1"/>
  <c r="B517" i="10" s="1"/>
  <c r="B616" i="10" s="1"/>
  <c r="A122" i="10"/>
  <c r="A221" i="10" s="1"/>
  <c r="A320" i="10" s="1"/>
  <c r="A419" i="10" s="1"/>
  <c r="A518" i="10" s="1"/>
  <c r="A617" i="10" s="1"/>
  <c r="A716" i="10" s="1"/>
  <c r="A815" i="10" s="1"/>
  <c r="A914" i="10" s="1"/>
  <c r="A1013" i="10" s="1"/>
  <c r="A1112" i="10" s="1"/>
  <c r="B122" i="10"/>
  <c r="B221" i="10" s="1"/>
  <c r="B320" i="10" s="1"/>
  <c r="A123" i="10"/>
  <c r="A222" i="10" s="1"/>
  <c r="A321" i="10" s="1"/>
  <c r="A420" i="10" s="1"/>
  <c r="A519" i="10" s="1"/>
  <c r="A618" i="10" s="1"/>
  <c r="A717" i="10" s="1"/>
  <c r="A816" i="10" s="1"/>
  <c r="A915" i="10" s="1"/>
  <c r="B123" i="10"/>
  <c r="B222" i="10" s="1"/>
  <c r="B321" i="10" s="1"/>
  <c r="B420" i="10" s="1"/>
  <c r="B519" i="10" s="1"/>
  <c r="B618" i="10" s="1"/>
  <c r="B717" i="10" s="1"/>
  <c r="B816" i="10" s="1"/>
  <c r="B915" i="10" s="1"/>
  <c r="B1014" i="10" s="1"/>
  <c r="B1113" i="10" s="1"/>
  <c r="B1212" i="10" s="1"/>
  <c r="B1311" i="10" s="1"/>
  <c r="B1410" i="10" s="1"/>
  <c r="B1509" i="10" s="1"/>
  <c r="B1608" i="10" s="1"/>
  <c r="B1707" i="10" s="1"/>
  <c r="B1806" i="10" s="1"/>
  <c r="B1905" i="10" s="1"/>
  <c r="B2004" i="10" s="1"/>
  <c r="B2103" i="10" s="1"/>
  <c r="B2202" i="10" s="1"/>
  <c r="B2301" i="10" s="1"/>
  <c r="B2400" i="10" s="1"/>
  <c r="B2499" i="10" s="1"/>
  <c r="B2598" i="10" s="1"/>
  <c r="B2697" i="10" s="1"/>
  <c r="A124" i="10"/>
  <c r="A223" i="10" s="1"/>
  <c r="A322" i="10" s="1"/>
  <c r="B124" i="10"/>
  <c r="B223" i="10" s="1"/>
  <c r="B322" i="10" s="1"/>
  <c r="B421" i="10" s="1"/>
  <c r="B520" i="10" s="1"/>
  <c r="B619" i="10" s="1"/>
  <c r="B718" i="10" s="1"/>
  <c r="B817" i="10" s="1"/>
  <c r="B916" i="10" s="1"/>
  <c r="B1015" i="10" s="1"/>
  <c r="B1114" i="10" s="1"/>
  <c r="B1213" i="10" s="1"/>
  <c r="B1312" i="10" s="1"/>
  <c r="B1411" i="10" s="1"/>
  <c r="B1510" i="10" s="1"/>
  <c r="B1609" i="10" s="1"/>
  <c r="B1708" i="10" s="1"/>
  <c r="A125" i="10"/>
  <c r="A224" i="10" s="1"/>
  <c r="A323" i="10" s="1"/>
  <c r="A422" i="10" s="1"/>
  <c r="A521" i="10" s="1"/>
  <c r="A620" i="10" s="1"/>
  <c r="A719" i="10" s="1"/>
  <c r="A818" i="10" s="1"/>
  <c r="A917" i="10" s="1"/>
  <c r="A1016" i="10" s="1"/>
  <c r="A1115" i="10" s="1"/>
  <c r="A1214" i="10" s="1"/>
  <c r="A1313" i="10" s="1"/>
  <c r="A1412" i="10" s="1"/>
  <c r="B125" i="10"/>
  <c r="A126" i="10"/>
  <c r="A225" i="10" s="1"/>
  <c r="A324" i="10" s="1"/>
  <c r="A423" i="10" s="1"/>
  <c r="A522" i="10" s="1"/>
  <c r="A621" i="10" s="1"/>
  <c r="A720" i="10" s="1"/>
  <c r="B126" i="10"/>
  <c r="B225" i="10" s="1"/>
  <c r="B324" i="10" s="1"/>
  <c r="B423" i="10" s="1"/>
  <c r="B522" i="10" s="1"/>
  <c r="B621" i="10" s="1"/>
  <c r="B720" i="10" s="1"/>
  <c r="B819" i="10" s="1"/>
  <c r="B918" i="10" s="1"/>
  <c r="B1017" i="10" s="1"/>
  <c r="B1116" i="10" s="1"/>
  <c r="B1215" i="10" s="1"/>
  <c r="B1314" i="10" s="1"/>
  <c r="B1413" i="10" s="1"/>
  <c r="B1512" i="10" s="1"/>
  <c r="B1611" i="10" s="1"/>
  <c r="B1710" i="10" s="1"/>
  <c r="B1809" i="10" s="1"/>
  <c r="B1908" i="10" s="1"/>
  <c r="B2007" i="10" s="1"/>
  <c r="B2106" i="10" s="1"/>
  <c r="B2205" i="10" s="1"/>
  <c r="B2304" i="10" s="1"/>
  <c r="B2403" i="10" s="1"/>
  <c r="B2502" i="10" s="1"/>
  <c r="B2601" i="10" s="1"/>
  <c r="B2700" i="10" s="1"/>
  <c r="A127" i="10"/>
  <c r="A226" i="10" s="1"/>
  <c r="A325" i="10" s="1"/>
  <c r="A424" i="10" s="1"/>
  <c r="A523" i="10" s="1"/>
  <c r="A622" i="10" s="1"/>
  <c r="A721" i="10" s="1"/>
  <c r="A820" i="10" s="1"/>
  <c r="A919" i="10" s="1"/>
  <c r="A1018" i="10" s="1"/>
  <c r="A1117" i="10" s="1"/>
  <c r="A1216" i="10" s="1"/>
  <c r="B127" i="10"/>
  <c r="B226" i="10" s="1"/>
  <c r="B325" i="10" s="1"/>
  <c r="B424" i="10" s="1"/>
  <c r="B523" i="10" s="1"/>
  <c r="B622" i="10" s="1"/>
  <c r="B721" i="10" s="1"/>
  <c r="B820" i="10" s="1"/>
  <c r="B919" i="10" s="1"/>
  <c r="B1018" i="10" s="1"/>
  <c r="B1117" i="10" s="1"/>
  <c r="B1216" i="10" s="1"/>
  <c r="B1315" i="10" s="1"/>
  <c r="B1414" i="10" s="1"/>
  <c r="B1513" i="10" s="1"/>
  <c r="B1612" i="10" s="1"/>
  <c r="B1711" i="10" s="1"/>
  <c r="B1810" i="10" s="1"/>
  <c r="B1909" i="10" s="1"/>
  <c r="B2008" i="10" s="1"/>
  <c r="B2107" i="10" s="1"/>
  <c r="B2206" i="10" s="1"/>
  <c r="B2305" i="10" s="1"/>
  <c r="B2404" i="10" s="1"/>
  <c r="B2503" i="10" s="1"/>
  <c r="B2602" i="10" s="1"/>
  <c r="B2701" i="10" s="1"/>
  <c r="A128" i="10"/>
  <c r="A227" i="10" s="1"/>
  <c r="A326" i="10" s="1"/>
  <c r="A425" i="10" s="1"/>
  <c r="A524" i="10" s="1"/>
  <c r="A623" i="10" s="1"/>
  <c r="A722" i="10" s="1"/>
  <c r="A821" i="10" s="1"/>
  <c r="A920" i="10" s="1"/>
  <c r="A1019" i="10" s="1"/>
  <c r="A1118" i="10" s="1"/>
  <c r="A1217" i="10" s="1"/>
  <c r="A1316" i="10" s="1"/>
  <c r="A1415" i="10" s="1"/>
  <c r="A1514" i="10" s="1"/>
  <c r="A1613" i="10" s="1"/>
  <c r="A1712" i="10" s="1"/>
  <c r="A1811" i="10" s="1"/>
  <c r="A1910" i="10" s="1"/>
  <c r="A2009" i="10" s="1"/>
  <c r="A2108" i="10" s="1"/>
  <c r="A2207" i="10" s="1"/>
  <c r="A2306" i="10" s="1"/>
  <c r="A2405" i="10" s="1"/>
  <c r="A2504" i="10" s="1"/>
  <c r="A2603" i="10" s="1"/>
  <c r="A2702" i="10" s="1"/>
  <c r="B128" i="10"/>
  <c r="B227" i="10" s="1"/>
  <c r="B326" i="10" s="1"/>
  <c r="B425" i="10" s="1"/>
  <c r="B524" i="10" s="1"/>
  <c r="B623" i="10" s="1"/>
  <c r="B722" i="10" s="1"/>
  <c r="B821" i="10" s="1"/>
  <c r="B920" i="10" s="1"/>
  <c r="B1019" i="10" s="1"/>
  <c r="B1118" i="10" s="1"/>
  <c r="B1217" i="10" s="1"/>
  <c r="B1316" i="10" s="1"/>
  <c r="B1415" i="10" s="1"/>
  <c r="B1514" i="10" s="1"/>
  <c r="B1613" i="10" s="1"/>
  <c r="B1712" i="10" s="1"/>
  <c r="B1811" i="10" s="1"/>
  <c r="B1910" i="10" s="1"/>
  <c r="B2009" i="10" s="1"/>
  <c r="B2108" i="10" s="1"/>
  <c r="A129" i="10"/>
  <c r="A228" i="10" s="1"/>
  <c r="A327" i="10" s="1"/>
  <c r="A426" i="10" s="1"/>
  <c r="A525" i="10" s="1"/>
  <c r="A624" i="10" s="1"/>
  <c r="A723" i="10" s="1"/>
  <c r="A822" i="10" s="1"/>
  <c r="A921" i="10" s="1"/>
  <c r="A1020" i="10" s="1"/>
  <c r="A1119" i="10" s="1"/>
  <c r="A1218" i="10" s="1"/>
  <c r="A1317" i="10" s="1"/>
  <c r="A1416" i="10" s="1"/>
  <c r="B129" i="10"/>
  <c r="B228" i="10" s="1"/>
  <c r="B327" i="10" s="1"/>
  <c r="B426" i="10" s="1"/>
  <c r="B525" i="10" s="1"/>
  <c r="B624" i="10" s="1"/>
  <c r="B723" i="10" s="1"/>
  <c r="B822" i="10" s="1"/>
  <c r="B921" i="10" s="1"/>
  <c r="B1020" i="10" s="1"/>
  <c r="B1119" i="10" s="1"/>
  <c r="B1218" i="10" s="1"/>
  <c r="B1317" i="10" s="1"/>
  <c r="B1416" i="10" s="1"/>
  <c r="B1515" i="10" s="1"/>
  <c r="A130" i="10"/>
  <c r="A229" i="10" s="1"/>
  <c r="A328" i="10" s="1"/>
  <c r="A427" i="10" s="1"/>
  <c r="A526" i="10" s="1"/>
  <c r="A625" i="10" s="1"/>
  <c r="A724" i="10" s="1"/>
  <c r="B130" i="10"/>
  <c r="B229" i="10" s="1"/>
  <c r="B328" i="10" s="1"/>
  <c r="B427" i="10" s="1"/>
  <c r="B526" i="10" s="1"/>
  <c r="B625" i="10" s="1"/>
  <c r="B724" i="10" s="1"/>
  <c r="B823" i="10" s="1"/>
  <c r="A131" i="10"/>
  <c r="A230" i="10" s="1"/>
  <c r="A329" i="10" s="1"/>
  <c r="A428" i="10" s="1"/>
  <c r="A527" i="10" s="1"/>
  <c r="A626" i="10" s="1"/>
  <c r="A725" i="10" s="1"/>
  <c r="A824" i="10" s="1"/>
  <c r="A923" i="10" s="1"/>
  <c r="A1022" i="10" s="1"/>
  <c r="A1121" i="10" s="1"/>
  <c r="A1220" i="10" s="1"/>
  <c r="A1319" i="10" s="1"/>
  <c r="A1418" i="10" s="1"/>
  <c r="A1517" i="10" s="1"/>
  <c r="A1616" i="10" s="1"/>
  <c r="A1715" i="10" s="1"/>
  <c r="A1814" i="10" s="1"/>
  <c r="A1913" i="10" s="1"/>
  <c r="A2012" i="10" s="1"/>
  <c r="A2111" i="10" s="1"/>
  <c r="A2210" i="10" s="1"/>
  <c r="A2309" i="10" s="1"/>
  <c r="A2408" i="10" s="1"/>
  <c r="A2507" i="10" s="1"/>
  <c r="A2606" i="10" s="1"/>
  <c r="A2705" i="10" s="1"/>
  <c r="B131" i="10"/>
  <c r="B230" i="10" s="1"/>
  <c r="A132" i="10"/>
  <c r="A231" i="10" s="1"/>
  <c r="A330" i="10" s="1"/>
  <c r="A429" i="10" s="1"/>
  <c r="A528" i="10" s="1"/>
  <c r="A627" i="10" s="1"/>
  <c r="A726" i="10" s="1"/>
  <c r="A825" i="10" s="1"/>
  <c r="A924" i="10" s="1"/>
  <c r="A1023" i="10" s="1"/>
  <c r="A1122" i="10" s="1"/>
  <c r="A1221" i="10" s="1"/>
  <c r="A1320" i="10" s="1"/>
  <c r="A1419" i="10" s="1"/>
  <c r="A1518" i="10" s="1"/>
  <c r="A1617" i="10" s="1"/>
  <c r="A1716" i="10" s="1"/>
  <c r="A1815" i="10" s="1"/>
  <c r="A1914" i="10" s="1"/>
  <c r="A2013" i="10" s="1"/>
  <c r="A2112" i="10" s="1"/>
  <c r="A2211" i="10" s="1"/>
  <c r="A2310" i="10" s="1"/>
  <c r="A2409" i="10" s="1"/>
  <c r="A2508" i="10" s="1"/>
  <c r="A2607" i="10" s="1"/>
  <c r="A2706" i="10" s="1"/>
  <c r="B132" i="10"/>
  <c r="B231" i="10" s="1"/>
  <c r="B330" i="10" s="1"/>
  <c r="B429" i="10" s="1"/>
  <c r="B528" i="10" s="1"/>
  <c r="B627" i="10" s="1"/>
  <c r="B726" i="10" s="1"/>
  <c r="B825" i="10" s="1"/>
  <c r="B924" i="10" s="1"/>
  <c r="B1023" i="10" s="1"/>
  <c r="B1122" i="10" s="1"/>
  <c r="B1221" i="10" s="1"/>
  <c r="B1320" i="10" s="1"/>
  <c r="A133" i="10"/>
  <c r="A232" i="10" s="1"/>
  <c r="A331" i="10" s="1"/>
  <c r="A430" i="10" s="1"/>
  <c r="A529" i="10" s="1"/>
  <c r="A628" i="10" s="1"/>
  <c r="A727" i="10" s="1"/>
  <c r="A826" i="10" s="1"/>
  <c r="A925" i="10" s="1"/>
  <c r="A1024" i="10" s="1"/>
  <c r="A1123" i="10" s="1"/>
  <c r="A1222" i="10" s="1"/>
  <c r="A1321" i="10" s="1"/>
  <c r="A1420" i="10" s="1"/>
  <c r="B133" i="10"/>
  <c r="B232" i="10" s="1"/>
  <c r="B331" i="10" s="1"/>
  <c r="B430" i="10" s="1"/>
  <c r="B529" i="10" s="1"/>
  <c r="B628" i="10" s="1"/>
  <c r="B727" i="10" s="1"/>
  <c r="B826" i="10" s="1"/>
  <c r="B925" i="10" s="1"/>
  <c r="B1024" i="10" s="1"/>
  <c r="B1123" i="10" s="1"/>
  <c r="B1222" i="10" s="1"/>
  <c r="B1321" i="10" s="1"/>
  <c r="A134" i="10"/>
  <c r="A233" i="10" s="1"/>
  <c r="A332" i="10" s="1"/>
  <c r="A431" i="10" s="1"/>
  <c r="A530" i="10" s="1"/>
  <c r="A629" i="10" s="1"/>
  <c r="A728" i="10" s="1"/>
  <c r="B134" i="10"/>
  <c r="B233" i="10" s="1"/>
  <c r="B332" i="10" s="1"/>
  <c r="B431" i="10" s="1"/>
  <c r="B530" i="10" s="1"/>
  <c r="B629" i="10" s="1"/>
  <c r="B728" i="10" s="1"/>
  <c r="B827" i="10" s="1"/>
  <c r="A135" i="10"/>
  <c r="A234" i="10" s="1"/>
  <c r="A333" i="10" s="1"/>
  <c r="A432" i="10" s="1"/>
  <c r="A531" i="10" s="1"/>
  <c r="B135" i="10"/>
  <c r="B234" i="10" s="1"/>
  <c r="B333" i="10" s="1"/>
  <c r="B432" i="10" s="1"/>
  <c r="B531" i="10" s="1"/>
  <c r="B630" i="10" s="1"/>
  <c r="B729" i="10" s="1"/>
  <c r="B828" i="10" s="1"/>
  <c r="B927" i="10" s="1"/>
  <c r="B1026" i="10" s="1"/>
  <c r="B1125" i="10" s="1"/>
  <c r="B1224" i="10" s="1"/>
  <c r="B1323" i="10" s="1"/>
  <c r="B1422" i="10" s="1"/>
  <c r="B1521" i="10" s="1"/>
  <c r="B1620" i="10" s="1"/>
  <c r="B1719" i="10" s="1"/>
  <c r="A136" i="10"/>
  <c r="A235" i="10" s="1"/>
  <c r="A334" i="10" s="1"/>
  <c r="A433" i="10" s="1"/>
  <c r="A532" i="10" s="1"/>
  <c r="A631" i="10" s="1"/>
  <c r="A730" i="10" s="1"/>
  <c r="A829" i="10" s="1"/>
  <c r="A928" i="10" s="1"/>
  <c r="A1027" i="10" s="1"/>
  <c r="A1126" i="10" s="1"/>
  <c r="A1225" i="10" s="1"/>
  <c r="A1324" i="10" s="1"/>
  <c r="A1423" i="10" s="1"/>
  <c r="A1522" i="10" s="1"/>
  <c r="A1621" i="10" s="1"/>
  <c r="A1720" i="10" s="1"/>
  <c r="A1819" i="10" s="1"/>
  <c r="A1918" i="10" s="1"/>
  <c r="A2017" i="10" s="1"/>
  <c r="A2116" i="10" s="1"/>
  <c r="A2215" i="10" s="1"/>
  <c r="A2314" i="10" s="1"/>
  <c r="A2413" i="10" s="1"/>
  <c r="A2512" i="10" s="1"/>
  <c r="A2611" i="10" s="1"/>
  <c r="A2710" i="10" s="1"/>
  <c r="B136" i="10"/>
  <c r="B235" i="10" s="1"/>
  <c r="B334" i="10" s="1"/>
  <c r="B433" i="10" s="1"/>
  <c r="B532" i="10" s="1"/>
  <c r="B631" i="10" s="1"/>
  <c r="B730" i="10" s="1"/>
  <c r="B829" i="10" s="1"/>
  <c r="B928" i="10" s="1"/>
  <c r="B1027" i="10" s="1"/>
  <c r="B1126" i="10" s="1"/>
  <c r="B1225" i="10" s="1"/>
  <c r="B1324" i="10" s="1"/>
  <c r="B1423" i="10" s="1"/>
  <c r="B1522" i="10" s="1"/>
  <c r="B1621" i="10" s="1"/>
  <c r="B1720" i="10" s="1"/>
  <c r="A137" i="10"/>
  <c r="A236" i="10" s="1"/>
  <c r="A335" i="10" s="1"/>
  <c r="A434" i="10" s="1"/>
  <c r="A533" i="10" s="1"/>
  <c r="A632" i="10" s="1"/>
  <c r="A731" i="10" s="1"/>
  <c r="A830" i="10" s="1"/>
  <c r="A929" i="10" s="1"/>
  <c r="A1028" i="10" s="1"/>
  <c r="A1127" i="10" s="1"/>
  <c r="A1226" i="10" s="1"/>
  <c r="A1325" i="10" s="1"/>
  <c r="A1424" i="10" s="1"/>
  <c r="B137" i="10"/>
  <c r="B236" i="10" s="1"/>
  <c r="B335" i="10" s="1"/>
  <c r="B434" i="10" s="1"/>
  <c r="B533" i="10" s="1"/>
  <c r="B632" i="10" s="1"/>
  <c r="B731" i="10" s="1"/>
  <c r="B830" i="10" s="1"/>
  <c r="B929" i="10" s="1"/>
  <c r="B1028" i="10" s="1"/>
  <c r="B1127" i="10" s="1"/>
  <c r="B1226" i="10" s="1"/>
  <c r="B1325" i="10" s="1"/>
  <c r="B1424" i="10" s="1"/>
  <c r="B1523" i="10" s="1"/>
  <c r="B1622" i="10" s="1"/>
  <c r="B1721" i="10" s="1"/>
  <c r="B1820" i="10" s="1"/>
  <c r="B1919" i="10" s="1"/>
  <c r="B2018" i="10" s="1"/>
  <c r="B2117" i="10" s="1"/>
  <c r="B2216" i="10" s="1"/>
  <c r="B2315" i="10" s="1"/>
  <c r="B2414" i="10" s="1"/>
  <c r="B2513" i="10" s="1"/>
  <c r="B2612" i="10" s="1"/>
  <c r="B2711" i="10" s="1"/>
  <c r="A138" i="10"/>
  <c r="A237" i="10" s="1"/>
  <c r="A336" i="10" s="1"/>
  <c r="A435" i="10" s="1"/>
  <c r="A534" i="10" s="1"/>
  <c r="A633" i="10" s="1"/>
  <c r="A732" i="10" s="1"/>
  <c r="A831" i="10" s="1"/>
  <c r="A930" i="10" s="1"/>
  <c r="B138" i="10"/>
  <c r="B237" i="10" s="1"/>
  <c r="B336" i="10" s="1"/>
  <c r="B435" i="10" s="1"/>
  <c r="B534" i="10" s="1"/>
  <c r="B633" i="10" s="1"/>
  <c r="B732" i="10" s="1"/>
  <c r="B831" i="10" s="1"/>
  <c r="B930" i="10" s="1"/>
  <c r="B1029" i="10" s="1"/>
  <c r="B1128" i="10" s="1"/>
  <c r="B1227" i="10" s="1"/>
  <c r="B1326" i="10" s="1"/>
  <c r="B1425" i="10" s="1"/>
  <c r="B1524" i="10" s="1"/>
  <c r="B1623" i="10" s="1"/>
  <c r="B1722" i="10" s="1"/>
  <c r="B1821" i="10" s="1"/>
  <c r="B1920" i="10" s="1"/>
  <c r="B2019" i="10" s="1"/>
  <c r="B2118" i="10" s="1"/>
  <c r="B2217" i="10" s="1"/>
  <c r="B2316" i="10" s="1"/>
  <c r="B2415" i="10" s="1"/>
  <c r="B2514" i="10" s="1"/>
  <c r="B2613" i="10" s="1"/>
  <c r="B2712" i="10" s="1"/>
  <c r="A139" i="10"/>
  <c r="A238" i="10" s="1"/>
  <c r="A337" i="10" s="1"/>
  <c r="A436" i="10" s="1"/>
  <c r="A535" i="10" s="1"/>
  <c r="A634" i="10" s="1"/>
  <c r="A733" i="10" s="1"/>
  <c r="A832" i="10" s="1"/>
  <c r="A931" i="10" s="1"/>
  <c r="A1030" i="10" s="1"/>
  <c r="A1129" i="10" s="1"/>
  <c r="A1228" i="10" s="1"/>
  <c r="B139" i="10"/>
  <c r="B238" i="10" s="1"/>
  <c r="B337" i="10" s="1"/>
  <c r="B436" i="10" s="1"/>
  <c r="B535" i="10" s="1"/>
  <c r="B634" i="10" s="1"/>
  <c r="B733" i="10" s="1"/>
  <c r="B832" i="10" s="1"/>
  <c r="B931" i="10" s="1"/>
  <c r="B1030" i="10" s="1"/>
  <c r="B1129" i="10" s="1"/>
  <c r="B1228" i="10" s="1"/>
  <c r="B1327" i="10" s="1"/>
  <c r="B1426" i="10" s="1"/>
  <c r="B1525" i="10" s="1"/>
  <c r="B1624" i="10" s="1"/>
  <c r="B1723" i="10" s="1"/>
  <c r="B1822" i="10" s="1"/>
  <c r="B1921" i="10" s="1"/>
  <c r="B2020" i="10" s="1"/>
  <c r="B2119" i="10" s="1"/>
  <c r="B2218" i="10" s="1"/>
  <c r="B2317" i="10" s="1"/>
  <c r="B2416" i="10" s="1"/>
  <c r="B2515" i="10" s="1"/>
  <c r="B2614" i="10" s="1"/>
  <c r="B2713" i="10" s="1"/>
  <c r="A140" i="10"/>
  <c r="A239" i="10" s="1"/>
  <c r="A338" i="10" s="1"/>
  <c r="A437" i="10" s="1"/>
  <c r="A536" i="10" s="1"/>
  <c r="A635" i="10" s="1"/>
  <c r="A734" i="10" s="1"/>
  <c r="A833" i="10" s="1"/>
  <c r="A932" i="10" s="1"/>
  <c r="A1031" i="10" s="1"/>
  <c r="A1130" i="10" s="1"/>
  <c r="A1229" i="10" s="1"/>
  <c r="A1328" i="10" s="1"/>
  <c r="A1427" i="10" s="1"/>
  <c r="A1526" i="10" s="1"/>
  <c r="A1625" i="10" s="1"/>
  <c r="A1724" i="10" s="1"/>
  <c r="A1823" i="10" s="1"/>
  <c r="A1922" i="10" s="1"/>
  <c r="A2021" i="10" s="1"/>
  <c r="A2120" i="10" s="1"/>
  <c r="A2219" i="10" s="1"/>
  <c r="A2318" i="10" s="1"/>
  <c r="A2417" i="10" s="1"/>
  <c r="A2516" i="10" s="1"/>
  <c r="A2615" i="10" s="1"/>
  <c r="A2714" i="10" s="1"/>
  <c r="B140" i="10"/>
  <c r="B239" i="10" s="1"/>
  <c r="B338" i="10" s="1"/>
  <c r="B437" i="10" s="1"/>
  <c r="B536" i="10" s="1"/>
  <c r="B635" i="10" s="1"/>
  <c r="B734" i="10" s="1"/>
  <c r="B833" i="10" s="1"/>
  <c r="B932" i="10" s="1"/>
  <c r="B1031" i="10" s="1"/>
  <c r="B1130" i="10" s="1"/>
  <c r="B1229" i="10" s="1"/>
  <c r="B1328" i="10" s="1"/>
  <c r="A141" i="10"/>
  <c r="A240" i="10" s="1"/>
  <c r="A339" i="10" s="1"/>
  <c r="A438" i="10" s="1"/>
  <c r="A537" i="10" s="1"/>
  <c r="A636" i="10" s="1"/>
  <c r="B141" i="10"/>
  <c r="B240" i="10" s="1"/>
  <c r="B339" i="10" s="1"/>
  <c r="B438" i="10" s="1"/>
  <c r="B537" i="10" s="1"/>
  <c r="B636" i="10" s="1"/>
  <c r="A142" i="10"/>
  <c r="A241" i="10" s="1"/>
  <c r="A340" i="10" s="1"/>
  <c r="A439" i="10" s="1"/>
  <c r="A538" i="10" s="1"/>
  <c r="A637" i="10" s="1"/>
  <c r="A736" i="10" s="1"/>
  <c r="A835" i="10" s="1"/>
  <c r="A934" i="10" s="1"/>
  <c r="A1033" i="10" s="1"/>
  <c r="A1132" i="10" s="1"/>
  <c r="A1231" i="10" s="1"/>
  <c r="A1330" i="10" s="1"/>
  <c r="A1429" i="10" s="1"/>
  <c r="A1528" i="10" s="1"/>
  <c r="A1627" i="10" s="1"/>
  <c r="A1726" i="10" s="1"/>
  <c r="A1825" i="10" s="1"/>
  <c r="A1924" i="10" s="1"/>
  <c r="A2023" i="10" s="1"/>
  <c r="B142" i="10"/>
  <c r="B241" i="10" s="1"/>
  <c r="B340" i="10" s="1"/>
  <c r="B439" i="10" s="1"/>
  <c r="B538" i="10" s="1"/>
  <c r="B637" i="10" s="1"/>
  <c r="B736" i="10" s="1"/>
  <c r="B835" i="10" s="1"/>
  <c r="B934" i="10" s="1"/>
  <c r="B1033" i="10" s="1"/>
  <c r="B1132" i="10" s="1"/>
  <c r="B1231" i="10" s="1"/>
  <c r="B1330" i="10" s="1"/>
  <c r="B1429" i="10" s="1"/>
  <c r="B1528" i="10" s="1"/>
  <c r="B1627" i="10" s="1"/>
  <c r="B1726" i="10" s="1"/>
  <c r="B1825" i="10" s="1"/>
  <c r="A143" i="10"/>
  <c r="A242" i="10" s="1"/>
  <c r="A341" i="10" s="1"/>
  <c r="A440" i="10" s="1"/>
  <c r="A539" i="10" s="1"/>
  <c r="A638" i="10" s="1"/>
  <c r="A737" i="10" s="1"/>
  <c r="A836" i="10" s="1"/>
  <c r="A935" i="10" s="1"/>
  <c r="A1034" i="10" s="1"/>
  <c r="A1133" i="10" s="1"/>
  <c r="A1232" i="10" s="1"/>
  <c r="B143" i="10"/>
  <c r="B242" i="10" s="1"/>
  <c r="B341" i="10" s="1"/>
  <c r="B440" i="10" s="1"/>
  <c r="B539" i="10" s="1"/>
  <c r="B638" i="10" s="1"/>
  <c r="B737" i="10" s="1"/>
  <c r="B836" i="10" s="1"/>
  <c r="B935" i="10" s="1"/>
  <c r="B1034" i="10" s="1"/>
  <c r="B1133" i="10" s="1"/>
  <c r="B1232" i="10" s="1"/>
  <c r="B1331" i="10" s="1"/>
  <c r="B1430" i="10" s="1"/>
  <c r="B1529" i="10" s="1"/>
  <c r="B1628" i="10" s="1"/>
  <c r="B1727" i="10" s="1"/>
  <c r="B1826" i="10" s="1"/>
  <c r="B1925" i="10" s="1"/>
  <c r="B2024" i="10" s="1"/>
  <c r="B2123" i="10" s="1"/>
  <c r="B2222" i="10" s="1"/>
  <c r="B2321" i="10" s="1"/>
  <c r="B2420" i="10" s="1"/>
  <c r="B2519" i="10" s="1"/>
  <c r="B2618" i="10" s="1"/>
  <c r="B2717" i="10" s="1"/>
  <c r="A144" i="10"/>
  <c r="A243" i="10" s="1"/>
  <c r="A342" i="10" s="1"/>
  <c r="A441" i="10" s="1"/>
  <c r="A540" i="10" s="1"/>
  <c r="A639" i="10" s="1"/>
  <c r="A738" i="10" s="1"/>
  <c r="A837" i="10" s="1"/>
  <c r="A936" i="10" s="1"/>
  <c r="A1035" i="10" s="1"/>
  <c r="A1134" i="10" s="1"/>
  <c r="A1233" i="10" s="1"/>
  <c r="A1332" i="10" s="1"/>
  <c r="A1431" i="10" s="1"/>
  <c r="A1530" i="10" s="1"/>
  <c r="A1629" i="10" s="1"/>
  <c r="A1728" i="10" s="1"/>
  <c r="A1827" i="10" s="1"/>
  <c r="A1926" i="10" s="1"/>
  <c r="A2025" i="10" s="1"/>
  <c r="A2124" i="10" s="1"/>
  <c r="A2223" i="10" s="1"/>
  <c r="A2322" i="10" s="1"/>
  <c r="A2421" i="10" s="1"/>
  <c r="A2520" i="10" s="1"/>
  <c r="A2619" i="10" s="1"/>
  <c r="A2718" i="10" s="1"/>
  <c r="B144" i="10"/>
  <c r="B243" i="10" s="1"/>
  <c r="B342" i="10" s="1"/>
  <c r="B441" i="10" s="1"/>
  <c r="A149" i="10"/>
  <c r="A248" i="10" s="1"/>
  <c r="A347" i="10" s="1"/>
  <c r="A446" i="10" s="1"/>
  <c r="A545" i="10" s="1"/>
  <c r="B149" i="10"/>
  <c r="B248" i="10" s="1"/>
  <c r="B347" i="10" s="1"/>
  <c r="B446" i="10" s="1"/>
  <c r="B545" i="10" s="1"/>
  <c r="B644" i="10" s="1"/>
  <c r="A150" i="10"/>
  <c r="A249" i="10" s="1"/>
  <c r="A348" i="10" s="1"/>
  <c r="A447" i="10" s="1"/>
  <c r="A546" i="10" s="1"/>
  <c r="A645" i="10" s="1"/>
  <c r="A744" i="10" s="1"/>
  <c r="A843" i="10" s="1"/>
  <c r="A942" i="10" s="1"/>
  <c r="A1041" i="10" s="1"/>
  <c r="A1140" i="10" s="1"/>
  <c r="A1239" i="10" s="1"/>
  <c r="A1338" i="10" s="1"/>
  <c r="A1437" i="10" s="1"/>
  <c r="A1536" i="10" s="1"/>
  <c r="A1635" i="10" s="1"/>
  <c r="A1734" i="10" s="1"/>
  <c r="A1833" i="10" s="1"/>
  <c r="A1932" i="10" s="1"/>
  <c r="A2031" i="10" s="1"/>
  <c r="B150" i="10"/>
  <c r="B249" i="10" s="1"/>
  <c r="B348" i="10" s="1"/>
  <c r="B447" i="10" s="1"/>
  <c r="B546" i="10" s="1"/>
  <c r="B645" i="10" s="1"/>
  <c r="B744" i="10" s="1"/>
  <c r="B843" i="10" s="1"/>
  <c r="B942" i="10" s="1"/>
  <c r="B1041" i="10" s="1"/>
  <c r="B1140" i="10" s="1"/>
  <c r="B1239" i="10" s="1"/>
  <c r="B1338" i="10" s="1"/>
  <c r="B1437" i="10" s="1"/>
  <c r="B1536" i="10" s="1"/>
  <c r="B1635" i="10" s="1"/>
  <c r="B1734" i="10" s="1"/>
  <c r="B1833" i="10" s="1"/>
  <c r="B1932" i="10" s="1"/>
  <c r="A151" i="10"/>
  <c r="A250" i="10" s="1"/>
  <c r="A349" i="10" s="1"/>
  <c r="A448" i="10" s="1"/>
  <c r="A547" i="10" s="1"/>
  <c r="A646" i="10" s="1"/>
  <c r="B151" i="10"/>
  <c r="B250" i="10" s="1"/>
  <c r="B349" i="10" s="1"/>
  <c r="B448" i="10" s="1"/>
  <c r="B547" i="10" s="1"/>
  <c r="B646" i="10" s="1"/>
  <c r="B745" i="10" s="1"/>
  <c r="B844" i="10" s="1"/>
  <c r="B943" i="10" s="1"/>
  <c r="B1042" i="10" s="1"/>
  <c r="B1141" i="10" s="1"/>
  <c r="B1240" i="10" s="1"/>
  <c r="B1339" i="10" s="1"/>
  <c r="A152" i="10"/>
  <c r="A251" i="10" s="1"/>
  <c r="A350" i="10" s="1"/>
  <c r="A449" i="10" s="1"/>
  <c r="A548" i="10" s="1"/>
  <c r="A647" i="10" s="1"/>
  <c r="A746" i="10" s="1"/>
  <c r="A845" i="10" s="1"/>
  <c r="A944" i="10" s="1"/>
  <c r="A1043" i="10" s="1"/>
  <c r="A1142" i="10" s="1"/>
  <c r="A1241" i="10" s="1"/>
  <c r="A1340" i="10" s="1"/>
  <c r="A1439" i="10" s="1"/>
  <c r="A1538" i="10" s="1"/>
  <c r="A1637" i="10" s="1"/>
  <c r="A1736" i="10" s="1"/>
  <c r="A1835" i="10" s="1"/>
  <c r="A1934" i="10" s="1"/>
  <c r="A2033" i="10" s="1"/>
  <c r="A2132" i="10" s="1"/>
  <c r="A2231" i="10" s="1"/>
  <c r="A2330" i="10" s="1"/>
  <c r="A2429" i="10" s="1"/>
  <c r="A2528" i="10" s="1"/>
  <c r="A2627" i="10" s="1"/>
  <c r="A2726" i="10" s="1"/>
  <c r="B152" i="10"/>
  <c r="B251" i="10" s="1"/>
  <c r="B350" i="10" s="1"/>
  <c r="B449" i="10" s="1"/>
  <c r="A153" i="10"/>
  <c r="A252" i="10" s="1"/>
  <c r="A351" i="10" s="1"/>
  <c r="A450" i="10" s="1"/>
  <c r="B153" i="10"/>
  <c r="B252" i="10" s="1"/>
  <c r="B351" i="10" s="1"/>
  <c r="B450" i="10" s="1"/>
  <c r="B549" i="10" s="1"/>
  <c r="B648" i="10" s="1"/>
  <c r="A154" i="10"/>
  <c r="A253" i="10" s="1"/>
  <c r="A352" i="10" s="1"/>
  <c r="A451" i="10" s="1"/>
  <c r="A550" i="10" s="1"/>
  <c r="A649" i="10" s="1"/>
  <c r="A748" i="10" s="1"/>
  <c r="A847" i="10" s="1"/>
  <c r="A946" i="10" s="1"/>
  <c r="B154" i="10"/>
  <c r="B253" i="10" s="1"/>
  <c r="A155" i="10"/>
  <c r="A254" i="10" s="1"/>
  <c r="A353" i="10" s="1"/>
  <c r="A452" i="10" s="1"/>
  <c r="A551" i="10" s="1"/>
  <c r="A650" i="10" s="1"/>
  <c r="A749" i="10" s="1"/>
  <c r="A848" i="10" s="1"/>
  <c r="A947" i="10" s="1"/>
  <c r="B155" i="10"/>
  <c r="B254" i="10" s="1"/>
  <c r="B353" i="10" s="1"/>
  <c r="B452" i="10" s="1"/>
  <c r="B551" i="10" s="1"/>
  <c r="B650" i="10" s="1"/>
  <c r="B749" i="10" s="1"/>
  <c r="B848" i="10" s="1"/>
  <c r="B947" i="10" s="1"/>
  <c r="B1046" i="10" s="1"/>
  <c r="B1145" i="10" s="1"/>
  <c r="B1244" i="10" s="1"/>
  <c r="B1343" i="10" s="1"/>
  <c r="B1442" i="10" s="1"/>
  <c r="B1541" i="10" s="1"/>
  <c r="B1640" i="10" s="1"/>
  <c r="B1739" i="10" s="1"/>
  <c r="B1838" i="10" s="1"/>
  <c r="B1937" i="10" s="1"/>
  <c r="B2036" i="10" s="1"/>
  <c r="B2135" i="10" s="1"/>
  <c r="B2234" i="10" s="1"/>
  <c r="B2333" i="10" s="1"/>
  <c r="B2432" i="10" s="1"/>
  <c r="B2531" i="10" s="1"/>
  <c r="B2630" i="10" s="1"/>
  <c r="B2729" i="10" s="1"/>
  <c r="A156" i="10"/>
  <c r="A255" i="10" s="1"/>
  <c r="A354" i="10" s="1"/>
  <c r="A453" i="10" s="1"/>
  <c r="A552" i="10" s="1"/>
  <c r="A651" i="10" s="1"/>
  <c r="A750" i="10" s="1"/>
  <c r="A849" i="10" s="1"/>
  <c r="A948" i="10" s="1"/>
  <c r="A1047" i="10" s="1"/>
  <c r="A1146" i="10" s="1"/>
  <c r="A1245" i="10" s="1"/>
  <c r="A1344" i="10" s="1"/>
  <c r="A1443" i="10" s="1"/>
  <c r="A1542" i="10" s="1"/>
  <c r="A1641" i="10" s="1"/>
  <c r="A1740" i="10" s="1"/>
  <c r="A1839" i="10" s="1"/>
  <c r="A1938" i="10" s="1"/>
  <c r="A2037" i="10" s="1"/>
  <c r="A2136" i="10" s="1"/>
  <c r="A2235" i="10" s="1"/>
  <c r="A2334" i="10" s="1"/>
  <c r="A2433" i="10" s="1"/>
  <c r="A2532" i="10" s="1"/>
  <c r="A2631" i="10" s="1"/>
  <c r="A2730" i="10" s="1"/>
  <c r="B156" i="10"/>
  <c r="B255" i="10" s="1"/>
  <c r="B354" i="10" s="1"/>
  <c r="B453" i="10" s="1"/>
  <c r="B552" i="10" s="1"/>
  <c r="B651" i="10" s="1"/>
  <c r="B750" i="10" s="1"/>
  <c r="B849" i="10" s="1"/>
  <c r="B948" i="10" s="1"/>
  <c r="B1047" i="10" s="1"/>
  <c r="B1146" i="10" s="1"/>
  <c r="B1245" i="10" s="1"/>
  <c r="B1344" i="10" s="1"/>
  <c r="B1443" i="10" s="1"/>
  <c r="B1542" i="10" s="1"/>
  <c r="B1641" i="10" s="1"/>
  <c r="B1740" i="10" s="1"/>
  <c r="B1839" i="10" s="1"/>
  <c r="B1938" i="10" s="1"/>
  <c r="B2037" i="10" s="1"/>
  <c r="B2136" i="10" s="1"/>
  <c r="A157" i="10"/>
  <c r="A256" i="10" s="1"/>
  <c r="A355" i="10" s="1"/>
  <c r="A454" i="10" s="1"/>
  <c r="B157" i="10"/>
  <c r="B256" i="10" s="1"/>
  <c r="B355" i="10" s="1"/>
  <c r="B454" i="10" s="1"/>
  <c r="B553" i="10" s="1"/>
  <c r="B652" i="10" s="1"/>
  <c r="A158" i="10"/>
  <c r="A257" i="10" s="1"/>
  <c r="A356" i="10" s="1"/>
  <c r="A455" i="10" s="1"/>
  <c r="A554" i="10" s="1"/>
  <c r="A653" i="10" s="1"/>
  <c r="A752" i="10" s="1"/>
  <c r="A851" i="10" s="1"/>
  <c r="A950" i="10" s="1"/>
  <c r="A1049" i="10" s="1"/>
  <c r="A1148" i="10" s="1"/>
  <c r="A1247" i="10" s="1"/>
  <c r="A1346" i="10" s="1"/>
  <c r="A1445" i="10" s="1"/>
  <c r="A1544" i="10" s="1"/>
  <c r="A1643" i="10" s="1"/>
  <c r="A1742" i="10" s="1"/>
  <c r="B158" i="10"/>
  <c r="B257" i="10" s="1"/>
  <c r="B356" i="10" s="1"/>
  <c r="B455" i="10" s="1"/>
  <c r="B554" i="10" s="1"/>
  <c r="B653" i="10" s="1"/>
  <c r="B752" i="10" s="1"/>
  <c r="B851" i="10" s="1"/>
  <c r="B950" i="10" s="1"/>
  <c r="B1049" i="10" s="1"/>
  <c r="B1148" i="10" s="1"/>
  <c r="B1247" i="10" s="1"/>
  <c r="B1346" i="10" s="1"/>
  <c r="B1445" i="10" s="1"/>
  <c r="B1544" i="10" s="1"/>
  <c r="B1643" i="10" s="1"/>
  <c r="A159" i="10"/>
  <c r="A258" i="10" s="1"/>
  <c r="A357" i="10" s="1"/>
  <c r="A456" i="10" s="1"/>
  <c r="A555" i="10" s="1"/>
  <c r="A654" i="10" s="1"/>
  <c r="A753" i="10" s="1"/>
  <c r="A852" i="10" s="1"/>
  <c r="A951" i="10" s="1"/>
  <c r="A1050" i="10" s="1"/>
  <c r="A1149" i="10" s="1"/>
  <c r="A1248" i="10" s="1"/>
  <c r="B159" i="10"/>
  <c r="B258" i="10" s="1"/>
  <c r="B357" i="10" s="1"/>
  <c r="B456" i="10" s="1"/>
  <c r="B555" i="10" s="1"/>
  <c r="B654" i="10" s="1"/>
  <c r="B753" i="10" s="1"/>
  <c r="B852" i="10" s="1"/>
  <c r="B951" i="10" s="1"/>
  <c r="B1050" i="10" s="1"/>
  <c r="B1149" i="10" s="1"/>
  <c r="B1248" i="10" s="1"/>
  <c r="B1347" i="10" s="1"/>
  <c r="B1446" i="10" s="1"/>
  <c r="B1545" i="10" s="1"/>
  <c r="B1644" i="10" s="1"/>
  <c r="A160" i="10"/>
  <c r="A259" i="10" s="1"/>
  <c r="A358" i="10" s="1"/>
  <c r="A457" i="10" s="1"/>
  <c r="A556" i="10" s="1"/>
  <c r="A655" i="10" s="1"/>
  <c r="A754" i="10" s="1"/>
  <c r="A853" i="10" s="1"/>
  <c r="A952" i="10" s="1"/>
  <c r="A1051" i="10" s="1"/>
  <c r="A1150" i="10" s="1"/>
  <c r="A1249" i="10" s="1"/>
  <c r="A1348" i="10" s="1"/>
  <c r="A1447" i="10" s="1"/>
  <c r="A1546" i="10" s="1"/>
  <c r="A1645" i="10" s="1"/>
  <c r="A1744" i="10" s="1"/>
  <c r="A1843" i="10" s="1"/>
  <c r="A1942" i="10" s="1"/>
  <c r="A2041" i="10" s="1"/>
  <c r="A2140" i="10" s="1"/>
  <c r="A2239" i="10" s="1"/>
  <c r="A2338" i="10" s="1"/>
  <c r="A2437" i="10" s="1"/>
  <c r="A2536" i="10" s="1"/>
  <c r="A2635" i="10" s="1"/>
  <c r="A2734" i="10" s="1"/>
  <c r="B160" i="10"/>
  <c r="B259" i="10" s="1"/>
  <c r="B358" i="10" s="1"/>
  <c r="B457" i="10" s="1"/>
  <c r="B556" i="10" s="1"/>
  <c r="B655" i="10" s="1"/>
  <c r="B754" i="10" s="1"/>
  <c r="B853" i="10" s="1"/>
  <c r="B952" i="10" s="1"/>
  <c r="B1051" i="10" s="1"/>
  <c r="B1150" i="10" s="1"/>
  <c r="B1249" i="10" s="1"/>
  <c r="B1348" i="10" s="1"/>
  <c r="B1447" i="10" s="1"/>
  <c r="B1546" i="10" s="1"/>
  <c r="B1645" i="10" s="1"/>
  <c r="B1744" i="10" s="1"/>
  <c r="B1843" i="10" s="1"/>
  <c r="B1942" i="10" s="1"/>
  <c r="B2041" i="10" s="1"/>
  <c r="B2140" i="10" s="1"/>
  <c r="B2239" i="10" s="1"/>
  <c r="B2338" i="10" s="1"/>
  <c r="B2437" i="10" s="1"/>
  <c r="B2536" i="10" s="1"/>
  <c r="B2635" i="10" s="1"/>
  <c r="B2734" i="10" s="1"/>
  <c r="A161" i="10"/>
  <c r="A260" i="10" s="1"/>
  <c r="A359" i="10" s="1"/>
  <c r="A458" i="10" s="1"/>
  <c r="A557" i="10" s="1"/>
  <c r="A656" i="10" s="1"/>
  <c r="A755" i="10" s="1"/>
  <c r="A854" i="10" s="1"/>
  <c r="A953" i="10" s="1"/>
  <c r="A1052" i="10" s="1"/>
  <c r="A1151" i="10" s="1"/>
  <c r="A1250" i="10" s="1"/>
  <c r="A1349" i="10" s="1"/>
  <c r="A1448" i="10" s="1"/>
  <c r="B161" i="10"/>
  <c r="B260" i="10" s="1"/>
  <c r="B359" i="10" s="1"/>
  <c r="B458" i="10" s="1"/>
  <c r="B557" i="10" s="1"/>
  <c r="B656" i="10" s="1"/>
  <c r="B755" i="10" s="1"/>
  <c r="A162" i="10"/>
  <c r="A261" i="10" s="1"/>
  <c r="A360" i="10" s="1"/>
  <c r="A459" i="10" s="1"/>
  <c r="A558" i="10" s="1"/>
  <c r="A657" i="10" s="1"/>
  <c r="A756" i="10" s="1"/>
  <c r="A855" i="10" s="1"/>
  <c r="A954" i="10" s="1"/>
  <c r="A1053" i="10" s="1"/>
  <c r="A1152" i="10" s="1"/>
  <c r="A1251" i="10" s="1"/>
  <c r="A1350" i="10" s="1"/>
  <c r="A1449" i="10" s="1"/>
  <c r="A1548" i="10" s="1"/>
  <c r="A1647" i="10" s="1"/>
  <c r="A1746" i="10" s="1"/>
  <c r="B162" i="10"/>
  <c r="B261" i="10" s="1"/>
  <c r="B360" i="10" s="1"/>
  <c r="B459" i="10" s="1"/>
  <c r="A163" i="10"/>
  <c r="A262" i="10" s="1"/>
  <c r="A361" i="10" s="1"/>
  <c r="A460" i="10" s="1"/>
  <c r="A559" i="10" s="1"/>
  <c r="A658" i="10" s="1"/>
  <c r="A757" i="10" s="1"/>
  <c r="A856" i="10" s="1"/>
  <c r="A955" i="10" s="1"/>
  <c r="A1054" i="10" s="1"/>
  <c r="A1153" i="10" s="1"/>
  <c r="A1252" i="10" s="1"/>
  <c r="A1351" i="10" s="1"/>
  <c r="A1450" i="10" s="1"/>
  <c r="A1549" i="10" s="1"/>
  <c r="A1648" i="10" s="1"/>
  <c r="A1747" i="10" s="1"/>
  <c r="A1846" i="10" s="1"/>
  <c r="A1945" i="10" s="1"/>
  <c r="A2044" i="10" s="1"/>
  <c r="A2143" i="10" s="1"/>
  <c r="A2242" i="10" s="1"/>
  <c r="A2341" i="10" s="1"/>
  <c r="A2440" i="10" s="1"/>
  <c r="A2539" i="10" s="1"/>
  <c r="A2638" i="10" s="1"/>
  <c r="A2737" i="10" s="1"/>
  <c r="B163" i="10"/>
  <c r="B262" i="10" s="1"/>
  <c r="B361" i="10" s="1"/>
  <c r="B460" i="10" s="1"/>
  <c r="B559" i="10" s="1"/>
  <c r="B658" i="10" s="1"/>
  <c r="B757" i="10" s="1"/>
  <c r="B856" i="10" s="1"/>
  <c r="B955" i="10" s="1"/>
  <c r="B1054" i="10" s="1"/>
  <c r="B1153" i="10" s="1"/>
  <c r="B1252" i="10" s="1"/>
  <c r="B1351" i="10" s="1"/>
  <c r="B1450" i="10" s="1"/>
  <c r="B1549" i="10" s="1"/>
  <c r="B1648" i="10" s="1"/>
  <c r="B1747" i="10" s="1"/>
  <c r="B1846" i="10" s="1"/>
  <c r="B1945" i="10" s="1"/>
  <c r="B2044" i="10" s="1"/>
  <c r="B2143" i="10" s="1"/>
  <c r="B2242" i="10" s="1"/>
  <c r="B2341" i="10" s="1"/>
  <c r="B2440" i="10" s="1"/>
  <c r="B2539" i="10" s="1"/>
  <c r="B2638" i="10" s="1"/>
  <c r="B2737" i="10" s="1"/>
  <c r="A164" i="10"/>
  <c r="A263" i="10" s="1"/>
  <c r="A362" i="10" s="1"/>
  <c r="A461" i="10" s="1"/>
  <c r="A560" i="10" s="1"/>
  <c r="A659" i="10" s="1"/>
  <c r="A758" i="10" s="1"/>
  <c r="B164" i="10"/>
  <c r="B263" i="10" s="1"/>
  <c r="B362" i="10" s="1"/>
  <c r="B461" i="10" s="1"/>
  <c r="B560" i="10" s="1"/>
  <c r="B659" i="10" s="1"/>
  <c r="B758" i="10" s="1"/>
  <c r="B857" i="10" s="1"/>
  <c r="B956" i="10" s="1"/>
  <c r="B1055" i="10" s="1"/>
  <c r="B1154" i="10" s="1"/>
  <c r="B1253" i="10" s="1"/>
  <c r="B1352" i="10" s="1"/>
  <c r="B1451" i="10" s="1"/>
  <c r="B1550" i="10" s="1"/>
  <c r="B1649" i="10" s="1"/>
  <c r="B1748" i="10" s="1"/>
  <c r="A165" i="10"/>
  <c r="A264" i="10" s="1"/>
  <c r="A363" i="10" s="1"/>
  <c r="A462" i="10" s="1"/>
  <c r="A561" i="10" s="1"/>
  <c r="A660" i="10" s="1"/>
  <c r="A759" i="10" s="1"/>
  <c r="A858" i="10" s="1"/>
  <c r="B165" i="10"/>
  <c r="B264" i="10" s="1"/>
  <c r="B363" i="10" s="1"/>
  <c r="B462" i="10" s="1"/>
  <c r="B561" i="10" s="1"/>
  <c r="B660" i="10" s="1"/>
  <c r="B759" i="10" s="1"/>
  <c r="B858" i="10" s="1"/>
  <c r="B957" i="10" s="1"/>
  <c r="B1056" i="10" s="1"/>
  <c r="B1155" i="10" s="1"/>
  <c r="B1254" i="10" s="1"/>
  <c r="B1353" i="10" s="1"/>
  <c r="B1452" i="10" s="1"/>
  <c r="B1551" i="10" s="1"/>
  <c r="A166" i="10"/>
  <c r="A265" i="10" s="1"/>
  <c r="A364" i="10" s="1"/>
  <c r="A463" i="10" s="1"/>
  <c r="A562" i="10" s="1"/>
  <c r="A661" i="10" s="1"/>
  <c r="A760" i="10" s="1"/>
  <c r="A859" i="10" s="1"/>
  <c r="A958" i="10" s="1"/>
  <c r="A1057" i="10" s="1"/>
  <c r="A1156" i="10" s="1"/>
  <c r="A1255" i="10" s="1"/>
  <c r="A1354" i="10" s="1"/>
  <c r="A1453" i="10" s="1"/>
  <c r="A1552" i="10" s="1"/>
  <c r="A1651" i="10" s="1"/>
  <c r="A1750" i="10" s="1"/>
  <c r="B166" i="10"/>
  <c r="B265" i="10" s="1"/>
  <c r="B364" i="10" s="1"/>
  <c r="B463" i="10" s="1"/>
  <c r="B562" i="10" s="1"/>
  <c r="B661" i="10" s="1"/>
  <c r="B760" i="10" s="1"/>
  <c r="B859" i="10" s="1"/>
  <c r="A167" i="10"/>
  <c r="A266" i="10" s="1"/>
  <c r="A365" i="10" s="1"/>
  <c r="A464" i="10" s="1"/>
  <c r="A563" i="10" s="1"/>
  <c r="A662" i="10" s="1"/>
  <c r="A761" i="10" s="1"/>
  <c r="A860" i="10" s="1"/>
  <c r="A959" i="10" s="1"/>
  <c r="A1058" i="10" s="1"/>
  <c r="A1157" i="10" s="1"/>
  <c r="A1256" i="10" s="1"/>
  <c r="A1355" i="10" s="1"/>
  <c r="B167" i="10"/>
  <c r="B266" i="10" s="1"/>
  <c r="B365" i="10" s="1"/>
  <c r="B464" i="10" s="1"/>
  <c r="B563" i="10" s="1"/>
  <c r="B662" i="10" s="1"/>
  <c r="B761" i="10" s="1"/>
  <c r="B860" i="10" s="1"/>
  <c r="A168" i="10"/>
  <c r="A267" i="10" s="1"/>
  <c r="A366" i="10" s="1"/>
  <c r="A465" i="10" s="1"/>
  <c r="A564" i="10" s="1"/>
  <c r="A663" i="10" s="1"/>
  <c r="A762" i="10" s="1"/>
  <c r="A861" i="10" s="1"/>
  <c r="A960" i="10" s="1"/>
  <c r="A1059" i="10" s="1"/>
  <c r="B168" i="10"/>
  <c r="B267" i="10" s="1"/>
  <c r="B366" i="10" s="1"/>
  <c r="B465" i="10" s="1"/>
  <c r="A169" i="10"/>
  <c r="A268" i="10" s="1"/>
  <c r="A367" i="10" s="1"/>
  <c r="A466" i="10" s="1"/>
  <c r="A565" i="10" s="1"/>
  <c r="A664" i="10" s="1"/>
  <c r="A763" i="10" s="1"/>
  <c r="A862" i="10" s="1"/>
  <c r="B169" i="10"/>
  <c r="B268" i="10" s="1"/>
  <c r="B367" i="10" s="1"/>
  <c r="B466" i="10" s="1"/>
  <c r="B565" i="10" s="1"/>
  <c r="B664" i="10" s="1"/>
  <c r="B763" i="10" s="1"/>
  <c r="B862" i="10" s="1"/>
  <c r="B961" i="10" s="1"/>
  <c r="B1060" i="10" s="1"/>
  <c r="B1159" i="10" s="1"/>
  <c r="B1258" i="10" s="1"/>
  <c r="B1357" i="10" s="1"/>
  <c r="B1456" i="10" s="1"/>
  <c r="B1555" i="10" s="1"/>
  <c r="B1654" i="10" s="1"/>
  <c r="B1753" i="10" s="1"/>
  <c r="B1852" i="10" s="1"/>
  <c r="B1951" i="10" s="1"/>
  <c r="B2050" i="10" s="1"/>
  <c r="B2149" i="10" s="1"/>
  <c r="B2248" i="10" s="1"/>
  <c r="B2347" i="10" s="1"/>
  <c r="A170" i="10"/>
  <c r="A269" i="10" s="1"/>
  <c r="A368" i="10" s="1"/>
  <c r="B170" i="10"/>
  <c r="A171" i="10"/>
  <c r="A270" i="10" s="1"/>
  <c r="A369" i="10" s="1"/>
  <c r="A468" i="10" s="1"/>
  <c r="A567" i="10" s="1"/>
  <c r="A666" i="10" s="1"/>
  <c r="A765" i="10" s="1"/>
  <c r="A864" i="10" s="1"/>
  <c r="A963" i="10" s="1"/>
  <c r="B171" i="10"/>
  <c r="B270" i="10" s="1"/>
  <c r="B369" i="10" s="1"/>
  <c r="B468" i="10" s="1"/>
  <c r="B567" i="10" s="1"/>
  <c r="B666" i="10" s="1"/>
  <c r="B765" i="10" s="1"/>
  <c r="B864" i="10" s="1"/>
  <c r="B963" i="10" s="1"/>
  <c r="B1062" i="10" s="1"/>
  <c r="B1161" i="10" s="1"/>
  <c r="B1260" i="10" s="1"/>
  <c r="B1359" i="10" s="1"/>
  <c r="A172" i="10"/>
  <c r="A271" i="10" s="1"/>
  <c r="A370" i="10" s="1"/>
  <c r="A469" i="10" s="1"/>
  <c r="A568" i="10" s="1"/>
  <c r="A667" i="10" s="1"/>
  <c r="A766" i="10" s="1"/>
  <c r="A865" i="10" s="1"/>
  <c r="B172" i="10"/>
  <c r="B271" i="10" s="1"/>
  <c r="B370" i="10" s="1"/>
  <c r="B469" i="10" s="1"/>
  <c r="B568" i="10" s="1"/>
  <c r="B667" i="10" s="1"/>
  <c r="B766" i="10" s="1"/>
  <c r="B865" i="10" s="1"/>
  <c r="B964" i="10" s="1"/>
  <c r="B1063" i="10" s="1"/>
  <c r="B1162" i="10" s="1"/>
  <c r="B1261" i="10" s="1"/>
  <c r="B1360" i="10" s="1"/>
  <c r="B1459" i="10" s="1"/>
  <c r="B1558" i="10" s="1"/>
  <c r="B1657" i="10" s="1"/>
  <c r="B1756" i="10" s="1"/>
  <c r="A173" i="10"/>
  <c r="A272" i="10" s="1"/>
  <c r="A371" i="10" s="1"/>
  <c r="A470" i="10" s="1"/>
  <c r="A569" i="10" s="1"/>
  <c r="A668" i="10" s="1"/>
  <c r="A767" i="10" s="1"/>
  <c r="A866" i="10" s="1"/>
  <c r="B173" i="10"/>
  <c r="B272" i="10" s="1"/>
  <c r="B371" i="10" s="1"/>
  <c r="B470" i="10" s="1"/>
  <c r="B569" i="10" s="1"/>
  <c r="B668" i="10" s="1"/>
  <c r="B767" i="10" s="1"/>
  <c r="B866" i="10" s="1"/>
  <c r="B965" i="10" s="1"/>
  <c r="B1064" i="10" s="1"/>
  <c r="B1163" i="10" s="1"/>
  <c r="B1262" i="10" s="1"/>
  <c r="B1361" i="10" s="1"/>
  <c r="B1460" i="10" s="1"/>
  <c r="B1559" i="10" s="1"/>
  <c r="B1658" i="10" s="1"/>
  <c r="B1757" i="10" s="1"/>
  <c r="B1856" i="10" s="1"/>
  <c r="B1955" i="10" s="1"/>
  <c r="B2054" i="10" s="1"/>
  <c r="B2153" i="10" s="1"/>
  <c r="B2252" i="10" s="1"/>
  <c r="B2351" i="10" s="1"/>
  <c r="A174" i="10"/>
  <c r="A273" i="10" s="1"/>
  <c r="A372" i="10" s="1"/>
  <c r="A471" i="10" s="1"/>
  <c r="A570" i="10" s="1"/>
  <c r="A669" i="10" s="1"/>
  <c r="A768" i="10" s="1"/>
  <c r="A867" i="10" s="1"/>
  <c r="A966" i="10" s="1"/>
  <c r="B174" i="10"/>
  <c r="B273" i="10" s="1"/>
  <c r="B372" i="10" s="1"/>
  <c r="B471" i="10" s="1"/>
  <c r="B570" i="10" s="1"/>
  <c r="B669" i="10" s="1"/>
  <c r="B768" i="10" s="1"/>
  <c r="B867" i="10" s="1"/>
  <c r="B966" i="10" s="1"/>
  <c r="B1065" i="10" s="1"/>
  <c r="B1164" i="10" s="1"/>
  <c r="A175" i="10"/>
  <c r="A274" i="10" s="1"/>
  <c r="A373" i="10" s="1"/>
  <c r="A472" i="10" s="1"/>
  <c r="A571" i="10" s="1"/>
  <c r="A670" i="10" s="1"/>
  <c r="A769" i="10" s="1"/>
  <c r="A868" i="10" s="1"/>
  <c r="A967" i="10" s="1"/>
  <c r="A1066" i="10" s="1"/>
  <c r="A1165" i="10" s="1"/>
  <c r="A1264" i="10" s="1"/>
  <c r="A1363" i="10" s="1"/>
  <c r="B175" i="10"/>
  <c r="B274" i="10" s="1"/>
  <c r="B373" i="10" s="1"/>
  <c r="B472" i="10" s="1"/>
  <c r="B571" i="10" s="1"/>
  <c r="B670" i="10" s="1"/>
  <c r="B769" i="10" s="1"/>
  <c r="B868" i="10" s="1"/>
  <c r="B967" i="10" s="1"/>
  <c r="B1066" i="10" s="1"/>
  <c r="B1165" i="10" s="1"/>
  <c r="B1264" i="10" s="1"/>
  <c r="B1363" i="10" s="1"/>
  <c r="B1462" i="10" s="1"/>
  <c r="A176" i="10"/>
  <c r="A275" i="10" s="1"/>
  <c r="A374" i="10" s="1"/>
  <c r="A473" i="10" s="1"/>
  <c r="A572" i="10" s="1"/>
  <c r="A671" i="10" s="1"/>
  <c r="A770" i="10" s="1"/>
  <c r="A869" i="10" s="1"/>
  <c r="B176" i="10"/>
  <c r="B275" i="10" s="1"/>
  <c r="B374" i="10" s="1"/>
  <c r="B473" i="10" s="1"/>
  <c r="B572" i="10" s="1"/>
  <c r="B671" i="10" s="1"/>
  <c r="B770" i="10" s="1"/>
  <c r="B869" i="10" s="1"/>
  <c r="B968" i="10" s="1"/>
  <c r="B1067" i="10" s="1"/>
  <c r="B1166" i="10" s="1"/>
  <c r="A177" i="10"/>
  <c r="A276" i="10" s="1"/>
  <c r="A375" i="10" s="1"/>
  <c r="A474" i="10" s="1"/>
  <c r="B177" i="10"/>
  <c r="B276" i="10" s="1"/>
  <c r="B375" i="10" s="1"/>
  <c r="B474" i="10" s="1"/>
  <c r="B573" i="10" s="1"/>
  <c r="B672" i="10" s="1"/>
  <c r="B771" i="10" s="1"/>
  <c r="B870" i="10" s="1"/>
  <c r="B969" i="10" s="1"/>
  <c r="B1068" i="10" s="1"/>
  <c r="B1167" i="10" s="1"/>
  <c r="B1266" i="10" s="1"/>
  <c r="B1365" i="10" s="1"/>
  <c r="B1464" i="10" s="1"/>
  <c r="B1563" i="10" s="1"/>
  <c r="B1662" i="10" s="1"/>
  <c r="B1761" i="10" s="1"/>
  <c r="B1860" i="10" s="1"/>
  <c r="B1959" i="10" s="1"/>
  <c r="B2058" i="10" s="1"/>
  <c r="B2157" i="10" s="1"/>
  <c r="B2256" i="10" s="1"/>
  <c r="B2355" i="10" s="1"/>
  <c r="A178" i="10"/>
  <c r="A277" i="10" s="1"/>
  <c r="A376" i="10" s="1"/>
  <c r="B178" i="10"/>
  <c r="B277" i="10" s="1"/>
  <c r="B376" i="10" s="1"/>
  <c r="B475" i="10" s="1"/>
  <c r="B574" i="10" s="1"/>
  <c r="B673" i="10" s="1"/>
  <c r="B772" i="10" s="1"/>
  <c r="B871" i="10" s="1"/>
  <c r="B970" i="10" s="1"/>
  <c r="B1069" i="10" s="1"/>
  <c r="B1168" i="10" s="1"/>
  <c r="B1267" i="10" s="1"/>
  <c r="B1366" i="10" s="1"/>
  <c r="B1465" i="10" s="1"/>
  <c r="B1564" i="10" s="1"/>
  <c r="B1663" i="10" s="1"/>
  <c r="B1762" i="10" s="1"/>
  <c r="B1861" i="10" s="1"/>
  <c r="B1960" i="10" s="1"/>
  <c r="B2059" i="10" s="1"/>
  <c r="B2158" i="10" s="1"/>
  <c r="B2257" i="10" s="1"/>
  <c r="A179" i="10"/>
  <c r="A278" i="10" s="1"/>
  <c r="A377" i="10" s="1"/>
  <c r="A476" i="10" s="1"/>
  <c r="A575" i="10" s="1"/>
  <c r="A674" i="10" s="1"/>
  <c r="A773" i="10" s="1"/>
  <c r="A872" i="10" s="1"/>
  <c r="A971" i="10" s="1"/>
  <c r="A1070" i="10" s="1"/>
  <c r="A1169" i="10" s="1"/>
  <c r="A1268" i="10" s="1"/>
  <c r="A1367" i="10" s="1"/>
  <c r="B179" i="10"/>
  <c r="B278" i="10" s="1"/>
  <c r="B377" i="10" s="1"/>
  <c r="B476" i="10" s="1"/>
  <c r="B575" i="10" s="1"/>
  <c r="B674" i="10" s="1"/>
  <c r="B773" i="10" s="1"/>
  <c r="B872" i="10" s="1"/>
  <c r="B971" i="10" s="1"/>
  <c r="B1070" i="10" s="1"/>
  <c r="B1169" i="10" s="1"/>
  <c r="B1268" i="10" s="1"/>
  <c r="B1367" i="10" s="1"/>
  <c r="A180" i="10"/>
  <c r="A279" i="10" s="1"/>
  <c r="A378" i="10" s="1"/>
  <c r="A477" i="10" s="1"/>
  <c r="A576" i="10" s="1"/>
  <c r="A675" i="10" s="1"/>
  <c r="A774" i="10" s="1"/>
  <c r="A873" i="10" s="1"/>
  <c r="A972" i="10" s="1"/>
  <c r="A1071" i="10" s="1"/>
  <c r="B180" i="10"/>
  <c r="B279" i="10" s="1"/>
  <c r="B378" i="10" s="1"/>
  <c r="B477" i="10" s="1"/>
  <c r="B576" i="10" s="1"/>
  <c r="B675" i="10" s="1"/>
  <c r="B774" i="10" s="1"/>
  <c r="B873" i="10" s="1"/>
  <c r="B972" i="10" s="1"/>
  <c r="B1071" i="10" s="1"/>
  <c r="B1170" i="10" s="1"/>
  <c r="B1269" i="10" s="1"/>
  <c r="B1368" i="10" s="1"/>
  <c r="B1467" i="10" s="1"/>
  <c r="B1566" i="10" s="1"/>
  <c r="B1665" i="10" s="1"/>
  <c r="B1764" i="10" s="1"/>
  <c r="A181" i="10"/>
  <c r="A280" i="10" s="1"/>
  <c r="A379" i="10" s="1"/>
  <c r="A478" i="10" s="1"/>
  <c r="A577" i="10" s="1"/>
  <c r="A676" i="10" s="1"/>
  <c r="A775" i="10" s="1"/>
  <c r="A874" i="10" s="1"/>
  <c r="A973" i="10" s="1"/>
  <c r="A1072" i="10" s="1"/>
  <c r="A1171" i="10" s="1"/>
  <c r="A1270" i="10" s="1"/>
  <c r="A1369" i="10" s="1"/>
  <c r="A1468" i="10" s="1"/>
  <c r="B181" i="10"/>
  <c r="B280" i="10" s="1"/>
  <c r="B379" i="10" s="1"/>
  <c r="B478" i="10" s="1"/>
  <c r="B577" i="10" s="1"/>
  <c r="B676" i="10" s="1"/>
  <c r="B775" i="10" s="1"/>
  <c r="B874" i="10" s="1"/>
  <c r="B973" i="10" s="1"/>
  <c r="B1072" i="10" s="1"/>
  <c r="B1171" i="10" s="1"/>
  <c r="B1270" i="10" s="1"/>
  <c r="B1369" i="10" s="1"/>
  <c r="B1468" i="10" s="1"/>
  <c r="B1567" i="10" s="1"/>
  <c r="B1666" i="10" s="1"/>
  <c r="B1765" i="10" s="1"/>
  <c r="B1864" i="10" s="1"/>
  <c r="A182" i="10"/>
  <c r="A281" i="10" s="1"/>
  <c r="A380" i="10" s="1"/>
  <c r="A479" i="10" s="1"/>
  <c r="A578" i="10" s="1"/>
  <c r="A677" i="10" s="1"/>
  <c r="A776" i="10" s="1"/>
  <c r="A875" i="10" s="1"/>
  <c r="A974" i="10" s="1"/>
  <c r="B182" i="10"/>
  <c r="B281" i="10" s="1"/>
  <c r="B380" i="10" s="1"/>
  <c r="B479" i="10" s="1"/>
  <c r="A183" i="10"/>
  <c r="A282" i="10" s="1"/>
  <c r="A381" i="10" s="1"/>
  <c r="A480" i="10" s="1"/>
  <c r="A579" i="10" s="1"/>
  <c r="A678" i="10" s="1"/>
  <c r="A777" i="10" s="1"/>
  <c r="A876" i="10" s="1"/>
  <c r="A975" i="10" s="1"/>
  <c r="A1074" i="10" s="1"/>
  <c r="A1173" i="10" s="1"/>
  <c r="A1272" i="10" s="1"/>
  <c r="A1371" i="10" s="1"/>
  <c r="B183" i="10"/>
  <c r="B282" i="10" s="1"/>
  <c r="B381" i="10" s="1"/>
  <c r="B480" i="10" s="1"/>
  <c r="B579" i="10" s="1"/>
  <c r="A184" i="10"/>
  <c r="A283" i="10" s="1"/>
  <c r="B184" i="10"/>
  <c r="B283" i="10" s="1"/>
  <c r="B382" i="10" s="1"/>
  <c r="B481" i="10" s="1"/>
  <c r="B580" i="10" s="1"/>
  <c r="B679" i="10" s="1"/>
  <c r="B778" i="10" s="1"/>
  <c r="B877" i="10" s="1"/>
  <c r="B976" i="10" s="1"/>
  <c r="B1075" i="10" s="1"/>
  <c r="B1174" i="10" s="1"/>
  <c r="B1273" i="10" s="1"/>
  <c r="B1372" i="10" s="1"/>
  <c r="B1471" i="10" s="1"/>
  <c r="B1570" i="10" s="1"/>
  <c r="B1669" i="10" s="1"/>
  <c r="B1768" i="10" s="1"/>
  <c r="B1867" i="10" s="1"/>
  <c r="B1966" i="10" s="1"/>
  <c r="B2065" i="10" s="1"/>
  <c r="B2164" i="10" s="1"/>
  <c r="A185" i="10"/>
  <c r="A284" i="10" s="1"/>
  <c r="A383" i="10" s="1"/>
  <c r="A482" i="10" s="1"/>
  <c r="A581" i="10" s="1"/>
  <c r="A680" i="10" s="1"/>
  <c r="A779" i="10" s="1"/>
  <c r="A878" i="10" s="1"/>
  <c r="A977" i="10" s="1"/>
  <c r="A1076" i="10" s="1"/>
  <c r="A1175" i="10" s="1"/>
  <c r="A1274" i="10" s="1"/>
  <c r="A1373" i="10" s="1"/>
  <c r="A1472" i="10" s="1"/>
  <c r="A1571" i="10" s="1"/>
  <c r="A1670" i="10" s="1"/>
  <c r="A1769" i="10" s="1"/>
  <c r="A1868" i="10" s="1"/>
  <c r="A1967" i="10" s="1"/>
  <c r="A2066" i="10" s="1"/>
  <c r="A2165" i="10" s="1"/>
  <c r="A2264" i="10" s="1"/>
  <c r="A2363" i="10" s="1"/>
  <c r="A2462" i="10" s="1"/>
  <c r="A2561" i="10" s="1"/>
  <c r="A2660" i="10" s="1"/>
  <c r="A2759" i="10" s="1"/>
  <c r="B185" i="10"/>
  <c r="B284" i="10" s="1"/>
  <c r="B383" i="10" s="1"/>
  <c r="B482" i="10" s="1"/>
  <c r="B581" i="10" s="1"/>
  <c r="B680" i="10" s="1"/>
  <c r="B779" i="10" s="1"/>
  <c r="B878" i="10" s="1"/>
  <c r="B977" i="10" s="1"/>
  <c r="B1076" i="10" s="1"/>
  <c r="B1175" i="10" s="1"/>
  <c r="B1274" i="10" s="1"/>
  <c r="B1373" i="10" s="1"/>
  <c r="B1472" i="10" s="1"/>
  <c r="B1571" i="10" s="1"/>
  <c r="B1670" i="10" s="1"/>
  <c r="B1769" i="10" s="1"/>
  <c r="B1868" i="10" s="1"/>
  <c r="B1967" i="10" s="1"/>
  <c r="B2066" i="10" s="1"/>
  <c r="B2165" i="10" s="1"/>
  <c r="B2264" i="10" s="1"/>
  <c r="B2363" i="10" s="1"/>
  <c r="A186" i="10"/>
  <c r="A285" i="10" s="1"/>
  <c r="A384" i="10" s="1"/>
  <c r="A483" i="10" s="1"/>
  <c r="A582" i="10" s="1"/>
  <c r="A681" i="10" s="1"/>
  <c r="A780" i="10" s="1"/>
  <c r="A879" i="10" s="1"/>
  <c r="A978" i="10" s="1"/>
  <c r="B186" i="10"/>
  <c r="B285" i="10" s="1"/>
  <c r="B384" i="10" s="1"/>
  <c r="B483" i="10" s="1"/>
  <c r="B582" i="10" s="1"/>
  <c r="B681" i="10" s="1"/>
  <c r="B780" i="10" s="1"/>
  <c r="B879" i="10" s="1"/>
  <c r="B978" i="10" s="1"/>
  <c r="B1077" i="10" s="1"/>
  <c r="B1176" i="10" s="1"/>
  <c r="B1275" i="10" s="1"/>
  <c r="B1374" i="10" s="1"/>
  <c r="B1473" i="10" s="1"/>
  <c r="B1572" i="10" s="1"/>
  <c r="B1671" i="10" s="1"/>
  <c r="B1770" i="10" s="1"/>
  <c r="B115" i="10"/>
  <c r="B214" i="10" s="1"/>
  <c r="B313" i="10" s="1"/>
  <c r="B412" i="10" s="1"/>
  <c r="B511" i="10" s="1"/>
  <c r="B610" i="10" s="1"/>
  <c r="B709" i="10" s="1"/>
  <c r="B808" i="10" s="1"/>
  <c r="A115" i="10"/>
  <c r="A214" i="10" s="1"/>
  <c r="A313" i="10" s="1"/>
  <c r="A412" i="10" s="1"/>
  <c r="A511" i="10" s="1"/>
  <c r="A610" i="10" s="1"/>
  <c r="A709" i="10" s="1"/>
  <c r="A808" i="10" s="1"/>
  <c r="B104" i="10"/>
  <c r="B203" i="10" s="1"/>
  <c r="B302" i="10" s="1"/>
  <c r="B401" i="10" s="1"/>
  <c r="B500" i="10" s="1"/>
  <c r="B599" i="10" s="1"/>
  <c r="B698" i="10" s="1"/>
  <c r="B797" i="10" s="1"/>
  <c r="A104" i="10"/>
  <c r="A203" i="10" s="1"/>
  <c r="A302" i="10" s="1"/>
  <c r="A401" i="10" s="1"/>
  <c r="A500" i="10" s="1"/>
  <c r="A599" i="10" s="1"/>
  <c r="A698" i="10" s="1"/>
  <c r="B103" i="10"/>
  <c r="B202" i="10" s="1"/>
  <c r="B301" i="10" s="1"/>
  <c r="B400" i="10" s="1"/>
  <c r="A103" i="10"/>
  <c r="G400" i="10" a="1"/>
  <c r="F400" i="10" a="1"/>
  <c r="E103" i="10" a="1"/>
  <c r="C2568" i="10" l="1"/>
  <c r="I2568" i="10" s="1"/>
  <c r="C1878" i="10"/>
  <c r="K1878" i="10" s="1"/>
  <c r="C100" i="10"/>
  <c r="K100" i="10" s="1"/>
  <c r="D291" i="10"/>
  <c r="C96" i="10"/>
  <c r="I96" i="10" s="1"/>
  <c r="D1382" i="10"/>
  <c r="C1783" i="10"/>
  <c r="K1783" i="10" s="1"/>
  <c r="C1685" i="10"/>
  <c r="K1685" i="10" s="1"/>
  <c r="D1486" i="10"/>
  <c r="C690" i="10"/>
  <c r="I690" i="10" s="1"/>
  <c r="C2472" i="10"/>
  <c r="K2472" i="10" s="1"/>
  <c r="C790" i="10"/>
  <c r="I790" i="10" s="1"/>
  <c r="D2075" i="10"/>
  <c r="C491" i="10"/>
  <c r="K491" i="10" s="1"/>
  <c r="C1877" i="10"/>
  <c r="K1877" i="10" s="1"/>
  <c r="C195" i="10"/>
  <c r="K195" i="10" s="1"/>
  <c r="D2475" i="10"/>
  <c r="C1581" i="10"/>
  <c r="K1581" i="10" s="1"/>
  <c r="D1877" i="10"/>
  <c r="C1480" i="10"/>
  <c r="I1480" i="10" s="1"/>
  <c r="C299" i="10"/>
  <c r="K299" i="10" s="1"/>
  <c r="C1780" i="10"/>
  <c r="I1780" i="10" s="1"/>
  <c r="D196" i="10"/>
  <c r="D690" i="10"/>
  <c r="C792" i="10"/>
  <c r="K792" i="10" s="1"/>
  <c r="C394" i="10"/>
  <c r="I394" i="10" s="1"/>
  <c r="C2077" i="10"/>
  <c r="K2077" i="10" s="1"/>
  <c r="D2077" i="10"/>
  <c r="C594" i="10"/>
  <c r="K594" i="10" s="1"/>
  <c r="D984" i="10"/>
  <c r="D1677" i="10"/>
  <c r="D1977" i="10"/>
  <c r="C493" i="10"/>
  <c r="I493" i="10" s="1"/>
  <c r="C2668" i="10"/>
  <c r="I2668" i="10" s="1"/>
  <c r="C2279" i="10"/>
  <c r="K2279" i="10" s="1"/>
  <c r="D195" i="10"/>
  <c r="C2774" i="10"/>
  <c r="K2774" i="10" s="1"/>
  <c r="C893" i="10"/>
  <c r="K893" i="10" s="1"/>
  <c r="C2767" i="10"/>
  <c r="I2767" i="10" s="1"/>
  <c r="C789" i="10"/>
  <c r="K789" i="10" s="1"/>
  <c r="D493" i="10"/>
  <c r="D1183" i="10"/>
  <c r="D1479" i="10"/>
  <c r="C1881" i="10"/>
  <c r="K1881" i="10" s="1"/>
  <c r="D2477" i="10"/>
  <c r="D1880" i="10"/>
  <c r="C392" i="10"/>
  <c r="I392" i="10" s="1"/>
  <c r="C987" i="10"/>
  <c r="I987" i="10" s="1"/>
  <c r="D990" i="10"/>
  <c r="C1778" i="10"/>
  <c r="K1778" i="10" s="1"/>
  <c r="C984" i="10"/>
  <c r="K984" i="10" s="1"/>
  <c r="C2371" i="10"/>
  <c r="K2371" i="10" s="1"/>
  <c r="D2371" i="10"/>
  <c r="C889" i="10"/>
  <c r="K889" i="10" s="1"/>
  <c r="C1977" i="10"/>
  <c r="I1977" i="10" s="1"/>
  <c r="D2179" i="10"/>
  <c r="D2774" i="10"/>
  <c r="D1585" i="10"/>
  <c r="D692" i="10"/>
  <c r="D299" i="10"/>
  <c r="C1281" i="10"/>
  <c r="K1281" i="10" s="1"/>
  <c r="C292" i="10"/>
  <c r="K292" i="10" s="1"/>
  <c r="C1981" i="10"/>
  <c r="K1981" i="10" s="1"/>
  <c r="C1683" i="10"/>
  <c r="K1683" i="10" s="1"/>
  <c r="C1880" i="10"/>
  <c r="K1880" i="10" s="1"/>
  <c r="C2179" i="10"/>
  <c r="I2179" i="10" s="1"/>
  <c r="C2079" i="10"/>
  <c r="I2079" i="10" s="1"/>
  <c r="C393" i="10"/>
  <c r="I393" i="10" s="1"/>
  <c r="D988" i="10"/>
  <c r="C596" i="10"/>
  <c r="I596" i="10" s="1"/>
  <c r="D1779" i="10"/>
  <c r="D1385" i="10"/>
  <c r="C2769" i="10"/>
  <c r="K2769" i="10" s="1"/>
  <c r="C390" i="10"/>
  <c r="K390" i="10" s="1"/>
  <c r="C497" i="10"/>
  <c r="K497" i="10" s="1"/>
  <c r="C1385" i="10"/>
  <c r="I1385" i="10" s="1"/>
  <c r="D497" i="10"/>
  <c r="J596" i="10"/>
  <c r="C2672" i="10"/>
  <c r="K2672" i="10" s="1"/>
  <c r="D1388" i="10"/>
  <c r="C990" i="10"/>
  <c r="I990" i="10" s="1"/>
  <c r="D293" i="10"/>
  <c r="D2271" i="10"/>
  <c r="D392" i="10"/>
  <c r="D96" i="10"/>
  <c r="D1282" i="10"/>
  <c r="D2274" i="10"/>
  <c r="D592" i="10"/>
  <c r="D1384" i="10"/>
  <c r="J594" i="10"/>
  <c r="C692" i="10"/>
  <c r="K692" i="10" s="1"/>
  <c r="C1384" i="10"/>
  <c r="K1384" i="10" s="1"/>
  <c r="C496" i="10"/>
  <c r="K496" i="10" s="1"/>
  <c r="D1481" i="10"/>
  <c r="D1284" i="10"/>
  <c r="D1380" i="10"/>
  <c r="I100" i="10"/>
  <c r="D2573" i="10"/>
  <c r="C1975" i="10"/>
  <c r="K1975" i="10" s="1"/>
  <c r="D2073" i="10"/>
  <c r="J1977" i="10"/>
  <c r="C1582" i="10"/>
  <c r="K1582" i="10" s="1"/>
  <c r="D695" i="10"/>
  <c r="C2671" i="10"/>
  <c r="I2671" i="10" s="1"/>
  <c r="C101" i="10"/>
  <c r="K101" i="10" s="1"/>
  <c r="C1088" i="10"/>
  <c r="K1088" i="10" s="1"/>
  <c r="D2671" i="10"/>
  <c r="C1383" i="10"/>
  <c r="C786" i="10"/>
  <c r="I786" i="10" s="1"/>
  <c r="C1580" i="10"/>
  <c r="I1580" i="10" s="1"/>
  <c r="C2273" i="10"/>
  <c r="C2073" i="10"/>
  <c r="I2073" i="10" s="1"/>
  <c r="D1580" i="10"/>
  <c r="D2079" i="10"/>
  <c r="C1479" i="10"/>
  <c r="K1479" i="10" s="1"/>
  <c r="D792" i="10"/>
  <c r="C2574" i="10"/>
  <c r="K2574" i="10" s="1"/>
  <c r="D2574" i="10"/>
  <c r="D101" i="10"/>
  <c r="C297" i="10"/>
  <c r="K297" i="10" s="1"/>
  <c r="D197" i="10"/>
  <c r="D1782" i="10"/>
  <c r="D95" i="10"/>
  <c r="C196" i="10"/>
  <c r="K196" i="10" s="1"/>
  <c r="C1579" i="10"/>
  <c r="K1579" i="10" s="1"/>
  <c r="D588" i="10"/>
  <c r="D594" i="10"/>
  <c r="C1481" i="10"/>
  <c r="C93" i="10"/>
  <c r="K93" i="10" s="1"/>
  <c r="C2477" i="10"/>
  <c r="K2477" i="10" s="1"/>
  <c r="D2469" i="10"/>
  <c r="D790" i="10"/>
  <c r="C495" i="10"/>
  <c r="D2572" i="10"/>
  <c r="D1776" i="10"/>
  <c r="D2472" i="10"/>
  <c r="C2276" i="10"/>
  <c r="I2276" i="10" s="1"/>
  <c r="C693" i="10"/>
  <c r="C1882" i="10"/>
  <c r="K1882" i="10" s="1"/>
  <c r="C989" i="10"/>
  <c r="K989" i="10" s="1"/>
  <c r="C1777" i="10"/>
  <c r="K1777" i="10" s="1"/>
  <c r="D789" i="10"/>
  <c r="C1186" i="10"/>
  <c r="K1186" i="10" s="1"/>
  <c r="C2475" i="10"/>
  <c r="K2475" i="10" s="1"/>
  <c r="C1876" i="10"/>
  <c r="C1586" i="10"/>
  <c r="C888" i="10"/>
  <c r="C595" i="10"/>
  <c r="K595" i="10" s="1"/>
  <c r="C886" i="10"/>
  <c r="I886" i="10" s="1"/>
  <c r="C1585" i="10"/>
  <c r="I1585" i="10" s="1"/>
  <c r="D893" i="10"/>
  <c r="D297" i="10"/>
  <c r="C95" i="10"/>
  <c r="K95" i="10" s="1"/>
  <c r="C1679" i="10"/>
  <c r="C1486" i="10"/>
  <c r="C1487" i="10"/>
  <c r="K1487" i="10" s="1"/>
  <c r="C397" i="10"/>
  <c r="K397" i="10" s="1"/>
  <c r="C391" i="10"/>
  <c r="K391" i="10" s="1"/>
  <c r="C1484" i="10"/>
  <c r="K1484" i="10" s="1"/>
  <c r="D1784" i="10"/>
  <c r="D1091" i="10"/>
  <c r="D2074" i="10"/>
  <c r="I2469" i="10"/>
  <c r="C98" i="10"/>
  <c r="I98" i="10" s="1"/>
  <c r="C1776" i="10"/>
  <c r="K1776" i="10" s="1"/>
  <c r="C1084" i="10"/>
  <c r="D2570" i="10"/>
  <c r="C2271" i="10"/>
  <c r="K2271" i="10" s="1"/>
  <c r="C2075" i="10"/>
  <c r="K2075" i="10" s="1"/>
  <c r="C489" i="10"/>
  <c r="K489" i="10" s="1"/>
  <c r="C1482" i="10"/>
  <c r="K1482" i="10" s="1"/>
  <c r="C1283" i="10"/>
  <c r="C296" i="10"/>
  <c r="K296" i="10" s="1"/>
  <c r="C1380" i="10"/>
  <c r="I1380" i="10" s="1"/>
  <c r="D886" i="10"/>
  <c r="D595" i="10"/>
  <c r="D786" i="10"/>
  <c r="C688" i="10"/>
  <c r="D2667" i="10"/>
  <c r="C2277" i="10"/>
  <c r="D2172" i="10"/>
  <c r="D590" i="10"/>
  <c r="D1680" i="10"/>
  <c r="D1975" i="10"/>
  <c r="D1780" i="10"/>
  <c r="C1086" i="10"/>
  <c r="K1086" i="10" s="1"/>
  <c r="C2673" i="10"/>
  <c r="K2673" i="10" s="1"/>
  <c r="D1484" i="10"/>
  <c r="C1282" i="10"/>
  <c r="K1282" i="10" s="1"/>
  <c r="D2177" i="10"/>
  <c r="C787" i="10"/>
  <c r="K787" i="10" s="1"/>
  <c r="D1679" i="10"/>
  <c r="C293" i="10"/>
  <c r="K293" i="10" s="1"/>
  <c r="C2378" i="10"/>
  <c r="I2378" i="10" s="1"/>
  <c r="K2568" i="10"/>
  <c r="C198" i="10"/>
  <c r="D1685" i="10"/>
  <c r="C1289" i="10"/>
  <c r="K1289" i="10" s="1"/>
  <c r="C1190" i="10"/>
  <c r="K1190" i="10" s="1"/>
  <c r="C2076" i="10"/>
  <c r="K2076" i="10" s="1"/>
  <c r="D2674" i="10"/>
  <c r="C2377" i="10"/>
  <c r="K2377" i="10" s="1"/>
  <c r="C1184" i="10"/>
  <c r="K1184" i="10" s="1"/>
  <c r="D1979" i="10"/>
  <c r="C2670" i="10"/>
  <c r="K2670" i="10" s="1"/>
  <c r="C1883" i="10"/>
  <c r="K1883" i="10" s="1"/>
  <c r="C992" i="10"/>
  <c r="K992" i="10" s="1"/>
  <c r="C2572" i="10"/>
  <c r="K2572" i="10" s="1"/>
  <c r="D2279" i="10"/>
  <c r="D393" i="10"/>
  <c r="D490" i="10"/>
  <c r="C1583" i="10"/>
  <c r="K1583" i="10" s="1"/>
  <c r="C1182" i="10"/>
  <c r="K1182" i="10" s="1"/>
  <c r="D1283" i="10"/>
  <c r="C193" i="10"/>
  <c r="K193" i="10" s="1"/>
  <c r="C2474" i="10"/>
  <c r="K2474" i="10" s="1"/>
  <c r="C592" i="10"/>
  <c r="K592" i="10" s="1"/>
  <c r="C1678" i="10"/>
  <c r="K1678" i="10" s="1"/>
  <c r="D787" i="10"/>
  <c r="C2771" i="10"/>
  <c r="K2771" i="10" s="1"/>
  <c r="D1387" i="10"/>
  <c r="D1781" i="10"/>
  <c r="D1189" i="10"/>
  <c r="D889" i="10"/>
  <c r="C2573" i="10"/>
  <c r="K2573" i="10" s="1"/>
  <c r="D397" i="10"/>
  <c r="D1089" i="10"/>
  <c r="C1089" i="10"/>
  <c r="D496" i="10"/>
  <c r="C1677" i="10"/>
  <c r="C2570" i="10"/>
  <c r="K2570" i="10" s="1"/>
  <c r="C490" i="10"/>
  <c r="C988" i="10"/>
  <c r="J986" i="10"/>
  <c r="D986" i="10"/>
  <c r="J2176" i="10"/>
  <c r="D2176" i="10"/>
  <c r="J1578" i="10"/>
  <c r="D1578" i="10"/>
  <c r="J192" i="10"/>
  <c r="D192" i="10"/>
  <c r="J395" i="10"/>
  <c r="D395" i="10"/>
  <c r="D891" i="10"/>
  <c r="J891" i="10"/>
  <c r="D1978" i="10"/>
  <c r="J591" i="10"/>
  <c r="D591" i="10"/>
  <c r="J97" i="10"/>
  <c r="D97" i="10"/>
  <c r="C1087" i="10"/>
  <c r="K1087" i="10" s="1"/>
  <c r="J1184" i="10"/>
  <c r="C2272" i="10"/>
  <c r="K2272" i="10" s="1"/>
  <c r="C2374" i="10"/>
  <c r="K2374" i="10" s="1"/>
  <c r="C1091" i="10"/>
  <c r="D2575" i="10"/>
  <c r="C197" i="10"/>
  <c r="K197" i="10" s="1"/>
  <c r="D991" i="10"/>
  <c r="C2372" i="10"/>
  <c r="D292" i="10"/>
  <c r="J292" i="10"/>
  <c r="J1086" i="10"/>
  <c r="D1086" i="10"/>
  <c r="D2569" i="10"/>
  <c r="J2569" i="10"/>
  <c r="C1682" i="10"/>
  <c r="J1682" i="10"/>
  <c r="D1682" i="10"/>
  <c r="J2576" i="10"/>
  <c r="D2576" i="10"/>
  <c r="J1186" i="10"/>
  <c r="D1186" i="10"/>
  <c r="J892" i="10"/>
  <c r="D892" i="10"/>
  <c r="J2672" i="10"/>
  <c r="D2672" i="10"/>
  <c r="C687" i="10"/>
  <c r="D2376" i="10"/>
  <c r="J688" i="10"/>
  <c r="D688" i="10"/>
  <c r="J294" i="10"/>
  <c r="D294" i="10"/>
  <c r="J2669" i="10"/>
  <c r="D2669" i="10"/>
  <c r="C2576" i="10"/>
  <c r="C2373" i="10"/>
  <c r="C2376" i="10"/>
  <c r="D1287" i="10"/>
  <c r="C1388" i="10"/>
  <c r="D1976" i="10"/>
  <c r="D398" i="10"/>
  <c r="D298" i="10"/>
  <c r="D1288" i="10"/>
  <c r="C2471" i="10"/>
  <c r="C1387" i="10"/>
  <c r="D691" i="10"/>
  <c r="C791" i="10"/>
  <c r="J791" i="10"/>
  <c r="D791" i="10"/>
  <c r="C396" i="10"/>
  <c r="C890" i="10"/>
  <c r="C1974" i="10"/>
  <c r="D2571" i="10"/>
  <c r="C1083" i="10"/>
  <c r="D1083" i="10"/>
  <c r="C2674" i="10"/>
  <c r="C1781" i="10"/>
  <c r="C1183" i="10"/>
  <c r="J788" i="10"/>
  <c r="D788" i="10"/>
  <c r="C589" i="10"/>
  <c r="K589" i="10" s="1"/>
  <c r="C793" i="10"/>
  <c r="K793" i="10" s="1"/>
  <c r="D2377" i="10"/>
  <c r="J2377" i="10"/>
  <c r="J1087" i="10"/>
  <c r="D1087" i="10"/>
  <c r="C1284" i="10"/>
  <c r="K1284" i="10" s="1"/>
  <c r="D200" i="10"/>
  <c r="D1583" i="10"/>
  <c r="D1381" i="10"/>
  <c r="D1286" i="10"/>
  <c r="D2471" i="10"/>
  <c r="C2768" i="10"/>
  <c r="C794" i="10"/>
  <c r="K794" i="10" s="1"/>
  <c r="J794" i="10"/>
  <c r="D794" i="10"/>
  <c r="D1182" i="10"/>
  <c r="J1182" i="10"/>
  <c r="J687" i="10"/>
  <c r="D687" i="10"/>
  <c r="D1482" i="10"/>
  <c r="J1482" i="10"/>
  <c r="J1188" i="10"/>
  <c r="D1188" i="10"/>
  <c r="J1684" i="10"/>
  <c r="D1684" i="10"/>
  <c r="C593" i="10"/>
  <c r="D99" i="10"/>
  <c r="J2173" i="10"/>
  <c r="D2173" i="10"/>
  <c r="C2772" i="10"/>
  <c r="C691" i="10"/>
  <c r="C2178" i="10"/>
  <c r="J2374" i="10"/>
  <c r="D2374" i="10"/>
  <c r="D2673" i="10"/>
  <c r="D2769" i="10"/>
  <c r="C295" i="10"/>
  <c r="C2773" i="10"/>
  <c r="C1285" i="10"/>
  <c r="D2276" i="10"/>
  <c r="D2278" i="10"/>
  <c r="C1288" i="10"/>
  <c r="D394" i="10"/>
  <c r="J394" i="10"/>
  <c r="D2078" i="10"/>
  <c r="C1187" i="10"/>
  <c r="D989" i="10"/>
  <c r="J989" i="10"/>
  <c r="D396" i="10"/>
  <c r="J1683" i="10"/>
  <c r="D1683" i="10"/>
  <c r="J1882" i="10"/>
  <c r="D1882" i="10"/>
  <c r="J2273" i="10"/>
  <c r="D2273" i="10"/>
  <c r="D890" i="10"/>
  <c r="C2571" i="10"/>
  <c r="J491" i="10"/>
  <c r="D491" i="10"/>
  <c r="C2569" i="10"/>
  <c r="C985" i="10"/>
  <c r="J1581" i="10"/>
  <c r="D1581" i="10"/>
  <c r="J1878" i="10"/>
  <c r="D1878" i="10"/>
  <c r="D2178" i="10"/>
  <c r="J2178" i="10"/>
  <c r="D1281" i="10"/>
  <c r="C788" i="10"/>
  <c r="K788" i="10" s="1"/>
  <c r="J1085" i="10"/>
  <c r="D1085" i="10"/>
  <c r="D1184" i="10"/>
  <c r="C1381" i="10"/>
  <c r="C1085" i="10"/>
  <c r="D2378" i="10"/>
  <c r="J1484" i="10"/>
  <c r="D1879" i="10"/>
  <c r="J1879" i="10"/>
  <c r="J2180" i="10"/>
  <c r="D2180" i="10"/>
  <c r="J2668" i="10"/>
  <c r="D2668" i="10"/>
  <c r="D2771" i="10"/>
  <c r="J2771" i="10"/>
  <c r="D98" i="10"/>
  <c r="J98" i="10"/>
  <c r="C298" i="10"/>
  <c r="J1386" i="10"/>
  <c r="D1386" i="10"/>
  <c r="J885" i="10"/>
  <c r="D885" i="10"/>
  <c r="D2277" i="10"/>
  <c r="J2277" i="10"/>
  <c r="J593" i="10"/>
  <c r="D593" i="10"/>
  <c r="C2175" i="10"/>
  <c r="C2770" i="10"/>
  <c r="J1974" i="10"/>
  <c r="D1974" i="10"/>
  <c r="J1678" i="10"/>
  <c r="D1678" i="10"/>
  <c r="C395" i="10"/>
  <c r="C199" i="10"/>
  <c r="C2375" i="10"/>
  <c r="C2667" i="10"/>
  <c r="C2173" i="10"/>
  <c r="C1485" i="10"/>
  <c r="D596" i="10"/>
  <c r="J93" i="10"/>
  <c r="D93" i="10"/>
  <c r="D2772" i="10"/>
  <c r="C294" i="10"/>
  <c r="C1976" i="10"/>
  <c r="J1881" i="10"/>
  <c r="D1881" i="10"/>
  <c r="C1779" i="10"/>
  <c r="C588" i="10"/>
  <c r="D391" i="10"/>
  <c r="J391" i="10"/>
  <c r="J589" i="10"/>
  <c r="D589" i="10"/>
  <c r="J2375" i="10"/>
  <c r="D2375" i="10"/>
  <c r="I1878" i="10"/>
  <c r="C991" i="10"/>
  <c r="D1883" i="10"/>
  <c r="C2274" i="10"/>
  <c r="K2274" i="10" s="1"/>
  <c r="D2275" i="10"/>
  <c r="C2470" i="10"/>
  <c r="C1578" i="10"/>
  <c r="D2174" i="10"/>
  <c r="D2081" i="10"/>
  <c r="C986" i="10"/>
  <c r="D1483" i="10"/>
  <c r="J1483" i="10"/>
  <c r="J992" i="10"/>
  <c r="D992" i="10"/>
  <c r="J1582" i="10"/>
  <c r="D1582" i="10"/>
  <c r="D2474" i="10"/>
  <c r="J2474" i="10"/>
  <c r="J1487" i="10"/>
  <c r="D1487" i="10"/>
  <c r="J1090" i="10"/>
  <c r="D1090" i="10"/>
  <c r="J1383" i="10"/>
  <c r="D1383" i="10"/>
  <c r="D888" i="10"/>
  <c r="J888" i="10"/>
  <c r="C2174" i="10"/>
  <c r="J2675" i="10"/>
  <c r="D2675" i="10"/>
  <c r="D1088" i="10"/>
  <c r="D1681" i="10"/>
  <c r="D1187" i="10"/>
  <c r="D1982" i="10"/>
  <c r="C2669" i="10"/>
  <c r="C1875" i="10"/>
  <c r="D1579" i="10"/>
  <c r="C1980" i="10"/>
  <c r="C1782" i="10"/>
  <c r="D2568" i="10"/>
  <c r="J2568" i="10"/>
  <c r="D1586" i="10"/>
  <c r="C492" i="10"/>
  <c r="C689" i="10"/>
  <c r="C2172" i="10"/>
  <c r="C97" i="10"/>
  <c r="C2080" i="10"/>
  <c r="C2278" i="10"/>
  <c r="K2278" i="10" s="1"/>
  <c r="C200" i="10"/>
  <c r="J2476" i="10"/>
  <c r="D2476" i="10"/>
  <c r="D494" i="10"/>
  <c r="J494" i="10"/>
  <c r="C2476" i="10"/>
  <c r="K2476" i="10" s="1"/>
  <c r="C887" i="10"/>
  <c r="K887" i="10" s="1"/>
  <c r="C194" i="10"/>
  <c r="D2272" i="10"/>
  <c r="D1980" i="10"/>
  <c r="D1185" i="10"/>
  <c r="D2768" i="10"/>
  <c r="C1978" i="10"/>
  <c r="C2575" i="10"/>
  <c r="J2373" i="10"/>
  <c r="D2373" i="10"/>
  <c r="J2175" i="10"/>
  <c r="D2175" i="10"/>
  <c r="J694" i="10"/>
  <c r="D694" i="10"/>
  <c r="J1875" i="10"/>
  <c r="D1875" i="10"/>
  <c r="J1289" i="10"/>
  <c r="D1289" i="10"/>
  <c r="C2074" i="10"/>
  <c r="D2370" i="10"/>
  <c r="J2370" i="10"/>
  <c r="J1876" i="10"/>
  <c r="D1876" i="10"/>
  <c r="J1778" i="10"/>
  <c r="D1778" i="10"/>
  <c r="J2076" i="10"/>
  <c r="D2076" i="10"/>
  <c r="J492" i="10"/>
  <c r="D492" i="10"/>
  <c r="C1386" i="10"/>
  <c r="C1982" i="10"/>
  <c r="C694" i="10"/>
  <c r="C398" i="10"/>
  <c r="J94" i="10"/>
  <c r="D94" i="10"/>
  <c r="D2773" i="10"/>
  <c r="J2773" i="10"/>
  <c r="J1485" i="10"/>
  <c r="D1485" i="10"/>
  <c r="C2473" i="10"/>
  <c r="J296" i="10"/>
  <c r="D296" i="10"/>
  <c r="C892" i="10"/>
  <c r="C2766" i="10"/>
  <c r="C1188" i="10"/>
  <c r="C494" i="10"/>
  <c r="J198" i="10"/>
  <c r="D198" i="10"/>
  <c r="C1189" i="10"/>
  <c r="J100" i="10"/>
  <c r="D100" i="10"/>
  <c r="C291" i="10"/>
  <c r="D1584" i="10"/>
  <c r="C2078" i="10"/>
  <c r="C192" i="10"/>
  <c r="C1681" i="10"/>
  <c r="C1483" i="10"/>
  <c r="C2275" i="10"/>
  <c r="D199" i="10"/>
  <c r="D193" i="10"/>
  <c r="C2177" i="10"/>
  <c r="C1286" i="10"/>
  <c r="C2180" i="10"/>
  <c r="C99" i="10"/>
  <c r="J1480" i="10"/>
  <c r="D1480" i="10"/>
  <c r="C1090" i="10"/>
  <c r="J1084" i="10"/>
  <c r="D1084" i="10"/>
  <c r="C1680" i="10"/>
  <c r="C1879" i="10"/>
  <c r="C885" i="10"/>
  <c r="J1783" i="10"/>
  <c r="D1783" i="10"/>
  <c r="C94" i="10"/>
  <c r="J793" i="10"/>
  <c r="D793" i="10"/>
  <c r="D2372" i="10"/>
  <c r="C1584" i="10"/>
  <c r="D689" i="10"/>
  <c r="J689" i="10"/>
  <c r="J1190" i="10"/>
  <c r="D1190" i="10"/>
  <c r="D194" i="10"/>
  <c r="J194" i="10"/>
  <c r="D295" i="10"/>
  <c r="D2470" i="10"/>
  <c r="C2176" i="10"/>
  <c r="D887" i="10"/>
  <c r="J489" i="10"/>
  <c r="D489" i="10"/>
  <c r="J2770" i="10"/>
  <c r="D2770" i="10"/>
  <c r="D2473" i="10"/>
  <c r="J2473" i="10"/>
  <c r="C891" i="10"/>
  <c r="J985" i="10"/>
  <c r="D985" i="10"/>
  <c r="J1981" i="10"/>
  <c r="D1981" i="10"/>
  <c r="J987" i="10"/>
  <c r="D987" i="10"/>
  <c r="J495" i="10"/>
  <c r="D495" i="10"/>
  <c r="J2080" i="10"/>
  <c r="D2080" i="10"/>
  <c r="C1784" i="10"/>
  <c r="C591" i="10"/>
  <c r="J693" i="10"/>
  <c r="D693" i="10"/>
  <c r="C1684" i="10"/>
  <c r="C1287" i="10"/>
  <c r="C1185" i="10"/>
  <c r="D2670" i="10"/>
  <c r="D390" i="10"/>
  <c r="C1382" i="10"/>
  <c r="K1382" i="10" s="1"/>
  <c r="D1285" i="10"/>
  <c r="C2675" i="10"/>
  <c r="C1979" i="10"/>
  <c r="C2370" i="10"/>
  <c r="C2081" i="10"/>
  <c r="C695" i="10"/>
  <c r="D2766" i="10"/>
  <c r="J1777" i="10"/>
  <c r="D1777" i="10"/>
  <c r="J2767" i="10"/>
  <c r="D2767" i="10"/>
  <c r="C590" i="10"/>
  <c r="F400" i="10"/>
  <c r="G400" i="10"/>
  <c r="C679" i="26"/>
  <c r="C820" i="26"/>
  <c r="C792" i="26"/>
  <c r="C764" i="26"/>
  <c r="C736" i="26"/>
  <c r="C709" i="26"/>
  <c r="C653" i="26"/>
  <c r="B896" i="10"/>
  <c r="B995" i="10" s="1"/>
  <c r="B1094" i="10" s="1"/>
  <c r="B1193" i="10" s="1"/>
  <c r="B1292" i="10" s="1"/>
  <c r="B1391" i="10" s="1"/>
  <c r="B1490" i="10" s="1"/>
  <c r="B1589" i="10" s="1"/>
  <c r="E103" i="10"/>
  <c r="A202" i="10"/>
  <c r="A301" i="10" s="1"/>
  <c r="A400" i="10" s="1"/>
  <c r="B499" i="10"/>
  <c r="A838" i="10"/>
  <c r="A907" i="10"/>
  <c r="A1006" i="10" s="1"/>
  <c r="A1105" i="10" s="1"/>
  <c r="A1204" i="10" s="1"/>
  <c r="A1303" i="10" s="1"/>
  <c r="A1402" i="10" s="1"/>
  <c r="A1501" i="10" s="1"/>
  <c r="A1600" i="10" s="1"/>
  <c r="A1104" i="10"/>
  <c r="A1203" i="10" s="1"/>
  <c r="A1302" i="10" s="1"/>
  <c r="A1401" i="10" s="1"/>
  <c r="A1500" i="10" s="1"/>
  <c r="A1599" i="10" s="1"/>
  <c r="A1698" i="10" s="1"/>
  <c r="A1797" i="10" s="1"/>
  <c r="A1896" i="10" s="1"/>
  <c r="A1995" i="10" s="1"/>
  <c r="A2094" i="10" s="1"/>
  <c r="A2193" i="10" s="1"/>
  <c r="A2292" i="10" s="1"/>
  <c r="A2391" i="10" s="1"/>
  <c r="A2490" i="10" s="1"/>
  <c r="A2589" i="10" s="1"/>
  <c r="A2688" i="10" s="1"/>
  <c r="B907" i="10"/>
  <c r="B1006" i="10" s="1"/>
  <c r="B1105" i="10" s="1"/>
  <c r="B1204" i="10" s="1"/>
  <c r="B1303" i="10" s="1"/>
  <c r="B1402" i="10" s="1"/>
  <c r="B1501" i="10" s="1"/>
  <c r="B1600" i="10" s="1"/>
  <c r="B1699" i="10" s="1"/>
  <c r="B1798" i="10" s="1"/>
  <c r="B1897" i="10" s="1"/>
  <c r="B1996" i="10" s="1"/>
  <c r="B2095" i="10" s="1"/>
  <c r="B1104" i="10"/>
  <c r="B1203" i="10" s="1"/>
  <c r="B1302" i="10" s="1"/>
  <c r="B1401" i="10" s="1"/>
  <c r="B1500" i="10" s="1"/>
  <c r="B1599" i="10" s="1"/>
  <c r="B1698" i="10" s="1"/>
  <c r="B1797" i="10" s="1"/>
  <c r="B1896" i="10" s="1"/>
  <c r="B1995" i="10" s="1"/>
  <c r="B2094" i="10" s="1"/>
  <c r="B2193" i="10" s="1"/>
  <c r="B2292" i="10" s="1"/>
  <c r="B2391" i="10" s="1"/>
  <c r="B2490" i="10" s="1"/>
  <c r="B2589" i="10" s="1"/>
  <c r="B2688" i="10" s="1"/>
  <c r="B940" i="10"/>
  <c r="B939" i="10"/>
  <c r="A939" i="10"/>
  <c r="A938" i="10"/>
  <c r="B1531" i="10"/>
  <c r="A841" i="10"/>
  <c r="B938" i="10"/>
  <c r="A644" i="10"/>
  <c r="A743" i="10" s="1"/>
  <c r="A842" i="10" s="1"/>
  <c r="A941" i="10" s="1"/>
  <c r="A1040" i="10" s="1"/>
  <c r="A1139" i="10" s="1"/>
  <c r="A1238" i="10" s="1"/>
  <c r="B1869" i="10"/>
  <c r="B1971" i="10"/>
  <c r="B2070" i="10" s="1"/>
  <c r="B2169" i="10" s="1"/>
  <c r="B2268" i="10" s="1"/>
  <c r="B2367" i="10" s="1"/>
  <c r="B2446" i="10"/>
  <c r="B2545" i="10" s="1"/>
  <c r="B2644" i="10" s="1"/>
  <c r="B2743" i="10" s="1"/>
  <c r="B2450" i="10"/>
  <c r="B2549" i="10" s="1"/>
  <c r="B2648" i="10" s="1"/>
  <c r="B2747" i="10" s="1"/>
  <c r="B2462" i="10"/>
  <c r="B2561" i="10" s="1"/>
  <c r="B2660" i="10" s="1"/>
  <c r="B2759" i="10" s="1"/>
  <c r="B2454" i="10"/>
  <c r="B2553" i="10" s="1"/>
  <c r="B2652" i="10" s="1"/>
  <c r="B2751" i="10" s="1"/>
  <c r="B2356" i="10"/>
  <c r="B2263" i="10"/>
  <c r="B2235" i="10"/>
  <c r="B2207" i="10"/>
  <c r="B2031" i="10"/>
  <c r="A2130" i="10"/>
  <c r="B1847" i="10"/>
  <c r="A2122" i="10"/>
  <c r="A2098" i="10"/>
  <c r="B1855" i="10"/>
  <c r="B1818" i="10"/>
  <c r="B1807" i="10"/>
  <c r="B1743" i="10"/>
  <c r="B2000" i="10"/>
  <c r="B1963" i="10"/>
  <c r="B1742" i="10"/>
  <c r="A1470" i="10"/>
  <c r="B1924" i="10"/>
  <c r="B1863" i="10"/>
  <c r="B1819" i="10"/>
  <c r="A1454" i="10"/>
  <c r="A1849" i="10"/>
  <c r="A1845" i="10"/>
  <c r="A1841" i="10"/>
  <c r="A1515" i="10"/>
  <c r="A1404" i="10"/>
  <c r="B1614" i="10"/>
  <c r="A1567" i="10"/>
  <c r="B1561" i="10"/>
  <c r="A1547" i="10"/>
  <c r="B1466" i="10"/>
  <c r="A1519" i="10"/>
  <c r="B1458" i="10"/>
  <c r="B1650" i="10"/>
  <c r="A1466" i="10"/>
  <c r="A1462" i="10"/>
  <c r="A1511" i="10"/>
  <c r="A1507" i="10"/>
  <c r="A1315" i="10"/>
  <c r="B1427" i="10"/>
  <c r="A1347" i="10"/>
  <c r="B1438" i="10"/>
  <c r="B1419" i="10"/>
  <c r="B1265" i="10"/>
  <c r="A1523" i="10"/>
  <c r="B1420" i="10"/>
  <c r="A1170" i="10"/>
  <c r="A1331" i="10"/>
  <c r="B1263" i="10"/>
  <c r="B1306" i="10"/>
  <c r="A1327" i="10"/>
  <c r="A1029" i="10"/>
  <c r="A1211" i="10"/>
  <c r="A1158" i="10"/>
  <c r="A1065" i="10"/>
  <c r="A1046" i="10"/>
  <c r="A1014" i="10"/>
  <c r="A1077" i="10"/>
  <c r="A1045" i="10"/>
  <c r="B959" i="10"/>
  <c r="A1106" i="10"/>
  <c r="A1073" i="10"/>
  <c r="A1062" i="10"/>
  <c r="B958" i="10"/>
  <c r="B854" i="10"/>
  <c r="A961" i="10"/>
  <c r="A968" i="10"/>
  <c r="A964" i="10"/>
  <c r="A965" i="10"/>
  <c r="A957" i="10"/>
  <c r="A857" i="10"/>
  <c r="A827" i="10"/>
  <c r="A823" i="10"/>
  <c r="A819" i="10"/>
  <c r="B926" i="10"/>
  <c r="B922" i="10"/>
  <c r="A797" i="10"/>
  <c r="A745" i="10"/>
  <c r="B751" i="10"/>
  <c r="B678" i="10"/>
  <c r="B743" i="10"/>
  <c r="B747" i="10"/>
  <c r="B735" i="10"/>
  <c r="B715" i="10"/>
  <c r="B711" i="10"/>
  <c r="B578" i="10"/>
  <c r="B558" i="10"/>
  <c r="A735" i="10"/>
  <c r="B564" i="10"/>
  <c r="B548" i="10"/>
  <c r="A515" i="10"/>
  <c r="B540" i="10"/>
  <c r="A630" i="10"/>
  <c r="A573" i="10"/>
  <c r="A553" i="10"/>
  <c r="A475" i="10"/>
  <c r="A549" i="10"/>
  <c r="A467" i="10"/>
  <c r="B419" i="10"/>
  <c r="A421" i="10"/>
  <c r="A382" i="10"/>
  <c r="B352" i="10"/>
  <c r="B329" i="10"/>
  <c r="B269" i="10"/>
  <c r="B224" i="10"/>
  <c r="H400" i="10" a="1"/>
  <c r="E400" i="10" a="1"/>
  <c r="K96" i="10" l="1"/>
  <c r="I1783" i="10"/>
  <c r="K790" i="10"/>
  <c r="I1685" i="10"/>
  <c r="I2472" i="10"/>
  <c r="K394" i="10"/>
  <c r="K1480" i="10"/>
  <c r="K690" i="10"/>
  <c r="I1683" i="10"/>
  <c r="I1877" i="10"/>
  <c r="K987" i="10"/>
  <c r="I195" i="10"/>
  <c r="I792" i="10"/>
  <c r="I2279" i="10"/>
  <c r="I491" i="10"/>
  <c r="I2077" i="10"/>
  <c r="I93" i="10"/>
  <c r="I299" i="10"/>
  <c r="I1778" i="10"/>
  <c r="I1881" i="10"/>
  <c r="I1384" i="10"/>
  <c r="I1581" i="10"/>
  <c r="I2774" i="10"/>
  <c r="K2668" i="10"/>
  <c r="I594" i="10"/>
  <c r="I1975" i="10"/>
  <c r="K392" i="10"/>
  <c r="I2574" i="10"/>
  <c r="K493" i="10"/>
  <c r="K1780" i="10"/>
  <c r="I893" i="10"/>
  <c r="I1088" i="10"/>
  <c r="K1385" i="10"/>
  <c r="I692" i="10"/>
  <c r="I1281" i="10"/>
  <c r="K1977" i="10"/>
  <c r="K2767" i="10"/>
  <c r="I984" i="10"/>
  <c r="I889" i="10"/>
  <c r="I789" i="10"/>
  <c r="K2079" i="10"/>
  <c r="I2371" i="10"/>
  <c r="I390" i="10"/>
  <c r="K393" i="10"/>
  <c r="I2672" i="10"/>
  <c r="I1981" i="10"/>
  <c r="K596" i="10"/>
  <c r="I292" i="10"/>
  <c r="K2179" i="10"/>
  <c r="K990" i="10"/>
  <c r="I1880" i="10"/>
  <c r="I2769" i="10"/>
  <c r="I497" i="10"/>
  <c r="K786" i="10"/>
  <c r="I1777" i="10"/>
  <c r="K2671" i="10"/>
  <c r="I1582" i="10"/>
  <c r="I1289" i="10"/>
  <c r="I496" i="10"/>
  <c r="I2477" i="10"/>
  <c r="I2475" i="10"/>
  <c r="I1776" i="10"/>
  <c r="I101" i="10"/>
  <c r="I2771" i="10"/>
  <c r="I787" i="10"/>
  <c r="I1583" i="10"/>
  <c r="K1383" i="10"/>
  <c r="I1383" i="10"/>
  <c r="I1479" i="10"/>
  <c r="I196" i="10"/>
  <c r="K98" i="10"/>
  <c r="K1580" i="10"/>
  <c r="I1579" i="10"/>
  <c r="I297" i="10"/>
  <c r="I293" i="10"/>
  <c r="I2273" i="10"/>
  <c r="K2273" i="10"/>
  <c r="I95" i="10"/>
  <c r="K2073" i="10"/>
  <c r="I2271" i="10"/>
  <c r="I2076" i="10"/>
  <c r="I1481" i="10"/>
  <c r="K1481" i="10"/>
  <c r="I1282" i="10"/>
  <c r="I2377" i="10"/>
  <c r="I1487" i="10"/>
  <c r="I2670" i="10"/>
  <c r="I495" i="10"/>
  <c r="K495" i="10"/>
  <c r="I2075" i="10"/>
  <c r="I1882" i="10"/>
  <c r="K886" i="10"/>
  <c r="K2276" i="10"/>
  <c r="I1482" i="10"/>
  <c r="I1186" i="10"/>
  <c r="I391" i="10"/>
  <c r="K693" i="10"/>
  <c r="I693" i="10"/>
  <c r="I2573" i="10"/>
  <c r="I296" i="10"/>
  <c r="I397" i="10"/>
  <c r="I989" i="10"/>
  <c r="I1182" i="10"/>
  <c r="K1585" i="10"/>
  <c r="I1484" i="10"/>
  <c r="I595" i="10"/>
  <c r="K888" i="10"/>
  <c r="I888" i="10"/>
  <c r="K1586" i="10"/>
  <c r="I1586" i="10"/>
  <c r="K1876" i="10"/>
  <c r="I1876" i="10"/>
  <c r="I1486" i="10"/>
  <c r="K1486" i="10"/>
  <c r="K1679" i="10"/>
  <c r="I1679" i="10"/>
  <c r="I2476" i="10"/>
  <c r="K1084" i="10"/>
  <c r="I1084" i="10"/>
  <c r="K1380" i="10"/>
  <c r="I489" i="10"/>
  <c r="I1086" i="10"/>
  <c r="I1190" i="10"/>
  <c r="K2378" i="10"/>
  <c r="I592" i="10"/>
  <c r="K1283" i="10"/>
  <c r="I1283" i="10"/>
  <c r="I2572" i="10"/>
  <c r="I1883" i="10"/>
  <c r="I688" i="10"/>
  <c r="K688" i="10"/>
  <c r="I2474" i="10"/>
  <c r="I2673" i="10"/>
  <c r="I198" i="10"/>
  <c r="K198" i="10"/>
  <c r="K2277" i="10"/>
  <c r="I2277" i="10"/>
  <c r="I193" i="10"/>
  <c r="I1678" i="10"/>
  <c r="I197" i="10"/>
  <c r="I1184" i="10"/>
  <c r="I2570" i="10"/>
  <c r="I992" i="10"/>
  <c r="I1677" i="10"/>
  <c r="K1677" i="10"/>
  <c r="I793" i="10"/>
  <c r="I1089" i="10"/>
  <c r="K1089" i="10"/>
  <c r="K988" i="10"/>
  <c r="I988" i="10"/>
  <c r="K490" i="10"/>
  <c r="I490" i="10"/>
  <c r="K291" i="10"/>
  <c r="I291" i="10"/>
  <c r="I2675" i="10"/>
  <c r="K2675" i="10"/>
  <c r="I2177" i="10"/>
  <c r="K2177" i="10"/>
  <c r="K1188" i="10"/>
  <c r="I1188" i="10"/>
  <c r="I1779" i="10"/>
  <c r="K1779" i="10"/>
  <c r="I1285" i="10"/>
  <c r="K1285" i="10"/>
  <c r="K691" i="10"/>
  <c r="I691" i="10"/>
  <c r="K1387" i="10"/>
  <c r="I1387" i="10"/>
  <c r="I2376" i="10"/>
  <c r="K2376" i="10"/>
  <c r="K1091" i="10"/>
  <c r="I1091" i="10"/>
  <c r="I2471" i="10"/>
  <c r="K2471" i="10"/>
  <c r="I591" i="10"/>
  <c r="K591" i="10"/>
  <c r="K94" i="10"/>
  <c r="I94" i="10"/>
  <c r="K1090" i="10"/>
  <c r="I1090" i="10"/>
  <c r="K892" i="10"/>
  <c r="I892" i="10"/>
  <c r="I2074" i="10"/>
  <c r="K2074" i="10"/>
  <c r="K194" i="10"/>
  <c r="I194" i="10"/>
  <c r="I1578" i="10"/>
  <c r="K1578" i="10"/>
  <c r="I2173" i="10"/>
  <c r="K2173" i="10"/>
  <c r="I1085" i="10"/>
  <c r="K1085" i="10"/>
  <c r="K985" i="10"/>
  <c r="I985" i="10"/>
  <c r="K295" i="10"/>
  <c r="I295" i="10"/>
  <c r="I890" i="10"/>
  <c r="K890" i="10"/>
  <c r="K2576" i="10"/>
  <c r="I2576" i="10"/>
  <c r="I687" i="10"/>
  <c r="K687" i="10"/>
  <c r="I2272" i="10"/>
  <c r="I887" i="10"/>
  <c r="I200" i="10"/>
  <c r="K200" i="10"/>
  <c r="I1974" i="10"/>
  <c r="K1974" i="10"/>
  <c r="I1784" i="10"/>
  <c r="K1784" i="10"/>
  <c r="K2275" i="10"/>
  <c r="I2275" i="10"/>
  <c r="I2080" i="10"/>
  <c r="K2080" i="10"/>
  <c r="I1782" i="10"/>
  <c r="K1782" i="10"/>
  <c r="I2470" i="10"/>
  <c r="K2470" i="10"/>
  <c r="K1976" i="10"/>
  <c r="I1976" i="10"/>
  <c r="I2667" i="10"/>
  <c r="K2667" i="10"/>
  <c r="I2770" i="10"/>
  <c r="K2770" i="10"/>
  <c r="I1381" i="10"/>
  <c r="K1381" i="10"/>
  <c r="I2569" i="10"/>
  <c r="K2569" i="10"/>
  <c r="I2768" i="10"/>
  <c r="K2768" i="10"/>
  <c r="I1183" i="10"/>
  <c r="K1183" i="10"/>
  <c r="I396" i="10"/>
  <c r="K396" i="10"/>
  <c r="I1087" i="10"/>
  <c r="I1382" i="10"/>
  <c r="K1485" i="10"/>
  <c r="I1485" i="10"/>
  <c r="I1187" i="10"/>
  <c r="K1187" i="10"/>
  <c r="I2773" i="10"/>
  <c r="K2773" i="10"/>
  <c r="I2772" i="10"/>
  <c r="K2772" i="10"/>
  <c r="K695" i="10"/>
  <c r="I695" i="10"/>
  <c r="K1483" i="10"/>
  <c r="I1483" i="10"/>
  <c r="I1189" i="10"/>
  <c r="K1189" i="10"/>
  <c r="I398" i="10"/>
  <c r="K398" i="10"/>
  <c r="K97" i="10"/>
  <c r="I97" i="10"/>
  <c r="I1980" i="10"/>
  <c r="K1980" i="10"/>
  <c r="K294" i="10"/>
  <c r="I294" i="10"/>
  <c r="I2375" i="10"/>
  <c r="K2375" i="10"/>
  <c r="I2175" i="10"/>
  <c r="K2175" i="10"/>
  <c r="I1781" i="10"/>
  <c r="K1781" i="10"/>
  <c r="K2372" i="10"/>
  <c r="I2372" i="10"/>
  <c r="I788" i="10"/>
  <c r="I2374" i="10"/>
  <c r="I1284" i="10"/>
  <c r="K1584" i="10"/>
  <c r="I1584" i="10"/>
  <c r="K885" i="10"/>
  <c r="I885" i="10"/>
  <c r="I99" i="10"/>
  <c r="K99" i="10"/>
  <c r="K1681" i="10"/>
  <c r="I1681" i="10"/>
  <c r="K2473" i="10"/>
  <c r="I2473" i="10"/>
  <c r="I694" i="10"/>
  <c r="K694" i="10"/>
  <c r="I2575" i="10"/>
  <c r="K2575" i="10"/>
  <c r="I2172" i="10"/>
  <c r="K2172" i="10"/>
  <c r="K199" i="10"/>
  <c r="I199" i="10"/>
  <c r="I298" i="10"/>
  <c r="K298" i="10"/>
  <c r="K1288" i="10"/>
  <c r="I1288" i="10"/>
  <c r="I593" i="10"/>
  <c r="K593" i="10"/>
  <c r="I2674" i="10"/>
  <c r="K2674" i="10"/>
  <c r="I1682" i="10"/>
  <c r="K1682" i="10"/>
  <c r="I2274" i="10"/>
  <c r="K2766" i="10"/>
  <c r="I2766" i="10"/>
  <c r="K2081" i="10"/>
  <c r="I2081" i="10"/>
  <c r="I1185" i="10"/>
  <c r="K1185" i="10"/>
  <c r="K590" i="10"/>
  <c r="I590" i="10"/>
  <c r="K2370" i="10"/>
  <c r="I2370" i="10"/>
  <c r="I1287" i="10"/>
  <c r="K1287" i="10"/>
  <c r="I891" i="10"/>
  <c r="K891" i="10"/>
  <c r="I2176" i="10"/>
  <c r="K2176" i="10"/>
  <c r="I1879" i="10"/>
  <c r="K1879" i="10"/>
  <c r="K2180" i="10"/>
  <c r="I2180" i="10"/>
  <c r="K192" i="10"/>
  <c r="I192" i="10"/>
  <c r="I1982" i="10"/>
  <c r="K1982" i="10"/>
  <c r="K1978" i="10"/>
  <c r="I1978" i="10"/>
  <c r="K689" i="10"/>
  <c r="I689" i="10"/>
  <c r="K1875" i="10"/>
  <c r="I1875" i="10"/>
  <c r="K2174" i="10"/>
  <c r="I2174" i="10"/>
  <c r="K395" i="10"/>
  <c r="I395" i="10"/>
  <c r="I2571" i="10"/>
  <c r="K2571" i="10"/>
  <c r="I791" i="10"/>
  <c r="K791" i="10"/>
  <c r="K1388" i="10"/>
  <c r="I1388" i="10"/>
  <c r="I794" i="10"/>
  <c r="K2373" i="10"/>
  <c r="I2373" i="10"/>
  <c r="K1979" i="10"/>
  <c r="I1979" i="10"/>
  <c r="K1684" i="10"/>
  <c r="I1684" i="10"/>
  <c r="K1680" i="10"/>
  <c r="I1680" i="10"/>
  <c r="K1286" i="10"/>
  <c r="I1286" i="10"/>
  <c r="I2078" i="10"/>
  <c r="K2078" i="10"/>
  <c r="I494" i="10"/>
  <c r="K494" i="10"/>
  <c r="I1386" i="10"/>
  <c r="K1386" i="10"/>
  <c r="I2278" i="10"/>
  <c r="K492" i="10"/>
  <c r="I492" i="10"/>
  <c r="K2669" i="10"/>
  <c r="I2669" i="10"/>
  <c r="K986" i="10"/>
  <c r="I986" i="10"/>
  <c r="I991" i="10"/>
  <c r="K991" i="10"/>
  <c r="K588" i="10"/>
  <c r="I588" i="10"/>
  <c r="K2178" i="10"/>
  <c r="I2178" i="10"/>
  <c r="I1083" i="10"/>
  <c r="K1083" i="10"/>
  <c r="I589" i="10"/>
  <c r="E400" i="10"/>
  <c r="D400" i="10" s="1"/>
  <c r="H400" i="10"/>
  <c r="C400" i="10"/>
  <c r="K400" i="10" s="1"/>
  <c r="J400" i="10"/>
  <c r="C680" i="26"/>
  <c r="C821" i="26"/>
  <c r="C793" i="26"/>
  <c r="C765" i="26"/>
  <c r="C737" i="26"/>
  <c r="C710" i="26"/>
  <c r="C654" i="26"/>
  <c r="B598" i="10"/>
  <c r="B697" i="10" s="1"/>
  <c r="A937" i="10"/>
  <c r="B2194" i="10"/>
  <c r="B2293" i="10" s="1"/>
  <c r="B2392" i="10" s="1"/>
  <c r="B2491" i="10" s="1"/>
  <c r="B2590" i="10" s="1"/>
  <c r="B2689" i="10" s="1"/>
  <c r="A1337" i="10"/>
  <c r="A1436" i="10" s="1"/>
  <c r="A1535" i="10" s="1"/>
  <c r="A1634" i="10" s="1"/>
  <c r="A1037" i="10"/>
  <c r="A940" i="10"/>
  <c r="A1038" i="10"/>
  <c r="B1038" i="10"/>
  <c r="B1630" i="10"/>
  <c r="B1037" i="10"/>
  <c r="B1039" i="10"/>
  <c r="B2466" i="10"/>
  <c r="B2565" i="10" s="1"/>
  <c r="B2664" i="10" s="1"/>
  <c r="B2763" i="10" s="1"/>
  <c r="B1968" i="10"/>
  <c r="B2067" i="10" s="1"/>
  <c r="B2166" i="10" s="1"/>
  <c r="B2265" i="10" s="1"/>
  <c r="B2364" i="10" s="1"/>
  <c r="B2463" i="10" s="1"/>
  <c r="B2562" i="10" s="1"/>
  <c r="B2661" i="10" s="1"/>
  <c r="B2760" i="10" s="1"/>
  <c r="B428" i="10"/>
  <c r="A481" i="10"/>
  <c r="A918" i="10"/>
  <c r="A1161" i="10"/>
  <c r="B1537" i="10"/>
  <c r="A1610" i="10"/>
  <c r="B1565" i="10"/>
  <c r="A1940" i="10"/>
  <c r="B2023" i="10"/>
  <c r="B1954" i="10"/>
  <c r="A2221" i="10"/>
  <c r="A648" i="10"/>
  <c r="A672" i="10"/>
  <c r="B639" i="10"/>
  <c r="B810" i="10"/>
  <c r="A844" i="10"/>
  <c r="A1172" i="10"/>
  <c r="A1164" i="10"/>
  <c r="A1257" i="10"/>
  <c r="B1519" i="10"/>
  <c r="B1749" i="10"/>
  <c r="A1944" i="10"/>
  <c r="A1569" i="10"/>
  <c r="B663" i="10"/>
  <c r="B814" i="10"/>
  <c r="B850" i="10"/>
  <c r="A1060" i="10"/>
  <c r="B953" i="10"/>
  <c r="B1057" i="10"/>
  <c r="A1426" i="10"/>
  <c r="B1405" i="10"/>
  <c r="A1622" i="10"/>
  <c r="A1561" i="10"/>
  <c r="B1713" i="10"/>
  <c r="A1948" i="10"/>
  <c r="B2062" i="10"/>
  <c r="B1906" i="10"/>
  <c r="B2455" i="10"/>
  <c r="B2554" i="10" s="1"/>
  <c r="B2653" i="10" s="1"/>
  <c r="B2752" i="10" s="1"/>
  <c r="A520" i="10"/>
  <c r="B518" i="10"/>
  <c r="A574" i="10"/>
  <c r="A614" i="10"/>
  <c r="B677" i="10"/>
  <c r="B834" i="10"/>
  <c r="A922" i="10"/>
  <c r="A956" i="10"/>
  <c r="A1056" i="10"/>
  <c r="A1063" i="10"/>
  <c r="A1310" i="10"/>
  <c r="A1430" i="10"/>
  <c r="B1557" i="10"/>
  <c r="A1553" i="10"/>
  <c r="B1962" i="10"/>
  <c r="B1841" i="10"/>
  <c r="B1917" i="10"/>
  <c r="B1946" i="10"/>
  <c r="B2334" i="10"/>
  <c r="B451" i="10"/>
  <c r="A729" i="10"/>
  <c r="B846" i="10"/>
  <c r="B842" i="10"/>
  <c r="A1205" i="10"/>
  <c r="A1113" i="10"/>
  <c r="A1128" i="10"/>
  <c r="A1565" i="10"/>
  <c r="A1646" i="10"/>
  <c r="A1666" i="10"/>
  <c r="B2099" i="10"/>
  <c r="B2306" i="10"/>
  <c r="B323" i="10"/>
  <c r="A834" i="10"/>
  <c r="A1067" i="10"/>
  <c r="A1144" i="10"/>
  <c r="A1269" i="10"/>
  <c r="A1446" i="10"/>
  <c r="B1526" i="10"/>
  <c r="A1614" i="10"/>
  <c r="B1918" i="10"/>
  <c r="B1688" i="10"/>
  <c r="A2197" i="10"/>
  <c r="A2229" i="10"/>
  <c r="A652" i="10"/>
  <c r="B777" i="10"/>
  <c r="B1021" i="10"/>
  <c r="A926" i="10"/>
  <c r="A1064" i="10"/>
  <c r="B1058" i="10"/>
  <c r="A1145" i="10"/>
  <c r="B1518" i="10"/>
  <c r="A1414" i="10"/>
  <c r="A1606" i="10"/>
  <c r="B1660" i="10"/>
  <c r="A1699" i="10"/>
  <c r="B1842" i="10"/>
  <c r="B2362" i="10"/>
  <c r="B368" i="10"/>
  <c r="A566" i="10"/>
  <c r="B647" i="10"/>
  <c r="B657" i="10"/>
  <c r="A896" i="10"/>
  <c r="B1025" i="10"/>
  <c r="A1176" i="10"/>
  <c r="B1362" i="10"/>
  <c r="B1364" i="10"/>
  <c r="A1618" i="10"/>
  <c r="A1503" i="10"/>
  <c r="B2130" i="10"/>
  <c r="I400" i="10" l="1"/>
  <c r="C681" i="26"/>
  <c r="C822" i="26"/>
  <c r="C794" i="26"/>
  <c r="C766" i="26"/>
  <c r="C738" i="26"/>
  <c r="C711" i="26"/>
  <c r="C655" i="26"/>
  <c r="A499" i="10"/>
  <c r="A598" i="10" s="1"/>
  <c r="A697" i="10" s="1"/>
  <c r="A796" i="10" s="1"/>
  <c r="B796" i="10"/>
  <c r="A1036" i="10"/>
  <c r="B1138" i="10"/>
  <c r="A1039" i="10"/>
  <c r="B1729" i="10"/>
  <c r="A1137" i="10"/>
  <c r="B1136" i="10"/>
  <c r="B1137" i="10"/>
  <c r="A1136" i="10"/>
  <c r="A1717" i="10"/>
  <c r="A995" i="10"/>
  <c r="B1941" i="10"/>
  <c r="B1617" i="10"/>
  <c r="B2017" i="10"/>
  <c r="A828" i="10"/>
  <c r="B617" i="10"/>
  <c r="B738" i="10"/>
  <c r="B2229" i="10"/>
  <c r="A2296" i="10"/>
  <c r="A1166" i="10"/>
  <c r="B2405" i="10"/>
  <c r="B2504" i="10" s="1"/>
  <c r="B2603" i="10" s="1"/>
  <c r="B2702" i="10" s="1"/>
  <c r="A1212" i="10"/>
  <c r="B2005" i="10"/>
  <c r="A2047" i="10"/>
  <c r="A1525" i="10"/>
  <c r="B913" i="10"/>
  <c r="A1668" i="10"/>
  <c r="B1618" i="10"/>
  <c r="A943" i="10"/>
  <c r="B2122" i="10"/>
  <c r="B1664" i="10"/>
  <c r="B527" i="10"/>
  <c r="B1463" i="10"/>
  <c r="A1275" i="10"/>
  <c r="A1705" i="10"/>
  <c r="B876" i="10"/>
  <c r="A1765" i="10"/>
  <c r="B550" i="10"/>
  <c r="A1529" i="10"/>
  <c r="A1155" i="10"/>
  <c r="A1721" i="10"/>
  <c r="A1356" i="10"/>
  <c r="A1260" i="10"/>
  <c r="B756" i="10"/>
  <c r="A1244" i="10"/>
  <c r="A1163" i="10"/>
  <c r="B1787" i="10"/>
  <c r="B1970" i="10" s="1"/>
  <c r="B2069" i="10" s="1"/>
  <c r="B2168" i="10" s="1"/>
  <c r="B2267" i="10" s="1"/>
  <c r="B2366" i="10" s="1"/>
  <c r="A1713" i="10"/>
  <c r="A1545" i="10"/>
  <c r="A1745" i="10"/>
  <c r="B945" i="10"/>
  <c r="B2016" i="10"/>
  <c r="B2061" i="10"/>
  <c r="B1656" i="10"/>
  <c r="B933" i="10"/>
  <c r="A713" i="10"/>
  <c r="B1812" i="10"/>
  <c r="B1156" i="10"/>
  <c r="A1159" i="10"/>
  <c r="A2043" i="10"/>
  <c r="A2320" i="10"/>
  <c r="A1709" i="10"/>
  <c r="B1124" i="10"/>
  <c r="A665" i="10"/>
  <c r="A1513" i="10"/>
  <c r="A1025" i="10"/>
  <c r="A1368" i="10"/>
  <c r="A933" i="10"/>
  <c r="A1304" i="10"/>
  <c r="B2433" i="10"/>
  <c r="B2532" i="10" s="1"/>
  <c r="B2631" i="10" s="1"/>
  <c r="B2730" i="10" s="1"/>
  <c r="A1409" i="10"/>
  <c r="A619" i="10"/>
  <c r="A1263" i="10"/>
  <c r="B909" i="10"/>
  <c r="A1017" i="10"/>
  <c r="A1602" i="10"/>
  <c r="B2461" i="10"/>
  <c r="B2560" i="10" s="1"/>
  <c r="B2659" i="10" s="1"/>
  <c r="B2758" i="10" s="1"/>
  <c r="A1798" i="10"/>
  <c r="A1971" i="10" s="1"/>
  <c r="A2070" i="10" s="1"/>
  <c r="A2169" i="10" s="1"/>
  <c r="A2268" i="10" s="1"/>
  <c r="A2367" i="10" s="1"/>
  <c r="A1664" i="10"/>
  <c r="A1733" i="10"/>
  <c r="A1055" i="10"/>
  <c r="A673" i="10"/>
  <c r="B1504" i="10"/>
  <c r="B949" i="10"/>
  <c r="B762" i="10"/>
  <c r="B1848" i="10"/>
  <c r="A771" i="10"/>
  <c r="B2053" i="10"/>
  <c r="A2039" i="10"/>
  <c r="B1759" i="10"/>
  <c r="B1157" i="10"/>
  <c r="B1120" i="10"/>
  <c r="A751" i="10"/>
  <c r="B1625" i="10"/>
  <c r="A1162" i="10"/>
  <c r="B776" i="10"/>
  <c r="A1271" i="10"/>
  <c r="A747" i="10"/>
  <c r="B1636" i="10"/>
  <c r="B1461" i="10"/>
  <c r="B467" i="10"/>
  <c r="B746" i="10"/>
  <c r="A2328" i="10"/>
  <c r="A1243" i="10"/>
  <c r="B422" i="10"/>
  <c r="B2198" i="10"/>
  <c r="A1227" i="10"/>
  <c r="B941" i="10"/>
  <c r="B2045" i="10"/>
  <c r="B1940" i="10"/>
  <c r="A1652" i="10"/>
  <c r="A1021" i="10"/>
  <c r="B2161" i="10"/>
  <c r="A1660" i="10"/>
  <c r="B1052" i="10"/>
  <c r="A580" i="10"/>
  <c r="C682" i="26" l="1"/>
  <c r="C823" i="26"/>
  <c r="C795" i="26"/>
  <c r="C767" i="26"/>
  <c r="C739" i="26"/>
  <c r="C712" i="26"/>
  <c r="C656" i="26"/>
  <c r="B895" i="10"/>
  <c r="B994" i="10" s="1"/>
  <c r="B1093" i="10" s="1"/>
  <c r="B1192" i="10" s="1"/>
  <c r="B1291" i="10" s="1"/>
  <c r="B1390" i="10" s="1"/>
  <c r="B1489" i="10" s="1"/>
  <c r="A895" i="10"/>
  <c r="A994" i="10" s="1"/>
  <c r="A1093" i="10" s="1"/>
  <c r="A1192" i="10" s="1"/>
  <c r="A1291" i="10" s="1"/>
  <c r="A1390" i="10" s="1"/>
  <c r="A1489" i="10" s="1"/>
  <c r="A1588" i="10" s="1"/>
  <c r="A1687" i="10" s="1"/>
  <c r="A1786" i="10" s="1"/>
  <c r="A1135" i="10"/>
  <c r="A1236" i="10"/>
  <c r="A1235" i="10"/>
  <c r="B1235" i="10"/>
  <c r="B1237" i="10"/>
  <c r="B1236" i="10"/>
  <c r="A1138" i="10"/>
  <c r="B1828" i="10"/>
  <c r="A2466" i="10"/>
  <c r="A2565" i="10" s="1"/>
  <c r="A2664" i="10" s="1"/>
  <c r="A2763" i="10" s="1"/>
  <c r="B2465" i="10"/>
  <c r="B2564" i="10" s="1"/>
  <c r="B2663" i="10" s="1"/>
  <c r="B2762" i="10" s="1"/>
  <c r="B2260" i="10"/>
  <c r="A1120" i="10"/>
  <c r="A1370" i="10"/>
  <c r="B1724" i="10"/>
  <c r="B1219" i="10"/>
  <c r="B1947" i="10"/>
  <c r="A1763" i="10"/>
  <c r="A1362" i="10"/>
  <c r="A1032" i="10"/>
  <c r="B1763" i="10"/>
  <c r="A2146" i="10"/>
  <c r="A1311" i="10"/>
  <c r="A2395" i="10"/>
  <c r="A2494" i="10" s="1"/>
  <c r="A2593" i="10" s="1"/>
  <c r="A2692" i="10" s="1"/>
  <c r="A1094" i="10"/>
  <c r="B1151" i="10"/>
  <c r="B2144" i="10"/>
  <c r="B1040" i="10"/>
  <c r="A2427" i="10"/>
  <c r="A2526" i="10" s="1"/>
  <c r="A2625" i="10" s="1"/>
  <c r="A2724" i="10" s="1"/>
  <c r="B1858" i="10"/>
  <c r="A1116" i="10"/>
  <c r="A1612" i="10"/>
  <c r="A2419" i="10"/>
  <c r="A2518" i="10" s="1"/>
  <c r="A2617" i="10" s="1"/>
  <c r="A2716" i="10" s="1"/>
  <c r="A1258" i="10"/>
  <c r="B1886" i="10"/>
  <c r="A1254" i="10"/>
  <c r="B1562" i="10"/>
  <c r="B1717" i="10"/>
  <c r="B1012" i="10"/>
  <c r="A679" i="10"/>
  <c r="B1560" i="10"/>
  <c r="A1467" i="10"/>
  <c r="B1911" i="10"/>
  <c r="B1755" i="10"/>
  <c r="A1844" i="10"/>
  <c r="A1262" i="10"/>
  <c r="A1628" i="10"/>
  <c r="B649" i="10"/>
  <c r="B975" i="10"/>
  <c r="A1767" i="10"/>
  <c r="B521" i="10"/>
  <c r="B1048" i="10"/>
  <c r="A1154" i="10"/>
  <c r="B1255" i="10"/>
  <c r="A1343" i="10"/>
  <c r="B2116" i="10"/>
  <c r="A1816" i="10"/>
  <c r="A1751" i="10"/>
  <c r="B845" i="10"/>
  <c r="A1261" i="10"/>
  <c r="A870" i="10"/>
  <c r="B1008" i="10"/>
  <c r="A718" i="10"/>
  <c r="B2115" i="10"/>
  <c r="A1644" i="10"/>
  <c r="A1455" i="10"/>
  <c r="B2221" i="10"/>
  <c r="A1042" i="10"/>
  <c r="A1624" i="10"/>
  <c r="B2104" i="10"/>
  <c r="B2328" i="10"/>
  <c r="B837" i="10"/>
  <c r="A927" i="10"/>
  <c r="A1759" i="10"/>
  <c r="B2039" i="10"/>
  <c r="A1326" i="10"/>
  <c r="A846" i="10"/>
  <c r="A2138" i="10"/>
  <c r="A1832" i="10"/>
  <c r="A764" i="10"/>
  <c r="A812" i="10"/>
  <c r="A1359" i="10"/>
  <c r="B1716" i="10"/>
  <c r="A850" i="10"/>
  <c r="B1256" i="10"/>
  <c r="A1897" i="10"/>
  <c r="A1701" i="10"/>
  <c r="A2142" i="10"/>
  <c r="B1032" i="10"/>
  <c r="B2160" i="10"/>
  <c r="B1044" i="10"/>
  <c r="B855" i="10"/>
  <c r="A1864" i="10"/>
  <c r="A1804" i="10"/>
  <c r="A1374" i="10"/>
  <c r="B626" i="10"/>
  <c r="A1265" i="10"/>
  <c r="B716" i="10"/>
  <c r="B566" i="10"/>
  <c r="B2297" i="10"/>
  <c r="A1342" i="10"/>
  <c r="B1735" i="10"/>
  <c r="B875" i="10"/>
  <c r="B2152" i="10"/>
  <c r="B861" i="10"/>
  <c r="B1603" i="10"/>
  <c r="A772" i="10"/>
  <c r="A1508" i="10"/>
  <c r="A1403" i="10"/>
  <c r="A1124" i="10"/>
  <c r="B1223" i="10"/>
  <c r="A1808" i="10"/>
  <c r="A1812" i="10"/>
  <c r="A1820" i="10"/>
  <c r="B2040" i="10"/>
  <c r="C683" i="26" l="1"/>
  <c r="C824" i="26"/>
  <c r="C796" i="26"/>
  <c r="C768" i="26"/>
  <c r="C740" i="26"/>
  <c r="C713" i="26"/>
  <c r="C657" i="26"/>
  <c r="A1234" i="10"/>
  <c r="B1927" i="10"/>
  <c r="B1335" i="10"/>
  <c r="B1336" i="10"/>
  <c r="B1334" i="10"/>
  <c r="A1334" i="10"/>
  <c r="A1237" i="10"/>
  <c r="A1335" i="10"/>
  <c r="A1969" i="10"/>
  <c r="A1885" i="10"/>
  <c r="A1907" i="10"/>
  <c r="A1502" i="10"/>
  <c r="B2396" i="10"/>
  <c r="B2495" i="10" s="1"/>
  <c r="B2594" i="10" s="1"/>
  <c r="B2693" i="10" s="1"/>
  <c r="B725" i="10"/>
  <c r="B1143" i="10"/>
  <c r="A949" i="10"/>
  <c r="A969" i="10"/>
  <c r="B748" i="10"/>
  <c r="A1361" i="10"/>
  <c r="B1816" i="10"/>
  <c r="B1661" i="10"/>
  <c r="B1250" i="10"/>
  <c r="A2245" i="10"/>
  <c r="B1588" i="10"/>
  <c r="B2251" i="10"/>
  <c r="B2139" i="10"/>
  <c r="B815" i="10"/>
  <c r="B1131" i="10"/>
  <c r="A1996" i="10"/>
  <c r="B1815" i="10"/>
  <c r="A863" i="10"/>
  <c r="B936" i="10"/>
  <c r="A817" i="10"/>
  <c r="B2215" i="10"/>
  <c r="B2010" i="10"/>
  <c r="A1711" i="10"/>
  <c r="B2243" i="10"/>
  <c r="A1862" i="10"/>
  <c r="B1318" i="10"/>
  <c r="A1919" i="10"/>
  <c r="A1963" i="10"/>
  <c r="B2138" i="10"/>
  <c r="A1723" i="10"/>
  <c r="A1743" i="10"/>
  <c r="A1850" i="10"/>
  <c r="B1354" i="10"/>
  <c r="B1147" i="10"/>
  <c r="B620" i="10"/>
  <c r="A1866" i="10"/>
  <c r="A1357" i="10"/>
  <c r="A1215" i="10"/>
  <c r="B1322" i="10"/>
  <c r="A1607" i="10"/>
  <c r="A945" i="10"/>
  <c r="A1360" i="10"/>
  <c r="A1943" i="10"/>
  <c r="A778" i="10"/>
  <c r="B1111" i="10"/>
  <c r="A1353" i="10"/>
  <c r="B2046" i="10"/>
  <c r="A1219" i="10"/>
  <c r="B960" i="10"/>
  <c r="B974" i="10"/>
  <c r="A1441" i="10"/>
  <c r="B665" i="10"/>
  <c r="A1473" i="10"/>
  <c r="B954" i="10"/>
  <c r="B2259" i="10"/>
  <c r="A2241" i="10"/>
  <c r="B1355" i="10"/>
  <c r="A1931" i="10"/>
  <c r="B1107" i="10"/>
  <c r="B1074" i="10"/>
  <c r="B1862" i="10"/>
  <c r="B1823" i="10"/>
  <c r="A1911" i="10"/>
  <c r="A1223" i="10"/>
  <c r="A871" i="10"/>
  <c r="B2427" i="10"/>
  <c r="B2526" i="10" s="1"/>
  <c r="B2625" i="10" s="1"/>
  <c r="B2724" i="10" s="1"/>
  <c r="B2203" i="10"/>
  <c r="A1141" i="10"/>
  <c r="A1566" i="10"/>
  <c r="B1139" i="10"/>
  <c r="A1364" i="10"/>
  <c r="A1800" i="10"/>
  <c r="A1458" i="10"/>
  <c r="A911" i="10"/>
  <c r="A2237" i="10"/>
  <c r="A1858" i="10"/>
  <c r="A1554" i="10"/>
  <c r="B2214" i="10"/>
  <c r="B944" i="10"/>
  <c r="A1442" i="10"/>
  <c r="A1727" i="10"/>
  <c r="B1854" i="10"/>
  <c r="B1985" i="10"/>
  <c r="A1410" i="10"/>
  <c r="A1461" i="10"/>
  <c r="B1702" i="10"/>
  <c r="B1834" i="10"/>
  <c r="A1903" i="10"/>
  <c r="A1425" i="10"/>
  <c r="A1026" i="10"/>
  <c r="B2320" i="10"/>
  <c r="A1915" i="10"/>
  <c r="A1253" i="10"/>
  <c r="B1659" i="10"/>
  <c r="B1957" i="10"/>
  <c r="A1193" i="10"/>
  <c r="A1131" i="10"/>
  <c r="A1469" i="10"/>
  <c r="B2359" i="10"/>
  <c r="C684" i="26" l="1"/>
  <c r="C825" i="26"/>
  <c r="C797" i="26"/>
  <c r="C769" i="26"/>
  <c r="C741" i="26"/>
  <c r="C714" i="26"/>
  <c r="C658" i="26"/>
  <c r="A1333" i="10"/>
  <c r="A1433" i="10"/>
  <c r="B1433" i="10"/>
  <c r="A1336" i="10"/>
  <c r="B1435" i="10"/>
  <c r="B2026" i="10"/>
  <c r="B1434" i="10"/>
  <c r="A1434" i="10"/>
  <c r="A2068" i="10"/>
  <c r="A2167" i="10" s="1"/>
  <c r="A2266" i="10" s="1"/>
  <c r="A2365" i="10" s="1"/>
  <c r="A2014" i="10"/>
  <c r="A2002" i="10"/>
  <c r="B2313" i="10"/>
  <c r="A2336" i="10"/>
  <c r="A1899" i="10"/>
  <c r="A1984" i="10"/>
  <c r="B1961" i="10"/>
  <c r="A1318" i="10"/>
  <c r="B1035" i="10"/>
  <c r="B2238" i="10"/>
  <c r="B2458" i="10"/>
  <c r="B2557" i="10" s="1"/>
  <c r="A1352" i="10"/>
  <c r="A1292" i="10"/>
  <c r="B1758" i="10"/>
  <c r="B1953" i="10"/>
  <c r="A2010" i="10"/>
  <c r="A2030" i="10"/>
  <c r="B2358" i="10"/>
  <c r="A1572" i="10"/>
  <c r="B1059" i="10"/>
  <c r="A1459" i="10"/>
  <c r="A1314" i="10"/>
  <c r="A1842" i="10"/>
  <c r="B2342" i="10"/>
  <c r="B847" i="10"/>
  <c r="B824" i="10"/>
  <c r="A1601" i="10"/>
  <c r="A1568" i="10"/>
  <c r="B2419" i="10"/>
  <c r="B2518" i="10" s="1"/>
  <c r="B1933" i="10"/>
  <c r="A1541" i="10"/>
  <c r="B1238" i="10"/>
  <c r="B1337" i="10" s="1"/>
  <c r="A1240" i="10"/>
  <c r="B719" i="10"/>
  <c r="B1453" i="10"/>
  <c r="B1687" i="10"/>
  <c r="B1786" i="10" s="1"/>
  <c r="B1915" i="10"/>
  <c r="B2056" i="10"/>
  <c r="A1560" i="10"/>
  <c r="B2084" i="10"/>
  <c r="A1010" i="10"/>
  <c r="A1463" i="10"/>
  <c r="B1454" i="10"/>
  <c r="A1452" i="10"/>
  <c r="A877" i="10"/>
  <c r="A1044" i="10"/>
  <c r="A1456" i="10"/>
  <c r="B1417" i="10"/>
  <c r="B2109" i="10"/>
  <c r="B1914" i="10"/>
  <c r="B914" i="10"/>
  <c r="B2350" i="10"/>
  <c r="B1760" i="10"/>
  <c r="A1048" i="10"/>
  <c r="B1043" i="10"/>
  <c r="A970" i="10"/>
  <c r="A1540" i="10"/>
  <c r="A1706" i="10"/>
  <c r="A2344" i="10"/>
  <c r="A2006" i="10"/>
  <c r="A1230" i="10"/>
  <c r="A1524" i="10"/>
  <c r="B2302" i="10"/>
  <c r="B1206" i="10"/>
  <c r="B1073" i="10"/>
  <c r="B2145" i="10"/>
  <c r="A1822" i="10"/>
  <c r="A2062" i="10"/>
  <c r="A2095" i="10"/>
  <c r="A2194" i="10" s="1"/>
  <c r="A1460" i="10"/>
  <c r="B1242" i="10"/>
  <c r="A1509" i="10"/>
  <c r="A1826" i="10"/>
  <c r="A1957" i="10"/>
  <c r="A1557" i="10"/>
  <c r="A1665" i="10"/>
  <c r="B1922" i="10"/>
  <c r="B1053" i="10"/>
  <c r="B1210" i="10"/>
  <c r="B1421" i="10"/>
  <c r="A1965" i="10"/>
  <c r="B1246" i="10"/>
  <c r="A1949" i="10"/>
  <c r="B2314" i="10"/>
  <c r="A916" i="10"/>
  <c r="A962" i="10"/>
  <c r="A1068" i="10"/>
  <c r="A1653" i="10"/>
  <c r="A1125" i="10"/>
  <c r="B1801" i="10"/>
  <c r="A1322" i="10"/>
  <c r="B1173" i="10"/>
  <c r="A2340" i="10"/>
  <c r="B764" i="10"/>
  <c r="A2042" i="10"/>
  <c r="B2237" i="10"/>
  <c r="A2018" i="10"/>
  <c r="A1961" i="10"/>
  <c r="A1810" i="10"/>
  <c r="B1230" i="10"/>
  <c r="B1349" i="10"/>
  <c r="C685" i="26" l="1"/>
  <c r="C826" i="26"/>
  <c r="C798" i="26"/>
  <c r="C770" i="26"/>
  <c r="C742" i="26"/>
  <c r="C715" i="26"/>
  <c r="C659" i="26"/>
  <c r="B2617" i="10"/>
  <c r="B2656" i="10"/>
  <c r="A1432" i="10"/>
  <c r="B2125" i="10"/>
  <c r="B1532" i="10"/>
  <c r="B1534" i="10"/>
  <c r="A1532" i="10"/>
  <c r="A1533" i="10"/>
  <c r="B1533" i="10"/>
  <c r="A1435" i="10"/>
  <c r="A2464" i="10"/>
  <c r="A2563" i="10" s="1"/>
  <c r="A1752" i="10"/>
  <c r="A1061" i="10"/>
  <c r="B1341" i="10"/>
  <c r="A1639" i="10"/>
  <c r="B923" i="10"/>
  <c r="A2113" i="10"/>
  <c r="B1309" i="10"/>
  <c r="B2244" i="10"/>
  <c r="B1305" i="10"/>
  <c r="A1069" i="10"/>
  <c r="B2155" i="10"/>
  <c r="B2032" i="10"/>
  <c r="A1558" i="10"/>
  <c r="A2129" i="10"/>
  <c r="B1134" i="10"/>
  <c r="A1998" i="10"/>
  <c r="B1329" i="10"/>
  <c r="A2141" i="10"/>
  <c r="B1900" i="10"/>
  <c r="A1015" i="10"/>
  <c r="A1764" i="10"/>
  <c r="A1925" i="10"/>
  <c r="A1921" i="10"/>
  <c r="A2105" i="10"/>
  <c r="B2013" i="10"/>
  <c r="B2014" i="10"/>
  <c r="B818" i="10"/>
  <c r="A1667" i="10"/>
  <c r="A1941" i="10"/>
  <c r="A1671" i="10"/>
  <c r="A2109" i="10"/>
  <c r="B2052" i="10"/>
  <c r="A1391" i="10"/>
  <c r="A2060" i="10"/>
  <c r="B863" i="10"/>
  <c r="A2443" i="10"/>
  <c r="A2542" i="10" s="1"/>
  <c r="B2449" i="10"/>
  <c r="B2548" i="10" s="1"/>
  <c r="A1143" i="10"/>
  <c r="A1562" i="10"/>
  <c r="B2441" i="10"/>
  <c r="B2540" i="10" s="1"/>
  <c r="A2435" i="10"/>
  <c r="A2534" i="10" s="1"/>
  <c r="B1272" i="10"/>
  <c r="A2117" i="10"/>
  <c r="A2064" i="10"/>
  <c r="B2021" i="10"/>
  <c r="A1608" i="10"/>
  <c r="A1559" i="10"/>
  <c r="B1172" i="10"/>
  <c r="B1142" i="10"/>
  <c r="A1147" i="10"/>
  <c r="B1516" i="10"/>
  <c r="A976" i="10"/>
  <c r="B1553" i="10"/>
  <c r="A1640" i="10"/>
  <c r="B946" i="10"/>
  <c r="B1448" i="10"/>
  <c r="B2336" i="10"/>
  <c r="A1421" i="10"/>
  <c r="A1224" i="10"/>
  <c r="A1167" i="10"/>
  <c r="B2413" i="10"/>
  <c r="B2512" i="10" s="1"/>
  <c r="B1520" i="10"/>
  <c r="A1656" i="10"/>
  <c r="B2401" i="10"/>
  <c r="B2500" i="10" s="1"/>
  <c r="A1623" i="10"/>
  <c r="A1109" i="10"/>
  <c r="A1659" i="10"/>
  <c r="A1339" i="10"/>
  <c r="A1413" i="10"/>
  <c r="B1158" i="10"/>
  <c r="B2457" i="10"/>
  <c r="B2556" i="10" s="1"/>
  <c r="B2060" i="10"/>
  <c r="B2412" i="10"/>
  <c r="B2511" i="10" s="1"/>
  <c r="A2048" i="10"/>
  <c r="B1859" i="10"/>
  <c r="A1555" i="10"/>
  <c r="B1552" i="10"/>
  <c r="A1700" i="10"/>
  <c r="A1451" i="10"/>
  <c r="B2337" i="10"/>
  <c r="A2101" i="10"/>
  <c r="A1909" i="10"/>
  <c r="A2439" i="10"/>
  <c r="A2538" i="10" s="1"/>
  <c r="B1345" i="10"/>
  <c r="B1152" i="10"/>
  <c r="A2056" i="10"/>
  <c r="A2161" i="10"/>
  <c r="A1329" i="10"/>
  <c r="A1805" i="10"/>
  <c r="B1013" i="10"/>
  <c r="B2208" i="10"/>
  <c r="A1551" i="10"/>
  <c r="B2183" i="10"/>
  <c r="B1857" i="10"/>
  <c r="A1417" i="10"/>
  <c r="A2083" i="10"/>
  <c r="C686" i="26" l="1"/>
  <c r="C827" i="26"/>
  <c r="C799" i="26"/>
  <c r="C771" i="26"/>
  <c r="C743" i="26"/>
  <c r="C716" i="26"/>
  <c r="C660" i="26"/>
  <c r="A2641" i="10"/>
  <c r="B2655" i="10"/>
  <c r="B2611" i="10"/>
  <c r="B2647" i="10"/>
  <c r="B2755" i="10"/>
  <c r="B2610" i="10"/>
  <c r="A2633" i="10"/>
  <c r="B2716" i="10"/>
  <c r="A2637" i="10"/>
  <c r="B2599" i="10"/>
  <c r="B2639" i="10"/>
  <c r="A2662" i="10"/>
  <c r="A1531" i="10"/>
  <c r="A1632" i="10"/>
  <c r="A1534" i="10"/>
  <c r="A1631" i="10"/>
  <c r="B2224" i="10"/>
  <c r="B1632" i="10"/>
  <c r="B1633" i="10"/>
  <c r="B1631" i="10"/>
  <c r="B1969" i="10"/>
  <c r="B1885" i="10"/>
  <c r="B1444" i="10"/>
  <c r="A1799" i="10"/>
  <c r="A2182" i="10"/>
  <c r="A2155" i="10"/>
  <c r="A2147" i="10"/>
  <c r="B1257" i="10"/>
  <c r="A1758" i="10"/>
  <c r="B1619" i="10"/>
  <c r="A2163" i="10"/>
  <c r="A1114" i="10"/>
  <c r="A1738" i="10"/>
  <c r="A2260" i="10"/>
  <c r="A1650" i="10"/>
  <c r="A2008" i="10"/>
  <c r="B2436" i="10"/>
  <c r="B2535" i="10" s="1"/>
  <c r="A1904" i="10"/>
  <c r="B1651" i="10"/>
  <c r="B1958" i="10"/>
  <c r="B2435" i="10"/>
  <c r="B2534" i="10" s="1"/>
  <c r="A1075" i="10"/>
  <c r="B1371" i="10"/>
  <c r="A1661" i="10"/>
  <c r="A2159" i="10"/>
  <c r="B1404" i="10"/>
  <c r="B1022" i="10"/>
  <c r="A1516" i="10"/>
  <c r="B2282" i="10"/>
  <c r="B2307" i="10"/>
  <c r="B1251" i="10"/>
  <c r="A1208" i="10"/>
  <c r="A1266" i="10"/>
  <c r="A1246" i="10"/>
  <c r="A1707" i="10"/>
  <c r="A2216" i="10"/>
  <c r="B2151" i="10"/>
  <c r="A2240" i="10"/>
  <c r="A2228" i="10"/>
  <c r="B1436" i="10"/>
  <c r="A1428" i="10"/>
  <c r="A1722" i="10"/>
  <c r="A1739" i="10"/>
  <c r="B1241" i="10"/>
  <c r="A2293" i="10"/>
  <c r="A1242" i="10"/>
  <c r="B962" i="10"/>
  <c r="A2204" i="10"/>
  <c r="A2024" i="10"/>
  <c r="B1428" i="10"/>
  <c r="A1657" i="10"/>
  <c r="A1168" i="10"/>
  <c r="B1408" i="10"/>
  <c r="A1160" i="10"/>
  <c r="A1550" i="10"/>
  <c r="B2159" i="10"/>
  <c r="A1512" i="10"/>
  <c r="A1323" i="10"/>
  <c r="B1615" i="10"/>
  <c r="A2040" i="10"/>
  <c r="B2113" i="10"/>
  <c r="A2097" i="10"/>
  <c r="A2212" i="10"/>
  <c r="B1440" i="10"/>
  <c r="B1956" i="10"/>
  <c r="B1112" i="10"/>
  <c r="A2200" i="10"/>
  <c r="B1652" i="10"/>
  <c r="A2208" i="10"/>
  <c r="A1766" i="10"/>
  <c r="B1233" i="10"/>
  <c r="A1654" i="10"/>
  <c r="A1755" i="10"/>
  <c r="B1547" i="10"/>
  <c r="B2120" i="10"/>
  <c r="A1490" i="10"/>
  <c r="A2020" i="10"/>
  <c r="A1863" i="10"/>
  <c r="B1999" i="10"/>
  <c r="B2131" i="10"/>
  <c r="A1851" i="10"/>
  <c r="A1438" i="10"/>
  <c r="A1520" i="10"/>
  <c r="B1045" i="10"/>
  <c r="B1271" i="10"/>
  <c r="A1658" i="10"/>
  <c r="A1770" i="10"/>
  <c r="A1869" i="10" s="1"/>
  <c r="B917" i="10"/>
  <c r="B2112" i="10"/>
  <c r="B2254" i="10"/>
  <c r="B2343" i="10"/>
  <c r="C687" i="26" l="1"/>
  <c r="C828" i="26"/>
  <c r="C800" i="26"/>
  <c r="C772" i="26"/>
  <c r="C744" i="26"/>
  <c r="C717" i="26"/>
  <c r="C661" i="26"/>
  <c r="B2633" i="10"/>
  <c r="A2740" i="10"/>
  <c r="B2698" i="10"/>
  <c r="B2710" i="10"/>
  <c r="B2634" i="10"/>
  <c r="A2761" i="10"/>
  <c r="A2732" i="10"/>
  <c r="A2736" i="10"/>
  <c r="B2738" i="10"/>
  <c r="B2709" i="10"/>
  <c r="B2746" i="10"/>
  <c r="B2754" i="10"/>
  <c r="A1630" i="10"/>
  <c r="A1633" i="10"/>
  <c r="B1731" i="10"/>
  <c r="B2323" i="10"/>
  <c r="A1731" i="10"/>
  <c r="B1732" i="10"/>
  <c r="A1730" i="10"/>
  <c r="B1730" i="10"/>
  <c r="B2068" i="10"/>
  <c r="B2167" i="10" s="1"/>
  <c r="B2266" i="10" s="1"/>
  <c r="B2365" i="10" s="1"/>
  <c r="B1370" i="10"/>
  <c r="B1144" i="10"/>
  <c r="B2442" i="10"/>
  <c r="B2541" i="10" s="1"/>
  <c r="B2230" i="10"/>
  <c r="A1962" i="10"/>
  <c r="B1646" i="10"/>
  <c r="A1753" i="10"/>
  <c r="B1332" i="10"/>
  <c r="B1984" i="10"/>
  <c r="A2299" i="10"/>
  <c r="B2212" i="10"/>
  <c r="B1714" i="10"/>
  <c r="A1422" i="10"/>
  <c r="A1259" i="10"/>
  <c r="A1267" i="10"/>
  <c r="A1838" i="10"/>
  <c r="A2339" i="10"/>
  <c r="A1345" i="10"/>
  <c r="B2381" i="10"/>
  <c r="B2480" i="10" s="1"/>
  <c r="A2258" i="10"/>
  <c r="A2254" i="10"/>
  <c r="B1543" i="10"/>
  <c r="B2353" i="10"/>
  <c r="B1016" i="10"/>
  <c r="A1537" i="10"/>
  <c r="A1589" i="10"/>
  <c r="A1757" i="10"/>
  <c r="A2307" i="10"/>
  <c r="B1751" i="10"/>
  <c r="B2055" i="10"/>
  <c r="B1527" i="10"/>
  <c r="A2303" i="10"/>
  <c r="A2392" i="10"/>
  <c r="A2491" i="10" s="1"/>
  <c r="B1350" i="10"/>
  <c r="B1121" i="10"/>
  <c r="B1750" i="10"/>
  <c r="A2119" i="10"/>
  <c r="A1821" i="10"/>
  <c r="B2250" i="10"/>
  <c r="A1174" i="10"/>
  <c r="A1749" i="10"/>
  <c r="A2281" i="10"/>
  <c r="B2211" i="10"/>
  <c r="A1619" i="10"/>
  <c r="B2098" i="10"/>
  <c r="B1211" i="10"/>
  <c r="B1507" i="10"/>
  <c r="A1756" i="10"/>
  <c r="B1061" i="10"/>
  <c r="B1340" i="10"/>
  <c r="B1535" i="10"/>
  <c r="A2315" i="10"/>
  <c r="A1365" i="10"/>
  <c r="B1503" i="10"/>
  <c r="A1760" i="10"/>
  <c r="A2262" i="10"/>
  <c r="A1857" i="10"/>
  <c r="A2311" i="10"/>
  <c r="A2139" i="10"/>
  <c r="A1611" i="10"/>
  <c r="A1950" i="10"/>
  <c r="B2219" i="10"/>
  <c r="A1854" i="10"/>
  <c r="A2196" i="10"/>
  <c r="A1649" i="10"/>
  <c r="A1307" i="10"/>
  <c r="B2406" i="10"/>
  <c r="B2505" i="10" s="1"/>
  <c r="A1615" i="10"/>
  <c r="A2107" i="10"/>
  <c r="A2359" i="10"/>
  <c r="B1356" i="10"/>
  <c r="A2123" i="10"/>
  <c r="A1527" i="10"/>
  <c r="A2327" i="10"/>
  <c r="A1806" i="10"/>
  <c r="B1470" i="10"/>
  <c r="B2057" i="10"/>
  <c r="A1213" i="10"/>
  <c r="B1718" i="10"/>
  <c r="A2246" i="10"/>
  <c r="A1865" i="10"/>
  <c r="B1539" i="10"/>
  <c r="B2258" i="10"/>
  <c r="A1341" i="10"/>
  <c r="A2003" i="10"/>
  <c r="A1837" i="10"/>
  <c r="A1898" i="10"/>
  <c r="C688" i="26" l="1"/>
  <c r="C829" i="26"/>
  <c r="C801" i="26"/>
  <c r="C773" i="26"/>
  <c r="C745" i="26"/>
  <c r="C718" i="26"/>
  <c r="C662" i="26"/>
  <c r="B2733" i="10"/>
  <c r="B2604" i="10"/>
  <c r="B2579" i="10"/>
  <c r="B2640" i="10"/>
  <c r="B2732" i="10"/>
  <c r="A2590" i="10"/>
  <c r="A1729" i="10"/>
  <c r="B1831" i="10"/>
  <c r="B2422" i="10"/>
  <c r="B2521" i="10" s="1"/>
  <c r="A1829" i="10"/>
  <c r="A1732" i="10"/>
  <c r="B1829" i="10"/>
  <c r="B1830" i="10"/>
  <c r="A1830" i="10"/>
  <c r="B2464" i="10"/>
  <c r="B2563" i="10" s="1"/>
  <c r="B2318" i="10"/>
  <c r="A2102" i="10"/>
  <c r="A1855" i="10"/>
  <c r="B2310" i="10"/>
  <c r="B1849" i="10"/>
  <c r="A2357" i="10"/>
  <c r="A2061" i="10"/>
  <c r="B2357" i="10"/>
  <c r="A1312" i="10"/>
  <c r="A2458" i="10"/>
  <c r="A2557" i="10" s="1"/>
  <c r="A1748" i="10"/>
  <c r="A1859" i="10"/>
  <c r="A1464" i="10"/>
  <c r="B1310" i="10"/>
  <c r="A1848" i="10"/>
  <c r="A2218" i="10"/>
  <c r="B2154" i="10"/>
  <c r="B1115" i="10"/>
  <c r="A2438" i="10"/>
  <c r="A2537" i="10" s="1"/>
  <c r="A1358" i="10"/>
  <c r="B2083" i="10"/>
  <c r="A1852" i="10"/>
  <c r="A1964" i="10"/>
  <c r="A2345" i="10"/>
  <c r="A1626" i="10"/>
  <c r="A1710" i="10"/>
  <c r="B1606" i="10"/>
  <c r="A1920" i="10"/>
  <c r="B2156" i="10"/>
  <c r="A1905" i="10"/>
  <c r="A2049" i="10"/>
  <c r="A1956" i="10"/>
  <c r="B1160" i="10"/>
  <c r="A2380" i="10"/>
  <c r="A2479" i="10" s="1"/>
  <c r="A2402" i="10"/>
  <c r="A2501" i="10" s="1"/>
  <c r="B1850" i="10"/>
  <c r="B1642" i="10"/>
  <c r="B2311" i="10"/>
  <c r="B2329" i="10"/>
  <c r="B1469" i="10"/>
  <c r="A1997" i="10"/>
  <c r="B1817" i="10"/>
  <c r="B1455" i="10"/>
  <c r="B1602" i="10"/>
  <c r="A2414" i="10"/>
  <c r="A2513" i="10" s="1"/>
  <c r="B1439" i="10"/>
  <c r="A1273" i="10"/>
  <c r="B1449" i="10"/>
  <c r="A1688" i="10"/>
  <c r="A1521" i="10"/>
  <c r="B1431" i="10"/>
  <c r="B1638" i="10"/>
  <c r="A2206" i="10"/>
  <c r="A1406" i="10"/>
  <c r="A2295" i="10"/>
  <c r="A1953" i="10"/>
  <c r="A1968" i="10"/>
  <c r="A2361" i="10"/>
  <c r="A1718" i="10"/>
  <c r="A2406" i="10"/>
  <c r="A2505" i="10" s="1"/>
  <c r="A1856" i="10"/>
  <c r="A1937" i="10"/>
  <c r="A1440" i="10"/>
  <c r="A2426" i="10"/>
  <c r="A2525" i="10" s="1"/>
  <c r="A2222" i="10"/>
  <c r="A1714" i="10"/>
  <c r="A2238" i="10"/>
  <c r="B2349" i="10"/>
  <c r="B1626" i="10"/>
  <c r="B2452" i="10"/>
  <c r="B2551" i="10" s="1"/>
  <c r="A2353" i="10"/>
  <c r="A2398" i="10"/>
  <c r="A2497" i="10" s="1"/>
  <c r="B1745" i="10"/>
  <c r="A1936" i="10"/>
  <c r="B1569" i="10"/>
  <c r="A2410" i="10"/>
  <c r="A2509" i="10" s="1"/>
  <c r="B1634" i="10"/>
  <c r="B2197" i="10"/>
  <c r="B1220" i="10"/>
  <c r="A1636" i="10"/>
  <c r="A1444" i="10"/>
  <c r="A1366" i="10"/>
  <c r="B1813" i="10"/>
  <c r="B1243" i="10"/>
  <c r="C689" i="26" l="1"/>
  <c r="C830" i="26"/>
  <c r="C802" i="26"/>
  <c r="C774" i="26"/>
  <c r="C746" i="26"/>
  <c r="C719" i="26"/>
  <c r="C663" i="26"/>
  <c r="A2612" i="10"/>
  <c r="A2604" i="10"/>
  <c r="A2600" i="10"/>
  <c r="A2578" i="10"/>
  <c r="A2656" i="10"/>
  <c r="B2678" i="10"/>
  <c r="A2636" i="10"/>
  <c r="A2596" i="10"/>
  <c r="A2624" i="10"/>
  <c r="B2662" i="10"/>
  <c r="B2620" i="10"/>
  <c r="A2608" i="10"/>
  <c r="B2650" i="10"/>
  <c r="A2689" i="10"/>
  <c r="B2739" i="10"/>
  <c r="B2703" i="10"/>
  <c r="A1828" i="10"/>
  <c r="B1929" i="10"/>
  <c r="A1928" i="10"/>
  <c r="B1928" i="10"/>
  <c r="A1929" i="10"/>
  <c r="B1930" i="10"/>
  <c r="A1831" i="10"/>
  <c r="A2452" i="10"/>
  <c r="A2551" i="10" s="1"/>
  <c r="A1813" i="10"/>
  <c r="A1955" i="10"/>
  <c r="A2460" i="10"/>
  <c r="A2559" i="10" s="1"/>
  <c r="B2182" i="10"/>
  <c r="A1958" i="10"/>
  <c r="A1847" i="10"/>
  <c r="A2456" i="10"/>
  <c r="A2555" i="10" s="1"/>
  <c r="B2417" i="10"/>
  <c r="B2516" i="10" s="1"/>
  <c r="A1735" i="10"/>
  <c r="A2036" i="10"/>
  <c r="B1342" i="10"/>
  <c r="A1465" i="10"/>
  <c r="B1319" i="10"/>
  <c r="B1701" i="10"/>
  <c r="B1949" i="10"/>
  <c r="B1259" i="10"/>
  <c r="A2317" i="10"/>
  <c r="B1409" i="10"/>
  <c r="B2456" i="10"/>
  <c r="B2555" i="10" s="1"/>
  <c r="B2409" i="10"/>
  <c r="B2508" i="10" s="1"/>
  <c r="B2296" i="10"/>
  <c r="B1912" i="10"/>
  <c r="A1543" i="10"/>
  <c r="B1733" i="10"/>
  <c r="A1539" i="10"/>
  <c r="A2305" i="10"/>
  <c r="B1737" i="10"/>
  <c r="B1530" i="10"/>
  <c r="B1538" i="10"/>
  <c r="B2428" i="10"/>
  <c r="B2527" i="10" s="1"/>
  <c r="A2148" i="10"/>
  <c r="A2444" i="10"/>
  <c r="A2543" i="10" s="1"/>
  <c r="B1668" i="10"/>
  <c r="B1725" i="10"/>
  <c r="A2321" i="10"/>
  <c r="A1620" i="10"/>
  <c r="A1372" i="10"/>
  <c r="A2096" i="10"/>
  <c r="B1741" i="10"/>
  <c r="A1457" i="10"/>
  <c r="A2052" i="10"/>
  <c r="A1787" i="10"/>
  <c r="A1970" i="10" s="1"/>
  <c r="A2069" i="10" s="1"/>
  <c r="A2168" i="10" s="1"/>
  <c r="A2267" i="10" s="1"/>
  <c r="A2366" i="10" s="1"/>
  <c r="B1554" i="10"/>
  <c r="B1705" i="10"/>
  <c r="B2253" i="10"/>
  <c r="A1563" i="10"/>
  <c r="B2448" i="10"/>
  <c r="B2547" i="10" s="1"/>
  <c r="A2394" i="10"/>
  <c r="A2493" i="10" s="1"/>
  <c r="A2004" i="10"/>
  <c r="A1951" i="10"/>
  <c r="A1947" i="10"/>
  <c r="A2160" i="10"/>
  <c r="B1948" i="10"/>
  <c r="A1954" i="10"/>
  <c r="A2201" i="10"/>
  <c r="A1817" i="10"/>
  <c r="A2067" i="10"/>
  <c r="B1548" i="10"/>
  <c r="B1916" i="10"/>
  <c r="B2410" i="10"/>
  <c r="B2509" i="10" s="1"/>
  <c r="A2063" i="10"/>
  <c r="A1411" i="10"/>
  <c r="B1844" i="10"/>
  <c r="A2337" i="10"/>
  <c r="A2035" i="10"/>
  <c r="A1505" i="10"/>
  <c r="B1568" i="10"/>
  <c r="A2055" i="10"/>
  <c r="B2255" i="10"/>
  <c r="A2019" i="10"/>
  <c r="A1809" i="10"/>
  <c r="A1725" i="10"/>
  <c r="B1214" i="10"/>
  <c r="C690" i="26" l="1"/>
  <c r="C831" i="26"/>
  <c r="C803" i="26"/>
  <c r="C775" i="26"/>
  <c r="C747" i="26"/>
  <c r="C720" i="26"/>
  <c r="C664" i="26"/>
  <c r="A2735" i="10"/>
  <c r="B2626" i="10"/>
  <c r="B2654" i="10"/>
  <c r="A2658" i="10"/>
  <c r="A2707" i="10"/>
  <c r="B2761" i="10"/>
  <c r="A2755" i="10"/>
  <c r="B2607" i="10"/>
  <c r="B2749" i="10"/>
  <c r="A2723" i="10"/>
  <c r="A2677" i="10"/>
  <c r="A2703" i="10"/>
  <c r="A2711" i="10"/>
  <c r="A2592" i="10"/>
  <c r="A2642" i="10"/>
  <c r="B2615" i="10"/>
  <c r="A2650" i="10"/>
  <c r="B2608" i="10"/>
  <c r="B2646" i="10"/>
  <c r="A2654" i="10"/>
  <c r="B2719" i="10"/>
  <c r="A2695" i="10"/>
  <c r="A2699" i="10"/>
  <c r="A1927" i="10"/>
  <c r="A1930" i="10"/>
  <c r="B2029" i="10"/>
  <c r="A2027" i="10"/>
  <c r="B2027" i="10"/>
  <c r="A2028" i="10"/>
  <c r="B2028" i="10"/>
  <c r="A2465" i="10"/>
  <c r="A2564" i="10" s="1"/>
  <c r="A1510" i="10"/>
  <c r="A1604" i="10"/>
  <c r="A1916" i="10"/>
  <c r="B2047" i="10"/>
  <c r="B1653" i="10"/>
  <c r="A2420" i="10"/>
  <c r="A2519" i="10" s="1"/>
  <c r="A2404" i="10"/>
  <c r="A2503" i="10" s="1"/>
  <c r="A1638" i="10"/>
  <c r="B2048" i="10"/>
  <c r="B1313" i="10"/>
  <c r="A1908" i="10"/>
  <c r="B1647" i="10"/>
  <c r="A2046" i="10"/>
  <c r="B1767" i="10"/>
  <c r="A1642" i="10"/>
  <c r="B2395" i="10"/>
  <c r="B2494" i="10" s="1"/>
  <c r="A1564" i="10"/>
  <c r="A2135" i="10"/>
  <c r="A1946" i="10"/>
  <c r="B1667" i="10"/>
  <c r="A1824" i="10"/>
  <c r="B1943" i="10"/>
  <c r="A2050" i="10"/>
  <c r="A1556" i="10"/>
  <c r="A2195" i="10"/>
  <c r="A1719" i="10"/>
  <c r="B1824" i="10"/>
  <c r="A2247" i="10"/>
  <c r="B1836" i="10"/>
  <c r="B1508" i="10"/>
  <c r="A2154" i="10"/>
  <c r="A2134" i="10"/>
  <c r="A2300" i="10"/>
  <c r="A1662" i="10"/>
  <c r="B1637" i="10"/>
  <c r="B2011" i="10"/>
  <c r="A2118" i="10"/>
  <c r="B1358" i="10"/>
  <c r="B1800" i="10"/>
  <c r="B1441" i="10"/>
  <c r="A2057" i="10"/>
  <c r="A2162" i="10"/>
  <c r="B2015" i="10"/>
  <c r="A2166" i="10"/>
  <c r="A2259" i="10"/>
  <c r="B2352" i="10"/>
  <c r="B1804" i="10"/>
  <c r="A1886" i="10"/>
  <c r="A1471" i="10"/>
  <c r="B1832" i="10"/>
  <c r="B1418" i="10"/>
  <c r="A1834" i="10"/>
  <c r="A2053" i="10"/>
  <c r="A2416" i="10"/>
  <c r="A2515" i="10" s="1"/>
  <c r="A2054" i="10"/>
  <c r="B2354" i="10"/>
  <c r="A2436" i="10"/>
  <c r="A2535" i="10" s="1"/>
  <c r="A2103" i="10"/>
  <c r="A2151" i="10"/>
  <c r="B1840" i="10"/>
  <c r="B1629" i="10"/>
  <c r="B2281" i="10"/>
  <c r="A1912" i="10"/>
  <c r="C691" i="26" l="1"/>
  <c r="C832" i="26"/>
  <c r="C804" i="26"/>
  <c r="C776" i="26"/>
  <c r="C748" i="26"/>
  <c r="C721" i="26"/>
  <c r="C665" i="26"/>
  <c r="B2714" i="10"/>
  <c r="B2706" i="10"/>
  <c r="A2753" i="10"/>
  <c r="A2757" i="10"/>
  <c r="A2741" i="10"/>
  <c r="A2634" i="10"/>
  <c r="B2707" i="10"/>
  <c r="B2593" i="10"/>
  <c r="A2663" i="10"/>
  <c r="A2749" i="10"/>
  <c r="A2691" i="10"/>
  <c r="A2602" i="10"/>
  <c r="B2745" i="10"/>
  <c r="B2753" i="10"/>
  <c r="A2614" i="10"/>
  <c r="A2618" i="10"/>
  <c r="B2725" i="10"/>
  <c r="A2026" i="10"/>
  <c r="B2126" i="10"/>
  <c r="B2128" i="10"/>
  <c r="A2029" i="10"/>
  <c r="B2127" i="10"/>
  <c r="A2126" i="10"/>
  <c r="A2127" i="10"/>
  <c r="A2011" i="10"/>
  <c r="B1899" i="10"/>
  <c r="A2399" i="10"/>
  <c r="A2498" i="10" s="1"/>
  <c r="A2346" i="10"/>
  <c r="A1663" i="10"/>
  <c r="B1866" i="10"/>
  <c r="B1746" i="10"/>
  <c r="A1737" i="10"/>
  <c r="A1609" i="10"/>
  <c r="B1939" i="10"/>
  <c r="B1517" i="10"/>
  <c r="A2358" i="10"/>
  <c r="B1540" i="10"/>
  <c r="B1457" i="10"/>
  <c r="B2110" i="10"/>
  <c r="A2153" i="10"/>
  <c r="A2261" i="10"/>
  <c r="A2233" i="10"/>
  <c r="A1818" i="10"/>
  <c r="B1766" i="10"/>
  <c r="B2453" i="10"/>
  <c r="B2552" i="10" s="1"/>
  <c r="A2152" i="10"/>
  <c r="B1931" i="10"/>
  <c r="A1570" i="10"/>
  <c r="B1903" i="10"/>
  <c r="A2007" i="10"/>
  <c r="B2147" i="10"/>
  <c r="B2146" i="10"/>
  <c r="A1703" i="10"/>
  <c r="A2250" i="10"/>
  <c r="B2451" i="10"/>
  <c r="B2550" i="10" s="1"/>
  <c r="A2265" i="10"/>
  <c r="A2217" i="10"/>
  <c r="A1761" i="10"/>
  <c r="A2294" i="10"/>
  <c r="B1728" i="10"/>
  <c r="A2202" i="10"/>
  <c r="A1933" i="10"/>
  <c r="A2156" i="10"/>
  <c r="A2253" i="10"/>
  <c r="B1752" i="10"/>
  <c r="A1985" i="10"/>
  <c r="B2114" i="10"/>
  <c r="B1736" i="10"/>
  <c r="B1607" i="10"/>
  <c r="B1935" i="10"/>
  <c r="A2149" i="10"/>
  <c r="A2045" i="10"/>
  <c r="A2234" i="10"/>
  <c r="B1412" i="10"/>
  <c r="B2380" i="10"/>
  <c r="B2479" i="10" s="1"/>
  <c r="B1923" i="10"/>
  <c r="A1655" i="10"/>
  <c r="B2042" i="10"/>
  <c r="A1923" i="10"/>
  <c r="A1741" i="10"/>
  <c r="A2145" i="10"/>
  <c r="A2015" i="10"/>
  <c r="C692" i="26" l="1"/>
  <c r="C833" i="26"/>
  <c r="C805" i="26"/>
  <c r="C777" i="26"/>
  <c r="C749" i="26"/>
  <c r="C722" i="26"/>
  <c r="C666" i="26"/>
  <c r="B2578" i="10"/>
  <c r="A2597" i="10"/>
  <c r="A2713" i="10"/>
  <c r="B2692" i="10"/>
  <c r="A2701" i="10"/>
  <c r="A2762" i="10"/>
  <c r="A2717" i="10"/>
  <c r="A2733" i="10"/>
  <c r="B2651" i="10"/>
  <c r="B2649" i="10"/>
  <c r="A2125" i="10"/>
  <c r="B2226" i="10"/>
  <c r="A2128" i="10"/>
  <c r="B2227" i="10"/>
  <c r="A2225" i="10"/>
  <c r="A2226" i="10"/>
  <c r="B2225" i="10"/>
  <c r="B2034" i="10"/>
  <c r="B1511" i="10"/>
  <c r="A2084" i="10"/>
  <c r="A2352" i="10"/>
  <c r="A2393" i="10"/>
  <c r="A2492" i="10" s="1"/>
  <c r="A1802" i="10"/>
  <c r="A2144" i="10"/>
  <c r="B1706" i="10"/>
  <c r="B2245" i="10"/>
  <c r="A2251" i="10"/>
  <c r="A2360" i="10"/>
  <c r="B1616" i="10"/>
  <c r="B1845" i="10"/>
  <c r="A1762" i="10"/>
  <c r="A2333" i="10"/>
  <c r="A2244" i="10"/>
  <c r="B2141" i="10"/>
  <c r="A2248" i="10"/>
  <c r="A2032" i="10"/>
  <c r="B1827" i="10"/>
  <c r="A1669" i="10"/>
  <c r="B1639" i="10"/>
  <c r="B1998" i="10"/>
  <c r="B1851" i="10"/>
  <c r="A1917" i="10"/>
  <c r="A2252" i="10"/>
  <c r="A2445" i="10"/>
  <c r="A2544" i="10" s="1"/>
  <c r="A2110" i="10"/>
  <c r="A1840" i="10"/>
  <c r="A1754" i="10"/>
  <c r="B2213" i="10"/>
  <c r="A2255" i="10"/>
  <c r="A1860" i="10"/>
  <c r="A2364" i="10"/>
  <c r="B2246" i="10"/>
  <c r="B2030" i="10"/>
  <c r="A2332" i="10"/>
  <c r="B2002" i="10"/>
  <c r="A1836" i="10"/>
  <c r="B1965" i="10"/>
  <c r="B1835" i="10"/>
  <c r="A2301" i="10"/>
  <c r="A2349" i="10"/>
  <c r="A2114" i="10"/>
  <c r="A2022" i="10"/>
  <c r="B2022" i="10"/>
  <c r="A2316" i="10"/>
  <c r="B1556" i="10"/>
  <c r="A2457" i="10"/>
  <c r="A2556" i="10" s="1"/>
  <c r="A1708" i="10"/>
  <c r="A2106" i="10"/>
  <c r="B1865" i="10"/>
  <c r="B2209" i="10"/>
  <c r="B2038" i="10"/>
  <c r="C693" i="26" l="1"/>
  <c r="C834" i="26"/>
  <c r="C806" i="26"/>
  <c r="C778" i="26"/>
  <c r="C750" i="26"/>
  <c r="C723" i="26"/>
  <c r="C667" i="26"/>
  <c r="B2748" i="10"/>
  <c r="A2591" i="10"/>
  <c r="B2677" i="10"/>
  <c r="A2696" i="10"/>
  <c r="B2750" i="10"/>
  <c r="A2655" i="10"/>
  <c r="A2643" i="10"/>
  <c r="A2224" i="10"/>
  <c r="B2324" i="10"/>
  <c r="A2324" i="10"/>
  <c r="B2325" i="10"/>
  <c r="A2325" i="10"/>
  <c r="B2326" i="10"/>
  <c r="A2227" i="10"/>
  <c r="B2137" i="10"/>
  <c r="A2415" i="10"/>
  <c r="A2514" i="10" s="1"/>
  <c r="A2213" i="10"/>
  <c r="A1807" i="10"/>
  <c r="A2463" i="10"/>
  <c r="A2562" i="10" s="1"/>
  <c r="B1964" i="10"/>
  <c r="A1935" i="10"/>
  <c r="A2431" i="10"/>
  <c r="A2530" i="10" s="1"/>
  <c r="B2129" i="10"/>
  <c r="A1939" i="10"/>
  <c r="A2016" i="10"/>
  <c r="A2131" i="10"/>
  <c r="B1655" i="10"/>
  <c r="A2121" i="10"/>
  <c r="A2354" i="10"/>
  <c r="A1768" i="10"/>
  <c r="A2432" i="10"/>
  <c r="A2531" i="10" s="1"/>
  <c r="B1944" i="10"/>
  <c r="A2459" i="10"/>
  <c r="A2558" i="10" s="1"/>
  <c r="B2344" i="10"/>
  <c r="A1901" i="10"/>
  <c r="A2451" i="10"/>
  <c r="A2550" i="10" s="1"/>
  <c r="B1934" i="10"/>
  <c r="A1959" i="10"/>
  <c r="B1738" i="10"/>
  <c r="B2345" i="10"/>
  <c r="B2312" i="10"/>
  <c r="A2243" i="10"/>
  <c r="B2308" i="10"/>
  <c r="A2448" i="10"/>
  <c r="A2547" i="10" s="1"/>
  <c r="A1853" i="10"/>
  <c r="A2343" i="10"/>
  <c r="A2350" i="10"/>
  <c r="A2183" i="10"/>
  <c r="B2064" i="10"/>
  <c r="B2101" i="10"/>
  <c r="A2209" i="10"/>
  <c r="A2351" i="10"/>
  <c r="A2205" i="10"/>
  <c r="B1950" i="10"/>
  <c r="B2097" i="10"/>
  <c r="B1926" i="10"/>
  <c r="A2347" i="10"/>
  <c r="B1715" i="10"/>
  <c r="B1610" i="10"/>
  <c r="B2121" i="10"/>
  <c r="A2400" i="10"/>
  <c r="A2499" i="10" s="1"/>
  <c r="B2240" i="10"/>
  <c r="A1861" i="10"/>
  <c r="B1805" i="10"/>
  <c r="B2133" i="10"/>
  <c r="E983" i="10" a="1"/>
  <c r="H15" i="10" a="1"/>
  <c r="H905" i="10" a="1"/>
  <c r="F796" i="10" a="1"/>
  <c r="E1038" i="10" a="1"/>
  <c r="G1871" i="10" a="1"/>
  <c r="H1771" i="10" a="1"/>
  <c r="H444" i="10" a="1"/>
  <c r="G2167" i="10" a="1"/>
  <c r="E2525" i="10" a="1"/>
  <c r="G2468" i="10" a="1"/>
  <c r="H1675" i="10" a="1"/>
  <c r="E2094" i="10" a="1"/>
  <c r="E1095" i="10" a="1"/>
  <c r="E783" i="10" a="1"/>
  <c r="H1574" i="10" a="1"/>
  <c r="G2683" i="10" a="1"/>
  <c r="G109" i="10" a="1"/>
  <c r="G2495" i="10" a="1"/>
  <c r="E109" i="10" a="1"/>
  <c r="G288" i="10" a="1"/>
  <c r="G1180" i="10" a="1"/>
  <c r="G2625" i="10" a="1"/>
  <c r="H1871" i="10" a="1"/>
  <c r="H1038" i="10" a="1"/>
  <c r="G2633" i="10" a="1"/>
  <c r="H2503" i="10" a="1"/>
  <c r="F55" i="10" a="1"/>
  <c r="H54" i="10" a="1"/>
  <c r="F2468" i="10" a="1"/>
  <c r="E2167" i="10" a="1"/>
  <c r="E1236" i="10" a="1"/>
  <c r="E1828" i="10" a="1"/>
  <c r="E1179" i="10" a="1"/>
  <c r="E508" i="10" a="1"/>
  <c r="E1297" i="10" a="1"/>
  <c r="G1592" i="10" a="1"/>
  <c r="H1633" i="10" a="1"/>
  <c r="E51" i="10" a="1"/>
  <c r="H1398" i="10" a="1"/>
  <c r="G406" i="10" a="1"/>
  <c r="H2494" i="10" a="1"/>
  <c r="G188" i="10" a="1"/>
  <c r="G2488" i="10" a="1"/>
  <c r="G87" i="10" a="1"/>
  <c r="G312" i="10" a="1"/>
  <c r="H785" i="10" a="1"/>
  <c r="H84" i="10" a="1"/>
  <c r="G2087" i="10" a="1"/>
  <c r="E55" i="10" a="1"/>
  <c r="G1789" i="10" a="1"/>
  <c r="G404" i="10" a="1"/>
  <c r="G1971" i="10" a="1"/>
  <c r="H1991" i="10" a="1"/>
  <c r="H1401" i="10" a="1"/>
  <c r="F2563" i="10" a="1"/>
  <c r="F587" i="10" a="1"/>
  <c r="G2730" i="10" a="1"/>
  <c r="G2500" i="10" a="1"/>
  <c r="H2288" i="10" a="1"/>
  <c r="H784" i="10" a="1"/>
  <c r="E544" i="10" a="1"/>
  <c r="H443" i="10" a="1"/>
  <c r="G1302" i="10" a="1"/>
  <c r="H89" i="10" a="1"/>
  <c r="E2516" i="10" a="1"/>
  <c r="H2694" i="10" a="1"/>
  <c r="F784" i="10" a="1"/>
  <c r="G65" i="10" a="1"/>
  <c r="F54" i="10" a="1"/>
  <c r="H705" i="10" a="1"/>
  <c r="G2547" i="10" a="1"/>
  <c r="E801" i="10" a="1"/>
  <c r="E1774" i="10" a="1"/>
  <c r="F2665" i="10" a="1"/>
  <c r="G1200" i="10" a="1"/>
  <c r="E67" i="10" a="1"/>
  <c r="E1672" i="10" a="1"/>
  <c r="H2689" i="10" a="1"/>
  <c r="H2763" i="10" a="1"/>
  <c r="G1293" i="10" a="1"/>
  <c r="G1377" i="10" a="1"/>
  <c r="E1396" i="10" a="1"/>
  <c r="G2190" i="10" a="1"/>
  <c r="G2509" i="10" a="1"/>
  <c r="H902" i="10" a="1"/>
  <c r="G1494" i="10" a="1"/>
  <c r="G2285" i="10" a="1"/>
  <c r="F2567" i="10" a="1"/>
  <c r="G344" i="10" a="1"/>
  <c r="H1793" i="10" a="1"/>
  <c r="G586" i="10" a="1"/>
  <c r="H1194" i="10" a="1"/>
  <c r="E706" i="10" a="1"/>
  <c r="E2677" i="10" a="1"/>
  <c r="G2687" i="10" a="1"/>
  <c r="G2747" i="10" a="1"/>
  <c r="G799" i="10" a="1"/>
  <c r="G1096" i="10" a="1"/>
  <c r="E1197" i="10" a="1"/>
  <c r="H704" i="10" a="1"/>
  <c r="E1039" i="10" a="1"/>
  <c r="F2270" i="10" a="1"/>
  <c r="G2763" i="10" a="1"/>
  <c r="G92" i="10" a="1"/>
  <c r="G805" i="10" a="1"/>
  <c r="G389" i="10" a="1"/>
  <c r="F2661" i="10" a="1"/>
  <c r="G2688" i="10" a="1"/>
  <c r="H2585" i="10" a="1"/>
  <c r="F78" i="10" a="1"/>
  <c r="H805" i="10" a="1"/>
  <c r="H1697" i="10" a="1"/>
  <c r="G15" i="10" a="1"/>
  <c r="G210" i="10" a="1"/>
  <c r="G2660" i="10" a="1"/>
  <c r="F2732" i="10" a="1"/>
  <c r="E2607" i="10" a="1"/>
  <c r="E1299" i="10" a="1"/>
  <c r="G2650" i="10" a="1"/>
  <c r="H1432" i="10" a="1"/>
  <c r="G1887" i="10" a="1"/>
  <c r="G2556" i="10" a="1"/>
  <c r="G80" i="10" a="1"/>
  <c r="E2740" i="10" a="1"/>
  <c r="E997" i="10" a="1"/>
  <c r="F1378" i="10" a="1"/>
  <c r="G1037" i="10" a="1"/>
  <c r="E1729" i="10" a="1"/>
  <c r="G484" i="10" a="1"/>
  <c r="G2762" i="10" a="1"/>
  <c r="G2595" i="10" a="1"/>
  <c r="F2171" i="10" a="1"/>
  <c r="G47" i="10" a="1"/>
  <c r="F2541" i="10" a="1"/>
  <c r="H207" i="10" a="1"/>
  <c r="G781" i="10" a="1"/>
  <c r="G212" i="10" a="1"/>
  <c r="G58" i="10" a="1"/>
  <c r="E2692" i="10" a="1"/>
  <c r="G2071" i="10" a="1"/>
  <c r="E2091" i="10" a="1"/>
  <c r="G1873" i="10" a="1"/>
  <c r="E2714" i="10" a="1"/>
  <c r="H1375" i="10" a="1"/>
  <c r="G2580" i="10" a="1"/>
  <c r="H2635" i="10" a="1"/>
  <c r="H1295" i="10" a="1"/>
  <c r="E442" i="10" a="1"/>
  <c r="E1788" i="10" a="1"/>
  <c r="H2561" i="10" a="1"/>
  <c r="E2683" i="10" a="1"/>
  <c r="E108" i="10" a="1"/>
  <c r="H288" i="10" a="1"/>
  <c r="E1135" i="10" a="1"/>
  <c r="G213" i="10" a="1"/>
  <c r="H69" i="10" a="1"/>
  <c r="G2706" i="10" a="1"/>
  <c r="F1676" i="10" a="1"/>
  <c r="G1576" i="10" a="1"/>
  <c r="F2724" i="10" a="1"/>
  <c r="E2588" i="10" a="1"/>
  <c r="G2581" i="10" a="1"/>
  <c r="H1730" i="10" a="1"/>
  <c r="G1995" i="10" a="1"/>
  <c r="F883" i="10" a="1"/>
  <c r="E8" i="10" a="1"/>
  <c r="F2608" i="10" a="1"/>
  <c r="H2026" i="10" a="1"/>
  <c r="H2518" i="10" a="1"/>
  <c r="F69" i="10" a="1"/>
  <c r="F2666" i="10" a="1"/>
  <c r="E2734" i="10" a="1"/>
  <c r="G1299" i="10" a="1"/>
  <c r="H643" i="10" a="1"/>
  <c r="E2070" i="10" a="1"/>
  <c r="H703" i="10" a="1"/>
  <c r="G1696" i="10" a="1"/>
  <c r="F2479" i="10" a="1"/>
  <c r="H1499" i="10" a="1"/>
  <c r="H52" i="10" a="1"/>
  <c r="G1276" i="10" a="1"/>
  <c r="E2604" i="10" a="1"/>
  <c r="H2682" i="10" a="1"/>
  <c r="G2613" i="10" a="1"/>
  <c r="F2760" i="10" a="1"/>
  <c r="G2369" i="10" a="1"/>
  <c r="H2505" i="10" a="1"/>
  <c r="H1433" i="10" a="1"/>
  <c r="H387" i="10" a="1"/>
  <c r="H2487" i="10" a="1"/>
  <c r="G304" i="10" a="1"/>
  <c r="F2625" i="10" a="1"/>
  <c r="H1531" i="10" a="1"/>
  <c r="G308" i="10" a="1"/>
  <c r="G701" i="10" a="1"/>
  <c r="E486" i="10" a="1"/>
  <c r="E2642" i="10" a="1"/>
  <c r="E1235" i="10" a="1"/>
  <c r="E605" i="10" a="1"/>
  <c r="E10" i="10" a="1"/>
  <c r="H2753" i="10" a="1"/>
  <c r="G1497" i="10" a="1"/>
  <c r="H602" i="10" a="1"/>
  <c r="E2169" i="10" a="1"/>
  <c r="G1573" i="10" a="1"/>
  <c r="E205" i="10" a="1"/>
  <c r="E937" i="10" a="1"/>
  <c r="E2603" i="10" a="1"/>
  <c r="E289" i="10" a="1"/>
  <c r="H2582" i="10" a="1"/>
  <c r="H2634" i="10" a="1"/>
  <c r="F290" i="10" a="1"/>
  <c r="G63" i="10" a="1"/>
  <c r="E1730" i="10" a="1"/>
  <c r="E880" i="10" a="1"/>
  <c r="E88" i="10" a="1"/>
  <c r="E2482" i="10" a="1"/>
  <c r="E406" i="10" a="1"/>
  <c r="H2189" i="10" a="1"/>
  <c r="E49" i="10" a="1"/>
  <c r="H2656" i="10" a="1"/>
  <c r="E1301" i="10" a="1"/>
  <c r="E2093" i="10" a="1"/>
  <c r="H2390" i="10" a="1"/>
  <c r="H2094" i="10" a="1"/>
  <c r="E2611" i="10" a="1"/>
  <c r="H2285" i="10" a="1"/>
  <c r="G2663" i="10" a="1"/>
  <c r="H1973" i="10" a="1"/>
  <c r="H2684" i="10" a="1"/>
  <c r="E209" i="10" a="1"/>
  <c r="E73" i="10" a="1"/>
  <c r="G2532" i="10" a="1"/>
  <c r="H2468" i="10" a="1"/>
  <c r="G14" i="10" a="1"/>
  <c r="H311" i="10" a="1"/>
  <c r="G1693" i="10" a="1"/>
  <c r="G2588" i="10" a="1"/>
  <c r="E444" i="10" a="1"/>
  <c r="E48" i="10" a="1"/>
  <c r="E1005" i="10" a="1"/>
  <c r="G1177" i="10" a="1"/>
  <c r="E901" i="10" a="1"/>
  <c r="E2388" i="10" a="1"/>
  <c r="E344" i="10" a="1"/>
  <c r="G402" i="10" a="1"/>
  <c r="E1401" i="10" a="1"/>
  <c r="H1874" i="10" a="1"/>
  <c r="E1796" i="10" a="1"/>
  <c r="E1731" i="10" a="1"/>
  <c r="G2563" i="10" a="1"/>
  <c r="F685" i="10" a="1"/>
  <c r="H686" i="10" a="1"/>
  <c r="E2481" i="10" a="1"/>
  <c r="G2091" i="10" a="1"/>
  <c r="H1674" i="10" a="1"/>
  <c r="E15" i="10" a="1"/>
  <c r="G2485" i="10" a="1"/>
  <c r="E112" i="10" a="1"/>
  <c r="E798" i="10" a="1"/>
  <c r="H503" i="10" a="1"/>
  <c r="E2483" i="10" a="1"/>
  <c r="G1078" i="10" a="1"/>
  <c r="G604" i="10" a="1"/>
  <c r="H2532" i="10" a="1"/>
  <c r="H2169" i="10" a="1"/>
  <c r="H2664" i="10" a="1"/>
  <c r="G247" i="10" a="1"/>
  <c r="G2366" i="10" a="1"/>
  <c r="E704" i="10" a="1"/>
  <c r="G1394" i="10" a="1"/>
  <c r="E1829" i="10" a="1"/>
  <c r="G2753" i="10" a="1"/>
  <c r="F2710" i="10" a="1"/>
  <c r="H1789" i="10" a="1"/>
  <c r="H9" i="10" a="1"/>
  <c r="E1474" i="10" a="1"/>
  <c r="E2188" i="10" a="1"/>
  <c r="E346" i="10" a="1"/>
  <c r="G1003" i="10" a="1"/>
  <c r="H189" i="10" a="1"/>
  <c r="H1995" i="10" a="1"/>
  <c r="G880" i="10" a="1"/>
  <c r="H806" i="10" a="1"/>
  <c r="G1730" i="10" a="1"/>
  <c r="E1576" i="10" a="1"/>
  <c r="H1534" i="10" a="1"/>
  <c r="E245" i="10" a="1"/>
  <c r="E2535" i="10" a="1"/>
  <c r="E1296" i="10" a="1"/>
  <c r="F2547" i="10" a="1"/>
  <c r="G1830" i="10" a="1"/>
  <c r="G1399" i="10" a="1"/>
  <c r="H1590" i="10" a="1"/>
  <c r="G1595" i="10" a="1"/>
  <c r="H2267" i="10" a="1"/>
  <c r="E1693" i="10" a="1"/>
  <c r="G82" i="10" a="1"/>
  <c r="E244" i="10" a="1"/>
  <c r="E1594" i="10" a="1"/>
  <c r="G883" i="10" a="1"/>
  <c r="G510" i="10" a="1"/>
  <c r="H2091" i="10" a="1"/>
  <c r="G2491" i="10" a="1"/>
  <c r="H209" i="10" a="1"/>
  <c r="E895" i="10" a="1"/>
  <c r="G2545" i="10" a="1"/>
  <c r="F2611" i="10" a="1"/>
  <c r="F2614" i="10" a="1"/>
  <c r="E2638" i="10" a="1"/>
  <c r="E2466" i="10" a="1"/>
  <c r="H2093" i="10" a="1"/>
  <c r="G2689" i="10" a="1"/>
  <c r="F982" i="10" a="1"/>
  <c r="H1599" i="10" a="1"/>
  <c r="G2610" i="10" a="1"/>
  <c r="G2389" i="10" a="1"/>
  <c r="G982" i="10" a="1"/>
  <c r="H10" i="10" a="1"/>
  <c r="E2680" i="10" a="1"/>
  <c r="H1302" i="10" a="1"/>
  <c r="E204" i="10" a="1"/>
  <c r="H1096" i="10" a="1"/>
  <c r="E402" i="10" a="1"/>
  <c r="E1336" i="10" a="1"/>
  <c r="G106" i="10" a="1"/>
  <c r="G940" i="10" a="1"/>
  <c r="H1004" i="10" a="1"/>
  <c r="E1795" i="10" a="1"/>
  <c r="H739" i="10" a="1"/>
  <c r="H385" i="10" a="1"/>
  <c r="G2484" i="10" a="1"/>
  <c r="H839" i="10" a="1"/>
  <c r="E782" i="10" a="1"/>
  <c r="E86" i="10" a="1"/>
  <c r="E2555" i="10" a="1"/>
  <c r="H2482" i="10" a="1"/>
  <c r="E1892" i="10" a="1"/>
  <c r="E1335" i="10" a="1"/>
  <c r="E1632" i="10" a="1"/>
  <c r="E2765" i="10" a="1"/>
  <c r="G897" i="10" a="1"/>
  <c r="E46" i="10" a="1"/>
  <c r="G90" i="10" a="1"/>
  <c r="G86" i="10" a="1"/>
  <c r="H1234" i="10" a="1"/>
  <c r="E246" i="10" a="1"/>
  <c r="E2542" i="10" a="1"/>
  <c r="H1870" i="10" a="1"/>
  <c r="H445" i="10" a="1"/>
  <c r="E107" i="10" a="1"/>
  <c r="G807" i="10" a="1"/>
  <c r="H1001" i="10" a="1"/>
  <c r="E62" i="10" a="1"/>
  <c r="H2679" i="10" a="1"/>
  <c r="G2653" i="10" a="1"/>
  <c r="G91" i="10" a="1"/>
  <c r="E2687" i="10" a="1"/>
  <c r="F2599" i="10" a="1"/>
  <c r="E105" i="10" a="1"/>
  <c r="E213" i="10" a="1"/>
  <c r="H409" i="10" a="1"/>
  <c r="G189" i="10" a="1"/>
  <c r="E1630" i="10" a="1"/>
  <c r="E707" i="10" a="1"/>
  <c r="G1395" i="10" a="1"/>
  <c r="E1673" i="10" a="1"/>
  <c r="G1433" i="10" a="1"/>
  <c r="E2702" i="10" a="1"/>
  <c r="G488" i="10" a="1"/>
  <c r="E79" i="10" a="1"/>
  <c r="H807" i="10" a="1"/>
  <c r="E11" i="10" a="1"/>
  <c r="G1181" i="10" a="1"/>
  <c r="H1595" i="10" a="1"/>
  <c r="G2466" i="10" a="1"/>
  <c r="F2640" i="10" a="1"/>
  <c r="G2505" i="10" a="1"/>
  <c r="G2732" i="10" a="1"/>
  <c r="E702" i="10" a="1"/>
  <c r="E982" i="10" a="1"/>
  <c r="F2562" i="10" a="1"/>
  <c r="F50" i="10" a="1"/>
  <c r="H1970" i="10" a="1"/>
  <c r="E2390" i="10" a="1"/>
  <c r="E2191" i="10" a="1"/>
  <c r="G998" i="10" a="1"/>
  <c r="G1989" i="10" a="1"/>
  <c r="E882" i="10" a="1"/>
  <c r="E1786" i="10" a="1"/>
  <c r="E1294" i="10" a="1"/>
  <c r="E106" i="10" a="1"/>
  <c r="G407" i="10" a="1"/>
  <c r="G1279" i="10" a="1"/>
  <c r="H2509" i="10" a="1"/>
  <c r="G2365" i="10" a="1"/>
  <c r="G1333" i="10" a="1"/>
  <c r="G682" i="10" a="1"/>
  <c r="H1731" i="10" a="1"/>
  <c r="E705" i="10" a="1"/>
  <c r="G2714" i="10" a="1"/>
  <c r="H106" i="10" a="1"/>
  <c r="G938" i="10" a="1"/>
  <c r="E1493" i="10" a="1"/>
  <c r="H2508" i="10" a="1"/>
  <c r="H308" i="10" a="1"/>
  <c r="G801" i="10" a="1"/>
  <c r="F2590" i="10" a="1"/>
  <c r="E189" i="10" a="1"/>
  <c r="H2557" i="10" a="1"/>
  <c r="H2761" i="10" a="1"/>
  <c r="G385" i="10" a="1"/>
  <c r="E2505" i="10" a="1"/>
  <c r="F2369" i="10" a="1"/>
  <c r="E2662" i="10" a="1"/>
  <c r="H47" i="10" a="1"/>
  <c r="E1001" i="10" a="1"/>
  <c r="G51" i="10" a="1"/>
  <c r="G1335" i="10" a="1"/>
  <c r="G1577" i="10" a="1"/>
  <c r="G2630" i="10" a="1"/>
  <c r="G742" i="10" a="1"/>
  <c r="H1395" i="10" a="1"/>
  <c r="E1887" i="10" a="1"/>
  <c r="G2738" i="10" a="1"/>
  <c r="G2286" i="10" a="1"/>
  <c r="F91" i="10" a="1"/>
  <c r="E2489" i="10" a="1"/>
  <c r="F2602" i="10" a="1"/>
  <c r="E1098" i="10" a="1"/>
  <c r="H803" i="10" a="1"/>
  <c r="H1695" i="10" a="1"/>
  <c r="E2386" i="10" a="1"/>
  <c r="G1334" i="10" a="1"/>
  <c r="G1435" i="10" a="1"/>
  <c r="G2093" i="10" a="1"/>
  <c r="G906" i="10" a="1"/>
  <c r="E2512" i="10" a="1"/>
  <c r="G1098" i="10" a="1"/>
  <c r="E601" i="10" a="1"/>
  <c r="H75" i="10" a="1"/>
  <c r="G1831" i="10" a="1"/>
  <c r="G1990" i="10" a="1"/>
  <c r="H607" i="10" a="1"/>
  <c r="E600" i="10" a="1"/>
  <c r="H740" i="10" a="1"/>
  <c r="E2617" i="10" a="1"/>
  <c r="E1591" i="10" a="1"/>
  <c r="G506" i="10" a="1"/>
  <c r="G2125" i="10" a="1"/>
  <c r="F2633" i="10" a="1"/>
  <c r="E2389" i="10" a="1"/>
  <c r="G1297" i="10" a="1"/>
  <c r="H1693" i="10" a="1"/>
  <c r="H2087" i="10" a="1"/>
  <c r="H2382" i="10" a="1"/>
  <c r="E389" i="10" a="1"/>
  <c r="H1887" i="10" a="1"/>
  <c r="H53" i="10" a="1"/>
  <c r="H205" i="10" a="1"/>
  <c r="G503" i="10" a="1"/>
  <c r="E2170" i="10" a="1"/>
  <c r="G2702" i="10" a="1"/>
  <c r="G2527" i="10" a="1"/>
  <c r="E1869" i="10" a="1"/>
  <c r="G1773" i="10" a="1"/>
  <c r="H1692" i="10" a="1"/>
  <c r="F2531" i="10" a="1"/>
  <c r="G1375" i="10" a="1"/>
  <c r="G2659" i="10" a="1"/>
  <c r="G2598" i="10" a="1"/>
  <c r="G346" i="10" a="1"/>
  <c r="E2660" i="10" a="1"/>
  <c r="G1136" i="10" a="1"/>
  <c r="G88" i="10" a="1"/>
  <c r="H2193" i="10" a="1"/>
  <c r="E1885" i="10" a="1"/>
  <c r="F1280" i="10" a="1"/>
  <c r="E1476" i="10" a="1"/>
  <c r="E1393" i="10" a="1"/>
  <c r="G2026" i="10" a="1"/>
  <c r="H190" i="10" a="1"/>
  <c r="H881" i="10" a="1"/>
  <c r="E2753" i="10" a="1"/>
  <c r="H2092" i="10" a="1"/>
  <c r="F1082" i="10" a="1"/>
  <c r="E1333" i="10" a="1"/>
  <c r="H1078" i="10" a="1"/>
  <c r="H2732" i="10" a="1"/>
  <c r="G1137" i="10" a="1"/>
  <c r="H114" i="10" a="1"/>
  <c r="G1892" i="10" a="1"/>
  <c r="E981" i="10" a="1"/>
  <c r="E1732" i="10" a="1"/>
  <c r="G2548" i="10" a="1"/>
  <c r="G2593" i="10" a="1"/>
  <c r="G705" i="10" a="1"/>
  <c r="E56" i="10" a="1"/>
  <c r="G190" i="10" a="1"/>
  <c r="G2224" i="10" a="1"/>
  <c r="E1037" i="10" a="1"/>
  <c r="H2702" i="10" a="1"/>
  <c r="E287" i="10" a="1"/>
  <c r="H64" i="10" a="1"/>
  <c r="G388" i="10" a="1"/>
  <c r="E69" i="10" a="1"/>
  <c r="E1596" i="10" a="1"/>
  <c r="G7" i="10" a="1"/>
  <c r="G2751" i="10" a="1"/>
  <c r="H600" i="10" a="1"/>
  <c r="E2666" i="10" a="1"/>
  <c r="E1533" i="10" a="1"/>
  <c r="E938" i="10" a="1"/>
  <c r="H895" i="10" a="1"/>
  <c r="E2467" i="10" a="1"/>
  <c r="H542" i="10" a="1"/>
  <c r="E2602" i="10" a="1"/>
  <c r="H1379" i="10" a="1"/>
  <c r="E708" i="10" a="1"/>
  <c r="G48" i="10" a="1"/>
  <c r="G1379" i="10" a="1"/>
  <c r="G2679" i="10" a="1"/>
  <c r="E2384" i="10" a="1"/>
  <c r="H2749" i="10" a="1"/>
  <c r="H2089" i="10" a="1"/>
  <c r="E1400" i="10" a="1"/>
  <c r="G1534" i="10" a="1"/>
  <c r="H2603" i="10" a="1"/>
  <c r="F2765" i="10" a="1"/>
  <c r="E804" i="10" a="1"/>
  <c r="E643" i="10" a="1"/>
  <c r="G2655" i="10" a="1"/>
  <c r="G785" i="10" a="1"/>
  <c r="E1830" i="10" a="1"/>
  <c r="G1797" i="10" a="1"/>
  <c r="G2567" i="10" a="1"/>
  <c r="G607" i="10" a="1"/>
  <c r="H1591" i="10" a="1"/>
  <c r="E1477" i="10" a="1"/>
  <c r="H1888" i="10" a="1"/>
  <c r="G1970" i="10" a="1"/>
  <c r="G1101" i="10" a="1"/>
  <c r="H1772" i="10" a="1"/>
  <c r="H286" i="10" a="1"/>
  <c r="G62" i="10" a="1"/>
  <c r="H996" i="10" a="1"/>
  <c r="E247" i="10" a="1"/>
  <c r="H2167" i="10" a="1"/>
  <c r="E906" i="10" a="1"/>
  <c r="H2536" i="10" a="1"/>
  <c r="E9" i="10" a="1"/>
  <c r="H1476" i="10" a="1"/>
  <c r="H883" i="10" a="1"/>
  <c r="G686" i="10" a="1"/>
  <c r="G68" i="10" a="1"/>
  <c r="G2189" i="10" a="1"/>
  <c r="G2367" i="10" a="1"/>
  <c r="H1177" i="10" a="1"/>
  <c r="H2484" i="10" a="1"/>
  <c r="G2386" i="10" a="1"/>
  <c r="H1928" i="10" a="1"/>
  <c r="E902" i="10" a="1"/>
  <c r="H1791" i="10" a="1"/>
  <c r="H244" i="10" a="1"/>
  <c r="E304" i="10" a="1"/>
  <c r="E2763" i="10" a="1"/>
  <c r="E443" i="10" a="1"/>
  <c r="G2607" i="10" a="1"/>
  <c r="G1894" i="10" a="1"/>
  <c r="E2193" i="10" a="1"/>
  <c r="E54" i="10" a="1"/>
  <c r="G1796" i="10" a="1"/>
  <c r="G70" i="10" a="1"/>
  <c r="G2648" i="10" a="1"/>
  <c r="H937" i="10" a="1"/>
  <c r="E1295" i="10" a="1"/>
  <c r="G2088" i="10" a="1"/>
  <c r="E1991" i="10" a="1"/>
  <c r="H8" i="10" a="1"/>
  <c r="G2579" i="10" a="1"/>
  <c r="E77" i="10" a="1"/>
  <c r="H2086" i="10" a="1"/>
  <c r="H208" i="10" a="1"/>
  <c r="H707" i="10" a="1"/>
  <c r="G386" i="10" a="1"/>
  <c r="E1080" i="10" a="1"/>
  <c r="E1992" i="10" a="1"/>
  <c r="H2513" i="10" a="1"/>
  <c r="H1577" i="10" a="1"/>
  <c r="E2513" i="10" a="1"/>
  <c r="E2664" i="10" a="1"/>
  <c r="E1399" i="10" a="1"/>
  <c r="G11" i="10" a="1"/>
  <c r="E897" i="10" a="1"/>
  <c r="E1377" i="10" a="1"/>
  <c r="G1632" i="10" a="1"/>
  <c r="G508" i="10" a="1"/>
  <c r="E1298" i="10" a="1"/>
  <c r="H2534" i="10" a="1"/>
  <c r="H386" i="10" a="1"/>
  <c r="E1081" i="10" a="1"/>
  <c r="H2186" i="10" a="1"/>
  <c r="H1334" i="10" a="1"/>
  <c r="H1477" i="10" a="1"/>
  <c r="E2485" i="10" a="1"/>
  <c r="G2764" i="10" a="1"/>
  <c r="F1279" i="10" a="1"/>
  <c r="G1698" i="10" a="1"/>
  <c r="G206" i="10" a="1"/>
  <c r="F2553" i="10" a="1"/>
  <c r="E80" i="10" a="1"/>
  <c r="E1896" i="10" a="1"/>
  <c r="E700" i="10" a="1"/>
  <c r="H897" i="10" a="1"/>
  <c r="G10" i="10" a="1"/>
  <c r="G2647" i="10" a="1"/>
  <c r="E2710" i="10" a="1"/>
  <c r="G1991" i="10" a="1"/>
  <c r="E2761" i="10" a="1"/>
  <c r="G2562" i="10" a="1"/>
  <c r="G1477" i="10" a="1"/>
  <c r="G2270" i="10" a="1"/>
  <c r="H2618" i="10" a="1"/>
  <c r="H2526" i="10" a="1"/>
  <c r="G2072" i="10" a="1"/>
  <c r="G1474" i="10" a="1"/>
  <c r="F2729" i="10" a="1"/>
  <c r="H899" i="10" a="1"/>
  <c r="H2580" i="10" a="1"/>
  <c r="G685" i="10" a="1"/>
  <c r="G2686" i="10" a="1"/>
  <c r="E409" i="10" a="1"/>
  <c r="G2698" i="10" a="1"/>
  <c r="G405" i="10" a="1"/>
  <c r="G1633" i="10" a="1"/>
  <c r="E305" i="10" a="1"/>
  <c r="H109" i="10" a="1"/>
  <c r="G1992" i="10" a="1"/>
  <c r="E2268" i="10" a="1"/>
  <c r="G2565" i="10" a="1"/>
  <c r="E404" i="10" a="1"/>
  <c r="G2599" i="10" a="1"/>
  <c r="E2526" i="10" a="1"/>
  <c r="G2752" i="10" a="1"/>
  <c r="E1995" i="10" a="1"/>
  <c r="H508" i="10" a="1"/>
  <c r="G2482" i="10" a="1"/>
  <c r="G585" i="10" a="1"/>
  <c r="G699" i="10" a="1"/>
  <c r="H1796" i="10" a="1"/>
  <c r="G2385" i="10" a="1"/>
  <c r="G209" i="10" a="1"/>
  <c r="G1097" i="10" a="1"/>
  <c r="H2287" i="10" a="1"/>
  <c r="H1786" i="10" a="1"/>
  <c r="E2723" i="10" a="1"/>
  <c r="H2734" i="10" a="1"/>
  <c r="H246" i="10" a="1"/>
  <c r="E1433" i="10" a="1"/>
  <c r="H1101" i="10" a="1"/>
  <c r="G2591" i="10" a="1"/>
  <c r="E2464" i="10" a="1"/>
  <c r="E641" i="10" a="1"/>
  <c r="F2719" i="10" a="1"/>
  <c r="E1103" i="10" a="1"/>
  <c r="G2555" i="10" a="1"/>
  <c r="G740" i="10" a="1"/>
  <c r="G1199" i="10" a="1"/>
  <c r="E2189" i="10" a="1"/>
  <c r="G1005" i="10" a="1"/>
  <c r="H2604" i="10" a="1"/>
  <c r="H2286" i="10" a="1"/>
  <c r="H608" i="10" a="1"/>
  <c r="G2620" i="10" a="1"/>
  <c r="H2479" i="10" a="1"/>
  <c r="E2026" i="10" a="1"/>
  <c r="G2697" i="10" a="1"/>
  <c r="G2680" i="10" a="1"/>
  <c r="G2027" i="10" a="1"/>
  <c r="G1928" i="10" a="1"/>
  <c r="G307" i="10" a="1"/>
  <c r="H485" i="10" a="1"/>
  <c r="G2666" i="10" a="1"/>
  <c r="G2646" i="10" a="1"/>
  <c r="E1200" i="10" a="1"/>
  <c r="H1794" i="10" a="1"/>
  <c r="G983" i="10" a="1"/>
  <c r="H2515" i="10" a="1"/>
  <c r="G2521" i="10" a="1"/>
  <c r="H2485" i="10" a="1"/>
  <c r="H904" i="10" a="1"/>
  <c r="E2385" i="10" a="1"/>
  <c r="G979" i="10" a="1"/>
  <c r="H804" i="10" a="1"/>
  <c r="G2391" i="10" a="1"/>
  <c r="H2614" i="10" a="1"/>
  <c r="E2072" i="10" a="1"/>
  <c r="E1690" i="10" a="1"/>
  <c r="E1302" i="10" a="1"/>
  <c r="H2464" i="10" a="1"/>
  <c r="G2531" i="10" a="1"/>
  <c r="H1180" i="10" a="1"/>
  <c r="H1969" i="10" a="1"/>
  <c r="H1435" i="10" a="1"/>
  <c r="H1397" i="10" a="1"/>
  <c r="E506" i="10" a="1"/>
  <c r="E2654" i="10" a="1"/>
  <c r="H2707" i="10" a="1"/>
  <c r="E83" i="10" a="1"/>
  <c r="E484" i="10" a="1"/>
  <c r="E796" i="10" a="1"/>
  <c r="G442" i="10" a="1"/>
  <c r="E1969" i="10" a="1"/>
  <c r="G2711" i="10" a="1"/>
  <c r="H605" i="10" a="1"/>
  <c r="H900" i="10" a="1"/>
  <c r="E1003" i="10" a="1"/>
  <c r="G2513" i="10" a="1"/>
  <c r="H1197" i="10" a="1"/>
  <c r="G409" i="10" a="1"/>
  <c r="G1135" i="10" a="1"/>
  <c r="G8" i="10" a="1"/>
  <c r="G2465" i="10" a="1"/>
  <c r="G2028" i="10" a="1"/>
  <c r="E2288" i="10" a="1"/>
  <c r="E211" i="10" a="1"/>
  <c r="E2658" i="10" a="1"/>
  <c r="E2561" i="10" a="1"/>
  <c r="H1393" i="10" a="1"/>
  <c r="G1597" i="10" a="1"/>
  <c r="H1293" i="10" a="1"/>
  <c r="E1376" i="10" a="1"/>
  <c r="H1994" i="10" a="1"/>
  <c r="G443" i="10" a="1"/>
  <c r="H541" i="10" a="1"/>
  <c r="G901" i="10" a="1"/>
  <c r="F686" i="10" a="1"/>
  <c r="G884" i="10" a="1"/>
  <c r="H1594" i="10" a="1"/>
  <c r="E78" i="10" a="1"/>
  <c r="H840" i="10" a="1"/>
  <c r="H1632" i="10" a="1"/>
  <c r="E841" i="10" a="1"/>
  <c r="H685" i="10" a="1"/>
  <c r="H1201" i="10" a="1"/>
  <c r="H2384" i="10" a="1"/>
  <c r="G2739" i="10" a="1"/>
  <c r="E71" i="10" a="1"/>
  <c r="G706" i="10" a="1"/>
  <c r="H2589" i="10" a="1"/>
  <c r="E607" i="10" a="1"/>
  <c r="H1098" i="10" a="1"/>
  <c r="G2557" i="10" a="1"/>
  <c r="G244" i="10" a="1"/>
  <c r="H146" i="10" a="1"/>
  <c r="G2665" i="10" a="1"/>
  <c r="G999" i="10" a="1"/>
  <c r="G900" i="10" a="1"/>
  <c r="E386" i="10" a="1"/>
  <c r="F2368" i="10" a="1"/>
  <c r="H2368" i="10" a="1"/>
  <c r="E2284" i="10" a="1"/>
  <c r="E1097" i="10" a="1"/>
  <c r="E1434" i="10" a="1"/>
  <c r="H1478" i="10" a="1"/>
  <c r="H938" i="10" a="1"/>
  <c r="E2732" i="10" a="1"/>
  <c r="G1794" i="10" a="1"/>
  <c r="H1689" i="10" a="1"/>
  <c r="E2679" i="10" a="1"/>
  <c r="E1874" i="10" a="1"/>
  <c r="H2385" i="10" a="1"/>
  <c r="G2716" i="10" a="1"/>
  <c r="H501" i="10" a="1"/>
  <c r="E2539" i="10" a="1"/>
  <c r="G1593" i="10" a="1"/>
  <c r="G2701" i="10" a="1"/>
  <c r="G1499" i="10" a="1"/>
  <c r="H1199" i="10" a="1"/>
  <c r="H2703" i="10" a="1"/>
  <c r="F2652" i="10" a="1"/>
  <c r="E499" i="10" a="1"/>
  <c r="G444" i="10" a="1"/>
  <c r="G72" i="10" a="1"/>
  <c r="G881" i="10" a="1"/>
  <c r="F1774" i="10" a="1"/>
  <c r="H1137" i="10" a="1"/>
  <c r="G1872" i="10" a="1"/>
  <c r="G640" i="10" a="1"/>
  <c r="G703" i="10" a="1"/>
  <c r="E7" i="10" a="1"/>
  <c r="G2758" i="10" a="1"/>
  <c r="E312" i="10" a="1"/>
  <c r="G2090" i="10" a="1"/>
  <c r="H59" i="10" a="1"/>
  <c r="F1874" i="10" a="1"/>
  <c r="G502" i="10" a="1"/>
  <c r="E640" i="10" a="1"/>
  <c r="G501" i="10" a="1"/>
  <c r="G1197" i="10" a="1"/>
  <c r="G1100" i="10" a="1"/>
  <c r="E1631" i="10" a="1"/>
  <c r="G487" i="10" a="1"/>
  <c r="G2188" i="10" a="1"/>
  <c r="H641" i="10" a="1"/>
  <c r="G113" i="10" a="1"/>
  <c r="H2602" i="10" a="1"/>
  <c r="G2549" i="10" a="1"/>
  <c r="H11" i="10" a="1"/>
  <c r="H1299" i="10" a="1"/>
  <c r="E940" i="10" a="1"/>
  <c r="H1202" i="10" a="1"/>
  <c r="G105" i="10" a="1"/>
  <c r="G1194" i="10" a="1"/>
  <c r="E1597" i="10" a="1"/>
  <c r="H798" i="10" a="1"/>
  <c r="H145" i="10" a="1"/>
  <c r="G1888" i="10" a="1"/>
  <c r="G499" i="10" a="1"/>
  <c r="H2466" i="10" a="1"/>
  <c r="E2270" i="10" a="1"/>
  <c r="G1828" i="10" a="1"/>
  <c r="G1532" i="10" a="1"/>
  <c r="G286" i="10" a="1"/>
  <c r="E683" i="10" a="1"/>
  <c r="G806" i="10" a="1"/>
  <c r="E2383" i="10" a="1"/>
  <c r="E2606" i="10" a="1"/>
  <c r="G608" i="10" a="1"/>
  <c r="H2681" i="10" a="1"/>
  <c r="G2554" i="10" a="1"/>
  <c r="G2515" i="10" a="1"/>
  <c r="E2741" i="10" a="1"/>
  <c r="H90" i="10" a="1"/>
  <c r="G2479" i="10" a="1"/>
  <c r="E1378" i="10" a="1"/>
  <c r="G2514" i="10" a="1"/>
  <c r="E1927" i="10" a="1"/>
  <c r="H1895" i="10" a="1"/>
  <c r="F2630" i="10" a="1"/>
  <c r="H2737" i="10" a="1"/>
  <c r="H1493" i="10" a="1"/>
  <c r="E2584" i="10" a="1"/>
  <c r="G2638" i="10" a="1"/>
  <c r="E1698" i="10" a="1"/>
  <c r="F2521" i="10" a="1"/>
  <c r="G2709" i="10" a="1"/>
  <c r="G49" i="10" a="1"/>
  <c r="G1599" i="10" a="1"/>
  <c r="E2494" i="10" a="1"/>
  <c r="G9" i="10" a="1"/>
  <c r="H2666" i="10" a="1"/>
  <c r="G1891" i="10" a="1"/>
  <c r="H2631" i="10" a="1"/>
  <c r="E85" i="10" a="1"/>
  <c r="G1378" i="10" a="1"/>
  <c r="E1894" i="10" a="1"/>
  <c r="H1788" i="10" a="1"/>
  <c r="G76" i="10" a="1"/>
  <c r="G2612" i="10" a="1"/>
  <c r="E2291" i="10" a="1"/>
  <c r="H2170" i="10" a="1"/>
  <c r="E806" i="10" a="1"/>
  <c r="G1434" i="10" a="1"/>
  <c r="E686" i="10" a="1"/>
  <c r="H2593" i="10" a="1"/>
  <c r="H1795" i="10" a="1"/>
  <c r="E701" i="10" a="1"/>
  <c r="G1495" i="10" a="1"/>
  <c r="E682" i="10" a="1"/>
  <c r="H206" i="10" a="1"/>
  <c r="E606" i="10" a="1"/>
  <c r="G583" i="10" a="1"/>
  <c r="G74" i="10" a="1"/>
  <c r="H486" i="10" a="1"/>
  <c r="F2550" i="10" a="1"/>
  <c r="H2391" i="10" a="1"/>
  <c r="G148" i="10" a="1"/>
  <c r="F2701" i="10" a="1"/>
  <c r="H1993" i="10" a="1"/>
  <c r="G1478" i="10" a="1"/>
  <c r="E487" i="10" a="1"/>
  <c r="E905" i="10" a="1"/>
  <c r="H1036" i="10" a="1"/>
  <c r="H506" i="10" a="1"/>
  <c r="H1279" i="10" a="1"/>
  <c r="H2688" i="10" a="1"/>
  <c r="E785" i="10" a="1"/>
  <c r="G1675" i="10" a="1"/>
  <c r="G2717" i="10" a="1"/>
  <c r="H741" i="10" a="1"/>
  <c r="G1300" i="10" a="1"/>
  <c r="G1927" i="10" a="1"/>
  <c r="H1987" i="10" a="1"/>
  <c r="E2090" i="10" a="1"/>
  <c r="H410" i="10" a="1"/>
  <c r="E147" i="10" a="1"/>
  <c r="E1234" i="10" a="1"/>
  <c r="H488" i="10" a="1"/>
  <c r="E900" i="10" a="1"/>
  <c r="E2608" i="10" a="1"/>
  <c r="H2665" i="10" a="1"/>
  <c r="H7" i="10" a="1"/>
  <c r="H1873" i="10" a="1"/>
  <c r="G64" i="10" a="1"/>
  <c r="H91" i="10" a="1"/>
  <c r="F2707" i="10" a="1"/>
  <c r="G59" i="10" a="1"/>
  <c r="G1336" i="10" a="1"/>
  <c r="E76" i="10" a="1"/>
  <c r="H2069" i="10" a="1"/>
  <c r="G1829" i="10" a="1"/>
  <c r="G2467" i="10" a="1"/>
  <c r="G2587" i="10" a="1"/>
  <c r="H1003" i="10" a="1"/>
  <c r="H1596" i="10" a="1"/>
  <c r="G1337" i="10" a="1"/>
  <c r="F2713" i="10" a="1"/>
  <c r="G1729" i="10" a="1"/>
  <c r="G2283" i="10" a="1"/>
  <c r="E2691" i="10" a="1"/>
  <c r="E1595" i="10" a="1"/>
  <c r="G1475" i="10" a="1"/>
  <c r="G2700" i="10" a="1"/>
  <c r="H2184" i="10" a="1"/>
  <c r="H2724" i="10" a="1"/>
  <c r="E1099" i="10" a="1"/>
  <c r="G2685" i="10" a="1"/>
  <c r="H87" i="10" a="1"/>
  <c r="E2534" i="10" a="1"/>
  <c r="H796" i="10" a="1"/>
  <c r="E2069" i="10" a="1"/>
  <c r="G840" i="10" a="1"/>
  <c r="E1337" i="10" a="1"/>
  <c r="E740" i="10" a="1"/>
  <c r="E1202" i="10" a="1"/>
  <c r="E2592" i="10" a="1"/>
  <c r="H2566" i="10" a="1"/>
  <c r="H2365" i="10" a="1"/>
  <c r="G2618" i="10" a="1"/>
  <c r="F1885" i="10" a="1"/>
  <c r="H585" i="10" a="1"/>
  <c r="F2526" i="10" a="1"/>
  <c r="E2190" i="10" a="1"/>
  <c r="H2759" i="10" a="1"/>
  <c r="H2194" i="10" a="1"/>
  <c r="F2467" i="10" a="1"/>
  <c r="H187" i="10" a="1"/>
  <c r="H838" i="10" a="1"/>
  <c r="G2480" i="10" a="1"/>
  <c r="G600" i="10" a="1"/>
  <c r="H1774" i="10" a="1"/>
  <c r="H1830" i="10" a="1"/>
  <c r="H1236" i="10" a="1"/>
  <c r="E2269" i="10" a="1"/>
  <c r="H1496" i="10" a="1"/>
  <c r="H407" i="10" a="1"/>
  <c r="G2590" i="10" a="1"/>
  <c r="E2724" i="10" a="1"/>
  <c r="E838" i="10" a="1"/>
  <c r="G1689" i="10" a="1"/>
  <c r="G2566" i="10" a="1"/>
  <c r="H2687" i="10" a="1"/>
  <c r="G305" i="10" a="1"/>
  <c r="G311" i="10" a="1"/>
  <c r="E2580" i="10" a="1"/>
  <c r="G1498" i="10" a="1"/>
  <c r="E1491" i="10" a="1"/>
  <c r="G1694" i="10" a="1"/>
  <c r="E2537" i="10" a="1"/>
  <c r="H781" i="10" a="1"/>
  <c r="H2654" i="10" a="1"/>
  <c r="E998" i="10" a="1"/>
  <c r="H408" i="10" a="1"/>
  <c r="E1994" i="10" a="1"/>
  <c r="H1990" i="10" a="1"/>
  <c r="E1196" i="10" a="1"/>
  <c r="E1972" i="10" a="1"/>
  <c r="G75" i="10" a="1"/>
  <c r="F1973" i="10" a="1"/>
  <c r="E2694" i="10" a="1"/>
  <c r="G1786" i="10" a="1"/>
  <c r="H2490" i="10" a="1"/>
  <c r="H1492" i="10" a="1"/>
  <c r="G1673" i="10" a="1"/>
  <c r="E603" i="10" a="1"/>
  <c r="E308" i="10" a="1"/>
  <c r="H1099" i="10" a="1"/>
  <c r="H2088" i="10" a="1"/>
  <c r="G245" i="10" a="1"/>
  <c r="E1102" i="10" a="1"/>
  <c r="H48" i="10" a="1"/>
  <c r="G542" i="10" a="1"/>
  <c r="G903" i="10" a="1"/>
  <c r="H1179" i="10" a="1"/>
  <c r="E210" i="10" a="1"/>
  <c r="E146" i="10" a="1"/>
  <c r="H65" i="10" a="1"/>
  <c r="H76" i="10" a="1"/>
  <c r="E310" i="10" a="1"/>
  <c r="E1633" i="10" a="1"/>
  <c r="F1786" i="10" a="1"/>
  <c r="H2611" i="10" a="1"/>
  <c r="G61" i="10" a="1"/>
  <c r="G606" i="10" a="1"/>
  <c r="E2071" i="10" a="1"/>
  <c r="G403" i="10" a="1"/>
  <c r="H642" i="10" a="1"/>
  <c r="E2633" i="10" a="1"/>
  <c r="G1235" i="10" a="1"/>
  <c r="E2735" i="10" a="1"/>
  <c r="G2519" i="10" a="1"/>
  <c r="H2070" i="10" a="1"/>
  <c r="G1301" i="10" a="1"/>
  <c r="E1498" i="10" a="1"/>
  <c r="E1201" i="10" a="1"/>
  <c r="G2483" i="10" a="1"/>
  <c r="E53" i="10" a="1"/>
  <c r="G643" i="10" a="1"/>
  <c r="E2587" i="10" a="1"/>
  <c r="E2718" i="10" a="1"/>
  <c r="F2269" i="10" a="1"/>
  <c r="G1400" i="10" a="1"/>
  <c r="G939" i="10" a="1"/>
  <c r="E145" i="10" a="1"/>
  <c r="F2170" i="10" a="1"/>
  <c r="H60" i="10" a="1"/>
  <c r="F88" i="10" a="1"/>
  <c r="H1988" i="10" a="1"/>
  <c r="E2737" i="10" a="1"/>
  <c r="G2631" i="10" a="1"/>
  <c r="G1874" i="10" a="1"/>
  <c r="G802" i="10" a="1"/>
  <c r="H906" i="10" a="1"/>
  <c r="H1790" i="10" a="1"/>
  <c r="E1599" i="10" a="1"/>
  <c r="G2128" i="10" a="1"/>
  <c r="F2071" i="10" a="1"/>
  <c r="H2171" i="10" a="1"/>
  <c r="H2535" i="10" a="1"/>
  <c r="G1674" i="10" a="1"/>
  <c r="F2745" i="10" a="1"/>
  <c r="H981" i="10" a="1"/>
  <c r="G2540" i="10" a="1"/>
  <c r="H2383" i="10" a="1"/>
  <c r="G2191" i="10" a="1"/>
  <c r="H83" i="10" a="1"/>
  <c r="H1889" i="10" a="1"/>
  <c r="H204" i="10" a="1"/>
  <c r="E307" i="10" a="1"/>
  <c r="E996" i="10" a="1"/>
  <c r="H601" i="10" a="1"/>
  <c r="H411" i="10" a="1"/>
  <c r="F2617" i="10" a="1"/>
  <c r="G57" i="10" a="1"/>
  <c r="H49" i="10" a="1"/>
  <c r="E2650" i="10" a="1"/>
  <c r="G1690" i="10" a="1"/>
  <c r="H1394" i="10" a="1"/>
  <c r="F1675" i="10" a="1"/>
  <c r="E1300" i="10" a="1"/>
  <c r="E509" i="10" a="1"/>
  <c r="E2087" i="10" a="1"/>
  <c r="E1199" i="10" a="1"/>
  <c r="E89" i="10" a="1"/>
  <c r="F63" i="10" a="1"/>
  <c r="H898" i="10" a="1"/>
  <c r="E642" i="10" a="1"/>
  <c r="E2487" i="10" a="1"/>
  <c r="H107" i="10" a="1"/>
  <c r="H800" i="10" a="1"/>
  <c r="H2126" i="10" a="1"/>
  <c r="F2716" i="10" a="1"/>
  <c r="G602" i="10" a="1"/>
  <c r="H67" i="10" a="1"/>
  <c r="E1891" i="10" a="1"/>
  <c r="H998" i="10" a="1"/>
  <c r="G2654" i="10" a="1"/>
  <c r="H2029" i="10" a="1"/>
  <c r="E2565" i="10" a="1"/>
  <c r="E2759" i="10" a="1"/>
  <c r="G784" i="10" a="1"/>
  <c r="G1496" i="10" a="1"/>
  <c r="G2550" i="10" a="1"/>
  <c r="G2678" i="10" a="1"/>
  <c r="H1434" i="10" a="1"/>
  <c r="G246" i="10" a="1"/>
  <c r="E2736" i="10" a="1"/>
  <c r="G1930" i="10" a="1"/>
  <c r="H801" i="10" a="1"/>
  <c r="G1500" i="10" a="1"/>
  <c r="F2578" i="10" a="1"/>
  <c r="G2692" i="10" a="1"/>
  <c r="E2713" i="10" a="1"/>
  <c r="H2733" i="10" a="1"/>
  <c r="H2762" i="10" a="1"/>
  <c r="E2701" i="10" a="1"/>
  <c r="G46" i="10" a="1"/>
  <c r="E13" i="10" a="1"/>
  <c r="F1478" i="10" a="1"/>
  <c r="F289" i="10" a="1"/>
  <c r="G1893" i="10" a="1"/>
  <c r="E1379" i="10" a="1"/>
  <c r="G187" i="10" a="1"/>
  <c r="F1081" i="10" a="1"/>
  <c r="G207" i="10" a="1"/>
  <c r="G2539" i="10" a="1"/>
  <c r="G2582" i="10" a="1"/>
  <c r="H2710" i="10" a="1"/>
  <c r="E979" i="10" a="1"/>
  <c r="H2617" i="10" a="1"/>
  <c r="E2582" i="10" a="1"/>
  <c r="E699" i="10" a="1"/>
  <c r="E206" i="10" a="1"/>
  <c r="H2713" i="10" a="1"/>
  <c r="G981" i="10" a="1"/>
  <c r="H1989" i="10" a="1"/>
  <c r="H1203" i="10" a="1"/>
  <c r="H1277" i="10" a="1"/>
  <c r="E306" i="10" a="1"/>
  <c r="G55" i="10" a="1"/>
  <c r="H2583" i="10" a="1"/>
  <c r="E2627" i="10" a="1"/>
  <c r="F2500" i="10" a="1"/>
  <c r="E2682" i="10" a="1"/>
  <c r="H2291" i="10" a="1"/>
  <c r="E1692" i="10" a="1"/>
  <c r="E501" i="10" a="1"/>
  <c r="E2497" i="10" a="1"/>
  <c r="H1992" i="10" a="1"/>
  <c r="G60" i="10" a="1"/>
  <c r="E1096" i="10" a="1"/>
  <c r="H684" i="10" a="1"/>
  <c r="E387" i="10" a="1"/>
  <c r="E781" i="10" a="1"/>
  <c r="H1598" i="10" a="1"/>
  <c r="E1002" i="10" a="1"/>
  <c r="H310" i="10" a="1"/>
  <c r="G485" i="10" a="1"/>
  <c r="E58" i="10" a="1"/>
  <c r="G1432" i="10" a="1"/>
  <c r="E288" i="10" a="1"/>
  <c r="G2639" i="10" a="1"/>
  <c r="E70" i="10" a="1"/>
  <c r="E805" i="10" a="1"/>
  <c r="G310" i="10" a="1"/>
  <c r="G2626" i="10" a="1"/>
  <c r="E286" i="10" a="1"/>
  <c r="H1630" i="10" a="1"/>
  <c r="H1104" i="10" a="1"/>
  <c r="G2526" i="10" a="1"/>
  <c r="E187" i="10" a="1"/>
  <c r="E881" i="10" a="1"/>
  <c r="H880" i="10" a="1"/>
  <c r="H50" i="10" a="1"/>
  <c r="G641" i="10" a="1"/>
  <c r="G708" i="10" a="1"/>
  <c r="E388" i="10" a="1"/>
  <c r="G603" i="10" a="1"/>
  <c r="H1037" i="10" a="1"/>
  <c r="H1396" i="10" a="1"/>
  <c r="H2481" i="10" a="1"/>
  <c r="G841" i="10" a="1"/>
  <c r="H46" i="10" a="1"/>
  <c r="E2126" i="10" a="1"/>
  <c r="E2624" i="10" a="1"/>
  <c r="E309" i="10" a="1"/>
  <c r="F586" i="10" a="1"/>
  <c r="G2502" i="10" a="1"/>
  <c r="G147" i="10" a="1"/>
  <c r="H2367" i="10" a="1"/>
  <c r="E980" i="10" a="1"/>
  <c r="G544" i="10" a="1"/>
  <c r="H1181" i="10" a="1"/>
  <c r="E2029" i="10" a="1"/>
  <c r="E2192" i="10" a="1"/>
  <c r="H56" i="10" a="1"/>
  <c r="G2737" i="10" a="1"/>
  <c r="H2284" i="10" a="1"/>
  <c r="E604" i="10" a="1"/>
  <c r="H70" i="10" a="1"/>
  <c r="H997" i="10" a="1"/>
  <c r="G2516" i="10" a="1"/>
  <c r="H487" i="10" a="1"/>
  <c r="H1039" i="10" a="1"/>
  <c r="F499" i="10" a="1"/>
  <c r="F884" i="10" a="1"/>
  <c r="E74" i="10" a="1"/>
  <c r="H2072" i="10" a="1"/>
  <c r="H2187" i="10" a="1"/>
  <c r="G1179" i="10" a="1"/>
  <c r="E2612" i="10" a="1"/>
  <c r="E884" i="10" a="1"/>
  <c r="E1392" i="10" a="1"/>
  <c r="G69" i="10" a="1"/>
  <c r="H2711" i="10" a="1"/>
  <c r="G111" i="10" a="1"/>
  <c r="G1000" i="10" a="1"/>
  <c r="E2501" i="10" a="1"/>
  <c r="H1198" i="10" a="1"/>
  <c r="G114" i="10" a="1"/>
  <c r="E1181" i="10" a="1"/>
  <c r="H2586" i="10" a="1"/>
  <c r="E1773" i="10" a="1"/>
  <c r="G1691" i="10" a="1"/>
  <c r="E2127" i="10" a="1"/>
  <c r="H2567" i="10" a="1"/>
  <c r="F2689" i="10" a="1"/>
  <c r="E1793" i="10" a="1"/>
  <c r="H2128" i="10" a="1"/>
  <c r="G741" i="10" a="1"/>
  <c r="E188" i="10" a="1"/>
  <c r="E1697" i="10" a="1"/>
  <c r="G211" i="10" a="1"/>
  <c r="E2226" i="10" a="1"/>
  <c r="E1772" i="10" a="1"/>
  <c r="G2070" i="10" a="1"/>
  <c r="H247" i="10" a="1"/>
  <c r="G1676" i="10" a="1"/>
  <c r="H1237" i="10" a="1"/>
  <c r="E2391" i="10" a="1"/>
  <c r="H1475" i="10" a="1"/>
  <c r="F1972" i="10" a="1"/>
  <c r="H2085" i="10" a="1"/>
  <c r="G2168" i="10" a="1"/>
  <c r="E64" i="10" a="1"/>
  <c r="E2557" i="10" a="1"/>
  <c r="G2765" i="10" a="1"/>
  <c r="E2619" i="10" a="1"/>
  <c r="H1773" i="10" a="1"/>
  <c r="H1729" i="10" a="1"/>
  <c r="G2226" i="10" a="1"/>
  <c r="E543" i="10" a="1"/>
  <c r="H61" i="10" a="1"/>
  <c r="E1004" i="10" a="1"/>
  <c r="E741" i="10" a="1"/>
  <c r="E1989" i="10" a="1"/>
  <c r="H2386" i="10" a="1"/>
  <c r="G804" i="10" a="1"/>
  <c r="G2289" i="10" a="1"/>
  <c r="E2520" i="10" a="1"/>
  <c r="H1829" i="10" a="1"/>
  <c r="E2086" i="10" a="1"/>
  <c r="H388" i="10" a="1"/>
  <c r="G2194" i="10" a="1"/>
  <c r="E2519" i="10" a="1"/>
  <c r="H2595" i="10" a="1"/>
  <c r="G53" i="10" a="1"/>
  <c r="G2094" i="10" a="1"/>
  <c r="G2193" i="10" a="1"/>
  <c r="H1672" i="10" a="1"/>
  <c r="E385" i="10" a="1"/>
  <c r="F75" i="10" a="1"/>
  <c r="H2366" i="10" a="1"/>
  <c r="G838" i="10" a="1"/>
  <c r="G1095" i="10" a="1"/>
  <c r="E1375" i="10" a="1"/>
  <c r="H609" i="10" a="1"/>
  <c r="H1532" i="10" a="1"/>
  <c r="H1082" i="10" a="1"/>
  <c r="G1296" i="10" a="1"/>
  <c r="E999" i="10" a="1"/>
  <c r="G2092" i="10" a="1"/>
  <c r="G2703" i="10" a="1"/>
  <c r="E739" i="10" a="1"/>
  <c r="E2498" i="10" a="1"/>
  <c r="G2268" i="10" a="1"/>
  <c r="F1775" i="10" a="1"/>
  <c r="G2291" i="10" a="1"/>
  <c r="F785" i="10" a="1"/>
  <c r="E1871" i="10" a="1"/>
  <c r="H2584" i="10" a="1"/>
  <c r="E2488" i="10" a="1"/>
  <c r="G1202" i="10" a="1"/>
  <c r="G505" i="10" a="1"/>
  <c r="G1889" i="10" a="1"/>
  <c r="E2283" i="10" a="1"/>
  <c r="G309" i="10" a="1"/>
  <c r="E72" i="10" a="1"/>
  <c r="H2388" i="10" a="1"/>
  <c r="E63" i="10" a="1"/>
  <c r="G410" i="10" a="1"/>
  <c r="G1869" i="10" a="1"/>
  <c r="H701" i="10" a="1"/>
  <c r="G2464" i="10" a="1"/>
  <c r="E1988" i="10" a="1"/>
  <c r="G2604" i="10" a="1"/>
  <c r="G1672" i="10" a="1"/>
  <c r="E703" i="10" a="1"/>
  <c r="E2490" i="10" a="1"/>
  <c r="H1890" i="10" a="1"/>
  <c r="E1276" i="10" a="1"/>
  <c r="H2483" i="10" a="1"/>
  <c r="E1930" i="10" a="1"/>
  <c r="E405" i="10" a="1"/>
  <c r="H2268" i="10" a="1"/>
  <c r="H1196" i="10" a="1"/>
  <c r="H2685" i="10" a="1"/>
  <c r="E207" i="10" a="1"/>
  <c r="E2387" i="10" a="1"/>
  <c r="H1378" i="10" a="1"/>
  <c r="G1772" i="10" a="1"/>
  <c r="G2486" i="10" a="1"/>
  <c r="G486" i="10" a="1"/>
  <c r="H1097" i="10" a="1"/>
  <c r="H2588" i="10" a="1"/>
  <c r="H901" i="10" a="1"/>
  <c r="H105" i="10" a="1"/>
  <c r="E1194" i="10" a="1"/>
  <c r="G77" i="10" a="1"/>
  <c r="G996" i="10" a="1"/>
  <c r="E2634" i="10" a="1"/>
  <c r="H1081" i="10" a="1"/>
  <c r="G112" i="10" a="1"/>
  <c r="E2538" i="10" a="1"/>
  <c r="G2086" i="10" a="1"/>
  <c r="H57" i="10" a="1"/>
  <c r="H71" i="10" a="1"/>
  <c r="E1676" i="10" a="1"/>
  <c r="G2561" i="10" a="1"/>
  <c r="H983" i="10" a="1"/>
  <c r="E2465" i="10" a="1"/>
  <c r="G56" i="10" a="1"/>
  <c r="G2127" i="10" a="1"/>
  <c r="H2551" i="10" a="1"/>
  <c r="H2269" i="10" a="1"/>
  <c r="E1435" i="10" a="1"/>
  <c r="E2566" i="10" a="1"/>
  <c r="G2608" i="10" a="1"/>
  <c r="G2387" i="10" a="1"/>
  <c r="G684" i="10" a="1"/>
  <c r="H2556" i="10" a="1"/>
  <c r="H2492" i="10" a="1"/>
  <c r="H85" i="10" a="1"/>
  <c r="H1896" i="10" a="1"/>
  <c r="H700" i="10" a="1"/>
  <c r="E2711" i="10" a="1"/>
  <c r="G2615" i="10" a="1"/>
  <c r="H2608" i="10" a="1"/>
  <c r="H1376" i="10" a="1"/>
  <c r="H702" i="10" a="1"/>
  <c r="H1280" i="10" a="1"/>
  <c r="H782" i="10" a="1"/>
  <c r="G2323" i="10" a="1"/>
  <c r="H1696" i="10" a="1"/>
  <c r="H2488" i="10" a="1"/>
  <c r="G6" i="10" a="1"/>
  <c r="E208" i="10" a="1"/>
  <c r="E1890" i="10" a="1"/>
  <c r="G66" i="10" a="1"/>
  <c r="E2528" i="10" a="1"/>
  <c r="H287" i="10" a="1"/>
  <c r="G1598" i="10" a="1"/>
  <c r="E2267" i="10" a="1"/>
  <c r="H191" i="10" a="1"/>
  <c r="H1474" i="10" a="1"/>
  <c r="G2382" i="10" a="1"/>
  <c r="H699" i="10" a="1"/>
  <c r="E1791" i="10" a="1"/>
  <c r="F1180" i="10" a="1"/>
  <c r="E507" i="10" a="1"/>
  <c r="H312" i="10" a="1"/>
  <c r="G587" i="10" a="1"/>
  <c r="G2640" i="10" a="1"/>
  <c r="G2583" i="10" a="1"/>
  <c r="G303" i="10" a="1"/>
  <c r="E1872" i="10" a="1"/>
  <c r="G2719" i="10" a="1"/>
  <c r="H1828" i="10" a="1"/>
  <c r="E504" i="10" a="1"/>
  <c r="E1771" i="10" a="1"/>
  <c r="G782" i="10" a="1"/>
  <c r="E410" i="10" a="1"/>
  <c r="G345" i="10" a="1"/>
  <c r="G1079" i="10" a="1"/>
  <c r="E2589" i="10" a="1"/>
  <c r="H2587" i="10" a="1"/>
  <c r="E407" i="10" a="1"/>
  <c r="H2496" i="10" a="1"/>
  <c r="H587" i="10" a="1"/>
  <c r="E445" i="10" a="1"/>
  <c r="H604" i="10" a="1"/>
  <c r="E12" i="10" a="1"/>
  <c r="G1195" i="10" a="1"/>
  <c r="H682" i="10" a="1"/>
  <c r="H939" i="10" a="1"/>
  <c r="G2029" i="10" a="1"/>
  <c r="H2491" i="10" a="1"/>
  <c r="H683" i="10" a="1"/>
  <c r="G2184" i="10" a="1"/>
  <c r="G1493" i="10" a="1"/>
  <c r="G204" i="10" a="1"/>
  <c r="H2519" i="10" a="1"/>
  <c r="H979" i="10" a="1"/>
  <c r="E1694" i="10" a="1"/>
  <c r="F388" i="10" a="1"/>
  <c r="H86" i="10" a="1"/>
  <c r="G2743" i="10" a="1"/>
  <c r="H78" i="10" a="1"/>
  <c r="H2512" i="10" a="1"/>
  <c r="G2713" i="10" a="1"/>
  <c r="E2168" i="10" a="1"/>
  <c r="G2512" i="10" a="1"/>
  <c r="E2755" i="10" a="1"/>
  <c r="G2267" i="10" a="1"/>
  <c r="G2171" i="10" a="1"/>
  <c r="G1596" i="10" a="1"/>
  <c r="E2484" i="10" a="1"/>
  <c r="G13" i="10" a="1"/>
  <c r="H2266" i="10" a="1"/>
  <c r="G642" i="10" a="1"/>
  <c r="H289" i="10" a="1"/>
  <c r="G73" i="10" a="1"/>
  <c r="E1888" i="10" a="1"/>
  <c r="G1295" i="10" a="1"/>
  <c r="G2481" i="10" a="1"/>
  <c r="E903" i="10" a="1"/>
  <c r="E1893" i="10" a="1"/>
  <c r="F2761" i="10" a="1"/>
  <c r="H2662" i="10" a="1"/>
  <c r="E2559" i="10" a="1"/>
  <c r="H2467" i="10" a="1"/>
  <c r="E2289" i="10" a="1"/>
  <c r="G1002" i="10" a="1"/>
  <c r="H504" i="10" a="1"/>
  <c r="H2625" i="10" a="1"/>
  <c r="G146" i="10" a="1"/>
  <c r="F983" i="10" a="1"/>
  <c r="H1392" i="10" a="1"/>
  <c r="G1590" i="10" a="1"/>
  <c r="H1592" i="10" a="1"/>
  <c r="G504" i="10" a="1"/>
  <c r="H442" i="10" a="1"/>
  <c r="H940" i="10" a="1"/>
  <c r="H1872" i="10" a="1"/>
  <c r="E1696" i="10" a="1"/>
  <c r="G2126" i="10" a="1"/>
  <c r="E1000" i="10" a="1"/>
  <c r="E1203" i="10" a="1"/>
  <c r="G1531" i="10" a="1"/>
  <c r="G2266" i="10" a="1"/>
  <c r="G2564" i="10" a="1"/>
  <c r="G902" i="10" a="1"/>
  <c r="E2578" i="10" a="1"/>
  <c r="F2072" i="10" a="1"/>
  <c r="H1631" i="10" a="1"/>
  <c r="H2127" i="10" a="1"/>
  <c r="H13" i="10" a="1"/>
  <c r="E2716" i="10" a="1"/>
  <c r="H1095" i="10" a="1"/>
  <c r="G1178" i="10" a="1"/>
  <c r="G704" i="10" a="1"/>
  <c r="G1103" i="10" a="1"/>
  <c r="E2128" i="10" a="1"/>
  <c r="E2556" i="10" a="1"/>
  <c r="G2170" i="10" a="1"/>
  <c r="G1895" i="10" a="1"/>
  <c r="E502" i="10" a="1"/>
  <c r="G1476" i="10" a="1"/>
  <c r="H2028" i="10" a="1"/>
  <c r="H1576" i="10" a="1"/>
  <c r="E1100" i="10" a="1"/>
  <c r="G2383" i="10" a="1"/>
  <c r="H1690" i="10" a="1"/>
  <c r="E14" i="10" a="1"/>
  <c r="H2090" i="10" a="1"/>
  <c r="H510" i="10" a="1"/>
  <c r="H1698" i="10" a="1"/>
  <c r="G290" i="10" a="1"/>
  <c r="E2491" i="10" a="1"/>
  <c r="E2663" i="10" a="1"/>
  <c r="H404" i="10" a="1"/>
  <c r="H2270" i="10" a="1"/>
  <c r="G2681" i="10" a="1"/>
  <c r="H2564" i="10" a="1"/>
  <c r="G79" i="10" a="1"/>
  <c r="H2615" i="10" a="1"/>
  <c r="F72" i="10" a="1"/>
  <c r="E1137" i="10" a="1"/>
  <c r="H1575" i="10" a="1"/>
  <c r="H2706" i="10" a="1"/>
  <c r="E2749" i="10" a="1"/>
  <c r="E2515" i="10" a="1"/>
  <c r="E2600" i="10" a="1"/>
  <c r="H1691" i="10" a="1"/>
  <c r="G2754" i="10" a="1"/>
  <c r="H58" i="10" a="1"/>
  <c r="E1986" i="10" a="1"/>
  <c r="H1971" i="10" a="1"/>
  <c r="G2492" i="10" a="1"/>
  <c r="E81" i="10" a="1"/>
  <c r="E803" i="10" a="1"/>
  <c r="G2089" i="10" a="1"/>
  <c r="E82" i="10" a="1"/>
  <c r="H2168" i="10" a="1"/>
  <c r="E2092" i="10" a="1"/>
  <c r="H14" i="10" a="1"/>
  <c r="E1990" i="10" a="1"/>
  <c r="H147" i="10" a="1"/>
  <c r="G1969" i="10" a="1"/>
  <c r="H1100" i="10" a="1"/>
  <c r="H92" i="10" a="1"/>
  <c r="E2665" i="10" a="1"/>
  <c r="G997" i="10" a="1"/>
  <c r="G2287" i="10" a="1"/>
  <c r="G509" i="10" a="1"/>
  <c r="H1673" i="10" a="1"/>
  <c r="F1337" i="10" a="1"/>
  <c r="E2292" i="10" a="1"/>
  <c r="H2489" i="10" a="1"/>
  <c r="G1138" i="10" a="1"/>
  <c r="E2186" i="10" a="1"/>
  <c r="G2664" i="10" a="1"/>
  <c r="H1297" i="10" a="1"/>
  <c r="H2683" i="10" a="1"/>
  <c r="F2512" i="10" a="1"/>
  <c r="H62" i="10" a="1"/>
  <c r="H1336" i="10" a="1"/>
  <c r="H1399" i="10" a="1"/>
  <c r="F1181" i="10" a="1"/>
  <c r="E65" i="10" a="1"/>
  <c r="H1136" i="10" a="1"/>
  <c r="E2496" i="10" a="1"/>
  <c r="G2388" i="10" a="1"/>
  <c r="E2703" i="10" a="1"/>
  <c r="G2292" i="10" a="1"/>
  <c r="G1533" i="10" a="1"/>
  <c r="G1397" i="10" a="1"/>
  <c r="H403" i="10" a="1"/>
  <c r="G2656" i="10" a="1"/>
  <c r="H1694" i="10" a="1"/>
  <c r="H346" i="10" a="1"/>
  <c r="G2504" i="10" a="1"/>
  <c r="E2266" i="10" a="1"/>
  <c r="E2551" i="10" a="1"/>
  <c r="G2694" i="10" a="1"/>
  <c r="E2532" i="10" a="1"/>
  <c r="E1575" i="10" a="1"/>
  <c r="H2387" i="10" a="1"/>
  <c r="G1591" i="10" a="1"/>
  <c r="H502" i="10" a="1"/>
  <c r="E91" i="10" a="1"/>
  <c r="H2730" i="10" a="1"/>
  <c r="G1278" i="10" a="1"/>
  <c r="H305" i="10" a="1"/>
  <c r="H2607" i="10" a="1"/>
  <c r="E2382" i="10" a="1"/>
  <c r="G1237" i="10" a="1"/>
  <c r="H2590" i="10" a="1"/>
  <c r="E883" i="10" a="1"/>
  <c r="E1495" i="10" a="1"/>
  <c r="E1499" i="10" a="1"/>
  <c r="F191" i="10" a="1"/>
  <c r="G2503" i="10" a="1"/>
  <c r="G803" i="10" a="1"/>
  <c r="E608" i="10" a="1"/>
  <c r="G2186" i="10" a="1"/>
  <c r="E1691" i="10" a="1"/>
  <c r="H1891" i="10" a="1"/>
  <c r="G702" i="10" a="1"/>
  <c r="E802" i="10" a="1"/>
  <c r="H1178" i="10" a="1"/>
  <c r="E2567" i="10" a="1"/>
  <c r="E2614" i="10" a="1"/>
  <c r="G2745" i="10" a="1"/>
  <c r="G2724" i="10" a="1"/>
  <c r="G1692" i="10" a="1"/>
  <c r="G1631" i="10" a="1"/>
  <c r="E47" i="10" a="1"/>
  <c r="G1236" i="10" a="1"/>
  <c r="G2601" i="10" a="1"/>
  <c r="H2225" i="10" a="1"/>
  <c r="E2597" i="10" a="1"/>
  <c r="E2717" i="10" a="1"/>
  <c r="E2486" i="10" a="1"/>
  <c r="G1392" i="10" a="1"/>
  <c r="H2663" i="10" a="1"/>
  <c r="G2734" i="10" a="1"/>
  <c r="E2681" i="10" a="1"/>
  <c r="G1792" i="10" a="1"/>
  <c r="G2490" i="10" a="1"/>
  <c r="E2187" i="10" a="1"/>
  <c r="E68" i="10" a="1"/>
  <c r="F488" i="10" a="1"/>
  <c r="G700" i="10" a="1"/>
  <c r="G1198" i="10" a="1"/>
  <c r="H1276" i="10" a="1"/>
  <c r="G1396" i="10" a="1"/>
  <c r="G1896" i="10" a="1"/>
  <c r="H1300" i="10" a="1"/>
  <c r="E899" i="10" a="1"/>
  <c r="E2733" i="10" a="1"/>
  <c r="F1576" i="10" a="1"/>
  <c r="E1398" i="10" a="1"/>
  <c r="H210" i="10" a="1"/>
  <c r="E1397" i="10" a="1"/>
  <c r="E87" i="10" a="1"/>
  <c r="G1788" i="10" a="1"/>
  <c r="G2712" i="10" a="1"/>
  <c r="G2707" i="10" a="1"/>
  <c r="G1294" i="10" a="1"/>
  <c r="F66" i="10" a="1"/>
  <c r="G1036" i="10" a="1"/>
  <c r="H1797" i="10" a="1"/>
  <c r="G2614" i="10" a="1"/>
  <c r="E904" i="10" a="1"/>
  <c r="F2566" i="10" a="1"/>
  <c r="H903" i="10" a="1"/>
  <c r="G2760" i="10" a="1"/>
  <c r="G507" i="10" a="1"/>
  <c r="E2027" i="10" a="1"/>
  <c r="H1337" i="10" a="1"/>
  <c r="H1079" i="10" a="1"/>
  <c r="H82" i="10" a="1"/>
  <c r="E510" i="10" a="1"/>
  <c r="E1695" i="10" a="1"/>
  <c r="E1237" i="10" a="1"/>
  <c r="F2509" i="10" a="1"/>
  <c r="G1574" i="10" a="1"/>
  <c r="G2644" i="10" a="1"/>
  <c r="G50" i="10" a="1"/>
  <c r="G2585" i="10" a="1"/>
  <c r="G191" i="10" a="1"/>
  <c r="E2468" i="10" a="1"/>
  <c r="H2068" i="10" a="1"/>
  <c r="E784" i="10" a="1"/>
  <c r="G2746" i="10" a="1"/>
  <c r="F59" i="10" a="1"/>
  <c r="E2028" i="10" a="1"/>
  <c r="H1894" i="10" a="1"/>
  <c r="E503" i="10" a="1"/>
  <c r="E2684" i="10" a="1"/>
  <c r="H2714" i="10" a="1"/>
  <c r="H108" i="10" a="1"/>
  <c r="E1277" i="10" a="1"/>
  <c r="E2689" i="10" a="1"/>
  <c r="H2765" i="10" a="1"/>
  <c r="H2563" i="10" a="1"/>
  <c r="E2365" i="10" a="1"/>
  <c r="G1697" i="10" a="1"/>
  <c r="G1993" i="10" a="1"/>
  <c r="G2288" i="10" a="1"/>
  <c r="H1278" i="10" a="1"/>
  <c r="E1138" i="10" a="1"/>
  <c r="G1885" i="10" a="1"/>
  <c r="G1234" i="10" a="1"/>
  <c r="E110" i="10" a="1"/>
  <c r="H2565" i="10" a="1"/>
  <c r="E1987" i="10" a="1"/>
  <c r="H245" i="10" a="1"/>
  <c r="H112" i="10" a="1"/>
  <c r="G707" i="10" a="1"/>
  <c r="H111" i="10" a="1"/>
  <c r="E2656" i="10" a="1"/>
  <c r="E2625" i="10" a="1"/>
  <c r="H2192" i="10" a="1"/>
  <c r="E807" i="10" a="1"/>
  <c r="F487" i="10" a="1"/>
  <c r="E1078" i="10" a="1"/>
  <c r="G601" i="10" a="1"/>
  <c r="H1195" i="10" a="1"/>
  <c r="H802" i="10" a="1"/>
  <c r="E148" i="10" a="1"/>
  <c r="G739" i="10" a="1"/>
  <c r="G1695" i="10" a="1"/>
  <c r="G52" i="10" a="1"/>
  <c r="E190" i="10" a="1"/>
  <c r="H1235" i="10" a="1"/>
  <c r="E1973" i="10" a="1"/>
  <c r="E52" i="10" a="1"/>
  <c r="G306" i="10" a="1"/>
  <c r="E84" i="10" a="1"/>
  <c r="G2489" i="10" a="1"/>
  <c r="E2504" i="10" a="1"/>
  <c r="F2518" i="10" a="1"/>
  <c r="E2593" i="10" a="1"/>
  <c r="G85" i="10" a="1"/>
  <c r="E1198" i="10" a="1"/>
  <c r="G2761" i="10" a="1"/>
  <c r="G2693" i="10" a="1"/>
  <c r="G2603" i="10" a="1"/>
  <c r="F2515" i="10" a="1"/>
  <c r="G2552" i="10" a="1"/>
  <c r="H2027" i="10" a="1"/>
  <c r="G1203" i="10" a="1"/>
  <c r="F1873" i="10" a="1"/>
  <c r="G1401" i="10" a="1"/>
  <c r="H2369" i="10" a="1"/>
  <c r="E609" i="10" a="1"/>
  <c r="E1577" i="10" a="1"/>
  <c r="G411" i="10" a="1"/>
  <c r="E1928" i="10" a="1"/>
  <c r="G2649" i="10" a="1"/>
  <c r="H2717" i="10" a="1"/>
  <c r="E2544" i="10" a="1"/>
  <c r="G2541" i="10" a="1"/>
  <c r="E1675" i="10" a="1"/>
  <c r="E2688" i="10" a="1"/>
  <c r="E1101" i="10" a="1"/>
  <c r="H68" i="10" a="1"/>
  <c r="H113" i="10" a="1"/>
  <c r="H841" i="10" a="1"/>
  <c r="G1929" i="10" a="1"/>
  <c r="E212" i="10" a="1"/>
  <c r="H1335" i="10" a="1"/>
  <c r="E303" i="10" a="1"/>
  <c r="H1296" i="10" a="1"/>
  <c r="G1793" i="10" a="1"/>
  <c r="E839" i="10" a="1"/>
  <c r="G1973" i="10" a="1"/>
  <c r="E59" i="10" a="1"/>
  <c r="G1277" i="10" a="1"/>
  <c r="G2589" i="10" a="1"/>
  <c r="G1398" i="10" a="1"/>
  <c r="E2290" i="10" a="1"/>
  <c r="E2631" i="10" a="1"/>
  <c r="E2194" i="10" a="1"/>
  <c r="E2184" i="10" a="1"/>
  <c r="G145" i="10" a="1"/>
  <c r="H343" i="10" a="1"/>
  <c r="G796" i="10" a="1"/>
  <c r="G1795" i="10" a="1"/>
  <c r="E61" i="10" a="1"/>
  <c r="E1104" i="10" a="1"/>
  <c r="H79" i="10" a="1"/>
  <c r="E2590" i="10" a="1"/>
  <c r="H1792" i="10" a="1"/>
  <c r="E2368" i="10" a="1"/>
  <c r="G2560" i="10" a="1"/>
  <c r="H2764" i="10" a="1"/>
  <c r="E1993" i="10" a="1"/>
  <c r="H2289" i="10" a="1"/>
  <c r="G2068" i="10" a="1"/>
  <c r="E1534" i="10" a="1"/>
  <c r="G1575" i="10" a="1"/>
  <c r="H982" i="10" a="1"/>
  <c r="H2680" i="10" a="1"/>
  <c r="G84" i="10" a="1"/>
  <c r="E2564" i="10" a="1"/>
  <c r="F1379" i="10" a="1"/>
  <c r="E411" i="10" a="1"/>
  <c r="H309" i="10" a="1"/>
  <c r="E488" i="10" a="1"/>
  <c r="F2620" i="10" a="1"/>
  <c r="E2764" i="10" a="1"/>
  <c r="H509" i="10" a="1"/>
  <c r="H213" i="10" a="1"/>
  <c r="E742" i="10" a="1"/>
  <c r="G1280" i="10" a="1"/>
  <c r="G1491" i="10" a="1"/>
  <c r="E2507" i="10" a="1"/>
  <c r="G1082" i="10" a="1"/>
  <c r="H499" i="10" a="1"/>
  <c r="G2553" i="10" a="1"/>
  <c r="H81" i="10" a="1"/>
  <c r="H2191" i="10" a="1"/>
  <c r="H1495" i="10" a="1"/>
  <c r="H1400" i="10" a="1"/>
  <c r="G1298" i="10" a="1"/>
  <c r="E1177" i="10" a="1"/>
  <c r="F2649" i="10" a="1"/>
  <c r="E2125" i="10" a="1"/>
  <c r="G1771" i="10" a="1"/>
  <c r="E2286" i="10" a="1"/>
  <c r="E1079" i="10" a="1"/>
  <c r="F2503" i="10" a="1"/>
  <c r="E1494" i="10" a="1"/>
  <c r="E2085" i="10" a="1"/>
  <c r="E2615" i="10" a="1"/>
  <c r="H1597" i="10" a="1"/>
  <c r="E1532" i="10" a="1"/>
  <c r="G1774" i="10" a="1"/>
  <c r="H507" i="10" a="1"/>
  <c r="E2586" i="10" a="1"/>
  <c r="G408" i="10" a="1"/>
  <c r="G1630" i="10" a="1"/>
  <c r="G2611" i="10" a="1"/>
  <c r="H1298" i="10" a="1"/>
  <c r="H999" i="10" a="1"/>
  <c r="H2389" i="10" a="1"/>
  <c r="G1790" i="10" a="1"/>
  <c r="G1986" i="10" a="1"/>
  <c r="H980" i="10" a="1"/>
  <c r="G541" i="10" a="1"/>
  <c r="H405" i="10" a="1"/>
  <c r="G605" i="10" a="1"/>
  <c r="H1893" i="10" a="1"/>
  <c r="F2698" i="10" a="1"/>
  <c r="E2595" i="10" a="1"/>
  <c r="G1104" i="10" a="1"/>
  <c r="E1036" i="10" a="1"/>
  <c r="E2699" i="10" a="1"/>
  <c r="G2690" i="10" a="1"/>
  <c r="G1081" i="10" a="1"/>
  <c r="E2695" i="10" a="1"/>
  <c r="F1577" i="10" a="1"/>
  <c r="G1080" i="10" a="1"/>
  <c r="E345" i="10" a="1"/>
  <c r="H2292" i="10" a="1"/>
  <c r="H1301" i="10" a="1"/>
  <c r="E1278" i="10" a="1"/>
  <c r="G2684" i="10" a="1"/>
  <c r="H1986" i="10" a="1"/>
  <c r="G108" i="10" a="1"/>
  <c r="H63" i="10" a="1"/>
  <c r="G1890" i="10" a="1"/>
  <c r="E2543" i="10" a="1"/>
  <c r="E505" i="10" a="1"/>
  <c r="G83" i="10" a="1"/>
  <c r="E2509" i="10" a="1"/>
  <c r="G2733" i="10" a="1"/>
  <c r="F2739" i="10" a="1"/>
  <c r="G387" i="10" a="1"/>
  <c r="H2071" i="10" a="1"/>
  <c r="H1930" i="10" a="1"/>
  <c r="H2539" i="10" a="1"/>
  <c r="G208" i="10" a="1"/>
  <c r="H1005" i="10" a="1"/>
  <c r="E1432" i="10" a="1"/>
  <c r="E2068" i="10" a="1"/>
  <c r="H1102" i="10" a="1"/>
  <c r="G81" i="10" a="1"/>
  <c r="G905" i="10" a="1"/>
  <c r="E75" i="10" a="1"/>
  <c r="H406" i="10" a="1"/>
  <c r="H1497" i="10" a="1"/>
  <c r="E57" i="10" a="1"/>
  <c r="G110" i="10" a="1"/>
  <c r="E1478" i="10" a="1"/>
  <c r="H1892" i="10" a="1"/>
  <c r="E1573" i="10" a="1"/>
  <c r="G89" i="10" a="1"/>
  <c r="E586" i="10" a="1"/>
  <c r="G1972" i="10" a="1"/>
  <c r="G1376" i="10" a="1"/>
  <c r="G584" i="10" a="1"/>
  <c r="E1790" i="10" a="1"/>
  <c r="G12" i="10" a="1"/>
  <c r="H1732" i="10" a="1"/>
  <c r="F62" i="10" a="1"/>
  <c r="H2290" i="10" a="1"/>
  <c r="E1792" i="10" a="1"/>
  <c r="G2390" i="10" a="1"/>
  <c r="G543" i="10" a="1"/>
  <c r="H1775" i="10" a="1"/>
  <c r="G2534" i="10" a="1"/>
  <c r="G1732" i="10" a="1"/>
  <c r="E114" i="10" a="1"/>
  <c r="G882" i="10" a="1"/>
  <c r="G2725" i="10" a="1"/>
  <c r="G2227" i="10" a="1"/>
  <c r="E1794" i="10" a="1"/>
  <c r="G2536" i="10" a="1"/>
  <c r="E2287" i="10" a="1"/>
  <c r="E2088" i="10" a="1"/>
  <c r="G2729" i="10" a="1"/>
  <c r="G2651" i="10" a="1"/>
  <c r="G1731" i="10" a="1"/>
  <c r="E111" i="10" a="1"/>
  <c r="H1294" i="10" a="1"/>
  <c r="G2594" i="10" a="1"/>
  <c r="G2551" i="10" a="1"/>
  <c r="E2706" i="10" a="1"/>
  <c r="H402" i="10" a="1"/>
  <c r="F2646" i="10" a="1"/>
  <c r="E2171" i="10" a="1"/>
  <c r="F895" i="10" a="1"/>
  <c r="G2634" i="10" a="1"/>
  <c r="E2596" i="10" a="1"/>
  <c r="G1594" i="10" a="1"/>
  <c r="G2368" i="10" a="1"/>
  <c r="H2188" i="10" a="1"/>
  <c r="G1196" i="10" a="1"/>
  <c r="H1002" i="10" a="1"/>
  <c r="H1593" i="10" a="1"/>
  <c r="E2635" i="10" a="1"/>
  <c r="H2504" i="10" a="1"/>
  <c r="E1293" i="10" a="1"/>
  <c r="H586" i="10" a="1"/>
  <c r="H148" i="10" a="1"/>
  <c r="G2290" i="10" a="1"/>
  <c r="G1393" i="10" a="1"/>
  <c r="G2422" i="10" a="1"/>
  <c r="H1377" i="10" a="1"/>
  <c r="E2641" i="10" a="1"/>
  <c r="G2508" i="10" a="1"/>
  <c r="H6" i="10" a="1"/>
  <c r="E2583" i="10" a="1"/>
  <c r="E1334" i="10" a="1"/>
  <c r="E403" i="10" a="1"/>
  <c r="H2185" i="10" a="1"/>
  <c r="E66" i="10" a="1"/>
  <c r="H1000" i="10" a="1"/>
  <c r="G1102" i="10" a="1"/>
  <c r="G1004" i="10" a="1"/>
  <c r="E2696" i="10" a="1"/>
  <c r="G2225" i="10" a="1"/>
  <c r="E408" i="10" a="1"/>
  <c r="H884" i="10" a="1"/>
  <c r="G2187" i="10" a="1"/>
  <c r="F92" i="10" a="1"/>
  <c r="F2491" i="10" a="1"/>
  <c r="G783" i="10" a="1"/>
  <c r="H2465" i="10" a="1"/>
  <c r="E1929" i="10" a="1"/>
  <c r="H584" i="10" a="1"/>
  <c r="E1592" i="10" a="1"/>
  <c r="G2602" i="10" a="1"/>
  <c r="H543" i="10" a="1"/>
  <c r="G1099" i="10" a="1"/>
  <c r="H1885" i="10" a="1"/>
  <c r="E1689" i="10" a="1"/>
  <c r="G2487" i="10" a="1"/>
  <c r="E1178" i="10" a="1"/>
  <c r="H12" i="10" a="1"/>
  <c r="G2617" i="10" a="1"/>
  <c r="E2705" i="10" a="1"/>
  <c r="H304" i="10" a="1"/>
  <c r="G2661" i="10" a="1"/>
  <c r="E1889" i="10" a="1"/>
  <c r="G1775" i="10" a="1"/>
  <c r="E2285" i="10" a="1"/>
  <c r="G2662" i="10" a="1"/>
  <c r="E2707" i="10" a="1"/>
  <c r="H2555" i="10" a="1"/>
  <c r="E898" i="10" a="1"/>
  <c r="G2518" i="10" a="1"/>
  <c r="H706" i="10" a="1"/>
  <c r="G937" i="10" a="1"/>
  <c r="E800" i="10" a="1"/>
  <c r="E2685" i="10" a="1"/>
  <c r="E1593" i="10" a="1"/>
  <c r="H88" i="10" a="1"/>
  <c r="G2496" i="10" a="1"/>
  <c r="H640" i="10" a="1"/>
  <c r="E685" i="10" a="1"/>
  <c r="H2638" i="10" a="1"/>
  <c r="H1533" i="10" a="1"/>
  <c r="G2185" i="10" a="1"/>
  <c r="E1674" i="10" a="1"/>
  <c r="H2633" i="10" a="1"/>
  <c r="E585" i="10" a="1"/>
  <c r="E1574" i="10" a="1"/>
  <c r="G2085" i="10" a="1"/>
  <c r="E2493" i="10" a="1"/>
  <c r="H603" i="10" a="1"/>
  <c r="G2284" i="10" a="1"/>
  <c r="G67" i="10" a="1"/>
  <c r="G1001" i="10" a="1"/>
  <c r="E1531" i="10" a="1"/>
  <c r="H74" i="10" a="1"/>
  <c r="E2367" i="10" a="1"/>
  <c r="G71" i="10" a="1"/>
  <c r="H303" i="10" a="1"/>
  <c r="G2652" i="10" a="1"/>
  <c r="F2534" i="10" a="1"/>
  <c r="H290" i="10" a="1"/>
  <c r="G899" i="10" a="1"/>
  <c r="E1598" i="10" a="1"/>
  <c r="E2618" i="10" a="1"/>
  <c r="H2701" i="10" a="1"/>
  <c r="H211" i="10" a="1"/>
  <c r="G2755" i="10" a="1"/>
  <c r="G895" i="10" a="1"/>
  <c r="E2726" i="10" a="1"/>
  <c r="E840" i="10" a="1"/>
  <c r="G2499" i="10" a="1"/>
  <c r="H2486" i="10" a="1"/>
  <c r="H1200" i="10" a="1"/>
  <c r="H80" i="10" a="1"/>
  <c r="H2612" i="10" a="1"/>
  <c r="E542" i="10" a="1"/>
  <c r="G54" i="10" a="1"/>
  <c r="E485" i="10" a="1"/>
  <c r="H583" i="10" a="1"/>
  <c r="G1492" i="10" a="1"/>
  <c r="H1972" i="10" a="1"/>
  <c r="H1080" i="10" a="1"/>
  <c r="G107" i="10" a="1"/>
  <c r="G839" i="10" a="1"/>
  <c r="H55" i="10" a="1"/>
  <c r="G78" i="10" a="1"/>
  <c r="G1039" i="10" a="1"/>
  <c r="H77" i="10" a="1"/>
  <c r="E584" i="10" a="1"/>
  <c r="F87" i="10" a="1"/>
  <c r="E799" i="10" a="1"/>
  <c r="E2563" i="10" a="1"/>
  <c r="F2662" i="10" a="1"/>
  <c r="H188" i="10" a="1"/>
  <c r="E1971" i="10" a="1"/>
  <c r="E684" i="10" a="1"/>
  <c r="E1136" i="10" a="1"/>
  <c r="E92" i="10" a="1"/>
  <c r="G2710" i="10" a="1"/>
  <c r="G980" i="10" a="1"/>
  <c r="F56" i="10" a="1"/>
  <c r="E2730" i="10" a="1"/>
  <c r="G2384" i="10" a="1"/>
  <c r="H1103" i="10" a="1"/>
  <c r="G1987" i="10" a="1"/>
  <c r="H1333" i="10" a="1"/>
  <c r="H2516" i="10" a="1"/>
  <c r="H2650" i="10" a="1"/>
  <c r="H2581" i="10" a="1"/>
  <c r="E2637" i="10" a="1"/>
  <c r="G2169" i="10" a="1"/>
  <c r="E1280" i="10" a="1"/>
  <c r="E2366" i="10" a="1"/>
  <c r="F2764" i="10" a="1"/>
  <c r="H1869" i="10" a="1"/>
  <c r="G1791" i="10" a="1"/>
  <c r="E939" i="10" a="1"/>
  <c r="G2269" i="10" a="1"/>
  <c r="H2716" i="10" a="1"/>
  <c r="H1927" i="10" a="1"/>
  <c r="E1590" i="10" a="1"/>
  <c r="E2518" i="10" a="1"/>
  <c r="E1394" i="10" a="1"/>
  <c r="E541" i="10" a="1"/>
  <c r="H73" i="10" a="1"/>
  <c r="H1498" i="10" a="1"/>
  <c r="G2535" i="10" a="1"/>
  <c r="G289" i="10" a="1"/>
  <c r="G343" i="10" a="1"/>
  <c r="E2089" i="10" a="1"/>
  <c r="G445" i="10" a="1"/>
  <c r="G898" i="10" a="1"/>
  <c r="H1831" i="10" a="1"/>
  <c r="E113" i="10" a="1"/>
  <c r="E602" i="10" a="1"/>
  <c r="H2226" i="10" a="1"/>
  <c r="H344" i="10" a="1"/>
  <c r="G2511" i="10" a="1"/>
  <c r="F190" i="10" a="1"/>
  <c r="H1929" i="10" a="1"/>
  <c r="E1497" i="10" a="1"/>
  <c r="H783" i="10" a="1"/>
  <c r="E2762" i="10" a="1"/>
  <c r="H882" i="10" a="1"/>
  <c r="H72" i="10" a="1"/>
  <c r="G2494" i="10" a="1"/>
  <c r="E2503" i="10" a="1"/>
  <c r="E587" i="10" a="1"/>
  <c r="G609" i="10" a="1"/>
  <c r="G205" i="10" a="1"/>
  <c r="H2755" i="10" a="1"/>
  <c r="H1573" i="10" a="1"/>
  <c r="E191" i="10" a="1"/>
  <c r="E1082" i="10" a="1"/>
  <c r="H110" i="10" a="1"/>
  <c r="E1395" i="10" a="1"/>
  <c r="E1180" i="10" a="1"/>
  <c r="E1797" i="10" a="1"/>
  <c r="H389" i="10" a="1"/>
  <c r="G683" i="10" a="1"/>
  <c r="E2757" i="10" a="1"/>
  <c r="H2578" i="10" a="1"/>
  <c r="H742" i="10" a="1"/>
  <c r="H1676" i="10" a="1"/>
  <c r="H1138" i="10" a="1"/>
  <c r="F1477" i="10" a="1"/>
  <c r="H2190" i="10" a="1"/>
  <c r="G2749" i="10" a="1"/>
  <c r="G287" i="10" a="1"/>
  <c r="E2686" i="10" a="1"/>
  <c r="G1201" i="10" a="1"/>
  <c r="H2660" i="10" a="1"/>
  <c r="F389" i="10" a="1"/>
  <c r="E60" i="10" a="1"/>
  <c r="E1873" i="10" a="1"/>
  <c r="H1135" i="10" a="1"/>
  <c r="E2585" i="10" a="1"/>
  <c r="E1500" i="10" a="1"/>
  <c r="E290" i="10" a="1"/>
  <c r="H544" i="10" a="1"/>
  <c r="G1994" i="10" a="1"/>
  <c r="H606" i="10" a="1"/>
  <c r="E343" i="10" a="1"/>
  <c r="H484" i="10" a="1"/>
  <c r="H66" i="10" a="1"/>
  <c r="G1988" i="10" a="1"/>
  <c r="F2751" i="10" a="1"/>
  <c r="G2586" i="10" a="1"/>
  <c r="G2192" i="10" a="1"/>
  <c r="E2369" i="10" a="1"/>
  <c r="E6" i="10" a="1"/>
  <c r="H2686" i="10" a="1"/>
  <c r="F51" i="10" a="1"/>
  <c r="E1195" i="10" a="1"/>
  <c r="E2492" i="10" a="1"/>
  <c r="E2225" i="10" a="1"/>
  <c r="H345" i="10" a="1"/>
  <c r="E1775" i="10" a="1"/>
  <c r="H799" i="10" a="1"/>
  <c r="H1500" i="10" a="1"/>
  <c r="E2581" i="10" a="1"/>
  <c r="E1789" i="10" a="1"/>
  <c r="H307" i="10" a="1"/>
  <c r="E1475" i="10" a="1"/>
  <c r="G2069" i="10" a="1"/>
  <c r="E2636" i="10" a="1"/>
  <c r="H212" i="10" a="1"/>
  <c r="H1494" i="10" a="1"/>
  <c r="E311" i="10" a="1"/>
  <c r="H2283" i="10" a="1"/>
  <c r="E1496" i="10" a="1"/>
  <c r="H1491" i="10" a="1"/>
  <c r="E2185" i="10" a="1"/>
  <c r="E2508" i="10" a="1"/>
  <c r="G798" i="10" a="1"/>
  <c r="E583" i="10" a="1"/>
  <c r="H51" i="10" a="1"/>
  <c r="E1870" i="10" a="1"/>
  <c r="E2536" i="10" a="1"/>
  <c r="E1970" i="10" a="1"/>
  <c r="E1279" i="10" a="1"/>
  <c r="H505" i="10" a="1"/>
  <c r="G2759" i="10" a="1"/>
  <c r="E1492" i="10" a="1"/>
  <c r="G1870" i="10" a="1"/>
  <c r="E1895" i="10" a="1"/>
  <c r="G1038" i="10" a="1"/>
  <c r="G2584" i="10" a="1"/>
  <c r="H708" i="10" a="1"/>
  <c r="H2692" i="10" a="1"/>
  <c r="G2578" i="10" a="1"/>
  <c r="G800" i="10" a="1"/>
  <c r="E2479" i="10" a="1"/>
  <c r="H306" i="10" a="1"/>
  <c r="E50" i="10" a="1"/>
  <c r="G2635" i="10" a="1"/>
  <c r="E1831" i="10" a="1"/>
  <c r="G904" i="10" a="1"/>
  <c r="G2682" i="10" a="1"/>
  <c r="H2125" i="10" a="1"/>
  <c r="G1103" i="10" l="1"/>
  <c r="G684" i="10"/>
  <c r="G211" i="10"/>
  <c r="G1500" i="10"/>
  <c r="G2662" i="10"/>
  <c r="E1928" i="10"/>
  <c r="E2705" i="10"/>
  <c r="G1099" i="10"/>
  <c r="H2486" i="10"/>
  <c r="G343" i="10"/>
  <c r="H191" i="10"/>
  <c r="G2601" i="10"/>
  <c r="I2601" i="10" s="1"/>
  <c r="G704" i="10"/>
  <c r="G2387" i="10"/>
  <c r="E1697" i="10"/>
  <c r="H801" i="10"/>
  <c r="H1892" i="10"/>
  <c r="G411" i="10"/>
  <c r="G1004" i="10"/>
  <c r="E1478" i="10"/>
  <c r="E1177" i="10"/>
  <c r="H708" i="10"/>
  <c r="G2681" i="10"/>
  <c r="G1236" i="10"/>
  <c r="I1236" i="10" s="1"/>
  <c r="G1178" i="10"/>
  <c r="G2608" i="10"/>
  <c r="E188" i="10"/>
  <c r="G1930" i="10"/>
  <c r="E1195" i="10"/>
  <c r="E1577" i="10"/>
  <c r="F1577" i="10"/>
  <c r="J1577" i="10" s="1"/>
  <c r="E50" i="10"/>
  <c r="G205" i="10"/>
  <c r="G543" i="10"/>
  <c r="I543" i="10" s="1"/>
  <c r="E899" i="10"/>
  <c r="E47" i="10"/>
  <c r="H1095" i="10"/>
  <c r="E2566" i="10"/>
  <c r="G741" i="10"/>
  <c r="I741" i="10" s="1"/>
  <c r="E2736" i="10"/>
  <c r="E1790" i="10"/>
  <c r="E609" i="10"/>
  <c r="G289" i="10"/>
  <c r="G1771" i="10"/>
  <c r="G1102" i="10"/>
  <c r="G110" i="10"/>
  <c r="E206" i="10"/>
  <c r="G1631" i="10"/>
  <c r="E2716" i="10"/>
  <c r="E1435" i="10"/>
  <c r="H2128" i="10"/>
  <c r="G246" i="10"/>
  <c r="I246" i="10" s="1"/>
  <c r="G1298" i="10"/>
  <c r="H2369" i="10"/>
  <c r="G2584" i="10"/>
  <c r="F51" i="10"/>
  <c r="J51" i="10" s="1"/>
  <c r="E684" i="10"/>
  <c r="E1395" i="10"/>
  <c r="H1729" i="10"/>
  <c r="G1692" i="10"/>
  <c r="H13" i="10"/>
  <c r="H2269" i="10"/>
  <c r="E1793" i="10"/>
  <c r="H1434" i="10"/>
  <c r="G541" i="10"/>
  <c r="G1401" i="10"/>
  <c r="E485" i="10"/>
  <c r="H1597" i="10"/>
  <c r="G2535" i="10"/>
  <c r="I2535" i="10" s="1"/>
  <c r="E2618" i="10"/>
  <c r="E2267" i="10"/>
  <c r="G2724" i="10"/>
  <c r="H2127" i="10"/>
  <c r="H2551" i="10"/>
  <c r="F2689" i="10"/>
  <c r="G2678" i="10"/>
  <c r="H1000" i="10"/>
  <c r="F1873" i="10"/>
  <c r="J1873" i="10" s="1"/>
  <c r="E57" i="10"/>
  <c r="H1400" i="10"/>
  <c r="G1038" i="10"/>
  <c r="I1038" i="10" s="1"/>
  <c r="H2686" i="10"/>
  <c r="H2270" i="10"/>
  <c r="G2745" i="10"/>
  <c r="H1631" i="10"/>
  <c r="G2127" i="10"/>
  <c r="H2567" i="10"/>
  <c r="G2550" i="10"/>
  <c r="G937" i="10"/>
  <c r="G1203" i="10"/>
  <c r="G1104" i="10"/>
  <c r="G839" i="10"/>
  <c r="G2611" i="10"/>
  <c r="G783" i="10"/>
  <c r="H1300" i="10"/>
  <c r="E2614" i="10"/>
  <c r="F2072" i="10"/>
  <c r="J2072" i="10" s="1"/>
  <c r="G56" i="10"/>
  <c r="E2127" i="10"/>
  <c r="G1496" i="10"/>
  <c r="H1498" i="10"/>
  <c r="H2027" i="10"/>
  <c r="E1598" i="10"/>
  <c r="E66" i="10"/>
  <c r="H1497" i="10"/>
  <c r="H1495" i="10"/>
  <c r="E699" i="10"/>
  <c r="E2567" i="10"/>
  <c r="E2578" i="10"/>
  <c r="E2465" i="10"/>
  <c r="G1691" i="10"/>
  <c r="G784" i="10"/>
  <c r="E1895" i="10"/>
  <c r="G2552" i="10"/>
  <c r="I2552" i="10" s="1"/>
  <c r="E6" i="10"/>
  <c r="G2551" i="10"/>
  <c r="I2551" i="10" s="1"/>
  <c r="F87" i="10"/>
  <c r="J87" i="10" s="1"/>
  <c r="G2725" i="10"/>
  <c r="I2725" i="10" s="1"/>
  <c r="H1773" i="10"/>
  <c r="H1178" i="10"/>
  <c r="G902" i="10"/>
  <c r="H983" i="10"/>
  <c r="E1773" i="10"/>
  <c r="E2759" i="10"/>
  <c r="H783" i="10"/>
  <c r="F2515" i="10"/>
  <c r="E602" i="10"/>
  <c r="H73" i="10"/>
  <c r="G899" i="10"/>
  <c r="H2185" i="10"/>
  <c r="H404" i="10"/>
  <c r="E802" i="10"/>
  <c r="G2564" i="10"/>
  <c r="I2564" i="10" s="1"/>
  <c r="G2561" i="10"/>
  <c r="H2586" i="10"/>
  <c r="E2565" i="10"/>
  <c r="H406" i="10"/>
  <c r="G2603" i="10"/>
  <c r="I2603" i="10" s="1"/>
  <c r="H2191" i="10"/>
  <c r="G1870" i="10"/>
  <c r="E2369" i="10"/>
  <c r="E2695" i="10"/>
  <c r="G1598" i="10"/>
  <c r="G702" i="10"/>
  <c r="G2266" i="10"/>
  <c r="E1676" i="10"/>
  <c r="E1181" i="10"/>
  <c r="H2029" i="10"/>
  <c r="G2729" i="10"/>
  <c r="G2693" i="10"/>
  <c r="G2617" i="10"/>
  <c r="H543" i="10"/>
  <c r="E2615" i="10"/>
  <c r="E541" i="10"/>
  <c r="G1896" i="10"/>
  <c r="H1891" i="10"/>
  <c r="G1531" i="10"/>
  <c r="H71" i="10"/>
  <c r="G114" i="10"/>
  <c r="G2654" i="10"/>
  <c r="H290" i="10"/>
  <c r="G2761" i="10"/>
  <c r="E403" i="10"/>
  <c r="E75" i="10"/>
  <c r="H81" i="10"/>
  <c r="E1492" i="10"/>
  <c r="E2582" i="10"/>
  <c r="E1691" i="10"/>
  <c r="E1203" i="10"/>
  <c r="H57" i="10"/>
  <c r="H1198" i="10"/>
  <c r="H998" i="10"/>
  <c r="G2192" i="10"/>
  <c r="E1198" i="10"/>
  <c r="E2757" i="10"/>
  <c r="E2285" i="10"/>
  <c r="G609" i="10"/>
  <c r="G2390" i="10"/>
  <c r="E2619" i="10"/>
  <c r="G2186" i="10"/>
  <c r="E1000" i="10"/>
  <c r="G2086" i="10"/>
  <c r="E2501" i="10"/>
  <c r="E1891" i="10"/>
  <c r="G584" i="10"/>
  <c r="G85" i="10"/>
  <c r="E1394" i="10"/>
  <c r="F2534" i="10"/>
  <c r="J2534" i="10" s="1"/>
  <c r="E1334" i="10"/>
  <c r="G905" i="10"/>
  <c r="E2663" i="10"/>
  <c r="E608" i="10"/>
  <c r="G2126" i="10"/>
  <c r="E2538" i="10"/>
  <c r="G1000" i="10"/>
  <c r="H67" i="10"/>
  <c r="G2553" i="10"/>
  <c r="E2593" i="10"/>
  <c r="G2759" i="10"/>
  <c r="G2586" i="10"/>
  <c r="G2682" i="10"/>
  <c r="H306" i="10"/>
  <c r="H287" i="10"/>
  <c r="G803" i="10"/>
  <c r="E1696" i="10"/>
  <c r="G112" i="10"/>
  <c r="G111" i="10"/>
  <c r="G602" i="10"/>
  <c r="H980" i="10"/>
  <c r="F2518" i="10"/>
  <c r="J2518" i="10" s="1"/>
  <c r="G54" i="10"/>
  <c r="G2499" i="10"/>
  <c r="E2518" i="10"/>
  <c r="G2652" i="10"/>
  <c r="H2617" i="10"/>
  <c r="G2503" i="10"/>
  <c r="H1872" i="10"/>
  <c r="H1081" i="10"/>
  <c r="H2711" i="10"/>
  <c r="F2716" i="10"/>
  <c r="E2583" i="10"/>
  <c r="E2504" i="10"/>
  <c r="G81" i="10"/>
  <c r="H499" i="10"/>
  <c r="H505" i="10"/>
  <c r="F2751" i="10"/>
  <c r="J2751" i="10" s="1"/>
  <c r="G1396" i="10"/>
  <c r="F191" i="10"/>
  <c r="J191" i="10" s="1"/>
  <c r="H940" i="10"/>
  <c r="E2634" i="10"/>
  <c r="G69" i="10"/>
  <c r="H2126" i="10"/>
  <c r="E1971" i="10"/>
  <c r="G2489" i="10"/>
  <c r="E2595" i="10"/>
  <c r="G107" i="10"/>
  <c r="G1630" i="10"/>
  <c r="F2491" i="10"/>
  <c r="E2491" i="10"/>
  <c r="E1499" i="10"/>
  <c r="H442" i="10"/>
  <c r="G996" i="10"/>
  <c r="E1392" i="10"/>
  <c r="H800" i="10"/>
  <c r="E1590" i="10"/>
  <c r="E84" i="10"/>
  <c r="H303" i="10"/>
  <c r="H6" i="10"/>
  <c r="H1102" i="10"/>
  <c r="G1082" i="10"/>
  <c r="E2528" i="10"/>
  <c r="E1495" i="10"/>
  <c r="G504" i="10"/>
  <c r="G77" i="10"/>
  <c r="I77" i="10" s="1"/>
  <c r="E884" i="10"/>
  <c r="H107" i="10"/>
  <c r="E1279" i="10"/>
  <c r="G306" i="10"/>
  <c r="G1988" i="10"/>
  <c r="H706" i="10"/>
  <c r="H110" i="10"/>
  <c r="H12" i="10"/>
  <c r="G2765" i="10"/>
  <c r="E883" i="10"/>
  <c r="H1592" i="10"/>
  <c r="E1194" i="10"/>
  <c r="E2612" i="10"/>
  <c r="E2487" i="10"/>
  <c r="E1497" i="10"/>
  <c r="E52" i="10"/>
  <c r="E2085" i="10"/>
  <c r="H1927" i="10"/>
  <c r="G71" i="10"/>
  <c r="I71" i="10" s="1"/>
  <c r="G2508" i="10"/>
  <c r="I2508" i="10" s="1"/>
  <c r="E979" i="10"/>
  <c r="H2590" i="10"/>
  <c r="G1590" i="10"/>
  <c r="H105" i="10"/>
  <c r="G1179" i="10"/>
  <c r="E642" i="10"/>
  <c r="E2068" i="10"/>
  <c r="E1973" i="10"/>
  <c r="E2507" i="10"/>
  <c r="E1970" i="10"/>
  <c r="H66" i="10"/>
  <c r="G2594" i="10"/>
  <c r="H1276" i="10"/>
  <c r="G1237" i="10"/>
  <c r="I1237" i="10" s="1"/>
  <c r="H1392" i="10"/>
  <c r="H901" i="10"/>
  <c r="H2187" i="10"/>
  <c r="H898" i="10"/>
  <c r="E584" i="10"/>
  <c r="H1235" i="10"/>
  <c r="E587" i="10"/>
  <c r="G2602" i="10"/>
  <c r="E113" i="10"/>
  <c r="H2716" i="10"/>
  <c r="G290" i="10"/>
  <c r="E2382" i="10"/>
  <c r="F983" i="10"/>
  <c r="J983" i="10" s="1"/>
  <c r="H2588" i="10"/>
  <c r="H2072" i="10"/>
  <c r="F63" i="10"/>
  <c r="E2367" i="10"/>
  <c r="E190" i="10"/>
  <c r="D190" i="10" s="1"/>
  <c r="E2641" i="10"/>
  <c r="E1432" i="10"/>
  <c r="G1491" i="10"/>
  <c r="E2536" i="10"/>
  <c r="H2710" i="10"/>
  <c r="H2607" i="10"/>
  <c r="G146" i="10"/>
  <c r="H1097" i="10"/>
  <c r="E74" i="10"/>
  <c r="E89" i="10"/>
  <c r="H484" i="10"/>
  <c r="G52" i="10"/>
  <c r="I52" i="10" s="1"/>
  <c r="G1081" i="10"/>
  <c r="E2088" i="10"/>
  <c r="G882" i="10"/>
  <c r="E1792" i="10"/>
  <c r="G66" i="10"/>
  <c r="H305" i="10"/>
  <c r="H2625" i="10"/>
  <c r="G486" i="10"/>
  <c r="F884" i="10"/>
  <c r="J884" i="10" s="1"/>
  <c r="E1199" i="10"/>
  <c r="G1376" i="10"/>
  <c r="G1695" i="10"/>
  <c r="G2269" i="10"/>
  <c r="H74" i="10"/>
  <c r="H1377" i="10"/>
  <c r="H1005" i="10"/>
  <c r="E2557" i="10"/>
  <c r="G1278" i="10"/>
  <c r="H504" i="10"/>
  <c r="G2486" i="10"/>
  <c r="F499" i="10"/>
  <c r="E2087" i="10"/>
  <c r="G1280" i="10"/>
  <c r="G739" i="10"/>
  <c r="E1870" i="10"/>
  <c r="E343" i="10"/>
  <c r="G2518" i="10"/>
  <c r="G1775" i="10"/>
  <c r="G1198" i="10"/>
  <c r="H2730" i="10"/>
  <c r="G1002" i="10"/>
  <c r="G1772" i="10"/>
  <c r="H1039" i="10"/>
  <c r="E509" i="10"/>
  <c r="G1986" i="10"/>
  <c r="E148" i="10"/>
  <c r="G408" i="10"/>
  <c r="E840" i="10"/>
  <c r="E939" i="10"/>
  <c r="E1531" i="10"/>
  <c r="H1698" i="10"/>
  <c r="E91" i="10"/>
  <c r="E2289" i="10"/>
  <c r="H1378" i="10"/>
  <c r="H487" i="10"/>
  <c r="E1300" i="10"/>
  <c r="G2422" i="10"/>
  <c r="H802" i="10"/>
  <c r="G208" i="10"/>
  <c r="E742" i="10"/>
  <c r="H51" i="10"/>
  <c r="H606" i="10"/>
  <c r="G2582" i="10"/>
  <c r="H502" i="10"/>
  <c r="H2467" i="10"/>
  <c r="E2387" i="10"/>
  <c r="G2516" i="10"/>
  <c r="I2516" i="10" s="1"/>
  <c r="F1675" i="10"/>
  <c r="J1675" i="10" s="1"/>
  <c r="G683" i="10"/>
  <c r="H1195" i="10"/>
  <c r="F2698" i="10"/>
  <c r="J2698" i="10" s="1"/>
  <c r="E1178" i="10"/>
  <c r="E542" i="10"/>
  <c r="E1494" i="10"/>
  <c r="E1890" i="10"/>
  <c r="G1591" i="10"/>
  <c r="E2559" i="10"/>
  <c r="E207" i="10"/>
  <c r="H997" i="10"/>
  <c r="H1394" i="10"/>
  <c r="G1791" i="10"/>
  <c r="G601" i="10"/>
  <c r="G1001" i="10"/>
  <c r="G1393" i="10"/>
  <c r="H2539" i="10"/>
  <c r="H213" i="10"/>
  <c r="E64" i="10"/>
  <c r="H2387" i="10"/>
  <c r="H2662" i="10"/>
  <c r="H2685" i="10"/>
  <c r="H70" i="10"/>
  <c r="G1690" i="10"/>
  <c r="E583" i="10"/>
  <c r="E1078" i="10"/>
  <c r="G1994" i="10"/>
  <c r="G904" i="10"/>
  <c r="E2479" i="10"/>
  <c r="H1080" i="10"/>
  <c r="H510" i="10"/>
  <c r="E1575" i="10"/>
  <c r="F2761" i="10"/>
  <c r="J2761" i="10" s="1"/>
  <c r="H1196" i="10"/>
  <c r="E604" i="10"/>
  <c r="E2650" i="10"/>
  <c r="H1929" i="10"/>
  <c r="F487" i="10"/>
  <c r="J487" i="10" s="1"/>
  <c r="F92" i="10"/>
  <c r="J92" i="10" s="1"/>
  <c r="H1869" i="10"/>
  <c r="G67" i="10"/>
  <c r="I67" i="10" s="1"/>
  <c r="G2290" i="10"/>
  <c r="G700" i="10"/>
  <c r="E2532" i="10"/>
  <c r="E1893" i="10"/>
  <c r="H2268" i="10"/>
  <c r="H2284" i="10"/>
  <c r="H49" i="10"/>
  <c r="H1930" i="10"/>
  <c r="E807" i="10"/>
  <c r="H509" i="10"/>
  <c r="G798" i="10"/>
  <c r="H544" i="10"/>
  <c r="H188" i="10"/>
  <c r="G2539" i="10"/>
  <c r="I2539" i="10" s="1"/>
  <c r="G2694" i="10"/>
  <c r="E903" i="10"/>
  <c r="E405" i="10"/>
  <c r="G2737" i="10"/>
  <c r="I2737" i="10" s="1"/>
  <c r="G57" i="10"/>
  <c r="I57" i="10" s="1"/>
  <c r="E1082" i="10"/>
  <c r="H2192" i="10"/>
  <c r="E2503" i="10"/>
  <c r="H2290" i="10"/>
  <c r="H1831" i="10"/>
  <c r="F2764" i="10"/>
  <c r="J2764" i="10" s="1"/>
  <c r="E208" i="10"/>
  <c r="E2551" i="10"/>
  <c r="G2481" i="10"/>
  <c r="E1930" i="10"/>
  <c r="H56" i="10"/>
  <c r="F2617" i="10"/>
  <c r="G2284" i="10"/>
  <c r="E2625" i="10"/>
  <c r="H148" i="10"/>
  <c r="H2071" i="10"/>
  <c r="E2764" i="10"/>
  <c r="E2508" i="10"/>
  <c r="G2168" i="10"/>
  <c r="E2266" i="10"/>
  <c r="G1295" i="10"/>
  <c r="H2483" i="10"/>
  <c r="E2192" i="10"/>
  <c r="H411" i="10"/>
  <c r="E290" i="10"/>
  <c r="E2656" i="10"/>
  <c r="H1294" i="10"/>
  <c r="H77" i="10"/>
  <c r="E114" i="10"/>
  <c r="E1592" i="10"/>
  <c r="H2090" i="10"/>
  <c r="G2504" i="10"/>
  <c r="I2504" i="10" s="1"/>
  <c r="E1888" i="10"/>
  <c r="E1276" i="10"/>
  <c r="E2029" i="10"/>
  <c r="H601" i="10"/>
  <c r="G1972" i="10"/>
  <c r="H111" i="10"/>
  <c r="E2366" i="10"/>
  <c r="H603" i="10"/>
  <c r="H586" i="10"/>
  <c r="G387" i="10"/>
  <c r="F488" i="10"/>
  <c r="J488" i="10" s="1"/>
  <c r="H346" i="10"/>
  <c r="G73" i="10"/>
  <c r="I73" i="10" s="1"/>
  <c r="H1890" i="10"/>
  <c r="H1181" i="10"/>
  <c r="E996" i="10"/>
  <c r="F2620" i="10"/>
  <c r="J2620" i="10" s="1"/>
  <c r="G707" i="10"/>
  <c r="E2185" i="10"/>
  <c r="E1500" i="10"/>
  <c r="G2690" i="10"/>
  <c r="E2287" i="10"/>
  <c r="G207" i="10"/>
  <c r="H1694" i="10"/>
  <c r="H289" i="10"/>
  <c r="E2490" i="10"/>
  <c r="G544" i="10"/>
  <c r="I544" i="10" s="1"/>
  <c r="E307" i="10"/>
  <c r="G1790" i="10"/>
  <c r="H112" i="10"/>
  <c r="E2586" i="10"/>
  <c r="E2726" i="10"/>
  <c r="E1280" i="10"/>
  <c r="E2493" i="10"/>
  <c r="G6" i="10"/>
  <c r="G2656" i="10"/>
  <c r="G642" i="10"/>
  <c r="I642" i="10" s="1"/>
  <c r="E703" i="10"/>
  <c r="E980" i="10"/>
  <c r="H204" i="10"/>
  <c r="E1293" i="10"/>
  <c r="H245" i="10"/>
  <c r="F2739" i="10"/>
  <c r="J2739" i="10" s="1"/>
  <c r="E488" i="10"/>
  <c r="H1491" i="10"/>
  <c r="E2585" i="10"/>
  <c r="E14" i="10"/>
  <c r="H403" i="10"/>
  <c r="H2266" i="10"/>
  <c r="G1672" i="10"/>
  <c r="H2367" i="10"/>
  <c r="H1889" i="10"/>
  <c r="E898" i="10"/>
  <c r="E1987" i="10"/>
  <c r="E1889" i="10"/>
  <c r="G2487" i="10"/>
  <c r="H2612" i="10"/>
  <c r="F2503" i="10"/>
  <c r="H2085" i="10"/>
  <c r="G1397" i="10"/>
  <c r="G13" i="10"/>
  <c r="G2604" i="10"/>
  <c r="I2604" i="10" s="1"/>
  <c r="G147" i="10"/>
  <c r="I147" i="10" s="1"/>
  <c r="H83" i="10"/>
  <c r="G2169" i="10"/>
  <c r="H2565" i="10"/>
  <c r="G2085" i="10"/>
  <c r="H2504" i="10"/>
  <c r="G2733" i="10"/>
  <c r="I2733" i="10" s="1"/>
  <c r="H309" i="10"/>
  <c r="E68" i="10"/>
  <c r="G1533" i="10"/>
  <c r="I1533" i="10" s="1"/>
  <c r="E2484" i="10"/>
  <c r="E1988" i="10"/>
  <c r="G2502" i="10"/>
  <c r="I2502" i="10" s="1"/>
  <c r="G2191" i="10"/>
  <c r="E1496" i="10"/>
  <c r="E110" i="10"/>
  <c r="H1135" i="10"/>
  <c r="H389" i="10"/>
  <c r="H1893" i="10"/>
  <c r="H1972" i="10"/>
  <c r="H2488" i="10"/>
  <c r="G2292" i="10"/>
  <c r="G1596" i="10"/>
  <c r="G2464" i="10"/>
  <c r="F586" i="10"/>
  <c r="J586" i="10" s="1"/>
  <c r="H2383" i="10"/>
  <c r="F62" i="10"/>
  <c r="G1234" i="10"/>
  <c r="G2187" i="10"/>
  <c r="E2637" i="10"/>
  <c r="E1574" i="10"/>
  <c r="E2635" i="10"/>
  <c r="F1081" i="10"/>
  <c r="J1081" i="10" s="1"/>
  <c r="E2703" i="10"/>
  <c r="G2171" i="10"/>
  <c r="H701" i="10"/>
  <c r="E309" i="10"/>
  <c r="G2540" i="10"/>
  <c r="I2540" i="10" s="1"/>
  <c r="E2509" i="10"/>
  <c r="G1885" i="10"/>
  <c r="E411" i="10"/>
  <c r="H2283" i="10"/>
  <c r="E1873" i="10"/>
  <c r="E1831" i="10"/>
  <c r="H1690" i="10"/>
  <c r="G2388" i="10"/>
  <c r="G2267" i="10"/>
  <c r="G1869" i="10"/>
  <c r="E2624" i="10"/>
  <c r="F1885" i="10"/>
  <c r="J1885" i="10" s="1"/>
  <c r="H981" i="10"/>
  <c r="E191" i="10"/>
  <c r="E1690" i="10"/>
  <c r="E1138" i="10"/>
  <c r="E54" i="10"/>
  <c r="H607" i="10"/>
  <c r="G2389" i="10"/>
  <c r="H2487" i="10"/>
  <c r="G1732" i="10"/>
  <c r="I1732" i="10" s="1"/>
  <c r="F190" i="10"/>
  <c r="E586" i="10"/>
  <c r="G2618" i="10"/>
  <c r="I2618" i="10" s="1"/>
  <c r="H2581" i="10"/>
  <c r="E2187" i="10"/>
  <c r="E2072" i="10"/>
  <c r="D2072" i="10" s="1"/>
  <c r="E2496" i="10"/>
  <c r="E2193" i="10"/>
  <c r="G1990" i="10"/>
  <c r="G2610" i="10"/>
  <c r="I2610" i="10" s="1"/>
  <c r="H387" i="10"/>
  <c r="E2755" i="10"/>
  <c r="G410" i="10"/>
  <c r="E2126" i="10"/>
  <c r="H2365" i="10"/>
  <c r="F2745" i="10"/>
  <c r="E585" i="10"/>
  <c r="H2614" i="10"/>
  <c r="H1278" i="10"/>
  <c r="G1894" i="10"/>
  <c r="G1831" i="10"/>
  <c r="I1831" i="10" s="1"/>
  <c r="H1599" i="10"/>
  <c r="H1433" i="10"/>
  <c r="H1593" i="10"/>
  <c r="G83" i="10"/>
  <c r="F1379" i="10"/>
  <c r="J1379" i="10" s="1"/>
  <c r="H2566" i="10"/>
  <c r="E311" i="10"/>
  <c r="F1972" i="10"/>
  <c r="J1972" i="10" s="1"/>
  <c r="G2391" i="10"/>
  <c r="H1136" i="10"/>
  <c r="G2607" i="10"/>
  <c r="I2607" i="10" s="1"/>
  <c r="H75" i="10"/>
  <c r="F982" i="10"/>
  <c r="H2505" i="10"/>
  <c r="G2512" i="10"/>
  <c r="E63" i="10"/>
  <c r="H46" i="10"/>
  <c r="E2592" i="10"/>
  <c r="G1674" i="10"/>
  <c r="E60" i="10"/>
  <c r="H804" i="10"/>
  <c r="G2288" i="10"/>
  <c r="E443" i="10"/>
  <c r="E601" i="10"/>
  <c r="G2689" i="10"/>
  <c r="C2689" i="10" s="1"/>
  <c r="K2689" i="10" s="1"/>
  <c r="G2369" i="10"/>
  <c r="F2662" i="10"/>
  <c r="G1039" i="10"/>
  <c r="I1039" i="10" s="1"/>
  <c r="G2494" i="10"/>
  <c r="E1202" i="10"/>
  <c r="H584" i="10"/>
  <c r="H1696" i="10"/>
  <c r="G979" i="10"/>
  <c r="E65" i="10"/>
  <c r="E2763" i="10"/>
  <c r="G1098" i="10"/>
  <c r="H2093" i="10"/>
  <c r="F2760" i="10"/>
  <c r="J2760" i="10" s="1"/>
  <c r="E2168" i="10"/>
  <c r="H2388" i="10"/>
  <c r="G841" i="10"/>
  <c r="I841" i="10" s="1"/>
  <c r="E740" i="10"/>
  <c r="H2535" i="10"/>
  <c r="G898" i="10"/>
  <c r="E2385" i="10"/>
  <c r="G1993" i="10"/>
  <c r="E304" i="10"/>
  <c r="E2512" i="10"/>
  <c r="E2466" i="10"/>
  <c r="G2613" i="10"/>
  <c r="I2613" i="10" s="1"/>
  <c r="H2650" i="10"/>
  <c r="H2633" i="10"/>
  <c r="H1002" i="10"/>
  <c r="E1337" i="10"/>
  <c r="E505" i="10"/>
  <c r="G187" i="10"/>
  <c r="H904" i="10"/>
  <c r="F1181" i="10"/>
  <c r="J1181" i="10" s="1"/>
  <c r="H244" i="10"/>
  <c r="G906" i="10"/>
  <c r="E2638" i="10"/>
  <c r="H2682" i="10"/>
  <c r="G2713" i="10"/>
  <c r="E72" i="10"/>
  <c r="H2481" i="10"/>
  <c r="G840" i="10"/>
  <c r="I840" i="10" s="1"/>
  <c r="H2171" i="10"/>
  <c r="E2564" i="10"/>
  <c r="H2485" i="10"/>
  <c r="G1697" i="10"/>
  <c r="H1791" i="10"/>
  <c r="G2093" i="10"/>
  <c r="F2614" i="10"/>
  <c r="E2604" i="10"/>
  <c r="H1494" i="10"/>
  <c r="F389" i="10"/>
  <c r="J389" i="10" s="1"/>
  <c r="E111" i="10"/>
  <c r="E2069" i="10"/>
  <c r="G2536" i="10"/>
  <c r="I2536" i="10" s="1"/>
  <c r="G2383" i="10"/>
  <c r="G2521" i="10"/>
  <c r="H1399" i="10"/>
  <c r="E902" i="10"/>
  <c r="G1435" i="10"/>
  <c r="I1435" i="10" s="1"/>
  <c r="F2611" i="10"/>
  <c r="J2611" i="10" s="1"/>
  <c r="G1276" i="10"/>
  <c r="H2512" i="10"/>
  <c r="G309" i="10"/>
  <c r="H1396" i="10"/>
  <c r="H796" i="10"/>
  <c r="F2071" i="10"/>
  <c r="H2389" i="10"/>
  <c r="H2515" i="10"/>
  <c r="E2365" i="10"/>
  <c r="H1928" i="10"/>
  <c r="G1334" i="10"/>
  <c r="G2545" i="10"/>
  <c r="I2545" i="10" s="1"/>
  <c r="H52" i="10"/>
  <c r="H507" i="10"/>
  <c r="E1079" i="10"/>
  <c r="H2516" i="10"/>
  <c r="E2534" i="10"/>
  <c r="E1674" i="10"/>
  <c r="G2490" i="10"/>
  <c r="G983" i="10"/>
  <c r="H1336" i="10"/>
  <c r="G2386" i="10"/>
  <c r="E2386" i="10"/>
  <c r="E895" i="10"/>
  <c r="H1499" i="10"/>
  <c r="H78" i="10"/>
  <c r="E2283" i="10"/>
  <c r="H1037" i="10"/>
  <c r="H87" i="10"/>
  <c r="G2128" i="10"/>
  <c r="G1196" i="10"/>
  <c r="H1794" i="10"/>
  <c r="H2563" i="10"/>
  <c r="H2484" i="10"/>
  <c r="H1695" i="10"/>
  <c r="H209" i="10"/>
  <c r="F2479" i="10"/>
  <c r="E2543" i="10"/>
  <c r="G84" i="10"/>
  <c r="H212" i="10"/>
  <c r="G2685" i="10"/>
  <c r="H2660" i="10"/>
  <c r="H1475" i="10"/>
  <c r="E1200" i="10"/>
  <c r="H62" i="10"/>
  <c r="H1177" i="10"/>
  <c r="H803" i="10"/>
  <c r="G2491" i="10"/>
  <c r="G1696" i="10"/>
  <c r="G2743" i="10"/>
  <c r="I2743" i="10" s="1"/>
  <c r="G1889" i="10"/>
  <c r="G603" i="10"/>
  <c r="E1099" i="10"/>
  <c r="E1599" i="10"/>
  <c r="E2699" i="10"/>
  <c r="G2646" i="10"/>
  <c r="H2765" i="10"/>
  <c r="G2367" i="10"/>
  <c r="E1098" i="10"/>
  <c r="H2091" i="10"/>
  <c r="H703" i="10"/>
  <c r="G2661" i="10"/>
  <c r="E1689" i="10"/>
  <c r="H1732" i="10"/>
  <c r="H2724" i="10"/>
  <c r="G895" i="10"/>
  <c r="E1379" i="10"/>
  <c r="D1379" i="10" s="1"/>
  <c r="G2666" i="10"/>
  <c r="F2512" i="10"/>
  <c r="G2189" i="10"/>
  <c r="F2602" i="10"/>
  <c r="J2602" i="10" s="1"/>
  <c r="G510" i="10"/>
  <c r="E2070" i="10"/>
  <c r="H86" i="10"/>
  <c r="G505" i="10"/>
  <c r="E388" i="10"/>
  <c r="H2184" i="10"/>
  <c r="H1790" i="10"/>
  <c r="H1333" i="10"/>
  <c r="H485" i="10"/>
  <c r="E2689" i="10"/>
  <c r="G68" i="10"/>
  <c r="I68" i="10" s="1"/>
  <c r="E2489" i="10"/>
  <c r="G883" i="10"/>
  <c r="H643" i="10"/>
  <c r="G2185" i="10"/>
  <c r="H2188" i="10"/>
  <c r="G1890" i="10"/>
  <c r="G2700" i="10"/>
  <c r="I2700" i="10" s="1"/>
  <c r="H2680" i="10"/>
  <c r="G2323" i="10"/>
  <c r="G307" i="10"/>
  <c r="H2683" i="10"/>
  <c r="G686" i="10"/>
  <c r="F91" i="10"/>
  <c r="J91" i="10" s="1"/>
  <c r="E1594" i="10"/>
  <c r="G1299" i="10"/>
  <c r="F388" i="10"/>
  <c r="J388" i="10" s="1"/>
  <c r="G1202" i="10"/>
  <c r="G708" i="10"/>
  <c r="G1475" i="10"/>
  <c r="H906" i="10"/>
  <c r="E2636" i="10"/>
  <c r="G1928" i="10"/>
  <c r="E1277" i="10"/>
  <c r="H883" i="10"/>
  <c r="G2286" i="10"/>
  <c r="E244" i="10"/>
  <c r="E2734" i="10"/>
  <c r="G1201" i="10"/>
  <c r="H2555" i="10"/>
  <c r="H1573" i="10"/>
  <c r="E1595" i="10"/>
  <c r="G2534" i="10"/>
  <c r="E1100" i="10"/>
  <c r="G2027" i="10"/>
  <c r="H1297" i="10"/>
  <c r="H1476" i="10"/>
  <c r="G2738" i="10"/>
  <c r="I2738" i="10" s="1"/>
  <c r="G82" i="10"/>
  <c r="F2666" i="10"/>
  <c r="J2666" i="10" s="1"/>
  <c r="E1694" i="10"/>
  <c r="E2488" i="10"/>
  <c r="G641" i="10"/>
  <c r="E2691" i="10"/>
  <c r="G802" i="10"/>
  <c r="H80" i="10"/>
  <c r="G2680" i="10"/>
  <c r="H108" i="10"/>
  <c r="E9" i="10"/>
  <c r="E1887" i="10"/>
  <c r="E1693" i="10"/>
  <c r="F69" i="10"/>
  <c r="C69" i="10" s="1"/>
  <c r="K69" i="10" s="1"/>
  <c r="H884" i="10"/>
  <c r="G1987" i="10"/>
  <c r="H1533" i="10"/>
  <c r="G2283" i="10"/>
  <c r="H2583" i="10"/>
  <c r="E2391" i="10"/>
  <c r="G2697" i="10"/>
  <c r="G2664" i="10"/>
  <c r="I2664" i="10" s="1"/>
  <c r="H2536" i="10"/>
  <c r="H1395" i="10"/>
  <c r="H2267" i="10"/>
  <c r="H2518" i="10"/>
  <c r="H979" i="10"/>
  <c r="H2584" i="10"/>
  <c r="H50" i="10"/>
  <c r="G1729" i="10"/>
  <c r="G1874" i="10"/>
  <c r="G2368" i="10"/>
  <c r="E2026" i="10"/>
  <c r="H2714" i="10"/>
  <c r="E906" i="10"/>
  <c r="G742" i="10"/>
  <c r="I742" i="10" s="1"/>
  <c r="G1595" i="10"/>
  <c r="H2026" i="10"/>
  <c r="H63" i="10"/>
  <c r="H982" i="10"/>
  <c r="G2069" i="10"/>
  <c r="F2713" i="10"/>
  <c r="J2713" i="10" s="1"/>
  <c r="G2707" i="10"/>
  <c r="G1792" i="10"/>
  <c r="H2479" i="10"/>
  <c r="E2186" i="10"/>
  <c r="H2167" i="10"/>
  <c r="G2630" i="10"/>
  <c r="H1590" i="10"/>
  <c r="F2608" i="10"/>
  <c r="C2608" i="10" s="1"/>
  <c r="K2608" i="10" s="1"/>
  <c r="H2519" i="10"/>
  <c r="E1871" i="10"/>
  <c r="H880" i="10"/>
  <c r="G1337" i="10"/>
  <c r="G2631" i="10"/>
  <c r="I2631" i="10" s="1"/>
  <c r="H1792" i="10"/>
  <c r="G2620" i="10"/>
  <c r="C2620" i="10" s="1"/>
  <c r="K2620" i="10" s="1"/>
  <c r="E2684" i="10"/>
  <c r="E247" i="10"/>
  <c r="G1577" i="10"/>
  <c r="G1399" i="10"/>
  <c r="E8" i="10"/>
  <c r="E2686" i="10"/>
  <c r="E1797" i="10"/>
  <c r="G605" i="10"/>
  <c r="H1596" i="10"/>
  <c r="G804" i="10"/>
  <c r="H782" i="10"/>
  <c r="H608" i="10"/>
  <c r="G1138" i="10"/>
  <c r="I1138" i="10" s="1"/>
  <c r="H996" i="10"/>
  <c r="G1335" i="10"/>
  <c r="I1335" i="10" s="1"/>
  <c r="G1830" i="10"/>
  <c r="I1830" i="10" s="1"/>
  <c r="F883" i="10"/>
  <c r="J883" i="10" s="1"/>
  <c r="G204" i="10"/>
  <c r="F785" i="10"/>
  <c r="J785" i="10" s="1"/>
  <c r="E881" i="10"/>
  <c r="H1003" i="10"/>
  <c r="E2737" i="10"/>
  <c r="E2590" i="10"/>
  <c r="H2286" i="10"/>
  <c r="E503" i="10"/>
  <c r="G62" i="10"/>
  <c r="G51" i="10"/>
  <c r="F2547" i="10"/>
  <c r="G1995" i="10"/>
  <c r="G1492" i="10"/>
  <c r="E1929" i="10"/>
  <c r="G89" i="10"/>
  <c r="I89" i="10" s="1"/>
  <c r="G2587" i="10"/>
  <c r="E507" i="10"/>
  <c r="G1893" i="10"/>
  <c r="H2604" i="10"/>
  <c r="H2489" i="10"/>
  <c r="H286" i="10"/>
  <c r="E1001" i="10"/>
  <c r="E1296" i="10"/>
  <c r="H1730" i="10"/>
  <c r="G1493" i="10"/>
  <c r="G2291" i="10"/>
  <c r="E187" i="10"/>
  <c r="G2467" i="10"/>
  <c r="H1988" i="10"/>
  <c r="H79" i="10"/>
  <c r="G1005" i="10"/>
  <c r="H1894" i="10"/>
  <c r="H1772" i="10"/>
  <c r="H47" i="10"/>
  <c r="E2535" i="10"/>
  <c r="G2581" i="10"/>
  <c r="H1103" i="10"/>
  <c r="H2638" i="10"/>
  <c r="G1594" i="10"/>
  <c r="G1829" i="10"/>
  <c r="H1575" i="10"/>
  <c r="H1237" i="10"/>
  <c r="E2189" i="10"/>
  <c r="E2292" i="10"/>
  <c r="G1101" i="10"/>
  <c r="E2662" i="10"/>
  <c r="D2662" i="10" s="1"/>
  <c r="E245" i="10"/>
  <c r="E2588" i="10"/>
  <c r="G2184" i="10"/>
  <c r="F1775" i="10"/>
  <c r="J1775" i="10" s="1"/>
  <c r="G2526" i="10"/>
  <c r="H2069" i="10"/>
  <c r="F88" i="10"/>
  <c r="J88" i="10" s="1"/>
  <c r="E1104" i="10"/>
  <c r="G1199" i="10"/>
  <c r="E2028" i="10"/>
  <c r="G1970" i="10"/>
  <c r="F2369" i="10"/>
  <c r="H1534" i="10"/>
  <c r="F2724" i="10"/>
  <c r="J2724" i="10" s="1"/>
  <c r="G108" i="10"/>
  <c r="G1575" i="10"/>
  <c r="E1475" i="10"/>
  <c r="E76" i="10"/>
  <c r="G55" i="10"/>
  <c r="H1576" i="10"/>
  <c r="G740" i="10"/>
  <c r="F1337" i="10"/>
  <c r="J1337" i="10" s="1"/>
  <c r="H1888" i="10"/>
  <c r="E2505" i="10"/>
  <c r="E1576" i="10"/>
  <c r="G1576" i="10"/>
  <c r="H683" i="10"/>
  <c r="G2268" i="10"/>
  <c r="H1104" i="10"/>
  <c r="G1336" i="10"/>
  <c r="I1336" i="10" s="1"/>
  <c r="H60" i="10"/>
  <c r="E61" i="10"/>
  <c r="G2555" i="10"/>
  <c r="F59" i="10"/>
  <c r="C59" i="10" s="1"/>
  <c r="K59" i="10" s="1"/>
  <c r="E1477" i="10"/>
  <c r="G385" i="10"/>
  <c r="G1730" i="10"/>
  <c r="F1676" i="10"/>
  <c r="J1676" i="10" s="1"/>
  <c r="G287" i="10"/>
  <c r="E2563" i="10"/>
  <c r="G800" i="10"/>
  <c r="G59" i="10"/>
  <c r="H2386" i="10"/>
  <c r="E2681" i="10"/>
  <c r="E1103" i="10"/>
  <c r="H1673" i="10"/>
  <c r="H1591" i="10"/>
  <c r="H2761" i="10"/>
  <c r="H806" i="10"/>
  <c r="G2706" i="10"/>
  <c r="I2706" i="10" s="1"/>
  <c r="H2491" i="10"/>
  <c r="E2498" i="10"/>
  <c r="H1630" i="10"/>
  <c r="F2707" i="10"/>
  <c r="J2707" i="10" s="1"/>
  <c r="F2170" i="10"/>
  <c r="J2170" i="10" s="1"/>
  <c r="G1795" i="10"/>
  <c r="F2719" i="10"/>
  <c r="J2719" i="10" s="1"/>
  <c r="G2746" i="10"/>
  <c r="I2746" i="10" s="1"/>
  <c r="G607" i="10"/>
  <c r="H2557" i="10"/>
  <c r="G880" i="10"/>
  <c r="H69" i="10"/>
  <c r="H72" i="10"/>
  <c r="G2511" i="10"/>
  <c r="I2511" i="10" s="1"/>
  <c r="E2286" i="10"/>
  <c r="H91" i="10"/>
  <c r="G2712" i="10"/>
  <c r="I2712" i="10" s="1"/>
  <c r="H1280" i="10"/>
  <c r="E641" i="10"/>
  <c r="G509" i="10"/>
  <c r="G2567" i="10"/>
  <c r="E189" i="10"/>
  <c r="H1995" i="10"/>
  <c r="G213" i="10"/>
  <c r="G2029" i="10"/>
  <c r="E739" i="10"/>
  <c r="E286" i="10"/>
  <c r="G64" i="10"/>
  <c r="I64" i="10" s="1"/>
  <c r="E145" i="10"/>
  <c r="G796" i="10"/>
  <c r="E2464" i="10"/>
  <c r="E784" i="10"/>
  <c r="G1797" i="10"/>
  <c r="F2590" i="10"/>
  <c r="H189" i="10"/>
  <c r="E1135" i="10"/>
  <c r="G2384" i="10"/>
  <c r="E685" i="10"/>
  <c r="E2596" i="10"/>
  <c r="H1873" i="10"/>
  <c r="F1180" i="10"/>
  <c r="J1180" i="10" s="1"/>
  <c r="F289" i="10"/>
  <c r="J289" i="10" s="1"/>
  <c r="G2591" i="10"/>
  <c r="G2287" i="10"/>
  <c r="E1830" i="10"/>
  <c r="G801" i="10"/>
  <c r="G1003" i="10"/>
  <c r="H288" i="10"/>
  <c r="H939" i="10"/>
  <c r="G2703" i="10"/>
  <c r="I2703" i="10" s="1"/>
  <c r="G2626" i="10"/>
  <c r="I2626" i="10" s="1"/>
  <c r="H7" i="10"/>
  <c r="G939" i="10"/>
  <c r="I939" i="10" s="1"/>
  <c r="H343" i="10"/>
  <c r="H1101" i="10"/>
  <c r="H2068" i="10"/>
  <c r="G785" i="10"/>
  <c r="C785" i="10" s="1"/>
  <c r="H308" i="10"/>
  <c r="E346" i="10"/>
  <c r="E108" i="10"/>
  <c r="H1986" i="10"/>
  <c r="E1534" i="10"/>
  <c r="H307" i="10"/>
  <c r="H2665" i="10"/>
  <c r="E1137" i="10"/>
  <c r="G1676" i="10"/>
  <c r="E1433" i="10"/>
  <c r="G997" i="10"/>
  <c r="G2655" i="10"/>
  <c r="H2508" i="10"/>
  <c r="E2188" i="10"/>
  <c r="E2683" i="10"/>
  <c r="H682" i="10"/>
  <c r="G2092" i="10"/>
  <c r="G310" i="10"/>
  <c r="E2608" i="10"/>
  <c r="G1400" i="10"/>
  <c r="G145" i="10"/>
  <c r="H246" i="10"/>
  <c r="E2468" i="10"/>
  <c r="E643" i="10"/>
  <c r="E1493" i="10"/>
  <c r="E1474" i="10"/>
  <c r="H2561" i="10"/>
  <c r="G2749" i="10"/>
  <c r="I2749" i="10" s="1"/>
  <c r="G2635" i="10"/>
  <c r="I2635" i="10" s="1"/>
  <c r="G78" i="10"/>
  <c r="E900" i="10"/>
  <c r="E306" i="10"/>
  <c r="H2028" i="10"/>
  <c r="H2734" i="10"/>
  <c r="E2665" i="10"/>
  <c r="E804" i="10"/>
  <c r="G938" i="10"/>
  <c r="H9" i="10"/>
  <c r="E1788" i="10"/>
  <c r="G1195" i="10"/>
  <c r="E999" i="10"/>
  <c r="E805" i="10"/>
  <c r="H488" i="10"/>
  <c r="F2269" i="10"/>
  <c r="J2269" i="10" s="1"/>
  <c r="E2184" i="10"/>
  <c r="E2723" i="10"/>
  <c r="G191" i="10"/>
  <c r="F2765" i="10"/>
  <c r="J2765" i="10" s="1"/>
  <c r="H106" i="10"/>
  <c r="H1789" i="10"/>
  <c r="E442" i="10"/>
  <c r="H999" i="10"/>
  <c r="G1774" i="10"/>
  <c r="G445" i="10"/>
  <c r="I445" i="10" s="1"/>
  <c r="E1234" i="10"/>
  <c r="E1989" i="10"/>
  <c r="H702" i="10"/>
  <c r="H1786" i="10"/>
  <c r="H92" i="10"/>
  <c r="H2603" i="10"/>
  <c r="G2714" i="10"/>
  <c r="I2714" i="10" s="1"/>
  <c r="F2710" i="10"/>
  <c r="H1295" i="10"/>
  <c r="E12" i="10"/>
  <c r="G1296" i="10"/>
  <c r="E70" i="10"/>
  <c r="E147" i="10"/>
  <c r="E2718" i="10"/>
  <c r="E2194" i="10"/>
  <c r="H2287" i="10"/>
  <c r="G2585" i="10"/>
  <c r="G1534" i="10"/>
  <c r="I1534" i="10" s="1"/>
  <c r="E705" i="10"/>
  <c r="G2753" i="10"/>
  <c r="H2635" i="10"/>
  <c r="E2730" i="10"/>
  <c r="H640" i="10"/>
  <c r="G2634" i="10"/>
  <c r="I2634" i="10" s="1"/>
  <c r="H410" i="10"/>
  <c r="E1791" i="10"/>
  <c r="G2734" i="10"/>
  <c r="I2734" i="10" s="1"/>
  <c r="G1097" i="10"/>
  <c r="H1100" i="10"/>
  <c r="E1400" i="10"/>
  <c r="H1731" i="10"/>
  <c r="E1829" i="10"/>
  <c r="G2580" i="10"/>
  <c r="H604" i="10"/>
  <c r="H1082" i="10"/>
  <c r="G2639" i="10"/>
  <c r="I2639" i="10" s="1"/>
  <c r="E2090" i="10"/>
  <c r="E2587" i="10"/>
  <c r="E2631" i="10"/>
  <c r="G209" i="10"/>
  <c r="G50" i="10"/>
  <c r="H2089" i="10"/>
  <c r="G682" i="10"/>
  <c r="G1394" i="10"/>
  <c r="H1375" i="10"/>
  <c r="G2684" i="10"/>
  <c r="G2068" i="10"/>
  <c r="E1789" i="10"/>
  <c r="H1987" i="10"/>
  <c r="G1788" i="10"/>
  <c r="F1478" i="10"/>
  <c r="J1478" i="10" s="1"/>
  <c r="G2385" i="10"/>
  <c r="G1969" i="10"/>
  <c r="H2749" i="10"/>
  <c r="G1333" i="10"/>
  <c r="E704" i="10"/>
  <c r="E2714" i="10"/>
  <c r="E445" i="10"/>
  <c r="H1532" i="10"/>
  <c r="E288" i="10"/>
  <c r="G1927" i="10"/>
  <c r="G643" i="10"/>
  <c r="I643" i="10" s="1"/>
  <c r="E2290" i="10"/>
  <c r="H1796" i="10"/>
  <c r="G2644" i="10"/>
  <c r="I2644" i="10" s="1"/>
  <c r="E2384" i="10"/>
  <c r="G2365" i="10"/>
  <c r="G2366" i="10"/>
  <c r="G1873" i="10"/>
  <c r="H2190" i="10"/>
  <c r="E1036" i="10"/>
  <c r="E1794" i="10"/>
  <c r="G1300" i="10"/>
  <c r="F72" i="10"/>
  <c r="D72" i="10" s="1"/>
  <c r="H1376" i="10"/>
  <c r="G699" i="10"/>
  <c r="H147" i="10"/>
  <c r="G2679" i="10"/>
  <c r="H2509" i="10"/>
  <c r="G247" i="10"/>
  <c r="E2091" i="10"/>
  <c r="H587" i="10"/>
  <c r="H609" i="10"/>
  <c r="G1432" i="10"/>
  <c r="H741" i="10"/>
  <c r="E53" i="10"/>
  <c r="G1398" i="10"/>
  <c r="G585" i="10"/>
  <c r="G1574" i="10"/>
  <c r="G1379" i="10"/>
  <c r="C1379" i="10" s="1"/>
  <c r="K1379" i="10" s="1"/>
  <c r="G1279" i="10"/>
  <c r="H2664" i="10"/>
  <c r="G2071" i="10"/>
  <c r="H1885" i="10"/>
  <c r="G12" i="10"/>
  <c r="E408" i="10"/>
  <c r="G2717" i="10"/>
  <c r="I2717" i="10" s="1"/>
  <c r="H1277" i="10"/>
  <c r="H247" i="10"/>
  <c r="G2482" i="10"/>
  <c r="E1990" i="10"/>
  <c r="G48" i="10"/>
  <c r="I48" i="10" s="1"/>
  <c r="G407" i="10"/>
  <c r="H2169" i="10"/>
  <c r="E2692" i="10"/>
  <c r="H2496" i="10"/>
  <c r="E1375" i="10"/>
  <c r="E58" i="10"/>
  <c r="G1675" i="10"/>
  <c r="G2483" i="10"/>
  <c r="G2589" i="10"/>
  <c r="H508" i="10"/>
  <c r="F2509" i="10"/>
  <c r="J2509" i="10" s="1"/>
  <c r="E708" i="10"/>
  <c r="E106" i="10"/>
  <c r="H2532" i="10"/>
  <c r="G58" i="10"/>
  <c r="I58" i="10" s="1"/>
  <c r="F56" i="10"/>
  <c r="C56" i="10" s="1"/>
  <c r="I56" i="10" s="1"/>
  <c r="G2496" i="10"/>
  <c r="F895" i="10"/>
  <c r="J895" i="10" s="1"/>
  <c r="E785" i="10"/>
  <c r="D785" i="10" s="1"/>
  <c r="E741" i="10"/>
  <c r="G1476" i="10"/>
  <c r="E1995" i="10"/>
  <c r="H14" i="10"/>
  <c r="H1379" i="10"/>
  <c r="E1294" i="10"/>
  <c r="G604" i="10"/>
  <c r="G212" i="10"/>
  <c r="E407" i="10"/>
  <c r="G1095" i="10"/>
  <c r="G485" i="10"/>
  <c r="H2688" i="10"/>
  <c r="E1201" i="10"/>
  <c r="G1277" i="10"/>
  <c r="G2752" i="10"/>
  <c r="E1237" i="10"/>
  <c r="E2602" i="10"/>
  <c r="E1786" i="10"/>
  <c r="G1078" i="10"/>
  <c r="G781" i="10"/>
  <c r="E1278" i="10"/>
  <c r="H2289" i="10"/>
  <c r="E2581" i="10"/>
  <c r="H1279" i="10"/>
  <c r="H699" i="10"/>
  <c r="H2663" i="10"/>
  <c r="E2526" i="10"/>
  <c r="E2092" i="10"/>
  <c r="H542" i="10"/>
  <c r="E882" i="10"/>
  <c r="E2483" i="10"/>
  <c r="H207" i="10"/>
  <c r="H2587" i="10"/>
  <c r="G838" i="10"/>
  <c r="H310" i="10"/>
  <c r="H506" i="10"/>
  <c r="E1498" i="10"/>
  <c r="E59" i="10"/>
  <c r="G2599" i="10"/>
  <c r="E1695" i="10"/>
  <c r="E2467" i="10"/>
  <c r="G1989" i="10"/>
  <c r="H503" i="10"/>
  <c r="F2541" i="10"/>
  <c r="J2541" i="10" s="1"/>
  <c r="F1477" i="10"/>
  <c r="J1477" i="10" s="1"/>
  <c r="E2707" i="10"/>
  <c r="H2755" i="10"/>
  <c r="H1036" i="10"/>
  <c r="E87" i="10"/>
  <c r="H2608" i="10"/>
  <c r="E404" i="10"/>
  <c r="H2168" i="10"/>
  <c r="H895" i="10"/>
  <c r="G998" i="10"/>
  <c r="E798" i="10"/>
  <c r="G47" i="10"/>
  <c r="E2589" i="10"/>
  <c r="H2366" i="10"/>
  <c r="E1002" i="10"/>
  <c r="E905" i="10"/>
  <c r="G1301" i="10"/>
  <c r="G1973" i="10"/>
  <c r="G2565" i="10"/>
  <c r="I2565" i="10" s="1"/>
  <c r="E510" i="10"/>
  <c r="E938" i="10"/>
  <c r="E2191" i="10"/>
  <c r="E112" i="10"/>
  <c r="F2171" i="10"/>
  <c r="J2171" i="10" s="1"/>
  <c r="H1775" i="10"/>
  <c r="H1200" i="10"/>
  <c r="G2755" i="10"/>
  <c r="E487" i="10"/>
  <c r="H1203" i="10"/>
  <c r="E13" i="10"/>
  <c r="E2268" i="10"/>
  <c r="E82" i="10"/>
  <c r="E1533" i="10"/>
  <c r="E2390" i="10"/>
  <c r="G2485" i="10"/>
  <c r="G2595" i="10"/>
  <c r="G1079" i="10"/>
  <c r="F75" i="10"/>
  <c r="H1598" i="10"/>
  <c r="G1478" i="10"/>
  <c r="H2070" i="10"/>
  <c r="E839" i="10"/>
  <c r="G1992" i="10"/>
  <c r="H82" i="10"/>
  <c r="E2666" i="10"/>
  <c r="H1970" i="10"/>
  <c r="E15" i="10"/>
  <c r="G2762" i="10"/>
  <c r="I2762" i="10" s="1"/>
  <c r="G980" i="10"/>
  <c r="H88" i="10"/>
  <c r="E2171" i="10"/>
  <c r="H1993" i="10"/>
  <c r="H2615" i="10"/>
  <c r="E502" i="10"/>
  <c r="H109" i="10"/>
  <c r="G2089" i="10"/>
  <c r="H600" i="10"/>
  <c r="F50" i="10"/>
  <c r="J50" i="10" s="1"/>
  <c r="H1674" i="10"/>
  <c r="G484" i="10"/>
  <c r="G345" i="10"/>
  <c r="I345" i="10" s="1"/>
  <c r="E385" i="10"/>
  <c r="E781" i="10"/>
  <c r="F2701" i="10"/>
  <c r="G2519" i="10"/>
  <c r="I2519" i="10" s="1"/>
  <c r="G1793" i="10"/>
  <c r="E305" i="10"/>
  <c r="H1079" i="10"/>
  <c r="G2751" i="10"/>
  <c r="F2562" i="10"/>
  <c r="J2562" i="10" s="1"/>
  <c r="G2091" i="10"/>
  <c r="E1729" i="10"/>
  <c r="H1301" i="10"/>
  <c r="E1993" i="10"/>
  <c r="H1500" i="10"/>
  <c r="G148" i="10"/>
  <c r="E1004" i="10"/>
  <c r="G2070" i="10"/>
  <c r="G1633" i="10"/>
  <c r="I1633" i="10" s="1"/>
  <c r="E803" i="10"/>
  <c r="G7" i="10"/>
  <c r="E982" i="10"/>
  <c r="E2481" i="10"/>
  <c r="G1037" i="10"/>
  <c r="E410" i="10"/>
  <c r="H1672" i="10"/>
  <c r="E387" i="10"/>
  <c r="H2391" i="10"/>
  <c r="E2735" i="10"/>
  <c r="H1296" i="10"/>
  <c r="G405" i="10"/>
  <c r="H1337" i="10"/>
  <c r="E1596" i="10"/>
  <c r="E702" i="10"/>
  <c r="H686" i="10"/>
  <c r="F1378" i="10"/>
  <c r="J1378" i="10" s="1"/>
  <c r="H1138" i="10"/>
  <c r="E1180" i="10"/>
  <c r="H304" i="10"/>
  <c r="F2550" i="10"/>
  <c r="C2550" i="10" s="1"/>
  <c r="K2550" i="10" s="1"/>
  <c r="E1397" i="10"/>
  <c r="G2615" i="10"/>
  <c r="I2615" i="10" s="1"/>
  <c r="G2698" i="10"/>
  <c r="C2698" i="10" s="1"/>
  <c r="K2698" i="10" s="1"/>
  <c r="E81" i="10"/>
  <c r="E69" i="10"/>
  <c r="G2732" i="10"/>
  <c r="F685" i="10"/>
  <c r="J685" i="10" s="1"/>
  <c r="E997" i="10"/>
  <c r="G782" i="10"/>
  <c r="G2193" i="10"/>
  <c r="H684" i="10"/>
  <c r="H486" i="10"/>
  <c r="G1235" i="10"/>
  <c r="E303" i="10"/>
  <c r="E409" i="10"/>
  <c r="E2027" i="10"/>
  <c r="G388" i="10"/>
  <c r="G2505" i="10"/>
  <c r="I2505" i="10" s="1"/>
  <c r="G2563" i="10"/>
  <c r="E2740" i="10"/>
  <c r="H882" i="10"/>
  <c r="H2465" i="10"/>
  <c r="E1573" i="10"/>
  <c r="G74" i="10"/>
  <c r="I74" i="10" s="1"/>
  <c r="G2382" i="10"/>
  <c r="G1392" i="10"/>
  <c r="G2686" i="10"/>
  <c r="G2492" i="10"/>
  <c r="H64" i="10"/>
  <c r="F2640" i="10"/>
  <c r="J2640" i="10" s="1"/>
  <c r="E1731" i="10"/>
  <c r="G80" i="10"/>
  <c r="E1771" i="10"/>
  <c r="G2094" i="10"/>
  <c r="E1096" i="10"/>
  <c r="G583" i="10"/>
  <c r="E2633" i="10"/>
  <c r="H1335" i="10"/>
  <c r="G685" i="10"/>
  <c r="G507" i="10"/>
  <c r="E287" i="10"/>
  <c r="G2466" i="10"/>
  <c r="E1796" i="10"/>
  <c r="G2556" i="10"/>
  <c r="G2710" i="10"/>
  <c r="E1593" i="10"/>
  <c r="H76" i="10"/>
  <c r="E606" i="10"/>
  <c r="G1194" i="10"/>
  <c r="G2665" i="10"/>
  <c r="H2580" i="10"/>
  <c r="F2646" i="10"/>
  <c r="J2646" i="10" s="1"/>
  <c r="H2702" i="10"/>
  <c r="H1595" i="10"/>
  <c r="H1874" i="10"/>
  <c r="G1887" i="10"/>
  <c r="H1989" i="10"/>
  <c r="G1895" i="10"/>
  <c r="H65" i="10"/>
  <c r="H206" i="10"/>
  <c r="G105" i="10"/>
  <c r="H146" i="10"/>
  <c r="H899" i="10"/>
  <c r="H1971" i="10"/>
  <c r="E1037" i="10"/>
  <c r="G1181" i="10"/>
  <c r="E1401" i="10"/>
  <c r="H1432" i="10"/>
  <c r="E504" i="10"/>
  <c r="G53" i="10"/>
  <c r="I53" i="10" s="1"/>
  <c r="E146" i="10"/>
  <c r="E682" i="10"/>
  <c r="H1202" i="10"/>
  <c r="G244" i="10"/>
  <c r="F2729" i="10"/>
  <c r="C2729" i="10" s="1"/>
  <c r="K2729" i="10" s="1"/>
  <c r="G60" i="10"/>
  <c r="I60" i="10" s="1"/>
  <c r="G2224" i="10"/>
  <c r="E11" i="10"/>
  <c r="G402" i="10"/>
  <c r="G2650" i="10"/>
  <c r="I2650" i="10" s="1"/>
  <c r="H642" i="10"/>
  <c r="E212" i="10"/>
  <c r="E210" i="10"/>
  <c r="G1495" i="10"/>
  <c r="E940" i="10"/>
  <c r="G2557" i="10"/>
  <c r="G1474" i="10"/>
  <c r="G2760" i="10"/>
  <c r="G190" i="10"/>
  <c r="H807" i="10"/>
  <c r="E344" i="10"/>
  <c r="E1299" i="10"/>
  <c r="H2292" i="10"/>
  <c r="H2764" i="10"/>
  <c r="H1179" i="10"/>
  <c r="E701" i="10"/>
  <c r="H1299" i="10"/>
  <c r="H1098" i="10"/>
  <c r="G2072" i="10"/>
  <c r="C2072" i="10" s="1"/>
  <c r="K2072" i="10" s="1"/>
  <c r="H799" i="10"/>
  <c r="E56" i="10"/>
  <c r="E79" i="10"/>
  <c r="E2388" i="10"/>
  <c r="E2607" i="10"/>
  <c r="H61" i="10"/>
  <c r="G46" i="10"/>
  <c r="G903" i="10"/>
  <c r="H1795" i="10"/>
  <c r="H11" i="10"/>
  <c r="E607" i="10"/>
  <c r="H2526" i="10"/>
  <c r="E1986" i="10"/>
  <c r="G705" i="10"/>
  <c r="G488" i="10"/>
  <c r="E901" i="10"/>
  <c r="F2732" i="10"/>
  <c r="J2732" i="10" s="1"/>
  <c r="H1828" i="10"/>
  <c r="H2595" i="10"/>
  <c r="G542" i="10"/>
  <c r="H2593" i="10"/>
  <c r="G2549" i="10"/>
  <c r="I2549" i="10" s="1"/>
  <c r="H2589" i="10"/>
  <c r="H2618" i="10"/>
  <c r="H1992" i="10"/>
  <c r="G2593" i="10"/>
  <c r="E2702" i="10"/>
  <c r="G1177" i="10"/>
  <c r="G2660" i="10"/>
  <c r="G403" i="10"/>
  <c r="G1929" i="10"/>
  <c r="I1929" i="10" s="1"/>
  <c r="H48" i="10"/>
  <c r="E686" i="10"/>
  <c r="H2602" i="10"/>
  <c r="G706" i="10"/>
  <c r="G2270" i="10"/>
  <c r="H903" i="10"/>
  <c r="G2548" i="10"/>
  <c r="I2548" i="10" s="1"/>
  <c r="G1433" i="10"/>
  <c r="E1005" i="10"/>
  <c r="G210" i="10"/>
  <c r="H1676" i="10"/>
  <c r="E799" i="10"/>
  <c r="E1102" i="10"/>
  <c r="G1434" i="10"/>
  <c r="I1434" i="10" s="1"/>
  <c r="G113" i="10"/>
  <c r="E71" i="10"/>
  <c r="G1477" i="10"/>
  <c r="H405" i="10"/>
  <c r="E1732" i="10"/>
  <c r="E1673" i="10"/>
  <c r="E48" i="10"/>
  <c r="G15" i="10"/>
  <c r="G79" i="10"/>
  <c r="E55" i="10"/>
  <c r="G245" i="10"/>
  <c r="E806" i="10"/>
  <c r="H641" i="10"/>
  <c r="G2739" i="10"/>
  <c r="G2562" i="10"/>
  <c r="E2711" i="10"/>
  <c r="E981" i="10"/>
  <c r="G1395" i="10"/>
  <c r="E444" i="10"/>
  <c r="H1697" i="10"/>
  <c r="H58" i="10"/>
  <c r="G2087" i="10"/>
  <c r="H2088" i="10"/>
  <c r="H2170" i="10"/>
  <c r="G2188" i="10"/>
  <c r="H2384" i="10"/>
  <c r="E2761" i="10"/>
  <c r="G2719" i="10"/>
  <c r="G1892" i="10"/>
  <c r="E707" i="10"/>
  <c r="G2588" i="10"/>
  <c r="H805" i="10"/>
  <c r="E2519" i="10"/>
  <c r="H84" i="10"/>
  <c r="H1099" i="10"/>
  <c r="E2291" i="10"/>
  <c r="G487" i="10"/>
  <c r="H1201" i="10"/>
  <c r="G1991" i="10"/>
  <c r="E2497" i="10"/>
  <c r="H114" i="10"/>
  <c r="E1630" i="10"/>
  <c r="G1693" i="10"/>
  <c r="F78" i="10"/>
  <c r="E2071" i="10"/>
  <c r="H785" i="10"/>
  <c r="E308" i="10"/>
  <c r="G2612" i="10"/>
  <c r="I2612" i="10" s="1"/>
  <c r="E1631" i="10"/>
  <c r="H685" i="10"/>
  <c r="E2710" i="10"/>
  <c r="H841" i="10"/>
  <c r="G1137" i="10"/>
  <c r="I1137" i="10" s="1"/>
  <c r="G189" i="10"/>
  <c r="H311" i="10"/>
  <c r="H2585" i="10"/>
  <c r="F2566" i="10"/>
  <c r="J2566" i="10" s="1"/>
  <c r="G312" i="10"/>
  <c r="E603" i="10"/>
  <c r="G76" i="10"/>
  <c r="I76" i="10" s="1"/>
  <c r="G1100" i="10"/>
  <c r="E841" i="10"/>
  <c r="G2647" i="10"/>
  <c r="I2647" i="10" s="1"/>
  <c r="H583" i="10"/>
  <c r="H2732" i="10"/>
  <c r="H409" i="10"/>
  <c r="G14" i="10"/>
  <c r="G2688" i="10"/>
  <c r="E1532" i="10"/>
  <c r="G87" i="10"/>
  <c r="G1673" i="10"/>
  <c r="H1788" i="10"/>
  <c r="G1197" i="10"/>
  <c r="H1632" i="10"/>
  <c r="G10" i="10"/>
  <c r="E2089" i="10"/>
  <c r="H1078" i="10"/>
  <c r="E213" i="10"/>
  <c r="H2468" i="10"/>
  <c r="F2661" i="10"/>
  <c r="J2661" i="10" s="1"/>
  <c r="H210" i="10"/>
  <c r="G2488" i="10"/>
  <c r="H1492" i="10"/>
  <c r="E1894" i="10"/>
  <c r="G501" i="10"/>
  <c r="H840" i="10"/>
  <c r="H897" i="10"/>
  <c r="E1772" i="10"/>
  <c r="E1333" i="10"/>
  <c r="E105" i="10"/>
  <c r="G2532" i="10"/>
  <c r="I2532" i="10" s="1"/>
  <c r="G389" i="10"/>
  <c r="G2754" i="10"/>
  <c r="G188" i="10"/>
  <c r="H2490" i="10"/>
  <c r="G1378" i="10"/>
  <c r="E640" i="10"/>
  <c r="E78" i="10"/>
  <c r="E700" i="10"/>
  <c r="E1872" i="10"/>
  <c r="F1082" i="10"/>
  <c r="J1082" i="10" s="1"/>
  <c r="F2599" i="10"/>
  <c r="J2599" i="10" s="1"/>
  <c r="E73" i="10"/>
  <c r="G805" i="10"/>
  <c r="G2194" i="10"/>
  <c r="H2494" i="10"/>
  <c r="G1786" i="10"/>
  <c r="E85" i="10"/>
  <c r="G502" i="10"/>
  <c r="H1594" i="10"/>
  <c r="E1896" i="10"/>
  <c r="E501" i="10"/>
  <c r="H2092" i="10"/>
  <c r="E2687" i="10"/>
  <c r="E209" i="10"/>
  <c r="G92" i="10"/>
  <c r="G606" i="10"/>
  <c r="G406" i="10"/>
  <c r="E2694" i="10"/>
  <c r="H2631" i="10"/>
  <c r="F1874" i="10"/>
  <c r="J1874" i="10" s="1"/>
  <c r="G884" i="10"/>
  <c r="C884" i="10" s="1"/>
  <c r="I884" i="10" s="1"/>
  <c r="E80" i="10"/>
  <c r="H113" i="10"/>
  <c r="E2753" i="10"/>
  <c r="G91" i="10"/>
  <c r="C91" i="10" s="1"/>
  <c r="K91" i="10" s="1"/>
  <c r="H2684" i="10"/>
  <c r="G2763" i="10"/>
  <c r="I2763" i="10" s="1"/>
  <c r="E904" i="10"/>
  <c r="H1398" i="10"/>
  <c r="F1973" i="10"/>
  <c r="J1973" i="10" s="1"/>
  <c r="G1891" i="10"/>
  <c r="H59" i="10"/>
  <c r="F686" i="10"/>
  <c r="J686" i="10" s="1"/>
  <c r="F2553" i="10"/>
  <c r="C2553" i="10" s="1"/>
  <c r="I2553" i="10" s="1"/>
  <c r="E92" i="10"/>
  <c r="H881" i="10"/>
  <c r="G2653" i="10"/>
  <c r="H1973" i="10"/>
  <c r="F2270" i="10"/>
  <c r="J2270" i="10" s="1"/>
  <c r="E2685" i="10"/>
  <c r="E51" i="10"/>
  <c r="G75" i="10"/>
  <c r="H2666" i="10"/>
  <c r="G2090" i="10"/>
  <c r="G901" i="10"/>
  <c r="G206" i="10"/>
  <c r="H402" i="10"/>
  <c r="H190" i="10"/>
  <c r="H2679" i="10"/>
  <c r="G2663" i="10"/>
  <c r="I2663" i="10" s="1"/>
  <c r="E1039" i="10"/>
  <c r="E1398" i="10"/>
  <c r="H1633" i="10"/>
  <c r="E1972" i="10"/>
  <c r="G9" i="10"/>
  <c r="E312" i="10"/>
  <c r="H541" i="10"/>
  <c r="G1698" i="10"/>
  <c r="E2486" i="10"/>
  <c r="G2026" i="10"/>
  <c r="E62" i="10"/>
  <c r="H2285" i="10"/>
  <c r="H704" i="10"/>
  <c r="H1691" i="10"/>
  <c r="G1592" i="10"/>
  <c r="E1196" i="10"/>
  <c r="E2494" i="10"/>
  <c r="G2758" i="10"/>
  <c r="G443" i="10"/>
  <c r="F1279" i="10"/>
  <c r="J1279" i="10" s="1"/>
  <c r="G303" i="10"/>
  <c r="E1393" i="10"/>
  <c r="H1001" i="10"/>
  <c r="E2611" i="10"/>
  <c r="E1197" i="10"/>
  <c r="H388" i="10"/>
  <c r="E1297" i="10"/>
  <c r="H1990" i="10"/>
  <c r="G1599" i="10"/>
  <c r="E7" i="10"/>
  <c r="H1994" i="10"/>
  <c r="G2764" i="10"/>
  <c r="E1692" i="10"/>
  <c r="E1476" i="10"/>
  <c r="G807" i="10"/>
  <c r="H2094" i="10"/>
  <c r="G1096" i="10"/>
  <c r="G61" i="10"/>
  <c r="I61" i="10" s="1"/>
  <c r="E508" i="10"/>
  <c r="E1994" i="10"/>
  <c r="G49" i="10"/>
  <c r="G703" i="10"/>
  <c r="E1376" i="10"/>
  <c r="E2485" i="10"/>
  <c r="H68" i="10"/>
  <c r="F1280" i="10"/>
  <c r="J1280" i="10" s="1"/>
  <c r="E107" i="10"/>
  <c r="H2390" i="10"/>
  <c r="G799" i="10"/>
  <c r="G2614" i="10"/>
  <c r="E1179" i="10"/>
  <c r="H408" i="10"/>
  <c r="G2709" i="10"/>
  <c r="I2709" i="10" s="1"/>
  <c r="G640" i="10"/>
  <c r="H1293" i="10"/>
  <c r="H1477" i="10"/>
  <c r="E345" i="10"/>
  <c r="E1885" i="10"/>
  <c r="D1885" i="10" s="1"/>
  <c r="H445" i="10"/>
  <c r="E2093" i="10"/>
  <c r="G2747" i="10"/>
  <c r="I2747" i="10" s="1"/>
  <c r="G2560" i="10"/>
  <c r="E1828" i="10"/>
  <c r="E998" i="10"/>
  <c r="F2521" i="10"/>
  <c r="J2521" i="10" s="1"/>
  <c r="G1872" i="10"/>
  <c r="G1597" i="10"/>
  <c r="H1334" i="10"/>
  <c r="E1775" i="10"/>
  <c r="D1775" i="10" s="1"/>
  <c r="H2193" i="10"/>
  <c r="H1870" i="10"/>
  <c r="E1301" i="10"/>
  <c r="G2687" i="10"/>
  <c r="H1474" i="10"/>
  <c r="E1236" i="10"/>
  <c r="H2654" i="10"/>
  <c r="E1698" i="10"/>
  <c r="H1137" i="10"/>
  <c r="H1393" i="10"/>
  <c r="H2186" i="10"/>
  <c r="G2170" i="10"/>
  <c r="G88" i="10"/>
  <c r="C88" i="10" s="1"/>
  <c r="K88" i="10" s="1"/>
  <c r="E2542" i="10"/>
  <c r="H2656" i="10"/>
  <c r="E2677" i="10"/>
  <c r="E2600" i="10"/>
  <c r="E2167" i="10"/>
  <c r="H781" i="10"/>
  <c r="G2638" i="10"/>
  <c r="I2638" i="10" s="1"/>
  <c r="F1774" i="10"/>
  <c r="J1774" i="10" s="1"/>
  <c r="E2561" i="10"/>
  <c r="E1081" i="10"/>
  <c r="G2583" i="10"/>
  <c r="G1136" i="10"/>
  <c r="E246" i="10"/>
  <c r="E49" i="10"/>
  <c r="E706" i="10"/>
  <c r="E2086" i="10"/>
  <c r="F2468" i="10"/>
  <c r="J2468" i="10" s="1"/>
  <c r="E2537" i="10"/>
  <c r="E2584" i="10"/>
  <c r="G881" i="10"/>
  <c r="E2658" i="10"/>
  <c r="H386" i="10"/>
  <c r="H2291" i="10"/>
  <c r="E2660" i="10"/>
  <c r="H1234" i="10"/>
  <c r="H2189" i="10"/>
  <c r="H1194" i="10"/>
  <c r="H2611" i="10"/>
  <c r="H54" i="10"/>
  <c r="G1694" i="10"/>
  <c r="H1493" i="10"/>
  <c r="G72" i="10"/>
  <c r="C72" i="10" s="1"/>
  <c r="K72" i="10" s="1"/>
  <c r="E211" i="10"/>
  <c r="H2534" i="10"/>
  <c r="E1101" i="10"/>
  <c r="G346" i="10"/>
  <c r="I346" i="10" s="1"/>
  <c r="G86" i="10"/>
  <c r="E406" i="10"/>
  <c r="G586" i="10"/>
  <c r="C586" i="10" s="1"/>
  <c r="K586" i="10" s="1"/>
  <c r="H1797" i="10"/>
  <c r="F55" i="10"/>
  <c r="J55" i="10" s="1"/>
  <c r="E1491" i="10"/>
  <c r="H2737" i="10"/>
  <c r="G444" i="10"/>
  <c r="I444" i="10" s="1"/>
  <c r="E2288" i="10"/>
  <c r="E1298" i="10"/>
  <c r="H742" i="10"/>
  <c r="G2598" i="10"/>
  <c r="G90" i="10"/>
  <c r="I90" i="10" s="1"/>
  <c r="E2482" i="10"/>
  <c r="H1793" i="10"/>
  <c r="G1731" i="10"/>
  <c r="I1731" i="10" s="1"/>
  <c r="H2503" i="10"/>
  <c r="G1498" i="10"/>
  <c r="F2630" i="10"/>
  <c r="E499" i="10"/>
  <c r="G2028" i="10"/>
  <c r="I2028" i="10" s="1"/>
  <c r="G508" i="10"/>
  <c r="H55" i="10"/>
  <c r="G2659" i="10"/>
  <c r="E46" i="10"/>
  <c r="E88" i="10"/>
  <c r="G344" i="10"/>
  <c r="H2564" i="10"/>
  <c r="G2633" i="10"/>
  <c r="E2580" i="10"/>
  <c r="H1895" i="10"/>
  <c r="F2652" i="10"/>
  <c r="J2652" i="10" s="1"/>
  <c r="G2465" i="10"/>
  <c r="G1632" i="10"/>
  <c r="I1632" i="10" s="1"/>
  <c r="H700" i="10"/>
  <c r="G1375" i="10"/>
  <c r="G897" i="10"/>
  <c r="E880" i="10"/>
  <c r="F2567" i="10"/>
  <c r="J2567" i="10" s="1"/>
  <c r="E2515" i="10"/>
  <c r="H1038" i="10"/>
  <c r="G311" i="10"/>
  <c r="E1927" i="10"/>
  <c r="H2703" i="10"/>
  <c r="G8" i="10"/>
  <c r="E1377" i="10"/>
  <c r="G2640" i="10"/>
  <c r="F2531" i="10"/>
  <c r="E2765" i="10"/>
  <c r="E1730" i="10"/>
  <c r="G2285" i="10"/>
  <c r="H1829" i="10"/>
  <c r="H1871" i="10"/>
  <c r="G305" i="10"/>
  <c r="G2514" i="10"/>
  <c r="I2514" i="10" s="1"/>
  <c r="H1199" i="10"/>
  <c r="G1135" i="10"/>
  <c r="E897" i="10"/>
  <c r="E2682" i="10"/>
  <c r="H1692" i="10"/>
  <c r="E1632" i="10"/>
  <c r="G63" i="10"/>
  <c r="C63" i="10" s="1"/>
  <c r="I63" i="10" s="1"/>
  <c r="G1494" i="10"/>
  <c r="F1786" i="10"/>
  <c r="J1786" i="10" s="1"/>
  <c r="G2625" i="10"/>
  <c r="H2687" i="10"/>
  <c r="E1378" i="10"/>
  <c r="G1499" i="10"/>
  <c r="G409" i="10"/>
  <c r="G11" i="10"/>
  <c r="E2688" i="10"/>
  <c r="G1773" i="10"/>
  <c r="E1335" i="10"/>
  <c r="F290" i="10"/>
  <c r="J290" i="10" s="1"/>
  <c r="H902" i="10"/>
  <c r="G1036" i="10"/>
  <c r="G1180" i="10"/>
  <c r="G2566" i="10"/>
  <c r="G2479" i="10"/>
  <c r="G2701" i="10"/>
  <c r="H1197" i="10"/>
  <c r="E1399" i="10"/>
  <c r="H1298" i="10"/>
  <c r="E1869" i="10"/>
  <c r="E1892" i="10"/>
  <c r="H2634" i="10"/>
  <c r="G2509" i="10"/>
  <c r="H344" i="10"/>
  <c r="G288" i="10"/>
  <c r="G1689" i="10"/>
  <c r="H90" i="10"/>
  <c r="G1593" i="10"/>
  <c r="G2513" i="10"/>
  <c r="I2513" i="10" s="1"/>
  <c r="E2664" i="10"/>
  <c r="H211" i="10"/>
  <c r="G2527" i="10"/>
  <c r="I2527" i="10" s="1"/>
  <c r="H2482" i="10"/>
  <c r="H2582" i="10"/>
  <c r="G2190" i="10"/>
  <c r="G981" i="10"/>
  <c r="E109" i="10"/>
  <c r="E838" i="10"/>
  <c r="E2741" i="10"/>
  <c r="E2539" i="10"/>
  <c r="E1003" i="10"/>
  <c r="E2513" i="10"/>
  <c r="H1896" i="10"/>
  <c r="G2702" i="10"/>
  <c r="I2702" i="10" s="1"/>
  <c r="E2555" i="10"/>
  <c r="E289" i="10"/>
  <c r="E1396" i="10"/>
  <c r="E2749" i="10"/>
  <c r="G2495" i="10"/>
  <c r="E2724" i="10"/>
  <c r="G2515" i="10"/>
  <c r="H501" i="10"/>
  <c r="H900" i="10"/>
  <c r="H1577" i="10"/>
  <c r="G587" i="10"/>
  <c r="E2170" i="10"/>
  <c r="E86" i="10"/>
  <c r="E2603" i="10"/>
  <c r="G1377" i="10"/>
  <c r="E2520" i="10"/>
  <c r="G109" i="10"/>
  <c r="G2590" i="10"/>
  <c r="G2554" i="10"/>
  <c r="G2716" i="10"/>
  <c r="C2716" i="10" s="1"/>
  <c r="K2716" i="10" s="1"/>
  <c r="H605" i="10"/>
  <c r="H2513" i="10"/>
  <c r="F2500" i="10"/>
  <c r="J2500" i="10" s="1"/>
  <c r="G503" i="10"/>
  <c r="E782" i="10"/>
  <c r="E937" i="10"/>
  <c r="G1293" i="10"/>
  <c r="E1633" i="10"/>
  <c r="G2683" i="10"/>
  <c r="H407" i="10"/>
  <c r="H2681" i="10"/>
  <c r="H2385" i="10"/>
  <c r="G2711" i="10"/>
  <c r="I2711" i="10" s="1"/>
  <c r="E1992" i="10"/>
  <c r="E1675" i="10"/>
  <c r="D1675" i="10" s="1"/>
  <c r="H205" i="10"/>
  <c r="H839" i="10"/>
  <c r="E205" i="10"/>
  <c r="H2763" i="10"/>
  <c r="F66" i="10"/>
  <c r="H1574" i="10"/>
  <c r="H1496" i="10"/>
  <c r="G608" i="10"/>
  <c r="E1874" i="10"/>
  <c r="D1874" i="10" s="1"/>
  <c r="E1969" i="10"/>
  <c r="E1080" i="10"/>
  <c r="E1136" i="10"/>
  <c r="H53" i="10"/>
  <c r="G2484" i="10"/>
  <c r="G1573" i="10"/>
  <c r="H2689" i="10"/>
  <c r="E800" i="10"/>
  <c r="E783" i="10"/>
  <c r="E2269" i="10"/>
  <c r="E2606" i="10"/>
  <c r="E2679" i="10"/>
  <c r="G442" i="10"/>
  <c r="G386" i="10"/>
  <c r="E2706" i="10"/>
  <c r="H1887" i="10"/>
  <c r="H385" i="10"/>
  <c r="E2169" i="10"/>
  <c r="E1672" i="10"/>
  <c r="G1302" i="10"/>
  <c r="E1095" i="10"/>
  <c r="H1236" i="10"/>
  <c r="E2383" i="10"/>
  <c r="H1689" i="10"/>
  <c r="E796" i="10"/>
  <c r="H707" i="10"/>
  <c r="E543" i="10"/>
  <c r="E389" i="10"/>
  <c r="H739" i="10"/>
  <c r="H602" i="10"/>
  <c r="E67" i="10"/>
  <c r="H443" i="10"/>
  <c r="E2094" i="10"/>
  <c r="H1830" i="10"/>
  <c r="G806" i="10"/>
  <c r="G1794" i="10"/>
  <c r="E484" i="10"/>
  <c r="H208" i="10"/>
  <c r="H85" i="10"/>
  <c r="H2382" i="10"/>
  <c r="E1795" i="10"/>
  <c r="G1497" i="10"/>
  <c r="G1200" i="10"/>
  <c r="E544" i="10"/>
  <c r="H1675" i="10"/>
  <c r="H1774" i="10"/>
  <c r="E683" i="10"/>
  <c r="E2732" i="10"/>
  <c r="E83" i="10"/>
  <c r="H2086" i="10"/>
  <c r="H2706" i="10"/>
  <c r="H2087" i="10"/>
  <c r="H1004" i="10"/>
  <c r="H2753" i="10"/>
  <c r="F2665" i="10"/>
  <c r="J2665" i="10" s="1"/>
  <c r="H784" i="10"/>
  <c r="G2468" i="10"/>
  <c r="G600" i="10"/>
  <c r="G286" i="10"/>
  <c r="H938" i="10"/>
  <c r="H2707" i="10"/>
  <c r="E77" i="10"/>
  <c r="H312" i="10"/>
  <c r="H1693" i="10"/>
  <c r="G940" i="10"/>
  <c r="I940" i="10" s="1"/>
  <c r="E10" i="10"/>
  <c r="E1774" i="10"/>
  <c r="D1774" i="10" s="1"/>
  <c r="H2288" i="10"/>
  <c r="E2525" i="10"/>
  <c r="G2480" i="10"/>
  <c r="G1532" i="10"/>
  <c r="H1478" i="10"/>
  <c r="E2654" i="10"/>
  <c r="G2579" i="10"/>
  <c r="G2289" i="10"/>
  <c r="G1297" i="10"/>
  <c r="G106" i="10"/>
  <c r="E605" i="10"/>
  <c r="E801" i="10"/>
  <c r="G2500" i="10"/>
  <c r="G2167" i="10"/>
  <c r="H838" i="10"/>
  <c r="G1828" i="10"/>
  <c r="E1434" i="10"/>
  <c r="E506" i="10"/>
  <c r="H8" i="10"/>
  <c r="E2627" i="10"/>
  <c r="E2389" i="10"/>
  <c r="E1336" i="10"/>
  <c r="E1235" i="10"/>
  <c r="G2547" i="10"/>
  <c r="G2730" i="10"/>
  <c r="I2730" i="10" s="1"/>
  <c r="H444" i="10"/>
  <c r="H187" i="10"/>
  <c r="E2270" i="10"/>
  <c r="E1097" i="10"/>
  <c r="H1397" i="10"/>
  <c r="E1991" i="10"/>
  <c r="E310" i="10"/>
  <c r="F2633" i="10"/>
  <c r="J2633" i="10" s="1"/>
  <c r="E402" i="10"/>
  <c r="E2642" i="10"/>
  <c r="H705" i="10"/>
  <c r="F587" i="10"/>
  <c r="H1771" i="10"/>
  <c r="F2467" i="10"/>
  <c r="J2467" i="10" s="1"/>
  <c r="H2466" i="10"/>
  <c r="E2284" i="10"/>
  <c r="H1435" i="10"/>
  <c r="G2088" i="10"/>
  <c r="G2541" i="10"/>
  <c r="G2125" i="10"/>
  <c r="H1096" i="10"/>
  <c r="E486" i="10"/>
  <c r="F54" i="10"/>
  <c r="J54" i="10" s="1"/>
  <c r="F2563" i="10"/>
  <c r="D2563" i="10" s="1"/>
  <c r="G1871" i="10"/>
  <c r="H2194" i="10"/>
  <c r="G499" i="10"/>
  <c r="C499" i="10" s="1"/>
  <c r="K499" i="10" s="1"/>
  <c r="H2368" i="10"/>
  <c r="H1969" i="10"/>
  <c r="E1295" i="10"/>
  <c r="G1294" i="10"/>
  <c r="G506" i="10"/>
  <c r="E204" i="10"/>
  <c r="G701" i="10"/>
  <c r="G65" i="10"/>
  <c r="I65" i="10" s="1"/>
  <c r="H1401" i="10"/>
  <c r="E1038" i="10"/>
  <c r="H2759" i="10"/>
  <c r="G1888" i="10"/>
  <c r="F2368" i="10"/>
  <c r="J2368" i="10" s="1"/>
  <c r="H1180" i="10"/>
  <c r="H937" i="10"/>
  <c r="G1080" i="10"/>
  <c r="E1591" i="10"/>
  <c r="H1302" i="10"/>
  <c r="G308" i="10"/>
  <c r="F784" i="10"/>
  <c r="J784" i="10" s="1"/>
  <c r="H1991" i="10"/>
  <c r="F796" i="10"/>
  <c r="J796" i="10" s="1"/>
  <c r="E2190" i="10"/>
  <c r="H145" i="10"/>
  <c r="E386" i="10"/>
  <c r="G2531" i="10"/>
  <c r="G2648" i="10"/>
  <c r="I2648" i="10" s="1"/>
  <c r="E2368" i="10"/>
  <c r="E2617" i="10"/>
  <c r="D2617" i="10" s="1"/>
  <c r="E2680" i="10"/>
  <c r="H1531" i="10"/>
  <c r="H2694" i="10"/>
  <c r="G1971" i="10"/>
  <c r="H905" i="10"/>
  <c r="F2526" i="10"/>
  <c r="J2526" i="10" s="1"/>
  <c r="H798" i="10"/>
  <c r="G900" i="10"/>
  <c r="H2464" i="10"/>
  <c r="G70" i="10"/>
  <c r="I70" i="10" s="1"/>
  <c r="H345" i="10"/>
  <c r="H740" i="10"/>
  <c r="H10" i="10"/>
  <c r="F2625" i="10"/>
  <c r="E2516" i="10"/>
  <c r="G404" i="10"/>
  <c r="H15" i="10"/>
  <c r="H585" i="10"/>
  <c r="E1597" i="10"/>
  <c r="G999" i="10"/>
  <c r="E1302" i="10"/>
  <c r="G1796" i="10"/>
  <c r="F1576" i="10"/>
  <c r="E600" i="10"/>
  <c r="G982" i="10"/>
  <c r="G304" i="10"/>
  <c r="H89" i="10"/>
  <c r="G1789" i="10"/>
  <c r="E983" i="10"/>
  <c r="D55" i="10"/>
  <c r="J2689" i="10"/>
  <c r="J2071" i="10"/>
  <c r="J62" i="10"/>
  <c r="D2716" i="10"/>
  <c r="D63" i="10"/>
  <c r="J2630" i="10"/>
  <c r="J63" i="10"/>
  <c r="C1675" i="10"/>
  <c r="I1675" i="10" s="1"/>
  <c r="J2662" i="10"/>
  <c r="J2716" i="10"/>
  <c r="J75" i="10"/>
  <c r="C694" i="26"/>
  <c r="C835" i="26"/>
  <c r="C807" i="26"/>
  <c r="C779" i="26"/>
  <c r="C751" i="26"/>
  <c r="C724" i="26"/>
  <c r="C725" i="26"/>
  <c r="C668" i="26"/>
  <c r="C669" i="26"/>
  <c r="I2127" i="10"/>
  <c r="H2692" i="10"/>
  <c r="G2578" i="10"/>
  <c r="E2713" i="10"/>
  <c r="D2713" i="10" s="1"/>
  <c r="E2762" i="10"/>
  <c r="H2713" i="10"/>
  <c r="H2733" i="10"/>
  <c r="F2578" i="10"/>
  <c r="J2578" i="10" s="1"/>
  <c r="E2717" i="10"/>
  <c r="H2762" i="10"/>
  <c r="H2578" i="10"/>
  <c r="E2733" i="10"/>
  <c r="E2597" i="10"/>
  <c r="H2717" i="10"/>
  <c r="G2649" i="10"/>
  <c r="E2544" i="10"/>
  <c r="H2556" i="10"/>
  <c r="E2696" i="10"/>
  <c r="E2492" i="10"/>
  <c r="F2649" i="10"/>
  <c r="J2649" i="10" s="1"/>
  <c r="E2556" i="10"/>
  <c r="G2651" i="10"/>
  <c r="H2492" i="10"/>
  <c r="H2701" i="10"/>
  <c r="G2692" i="10"/>
  <c r="E2701" i="10"/>
  <c r="A2649" i="10"/>
  <c r="A2661" i="10"/>
  <c r="A2657" i="10"/>
  <c r="A2598" i="10"/>
  <c r="A2613" i="10"/>
  <c r="A2742" i="10"/>
  <c r="A2646" i="10"/>
  <c r="A2630" i="10"/>
  <c r="A2629" i="10"/>
  <c r="A2754" i="10"/>
  <c r="A2690" i="10"/>
  <c r="H2125" i="10"/>
  <c r="E2125" i="10"/>
  <c r="A2323" i="10"/>
  <c r="G2226" i="10"/>
  <c r="E2226" i="10"/>
  <c r="E2225" i="10"/>
  <c r="H2226" i="10"/>
  <c r="E2128" i="10"/>
  <c r="G2225" i="10"/>
  <c r="G2227" i="10"/>
  <c r="H2225" i="10"/>
  <c r="B2425" i="10"/>
  <c r="B2524" i="10" s="1"/>
  <c r="B2424" i="10"/>
  <c r="B2523" i="10" s="1"/>
  <c r="A2326" i="10"/>
  <c r="A2424" i="10"/>
  <c r="A2523" i="10" s="1"/>
  <c r="A2423" i="10"/>
  <c r="A2522" i="10" s="1"/>
  <c r="B2423" i="10"/>
  <c r="B2522" i="10" s="1"/>
  <c r="B2339" i="10"/>
  <c r="A1960" i="10"/>
  <c r="B2407" i="10"/>
  <c r="B2506" i="10" s="1"/>
  <c r="B2411" i="10"/>
  <c r="B2510" i="10" s="1"/>
  <c r="B2049" i="10"/>
  <c r="B2163" i="10"/>
  <c r="B2033" i="10"/>
  <c r="B2443" i="10"/>
  <c r="B2542" i="10" s="1"/>
  <c r="A2220" i="10"/>
  <c r="A2038" i="10"/>
  <c r="B2232" i="10"/>
  <c r="A2308" i="10"/>
  <c r="B2220" i="10"/>
  <c r="A2442" i="10"/>
  <c r="A2541" i="10" s="1"/>
  <c r="B1709" i="10"/>
  <c r="A2342" i="10"/>
  <c r="B1754" i="10"/>
  <c r="A2230" i="10"/>
  <c r="B2228" i="10"/>
  <c r="B2063" i="10"/>
  <c r="B1904" i="10"/>
  <c r="B2444" i="10"/>
  <c r="B2543" i="10" s="1"/>
  <c r="B2236" i="10"/>
  <c r="B1814" i="10"/>
  <c r="A2446" i="10"/>
  <c r="A2545" i="10" s="1"/>
  <c r="B2196" i="10"/>
  <c r="A2304" i="10"/>
  <c r="A2450" i="10"/>
  <c r="A2549" i="10" s="1"/>
  <c r="B2200" i="10"/>
  <c r="A2449" i="10"/>
  <c r="A2548" i="10" s="1"/>
  <c r="A1952" i="10"/>
  <c r="A2058" i="10"/>
  <c r="A2115" i="10"/>
  <c r="A2034" i="10"/>
  <c r="A2000" i="10"/>
  <c r="A1867" i="10"/>
  <c r="A1906" i="10"/>
  <c r="A2282" i="10"/>
  <c r="A2453" i="10"/>
  <c r="A2552" i="10" s="1"/>
  <c r="A2312" i="10"/>
  <c r="B2025" i="10"/>
  <c r="B1837" i="10"/>
  <c r="B2043" i="10"/>
  <c r="F2650" i="10" a="1"/>
  <c r="H2550" i="10" a="1"/>
  <c r="E2655" i="10" a="1"/>
  <c r="F2730" i="10" a="1"/>
  <c r="F79" i="10" a="1"/>
  <c r="E2530" i="10" a="1"/>
  <c r="F2631" i="10" a="1"/>
  <c r="H2325" i="10" a="1"/>
  <c r="H2514" i="10" a="1"/>
  <c r="E2424" i="10" a="1"/>
  <c r="F2746" i="10" a="1"/>
  <c r="E2550" i="10" a="1"/>
  <c r="F2677" i="10" a="1"/>
  <c r="F2519" i="10" a="1"/>
  <c r="H2227" i="10" a="1"/>
  <c r="E2558" i="10" a="1"/>
  <c r="F2634" i="10" a="1"/>
  <c r="F2711" i="10" a="1"/>
  <c r="F67" i="10" a="1"/>
  <c r="F2548" i="10" a="1"/>
  <c r="F2626" i="10" a="1"/>
  <c r="H2655" i="10" a="1"/>
  <c r="F2535" i="10" a="1"/>
  <c r="H2562" i="10" a="1"/>
  <c r="F2748" i="10" a="1"/>
  <c r="G2324" i="10" a="1"/>
  <c r="G2750" i="10" a="1"/>
  <c r="F2762" i="10" a="1"/>
  <c r="F2663" i="10" a="1"/>
  <c r="E2562" i="10" a="1"/>
  <c r="F2579" i="10" a="1"/>
  <c r="E2227" i="10" a="1"/>
  <c r="G2325" i="10" a="1"/>
  <c r="E2547" i="10" a="1"/>
  <c r="G2326" i="10" a="1"/>
  <c r="F2647" i="10" a="1"/>
  <c r="F60" i="10" a="1"/>
  <c r="F2591" i="10" a="1"/>
  <c r="F2513" i="10" a="1"/>
  <c r="F2492" i="10" a="1"/>
  <c r="F64" i="10" a="1"/>
  <c r="F2618" i="10" a="1"/>
  <c r="E2423" i="10" a="1"/>
  <c r="F76" i="10" a="1"/>
  <c r="F2564" i="10" a="1"/>
  <c r="G2748" i="10" a="1"/>
  <c r="F2527" i="10" a="1"/>
  <c r="E2514" i="10" a="1"/>
  <c r="F73" i="10" a="1"/>
  <c r="F2554" i="10" a="1"/>
  <c r="E2499" i="10" a="1"/>
  <c r="H2547" i="10" a="1"/>
  <c r="F2653" i="10" a="1"/>
  <c r="H2324" i="10" a="1"/>
  <c r="F2532" i="10" a="1"/>
  <c r="F52" i="10" a="1"/>
  <c r="E2591" i="10" a="1"/>
  <c r="F2725" i="10" a="1"/>
  <c r="F2480" i="10" a="1"/>
  <c r="E2325" i="10" a="1"/>
  <c r="F2504" i="10" a="1"/>
  <c r="F2752" i="10" a="1"/>
  <c r="G2677" i="10" a="1"/>
  <c r="F89" i="10" a="1"/>
  <c r="F2612" i="10" a="1"/>
  <c r="F57" i="10" a="1"/>
  <c r="E2224" i="10" a="1"/>
  <c r="H2677" i="10" a="1"/>
  <c r="E2643" i="10" a="1"/>
  <c r="F2717" i="10" a="1"/>
  <c r="F2714" i="10" a="1"/>
  <c r="F70" i="10" a="1"/>
  <c r="F2690" i="10" a="1"/>
  <c r="F2733" i="10" a="1"/>
  <c r="E2324" i="10" a="1"/>
  <c r="E2742" i="10" a="1"/>
  <c r="H2499" i="10" a="1"/>
  <c r="F2615" i="10" a="1"/>
  <c r="F2702" i="10" a="1"/>
  <c r="F2603" i="10" a="1"/>
  <c r="F2551" i="10" a="1"/>
  <c r="H2224" i="10" a="1"/>
  <c r="E2531" i="10" a="1"/>
  <c r="H2591" i="10" a="1"/>
  <c r="F2516" i="10" a="1"/>
  <c r="H2531" i="10" a="1"/>
  <c r="C388" i="10" l="1"/>
  <c r="K388" i="10" s="1"/>
  <c r="C2707" i="10"/>
  <c r="K2707" i="10" s="1"/>
  <c r="C2170" i="10"/>
  <c r="K2170" i="10" s="1"/>
  <c r="C2521" i="10"/>
  <c r="K2521" i="10" s="1"/>
  <c r="C2617" i="10"/>
  <c r="K2617" i="10" s="1"/>
  <c r="D2701" i="10"/>
  <c r="C1885" i="10"/>
  <c r="I1885" i="10" s="1"/>
  <c r="C2701" i="10"/>
  <c r="K2701" i="10" s="1"/>
  <c r="C2713" i="10"/>
  <c r="K2713" i="10" s="1"/>
  <c r="J56" i="10"/>
  <c r="C983" i="10"/>
  <c r="I983" i="10" s="1"/>
  <c r="C2662" i="10"/>
  <c r="K2662" i="10" s="1"/>
  <c r="C55" i="10"/>
  <c r="I55" i="10" s="1"/>
  <c r="D2765" i="10"/>
  <c r="D62" i="10"/>
  <c r="C1181" i="10"/>
  <c r="I1181" i="10" s="1"/>
  <c r="C2590" i="10"/>
  <c r="I2590" i="10" s="1"/>
  <c r="C2630" i="10"/>
  <c r="K2630" i="10" s="1"/>
  <c r="C1775" i="10"/>
  <c r="K1775" i="10" s="1"/>
  <c r="C1477" i="10"/>
  <c r="K1477" i="10" s="1"/>
  <c r="C2566" i="10"/>
  <c r="K2566" i="10" s="1"/>
  <c r="D388" i="10"/>
  <c r="J2563" i="10"/>
  <c r="D983" i="10"/>
  <c r="C1873" i="10"/>
  <c r="K1873" i="10" s="1"/>
  <c r="C1774" i="10"/>
  <c r="K1774" i="10" s="1"/>
  <c r="D88" i="10"/>
  <c r="C1279" i="10"/>
  <c r="I1279" i="10" s="1"/>
  <c r="C1180" i="10"/>
  <c r="D2071" i="10"/>
  <c r="C2652" i="10"/>
  <c r="K2652" i="10" s="1"/>
  <c r="C796" i="10"/>
  <c r="I796" i="10" s="1"/>
  <c r="D1973" i="10"/>
  <c r="C2761" i="10"/>
  <c r="K2761" i="10" s="1"/>
  <c r="C2534" i="10"/>
  <c r="K2534" i="10" s="1"/>
  <c r="C2724" i="10"/>
  <c r="K2724" i="10" s="1"/>
  <c r="C2732" i="10"/>
  <c r="K2732" i="10" s="1"/>
  <c r="C2369" i="10"/>
  <c r="K2369" i="10" s="1"/>
  <c r="C2503" i="10"/>
  <c r="I2503" i="10" s="1"/>
  <c r="D69" i="10"/>
  <c r="C2751" i="10"/>
  <c r="K2751" i="10" s="1"/>
  <c r="D2666" i="10"/>
  <c r="D1477" i="10"/>
  <c r="D2479" i="10"/>
  <c r="C2270" i="10"/>
  <c r="I2270" i="10" s="1"/>
  <c r="C1576" i="10"/>
  <c r="K1576" i="10" s="1"/>
  <c r="C2760" i="10"/>
  <c r="I2760" i="10" s="1"/>
  <c r="C191" i="10"/>
  <c r="K191" i="10" s="1"/>
  <c r="C2666" i="10"/>
  <c r="K2666" i="10" s="1"/>
  <c r="D191" i="10"/>
  <c r="C2541" i="10"/>
  <c r="I2541" i="10" s="1"/>
  <c r="C2611" i="10"/>
  <c r="K2611" i="10" s="1"/>
  <c r="D1081" i="10"/>
  <c r="D883" i="10"/>
  <c r="C2479" i="10"/>
  <c r="K2479" i="10" s="1"/>
  <c r="C2745" i="10"/>
  <c r="K2745" i="10" s="1"/>
  <c r="I2716" i="10"/>
  <c r="D2567" i="10"/>
  <c r="D289" i="10"/>
  <c r="C2563" i="10"/>
  <c r="K2563" i="10" s="1"/>
  <c r="C883" i="10"/>
  <c r="K883" i="10" s="1"/>
  <c r="C2491" i="10"/>
  <c r="K2491" i="10" s="1"/>
  <c r="D2614" i="10"/>
  <c r="C1676" i="10"/>
  <c r="K1676" i="10" s="1"/>
  <c r="D2732" i="10"/>
  <c r="C1378" i="10"/>
  <c r="K1378" i="10" s="1"/>
  <c r="C2171" i="10"/>
  <c r="I2171" i="10" s="1"/>
  <c r="D1676" i="10"/>
  <c r="C2661" i="10"/>
  <c r="K2661" i="10" s="1"/>
  <c r="J69" i="10"/>
  <c r="D2518" i="10"/>
  <c r="D87" i="10"/>
  <c r="C2764" i="10"/>
  <c r="K2764" i="10" s="1"/>
  <c r="D66" i="10"/>
  <c r="C686" i="10"/>
  <c r="I686" i="10" s="1"/>
  <c r="C2518" i="10"/>
  <c r="I2518" i="10" s="1"/>
  <c r="D59" i="10"/>
  <c r="C54" i="10"/>
  <c r="K54" i="10" s="1"/>
  <c r="C289" i="10"/>
  <c r="I289" i="10" s="1"/>
  <c r="K56" i="10"/>
  <c r="D686" i="10"/>
  <c r="D1478" i="10"/>
  <c r="J2729" i="10"/>
  <c r="C290" i="10"/>
  <c r="K290" i="10" s="1"/>
  <c r="C2765" i="10"/>
  <c r="K2765" i="10" s="1"/>
  <c r="C1082" i="10"/>
  <c r="K1082" i="10" s="1"/>
  <c r="C50" i="10"/>
  <c r="K50" i="10" s="1"/>
  <c r="D2512" i="10"/>
  <c r="D54" i="10"/>
  <c r="D1181" i="10"/>
  <c r="D91" i="10"/>
  <c r="D784" i="10"/>
  <c r="C2500" i="10"/>
  <c r="I2500" i="10" s="1"/>
  <c r="D50" i="10"/>
  <c r="D2509" i="10"/>
  <c r="C2509" i="10"/>
  <c r="K2509" i="10" s="1"/>
  <c r="C487" i="10"/>
  <c r="K487" i="10" s="1"/>
  <c r="D1337" i="10"/>
  <c r="C2512" i="10"/>
  <c r="K2512" i="10" s="1"/>
  <c r="D1279" i="10"/>
  <c r="D1972" i="10"/>
  <c r="C685" i="10"/>
  <c r="I685" i="10" s="1"/>
  <c r="D2369" i="10"/>
  <c r="J2512" i="10"/>
  <c r="J2369" i="10"/>
  <c r="D51" i="10"/>
  <c r="C87" i="10"/>
  <c r="K87" i="10" s="1"/>
  <c r="C1280" i="10"/>
  <c r="K1280" i="10" s="1"/>
  <c r="D1082" i="10"/>
  <c r="D1280" i="10"/>
  <c r="C587" i="10"/>
  <c r="K587" i="10" s="1"/>
  <c r="C2614" i="10"/>
  <c r="K2614" i="10" s="1"/>
  <c r="D56" i="10"/>
  <c r="C488" i="10"/>
  <c r="I488" i="10" s="1"/>
  <c r="D2665" i="10"/>
  <c r="C2468" i="10"/>
  <c r="K2468" i="10" s="1"/>
  <c r="D796" i="10"/>
  <c r="C2739" i="10"/>
  <c r="K2739" i="10" s="1"/>
  <c r="D1180" i="10"/>
  <c r="D2707" i="10"/>
  <c r="D2590" i="10"/>
  <c r="D2503" i="10"/>
  <c r="D2491" i="10"/>
  <c r="C2599" i="10"/>
  <c r="K2599" i="10" s="1"/>
  <c r="I2620" i="10"/>
  <c r="C1478" i="10"/>
  <c r="I1478" i="10" s="1"/>
  <c r="C75" i="10"/>
  <c r="K75" i="10" s="1"/>
  <c r="I2608" i="10"/>
  <c r="I2072" i="10"/>
  <c r="D2170" i="10"/>
  <c r="D2368" i="10"/>
  <c r="D2270" i="10"/>
  <c r="D2468" i="10"/>
  <c r="C2640" i="10"/>
  <c r="K2640" i="10" s="1"/>
  <c r="D78" i="10"/>
  <c r="J2553" i="10"/>
  <c r="C2547" i="10"/>
  <c r="D290" i="10"/>
  <c r="D2611" i="10"/>
  <c r="C2625" i="10"/>
  <c r="I2625" i="10" s="1"/>
  <c r="C1786" i="10"/>
  <c r="K1786" i="10" s="1"/>
  <c r="C2567" i="10"/>
  <c r="C2562" i="10"/>
  <c r="K2562" i="10" s="1"/>
  <c r="D2171" i="10"/>
  <c r="D2710" i="10"/>
  <c r="C78" i="10"/>
  <c r="K78" i="10" s="1"/>
  <c r="D982" i="10"/>
  <c r="D586" i="10"/>
  <c r="C1081" i="10"/>
  <c r="I1081" i="10" s="1"/>
  <c r="C1973" i="10"/>
  <c r="I1973" i="10" s="1"/>
  <c r="D685" i="10"/>
  <c r="C190" i="10"/>
  <c r="I190" i="10" s="1"/>
  <c r="D2515" i="10"/>
  <c r="J2503" i="10"/>
  <c r="J2515" i="10"/>
  <c r="C2602" i="10"/>
  <c r="I2602" i="10" s="1"/>
  <c r="D1577" i="10"/>
  <c r="C1577" i="10"/>
  <c r="I1577" i="10" s="1"/>
  <c r="C2710" i="10"/>
  <c r="I2710" i="10" s="1"/>
  <c r="C2515" i="10"/>
  <c r="K2515" i="10" s="1"/>
  <c r="J190" i="10"/>
  <c r="C2665" i="10"/>
  <c r="I2665" i="10" s="1"/>
  <c r="D895" i="10"/>
  <c r="D2602" i="10"/>
  <c r="C982" i="10"/>
  <c r="I982" i="10" s="1"/>
  <c r="D1378" i="10"/>
  <c r="C895" i="10"/>
  <c r="I895" i="10" s="1"/>
  <c r="D487" i="10"/>
  <c r="D2467" i="10"/>
  <c r="C2719" i="10"/>
  <c r="D1873" i="10"/>
  <c r="J982" i="10"/>
  <c r="D389" i="10"/>
  <c r="D92" i="10"/>
  <c r="C92" i="10"/>
  <c r="K92" i="10" s="1"/>
  <c r="D2724" i="10"/>
  <c r="C1337" i="10"/>
  <c r="I2617" i="10"/>
  <c r="C2467" i="10"/>
  <c r="I2467" i="10" s="1"/>
  <c r="C389" i="10"/>
  <c r="I389" i="10" s="1"/>
  <c r="D488" i="10"/>
  <c r="C2368" i="10"/>
  <c r="I2368" i="10" s="1"/>
  <c r="C62" i="10"/>
  <c r="C784" i="10"/>
  <c r="K784" i="10" s="1"/>
  <c r="F2631" i="10"/>
  <c r="C2631" i="10" s="1"/>
  <c r="K2631" i="10" s="1"/>
  <c r="F2551" i="10"/>
  <c r="C2551" i="10" s="1"/>
  <c r="K2551" i="10" s="1"/>
  <c r="F2618" i="10"/>
  <c r="C2618" i="10" s="1"/>
  <c r="K2618" i="10" s="1"/>
  <c r="F64" i="10"/>
  <c r="C64" i="10" s="1"/>
  <c r="K64" i="10" s="1"/>
  <c r="F2527" i="10"/>
  <c r="C2527" i="10" s="1"/>
  <c r="K2527" i="10" s="1"/>
  <c r="F2711" i="10"/>
  <c r="C2711" i="10" s="1"/>
  <c r="K2711" i="10" s="1"/>
  <c r="F2603" i="10"/>
  <c r="C2603" i="10" s="1"/>
  <c r="K2603" i="10" s="1"/>
  <c r="F2504" i="10"/>
  <c r="J2504" i="10" s="1"/>
  <c r="F2492" i="10"/>
  <c r="J2492" i="10" s="1"/>
  <c r="F2516" i="10"/>
  <c r="D2516" i="10" s="1"/>
  <c r="F2532" i="10"/>
  <c r="D2532" i="10" s="1"/>
  <c r="F2653" i="10"/>
  <c r="C2653" i="10" s="1"/>
  <c r="F57" i="10"/>
  <c r="D57" i="10" s="1"/>
  <c r="F89" i="10"/>
  <c r="J89" i="10" s="1"/>
  <c r="F2663" i="10"/>
  <c r="C2663" i="10" s="1"/>
  <c r="K2663" i="10" s="1"/>
  <c r="F2746" i="10"/>
  <c r="J2746" i="10" s="1"/>
  <c r="F79" i="10"/>
  <c r="J79" i="10" s="1"/>
  <c r="F2702" i="10"/>
  <c r="D2702" i="10" s="1"/>
  <c r="F70" i="10"/>
  <c r="J70" i="10" s="1"/>
  <c r="F2513" i="10"/>
  <c r="J2513" i="10" s="1"/>
  <c r="F2480" i="10"/>
  <c r="C2480" i="10" s="1"/>
  <c r="F2717" i="10"/>
  <c r="J2717" i="10" s="1"/>
  <c r="F2535" i="10"/>
  <c r="J2535" i="10" s="1"/>
  <c r="F2730" i="10"/>
  <c r="C2730" i="10" s="1"/>
  <c r="K2730" i="10" s="1"/>
  <c r="F2615" i="10"/>
  <c r="J2615" i="10" s="1"/>
  <c r="F2690" i="10"/>
  <c r="J2690" i="10" s="1"/>
  <c r="F2591" i="10"/>
  <c r="C2591" i="10" s="1"/>
  <c r="I2591" i="10" s="1"/>
  <c r="F2564" i="10"/>
  <c r="C2564" i="10" s="1"/>
  <c r="K2564" i="10" s="1"/>
  <c r="F2634" i="10"/>
  <c r="D2634" i="10" s="1"/>
  <c r="F2762" i="10"/>
  <c r="J2762" i="10" s="1"/>
  <c r="F60" i="10"/>
  <c r="D60" i="10" s="1"/>
  <c r="F2714" i="10"/>
  <c r="J2714" i="10" s="1"/>
  <c r="F52" i="10"/>
  <c r="C52" i="10" s="1"/>
  <c r="K52" i="10" s="1"/>
  <c r="F2626" i="10"/>
  <c r="J2626" i="10" s="1"/>
  <c r="F2554" i="10"/>
  <c r="C2554" i="10" s="1"/>
  <c r="K2554" i="10" s="1"/>
  <c r="F2612" i="10"/>
  <c r="J2612" i="10" s="1"/>
  <c r="F2733" i="10"/>
  <c r="D2733" i="10" s="1"/>
  <c r="F2647" i="10"/>
  <c r="J2647" i="10" s="1"/>
  <c r="F2725" i="10"/>
  <c r="J2725" i="10" s="1"/>
  <c r="F2548" i="10"/>
  <c r="J2548" i="10" s="1"/>
  <c r="F76" i="10"/>
  <c r="J76" i="10" s="1"/>
  <c r="F2752" i="10"/>
  <c r="C2752" i="10" s="1"/>
  <c r="F2519" i="10"/>
  <c r="D2519" i="10" s="1"/>
  <c r="F67" i="10"/>
  <c r="J67" i="10" s="1"/>
  <c r="F73" i="10"/>
  <c r="C73" i="10" s="1"/>
  <c r="K73" i="10" s="1"/>
  <c r="D1786" i="10"/>
  <c r="J1576" i="10"/>
  <c r="D1576" i="10"/>
  <c r="J2550" i="10"/>
  <c r="J2608" i="10"/>
  <c r="D2608" i="10"/>
  <c r="J2617" i="10"/>
  <c r="D2269" i="10"/>
  <c r="J2710" i="10"/>
  <c r="C2646" i="10"/>
  <c r="D884" i="10"/>
  <c r="J2491" i="10"/>
  <c r="J587" i="10"/>
  <c r="D587" i="10"/>
  <c r="J2531" i="10"/>
  <c r="C1874" i="10"/>
  <c r="C2071" i="10"/>
  <c r="J2745" i="10"/>
  <c r="J78" i="10"/>
  <c r="J2701" i="10"/>
  <c r="J2479" i="10"/>
  <c r="D2534" i="10"/>
  <c r="C2531" i="10"/>
  <c r="K2531" i="10" s="1"/>
  <c r="D2526" i="10"/>
  <c r="C2526" i="10"/>
  <c r="J2614" i="10"/>
  <c r="C2269" i="10"/>
  <c r="D2689" i="10"/>
  <c r="C2633" i="10"/>
  <c r="J2590" i="10"/>
  <c r="D2764" i="10"/>
  <c r="C1972" i="10"/>
  <c r="D2761" i="10"/>
  <c r="J59" i="10"/>
  <c r="C51" i="10"/>
  <c r="J2625" i="10"/>
  <c r="D2566" i="10"/>
  <c r="D2633" i="10"/>
  <c r="D75" i="10"/>
  <c r="J2547" i="10"/>
  <c r="J499" i="10"/>
  <c r="D499" i="10"/>
  <c r="C66" i="10"/>
  <c r="D2625" i="10"/>
  <c r="J66" i="10"/>
  <c r="J72" i="10"/>
  <c r="I2521" i="10"/>
  <c r="K2553" i="10"/>
  <c r="I88" i="10"/>
  <c r="I2170" i="10"/>
  <c r="I91" i="10"/>
  <c r="I388" i="10"/>
  <c r="I586" i="10"/>
  <c r="K63" i="10"/>
  <c r="I2698" i="10"/>
  <c r="K884" i="10"/>
  <c r="I1379" i="10"/>
  <c r="I2729" i="10"/>
  <c r="I499" i="10"/>
  <c r="I2689" i="10"/>
  <c r="I59" i="10"/>
  <c r="K1675" i="10"/>
  <c r="I69" i="10"/>
  <c r="I72" i="10"/>
  <c r="K2590" i="10"/>
  <c r="K785" i="10"/>
  <c r="I785" i="10"/>
  <c r="C695" i="26"/>
  <c r="C837" i="26"/>
  <c r="C836" i="26"/>
  <c r="C809" i="26"/>
  <c r="C808" i="26"/>
  <c r="C781" i="26"/>
  <c r="C780" i="26"/>
  <c r="C753" i="26"/>
  <c r="C752" i="26"/>
  <c r="C2649" i="10"/>
  <c r="K2649" i="10" s="1"/>
  <c r="C2578" i="10"/>
  <c r="I2226" i="10"/>
  <c r="I2550" i="10"/>
  <c r="F2748" i="10"/>
  <c r="J2748" i="10" s="1"/>
  <c r="E2643" i="10"/>
  <c r="H2531" i="10"/>
  <c r="E2742" i="10"/>
  <c r="E2591" i="10"/>
  <c r="E2531" i="10"/>
  <c r="D2531" i="10" s="1"/>
  <c r="E2562" i="10"/>
  <c r="D2562" i="10" s="1"/>
  <c r="F2650" i="10"/>
  <c r="E2514" i="10"/>
  <c r="G2677" i="10"/>
  <c r="H2562" i="10"/>
  <c r="H2547" i="10"/>
  <c r="E2655" i="10"/>
  <c r="E2547" i="10"/>
  <c r="D2547" i="10" s="1"/>
  <c r="F2677" i="10"/>
  <c r="J2677" i="10" s="1"/>
  <c r="F2579" i="10"/>
  <c r="H2591" i="10"/>
  <c r="H2514" i="10"/>
  <c r="H2655" i="10"/>
  <c r="G2748" i="10"/>
  <c r="G2750" i="10"/>
  <c r="E2499" i="10"/>
  <c r="H2677" i="10"/>
  <c r="H2550" i="10"/>
  <c r="E2530" i="10"/>
  <c r="H2499" i="10"/>
  <c r="E2558" i="10"/>
  <c r="E2550" i="10"/>
  <c r="D2550" i="10" s="1"/>
  <c r="A2728" i="10"/>
  <c r="B2621" i="10"/>
  <c r="A2651" i="10"/>
  <c r="A2621" i="10"/>
  <c r="I2707" i="10"/>
  <c r="A2712" i="10"/>
  <c r="A2760" i="10"/>
  <c r="A2644" i="10"/>
  <c r="A2748" i="10"/>
  <c r="A2647" i="10"/>
  <c r="B2642" i="10"/>
  <c r="A2729" i="10"/>
  <c r="B2609" i="10"/>
  <c r="A2756" i="10"/>
  <c r="D2578" i="10"/>
  <c r="B2641" i="10"/>
  <c r="A2640" i="10"/>
  <c r="A2622" i="10"/>
  <c r="A2648" i="10"/>
  <c r="B2622" i="10"/>
  <c r="B2605" i="10"/>
  <c r="B2623" i="10"/>
  <c r="A2745" i="10"/>
  <c r="I2651" i="10"/>
  <c r="A2697" i="10"/>
  <c r="H2224" i="10"/>
  <c r="E2224" i="10"/>
  <c r="A2422" i="10"/>
  <c r="A2521" i="10" s="1"/>
  <c r="I1930" i="10"/>
  <c r="H2227" i="10"/>
  <c r="H2325" i="10"/>
  <c r="E2324" i="10"/>
  <c r="G2325" i="10"/>
  <c r="E2423" i="10"/>
  <c r="E2325" i="10"/>
  <c r="G2324" i="10"/>
  <c r="H2324" i="10"/>
  <c r="E2424" i="10"/>
  <c r="E2227" i="10"/>
  <c r="G2326" i="10"/>
  <c r="A2425" i="10"/>
  <c r="A2524" i="10" s="1"/>
  <c r="A2381" i="10"/>
  <c r="A2480" i="10" s="1"/>
  <c r="B2299" i="10"/>
  <c r="A2411" i="10"/>
  <c r="A2510" i="10" s="1"/>
  <c r="A1966" i="10"/>
  <c r="A2214" i="10"/>
  <c r="A2157" i="10"/>
  <c r="B1913" i="10"/>
  <c r="A2441" i="10"/>
  <c r="A2540" i="10" s="1"/>
  <c r="A2403" i="10"/>
  <c r="A2502" i="10" s="1"/>
  <c r="B1936" i="10"/>
  <c r="B2295" i="10"/>
  <c r="B1808" i="10"/>
  <c r="A2407" i="10"/>
  <c r="A2506" i="10" s="1"/>
  <c r="B2262" i="10"/>
  <c r="A2051" i="10"/>
  <c r="B2335" i="10"/>
  <c r="B2003" i="10"/>
  <c r="B2327" i="10"/>
  <c r="A2059" i="10"/>
  <c r="A2099" i="10"/>
  <c r="B2162" i="10"/>
  <c r="B1853" i="10"/>
  <c r="B2132" i="10"/>
  <c r="A2329" i="10"/>
  <c r="A2137" i="10"/>
  <c r="B2438" i="10"/>
  <c r="B2537" i="10" s="1"/>
  <c r="A2319" i="10"/>
  <c r="B2148" i="10"/>
  <c r="B2142" i="10"/>
  <c r="A2005" i="10"/>
  <c r="A2133" i="10"/>
  <c r="B2124" i="10"/>
  <c r="B2319" i="10"/>
  <c r="B2331" i="10"/>
  <c r="F71" i="10" a="1"/>
  <c r="F2712" i="10" a="1"/>
  <c r="F2510" i="10" a="1"/>
  <c r="E2728" i="10" a="1"/>
  <c r="G2543" i="10" a="1"/>
  <c r="F2506" i="10" a="1"/>
  <c r="E2523" i="10" a="1"/>
  <c r="F80" i="10" a="1"/>
  <c r="H2646" i="10" a="1"/>
  <c r="H2523" i="10" a="1"/>
  <c r="H2522" i="10" a="1"/>
  <c r="F2635" i="10" a="1"/>
  <c r="H2690" i="10" a="1"/>
  <c r="F74" i="10" a="1"/>
  <c r="F2552" i="10" a="1"/>
  <c r="F65" i="10" a="1"/>
  <c r="F2753" i="10" a="1"/>
  <c r="F2580" i="10" a="1"/>
  <c r="F2481" i="10" a="1"/>
  <c r="F68" i="10" a="1"/>
  <c r="H2543" i="10" a="1"/>
  <c r="F2555" i="10" a="1"/>
  <c r="F2648" i="10" a="1"/>
  <c r="H2506" i="10" a="1"/>
  <c r="H2661" i="10" a="1"/>
  <c r="F58" i="10" a="1"/>
  <c r="H2323" i="10" a="1"/>
  <c r="G2524" i="10" a="1"/>
  <c r="F53" i="10" a="1"/>
  <c r="E2630" i="10" a="1"/>
  <c r="F2604" i="10" a="1"/>
  <c r="E2756" i="10" a="1"/>
  <c r="G2425" i="10" a="1"/>
  <c r="F2651" i="10" a="1"/>
  <c r="H2542" i="10" a="1"/>
  <c r="F2549" i="10" a="1"/>
  <c r="H2548" i="10" a="1"/>
  <c r="H2549" i="10" a="1"/>
  <c r="G2424" i="10" a="1"/>
  <c r="E2754" i="10" a="1"/>
  <c r="E2323" i="10" a="1"/>
  <c r="H2423" i="10" a="1"/>
  <c r="G2506" i="10" a="1"/>
  <c r="F77" i="10" a="1"/>
  <c r="G2542" i="10" a="1"/>
  <c r="H2326" i="10" a="1"/>
  <c r="F90" i="10" a="1"/>
  <c r="E2646" i="10" a="1"/>
  <c r="G2522" i="10" a="1"/>
  <c r="E2598" i="10" a="1"/>
  <c r="F2565" i="10" a="1"/>
  <c r="G2523" i="10" a="1"/>
  <c r="H2598" i="10" a="1"/>
  <c r="E2613" i="10" a="1"/>
  <c r="E2552" i="10" a="1"/>
  <c r="H2754" i="10" a="1"/>
  <c r="E2549" i="10" a="1"/>
  <c r="E2657" i="10" a="1"/>
  <c r="F2536" i="10" a="1"/>
  <c r="H2541" i="10" a="1"/>
  <c r="E2649" i="10" a="1"/>
  <c r="G2510" i="10" a="1"/>
  <c r="E2629" i="10" a="1"/>
  <c r="F2749" i="10" a="1"/>
  <c r="E2326" i="10" a="1"/>
  <c r="E2661" i="10" a="1"/>
  <c r="F2505" i="10" a="1"/>
  <c r="E2425" i="10" a="1"/>
  <c r="E2548" i="10" a="1"/>
  <c r="E2690" i="10" a="1"/>
  <c r="E2545" i="10" a="1"/>
  <c r="F2514" i="10" a="1"/>
  <c r="F2654" i="10" a="1"/>
  <c r="F2747" i="10" a="1"/>
  <c r="H2552" i="10" a="1"/>
  <c r="H2424" i="10" a="1"/>
  <c r="F61" i="10" a="1"/>
  <c r="H2613" i="10" a="1"/>
  <c r="F2734" i="10" a="1"/>
  <c r="H2524" i="10" a="1"/>
  <c r="F2542" i="10" a="1"/>
  <c r="F2678" i="10" a="1"/>
  <c r="H2545" i="10" a="1"/>
  <c r="E2522" i="10" a="1"/>
  <c r="F2703" i="10" a="1"/>
  <c r="E2541" i="10" a="1"/>
  <c r="H2649" i="10" a="1"/>
  <c r="F2763" i="10" a="1"/>
  <c r="G2423" i="10" a="1"/>
  <c r="F2613" i="10" a="1"/>
  <c r="H2630" i="10" a="1"/>
  <c r="F2664" i="10" a="1"/>
  <c r="F2522" i="10" a="1"/>
  <c r="K1885" i="10" l="1"/>
  <c r="K983" i="10"/>
  <c r="K55" i="10"/>
  <c r="I2732" i="10"/>
  <c r="I1873" i="10"/>
  <c r="I2713" i="10"/>
  <c r="I2701" i="10"/>
  <c r="I2662" i="10"/>
  <c r="I1774" i="10"/>
  <c r="K1181" i="10"/>
  <c r="K1279" i="10"/>
  <c r="I2566" i="10"/>
  <c r="I1477" i="10"/>
  <c r="I2761" i="10"/>
  <c r="I2751" i="10"/>
  <c r="K796" i="10"/>
  <c r="I1775" i="10"/>
  <c r="K2500" i="10"/>
  <c r="I2630" i="10"/>
  <c r="K2270" i="10"/>
  <c r="I1576" i="10"/>
  <c r="I2652" i="10"/>
  <c r="I2534" i="10"/>
  <c r="I2745" i="10"/>
  <c r="I2479" i="10"/>
  <c r="I2611" i="10"/>
  <c r="I2661" i="10"/>
  <c r="K289" i="10"/>
  <c r="I1180" i="10"/>
  <c r="K1180" i="10"/>
  <c r="K2171" i="10"/>
  <c r="I2724" i="10"/>
  <c r="I2369" i="10"/>
  <c r="K2503" i="10"/>
  <c r="I2666" i="10"/>
  <c r="I1676" i="10"/>
  <c r="I191" i="10"/>
  <c r="I883" i="10"/>
  <c r="I1082" i="10"/>
  <c r="K686" i="10"/>
  <c r="I2764" i="10"/>
  <c r="I2765" i="10"/>
  <c r="K2541" i="10"/>
  <c r="I2491" i="10"/>
  <c r="K2760" i="10"/>
  <c r="D2551" i="10"/>
  <c r="I2739" i="10"/>
  <c r="K895" i="10"/>
  <c r="I1378" i="10"/>
  <c r="D2711" i="10"/>
  <c r="I487" i="10"/>
  <c r="I2512" i="10"/>
  <c r="I2563" i="10"/>
  <c r="J2551" i="10"/>
  <c r="C2634" i="10"/>
  <c r="K2634" i="10" s="1"/>
  <c r="I50" i="10"/>
  <c r="I2509" i="10"/>
  <c r="I87" i="10"/>
  <c r="D89" i="10"/>
  <c r="I290" i="10"/>
  <c r="K389" i="10"/>
  <c r="I54" i="10"/>
  <c r="K2665" i="10"/>
  <c r="J2480" i="10"/>
  <c r="D70" i="10"/>
  <c r="K2518" i="10"/>
  <c r="K488" i="10"/>
  <c r="I2468" i="10"/>
  <c r="D64" i="10"/>
  <c r="J2591" i="10"/>
  <c r="D2591" i="10"/>
  <c r="L2591" i="10" s="1" a="1"/>
  <c r="L2591" i="10" s="1"/>
  <c r="D2631" i="10"/>
  <c r="I1280" i="10"/>
  <c r="C57" i="10"/>
  <c r="K57" i="10" s="1"/>
  <c r="D2504" i="10"/>
  <c r="K685" i="10"/>
  <c r="I92" i="10"/>
  <c r="J2730" i="10"/>
  <c r="I2640" i="10"/>
  <c r="K2625" i="10"/>
  <c r="I587" i="10"/>
  <c r="I75" i="10"/>
  <c r="J2603" i="10"/>
  <c r="D2492" i="10"/>
  <c r="C2626" i="10"/>
  <c r="K2626" i="10" s="1"/>
  <c r="K1478" i="10"/>
  <c r="I2614" i="10"/>
  <c r="C60" i="10"/>
  <c r="K60" i="10" s="1"/>
  <c r="D2513" i="10"/>
  <c r="C2702" i="10"/>
  <c r="K2702" i="10" s="1"/>
  <c r="I2515" i="10"/>
  <c r="K2368" i="10"/>
  <c r="C2690" i="10"/>
  <c r="K2690" i="10" s="1"/>
  <c r="K2602" i="10"/>
  <c r="D76" i="10"/>
  <c r="C2612" i="10"/>
  <c r="K2612" i="10" s="1"/>
  <c r="I2599" i="10"/>
  <c r="C2714" i="10"/>
  <c r="K2714" i="10" s="1"/>
  <c r="K2710" i="10"/>
  <c r="J2532" i="10"/>
  <c r="I2562" i="10"/>
  <c r="D2564" i="10"/>
  <c r="J2618" i="10"/>
  <c r="I1786" i="10"/>
  <c r="J2516" i="10"/>
  <c r="I784" i="10"/>
  <c r="D2615" i="10"/>
  <c r="K982" i="10"/>
  <c r="J73" i="10"/>
  <c r="J57" i="10"/>
  <c r="I78" i="10"/>
  <c r="I2567" i="10"/>
  <c r="K2567" i="10"/>
  <c r="K2547" i="10"/>
  <c r="I2547" i="10"/>
  <c r="D2730" i="10"/>
  <c r="J2631" i="10"/>
  <c r="J52" i="10"/>
  <c r="C2746" i="10"/>
  <c r="K2746" i="10" s="1"/>
  <c r="C2516" i="10"/>
  <c r="K2516" i="10" s="1"/>
  <c r="C2615" i="10"/>
  <c r="K2615" i="10" s="1"/>
  <c r="K1577" i="10"/>
  <c r="K1973" i="10"/>
  <c r="K1081" i="10"/>
  <c r="C2733" i="10"/>
  <c r="K2733" i="10" s="1"/>
  <c r="C2492" i="10"/>
  <c r="I2492" i="10" s="1"/>
  <c r="K190" i="10"/>
  <c r="K2467" i="10"/>
  <c r="C2535" i="10"/>
  <c r="K2535" i="10" s="1"/>
  <c r="D2717" i="10"/>
  <c r="K1337" i="10"/>
  <c r="I1337" i="10"/>
  <c r="C2717" i="10"/>
  <c r="K2717" i="10" s="1"/>
  <c r="K2719" i="10"/>
  <c r="I2719" i="10"/>
  <c r="D2618" i="10"/>
  <c r="K2591" i="10"/>
  <c r="C2519" i="10"/>
  <c r="K2519" i="10" s="1"/>
  <c r="C79" i="10"/>
  <c r="I79" i="10" s="1"/>
  <c r="D2663" i="10"/>
  <c r="C2725" i="10"/>
  <c r="K2725" i="10" s="1"/>
  <c r="D67" i="10"/>
  <c r="J2519" i="10"/>
  <c r="C2532" i="10"/>
  <c r="K2532" i="10" s="1"/>
  <c r="D2762" i="10"/>
  <c r="K62" i="10"/>
  <c r="I62" i="10"/>
  <c r="D2714" i="10"/>
  <c r="F2747" i="10"/>
  <c r="C2747" i="10" s="1"/>
  <c r="K2747" i="10" s="1"/>
  <c r="F61" i="10"/>
  <c r="C61" i="10" s="1"/>
  <c r="K61" i="10" s="1"/>
  <c r="F2664" i="10"/>
  <c r="J2664" i="10" s="1"/>
  <c r="F2763" i="10"/>
  <c r="D2763" i="10" s="1"/>
  <c r="F90" i="10"/>
  <c r="D90" i="10" s="1"/>
  <c r="F74" i="10"/>
  <c r="D74" i="10" s="1"/>
  <c r="F2635" i="10"/>
  <c r="J2635" i="10" s="1"/>
  <c r="F58" i="10"/>
  <c r="C58" i="10" s="1"/>
  <c r="K58" i="10" s="1"/>
  <c r="F68" i="10"/>
  <c r="J68" i="10" s="1"/>
  <c r="F2565" i="10"/>
  <c r="J2565" i="10" s="1"/>
  <c r="F2654" i="10"/>
  <c r="J2654" i="10" s="1"/>
  <c r="F2753" i="10"/>
  <c r="J2753" i="10" s="1"/>
  <c r="F77" i="10"/>
  <c r="C77" i="10" s="1"/>
  <c r="K77" i="10" s="1"/>
  <c r="F2549" i="10"/>
  <c r="C2549" i="10" s="1"/>
  <c r="K2549" i="10" s="1"/>
  <c r="F2505" i="10"/>
  <c r="J2505" i="10" s="1"/>
  <c r="F2536" i="10"/>
  <c r="D2536" i="10" s="1"/>
  <c r="F2604" i="10"/>
  <c r="J2604" i="10" s="1"/>
  <c r="F2648" i="10"/>
  <c r="J2648" i="10" s="1"/>
  <c r="F2712" i="10"/>
  <c r="C2712" i="10" s="1"/>
  <c r="K2712" i="10" s="1"/>
  <c r="F2734" i="10"/>
  <c r="J2734" i="10" s="1"/>
  <c r="F2481" i="10"/>
  <c r="D2481" i="10" s="1"/>
  <c r="F2613" i="10"/>
  <c r="J2613" i="10" s="1"/>
  <c r="F2514" i="10"/>
  <c r="J2514" i="10" s="1"/>
  <c r="F65" i="10"/>
  <c r="D65" i="10" s="1"/>
  <c r="F2555" i="10"/>
  <c r="D2555" i="10" s="1"/>
  <c r="F71" i="10"/>
  <c r="J71" i="10" s="1"/>
  <c r="F2703" i="10"/>
  <c r="C2703" i="10" s="1"/>
  <c r="K2703" i="10" s="1"/>
  <c r="F2552" i="10"/>
  <c r="C2552" i="10" s="1"/>
  <c r="K2552" i="10" s="1"/>
  <c r="F53" i="10"/>
  <c r="C53" i="10" s="1"/>
  <c r="K53" i="10" s="1"/>
  <c r="F80" i="10"/>
  <c r="C80" i="10" s="1"/>
  <c r="K80" i="10" s="1"/>
  <c r="J2527" i="10"/>
  <c r="I2071" i="10"/>
  <c r="K2071" i="10"/>
  <c r="I1972" i="10"/>
  <c r="K1972" i="10"/>
  <c r="K1874" i="10"/>
  <c r="I1874" i="10"/>
  <c r="J60" i="10"/>
  <c r="J2663" i="10"/>
  <c r="C2762" i="10"/>
  <c r="K2762" i="10" s="1"/>
  <c r="C89" i="10"/>
  <c r="K89" i="10" s="1"/>
  <c r="D73" i="10"/>
  <c r="J2634" i="10"/>
  <c r="I2633" i="10"/>
  <c r="K2633" i="10"/>
  <c r="C67" i="10"/>
  <c r="K67" i="10" s="1"/>
  <c r="J2564" i="10"/>
  <c r="J2653" i="10"/>
  <c r="K66" i="10"/>
  <c r="I66" i="10"/>
  <c r="K2269" i="10"/>
  <c r="I2269" i="10"/>
  <c r="J2752" i="10"/>
  <c r="K2646" i="10"/>
  <c r="I2646" i="10"/>
  <c r="C76" i="10"/>
  <c r="K76" i="10" s="1"/>
  <c r="I2531" i="10"/>
  <c r="K2526" i="10"/>
  <c r="I2526" i="10"/>
  <c r="C2548" i="10"/>
  <c r="K2548" i="10" s="1"/>
  <c r="C2504" i="10"/>
  <c r="K2504" i="10" s="1"/>
  <c r="D2535" i="10"/>
  <c r="D2603" i="10"/>
  <c r="C2647" i="10"/>
  <c r="K2647" i="10" s="1"/>
  <c r="J2711" i="10"/>
  <c r="J2733" i="10"/>
  <c r="D2612" i="10"/>
  <c r="C2513" i="10"/>
  <c r="K2513" i="10" s="1"/>
  <c r="J64" i="10"/>
  <c r="J2554" i="10"/>
  <c r="C70" i="10"/>
  <c r="K70" i="10" s="1"/>
  <c r="I51" i="10"/>
  <c r="K51" i="10"/>
  <c r="J2702" i="10"/>
  <c r="D52" i="10"/>
  <c r="D79" i="10"/>
  <c r="I2554" i="10"/>
  <c r="I2752" i="10"/>
  <c r="K2752" i="10"/>
  <c r="K2653" i="10"/>
  <c r="I2653" i="10"/>
  <c r="C696" i="26"/>
  <c r="L2608" i="10" s="1" a="1"/>
  <c r="L2608" i="10" s="1"/>
  <c r="C697" i="26"/>
  <c r="L1775" i="10" a="1"/>
  <c r="L1775" i="10" s="1"/>
  <c r="J2650" i="10"/>
  <c r="C2650" i="10"/>
  <c r="K2650" i="10" s="1"/>
  <c r="C2748" i="10"/>
  <c r="K2748" i="10" s="1"/>
  <c r="J2579" i="10"/>
  <c r="C2579" i="10"/>
  <c r="I2325" i="10"/>
  <c r="C2677" i="10"/>
  <c r="K2677" i="10" s="1"/>
  <c r="I2649" i="10"/>
  <c r="H2524" i="10"/>
  <c r="E2545" i="10"/>
  <c r="H2506" i="10"/>
  <c r="F2510" i="10"/>
  <c r="J2510" i="10" s="1"/>
  <c r="E2548" i="10"/>
  <c r="D2548" i="10" s="1"/>
  <c r="E2690" i="10"/>
  <c r="D2690" i="10" s="1"/>
  <c r="G2543" i="10"/>
  <c r="E2522" i="10"/>
  <c r="H2598" i="10"/>
  <c r="H2690" i="10"/>
  <c r="F2542" i="10"/>
  <c r="J2542" i="10" s="1"/>
  <c r="G2510" i="10"/>
  <c r="E2549" i="10"/>
  <c r="F2522" i="10"/>
  <c r="J2522" i="10" s="1"/>
  <c r="H2552" i="10"/>
  <c r="H2543" i="10"/>
  <c r="H2545" i="10"/>
  <c r="G2522" i="10"/>
  <c r="E2523" i="10"/>
  <c r="G2524" i="10"/>
  <c r="H2523" i="10"/>
  <c r="G2542" i="10"/>
  <c r="E2756" i="10"/>
  <c r="E2630" i="10"/>
  <c r="D2630" i="10" s="1"/>
  <c r="H2649" i="10"/>
  <c r="E2552" i="10"/>
  <c r="F2580" i="10"/>
  <c r="H2754" i="10"/>
  <c r="E2598" i="10"/>
  <c r="G2523" i="10"/>
  <c r="H2542" i="10"/>
  <c r="E2657" i="10"/>
  <c r="H2646" i="10"/>
  <c r="H2541" i="10"/>
  <c r="H2630" i="10"/>
  <c r="E2649" i="10"/>
  <c r="D2649" i="10" s="1"/>
  <c r="E2661" i="10"/>
  <c r="D2661" i="10" s="1"/>
  <c r="L2661" i="10" s="1" a="1"/>
  <c r="L2661" i="10" s="1"/>
  <c r="E2613" i="10"/>
  <c r="D2613" i="10" s="1"/>
  <c r="E2629" i="10"/>
  <c r="F2506" i="10"/>
  <c r="J2506" i="10" s="1"/>
  <c r="H2548" i="10"/>
  <c r="E2754" i="10"/>
  <c r="E2646" i="10"/>
  <c r="D2646" i="10" s="1"/>
  <c r="G2506" i="10"/>
  <c r="H2549" i="10"/>
  <c r="E2541" i="10"/>
  <c r="D2541" i="10" s="1"/>
  <c r="H2661" i="10"/>
  <c r="H2613" i="10"/>
  <c r="H2522" i="10"/>
  <c r="E2728" i="10"/>
  <c r="F2678" i="10"/>
  <c r="F2651" i="10"/>
  <c r="F2749" i="10"/>
  <c r="A2609" i="10"/>
  <c r="B2636" i="10"/>
  <c r="A2743" i="10"/>
  <c r="B2720" i="10"/>
  <c r="A2601" i="10"/>
  <c r="A2579" i="10"/>
  <c r="B2741" i="10"/>
  <c r="A2720" i="10"/>
  <c r="A2721" i="10"/>
  <c r="A2747" i="10"/>
  <c r="A2639" i="10"/>
  <c r="B2708" i="10"/>
  <c r="K2480" i="10"/>
  <c r="I2480" i="10"/>
  <c r="B2722" i="10"/>
  <c r="B2721" i="10"/>
  <c r="B2740" i="10"/>
  <c r="I2578" i="10"/>
  <c r="K2578" i="10"/>
  <c r="A2750" i="10"/>
  <c r="A2739" i="10"/>
  <c r="I2750" i="10"/>
  <c r="A2620" i="10"/>
  <c r="B2704" i="10"/>
  <c r="A2746" i="10"/>
  <c r="A2623" i="10"/>
  <c r="A2605" i="10"/>
  <c r="D2677" i="10"/>
  <c r="D2650" i="10"/>
  <c r="H2323" i="10"/>
  <c r="E2323" i="10"/>
  <c r="I2029" i="10"/>
  <c r="H2424" i="10"/>
  <c r="E2425" i="10"/>
  <c r="E2326" i="10"/>
  <c r="G2423" i="10"/>
  <c r="H2326" i="10"/>
  <c r="H2423" i="10"/>
  <c r="G2425" i="10"/>
  <c r="G2424" i="10"/>
  <c r="B2223" i="10"/>
  <c r="B2418" i="10"/>
  <c r="B2517" i="10" s="1"/>
  <c r="B2247" i="10"/>
  <c r="B2361" i="10"/>
  <c r="B2241" i="10"/>
  <c r="B2430" i="10"/>
  <c r="B2529" i="10" s="1"/>
  <c r="B2261" i="10"/>
  <c r="B2394" i="10"/>
  <c r="B2493" i="10" s="1"/>
  <c r="B2398" i="10"/>
  <c r="B2497" i="10" s="1"/>
  <c r="A2418" i="10"/>
  <c r="A2517" i="10" s="1"/>
  <c r="B2231" i="10"/>
  <c r="A2198" i="10"/>
  <c r="B2434" i="10"/>
  <c r="B2533" i="10" s="1"/>
  <c r="A2256" i="10"/>
  <c r="A2065" i="10"/>
  <c r="B2426" i="10"/>
  <c r="B2525" i="10" s="1"/>
  <c r="B1907" i="10"/>
  <c r="A2236" i="10"/>
  <c r="A2428" i="10"/>
  <c r="A2527" i="10" s="1"/>
  <c r="B1952" i="10"/>
  <c r="A2158" i="10"/>
  <c r="B2012" i="10"/>
  <c r="B2102" i="10"/>
  <c r="A2150" i="10"/>
  <c r="A2313" i="10"/>
  <c r="A2104" i="10"/>
  <c r="A2232" i="10"/>
  <c r="B2035" i="10"/>
  <c r="F2482" i="10" a="1"/>
  <c r="E2729" i="10" a="1"/>
  <c r="E2622" i="10" a="1"/>
  <c r="H2745" i="10" a="1"/>
  <c r="F2754" i="10" a="1"/>
  <c r="G2622" i="10" a="1"/>
  <c r="G2537" i="10" a="1"/>
  <c r="E2760" i="10" a="1"/>
  <c r="H2425" i="10" a="1"/>
  <c r="F81" i="10" a="1"/>
  <c r="E2721" i="10" a="1"/>
  <c r="H2540" i="10" a="1"/>
  <c r="H2644" i="10" a="1"/>
  <c r="E2745" i="10" a="1"/>
  <c r="F2605" i="10" a="1"/>
  <c r="E2720" i="10" a="1"/>
  <c r="H2510" i="10" a="1"/>
  <c r="F2581" i="10" a="1"/>
  <c r="G2623" i="10" a="1"/>
  <c r="H2621" i="10" a="1"/>
  <c r="H2648" i="10" a="1"/>
  <c r="F2511" i="10" a="1"/>
  <c r="H2480" i="10" a="1"/>
  <c r="F2609" i="10" a="1"/>
  <c r="E2480" i="10" a="1"/>
  <c r="G2621" i="10" a="1"/>
  <c r="H2647" i="10" a="1"/>
  <c r="F2641" i="10" a="1"/>
  <c r="H2748" i="10" a="1"/>
  <c r="H2697" i="10" a="1"/>
  <c r="H2651" i="10" a="1"/>
  <c r="E2510" i="10" a="1"/>
  <c r="F2556" i="10" a="1"/>
  <c r="E2648" i="10" a="1"/>
  <c r="E2506" i="10" a="1"/>
  <c r="F2679" i="10" a="1"/>
  <c r="E2697" i="10" a="1"/>
  <c r="E2748" i="10" a="1"/>
  <c r="E2647" i="10" a="1"/>
  <c r="F2750" i="10" a="1"/>
  <c r="H2502" i="10" a="1"/>
  <c r="H2609" i="10" a="1"/>
  <c r="G2641" i="10" a="1"/>
  <c r="E2644" i="10" a="1"/>
  <c r="H2642" i="10" a="1"/>
  <c r="E2502" i="10" a="1"/>
  <c r="F2655" i="10" a="1"/>
  <c r="E2540" i="10" a="1"/>
  <c r="H2537" i="10" a="1"/>
  <c r="H2521" i="10" a="1"/>
  <c r="H2422" i="10" a="1"/>
  <c r="H2729" i="10" a="1"/>
  <c r="G2642" i="10" a="1"/>
  <c r="H2641" i="10" a="1"/>
  <c r="H2622" i="10" a="1"/>
  <c r="F2543" i="10" a="1"/>
  <c r="H2712" i="10" a="1"/>
  <c r="E2621" i="10" a="1"/>
  <c r="E2521" i="10" a="1"/>
  <c r="E2640" i="10" a="1"/>
  <c r="E2712" i="10" a="1"/>
  <c r="G2609" i="10" a="1"/>
  <c r="E2422" i="10" a="1"/>
  <c r="F2537" i="10" a="1"/>
  <c r="H2640" i="10" a="1"/>
  <c r="E2651" i="10" a="1"/>
  <c r="G2605" i="10" a="1"/>
  <c r="H2760" i="10" a="1"/>
  <c r="F2523" i="10" a="1"/>
  <c r="E2524" i="10" a="1"/>
  <c r="F2621" i="10" a="1"/>
  <c r="K2492" i="10" l="1"/>
  <c r="D2664" i="10"/>
  <c r="C2734" i="10"/>
  <c r="K2734" i="10" s="1"/>
  <c r="C2654" i="10"/>
  <c r="I2654" i="10" s="1"/>
  <c r="I2690" i="10"/>
  <c r="D80" i="10"/>
  <c r="D53" i="10"/>
  <c r="C2763" i="10"/>
  <c r="K2763" i="10" s="1"/>
  <c r="J2536" i="10"/>
  <c r="D2703" i="10"/>
  <c r="C2604" i="10"/>
  <c r="K2604" i="10" s="1"/>
  <c r="J2763" i="10"/>
  <c r="K79" i="10"/>
  <c r="J2747" i="10"/>
  <c r="D2635" i="10"/>
  <c r="D2604" i="10"/>
  <c r="D2505" i="10"/>
  <c r="C2555" i="10"/>
  <c r="I2555" i="10" s="1"/>
  <c r="C2536" i="10"/>
  <c r="K2536" i="10" s="1"/>
  <c r="D68" i="10"/>
  <c r="D58" i="10"/>
  <c r="C2565" i="10"/>
  <c r="K2565" i="10" s="1"/>
  <c r="J58" i="10"/>
  <c r="J2552" i="10"/>
  <c r="C90" i="10"/>
  <c r="K90" i="10" s="1"/>
  <c r="J2712" i="10"/>
  <c r="C68" i="10"/>
  <c r="K68" i="10" s="1"/>
  <c r="C2664" i="10"/>
  <c r="K2664" i="10" s="1"/>
  <c r="J2481" i="10"/>
  <c r="D61" i="10"/>
  <c r="C2648" i="10"/>
  <c r="K2648" i="10" s="1"/>
  <c r="C2481" i="10"/>
  <c r="I2481" i="10" s="1"/>
  <c r="J2703" i="10"/>
  <c r="J61" i="10"/>
  <c r="C2514" i="10"/>
  <c r="K2514" i="10" s="1"/>
  <c r="C2753" i="10"/>
  <c r="I2753" i="10" s="1"/>
  <c r="C65" i="10"/>
  <c r="K65" i="10" s="1"/>
  <c r="J74" i="10"/>
  <c r="D2734" i="10"/>
  <c r="J90" i="10"/>
  <c r="D2549" i="10"/>
  <c r="D2514" i="10"/>
  <c r="C74" i="10"/>
  <c r="K74" i="10" s="1"/>
  <c r="J77" i="10"/>
  <c r="J53" i="10"/>
  <c r="D77" i="10"/>
  <c r="D71" i="10"/>
  <c r="J80" i="10"/>
  <c r="C71" i="10"/>
  <c r="K71" i="10" s="1"/>
  <c r="C2635" i="10"/>
  <c r="K2635" i="10" s="1"/>
  <c r="F81" i="10"/>
  <c r="C81" i="10" s="1"/>
  <c r="F2754" i="10"/>
  <c r="D2754" i="10" s="1"/>
  <c r="L2754" i="10" s="1" a="1"/>
  <c r="L2754" i="10" s="1"/>
  <c r="F2655" i="10"/>
  <c r="D2655" i="10" s="1"/>
  <c r="L2655" i="10" s="1" a="1"/>
  <c r="L2655" i="10" s="1"/>
  <c r="F2556" i="10"/>
  <c r="J2556" i="10" s="1"/>
  <c r="F2482" i="10"/>
  <c r="D2482" i="10" s="1"/>
  <c r="D2565" i="10"/>
  <c r="J2549" i="10"/>
  <c r="D2753" i="10"/>
  <c r="L2753" i="10" s="1" a="1"/>
  <c r="L2753" i="10" s="1"/>
  <c r="D2654" i="10"/>
  <c r="L2654" i="10" s="1" a="1"/>
  <c r="L2654" i="10" s="1"/>
  <c r="D2552" i="10"/>
  <c r="C2613" i="10"/>
  <c r="K2613" i="10" s="1"/>
  <c r="J65" i="10"/>
  <c r="C2505" i="10"/>
  <c r="K2505" i="10" s="1"/>
  <c r="J2555" i="10"/>
  <c r="I80" i="10"/>
  <c r="K2555" i="10"/>
  <c r="L2690" i="10" a="1"/>
  <c r="L2690" i="10" s="1"/>
  <c r="L2468" i="10" a="1"/>
  <c r="L2468" i="10" s="1"/>
  <c r="L1675" i="10" a="1"/>
  <c r="L1675" i="10" s="1"/>
  <c r="L1873" i="10" a="1"/>
  <c r="L1873" i="10" s="1"/>
  <c r="L1378" i="10" a="1"/>
  <c r="L1378" i="10" s="1"/>
  <c r="L2269" i="10" a="1"/>
  <c r="L2269" i="10" s="1"/>
  <c r="L2724" i="10" a="1"/>
  <c r="L2724" i="10" s="1"/>
  <c r="L1478" i="10" a="1"/>
  <c r="L1478" i="10" s="1"/>
  <c r="L389" i="10" a="1"/>
  <c r="L389" i="10" s="1"/>
  <c r="L2566" i="10" a="1"/>
  <c r="L2566" i="10" s="1"/>
  <c r="L290" i="10" a="1"/>
  <c r="L290" i="10" s="1"/>
  <c r="L1973" i="10" a="1"/>
  <c r="L1973" i="10" s="1"/>
  <c r="L2625" i="10" a="1"/>
  <c r="L2625" i="10" s="1"/>
  <c r="L388" i="10" a="1"/>
  <c r="L388" i="10" s="1"/>
  <c r="L784" i="10" a="1"/>
  <c r="L784" i="10" s="1"/>
  <c r="L1477" i="10" a="1"/>
  <c r="L1477" i="10" s="1"/>
  <c r="L92" i="10" a="1"/>
  <c r="L92" i="10" s="1"/>
  <c r="L2765" i="10" a="1"/>
  <c r="L2765" i="10" s="1"/>
  <c r="L685" i="10" a="1"/>
  <c r="L685" i="10" s="1"/>
  <c r="L2170" i="10" a="1"/>
  <c r="L2170" i="10" s="1"/>
  <c r="L982" i="10" a="1"/>
  <c r="L982" i="10" s="1"/>
  <c r="L1081" i="10" a="1"/>
  <c r="L1081" i="10" s="1"/>
  <c r="L1280" i="10" a="1"/>
  <c r="L1280" i="10" s="1"/>
  <c r="L2567" i="10" a="1"/>
  <c r="L2567" i="10" s="1"/>
  <c r="L2171" i="10" a="1"/>
  <c r="L2171" i="10" s="1"/>
  <c r="L1972" i="10" a="1"/>
  <c r="L1972" i="10" s="1"/>
  <c r="L983" i="10" a="1"/>
  <c r="L983" i="10" s="1"/>
  <c r="L587" i="10" a="1"/>
  <c r="L587" i="10" s="1"/>
  <c r="L1577" i="10" a="1"/>
  <c r="L1577" i="10" s="1"/>
  <c r="L586" i="10" a="1"/>
  <c r="L586" i="10" s="1"/>
  <c r="L2764" i="10" a="1"/>
  <c r="L2764" i="10" s="1"/>
  <c r="L289" i="10" a="1"/>
  <c r="L289" i="10" s="1"/>
  <c r="L2509" i="10" a="1"/>
  <c r="L2509" i="10" s="1"/>
  <c r="L2492" i="10" a="1"/>
  <c r="L2492" i="10" s="1"/>
  <c r="L883" i="10" a="1"/>
  <c r="L883" i="10" s="1"/>
  <c r="L2072" i="10" a="1"/>
  <c r="L2072" i="10" s="1"/>
  <c r="L2665" i="10" a="1"/>
  <c r="L2665" i="10" s="1"/>
  <c r="L2555" i="10" a="1"/>
  <c r="L2555" i="10" s="1"/>
  <c r="L2707" i="10" a="1"/>
  <c r="L2707" i="10" s="1"/>
  <c r="L91" i="10" a="1"/>
  <c r="L91" i="10" s="1"/>
  <c r="L487" i="10" a="1"/>
  <c r="L487" i="10" s="1"/>
  <c r="L1576" i="10" a="1"/>
  <c r="L1576" i="10" s="1"/>
  <c r="L2590" i="10" a="1"/>
  <c r="L2590" i="10" s="1"/>
  <c r="L2689" i="10" a="1"/>
  <c r="L2689" i="10" s="1"/>
  <c r="L686" i="10" a="1"/>
  <c r="L686" i="10" s="1"/>
  <c r="L2526" i="10" a="1"/>
  <c r="L2526" i="10" s="1"/>
  <c r="L190" i="10" a="1"/>
  <c r="L190" i="10" s="1"/>
  <c r="L2491" i="10" a="1"/>
  <c r="L2491" i="10" s="1"/>
  <c r="L2368" i="10" a="1"/>
  <c r="L2368" i="10" s="1"/>
  <c r="L488" i="10" a="1"/>
  <c r="L488" i="10" s="1"/>
  <c r="L884" i="10" a="1"/>
  <c r="L884" i="10" s="1"/>
  <c r="L1279" i="10" a="1"/>
  <c r="L1279" i="10" s="1"/>
  <c r="L2270" i="10" a="1"/>
  <c r="L2270" i="10" s="1"/>
  <c r="L1082" i="10" a="1"/>
  <c r="L1082" i="10" s="1"/>
  <c r="L1676" i="10" a="1"/>
  <c r="L1676" i="10" s="1"/>
  <c r="L2467" i="10" a="1"/>
  <c r="L2467" i="10" s="1"/>
  <c r="L191" i="10" a="1"/>
  <c r="L191" i="10" s="1"/>
  <c r="L1379" i="10" a="1"/>
  <c r="L1379" i="10" s="1"/>
  <c r="L2666" i="10" a="1"/>
  <c r="L2666" i="10" s="1"/>
  <c r="L2071" i="10" a="1"/>
  <c r="L2071" i="10" s="1"/>
  <c r="L1180" i="10" a="1"/>
  <c r="L1180" i="10" s="1"/>
  <c r="L1181" i="10" a="1"/>
  <c r="L1181" i="10" s="1"/>
  <c r="L2369" i="10" a="1"/>
  <c r="L2369" i="10" s="1"/>
  <c r="L785" i="10" a="1"/>
  <c r="L785" i="10" s="1"/>
  <c r="L1774" i="10" a="1"/>
  <c r="L1774" i="10" s="1"/>
  <c r="L1874" i="10" a="1"/>
  <c r="L1874" i="10" s="1"/>
  <c r="L2562" i="10" a="1"/>
  <c r="L2562" i="10" s="1"/>
  <c r="C2522" i="10"/>
  <c r="K2522" i="10" s="1"/>
  <c r="J2580" i="10"/>
  <c r="C2580" i="10"/>
  <c r="C2510" i="10"/>
  <c r="K2510" i="10" s="1"/>
  <c r="I2424" i="10"/>
  <c r="I2542" i="10"/>
  <c r="C2542" i="10"/>
  <c r="K2542" i="10" s="1"/>
  <c r="I2543" i="10"/>
  <c r="J2651" i="10"/>
  <c r="C2651" i="10"/>
  <c r="K2651" i="10" s="1"/>
  <c r="I2524" i="10"/>
  <c r="J2678" i="10"/>
  <c r="C2678" i="10"/>
  <c r="J2749" i="10"/>
  <c r="C2749" i="10"/>
  <c r="K2749" i="10" s="1"/>
  <c r="C2506" i="10"/>
  <c r="K2506" i="10" s="1"/>
  <c r="I2748" i="10"/>
  <c r="F2605" i="10"/>
  <c r="J2605" i="10" s="1"/>
  <c r="F2641" i="10"/>
  <c r="J2641" i="10" s="1"/>
  <c r="E2745" i="10"/>
  <c r="D2745" i="10" s="1"/>
  <c r="G2605" i="10"/>
  <c r="H2644" i="10"/>
  <c r="H2712" i="10"/>
  <c r="H2641" i="10"/>
  <c r="G2623" i="10"/>
  <c r="E2721" i="10"/>
  <c r="H2642" i="10"/>
  <c r="G2537" i="10"/>
  <c r="F2750" i="10"/>
  <c r="H2748" i="10"/>
  <c r="H2647" i="10"/>
  <c r="E2712" i="10"/>
  <c r="D2712" i="10" s="1"/>
  <c r="G2641" i="10"/>
  <c r="H2540" i="10"/>
  <c r="E2697" i="10"/>
  <c r="G2642" i="10"/>
  <c r="H2621" i="10"/>
  <c r="F2537" i="10"/>
  <c r="J2537" i="10" s="1"/>
  <c r="F2523" i="10"/>
  <c r="C2523" i="10" s="1"/>
  <c r="E2748" i="10"/>
  <c r="D2748" i="10" s="1"/>
  <c r="E2647" i="10"/>
  <c r="D2647" i="10" s="1"/>
  <c r="E2760" i="10"/>
  <c r="D2760" i="10" s="1"/>
  <c r="L2760" i="10" s="1" a="1"/>
  <c r="L2760" i="10" s="1"/>
  <c r="H2651" i="10"/>
  <c r="E2540" i="10"/>
  <c r="H2697" i="10"/>
  <c r="G2621" i="10"/>
  <c r="H2537" i="10"/>
  <c r="F2679" i="10"/>
  <c r="F2581" i="10"/>
  <c r="F2511" i="10"/>
  <c r="G2609" i="10"/>
  <c r="F2543" i="10"/>
  <c r="J2543" i="10" s="1"/>
  <c r="H2502" i="10"/>
  <c r="H2745" i="10"/>
  <c r="E2524" i="10"/>
  <c r="E2622" i="10"/>
  <c r="H2521" i="10"/>
  <c r="E2651" i="10"/>
  <c r="D2651" i="10" s="1"/>
  <c r="H2510" i="10"/>
  <c r="H2640" i="10"/>
  <c r="E2648" i="10"/>
  <c r="D2648" i="10" s="1"/>
  <c r="E2720" i="10"/>
  <c r="E2480" i="10"/>
  <c r="D2480" i="10" s="1"/>
  <c r="E2510" i="10"/>
  <c r="D2510" i="10" s="1"/>
  <c r="L2510" i="10" s="1" a="1"/>
  <c r="L2510" i="10" s="1"/>
  <c r="H2609" i="10"/>
  <c r="E2502" i="10"/>
  <c r="E2729" i="10"/>
  <c r="D2729" i="10" s="1"/>
  <c r="H2760" i="10"/>
  <c r="E2621" i="10"/>
  <c r="H2480" i="10"/>
  <c r="F2621" i="10"/>
  <c r="J2621" i="10" s="1"/>
  <c r="H2729" i="10"/>
  <c r="E2521" i="10"/>
  <c r="D2521" i="10" s="1"/>
  <c r="G2622" i="10"/>
  <c r="E2506" i="10"/>
  <c r="D2506" i="10" s="1"/>
  <c r="L2506" i="10" s="1" a="1"/>
  <c r="L2506" i="10" s="1"/>
  <c r="E2640" i="10"/>
  <c r="D2640" i="10" s="1"/>
  <c r="H2622" i="10"/>
  <c r="F2609" i="10"/>
  <c r="J2609" i="10" s="1"/>
  <c r="H2648" i="10"/>
  <c r="E2644" i="10"/>
  <c r="B2632" i="10"/>
  <c r="A2722" i="10"/>
  <c r="A2700" i="10"/>
  <c r="D2749" i="10"/>
  <c r="D2522" i="10"/>
  <c r="A2626" i="10"/>
  <c r="I2677" i="10"/>
  <c r="D2580" i="10"/>
  <c r="I2510" i="10"/>
  <c r="A2704" i="10"/>
  <c r="K2481" i="10"/>
  <c r="D2542" i="10"/>
  <c r="B2628" i="10"/>
  <c r="I2523" i="10"/>
  <c r="B2616" i="10"/>
  <c r="K2579" i="10"/>
  <c r="I2579" i="10"/>
  <c r="A2616" i="10"/>
  <c r="A2738" i="10"/>
  <c r="B2735" i="10"/>
  <c r="B2596" i="10"/>
  <c r="B2624" i="10"/>
  <c r="B2592" i="10"/>
  <c r="A2719" i="10"/>
  <c r="A2678" i="10"/>
  <c r="A2708" i="10"/>
  <c r="H2422" i="10"/>
  <c r="E2422" i="10"/>
  <c r="I2128" i="10"/>
  <c r="H2425" i="10"/>
  <c r="A2412" i="10"/>
  <c r="A2511" i="10" s="1"/>
  <c r="A2249" i="10"/>
  <c r="B2460" i="10"/>
  <c r="B2559" i="10" s="1"/>
  <c r="B2051" i="10"/>
  <c r="A2335" i="10"/>
  <c r="B2134" i="10"/>
  <c r="A2331" i="10"/>
  <c r="A2203" i="10"/>
  <c r="B2111" i="10"/>
  <c r="A2257" i="10"/>
  <c r="A2297" i="10"/>
  <c r="B2346" i="10"/>
  <c r="B2201" i="10"/>
  <c r="B2006" i="10"/>
  <c r="A2355" i="10"/>
  <c r="B2360" i="10"/>
  <c r="B2322" i="10"/>
  <c r="B2330" i="10"/>
  <c r="B2340" i="10"/>
  <c r="A2164" i="10"/>
  <c r="E2639" i="10" a="1"/>
  <c r="F2483" i="10" a="1"/>
  <c r="F2517" i="10" a="1"/>
  <c r="H2741" i="10" a="1"/>
  <c r="F2524" i="10" a="1"/>
  <c r="G2708" i="10" a="1"/>
  <c r="E2517" i="10" a="1"/>
  <c r="E2620" i="10" a="1"/>
  <c r="E2609" i="10" a="1"/>
  <c r="H2497" i="10" a="1"/>
  <c r="H2747" i="10" a="1"/>
  <c r="G2533" i="10" a="1"/>
  <c r="F2720" i="10" a="1"/>
  <c r="G2529" i="10" a="1"/>
  <c r="F2636" i="10" a="1"/>
  <c r="G2720" i="10" a="1"/>
  <c r="G2721" i="10" a="1"/>
  <c r="F2582" i="10" a="1"/>
  <c r="F2755" i="10" a="1"/>
  <c r="H2527" i="10" a="1"/>
  <c r="G2741" i="10" a="1"/>
  <c r="H2746" i="10" a="1"/>
  <c r="E2743" i="10" a="1"/>
  <c r="G2525" i="10" a="1"/>
  <c r="F2525" i="10" a="1"/>
  <c r="F2529" i="10" a="1"/>
  <c r="E2623" i="10" a="1"/>
  <c r="F2708" i="10" a="1"/>
  <c r="H2517" i="10" a="1"/>
  <c r="E2739" i="10" a="1"/>
  <c r="G2517" i="10" a="1"/>
  <c r="F2622" i="10" a="1"/>
  <c r="H2639" i="10" a="1"/>
  <c r="E2750" i="10" a="1"/>
  <c r="H2739" i="10" a="1"/>
  <c r="E2722" i="10" a="1"/>
  <c r="F2704" i="10" a="1"/>
  <c r="G2740" i="10" a="1"/>
  <c r="G2704" i="10" a="1"/>
  <c r="H2493" i="10" a="1"/>
  <c r="E2708" i="10" a="1"/>
  <c r="H2636" i="10" a="1"/>
  <c r="H2743" i="10" a="1"/>
  <c r="F2557" i="10" a="1"/>
  <c r="H2605" i="10" a="1"/>
  <c r="F2642" i="10" a="1"/>
  <c r="H2720" i="10" a="1"/>
  <c r="F2533" i="10" a="1"/>
  <c r="F82" i="10" a="1"/>
  <c r="E2747" i="10" a="1"/>
  <c r="F2680" i="10" a="1"/>
  <c r="H2740" i="10" a="1"/>
  <c r="G2493" i="10" a="1"/>
  <c r="H2721" i="10" a="1"/>
  <c r="H2601" i="10" a="1"/>
  <c r="H2579" i="10" a="1"/>
  <c r="E2579" i="10" a="1"/>
  <c r="E2527" i="10" a="1"/>
  <c r="H2525" i="10" a="1"/>
  <c r="H2620" i="10" a="1"/>
  <c r="G2497" i="10" a="1"/>
  <c r="E2601" i="10" a="1"/>
  <c r="F2656" i="10" a="1"/>
  <c r="F2493" i="10" a="1"/>
  <c r="H2750" i="10" a="1"/>
  <c r="F2740" i="10" a="1"/>
  <c r="G2636" i="10" a="1"/>
  <c r="E2704" i="10" a="1"/>
  <c r="E2746" i="10" a="1"/>
  <c r="G2722" i="10" a="1"/>
  <c r="E2605" i="10" a="1"/>
  <c r="H2623" i="10" a="1"/>
  <c r="F2610" i="10" a="1"/>
  <c r="J2754" i="10" l="1"/>
  <c r="C2482" i="10"/>
  <c r="I2482" i="10" s="1"/>
  <c r="J2482" i="10"/>
  <c r="K2654" i="10"/>
  <c r="J81" i="10"/>
  <c r="C2556" i="10"/>
  <c r="K2556" i="10" s="1"/>
  <c r="K2753" i="10"/>
  <c r="F2483" i="10"/>
  <c r="D2483" i="10" s="1"/>
  <c r="F2557" i="10"/>
  <c r="D2557" i="10" s="1"/>
  <c r="L2557" i="10" s="1" a="1"/>
  <c r="L2557" i="10" s="1"/>
  <c r="F2656" i="10"/>
  <c r="C2656" i="10" s="1"/>
  <c r="K2656" i="10" s="1"/>
  <c r="F2755" i="10"/>
  <c r="C2755" i="10" s="1"/>
  <c r="F82" i="10"/>
  <c r="J82" i="10" s="1"/>
  <c r="D2556" i="10"/>
  <c r="L2556" i="10" s="1" a="1"/>
  <c r="L2556" i="10" s="1"/>
  <c r="C2655" i="10"/>
  <c r="C2754" i="10"/>
  <c r="J2655" i="10"/>
  <c r="D81" i="10"/>
  <c r="I81" i="10"/>
  <c r="K81" i="10"/>
  <c r="C2537" i="10"/>
  <c r="K2537" i="10" s="1"/>
  <c r="C2641" i="10"/>
  <c r="K2641" i="10" s="1"/>
  <c r="C2605" i="10"/>
  <c r="K2605" i="10" s="1"/>
  <c r="C2543" i="10"/>
  <c r="K2543" i="10" s="1"/>
  <c r="C2609" i="10"/>
  <c r="K2609" i="10" s="1"/>
  <c r="J2511" i="10"/>
  <c r="C2511" i="10"/>
  <c r="K2511" i="10" s="1"/>
  <c r="J2581" i="10"/>
  <c r="C2581" i="10"/>
  <c r="J2679" i="10"/>
  <c r="C2679" i="10"/>
  <c r="C2621" i="10"/>
  <c r="K2621" i="10" s="1"/>
  <c r="J2750" i="10"/>
  <c r="C2750" i="10"/>
  <c r="K2750" i="10" s="1"/>
  <c r="K2523" i="10"/>
  <c r="J2523" i="10"/>
  <c r="I2506" i="10"/>
  <c r="F2525" i="10"/>
  <c r="J2525" i="10" s="1"/>
  <c r="E2609" i="10"/>
  <c r="D2609" i="10" s="1"/>
  <c r="L2609" i="10" s="1" a="1"/>
  <c r="L2609" i="10" s="1"/>
  <c r="G2741" i="10"/>
  <c r="H2740" i="10"/>
  <c r="G2704" i="10"/>
  <c r="H2743" i="10"/>
  <c r="G2721" i="10"/>
  <c r="E2708" i="10"/>
  <c r="F2493" i="10"/>
  <c r="J2493" i="10" s="1"/>
  <c r="H2639" i="10"/>
  <c r="H2517" i="10"/>
  <c r="H2741" i="10"/>
  <c r="H2527" i="10"/>
  <c r="H2601" i="10"/>
  <c r="F2704" i="10"/>
  <c r="J2704" i="10" s="1"/>
  <c r="E2743" i="10"/>
  <c r="F2582" i="10"/>
  <c r="E2527" i="10"/>
  <c r="D2527" i="10" s="1"/>
  <c r="L2527" i="10" s="1" a="1"/>
  <c r="L2527" i="10" s="1"/>
  <c r="E2601" i="10"/>
  <c r="H2739" i="10"/>
  <c r="F2680" i="10"/>
  <c r="E2605" i="10"/>
  <c r="D2605" i="10" s="1"/>
  <c r="L2605" i="10" s="1" a="1"/>
  <c r="L2605" i="10" s="1"/>
  <c r="E2722" i="10"/>
  <c r="E2739" i="10"/>
  <c r="D2739" i="10" s="1"/>
  <c r="F2610" i="10"/>
  <c r="F2524" i="10"/>
  <c r="E2517" i="10"/>
  <c r="E2750" i="10"/>
  <c r="D2750" i="10" s="1"/>
  <c r="E2704" i="10"/>
  <c r="G2722" i="10"/>
  <c r="F2708" i="10"/>
  <c r="J2708" i="10" s="1"/>
  <c r="F2533" i="10"/>
  <c r="J2533" i="10" s="1"/>
  <c r="H2747" i="10"/>
  <c r="H2493" i="10"/>
  <c r="H2497" i="10"/>
  <c r="E2639" i="10"/>
  <c r="E2623" i="10"/>
  <c r="F2622" i="10"/>
  <c r="C2622" i="10" s="1"/>
  <c r="E2579" i="10"/>
  <c r="D2579" i="10" s="1"/>
  <c r="G2493" i="10"/>
  <c r="G2497" i="10"/>
  <c r="H2750" i="10"/>
  <c r="H2623" i="10"/>
  <c r="H2620" i="10"/>
  <c r="H2525" i="10"/>
  <c r="G2636" i="10"/>
  <c r="H2746" i="10"/>
  <c r="G2529" i="10"/>
  <c r="G2708" i="10"/>
  <c r="G2533" i="10"/>
  <c r="E2747" i="10"/>
  <c r="D2747" i="10" s="1"/>
  <c r="F2740" i="10"/>
  <c r="J2740" i="10" s="1"/>
  <c r="H2579" i="10"/>
  <c r="G2525" i="10"/>
  <c r="H2636" i="10"/>
  <c r="H2720" i="10"/>
  <c r="F2517" i="10"/>
  <c r="J2517" i="10" s="1"/>
  <c r="F2529" i="10"/>
  <c r="J2529" i="10" s="1"/>
  <c r="G2740" i="10"/>
  <c r="H2721" i="10"/>
  <c r="F2642" i="10"/>
  <c r="C2642" i="10" s="1"/>
  <c r="E2620" i="10"/>
  <c r="D2620" i="10" s="1"/>
  <c r="F2636" i="10"/>
  <c r="J2636" i="10" s="1"/>
  <c r="G2720" i="10"/>
  <c r="E2746" i="10"/>
  <c r="D2746" i="10" s="1"/>
  <c r="H2605" i="10"/>
  <c r="F2720" i="10"/>
  <c r="J2720" i="10" s="1"/>
  <c r="G2517" i="10"/>
  <c r="B2723" i="10"/>
  <c r="D2581" i="10"/>
  <c r="I2641" i="10"/>
  <c r="I2623" i="10"/>
  <c r="B2715" i="10"/>
  <c r="K2482" i="10"/>
  <c r="D2679" i="10"/>
  <c r="A2725" i="10"/>
  <c r="D2523" i="10"/>
  <c r="B2658" i="10"/>
  <c r="B2691" i="10"/>
  <c r="B2695" i="10"/>
  <c r="K2678" i="10"/>
  <c r="I2678" i="10"/>
  <c r="D2537" i="10"/>
  <c r="L2537" i="10" s="1" a="1"/>
  <c r="L2537" i="10" s="1"/>
  <c r="D2621" i="10"/>
  <c r="K2580" i="10"/>
  <c r="I2580" i="10"/>
  <c r="A2715" i="10"/>
  <c r="D2543" i="10"/>
  <c r="I2642" i="10"/>
  <c r="I2522" i="10"/>
  <c r="B2731" i="10"/>
  <c r="I2622" i="10"/>
  <c r="I2609" i="10"/>
  <c r="D2641" i="10"/>
  <c r="A2610" i="10"/>
  <c r="B2727" i="10"/>
  <c r="I2227" i="10"/>
  <c r="A2263" i="10"/>
  <c r="B2439" i="10"/>
  <c r="B2538" i="10" s="1"/>
  <c r="A2396" i="10"/>
  <c r="A2495" i="10" s="1"/>
  <c r="B2421" i="10"/>
  <c r="B2520" i="10" s="1"/>
  <c r="B2105" i="10"/>
  <c r="A2302" i="10"/>
  <c r="B2233" i="10"/>
  <c r="B2445" i="10"/>
  <c r="B2544" i="10" s="1"/>
  <c r="A2454" i="10"/>
  <c r="A2553" i="10" s="1"/>
  <c r="A2348" i="10"/>
  <c r="B2210" i="10"/>
  <c r="B2300" i="10"/>
  <c r="A2434" i="10"/>
  <c r="A2533" i="10" s="1"/>
  <c r="B2459" i="10"/>
  <c r="B2558" i="10" s="1"/>
  <c r="A2430" i="10"/>
  <c r="A2529" i="10" s="1"/>
  <c r="B2429" i="10"/>
  <c r="B2528" i="10" s="1"/>
  <c r="A2356" i="10"/>
  <c r="B2150" i="10"/>
  <c r="E2626" i="10" a="1"/>
  <c r="G2632" i="10" a="1"/>
  <c r="H2704" i="10" a="1"/>
  <c r="F2484" i="10" a="1"/>
  <c r="F2709" i="10" a="1"/>
  <c r="F2616" i="10" a="1"/>
  <c r="F2735" i="10" a="1"/>
  <c r="F2721" i="10" a="1"/>
  <c r="F2632" i="10" a="1"/>
  <c r="F2681" i="10" a="1"/>
  <c r="F2624" i="10" a="1"/>
  <c r="H2596" i="10" a="1"/>
  <c r="E2616" i="10" a="1"/>
  <c r="H2592" i="10" a="1"/>
  <c r="E2738" i="10" a="1"/>
  <c r="G2735" i="10" a="1"/>
  <c r="H2735" i="10" a="1"/>
  <c r="G2628" i="10" a="1"/>
  <c r="H2722" i="10" a="1"/>
  <c r="H2616" i="10" a="1"/>
  <c r="G2592" i="10" a="1"/>
  <c r="E2700" i="10" a="1"/>
  <c r="G2596" i="10" a="1"/>
  <c r="E2511" i="10" a="1"/>
  <c r="F2583" i="10" a="1"/>
  <c r="H2511" i="10" a="1"/>
  <c r="E2719" i="10" a="1"/>
  <c r="H2708" i="10" a="1"/>
  <c r="G2616" i="10" a="1"/>
  <c r="F83" i="10" a="1"/>
  <c r="F2623" i="10" a="1"/>
  <c r="F2741" i="10" a="1"/>
  <c r="H2624" i="10" a="1"/>
  <c r="H2626" i="10" a="1"/>
  <c r="F2628" i="10" a="1"/>
  <c r="F2592" i="10" a="1"/>
  <c r="F2494" i="10" a="1"/>
  <c r="E2715" i="10" a="1"/>
  <c r="H2700" i="10" a="1"/>
  <c r="H2738" i="10" a="1"/>
  <c r="H2559" i="10" a="1"/>
  <c r="G2559" i="10" a="1"/>
  <c r="G2624" i="10" a="1"/>
  <c r="E2678" i="10" a="1"/>
  <c r="H2678" i="10" a="1"/>
  <c r="H2719" i="10" a="1"/>
  <c r="C2483" i="10" l="1"/>
  <c r="K2483" i="10" s="1"/>
  <c r="J2483" i="10"/>
  <c r="I2556" i="10"/>
  <c r="J2755" i="10"/>
  <c r="D2755" i="10"/>
  <c r="L2755" i="10" s="1" a="1"/>
  <c r="L2755" i="10" s="1"/>
  <c r="C2557" i="10"/>
  <c r="K2557" i="10" s="1"/>
  <c r="D82" i="10"/>
  <c r="J2656" i="10"/>
  <c r="F2484" i="10"/>
  <c r="C2484" i="10" s="1"/>
  <c r="F83" i="10"/>
  <c r="J83" i="10" s="1"/>
  <c r="J2557" i="10"/>
  <c r="I2656" i="10"/>
  <c r="D2656" i="10"/>
  <c r="L2656" i="10" s="1" a="1"/>
  <c r="L2656" i="10" s="1"/>
  <c r="K2754" i="10"/>
  <c r="I2754" i="10"/>
  <c r="K2655" i="10"/>
  <c r="I2655" i="10"/>
  <c r="C82" i="10"/>
  <c r="I2755" i="10"/>
  <c r="K2755" i="10"/>
  <c r="C2493" i="10"/>
  <c r="K2493" i="10" s="1"/>
  <c r="C2525" i="10"/>
  <c r="I2525" i="10" s="1"/>
  <c r="C2720" i="10"/>
  <c r="K2720" i="10" s="1"/>
  <c r="C2704" i="10"/>
  <c r="K2704" i="10" s="1"/>
  <c r="C2529" i="10"/>
  <c r="K2529" i="10" s="1"/>
  <c r="I2708" i="10"/>
  <c r="C2708" i="10"/>
  <c r="K2708" i="10" s="1"/>
  <c r="J2582" i="10"/>
  <c r="C2582" i="10"/>
  <c r="C2636" i="10"/>
  <c r="K2636" i="10" s="1"/>
  <c r="C2740" i="10"/>
  <c r="K2740" i="10" s="1"/>
  <c r="J2524" i="10"/>
  <c r="C2524" i="10"/>
  <c r="K2524" i="10" s="1"/>
  <c r="J2610" i="10"/>
  <c r="C2610" i="10"/>
  <c r="K2610" i="10" s="1"/>
  <c r="I2721" i="10"/>
  <c r="I2517" i="10"/>
  <c r="C2517" i="10"/>
  <c r="K2517" i="10" s="1"/>
  <c r="J2680" i="10"/>
  <c r="C2680" i="10"/>
  <c r="C2533" i="10"/>
  <c r="K2533" i="10" s="1"/>
  <c r="K2622" i="10"/>
  <c r="J2622" i="10"/>
  <c r="K2642" i="10"/>
  <c r="J2642" i="10"/>
  <c r="I2537" i="10"/>
  <c r="I2605" i="10"/>
  <c r="I2621" i="10"/>
  <c r="F2628" i="10"/>
  <c r="J2628" i="10" s="1"/>
  <c r="E2700" i="10"/>
  <c r="H2559" i="10"/>
  <c r="G2559" i="10"/>
  <c r="F2709" i="10"/>
  <c r="H2592" i="10"/>
  <c r="H2626" i="10"/>
  <c r="F2616" i="10"/>
  <c r="J2616" i="10" s="1"/>
  <c r="G2624" i="10"/>
  <c r="F2623" i="10"/>
  <c r="E2511" i="10"/>
  <c r="D2511" i="10" s="1"/>
  <c r="L2511" i="10" s="1" a="1"/>
  <c r="L2511" i="10" s="1"/>
  <c r="F2632" i="10"/>
  <c r="J2632" i="10" s="1"/>
  <c r="H2700" i="10"/>
  <c r="F2624" i="10"/>
  <c r="J2624" i="10" s="1"/>
  <c r="F2735" i="10"/>
  <c r="J2735" i="10" s="1"/>
  <c r="H2704" i="10"/>
  <c r="H2738" i="10"/>
  <c r="G2592" i="10"/>
  <c r="E2626" i="10"/>
  <c r="D2626" i="10" s="1"/>
  <c r="L2626" i="10" s="1" a="1"/>
  <c r="L2626" i="10" s="1"/>
  <c r="H2616" i="10"/>
  <c r="G2628" i="10"/>
  <c r="F2592" i="10"/>
  <c r="J2592" i="10" s="1"/>
  <c r="H2735" i="10"/>
  <c r="H2722" i="10"/>
  <c r="E2738" i="10"/>
  <c r="G2616" i="10"/>
  <c r="F2741" i="10"/>
  <c r="C2741" i="10" s="1"/>
  <c r="F2681" i="10"/>
  <c r="H2596" i="10"/>
  <c r="G2632" i="10"/>
  <c r="G2735" i="10"/>
  <c r="H2719" i="10"/>
  <c r="E2616" i="10"/>
  <c r="H2678" i="10"/>
  <c r="F2721" i="10"/>
  <c r="J2721" i="10" s="1"/>
  <c r="H2511" i="10"/>
  <c r="E2719" i="10"/>
  <c r="D2719" i="10" s="1"/>
  <c r="H2708" i="10"/>
  <c r="E2715" i="10"/>
  <c r="G2596" i="10"/>
  <c r="E2678" i="10"/>
  <c r="D2678" i="10" s="1"/>
  <c r="H2624" i="10"/>
  <c r="F2583" i="10"/>
  <c r="F2494" i="10"/>
  <c r="B2657" i="10"/>
  <c r="D2636" i="10"/>
  <c r="L2636" i="10" s="1" a="1"/>
  <c r="L2636" i="10" s="1"/>
  <c r="D2708" i="10"/>
  <c r="L2708" i="10" s="1" a="1"/>
  <c r="L2708" i="10" s="1"/>
  <c r="B2757" i="10"/>
  <c r="D2622" i="10"/>
  <c r="I2722" i="10"/>
  <c r="D2704" i="10"/>
  <c r="L2704" i="10" s="1" a="1"/>
  <c r="L2704" i="10" s="1"/>
  <c r="A2632" i="10"/>
  <c r="K2679" i="10"/>
  <c r="I2679" i="10"/>
  <c r="B2637" i="10"/>
  <c r="A2652" i="10"/>
  <c r="D2642" i="10"/>
  <c r="D2517" i="10"/>
  <c r="K2581" i="10"/>
  <c r="I2581" i="10"/>
  <c r="D2740" i="10"/>
  <c r="D2680" i="10"/>
  <c r="B2619" i="10"/>
  <c r="A2709" i="10"/>
  <c r="A2594" i="10"/>
  <c r="B2627" i="10"/>
  <c r="B2643" i="10"/>
  <c r="A2628" i="10"/>
  <c r="D2720" i="10"/>
  <c r="I2740" i="10"/>
  <c r="I2533" i="10"/>
  <c r="D2524" i="10"/>
  <c r="I2741" i="10"/>
  <c r="D2582" i="10"/>
  <c r="D2493" i="10"/>
  <c r="L2493" i="10" s="1" a="1"/>
  <c r="L2493" i="10" s="1"/>
  <c r="D2525" i="10"/>
  <c r="L2525" i="10" s="1" a="1"/>
  <c r="L2525" i="10" s="1"/>
  <c r="I2326" i="10"/>
  <c r="B2399" i="10"/>
  <c r="B2498" i="10" s="1"/>
  <c r="B2249" i="10"/>
  <c r="A2401" i="10"/>
  <c r="A2500" i="10" s="1"/>
  <c r="B2309" i="10"/>
  <c r="A2447" i="10"/>
  <c r="A2546" i="10" s="1"/>
  <c r="B2332" i="10"/>
  <c r="B2204" i="10"/>
  <c r="A2455" i="10"/>
  <c r="A2554" i="10" s="1"/>
  <c r="A2362" i="10"/>
  <c r="H2695" i="10" a="1"/>
  <c r="H2610" i="10" a="1"/>
  <c r="F2727" i="10" a="1"/>
  <c r="G2558" i="10" a="1"/>
  <c r="F2723" i="10" a="1"/>
  <c r="G2695" i="10" a="1"/>
  <c r="G2538" i="10" a="1"/>
  <c r="H2538" i="10" a="1"/>
  <c r="F2485" i="10" a="1"/>
  <c r="E2725" i="10" a="1"/>
  <c r="F2495" i="10" a="1"/>
  <c r="E2610" i="10" a="1"/>
  <c r="E2495" i="10" a="1"/>
  <c r="H2691" i="10" a="1"/>
  <c r="F2715" i="10" a="1"/>
  <c r="G2731" i="10" a="1"/>
  <c r="H2558" i="10" a="1"/>
  <c r="F2682" i="10" a="1"/>
  <c r="G2658" i="10" a="1"/>
  <c r="F2722" i="10" a="1"/>
  <c r="H2553" i="10" a="1"/>
  <c r="F2731" i="10" a="1"/>
  <c r="F2593" i="10" a="1"/>
  <c r="F2691" i="10" a="1"/>
  <c r="G2528" i="10" a="1"/>
  <c r="H2725" i="10" a="1"/>
  <c r="F2520" i="10" a="1"/>
  <c r="H2658" i="10" a="1"/>
  <c r="F2538" i="10" a="1"/>
  <c r="H2520" i="10" a="1"/>
  <c r="F2558" i="10" a="1"/>
  <c r="H2528" i="10" a="1"/>
  <c r="H2715" i="10" a="1"/>
  <c r="G2723" i="10" a="1"/>
  <c r="G2544" i="10" a="1"/>
  <c r="E2529" i="10" a="1"/>
  <c r="F2528" i="10" a="1"/>
  <c r="H2529" i="10" a="1"/>
  <c r="G2715" i="10" a="1"/>
  <c r="G2520" i="10" a="1"/>
  <c r="F2544" i="10" a="1"/>
  <c r="F2584" i="10" a="1"/>
  <c r="F84" i="10" a="1"/>
  <c r="H2533" i="10" a="1"/>
  <c r="E2533" i="10" a="1"/>
  <c r="H2723" i="10" a="1"/>
  <c r="G2727" i="10" a="1"/>
  <c r="E2553" i="10" a="1"/>
  <c r="H2495" i="10" a="1"/>
  <c r="G2691" i="10" a="1"/>
  <c r="H2544" i="10" a="1"/>
  <c r="I2483" i="10" l="1"/>
  <c r="D2484" i="10"/>
  <c r="J2484" i="10"/>
  <c r="I2557" i="10"/>
  <c r="C83" i="10"/>
  <c r="I83" i="10" s="1"/>
  <c r="F2485" i="10"/>
  <c r="C2485" i="10" s="1"/>
  <c r="F84" i="10"/>
  <c r="J84" i="10" s="1"/>
  <c r="K82" i="10"/>
  <c r="I82" i="10"/>
  <c r="D83" i="10"/>
  <c r="C2735" i="10"/>
  <c r="K2735" i="10" s="1"/>
  <c r="C2721" i="10"/>
  <c r="K2721" i="10" s="1"/>
  <c r="C2592" i="10"/>
  <c r="K2592" i="10" s="1"/>
  <c r="C2632" i="10"/>
  <c r="K2632" i="10" s="1"/>
  <c r="J2494" i="10"/>
  <c r="C2494" i="10"/>
  <c r="J2681" i="10"/>
  <c r="C2681" i="10"/>
  <c r="J2583" i="10"/>
  <c r="C2583" i="10"/>
  <c r="I2616" i="10"/>
  <c r="C2616" i="10"/>
  <c r="K2616" i="10" s="1"/>
  <c r="J2623" i="10"/>
  <c r="C2623" i="10"/>
  <c r="K2623" i="10" s="1"/>
  <c r="C2624" i="10"/>
  <c r="K2624" i="10" s="1"/>
  <c r="C2628" i="10"/>
  <c r="K2628" i="10" s="1"/>
  <c r="J2709" i="10"/>
  <c r="C2709" i="10"/>
  <c r="K2709" i="10" s="1"/>
  <c r="K2741" i="10"/>
  <c r="J2741" i="10"/>
  <c r="K2525" i="10"/>
  <c r="I2720" i="10"/>
  <c r="I2529" i="10"/>
  <c r="H2725" i="10"/>
  <c r="E2553" i="10"/>
  <c r="D2553" i="10" s="1"/>
  <c r="L2553" i="10" s="1" a="1"/>
  <c r="L2553" i="10" s="1"/>
  <c r="E2610" i="10"/>
  <c r="D2610" i="10" s="1"/>
  <c r="L2610" i="10" s="1" a="1"/>
  <c r="L2610" i="10" s="1"/>
  <c r="E2725" i="10"/>
  <c r="D2725" i="10" s="1"/>
  <c r="L2725" i="10" s="1" a="1"/>
  <c r="L2725" i="10" s="1"/>
  <c r="H2553" i="10"/>
  <c r="G2558" i="10"/>
  <c r="F2593" i="10"/>
  <c r="G2544" i="10"/>
  <c r="H2495" i="10"/>
  <c r="F2691" i="10"/>
  <c r="J2691" i="10" s="1"/>
  <c r="H2544" i="10"/>
  <c r="E2495" i="10"/>
  <c r="F2520" i="10"/>
  <c r="J2520" i="10" s="1"/>
  <c r="H2691" i="10"/>
  <c r="G2658" i="10"/>
  <c r="F2495" i="10"/>
  <c r="F2682" i="10"/>
  <c r="H2528" i="10"/>
  <c r="H2558" i="10"/>
  <c r="F2715" i="10"/>
  <c r="J2715" i="10" s="1"/>
  <c r="F2544" i="10"/>
  <c r="J2544" i="10" s="1"/>
  <c r="G2520" i="10"/>
  <c r="G2691" i="10"/>
  <c r="G2727" i="10"/>
  <c r="H2658" i="10"/>
  <c r="F2584" i="10"/>
  <c r="F2722" i="10"/>
  <c r="E2529" i="10"/>
  <c r="D2529" i="10" s="1"/>
  <c r="L2529" i="10" s="1" a="1"/>
  <c r="L2529" i="10" s="1"/>
  <c r="H2610" i="10"/>
  <c r="G2538" i="10"/>
  <c r="G2731" i="10"/>
  <c r="G2715" i="10"/>
  <c r="F2528" i="10"/>
  <c r="J2528" i="10" s="1"/>
  <c r="H2695" i="10"/>
  <c r="H2723" i="10"/>
  <c r="H2538" i="10"/>
  <c r="H2533" i="10"/>
  <c r="F2731" i="10"/>
  <c r="J2731" i="10" s="1"/>
  <c r="H2715" i="10"/>
  <c r="H2520" i="10"/>
  <c r="F2723" i="10"/>
  <c r="J2723" i="10" s="1"/>
  <c r="F2727" i="10"/>
  <c r="J2727" i="10" s="1"/>
  <c r="H2529" i="10"/>
  <c r="G2528" i="10"/>
  <c r="G2695" i="10"/>
  <c r="G2723" i="10"/>
  <c r="F2538" i="10"/>
  <c r="J2538" i="10" s="1"/>
  <c r="E2533" i="10"/>
  <c r="D2533" i="10" s="1"/>
  <c r="F2558" i="10"/>
  <c r="J2558" i="10" s="1"/>
  <c r="K2582" i="10"/>
  <c r="I2582" i="10"/>
  <c r="A2727" i="10"/>
  <c r="B2726" i="10"/>
  <c r="B2736" i="10"/>
  <c r="I2632" i="10"/>
  <c r="D2592" i="10"/>
  <c r="L2592" i="10" s="1" a="1"/>
  <c r="L2592" i="10" s="1"/>
  <c r="D2735" i="10"/>
  <c r="L2735" i="10" s="1" a="1"/>
  <c r="L2735" i="10" s="1"/>
  <c r="A2653" i="10"/>
  <c r="I2680" i="10"/>
  <c r="K2680" i="10"/>
  <c r="A2751" i="10"/>
  <c r="B2756" i="10"/>
  <c r="D2624" i="10"/>
  <c r="L2624" i="10" s="1" a="1"/>
  <c r="L2624" i="10" s="1"/>
  <c r="D2494" i="10"/>
  <c r="L2494" i="10" s="1" a="1"/>
  <c r="L2494" i="10" s="1"/>
  <c r="D2681" i="10"/>
  <c r="D2616" i="10"/>
  <c r="B2597" i="10"/>
  <c r="A2693" i="10"/>
  <c r="D2583" i="10"/>
  <c r="D2721" i="10"/>
  <c r="D2741" i="10"/>
  <c r="A2731" i="10"/>
  <c r="A2645" i="10"/>
  <c r="B2718" i="10"/>
  <c r="I2484" i="10"/>
  <c r="K2484" i="10"/>
  <c r="D2623" i="10"/>
  <c r="B2742" i="10"/>
  <c r="A2599" i="10"/>
  <c r="I2493" i="10"/>
  <c r="I2704" i="10"/>
  <c r="I2636" i="10"/>
  <c r="A2461" i="10"/>
  <c r="A2560" i="10" s="1"/>
  <c r="B2303" i="10"/>
  <c r="B2408" i="10"/>
  <c r="B2507" i="10" s="1"/>
  <c r="B2348" i="10"/>
  <c r="B2431" i="10"/>
  <c r="B2530" i="10" s="1"/>
  <c r="E2594" i="10" a="1"/>
  <c r="F2627" i="10" a="1"/>
  <c r="F2594" i="10" a="1"/>
  <c r="F2657" i="10" a="1"/>
  <c r="H2657" i="10" a="1"/>
  <c r="H2757" i="10" a="1"/>
  <c r="F2539" i="10" a="1"/>
  <c r="H2498" i="10" a="1"/>
  <c r="H2632" i="10" a="1"/>
  <c r="H2619" i="10" a="1"/>
  <c r="F2496" i="10" a="1"/>
  <c r="F2637" i="10" a="1"/>
  <c r="H2637" i="10" a="1"/>
  <c r="H2554" i="10" a="1"/>
  <c r="F2619" i="10" a="1"/>
  <c r="E2554" i="10" a="1"/>
  <c r="G2757" i="10" a="1"/>
  <c r="H2627" i="10" a="1"/>
  <c r="G2657" i="10" a="1"/>
  <c r="G2637" i="10" a="1"/>
  <c r="G2643" i="10" a="1"/>
  <c r="H2643" i="10" a="1"/>
  <c r="G2627" i="10" a="1"/>
  <c r="F2486" i="10" a="1"/>
  <c r="F2545" i="10" a="1"/>
  <c r="E2632" i="10" a="1"/>
  <c r="F2692" i="10" a="1"/>
  <c r="H2652" i="10" a="1"/>
  <c r="H2709" i="10" a="1"/>
  <c r="F2559" i="10" a="1"/>
  <c r="E2546" i="10" a="1"/>
  <c r="G2619" i="10" a="1"/>
  <c r="E2500" i="10" a="1"/>
  <c r="H2500" i="10" a="1"/>
  <c r="E2652" i="10" a="1"/>
  <c r="F2585" i="10" a="1"/>
  <c r="F2643" i="10" a="1"/>
  <c r="H2594" i="10" a="1"/>
  <c r="E2628" i="10" a="1"/>
  <c r="G2498" i="10" a="1"/>
  <c r="E2709" i="10" a="1"/>
  <c r="F85" i="10" a="1"/>
  <c r="F2683" i="10" a="1"/>
  <c r="H2628" i="10" a="1"/>
  <c r="D2485" i="10" l="1"/>
  <c r="J2485" i="10"/>
  <c r="K83" i="10"/>
  <c r="F85" i="10"/>
  <c r="C85" i="10" s="1"/>
  <c r="F2486" i="10"/>
  <c r="C2486" i="10" s="1"/>
  <c r="D84" i="10"/>
  <c r="C84" i="10"/>
  <c r="K84" i="10" s="1"/>
  <c r="D85" i="10"/>
  <c r="C2723" i="10"/>
  <c r="K2723" i="10" s="1"/>
  <c r="C2520" i="10"/>
  <c r="K2520" i="10" s="1"/>
  <c r="C2731" i="10"/>
  <c r="K2731" i="10" s="1"/>
  <c r="I2528" i="10"/>
  <c r="C2528" i="10"/>
  <c r="K2528" i="10" s="1"/>
  <c r="J2584" i="10"/>
  <c r="C2584" i="10"/>
  <c r="C2727" i="10"/>
  <c r="K2727" i="10" s="1"/>
  <c r="C2691" i="10"/>
  <c r="K2691" i="10" s="1"/>
  <c r="C2544" i="10"/>
  <c r="K2544" i="10" s="1"/>
  <c r="J2722" i="10"/>
  <c r="C2722" i="10"/>
  <c r="K2722" i="10" s="1"/>
  <c r="J2593" i="10"/>
  <c r="C2593" i="10"/>
  <c r="C2558" i="10"/>
  <c r="C2715" i="10"/>
  <c r="K2715" i="10" s="1"/>
  <c r="J2682" i="10"/>
  <c r="C2682" i="10"/>
  <c r="J2495" i="10"/>
  <c r="C2495" i="10"/>
  <c r="C2538" i="10"/>
  <c r="K2538" i="10" s="1"/>
  <c r="I2628" i="10"/>
  <c r="I2735" i="10"/>
  <c r="I2624" i="10"/>
  <c r="I2592" i="10"/>
  <c r="E2594" i="10"/>
  <c r="H2594" i="10"/>
  <c r="E2500" i="10"/>
  <c r="D2500" i="10" s="1"/>
  <c r="H2709" i="10"/>
  <c r="G2619" i="10"/>
  <c r="G2757" i="10"/>
  <c r="G2498" i="10"/>
  <c r="H2554" i="10"/>
  <c r="F2539" i="10"/>
  <c r="F2496" i="10"/>
  <c r="E2652" i="10"/>
  <c r="D2652" i="10" s="1"/>
  <c r="L2652" i="10" s="1" a="1"/>
  <c r="L2652" i="10" s="1"/>
  <c r="E2554" i="10"/>
  <c r="D2554" i="10" s="1"/>
  <c r="L2554" i="10" s="1" a="1"/>
  <c r="L2554" i="10" s="1"/>
  <c r="H2637" i="10"/>
  <c r="H2628" i="10"/>
  <c r="F2594" i="10"/>
  <c r="G2643" i="10"/>
  <c r="H2652" i="10"/>
  <c r="F2637" i="10"/>
  <c r="J2637" i="10" s="1"/>
  <c r="E2628" i="10"/>
  <c r="D2628" i="10" s="1"/>
  <c r="L2628" i="10" s="1" a="1"/>
  <c r="L2628" i="10" s="1"/>
  <c r="F2545" i="10"/>
  <c r="G2637" i="10"/>
  <c r="H2643" i="10"/>
  <c r="F2643" i="10"/>
  <c r="J2643" i="10" s="1"/>
  <c r="H2632" i="10"/>
  <c r="F2657" i="10"/>
  <c r="J2657" i="10" s="1"/>
  <c r="F2627" i="10"/>
  <c r="J2627" i="10" s="1"/>
  <c r="F2585" i="10"/>
  <c r="H2757" i="10"/>
  <c r="E2546" i="10"/>
  <c r="H2500" i="10"/>
  <c r="F2619" i="10"/>
  <c r="J2619" i="10" s="1"/>
  <c r="H2619" i="10"/>
  <c r="E2632" i="10"/>
  <c r="D2632" i="10" s="1"/>
  <c r="G2657" i="10"/>
  <c r="G2627" i="10"/>
  <c r="F2559" i="10"/>
  <c r="F2692" i="10"/>
  <c r="H2498" i="10"/>
  <c r="H2657" i="10"/>
  <c r="E2709" i="10"/>
  <c r="D2709" i="10" s="1"/>
  <c r="L2709" i="10" s="1" a="1"/>
  <c r="L2709" i="10" s="1"/>
  <c r="H2627" i="10"/>
  <c r="F2683" i="10"/>
  <c r="D2722" i="10"/>
  <c r="D2538" i="10"/>
  <c r="I2731" i="10"/>
  <c r="D2495" i="10"/>
  <c r="L2495" i="10" s="1" a="1"/>
  <c r="L2495" i="10" s="1"/>
  <c r="I2520" i="10"/>
  <c r="D2593" i="10"/>
  <c r="L2593" i="10" s="1" a="1"/>
  <c r="L2593" i="10" s="1"/>
  <c r="A2744" i="10"/>
  <c r="I2583" i="10"/>
  <c r="K2583" i="10"/>
  <c r="I2485" i="10"/>
  <c r="K2485" i="10"/>
  <c r="A2752" i="10"/>
  <c r="D2544" i="10"/>
  <c r="B2606" i="10"/>
  <c r="D2715" i="10"/>
  <c r="D2520" i="10"/>
  <c r="K2681" i="10"/>
  <c r="I2681" i="10"/>
  <c r="D2584" i="10"/>
  <c r="B2696" i="10"/>
  <c r="A2659" i="10"/>
  <c r="A2698" i="10"/>
  <c r="I2494" i="10"/>
  <c r="K2494" i="10"/>
  <c r="D2558" i="10"/>
  <c r="L2558" i="10" s="1" a="1"/>
  <c r="L2558" i="10" s="1"/>
  <c r="D2723" i="10"/>
  <c r="L2723" i="10" s="1" a="1"/>
  <c r="L2723" i="10" s="1"/>
  <c r="D2528" i="10"/>
  <c r="L2528" i="10" s="1" a="1"/>
  <c r="L2528" i="10" s="1"/>
  <c r="D2691" i="10"/>
  <c r="L2691" i="10" s="1" a="1"/>
  <c r="L2691" i="10" s="1"/>
  <c r="B2629" i="10"/>
  <c r="I2715" i="10"/>
  <c r="D2682" i="10"/>
  <c r="I2425" i="10"/>
  <c r="B2402" i="10"/>
  <c r="B2501" i="10" s="1"/>
  <c r="B2447" i="10"/>
  <c r="B2546" i="10" s="1"/>
  <c r="F86" i="10" a="1"/>
  <c r="E2693" i="10" a="1"/>
  <c r="F2756" i="10" a="1"/>
  <c r="F2497" i="10" a="1"/>
  <c r="F2726" i="10" a="1"/>
  <c r="E2727" i="10" a="1"/>
  <c r="E2645" i="10" a="1"/>
  <c r="G2742" i="10" a="1"/>
  <c r="F2684" i="10" a="1"/>
  <c r="H2560" i="10" a="1"/>
  <c r="F2638" i="10" a="1"/>
  <c r="G2726" i="10" a="1"/>
  <c r="F2644" i="10" a="1"/>
  <c r="H2693" i="10" a="1"/>
  <c r="F2487" i="10" a="1"/>
  <c r="G2718" i="10" a="1"/>
  <c r="E2653" i="10" a="1"/>
  <c r="G2597" i="10" a="1"/>
  <c r="F2595" i="10" a="1"/>
  <c r="G2530" i="10" a="1"/>
  <c r="G2756" i="10" a="1"/>
  <c r="F2560" i="10" a="1"/>
  <c r="H2530" i="10" a="1"/>
  <c r="H2727" i="10" a="1"/>
  <c r="H2597" i="10" a="1"/>
  <c r="F2658" i="10" a="1"/>
  <c r="H2507" i="10" a="1"/>
  <c r="H2731" i="10" a="1"/>
  <c r="H2756" i="10" a="1"/>
  <c r="G2507" i="10" a="1"/>
  <c r="F2540" i="10" a="1"/>
  <c r="F2586" i="10" a="1"/>
  <c r="F2693" i="10" a="1"/>
  <c r="H2599" i="10" a="1"/>
  <c r="E2731" i="10" a="1"/>
  <c r="E2744" i="10" a="1"/>
  <c r="E2560" i="10" a="1"/>
  <c r="F2718" i="10" a="1"/>
  <c r="H2736" i="10" a="1"/>
  <c r="H2726" i="10" a="1"/>
  <c r="H2718" i="10" a="1"/>
  <c r="F2507" i="10" a="1"/>
  <c r="H2742" i="10" a="1"/>
  <c r="E2599" i="10" a="1"/>
  <c r="F2742" i="10" a="1"/>
  <c r="G2736" i="10" a="1"/>
  <c r="H2653" i="10" a="1"/>
  <c r="E2751" i="10" a="1"/>
  <c r="H2751" i="10" a="1"/>
  <c r="F2736" i="10" a="1"/>
  <c r="F2530" i="10" a="1"/>
  <c r="D2486" i="10" l="1"/>
  <c r="J2486" i="10"/>
  <c r="I84" i="10"/>
  <c r="F2487" i="10"/>
  <c r="J2487" i="10" s="1"/>
  <c r="F86" i="10"/>
  <c r="J86" i="10" s="1"/>
  <c r="J85" i="10"/>
  <c r="K85" i="10"/>
  <c r="I85" i="10"/>
  <c r="C2637" i="10"/>
  <c r="K2637" i="10" s="1"/>
  <c r="C2657" i="10"/>
  <c r="K2657" i="10" s="1"/>
  <c r="J2692" i="10"/>
  <c r="C2692" i="10"/>
  <c r="C2619" i="10"/>
  <c r="K2619" i="10" s="1"/>
  <c r="J2559" i="10"/>
  <c r="C2559" i="10"/>
  <c r="C2643" i="10"/>
  <c r="K2643" i="10" s="1"/>
  <c r="J2545" i="10"/>
  <c r="C2545" i="10"/>
  <c r="K2545" i="10" s="1"/>
  <c r="J2594" i="10"/>
  <c r="C2594" i="10"/>
  <c r="I2627" i="10"/>
  <c r="C2627" i="10"/>
  <c r="K2627" i="10" s="1"/>
  <c r="J2496" i="10"/>
  <c r="C2496" i="10"/>
  <c r="J2539" i="10"/>
  <c r="C2539" i="10"/>
  <c r="K2539" i="10" s="1"/>
  <c r="J2683" i="10"/>
  <c r="C2683" i="10"/>
  <c r="J2585" i="10"/>
  <c r="C2585" i="10"/>
  <c r="I2691" i="10"/>
  <c r="F2693" i="10"/>
  <c r="H2530" i="10"/>
  <c r="H2727" i="10"/>
  <c r="H2693" i="10"/>
  <c r="G2756" i="10"/>
  <c r="F2736" i="10"/>
  <c r="J2736" i="10" s="1"/>
  <c r="H2751" i="10"/>
  <c r="H2507" i="10"/>
  <c r="E2653" i="10"/>
  <c r="D2653" i="10" s="1"/>
  <c r="L2653" i="10" s="1" a="1"/>
  <c r="L2653" i="10" s="1"/>
  <c r="G2726" i="10"/>
  <c r="G2736" i="10"/>
  <c r="H2597" i="10"/>
  <c r="H2756" i="10"/>
  <c r="F2560" i="10"/>
  <c r="F2718" i="10"/>
  <c r="J2718" i="10" s="1"/>
  <c r="F2684" i="10"/>
  <c r="F2586" i="10"/>
  <c r="H2736" i="10"/>
  <c r="E2751" i="10"/>
  <c r="D2751" i="10" s="1"/>
  <c r="L2751" i="10" s="1" a="1"/>
  <c r="L2751" i="10" s="1"/>
  <c r="H2726" i="10"/>
  <c r="F2756" i="10"/>
  <c r="J2756" i="10" s="1"/>
  <c r="F2530" i="10"/>
  <c r="J2530" i="10" s="1"/>
  <c r="E2727" i="10"/>
  <c r="D2727" i="10" s="1"/>
  <c r="L2727" i="10" s="1" a="1"/>
  <c r="L2727" i="10" s="1"/>
  <c r="G2530" i="10"/>
  <c r="E2599" i="10"/>
  <c r="D2599" i="10" s="1"/>
  <c r="H2560" i="10"/>
  <c r="F2742" i="10"/>
  <c r="J2742" i="10" s="1"/>
  <c r="F2507" i="10"/>
  <c r="J2507" i="10" s="1"/>
  <c r="E2645" i="10"/>
  <c r="H2718" i="10"/>
  <c r="F2638" i="10"/>
  <c r="F2497" i="10"/>
  <c r="H2731" i="10"/>
  <c r="G2597" i="10"/>
  <c r="E2731" i="10"/>
  <c r="D2731" i="10" s="1"/>
  <c r="F2644" i="10"/>
  <c r="F2595" i="10"/>
  <c r="E2693" i="10"/>
  <c r="H2599" i="10"/>
  <c r="E2560" i="10"/>
  <c r="G2742" i="10"/>
  <c r="H2742" i="10"/>
  <c r="G2507" i="10"/>
  <c r="H2653" i="10"/>
  <c r="E2744" i="10"/>
  <c r="F2726" i="10"/>
  <c r="J2726" i="10" s="1"/>
  <c r="G2718" i="10"/>
  <c r="F2658" i="10"/>
  <c r="F2540" i="10"/>
  <c r="I2486" i="10"/>
  <c r="K2486" i="10"/>
  <c r="D2692" i="10"/>
  <c r="L2692" i="10" s="1" a="1"/>
  <c r="L2692" i="10" s="1"/>
  <c r="I2723" i="10"/>
  <c r="I2619" i="10"/>
  <c r="B2645" i="10"/>
  <c r="B2705" i="10"/>
  <c r="I2558" i="10"/>
  <c r="K2558" i="10"/>
  <c r="D2559" i="10"/>
  <c r="L2559" i="10" s="1" a="1"/>
  <c r="L2559" i="10" s="1"/>
  <c r="D2545" i="10"/>
  <c r="D2619" i="10"/>
  <c r="K2682" i="10"/>
  <c r="I2682" i="10"/>
  <c r="I2544" i="10"/>
  <c r="D2683" i="10"/>
  <c r="D2585" i="10"/>
  <c r="B2600" i="10"/>
  <c r="I2584" i="10"/>
  <c r="K2584" i="10"/>
  <c r="K2495" i="10"/>
  <c r="I2495" i="10"/>
  <c r="D2627" i="10"/>
  <c r="L2627" i="10" s="1" a="1"/>
  <c r="L2627" i="10" s="1"/>
  <c r="D2637" i="10"/>
  <c r="D2496" i="10"/>
  <c r="L2496" i="10" s="1" a="1"/>
  <c r="L2496" i="10" s="1"/>
  <c r="K2593" i="10"/>
  <c r="I2593" i="10"/>
  <c r="D2643" i="10"/>
  <c r="D2594" i="10"/>
  <c r="L2594" i="10" s="1" a="1"/>
  <c r="L2594" i="10" s="1"/>
  <c r="B2728" i="10"/>
  <c r="I2727" i="10"/>
  <c r="A2758" i="10"/>
  <c r="I2538" i="10"/>
  <c r="D2657" i="10"/>
  <c r="L2657" i="10" s="1" a="1"/>
  <c r="L2657" i="10" s="1"/>
  <c r="D2539" i="10"/>
  <c r="I1179" i="10"/>
  <c r="I2169" i="10"/>
  <c r="I585" i="10"/>
  <c r="I1377" i="10"/>
  <c r="I387" i="10"/>
  <c r="I486" i="10"/>
  <c r="I1080" i="10"/>
  <c r="I1773" i="10"/>
  <c r="I684" i="10"/>
  <c r="I1971" i="10"/>
  <c r="I1476" i="10"/>
  <c r="I1278" i="10"/>
  <c r="I882" i="10"/>
  <c r="I189" i="10"/>
  <c r="I981" i="10"/>
  <c r="I2367" i="10"/>
  <c r="I783" i="10"/>
  <c r="I2466" i="10"/>
  <c r="I1674" i="10"/>
  <c r="I1575" i="10"/>
  <c r="I1872" i="10"/>
  <c r="I288" i="10"/>
  <c r="I2070" i="10"/>
  <c r="I2268" i="10"/>
  <c r="F2501" i="10" a="1"/>
  <c r="F2606" i="10" a="1"/>
  <c r="G2696" i="10" a="1"/>
  <c r="G2546" i="10" a="1"/>
  <c r="F2659" i="10" a="1"/>
  <c r="H2606" i="10" a="1"/>
  <c r="E2659" i="10" a="1"/>
  <c r="F2596" i="10" a="1"/>
  <c r="H2659" i="10" a="1"/>
  <c r="H2698" i="10" a="1"/>
  <c r="H2629" i="10" a="1"/>
  <c r="H2546" i="10" a="1"/>
  <c r="E2752" i="10" a="1"/>
  <c r="H2752" i="10" a="1"/>
  <c r="G2501" i="10" a="1"/>
  <c r="H2501" i="10" a="1"/>
  <c r="H2696" i="10" a="1"/>
  <c r="F2639" i="10" a="1"/>
  <c r="F2757" i="10" a="1"/>
  <c r="F2685" i="10" a="1"/>
  <c r="F2488" i="10" a="1"/>
  <c r="F2743" i="10" a="1"/>
  <c r="G2629" i="10" a="1"/>
  <c r="F2587" i="10" a="1"/>
  <c r="F2737" i="10" a="1"/>
  <c r="F2561" i="10" a="1"/>
  <c r="F2694" i="10" a="1"/>
  <c r="F2546" i="10" a="1"/>
  <c r="G2606" i="10" a="1"/>
  <c r="F2498" i="10" a="1"/>
  <c r="E2698" i="10" a="1"/>
  <c r="F2629" i="10" a="1"/>
  <c r="F2508" i="10" a="1"/>
  <c r="C2487" i="10" l="1"/>
  <c r="K2487" i="10" s="1"/>
  <c r="D2487" i="10"/>
  <c r="D86" i="10"/>
  <c r="F2488" i="10"/>
  <c r="J2488" i="10" s="1"/>
  <c r="C86" i="10"/>
  <c r="K86" i="10" s="1"/>
  <c r="C2736" i="10"/>
  <c r="K2736" i="10" s="1"/>
  <c r="C2756" i="10"/>
  <c r="K2756" i="10" s="1"/>
  <c r="C2742" i="10"/>
  <c r="K2742" i="10" s="1"/>
  <c r="C2530" i="10"/>
  <c r="K2530" i="10" s="1"/>
  <c r="J2595" i="10"/>
  <c r="C2595" i="10"/>
  <c r="J2644" i="10"/>
  <c r="C2644" i="10"/>
  <c r="K2644" i="10" s="1"/>
  <c r="J2540" i="10"/>
  <c r="C2540" i="10"/>
  <c r="K2540" i="10" s="1"/>
  <c r="J2586" i="10"/>
  <c r="C2586" i="10"/>
  <c r="J2658" i="10"/>
  <c r="C2658" i="10"/>
  <c r="J2497" i="10"/>
  <c r="C2497" i="10"/>
  <c r="J2684" i="10"/>
  <c r="C2684" i="10"/>
  <c r="J2693" i="10"/>
  <c r="C2693" i="10"/>
  <c r="I2718" i="10"/>
  <c r="C2718" i="10"/>
  <c r="K2718" i="10" s="1"/>
  <c r="J2638" i="10"/>
  <c r="C2638" i="10"/>
  <c r="K2638" i="10" s="1"/>
  <c r="J2560" i="10"/>
  <c r="C2560" i="10"/>
  <c r="C2507" i="10"/>
  <c r="K2507" i="10" s="1"/>
  <c r="I2726" i="10"/>
  <c r="C2726" i="10"/>
  <c r="K2726" i="10" s="1"/>
  <c r="I2637" i="10"/>
  <c r="I2657" i="10"/>
  <c r="H2659" i="10"/>
  <c r="H2629" i="10"/>
  <c r="H2546" i="10"/>
  <c r="F2561" i="10"/>
  <c r="F2737" i="10"/>
  <c r="E2659" i="10"/>
  <c r="F2501" i="10"/>
  <c r="J2501" i="10" s="1"/>
  <c r="H2752" i="10"/>
  <c r="G2546" i="10"/>
  <c r="F2596" i="10"/>
  <c r="F2757" i="10"/>
  <c r="F2639" i="10"/>
  <c r="F2508" i="10"/>
  <c r="F2546" i="10"/>
  <c r="J2546" i="10" s="1"/>
  <c r="E2752" i="10"/>
  <c r="D2752" i="10" s="1"/>
  <c r="L2752" i="10" s="1" a="1"/>
  <c r="L2752" i="10" s="1"/>
  <c r="F2606" i="10"/>
  <c r="J2606" i="10" s="1"/>
  <c r="F2743" i="10"/>
  <c r="E2698" i="10"/>
  <c r="D2698" i="10" s="1"/>
  <c r="G2606" i="10"/>
  <c r="H2696" i="10"/>
  <c r="F2629" i="10"/>
  <c r="J2629" i="10" s="1"/>
  <c r="H2501" i="10"/>
  <c r="H2698" i="10"/>
  <c r="G2501" i="10"/>
  <c r="H2606" i="10"/>
  <c r="G2696" i="10"/>
  <c r="F2587" i="10"/>
  <c r="G2629" i="10"/>
  <c r="F2659" i="10"/>
  <c r="F2498" i="10"/>
  <c r="F2685" i="10"/>
  <c r="F2694" i="10"/>
  <c r="D2718" i="10"/>
  <c r="I2643" i="10"/>
  <c r="I2683" i="10"/>
  <c r="K2683" i="10"/>
  <c r="K2692" i="10"/>
  <c r="I2692" i="10"/>
  <c r="D2726" i="10"/>
  <c r="L2726" i="10" s="1" a="1"/>
  <c r="L2726" i="10" s="1"/>
  <c r="D2530" i="10"/>
  <c r="L2530" i="10" s="1" a="1"/>
  <c r="L2530" i="10" s="1"/>
  <c r="D2560" i="10"/>
  <c r="L2560" i="10" s="1" a="1"/>
  <c r="L2560" i="10" s="1"/>
  <c r="D2736" i="10"/>
  <c r="D2595" i="10"/>
  <c r="L2595" i="10" s="1" a="1"/>
  <c r="L2595" i="10" s="1"/>
  <c r="D2756" i="10"/>
  <c r="L2756" i="10" s="1" a="1"/>
  <c r="L2756" i="10" s="1"/>
  <c r="D2638" i="10"/>
  <c r="D2644" i="10"/>
  <c r="D2507" i="10"/>
  <c r="L2507" i="10" s="1" a="1"/>
  <c r="L2507" i="10" s="1"/>
  <c r="B2744" i="10"/>
  <c r="I2507" i="10"/>
  <c r="D2742" i="10"/>
  <c r="B2699" i="10"/>
  <c r="K2594" i="10"/>
  <c r="I2594" i="10"/>
  <c r="K2496" i="10"/>
  <c r="I2496" i="10"/>
  <c r="I2585" i="10"/>
  <c r="K2585" i="10"/>
  <c r="K2559" i="10"/>
  <c r="I2559" i="10"/>
  <c r="D2540" i="10"/>
  <c r="D2586" i="10"/>
  <c r="D2658" i="10"/>
  <c r="L2658" i="10" s="1" a="1"/>
  <c r="L2658" i="10" s="1"/>
  <c r="D2497" i="10"/>
  <c r="L2497" i="10" s="1" a="1"/>
  <c r="L2497" i="10" s="1"/>
  <c r="D2684" i="10"/>
  <c r="D2693" i="10"/>
  <c r="L2693" i="10" s="1" a="1"/>
  <c r="L2693" i="10" s="1"/>
  <c r="I49" i="10"/>
  <c r="I247" i="10"/>
  <c r="I148" i="10"/>
  <c r="H2705" i="10" a="1"/>
  <c r="H2728" i="10" a="1"/>
  <c r="F2645" i="10" a="1"/>
  <c r="F2758" i="10" a="1"/>
  <c r="F2489" i="10" a="1"/>
  <c r="H2758" i="10" a="1"/>
  <c r="G2728" i="10" a="1"/>
  <c r="F2728" i="10" a="1"/>
  <c r="F2597" i="10" a="1"/>
  <c r="F2660" i="10" a="1"/>
  <c r="H2645" i="10" a="1"/>
  <c r="H2600" i="10" a="1"/>
  <c r="G2705" i="10" a="1"/>
  <c r="F2600" i="10" a="1"/>
  <c r="F2502" i="10" a="1"/>
  <c r="F2607" i="10" a="1"/>
  <c r="F2686" i="10" a="1"/>
  <c r="F2738" i="10" a="1"/>
  <c r="G2600" i="10" a="1"/>
  <c r="F2499" i="10" a="1"/>
  <c r="F2705" i="10" a="1"/>
  <c r="F2588" i="10" a="1"/>
  <c r="E2758" i="10" a="1"/>
  <c r="F2695" i="10" a="1"/>
  <c r="G2645" i="10" a="1"/>
  <c r="D2488" i="10" l="1"/>
  <c r="I2487" i="10"/>
  <c r="C2488" i="10"/>
  <c r="I2488" i="10" s="1"/>
  <c r="I86" i="10"/>
  <c r="F2489" i="10"/>
  <c r="C2489" i="10" s="1"/>
  <c r="C2629" i="10"/>
  <c r="K2629" i="10" s="1"/>
  <c r="C2501" i="10"/>
  <c r="K2501" i="10" s="1"/>
  <c r="C2546" i="10"/>
  <c r="K2546" i="10" s="1"/>
  <c r="J2743" i="10"/>
  <c r="C2743" i="10"/>
  <c r="K2743" i="10" s="1"/>
  <c r="J2694" i="10"/>
  <c r="C2694" i="10"/>
  <c r="J2685" i="10"/>
  <c r="C2685" i="10"/>
  <c r="J2498" i="10"/>
  <c r="C2498" i="10"/>
  <c r="J2659" i="10"/>
  <c r="C2659" i="10"/>
  <c r="J2508" i="10"/>
  <c r="C2508" i="10"/>
  <c r="K2508" i="10" s="1"/>
  <c r="J2639" i="10"/>
  <c r="C2639" i="10"/>
  <c r="K2639" i="10" s="1"/>
  <c r="J2757" i="10"/>
  <c r="C2757" i="10"/>
  <c r="J2587" i="10"/>
  <c r="C2587" i="10"/>
  <c r="J2596" i="10"/>
  <c r="C2596" i="10"/>
  <c r="J2737" i="10"/>
  <c r="C2737" i="10"/>
  <c r="K2737" i="10" s="1"/>
  <c r="C2606" i="10"/>
  <c r="K2606" i="10" s="1"/>
  <c r="J2561" i="10"/>
  <c r="C2561" i="10"/>
  <c r="I2756" i="10"/>
  <c r="F2705" i="10"/>
  <c r="J2705" i="10" s="1"/>
  <c r="G2728" i="10"/>
  <c r="F2499" i="10"/>
  <c r="F2502" i="10"/>
  <c r="F2660" i="10"/>
  <c r="F2588" i="10"/>
  <c r="H2600" i="10"/>
  <c r="H2728" i="10"/>
  <c r="H2705" i="10"/>
  <c r="F2738" i="10"/>
  <c r="F2758" i="10"/>
  <c r="F2597" i="10"/>
  <c r="H2645" i="10"/>
  <c r="F2686" i="10"/>
  <c r="E2758" i="10"/>
  <c r="F2728" i="10"/>
  <c r="J2728" i="10" s="1"/>
  <c r="G2705" i="10"/>
  <c r="H2758" i="10"/>
  <c r="F2600" i="10"/>
  <c r="J2600" i="10" s="1"/>
  <c r="F2645" i="10"/>
  <c r="J2645" i="10" s="1"/>
  <c r="G2600" i="10"/>
  <c r="G2645" i="10"/>
  <c r="F2695" i="10"/>
  <c r="F2607" i="10"/>
  <c r="I2530" i="10"/>
  <c r="D2498" i="10"/>
  <c r="L2498" i="10" s="1" a="1"/>
  <c r="L2498" i="10" s="1"/>
  <c r="D2546" i="10"/>
  <c r="D2501" i="10"/>
  <c r="D2659" i="10"/>
  <c r="L2659" i="10" s="1" a="1"/>
  <c r="L2659" i="10" s="1"/>
  <c r="D2629" i="10"/>
  <c r="L2629" i="10" s="1" a="1"/>
  <c r="L2629" i="10" s="1"/>
  <c r="D2508" i="10"/>
  <c r="L2508" i="10" s="1" a="1"/>
  <c r="L2508" i="10" s="1"/>
  <c r="I2736" i="10"/>
  <c r="D2587" i="10"/>
  <c r="I2606" i="10"/>
  <c r="D2561" i="10"/>
  <c r="L2561" i="10" s="1" a="1"/>
  <c r="L2561" i="10" s="1"/>
  <c r="K2684" i="10"/>
  <c r="I2684" i="10"/>
  <c r="K2693" i="10"/>
  <c r="I2693" i="10"/>
  <c r="D2737" i="10"/>
  <c r="I2586" i="10"/>
  <c r="K2586" i="10"/>
  <c r="I2595" i="10"/>
  <c r="K2595" i="10"/>
  <c r="D2757" i="10"/>
  <c r="L2757" i="10" s="1" a="1"/>
  <c r="L2757" i="10" s="1"/>
  <c r="D2743" i="10"/>
  <c r="D2596" i="10"/>
  <c r="L2596" i="10" s="1" a="1"/>
  <c r="L2596" i="10" s="1"/>
  <c r="D2685" i="10"/>
  <c r="K2497" i="10"/>
  <c r="I2497" i="10"/>
  <c r="D2639" i="10"/>
  <c r="K2658" i="10"/>
  <c r="I2658" i="10"/>
  <c r="I2742" i="10"/>
  <c r="I2560" i="10"/>
  <c r="K2560" i="10"/>
  <c r="D2694" i="10"/>
  <c r="L2694" i="10" s="1" a="1"/>
  <c r="L2694" i="10" s="1"/>
  <c r="I2501" i="10"/>
  <c r="D2606" i="10"/>
  <c r="L2606" i="10" s="1" a="1"/>
  <c r="L2606" i="10" s="1"/>
  <c r="I2546" i="10"/>
  <c r="I188" i="10"/>
  <c r="I1772" i="10"/>
  <c r="I782" i="10"/>
  <c r="I287" i="10"/>
  <c r="I1079" i="10"/>
  <c r="I1475" i="10"/>
  <c r="I1376" i="10"/>
  <c r="I1970" i="10"/>
  <c r="I683" i="10"/>
  <c r="I1277" i="10"/>
  <c r="I1871" i="10"/>
  <c r="I2069" i="10"/>
  <c r="I1574" i="10"/>
  <c r="I2465" i="10"/>
  <c r="I584" i="10"/>
  <c r="I1673" i="10"/>
  <c r="I386" i="10"/>
  <c r="I2366" i="10"/>
  <c r="I2267" i="10"/>
  <c r="I485" i="10"/>
  <c r="I980" i="10"/>
  <c r="I2168" i="10"/>
  <c r="I1178" i="10"/>
  <c r="I881" i="10"/>
  <c r="F2706" i="10" a="1"/>
  <c r="H2744" i="10" a="1"/>
  <c r="F2589" i="10" a="1"/>
  <c r="F2699" i="10" a="1"/>
  <c r="G2744" i="10" a="1"/>
  <c r="G2699" i="10" a="1"/>
  <c r="H2699" i="10" a="1"/>
  <c r="F2687" i="10" a="1"/>
  <c r="F2490" i="10" a="1"/>
  <c r="F2696" i="10" a="1"/>
  <c r="F2759" i="10" a="1"/>
  <c r="F2744" i="10" a="1"/>
  <c r="F2601" i="10" a="1"/>
  <c r="F2598" i="10" a="1"/>
  <c r="K2488" i="10" l="1"/>
  <c r="D2489" i="10"/>
  <c r="J2489" i="10"/>
  <c r="F2490" i="10"/>
  <c r="C2490" i="10" s="1"/>
  <c r="C2705" i="10"/>
  <c r="K2705" i="10" s="1"/>
  <c r="C2728" i="10"/>
  <c r="K2728" i="10" s="1"/>
  <c r="J2499" i="10"/>
  <c r="C2499" i="10"/>
  <c r="J2686" i="10"/>
  <c r="C2686" i="10"/>
  <c r="J2597" i="10"/>
  <c r="C2597" i="10"/>
  <c r="J2758" i="10"/>
  <c r="C2758" i="10"/>
  <c r="J2738" i="10"/>
  <c r="C2738" i="10"/>
  <c r="K2738" i="10" s="1"/>
  <c r="J2695" i="10"/>
  <c r="C2695" i="10"/>
  <c r="J2607" i="10"/>
  <c r="C2607" i="10"/>
  <c r="K2607" i="10" s="1"/>
  <c r="C2645" i="10"/>
  <c r="K2645" i="10" s="1"/>
  <c r="J2490" i="10"/>
  <c r="C2600" i="10"/>
  <c r="K2600" i="10" s="1"/>
  <c r="J2588" i="10"/>
  <c r="C2588" i="10"/>
  <c r="J2660" i="10"/>
  <c r="C2660" i="10"/>
  <c r="J2502" i="10"/>
  <c r="C2502" i="10"/>
  <c r="K2502" i="10" s="1"/>
  <c r="F2744" i="10"/>
  <c r="J2744" i="10" s="1"/>
  <c r="F2696" i="10"/>
  <c r="G2744" i="10"/>
  <c r="F2589" i="10"/>
  <c r="F2699" i="10"/>
  <c r="J2699" i="10" s="1"/>
  <c r="F2598" i="10"/>
  <c r="H2699" i="10"/>
  <c r="F2601" i="10"/>
  <c r="F2759" i="10"/>
  <c r="G2699" i="10"/>
  <c r="H2744" i="10"/>
  <c r="F2687" i="10"/>
  <c r="F2706" i="10"/>
  <c r="D2695" i="10"/>
  <c r="L2695" i="10" s="1" a="1"/>
  <c r="L2695" i="10" s="1"/>
  <c r="I2600" i="10"/>
  <c r="D2588" i="10"/>
  <c r="D2645" i="10"/>
  <c r="D2597" i="10"/>
  <c r="L2597" i="10" s="1" a="1"/>
  <c r="L2597" i="10" s="1"/>
  <c r="D2660" i="10"/>
  <c r="L2660" i="10" s="1" a="1"/>
  <c r="L2660" i="10" s="1"/>
  <c r="K2757" i="10"/>
  <c r="I2757" i="10"/>
  <c r="I2587" i="10"/>
  <c r="K2587" i="10"/>
  <c r="D2600" i="10"/>
  <c r="D2758" i="10"/>
  <c r="L2758" i="10" s="1" a="1"/>
  <c r="L2758" i="10" s="1"/>
  <c r="D2502" i="10"/>
  <c r="I2645" i="10"/>
  <c r="I2685" i="10"/>
  <c r="K2685" i="10"/>
  <c r="I2694" i="10"/>
  <c r="K2694" i="10"/>
  <c r="I2629" i="10"/>
  <c r="K2561" i="10"/>
  <c r="I2561" i="10"/>
  <c r="I2659" i="10"/>
  <c r="K2659" i="10"/>
  <c r="K2498" i="10"/>
  <c r="I2498" i="10"/>
  <c r="D2738" i="10"/>
  <c r="D2499" i="10"/>
  <c r="L2499" i="10" s="1" a="1"/>
  <c r="L2499" i="10" s="1"/>
  <c r="K2596" i="10"/>
  <c r="I2596" i="10"/>
  <c r="I2489" i="10"/>
  <c r="K2489" i="10"/>
  <c r="I2705" i="10"/>
  <c r="D2686" i="10"/>
  <c r="D2607" i="10"/>
  <c r="L2607" i="10" s="1" a="1"/>
  <c r="L2607" i="10" s="1"/>
  <c r="D2728" i="10"/>
  <c r="L2728" i="10" s="1" a="1"/>
  <c r="L2728" i="10" s="1"/>
  <c r="D2705" i="10"/>
  <c r="L2705" i="10" s="1" a="1"/>
  <c r="L2705" i="10" s="1"/>
  <c r="L78" i="10" a="1"/>
  <c r="L54" i="10" a="1"/>
  <c r="F2700" i="10" a="1"/>
  <c r="F2688" i="10" a="1"/>
  <c r="F2697" i="10" a="1"/>
  <c r="D2490" i="10" l="1"/>
  <c r="C2699" i="10"/>
  <c r="K2699" i="10" s="1"/>
  <c r="J2601" i="10"/>
  <c r="C2601" i="10"/>
  <c r="K2601" i="10" s="1"/>
  <c r="J2598" i="10"/>
  <c r="C2598" i="10"/>
  <c r="J2589" i="10"/>
  <c r="C2589" i="10"/>
  <c r="C2744" i="10"/>
  <c r="K2744" i="10" s="1"/>
  <c r="J2696" i="10"/>
  <c r="C2696" i="10"/>
  <c r="J2706" i="10"/>
  <c r="C2706" i="10"/>
  <c r="K2706" i="10" s="1"/>
  <c r="J2687" i="10"/>
  <c r="C2687" i="10"/>
  <c r="J2759" i="10"/>
  <c r="C2759" i="10"/>
  <c r="F2700" i="10"/>
  <c r="F2688" i="10"/>
  <c r="F2697" i="10"/>
  <c r="D2601" i="10"/>
  <c r="K2686" i="10"/>
  <c r="I2686" i="10"/>
  <c r="K2758" i="10"/>
  <c r="I2758" i="10"/>
  <c r="K2695" i="10"/>
  <c r="I2695" i="10"/>
  <c r="D2598" i="10"/>
  <c r="L2598" i="10" s="1" a="1"/>
  <c r="L2598" i="10" s="1"/>
  <c r="I2660" i="10"/>
  <c r="K2660" i="10"/>
  <c r="D2706" i="10"/>
  <c r="L2706" i="10" s="1" a="1"/>
  <c r="L2706" i="10" s="1"/>
  <c r="D2699" i="10"/>
  <c r="K2588" i="10"/>
  <c r="I2588" i="10"/>
  <c r="D2687" i="10"/>
  <c r="D2589" i="10"/>
  <c r="I2490" i="10"/>
  <c r="K2490" i="10"/>
  <c r="I2728" i="10"/>
  <c r="I2499" i="10"/>
  <c r="K2499" i="10"/>
  <c r="I2744" i="10"/>
  <c r="K2597" i="10"/>
  <c r="I2597" i="10"/>
  <c r="I2699" i="10"/>
  <c r="D2696" i="10"/>
  <c r="L2696" i="10" s="1" a="1"/>
  <c r="L2696" i="10" s="1"/>
  <c r="D2759" i="10"/>
  <c r="L2759" i="10" s="1" a="1"/>
  <c r="L2759" i="10" s="1"/>
  <c r="D2744" i="10"/>
  <c r="L54" i="10"/>
  <c r="L78" i="10"/>
  <c r="J2697" i="10" l="1"/>
  <c r="C2697" i="10"/>
  <c r="J2688" i="10"/>
  <c r="C2688" i="10"/>
  <c r="J2700" i="10"/>
  <c r="C2700" i="10"/>
  <c r="K2700" i="10" s="1"/>
  <c r="K2589" i="10"/>
  <c r="I2589" i="10"/>
  <c r="I2598" i="10"/>
  <c r="K2598" i="10"/>
  <c r="K2759" i="10"/>
  <c r="I2759" i="10"/>
  <c r="K2687" i="10"/>
  <c r="I2687" i="10"/>
  <c r="D2697" i="10"/>
  <c r="L2697" i="10" s="1" a="1"/>
  <c r="L2697" i="10" s="1"/>
  <c r="K2696" i="10"/>
  <c r="I2696" i="10"/>
  <c r="D2688" i="10"/>
  <c r="D2700" i="10"/>
  <c r="I2688" i="10" l="1"/>
  <c r="K2688" i="10"/>
  <c r="I2697" i="10"/>
  <c r="K2697" i="10"/>
  <c r="E1164" i="10" a="1"/>
  <c r="H1233" i="10" a="1"/>
  <c r="E1501" i="10" a="1"/>
  <c r="H2055" i="10" a="1"/>
  <c r="H676" i="10" a="1"/>
  <c r="G1271" i="10" a="1"/>
  <c r="G1908" i="10" a="1"/>
  <c r="E1911" i="10" a="1"/>
  <c r="G646" i="10" a="1"/>
  <c r="H1409" i="10" a="1"/>
  <c r="G1447" i="10" a="1"/>
  <c r="E548" i="10" a="1"/>
  <c r="G458" i="10" a="1"/>
  <c r="E617" i="10" a="1"/>
  <c r="G1345" i="10" a="1"/>
  <c r="H1403" i="10" a="1"/>
  <c r="E2293" i="10" a="1"/>
  <c r="E401" i="10" a="1"/>
  <c r="E1527" i="10" a="1"/>
  <c r="G914" i="10" a="1"/>
  <c r="E1740" i="10" a="1"/>
  <c r="H943" i="10" a="1"/>
  <c r="E104" i="10" a="1"/>
  <c r="G2162" i="10" a="1"/>
  <c r="G2137" i="10" a="1"/>
  <c r="G184" i="10" a="1"/>
  <c r="H2061" i="10" a="1"/>
  <c r="H2435" i="10" a="1"/>
  <c r="E1821" i="10" a="1"/>
  <c r="E973" i="10" a="1"/>
  <c r="G2410" i="10" a="1"/>
  <c r="E1589" i="10" a="1"/>
  <c r="F124" i="10" a="1"/>
  <c r="G749" i="10" a="1"/>
  <c r="H2033" i="10" a="1"/>
  <c r="F458" i="10" a="1"/>
  <c r="G1071" i="10" a="1"/>
  <c r="H1761" i="10" a="1"/>
  <c r="E863" i="10" a="1"/>
  <c r="H1609" i="10" a="1"/>
  <c r="G2411" i="10" a="1"/>
  <c r="G316" i="10" a="1"/>
  <c r="H1225" i="10" a="1"/>
  <c r="E1707" i="10" a="1"/>
  <c r="H648" i="10" a="1"/>
  <c r="E1628" i="10" a="1"/>
  <c r="G1725" i="10" a="1"/>
  <c r="E719" i="10" a="1"/>
  <c r="H1536" i="10" a="1"/>
  <c r="H630" i="10" a="1"/>
  <c r="G2436" i="10" a="1"/>
  <c r="F2135" i="10" a="1"/>
  <c r="F1219" i="10" a="1"/>
  <c r="H45" i="10" a="1"/>
  <c r="H1111" i="10" a="1"/>
  <c r="F430" i="10" a="1"/>
  <c r="F133" i="10" a="1"/>
  <c r="G1028" i="10" a="1"/>
  <c r="E2463" i="10" a="1"/>
  <c r="E2413" i="10" a="1"/>
  <c r="G1339" i="10" a="1"/>
  <c r="G2121" i="10" a="1"/>
  <c r="G1040" i="10" a="1"/>
  <c r="H1072" i="10" a="1"/>
  <c r="F232" i="10" a="1"/>
  <c r="F1631" i="10" a="1"/>
  <c r="G1941" i="10" a="1"/>
  <c r="E1717" i="10" a="1"/>
  <c r="H1206" i="10" a="1"/>
  <c r="G945" i="10" a="1"/>
  <c r="E1848" i="10" a="1"/>
  <c r="G2399" i="10" a="1"/>
  <c r="H1469" i="10" a="1"/>
  <c r="E383" i="10" a="1"/>
  <c r="H860" i="10" a="1"/>
  <c r="G1309" i="10" a="1"/>
  <c r="G1068" i="10" a="1"/>
  <c r="H552" i="10" a="1"/>
  <c r="E260" i="10" a="1"/>
  <c r="E2328" i="10" a="1"/>
  <c r="F1334" i="10" a="1"/>
  <c r="E2310" i="10" a="1"/>
  <c r="E2065" i="10" a="1"/>
  <c r="H2395" i="10" a="1"/>
  <c r="G1425" i="10" a="1"/>
  <c r="H1057" i="10" a="1"/>
  <c r="H1916" i="10" a="1"/>
  <c r="E1666" i="10" a="1"/>
  <c r="G968" i="10" a="1"/>
  <c r="F214" i="10" a="1"/>
  <c r="E762" i="10" a="1"/>
  <c r="F1909" i="10" a="1"/>
  <c r="G1546" i="10" a="1"/>
  <c r="H655" i="10" a="1"/>
  <c r="E437" i="10" a="1"/>
  <c r="G203" i="10" a="1"/>
  <c r="E1736" i="10" a="1"/>
  <c r="E1523" i="10" a="1"/>
  <c r="H1996" i="10" a="1"/>
  <c r="G972" i="10" a="1"/>
  <c r="G765" i="10" a="1"/>
  <c r="H1558" i="10" a="1"/>
  <c r="G1441" i="10" a="1"/>
  <c r="E1206" i="10" a="1"/>
  <c r="H2398" i="10" a="1"/>
  <c r="E330" i="10" a="1"/>
  <c r="G1093" i="10" a="1"/>
  <c r="H1322" i="10" a="1"/>
  <c r="G2447" i="10" a="1"/>
  <c r="E1840" i="10" a="1"/>
  <c r="E1664" i="10" a="1"/>
  <c r="H849" i="10" a="1"/>
  <c r="E382" i="10" a="1"/>
  <c r="G927" i="10" a="1"/>
  <c r="F1044" i="10" a="1"/>
  <c r="G523" i="10" a="1"/>
  <c r="G1245" i="10" a="1"/>
  <c r="E1855" i="10" a="1"/>
  <c r="E1123" i="10" a="1"/>
  <c r="F681" i="10" a="1"/>
  <c r="F1535" i="10" a="1"/>
  <c r="H1706" i="10" a="1"/>
  <c r="E2416" i="10" a="1"/>
  <c r="E2135" i="10" a="1"/>
  <c r="E1661" i="10" a="1"/>
  <c r="H1207" i="10" a="1"/>
  <c r="G1512" i="10" a="1"/>
  <c r="E909" i="10" a="1"/>
  <c r="G426" i="10" a="1"/>
  <c r="G1901" i="10" a="1"/>
  <c r="G1966" i="10" a="1"/>
  <c r="H766" i="10" a="1"/>
  <c r="F879" i="10" a="1"/>
  <c r="E1431" i="10" a="1"/>
  <c r="G750" i="10" a="1"/>
  <c r="G2414" i="10" a="1"/>
  <c r="H1923" i="10" a="1"/>
  <c r="H2240" i="10" a="1"/>
  <c r="G1852" i="10" a="1"/>
  <c r="F2126" i="10" a="1"/>
  <c r="H2123" i="10" a="1"/>
  <c r="E2408" i="10" a="1"/>
  <c r="G2207" i="10" a="1"/>
  <c r="E1758" i="10" a="1"/>
  <c r="E1919" i="10" a="1"/>
  <c r="F1136" i="10" a="1"/>
  <c r="G513" i="10" a="1"/>
  <c r="H1837" i="10" a="1"/>
  <c r="G521" i="10" a="1"/>
  <c r="G2317" i="10" a="1"/>
  <c r="G599" i="10" a="1"/>
  <c r="E856" i="10" a="1"/>
  <c r="E2446" i="10" a="1"/>
  <c r="E2434" i="10" a="1"/>
  <c r="G1720" i="10" a="1"/>
  <c r="H1150" i="10" a="1"/>
  <c r="E2449" i="10" a="1"/>
  <c r="E713" i="10" a="1"/>
  <c r="H1350" i="10" a="1"/>
  <c r="G1910" i="10" a="1"/>
  <c r="H1959" i="10" a="1"/>
  <c r="E374" i="10" a="1"/>
  <c r="E182" i="10" a="1"/>
  <c r="G242" i="10" a="1"/>
  <c r="F351" i="10" a="1"/>
  <c r="F2413" i="10" a="1"/>
  <c r="H953" i="10" a="1"/>
  <c r="G631" i="10" a="1"/>
  <c r="F1726" i="10" a="1"/>
  <c r="E813" i="10" a="1"/>
  <c r="E1629" i="10" a="1"/>
  <c r="G2151" i="10" a="1"/>
  <c r="E1354" i="10" a="1"/>
  <c r="E2452" i="10" a="1"/>
  <c r="E626" i="10" a="1"/>
  <c r="E1914" i="10" a="1"/>
  <c r="E1620" i="10" a="1"/>
  <c r="H569" i="10" a="1"/>
  <c r="H1014" i="10" a="1"/>
  <c r="F1225" i="10" a="1"/>
  <c r="H626" i="10" a="1"/>
  <c r="G645" i="10" a="1"/>
  <c r="E1836" i="10" a="1"/>
  <c r="E1407" i="10" a="1"/>
  <c r="G677" i="10" a="1"/>
  <c r="E2212" i="10" a="1"/>
  <c r="G2345" i="10" a="1"/>
  <c r="H717" i="10" a="1"/>
  <c r="G653" i="10" a="1"/>
  <c r="E249" i="10" a="1"/>
  <c r="H1602" i="10" a="1"/>
  <c r="G115" i="10" a="1"/>
  <c r="G329" i="10" a="1"/>
  <c r="F1921" i="10" a="1"/>
  <c r="H1623" i="10" a="1"/>
  <c r="H1621" i="10" a="1"/>
  <c r="E2455" i="10" a="1"/>
  <c r="H922" i="10" a="1"/>
  <c r="G1426" i="10" a="1"/>
  <c r="G2052" i="10" a="1"/>
  <c r="E1067" i="10" a="1"/>
  <c r="E1448" i="10" a="1"/>
  <c r="G2083" i="10" a="1"/>
  <c r="H2117" i="10" a="1"/>
  <c r="H919" i="10" a="1"/>
  <c r="E1207" i="10" a="1"/>
  <c r="F1254" i="10" a="1"/>
  <c r="H1806" i="10" a="1"/>
  <c r="G1438" i="10" a="1"/>
  <c r="H1561" i="10" a="1"/>
  <c r="H2044" i="10" a="1"/>
  <c r="G1074" i="10" a="1"/>
  <c r="E271" i="10" a="1"/>
  <c r="H1411" i="10" a="1"/>
  <c r="G2035" i="10" a="1"/>
  <c r="E1251" i="10" a="1"/>
  <c r="G1505" i="10" a="1"/>
  <c r="G328" i="10" a="1"/>
  <c r="E2320" i="10" a="1"/>
  <c r="G1752" i="10" a="1"/>
  <c r="E2007" i="10" a="1"/>
  <c r="G260" i="10" a="1"/>
  <c r="E651" i="10" a="1"/>
  <c r="H1141" i="10" a="1"/>
  <c r="H2146" i="10" a="1"/>
  <c r="F2423" i="10" a="1"/>
  <c r="H2012" i="10" a="1"/>
  <c r="H2330" i="10" a="1"/>
  <c r="E1252" i="10" a="1"/>
  <c r="F142" i="10" a="1"/>
  <c r="G2329" i="10" a="1"/>
  <c r="E150" i="10" a="1"/>
  <c r="F1714" i="10" a="1"/>
  <c r="H1316" i="10" a="1"/>
  <c r="H1145" i="10" a="1"/>
  <c r="E949" i="10" a="1"/>
  <c r="H1612" i="10" a="1"/>
  <c r="E539" i="10" a="1"/>
  <c r="H1748" i="10" a="1"/>
  <c r="E2107" i="10" a="1"/>
  <c r="E2115" i="10" a="1"/>
  <c r="E1170" i="10" a="1"/>
  <c r="G1325" i="10" a="1"/>
  <c r="E1305" i="10" a="1"/>
  <c r="H1859" i="10" a="1"/>
  <c r="E1408" i="10" a="1"/>
  <c r="H2281" i="10" a="1"/>
  <c r="G1248" i="10" a="1"/>
  <c r="H1046" i="10" a="1"/>
  <c r="E1921" i="10" a="1"/>
  <c r="H1548" i="10" a="1"/>
  <c r="H1746" i="10" a="1"/>
  <c r="G1643" i="10" a="1"/>
  <c r="G562" i="10" a="1"/>
  <c r="G1076" i="10" a="1"/>
  <c r="H2162" i="10" a="1"/>
  <c r="E732" i="10" a="1"/>
  <c r="H2447" i="10" a="1"/>
  <c r="H845" i="10" a="1"/>
  <c r="G1906" i="10" a="1"/>
  <c r="G1134" i="10" a="1"/>
  <c r="G1034" i="10" a="1"/>
  <c r="G2024" i="10" a="1"/>
  <c r="E2405" i="10" a="1"/>
  <c r="G2133" i="10" a="1"/>
  <c r="H923" i="10" a="1"/>
  <c r="G1621" i="10" a="1"/>
  <c r="H117" i="10" a="1"/>
  <c r="E160" i="10" a="1"/>
  <c r="H934" i="10" a="1"/>
  <c r="F1621" i="10" a="1"/>
  <c r="G647" i="10" a="1"/>
  <c r="E1639" i="10" a="1"/>
  <c r="H565" i="10" a="1"/>
  <c r="G2360" i="10" a="1"/>
  <c r="H2454" i="10" a="1"/>
  <c r="G1010" i="10" a="1"/>
  <c r="G2004" i="10" a="1"/>
  <c r="G103" i="10" a="1"/>
  <c r="G480" i="10" a="1"/>
  <c r="E830" i="10" a="1"/>
  <c r="E1041" i="10" a="1"/>
  <c r="G2096" i="10" a="1"/>
  <c r="E1060" i="10" a="1"/>
  <c r="E1127" i="10" a="1"/>
  <c r="H423" i="10" a="1"/>
  <c r="H697" i="10" a="1"/>
  <c r="E644" i="10" a="1"/>
  <c r="H1418" i="10" a="1"/>
  <c r="E2260" i="10" a="1"/>
  <c r="E2298" i="10" a="1"/>
  <c r="H1448" i="10" a="1"/>
  <c r="G941" i="10" a="1"/>
  <c r="E2108" i="10" a="1"/>
  <c r="E620" i="10" a="1"/>
  <c r="G1166" i="10" a="1"/>
  <c r="F31" i="10" a="1"/>
  <c r="G967" i="10" a="1"/>
  <c r="G1832" i="10" a="1"/>
  <c r="E874" i="10" a="1"/>
  <c r="G1343" i="10" a="1"/>
  <c r="H2318" i="10" a="1"/>
  <c r="G621" i="10" a="1"/>
  <c r="E1215" i="10" a="1"/>
  <c r="G1708" i="10" a="1"/>
  <c r="E2234" i="10" a="1"/>
  <c r="H1239" i="10" a="1"/>
  <c r="G618" i="10" a="1"/>
  <c r="F653" i="10" a="1"/>
  <c r="H914" i="10" a="1"/>
  <c r="H1832" i="10" a="1"/>
  <c r="H1826" i="10" a="1"/>
  <c r="H1700" i="10" a="1"/>
  <c r="E1818" i="10" a="1"/>
  <c r="E2100" i="10" a="1"/>
  <c r="G321" i="10" a="1"/>
  <c r="G251" i="10" a="1"/>
  <c r="H116" i="10" a="1"/>
  <c r="H1060" i="10" a="1"/>
  <c r="G777" i="10" a="1"/>
  <c r="H477" i="10" a="1"/>
  <c r="G1838" i="10" a="1"/>
  <c r="G561" i="10" a="1"/>
  <c r="E1662" i="10" a="1"/>
  <c r="E1815" i="10" a="1"/>
  <c r="G1445" i="10" a="1"/>
  <c r="F1167" i="10" a="1"/>
  <c r="E1149" i="10" a="1"/>
  <c r="G1216" i="10" a="1"/>
  <c r="G1663" i="10" a="1"/>
  <c r="F1045" i="10" a="1"/>
  <c r="G1855" i="10" a="1"/>
  <c r="H356" i="10" a="1"/>
  <c r="H1624" i="10" a="1"/>
  <c r="G357" i="10" a="1"/>
  <c r="H2343" i="10" a="1"/>
  <c r="E1748" i="10" a="1"/>
  <c r="G1304" i="10" a="1"/>
  <c r="E1226" i="10" a="1"/>
  <c r="H1045" i="10" a="1"/>
  <c r="H279" i="10" a="1"/>
  <c r="E1459" i="10" a="1"/>
  <c r="G43" i="10" a="1"/>
  <c r="H1065" i="10" a="1"/>
  <c r="E2412" i="10" a="1"/>
  <c r="H2299" i="10" a="1"/>
  <c r="E778" i="10" a="1"/>
  <c r="H457" i="10" a="1"/>
  <c r="H1442" i="10" a="1"/>
  <c r="E923" i="10" a="1"/>
  <c r="G154" i="10" a="1"/>
  <c r="F1235" i="10" a="1"/>
  <c r="H1467" i="10" a="1"/>
  <c r="H455" i="10" a="1"/>
  <c r="H2403" i="10" a="1"/>
  <c r="F1953" i="10" a="1"/>
  <c r="G1256" i="10" a="1"/>
  <c r="H2339" i="10" a="1"/>
  <c r="G1042" i="10" a="1"/>
  <c r="H1168" i="10" a="1"/>
  <c r="E2157" i="10" a="1"/>
  <c r="F2410" i="10" a="1"/>
  <c r="E1441" i="10" a="1"/>
  <c r="G2309" i="10" a="1"/>
  <c r="E1244" i="10" a="1"/>
  <c r="G325" i="10" a="1"/>
  <c r="E851" i="10" a="1"/>
  <c r="F347" i="10" a="1"/>
  <c r="E2450" i="10" a="1"/>
  <c r="G119" i="10" a="1"/>
  <c r="E1817" i="10" a="1"/>
  <c r="H559" i="10" a="1"/>
  <c r="F736" i="10" a="1"/>
  <c r="G2214" i="10" a="1"/>
  <c r="G1902" i="10" a="1"/>
  <c r="G1490" i="10" a="1"/>
  <c r="G2381" i="10" a="1"/>
  <c r="E18" i="10" a="1"/>
  <c r="E426" i="10" a="1"/>
  <c r="G1726" i="10" a="1"/>
  <c r="H451" i="10" a="1"/>
  <c r="H1640" i="10" a="1"/>
  <c r="E1601" i="10" a="1"/>
  <c r="H321" i="10" a="1"/>
  <c r="H1242" i="10" a="1"/>
  <c r="H2317" i="10" a="1"/>
  <c r="E1266" i="10" a="1"/>
  <c r="F709" i="10" a="1"/>
  <c r="G1834" i="10" a="1"/>
  <c r="H2358" i="10" a="1"/>
  <c r="G1410" i="10" a="1"/>
  <c r="H1984" i="10" a="1"/>
  <c r="H2335" i="10" a="1"/>
  <c r="F1510" i="10" a="1"/>
  <c r="G274" i="10" a="1"/>
  <c r="E1824" i="10" a="1"/>
  <c r="E115" i="10" a="1"/>
  <c r="H1218" i="10" a="1"/>
  <c r="F922" i="10" a="1"/>
  <c r="G1997" i="10" a="1"/>
  <c r="H1715" i="10" a="1"/>
  <c r="H2353" i="10" a="1"/>
  <c r="E1240" i="10" a="1"/>
  <c r="E725" i="10" a="1"/>
  <c r="G314" i="10" a="1"/>
  <c r="G157" i="10" a="1"/>
  <c r="E734" i="10" a="1"/>
  <c r="G1106" i="10" a="1"/>
  <c r="H1819" i="10" a="1"/>
  <c r="E39" i="10" a="1"/>
  <c r="H203" i="10" a="1"/>
  <c r="E1148" i="10" a="1"/>
  <c r="G1909" i="10" a="1"/>
  <c r="E828" i="10" a="1"/>
  <c r="E1944" i="10" a="1"/>
  <c r="G352" i="10" a="1"/>
  <c r="G1743" i="10" a="1"/>
  <c r="G1128" i="10" a="1"/>
  <c r="G1559" i="10" a="1"/>
  <c r="E1764" i="10" a="1"/>
  <c r="E1367" i="10" a="1"/>
  <c r="H545" i="10" a="1"/>
  <c r="E2237" i="10" a="1"/>
  <c r="G1161" i="10" a="1"/>
  <c r="G1529" i="10" a="1"/>
  <c r="E216" i="10" a="1"/>
  <c r="G216" i="10" a="1"/>
  <c r="H1645" i="10" a="1"/>
  <c r="G336" i="10" a="1"/>
  <c r="E1525" i="10" a="1"/>
  <c r="E775" i="10" a="1"/>
  <c r="H416" i="10" a="1"/>
  <c r="H2415" i="10" a="1"/>
  <c r="E1839" i="10" a="1"/>
  <c r="E744" i="10" a="1"/>
  <c r="G464" i="10" a="1"/>
  <c r="H644" i="10" a="1"/>
  <c r="E1952" i="10" a="1"/>
  <c r="E466" i="10" a="1"/>
  <c r="F2327" i="10" a="1"/>
  <c r="F1303" i="10" a="1"/>
  <c r="H1945" i="10" a="1"/>
  <c r="E339" i="10" a="1"/>
  <c r="H1453" i="10" a="1"/>
  <c r="G350" i="10" a="1"/>
  <c r="H1209" i="10" a="1"/>
  <c r="G1645" i="10" a="1"/>
  <c r="H2161" i="10" a="1"/>
  <c r="F1650" i="10" a="1"/>
  <c r="H1834" i="10" a="1"/>
  <c r="H760" i="10" a="1"/>
  <c r="F1448" i="10" a="1"/>
  <c r="H710" i="10" a="1"/>
  <c r="H1310" i="10" a="1"/>
  <c r="G2358" i="10" a="1"/>
  <c r="H1148" i="10" a="1"/>
  <c r="F2034" i="10" a="1"/>
  <c r="E857" i="10" a="1"/>
  <c r="H2406" i="10" a="1"/>
  <c r="E1035" i="10" a="1"/>
  <c r="G1065" i="10" a="1"/>
  <c r="G1635" i="10" a="1"/>
  <c r="G575" i="10" a="1"/>
  <c r="H1961" i="10" a="1"/>
  <c r="H677" i="10" a="1"/>
  <c r="H570" i="10" a="1"/>
  <c r="G697" i="10" a="1"/>
  <c r="H1417" i="10" a="1"/>
  <c r="H2107" i="10" a="1"/>
  <c r="G2328" i="10" a="1"/>
  <c r="G2000" i="10" a="1"/>
  <c r="G814" i="10" a="1"/>
  <c r="F451" i="10" a="1"/>
  <c r="G1127" i="10" a="1"/>
  <c r="G860" i="10" a="1"/>
  <c r="G482" i="10" a="1"/>
  <c r="G1043" i="10" a="1"/>
  <c r="H1704" i="10" a="1"/>
  <c r="E955" i="10" a="1"/>
  <c r="E511" i="10" a="1"/>
  <c r="H31" i="10" a="1"/>
  <c r="E1210" i="10" a="1"/>
  <c r="H1803" i="10" a="1"/>
  <c r="E1414" i="10" a="1"/>
  <c r="E231" i="10" a="1"/>
  <c r="E283" i="10" a="1"/>
  <c r="F558" i="10" a="1"/>
  <c r="G1322" i="10" a="1"/>
  <c r="G1008" i="10" a="1"/>
  <c r="E1144" i="10" a="1"/>
  <c r="G340" i="10" a="1"/>
  <c r="E1505" i="10" a="1"/>
  <c r="G853" i="10" a="1"/>
  <c r="G1415" i="10" a="1"/>
  <c r="G1024" i="10" a="1"/>
  <c r="H1455" i="10" a="1"/>
  <c r="E1547" i="10" a="1"/>
  <c r="E475" i="10" a="1"/>
  <c r="G1069" i="10" a="1"/>
  <c r="H540" i="10" a="1"/>
  <c r="E2133" i="10" a="1"/>
  <c r="E131" i="10" a="1"/>
  <c r="G1999" i="10" a="1"/>
  <c r="G1418" i="10" a="1"/>
  <c r="E1659" i="10" a="1"/>
  <c r="F1216" i="10" a="1"/>
  <c r="H133" i="10" a="1"/>
  <c r="E629" i="10" a="1"/>
  <c r="G771" i="10" a="1"/>
  <c r="E243" i="10" a="1"/>
  <c r="G1967" i="10" a="1"/>
  <c r="E867" i="10" a="1"/>
  <c r="E1110" i="10" a="1"/>
  <c r="E858" i="10" a="1"/>
  <c r="G518" i="10" a="1"/>
  <c r="G323" i="10" a="1"/>
  <c r="H754" i="10" a="1"/>
  <c r="E1512" i="10" a="1"/>
  <c r="E2459" i="10" a="1"/>
  <c r="H2015" i="10" a="1"/>
  <c r="H861" i="10" a="1"/>
  <c r="G2130" i="10" a="1"/>
  <c r="G1736" i="10" a="1"/>
  <c r="G2098" i="10" a="1"/>
  <c r="E808" i="10" a="1"/>
  <c r="H809" i="10" a="1"/>
  <c r="E1720" i="10" a="1"/>
  <c r="H1699" i="10" a="1"/>
  <c r="G2221" i="10" a="1"/>
  <c r="F2232" i="10" a="1"/>
  <c r="F771" i="10" a="1"/>
  <c r="G2161" i="10" a="1"/>
  <c r="E637" i="10" a="1"/>
  <c r="H879" i="10" a="1"/>
  <c r="G1748" i="10" a="1"/>
  <c r="H1940" i="10" a="1"/>
  <c r="E2116" i="10" a="1"/>
  <c r="H331" i="10" a="1"/>
  <c r="H1821" i="10" a="1"/>
  <c r="H529" i="10" a="1"/>
  <c r="H1661" i="10" a="1"/>
  <c r="H2444" i="10" a="1"/>
  <c r="E1072" i="10" a="1"/>
  <c r="E1953" i="10" a="1"/>
  <c r="G633" i="10" a="1"/>
  <c r="F1860" i="10" a="1"/>
  <c r="E672" i="10" a="1"/>
  <c r="G2195" i="10" a="1"/>
  <c r="G1656" i="10" a="1"/>
  <c r="H712" i="10" a="1"/>
  <c r="E2409" i="10" a="1"/>
  <c r="H420" i="10" a="1"/>
  <c r="H1501" i="10" a="1"/>
  <c r="E2002" i="10" a="1"/>
  <c r="H2003" i="10" a="1"/>
  <c r="G1444" i="10" a="1"/>
  <c r="H280" i="10" a="1"/>
  <c r="H365" i="10" a="1"/>
  <c r="E1754" i="10" a="1"/>
  <c r="H1224" i="10" a="1"/>
  <c r="E1455" i="10" a="1"/>
  <c r="E342" i="10" a="1"/>
  <c r="G738" i="10" a="1"/>
  <c r="E2347" i="10" a="1"/>
  <c r="E1310" i="10" a="1"/>
  <c r="H1505" i="10" a="1"/>
  <c r="G1555" i="10" a="1"/>
  <c r="E264" i="10" a="1"/>
  <c r="E372" i="10" a="1"/>
  <c r="E1570" i="10" a="1"/>
  <c r="H285" i="10" a="1"/>
  <c r="E441" i="10" a="1"/>
  <c r="H951" i="10" a="1"/>
  <c r="F2430" i="10" a="1"/>
  <c r="E1262" i="10" a="1"/>
  <c r="H1705" i="10" a="1"/>
  <c r="F260" i="10" a="1"/>
  <c r="E2143" i="10" a="1"/>
  <c r="H1042" i="10" a="1"/>
  <c r="H164" i="10" a="1"/>
  <c r="G1327" i="10" a="1"/>
  <c r="G613" i="10" a="1"/>
  <c r="G995" i="10" a="1"/>
  <c r="F2442" i="10" a="1"/>
  <c r="E1316" i="10" a="1"/>
  <c r="G1819" i="10" a="1"/>
  <c r="H1766" i="10" a="1"/>
  <c r="G1670" i="10" a="1"/>
  <c r="G1897" i="10" a="1"/>
  <c r="E1073" i="10" a="1"/>
  <c r="G1560" i="10" a="1"/>
  <c r="G2031" i="10" a="1"/>
  <c r="H1390" i="10" a="1"/>
  <c r="H2429" i="10" a="1"/>
  <c r="G1609" i="10" a="1"/>
  <c r="E2201" i="10" a="1"/>
  <c r="E656" i="10" a="1"/>
  <c r="E457" i="10" a="1"/>
  <c r="G2054" i="10" a="1"/>
  <c r="F103" i="10" a="1"/>
  <c r="H1857" i="10" a="1"/>
  <c r="G1022" i="10" a="1"/>
  <c r="F1640" i="10" a="1"/>
  <c r="E1714" i="10" a="1"/>
  <c r="F2116" i="10" a="1"/>
  <c r="E1922" i="10" a="1"/>
  <c r="E2152" i="10" a="1"/>
  <c r="E162" i="10" a="1"/>
  <c r="G279" i="10" a="1"/>
  <c r="E226" i="10" a="1"/>
  <c r="H2394" i="10" a="1"/>
  <c r="H2417" i="10" a="1"/>
  <c r="F1837" i="10" a="1"/>
  <c r="F1291" i="10" a="1"/>
  <c r="G1073" i="10" a="1"/>
  <c r="G2295" i="10" a="1"/>
  <c r="F439" i="10" a="1"/>
  <c r="G2463" i="10" a="1"/>
  <c r="E2211" i="10" a="1"/>
  <c r="G1208" i="10" a="1"/>
  <c r="H126" i="10" a="1"/>
  <c r="E435" i="10" a="1"/>
  <c r="H2096" i="10" a="1"/>
  <c r="H713" i="10" a="1"/>
  <c r="H138" i="10" a="1"/>
  <c r="G1146" i="10" a="1"/>
  <c r="G2409" i="10" a="1"/>
  <c r="H1032" i="10" a="1"/>
  <c r="H5" i="10" a="1"/>
  <c r="G374" i="10" a="1"/>
  <c r="G615" i="10" a="1"/>
  <c r="G1420" i="10" a="1"/>
  <c r="G2430" i="10" a="1"/>
  <c r="H524" i="10" a="1"/>
  <c r="E142" i="10" a="1"/>
  <c r="F452" i="10" a="1"/>
  <c r="H1217" i="10" a="1"/>
  <c r="G1209" i="10" a="1"/>
  <c r="H872" i="10" a="1"/>
  <c r="G2063" i="10" a="1"/>
  <c r="G2452" i="10" a="1"/>
  <c r="H2461" i="10" a="1"/>
  <c r="G2437" i="10" a="1"/>
  <c r="E645" i="10" a="1"/>
  <c r="H1845" i="10" a="1"/>
  <c r="F2349" i="10" a="1"/>
  <c r="G769" i="10" a="1"/>
  <c r="E1812" i="10" a="1"/>
  <c r="H371" i="10" a="1"/>
  <c r="H1657" i="10" a="1"/>
  <c r="G1489" i="10" a="1"/>
  <c r="E2343" i="10" a="1"/>
  <c r="G1605" i="10" a="1"/>
  <c r="E1051" i="10" a="1"/>
  <c r="H1825" i="10" a="1"/>
  <c r="E27" i="10" a="1"/>
  <c r="G1246" i="10" a="1"/>
  <c r="G1157" i="10" a="1"/>
  <c r="G1652" i="10" a="1"/>
  <c r="F2129" i="10" a="1"/>
  <c r="E2236" i="10" a="1"/>
  <c r="H1257" i="10" a="1"/>
  <c r="H639" i="10" a="1"/>
  <c r="E1057" i="10" a="1"/>
  <c r="G448" i="10" a="1"/>
  <c r="E2245" i="10" a="1"/>
  <c r="H1431" i="10" a="1"/>
  <c r="E369" i="10" a="1"/>
  <c r="G1537" i="10" a="1"/>
  <c r="G2135" i="10" a="1"/>
  <c r="E254" i="10" a="1"/>
  <c r="E853" i="10" a="1"/>
  <c r="H261" i="10" a="1"/>
  <c r="E1787" i="10" a="1"/>
  <c r="G1354" i="10" a="1"/>
  <c r="E1015" i="10" a="1"/>
  <c r="G736" i="10" a="1"/>
  <c r="E1463" i="10" a="1"/>
  <c r="H1421" i="10" a="1"/>
  <c r="E183" i="10" a="1"/>
  <c r="G1917" i="10" a="1"/>
  <c r="H1644" i="10" a="1"/>
  <c r="E537" i="10" a="1"/>
  <c r="H926" i="10" a="1"/>
  <c r="E1703" i="10" a="1"/>
  <c r="H341" i="10" a="1"/>
  <c r="H32" i="10" a="1"/>
  <c r="G2303" i="10" a="1"/>
  <c r="G327" i="10" a="1"/>
  <c r="H726" i="10" a="1"/>
  <c r="H1843" i="10" a="1"/>
  <c r="H556" i="10" a="1"/>
  <c r="E2314" i="10" a="1"/>
  <c r="E1671" i="10" a="1"/>
  <c r="E1416" i="10" a="1"/>
  <c r="H242" i="10" a="1"/>
  <c r="G32" i="10" a="1"/>
  <c r="F1541" i="10" a="1"/>
  <c r="H1912" i="10" a="1"/>
  <c r="E2341" i="10" a="1"/>
  <c r="E1308" i="10" a="1"/>
  <c r="G2213" i="10" a="1"/>
  <c r="E2358" i="10" a="1"/>
  <c r="F359" i="10" a="1"/>
  <c r="H1802" i="10" a="1"/>
  <c r="F660" i="10" a="1"/>
  <c r="F223" i="10" a="1"/>
  <c r="G1844" i="10" a="1"/>
  <c r="E582" i="10" a="1"/>
  <c r="G2320" i="10" a="1"/>
  <c r="G2306" i="10" a="1"/>
  <c r="E1462" i="10" a="1"/>
  <c r="F2138" i="10" a="1"/>
  <c r="G1551" i="10" a="1"/>
  <c r="E1700" i="10" a="1"/>
  <c r="G1422" i="10" a="1"/>
  <c r="H563" i="10" a="1"/>
  <c r="G1662" i="10" a="1"/>
  <c r="H1351" i="10" a="1"/>
  <c r="F1745" i="10" a="1"/>
  <c r="F2401" i="10" a="1"/>
  <c r="H546" i="10" a="1"/>
  <c r="H1343" i="10" a="1"/>
  <c r="G2120" i="10" a="1"/>
  <c r="G729" i="10" a="1"/>
  <c r="G414" i="10" a="1"/>
  <c r="G446" i="10" a="1"/>
  <c r="E710" i="10" a="1"/>
  <c r="G1154" i="10" a="1"/>
  <c r="G955" i="10" a="1"/>
  <c r="E780" i="10" a="1"/>
  <c r="E2443" i="10" a="1"/>
  <c r="G1171" i="10" a="1"/>
  <c r="E1605" i="10" a="1"/>
  <c r="E961" i="10" a="1"/>
  <c r="H184" i="10" a="1"/>
  <c r="H1169" i="10" a="1"/>
  <c r="G2454" i="10" a="1"/>
  <c r="G1749" i="10" a="1"/>
  <c r="G868" i="10" a="1"/>
  <c r="E454" i="10" a="1"/>
  <c r="F1755" i="10" a="1"/>
  <c r="H2459" i="10" a="1"/>
  <c r="F1244" i="10" a="1"/>
  <c r="H517" i="10" a="1"/>
  <c r="H2443" i="10" a="1"/>
  <c r="H165" i="10" a="1"/>
  <c r="G175" i="10" a="1"/>
  <c r="G1032" i="10" a="1"/>
  <c r="E876" i="10" a="1"/>
  <c r="E615" i="10" a="1"/>
  <c r="E1204" i="10" a="1"/>
  <c r="G851" i="10" a="1"/>
  <c r="G1841" i="10" a="1"/>
  <c r="H2038" i="10" a="1"/>
  <c r="F622" i="10" a="1"/>
  <c r="G634" i="10" a="1"/>
  <c r="G1502" i="10" a="1"/>
  <c r="E134" i="10" a="1"/>
  <c r="G2100" i="10" a="1"/>
  <c r="E1651" i="10" a="1"/>
  <c r="E420" i="10" a="1"/>
  <c r="H1629" i="10" a="1"/>
  <c r="E1160" i="10" a="1"/>
  <c r="H1798" i="10" a="1"/>
  <c r="E614" i="10" a="1"/>
  <c r="E1548" i="10" a="1"/>
  <c r="G1741" i="10" a="1"/>
  <c r="G1953" i="10" a="1"/>
  <c r="H573" i="10" a="1"/>
  <c r="G723" i="10" a="1"/>
  <c r="E1966" i="10" a="1"/>
  <c r="G869" i="10" a="1"/>
  <c r="E2067" i="10" a="1"/>
  <c r="H874" i="10" a="1"/>
  <c r="F2209" i="10" a="1"/>
  <c r="E1021" i="10" a="1"/>
  <c r="G556" i="10" a="1"/>
  <c r="E2399" i="10" a="1"/>
  <c r="G452" i="10" a="1"/>
  <c r="H2462" i="10" a="1"/>
  <c r="G250" i="10" a="1"/>
  <c r="H2007" i="10" a="1"/>
  <c r="H523" i="10" a="1"/>
  <c r="E1843" i="10" a="1"/>
  <c r="E2428" i="10" a="1"/>
  <c r="G818" i="10" a="1"/>
  <c r="F1056" i="10" a="1"/>
  <c r="G383" i="10" a="1"/>
  <c r="G1756" i="10" a="1"/>
  <c r="H1762" i="10" a="1"/>
  <c r="G828" i="10" a="1"/>
  <c r="G2256" i="10" a="1"/>
  <c r="H251" i="10" a="1"/>
  <c r="H1787" i="10" a="1"/>
  <c r="G1556" i="10" a="1"/>
  <c r="G1837" i="10" a="1"/>
  <c r="F1204" i="10" a="1"/>
  <c r="G413" i="10" a="1"/>
  <c r="G1051" i="10" a="1"/>
  <c r="G221" i="10" a="1"/>
  <c r="F657" i="10" a="1"/>
  <c r="F1374" i="10" a="1"/>
  <c r="G626" i="10" a="1"/>
  <c r="G1907" i="10" a="1"/>
  <c r="G2044" i="10" a="1"/>
  <c r="H732" i="10" a="1"/>
  <c r="H429" i="10" a="1"/>
  <c r="H1909" i="10" a="1"/>
  <c r="H1958" i="10" a="1"/>
  <c r="E2355" i="10" a="1"/>
  <c r="G1968" i="10" a="1"/>
  <c r="G1247" i="10" a="1"/>
  <c r="E2156" i="10" a="1"/>
  <c r="G1753" i="10" a="1"/>
  <c r="H1671" i="10" a="1"/>
  <c r="F542" i="10" a="1"/>
  <c r="G847" i="10" a="1"/>
  <c r="F1869" i="10" a="1"/>
  <c r="F313" i="10" a="1"/>
  <c r="E756" i="10" a="1"/>
  <c r="H575" i="10" a="1"/>
  <c r="G217" i="10" a="1"/>
  <c r="G974" i="10" a="1"/>
  <c r="H1807" i="10" a="1"/>
  <c r="E414" i="10" a="1"/>
  <c r="H976" i="10" a="1"/>
  <c r="E1010" i="10" a="1"/>
  <c r="G1985" i="10" a="1"/>
  <c r="H1437" i="10" a="1"/>
  <c r="E2462" i="10" a="1"/>
  <c r="H450" i="10" a="1"/>
  <c r="H1709" i="10" a="1"/>
  <c r="H1263" i="10" a="1"/>
  <c r="F1737" i="10" a="1"/>
  <c r="E1426" i="10" a="1"/>
  <c r="G925" i="10" a="1"/>
  <c r="G722" i="10" a="1"/>
  <c r="H167" i="10" a="1"/>
  <c r="F2281" i="10" a="1"/>
  <c r="E447" i="10" a="1"/>
  <c r="F2005" i="10" a="1"/>
  <c r="F2142" i="10" a="1"/>
  <c r="E1269" i="10" a="1"/>
  <c r="F2049" i="10" a="1"/>
  <c r="G2237" i="10" a="1"/>
  <c r="H1367" i="10" a="1"/>
  <c r="E2436" i="10" a="1"/>
  <c r="G1854" i="10" a="1"/>
  <c r="G1539" i="10" a="1"/>
  <c r="G656" i="10" a="1"/>
  <c r="F244" i="10" a="1"/>
  <c r="G2234" i="10" a="1"/>
  <c r="H1063" i="10" a="1"/>
  <c r="E1166" i="10" a="1"/>
  <c r="G1440" i="10" a="1"/>
  <c r="F1093" i="10" a="1"/>
  <c r="E267" i="10" a="1"/>
  <c r="E152" i="10" a="1"/>
  <c r="G1463" i="10" a="1"/>
  <c r="E186" i="10" a="1"/>
  <c r="G516" i="10" a="1"/>
  <c r="G714" i="10" a="1"/>
  <c r="G2446" i="10" a="1"/>
  <c r="H2307" i="10" a="1"/>
  <c r="E1866" i="10" a="1"/>
  <c r="H1553" i="10" a="1"/>
  <c r="G1411" i="10" a="1"/>
  <c r="F1238" i="10" a="1"/>
  <c r="G1025" i="10" a="1"/>
  <c r="G1430" i="10" a="1"/>
  <c r="H2153" i="10" a="1"/>
  <c r="E1603" i="10" a="1"/>
  <c r="E427" i="10" a="1"/>
  <c r="G1452" i="10" a="1"/>
  <c r="H812" i="10" a="1"/>
  <c r="F161" i="10" a="1"/>
  <c r="H514" i="10" a="1"/>
  <c r="E2054" i="10" a="1"/>
  <c r="G1046" i="10" a="1"/>
  <c r="H1541" i="10" a="1"/>
  <c r="E956" i="10" a="1"/>
  <c r="G2216" i="10" a="1"/>
  <c r="G465" i="10" a="1"/>
  <c r="G376" i="10" a="1"/>
  <c r="H1721" i="10" a="1"/>
  <c r="G2118" i="10" a="1"/>
  <c r="E1650" i="10" a="1"/>
  <c r="H865" i="10" a="1"/>
  <c r="G1407" i="10" a="1"/>
  <c r="E446" i="10" a="1"/>
  <c r="F171" i="10" a="1"/>
  <c r="H2159" i="10" a="1"/>
  <c r="F1461" i="10" a="1"/>
  <c r="H1719" i="10" a="1"/>
  <c r="H520" i="10" a="1"/>
  <c r="E1363" i="10" a="1"/>
  <c r="E777" i="10" a="1"/>
  <c r="F1222" i="10" a="1"/>
  <c r="H156" i="10" a="1"/>
  <c r="H566" i="10" a="1"/>
  <c r="F2043" i="10" a="1"/>
  <c r="E1490" i="10" a="1"/>
  <c r="G911" i="10" a="1"/>
  <c r="G2351" i="10" a="1"/>
  <c r="H2210" i="10" a="1"/>
  <c r="G1054" i="10" a="1"/>
  <c r="E262" i="10" a="1"/>
  <c r="E1737" i="10" a="1"/>
  <c r="G638" i="10" a="1"/>
  <c r="G1464" i="10" a="1"/>
  <c r="H2247" i="10" a="1"/>
  <c r="H463" i="10" a="1"/>
  <c r="H825" i="10" a="1"/>
  <c r="G2316" i="10" a="1"/>
  <c r="G2212" i="10" a="1"/>
  <c r="E1733" i="10" a="1"/>
  <c r="E724" i="10" a="1"/>
  <c r="F2017" i="10" a="1"/>
  <c r="H347" i="10" a="1"/>
  <c r="H180" i="10" a="1"/>
  <c r="H2131" i="10" a="1"/>
  <c r="E2206" i="10" a="1"/>
  <c r="G1451" i="10" a="1"/>
  <c r="E2042" i="10" a="1"/>
  <c r="E1430" i="10" a="1"/>
  <c r="G648" i="10" a="1"/>
  <c r="G1347" i="10" a="1"/>
  <c r="G1624" i="10" a="1"/>
  <c r="H2165" i="10" a="1"/>
  <c r="H1253" i="10" a="1"/>
  <c r="F1143" i="10" a="1"/>
  <c r="F1653" i="10" a="1"/>
  <c r="G1544" i="10" a="1"/>
  <c r="H1317" i="10" a="1"/>
  <c r="H467" i="10" a="1"/>
  <c r="H1547" i="10" a="1"/>
  <c r="H479" i="10" a="1"/>
  <c r="G2445" i="10" a="1"/>
  <c r="G663" i="10" a="1"/>
  <c r="E424" i="10" a="1"/>
  <c r="E1656" i="10" a="1"/>
  <c r="G529" i="10" a="1"/>
  <c r="G1457" i="10" a="1"/>
  <c r="G774" i="10" a="1"/>
  <c r="G23" i="10" a="1"/>
  <c r="E1231" i="10" a="1"/>
  <c r="E1304" i="10" a="1"/>
  <c r="G1460" i="10" a="1"/>
  <c r="H169" i="10" a="1"/>
  <c r="G1469" i="10" a="1"/>
  <c r="F739" i="10" a="1"/>
  <c r="E1615" i="10" a="1"/>
  <c r="F1161" i="10" a="1"/>
  <c r="E2112" i="10" a="1"/>
  <c r="E1508" i="10" a="1"/>
  <c r="E2414" i="10" a="1"/>
  <c r="E1939" i="10" a="1"/>
  <c r="E670" i="10" a="1"/>
  <c r="F1647" i="10" a="1"/>
  <c r="E574" i="10" a="1"/>
  <c r="E751" i="10" a="1"/>
  <c r="H1966" i="10" a="1"/>
  <c r="G1822" i="10" a="1"/>
  <c r="E809" i="10" a="1"/>
  <c r="F529" i="10" a="1"/>
  <c r="G709" i="10" a="1"/>
  <c r="H1538" i="10" a="1"/>
  <c r="H284" i="10" a="1"/>
  <c r="E2013" i="10" a="1"/>
  <c r="H1066" i="10" a="1"/>
  <c r="G138" i="10" a="1"/>
  <c r="H866" i="10" a="1"/>
  <c r="H1076" i="10" a="1"/>
  <c r="H1867" i="10" a="1"/>
  <c r="E1128" i="10" a="1"/>
  <c r="E1141" i="10" a="1"/>
  <c r="E1546" i="10" a="1"/>
  <c r="H942" i="10" a="1"/>
  <c r="G715" i="10" a="1"/>
  <c r="H249" i="10" a="1"/>
  <c r="H2235" i="10" a="1"/>
  <c r="G1960" i="10" a="1"/>
  <c r="H2231" i="10" a="1"/>
  <c r="H650" i="10" a="1"/>
  <c r="E1524" i="10" a="1"/>
  <c r="G1105" i="10" a="1"/>
  <c r="E314" i="10" a="1"/>
  <c r="G1996" i="10" a="1"/>
  <c r="G1916" i="10" a="1"/>
  <c r="G2416" i="10" a="1"/>
  <c r="E173" i="10" a="1"/>
  <c r="F666" i="10" a="1"/>
  <c r="E953" i="10" a="1"/>
  <c r="E568" i="10" a="1"/>
  <c r="G2150" i="10" a="1"/>
  <c r="E1571" i="10" a="1"/>
  <c r="H2455" i="10" a="1"/>
  <c r="H315" i="10" a="1"/>
  <c r="E862" i="10" a="1"/>
  <c r="H2259" i="10" a="1"/>
  <c r="E1665" i="10" a="1"/>
  <c r="F202" i="10" a="1"/>
  <c r="E228" i="10" a="1"/>
  <c r="F1897" i="10" a="1"/>
  <c r="E43" i="10" a="1"/>
  <c r="F2323" i="10" a="1"/>
  <c r="E747" i="10" a="1"/>
  <c r="G2235" i="10" a="1"/>
  <c r="F682" i="10" a="1"/>
  <c r="G2111" i="10" a="1"/>
  <c r="F1429" i="10" a="1"/>
  <c r="E2057" i="10" a="1"/>
  <c r="E1405" i="10" a="1"/>
  <c r="G164" i="10" a="1"/>
  <c r="H348" i="10" a="1"/>
  <c r="H823" i="10" a="1"/>
  <c r="E2048" i="10" a="1"/>
  <c r="G726" i="10" a="1"/>
  <c r="H527" i="10" a="1"/>
  <c r="F1730" i="10" a="1"/>
  <c r="H950" i="10" a="1"/>
  <c r="H698" i="10" a="1"/>
  <c r="H1305" i="10" a="1"/>
  <c r="F1813" i="10" a="1"/>
  <c r="F573" i="10" a="1"/>
  <c r="G1921" i="10" a="1"/>
  <c r="H1750" i="10" a="1"/>
  <c r="H125" i="10" a="1"/>
  <c r="G2250" i="10" a="1"/>
  <c r="F2212" i="10" a="1"/>
  <c r="H1304" i="10" a="1"/>
  <c r="H1142" i="10" a="1"/>
  <c r="H1067" i="10" a="1"/>
  <c r="H1523" i="10" a="1"/>
  <c r="F1928" i="10" a="1"/>
  <c r="H1109" i="10" a="1"/>
  <c r="G537" i="10" a="1"/>
  <c r="F1473" i="10" a="1"/>
  <c r="G166" i="10" a="1"/>
  <c r="G378" i="10" a="1"/>
  <c r="G2012" i="10" a="1"/>
  <c r="E255" i="10" a="1"/>
  <c r="H1019" i="10" a="1"/>
  <c r="G2249" i="10" a="1"/>
  <c r="H1936" i="10" a="1"/>
  <c r="G720" i="10" a="1"/>
  <c r="F1041" i="10" a="1"/>
  <c r="E154" i="10" a="1"/>
  <c r="H231" i="10" a="1"/>
  <c r="G2263" i="10" a="1"/>
  <c r="G619" i="10" a="1"/>
  <c r="E639" i="10" a="1"/>
  <c r="E461" i="10" a="1"/>
  <c r="G2036" i="10" a="1"/>
  <c r="G437" i="10" a="1"/>
  <c r="H1608" i="10" a="1"/>
  <c r="H464" i="10" a="1"/>
  <c r="G2165" i="10" a="1"/>
  <c r="G1366" i="10" a="1"/>
  <c r="H2160" i="10" a="1"/>
  <c r="H1051" i="10" a="1"/>
  <c r="E1250" i="10" a="1"/>
  <c r="E2346" i="10" a="1"/>
  <c r="E2149" i="10" a="1"/>
  <c r="F1426" i="10" a="1"/>
  <c r="G500" i="10" a="1"/>
  <c r="G1446" i="10" a="1"/>
  <c r="G1344" i="10" a="1"/>
  <c r="H2293" i="10" a="1"/>
  <c r="E1654" i="10" a="1"/>
  <c r="F1931" i="10" a="1"/>
  <c r="G817" i="10" a="1"/>
  <c r="E2103" i="10" a="1"/>
  <c r="G2321" i="10" a="1"/>
  <c r="H1542" i="10" a="1"/>
  <c r="H534" i="10" a="1"/>
  <c r="H772" i="10" a="1"/>
  <c r="G42" i="10" a="1"/>
  <c r="E452" i="10" a="1"/>
  <c r="H1808" i="10" a="1"/>
  <c r="G1269" i="10" a="1"/>
  <c r="E1452" i="10" a="1"/>
  <c r="H1061" i="10" a="1"/>
  <c r="F153" i="10" a="1"/>
  <c r="G953" i="10" a="1"/>
  <c r="G1958" i="10" a="1"/>
  <c r="E129" i="10" a="1"/>
  <c r="G229" i="10" a="1"/>
  <c r="G2201" i="10" a="1"/>
  <c r="G829" i="10" a="1"/>
  <c r="E797" i="10" a="1"/>
  <c r="H1712" i="10" a="1"/>
  <c r="G854" i="10" a="1"/>
  <c r="H2396" i="10" a="1"/>
  <c r="E28" i="10" a="1"/>
  <c r="H1519" i="10" a="1"/>
  <c r="H765" i="10" a="1"/>
  <c r="G339" i="10" a="1"/>
  <c r="H1144" i="10" a="1"/>
  <c r="F644" i="10" a="1"/>
  <c r="H1864" i="10" a="1"/>
  <c r="H843" i="10" a="1"/>
  <c r="G557" i="10" a="1"/>
  <c r="E1330" i="10" a="1"/>
  <c r="E176" i="10" a="1"/>
  <c r="E1813" i="10" a="1"/>
  <c r="H483" i="10" a="1"/>
  <c r="H1539" i="10" a="1"/>
  <c r="G2218" i="10" a="1"/>
  <c r="H2430" i="10" a="1"/>
  <c r="G2341" i="10" a="1"/>
  <c r="E276" i="10" a="1"/>
  <c r="H1309" i="10" a="1"/>
  <c r="H2119" i="10" a="1"/>
  <c r="H21" i="10" a="1"/>
  <c r="H419" i="10" a="1"/>
  <c r="E1171" i="10" a="1"/>
  <c r="H1866" i="10" a="1"/>
  <c r="H2101" i="10" a="1"/>
  <c r="F2167" i="10" a="1"/>
  <c r="E1228" i="10" a="1"/>
  <c r="G4" i="10" a="1"/>
  <c r="H2303" i="10" a="1"/>
  <c r="H2363" i="10" a="1"/>
  <c r="F570" i="10" a="1"/>
  <c r="E2147" i="10" a="1"/>
  <c r="G1550" i="10" a="1"/>
  <c r="F1455" i="10" a="1"/>
  <c r="G1504" i="10" a="1"/>
  <c r="G2129" i="10" a="1"/>
  <c r="H1921" i="10" a="1"/>
  <c r="H127" i="10" a="1"/>
  <c r="G380" i="10" a="1"/>
  <c r="E1809" i="10" a="1"/>
  <c r="G664" i="10" a="1"/>
  <c r="E523" i="10" a="1"/>
  <c r="F1117" i="10" a="1"/>
  <c r="E581" i="10" a="1"/>
  <c r="E434" i="10" a="1"/>
  <c r="E1263" i="10" a="1"/>
  <c r="H1755" i="10" a="1"/>
  <c r="H832" i="10" a="1"/>
  <c r="E1145" i="10" a="1"/>
  <c r="H2183" i="10" a="1"/>
  <c r="E671" i="10" a="1"/>
  <c r="G611" i="10" a="1"/>
  <c r="G2413" i="10" a="1"/>
  <c r="E1471" i="10" a="1"/>
  <c r="H128" i="10" a="1"/>
  <c r="F1956" i="10" a="1"/>
  <c r="G1865" i="10" a="1"/>
  <c r="E818" i="10" a="1"/>
  <c r="E462" i="10" a="1"/>
  <c r="G1011" i="10" a="1"/>
  <c r="E1923" i="10" a="1"/>
  <c r="F919" i="10" a="1"/>
  <c r="G179" i="10" a="1"/>
  <c r="H1917" i="10" a="1"/>
  <c r="F1734" i="10" a="1"/>
  <c r="F1315" i="10" a="1"/>
  <c r="H662" i="10" a="1"/>
  <c r="H1707" i="10" a="1"/>
  <c r="F46" i="10" a="1"/>
  <c r="H2155" i="10" a="1"/>
  <c r="E1668" i="10" a="1"/>
  <c r="E2307" i="10" a="1"/>
  <c r="E1957" i="10" a="1"/>
  <c r="E518" i="10" a="1"/>
  <c r="H2144" i="10" a="1"/>
  <c r="G873" i="10" a="1"/>
  <c r="G16" i="10" a="1"/>
  <c r="E2038" i="10" a="1"/>
  <c r="G2282" i="10" a="1"/>
  <c r="E1271" i="10" a="1"/>
  <c r="G131" i="10" a="1"/>
  <c r="H753" i="10" a="1"/>
  <c r="F730" i="10" a="1"/>
  <c r="H2338" i="10" a="1"/>
  <c r="H1964" i="10" a="1"/>
  <c r="G566" i="10" a="1"/>
  <c r="G1634" i="10" a="1"/>
  <c r="E2140" i="10" a="1"/>
  <c r="E1763" i="10" a="1"/>
  <c r="H1064" i="10" a="1"/>
  <c r="G1612" i="10" a="1"/>
  <c r="H771" i="10" a="1"/>
  <c r="H248" i="10" a="1"/>
  <c r="E1241" i="10" a="1"/>
  <c r="H1812" i="10" a="1"/>
  <c r="H217" i="10" a="1"/>
  <c r="F561" i="10" a="1"/>
  <c r="H232" i="10" a="1"/>
  <c r="H1840" i="10" a="1"/>
  <c r="E172" i="10" a="1"/>
  <c r="E770" i="10" a="1"/>
  <c r="E2010" i="10" a="1"/>
  <c r="H215" i="10" a="1"/>
  <c r="E1645" i="10" a="1"/>
  <c r="E1984" i="10" a="1"/>
  <c r="G1070" i="10" a="1"/>
  <c r="H827" i="10" a="1"/>
  <c r="H533" i="10" a="1"/>
  <c r="H415" i="10" a="1"/>
  <c r="G930" i="10" a="1"/>
  <c r="G2348" i="10" a="1"/>
  <c r="F2241" i="10" a="1"/>
  <c r="G1225" i="10" a="1"/>
  <c r="F2035" i="10" a="1"/>
  <c r="H1805" i="10" a="1"/>
  <c r="G365" i="10" a="1"/>
  <c r="E623" i="10" a="1"/>
  <c r="E1222" i="10" a="1"/>
  <c r="E1422" i="10" a="1"/>
  <c r="E1245" i="10" a="1"/>
  <c r="H1938" i="10" a="1"/>
  <c r="H1463" i="10" a="1"/>
  <c r="F1126" i="10" a="1"/>
  <c r="F2305" i="10" a="1"/>
  <c r="E265" i="10" a="1"/>
  <c r="H1932" i="10" a="1"/>
  <c r="G846" i="10" a="1"/>
  <c r="G2001" i="10" a="1"/>
  <c r="G21" i="10" a="1"/>
  <c r="E1822" i="10" a="1"/>
  <c r="E1161" i="10" a="1"/>
  <c r="G1818" i="10" a="1"/>
  <c r="G910" i="10" a="1"/>
  <c r="G238" i="10" a="1"/>
  <c r="H1728" i="10" a="1"/>
  <c r="H622" i="10" a="1"/>
  <c r="H944" i="10" a="1"/>
  <c r="G1094" i="10" a="1"/>
  <c r="H908" i="10" a="1"/>
  <c r="H814" i="10" a="1"/>
  <c r="H829" i="10" a="1"/>
  <c r="G2244" i="10" a="1"/>
  <c r="G372" i="10" a="1"/>
  <c r="E1457" i="10" a="1"/>
  <c r="H614" i="10" a="1"/>
  <c r="H1468" i="10" a="1"/>
  <c r="G324" i="10" a="1"/>
  <c r="H1861" i="10" a="1"/>
  <c r="G558" i="10" a="1"/>
  <c r="H820" i="10" a="1"/>
  <c r="F2422" i="10" a="1"/>
  <c r="H1514" i="10" a="1"/>
  <c r="E2208" i="10" a="1"/>
  <c r="H2359" i="10" a="1"/>
  <c r="E2164" i="10" a="1"/>
  <c r="E2456" i="10" a="1"/>
  <c r="H1313" i="10" a="1"/>
  <c r="G468" i="10" a="1"/>
  <c r="F1618" i="10" a="1"/>
  <c r="E1765" i="10" a="1"/>
  <c r="H414" i="10" a="1"/>
  <c r="G629" i="10" a="1"/>
  <c r="G142" i="10" a="1"/>
  <c r="E2303" i="10" a="1"/>
  <c r="H970" i="10" a="1"/>
  <c r="E2251" i="10" a="1"/>
  <c r="G455" i="10" a="1"/>
  <c r="H1248" i="10" a="1"/>
  <c r="H2302" i="10" a="1"/>
  <c r="H769" i="10" a="1"/>
  <c r="H1118" i="10" a="1"/>
  <c r="G733" i="10" a="1"/>
  <c r="H1371" i="10" a="1"/>
  <c r="G1351" i="10" a="1"/>
  <c r="F2154" i="10" a="1"/>
  <c r="G1118" i="10" a="1"/>
  <c r="F2427" i="10" a="1"/>
  <c r="G1942" i="10" a="1"/>
  <c r="F641" i="10" a="1"/>
  <c r="E1517" i="10" a="1"/>
  <c r="G867" i="10" a="1"/>
  <c r="H1016" i="10" a="1"/>
  <c r="G809" i="10" a="1"/>
  <c r="H1031" i="10" a="1"/>
  <c r="H2412" i="10" a="1"/>
  <c r="H474" i="10" a="1"/>
  <c r="E1653" i="10" a="1"/>
  <c r="G1647" i="10" a="1"/>
  <c r="E463" i="10" a="1"/>
  <c r="G1702" i="10" a="1"/>
  <c r="G333" i="10" a="1"/>
  <c r="E1012" i="10" a="1"/>
  <c r="H2050" i="10" a="1"/>
  <c r="G2333" i="10" a="1"/>
  <c r="G1932" i="10" a="1"/>
  <c r="E440" i="10" a="1"/>
  <c r="H277" i="10" a="1"/>
  <c r="E527" i="10" a="1"/>
  <c r="H1319" i="10" a="1"/>
  <c r="E1838" i="10" a="1"/>
  <c r="E817" i="10" a="1"/>
  <c r="E282" i="10" a="1"/>
  <c r="G377" i="10" a="1"/>
  <c r="H1324" i="10" a="1"/>
  <c r="E1066" i="10" a="1"/>
  <c r="H2328" i="10" a="1"/>
  <c r="G1253" i="10" a="1"/>
  <c r="H1518" i="10" a="1"/>
  <c r="E375" i="10" a="1"/>
  <c r="E625" i="10" a="1"/>
  <c r="G2139" i="10" a="1"/>
  <c r="E556" i="10" a="1"/>
  <c r="G1239" i="10" a="1"/>
  <c r="G1728" i="10" a="1"/>
  <c r="G1671" i="10" a="1"/>
  <c r="H1926" i="10" a="1"/>
  <c r="H2145" i="10" a="1"/>
  <c r="H2441" i="10" a="1"/>
  <c r="H977" i="10" a="1"/>
  <c r="H1151" i="10" a="1"/>
  <c r="E1425" i="10" a="1"/>
  <c r="G254" i="10" a="1"/>
  <c r="G2058" i="10" a="1"/>
  <c r="G962" i="10" a="1"/>
  <c r="H1139" i="10" a="1"/>
  <c r="H1848" i="10" a="1"/>
  <c r="G1558" i="10" a="1"/>
  <c r="E184" i="10" a="1"/>
  <c r="G1912" i="10" a="1"/>
  <c r="H1768" i="10" a="1"/>
  <c r="E2336" i="10" a="1"/>
  <c r="E281" i="10" a="1"/>
  <c r="E2104" i="10" a="1"/>
  <c r="E351" i="10" a="1"/>
  <c r="E1529" i="10" a="1"/>
  <c r="F1810" i="10" a="1"/>
  <c r="G1646" i="10" a="1"/>
  <c r="H2457" i="10" a="1"/>
  <c r="E679" i="10" a="1"/>
  <c r="H1934" i="10" a="1"/>
  <c r="F1936" i="10" a="1"/>
  <c r="E1552" i="10" a="1"/>
  <c r="G874" i="10" a="1"/>
  <c r="E1538" i="10" a="1"/>
  <c r="F669" i="10" a="1"/>
  <c r="G1119" i="10" a="1"/>
  <c r="E2317" i="10" a="1"/>
  <c r="E1902" i="10" a="1"/>
  <c r="E1259" i="10" a="1"/>
  <c r="E449" i="10" a="1"/>
  <c r="G1062" i="10" a="1"/>
  <c r="E2244" i="10" a="1"/>
  <c r="G1261" i="10" a="1"/>
  <c r="F851" i="10" a="1"/>
  <c r="G1721" i="10" a="1"/>
  <c r="H1267" i="10" a="1"/>
  <c r="F1699" i="10" a="1"/>
  <c r="H535" i="10" a="1"/>
  <c r="F447" i="10" a="1"/>
  <c r="E168" i="10" a="1"/>
  <c r="F610" i="10" a="1"/>
  <c r="H2345" i="10" a="1"/>
  <c r="H738" i="10" a="1"/>
  <c r="G1217" i="10" a="1"/>
  <c r="E2217" i="10" a="1"/>
  <c r="G879" i="10" a="1"/>
  <c r="G1924" i="10" a="1"/>
  <c r="H821" i="10" a="1"/>
  <c r="H1122" i="10" a="1"/>
  <c r="G1458" i="10" a="1"/>
  <c r="G2340" i="10" a="1"/>
  <c r="E1960" i="10" a="1"/>
  <c r="G1342" i="10" a="1"/>
  <c r="E1865" i="10" a="1"/>
  <c r="H1954" i="10" a="1"/>
  <c r="E768" i="10" a="1"/>
  <c r="G362" i="10" a="1"/>
  <c r="E1255" i="10" a="1"/>
  <c r="H226" i="10" a="1"/>
  <c r="H1055" i="10" a="1"/>
  <c r="F1935" i="10" a="1"/>
  <c r="E1746" i="10" a="1"/>
  <c r="H1764" i="10" a="1"/>
  <c r="E1292" i="10" a="1"/>
  <c r="E1016" i="10" a="1"/>
  <c r="F1912" i="10" a="1"/>
  <c r="G2159" i="10" a="1"/>
  <c r="E1064" i="10" a="1"/>
  <c r="E353" i="10" a="1"/>
  <c r="H1528" i="10" a="1"/>
  <c r="H1219" i="10" a="1"/>
  <c r="H941" i="10" a="1"/>
  <c r="G1035" i="10" a="1"/>
  <c r="G764" i="10" a="1"/>
  <c r="E748" i="10" a="1"/>
  <c r="F960" i="10" a="1"/>
  <c r="E1071" i="10" a="1"/>
  <c r="F2404" i="10" a="1"/>
  <c r="G240" i="10" a="1"/>
  <c r="E258" i="10" a="1"/>
  <c r="H30" i="10" a="1"/>
  <c r="G926" i="10" a="1"/>
  <c r="H1360" i="10" a="1"/>
  <c r="E2426" i="10" a="1"/>
  <c r="G1414" i="10" a="1"/>
  <c r="H1193" i="10" a="1"/>
  <c r="H1464" i="10" a="1"/>
  <c r="H24" i="10" a="1"/>
  <c r="E2348" i="10" a="1"/>
  <c r="E654" i="10" a="1"/>
  <c r="H1133" i="10" a="1"/>
  <c r="H1611" i="10" a="1"/>
  <c r="H1028" i="10" a="1"/>
  <c r="G2229" i="10" a="1"/>
  <c r="H376" i="10" a="1"/>
  <c r="H1262" i="10" a="1"/>
  <c r="E1816" i="10" a="1"/>
  <c r="H2223" i="10" a="1"/>
  <c r="F896" i="10" a="1"/>
  <c r="H678" i="10" a="1"/>
  <c r="G370" i="10" a="1"/>
  <c r="H175" i="10" a="1"/>
  <c r="F1984" i="10" a="1"/>
  <c r="G1052" i="10" a="1"/>
  <c r="F2215" i="10" a="1"/>
  <c r="H1213" i="10" a="1"/>
  <c r="G1715" i="10" a="1"/>
  <c r="F1711" i="10" a="1"/>
  <c r="H2135" i="10" a="1"/>
  <c r="F2218" i="10" a="1"/>
  <c r="G548" i="10" a="1"/>
  <c r="E731" i="10" a="1"/>
  <c r="G124" i="10" a="1"/>
  <c r="G1340" i="10" a="1"/>
  <c r="F937" i="10" a="1"/>
  <c r="G1842" i="10" a="1"/>
  <c r="H1846" i="10" a="1"/>
  <c r="E816" i="10" a="1"/>
  <c r="E1257" i="10" a="1"/>
  <c r="F1522" i="10" a="1"/>
  <c r="H1094" i="10" a="1"/>
  <c r="G1258" i="10" a="1"/>
  <c r="G1352" i="10" a="1"/>
  <c r="G1319" i="10" a="1"/>
  <c r="E627" i="10" a="1"/>
  <c r="H1567" i="10" a="1"/>
  <c r="H645" i="10" a="1"/>
  <c r="E1274" i="10" a="1"/>
  <c r="E1213" i="10" a="1"/>
  <c r="G520" i="10" a="1"/>
  <c r="G1606" i="10" a="1"/>
  <c r="H1504" i="10" a="1"/>
  <c r="G871" i="10" a="1"/>
  <c r="H1244" i="10" a="1"/>
  <c r="G117" i="10" a="1"/>
  <c r="H2436" i="10" a="1"/>
  <c r="H103" i="10" a="1"/>
  <c r="E954" i="10" a="1"/>
  <c r="E2209" i="10" a="1"/>
  <c r="E579" i="10" a="1"/>
  <c r="H319" i="10" a="1"/>
  <c r="H633" i="10" a="1"/>
  <c r="E2102" i="10" a="1"/>
  <c r="H1226" i="10" a="1"/>
  <c r="H2206" i="10" a="1"/>
  <c r="H2315" i="10" a="1"/>
  <c r="E2338" i="10" a="1"/>
  <c r="E2118" i="10" a="1"/>
  <c r="E1619" i="10" a="1"/>
  <c r="H1717" i="10" a="1"/>
  <c r="E932" i="10" a="1"/>
  <c r="H2110" i="10" a="1"/>
  <c r="G2245" i="10" a="1"/>
  <c r="H762" i="10" a="1"/>
  <c r="G429" i="10" a="1"/>
  <c r="E533" i="10" a="1"/>
  <c r="F946" i="10" a="1"/>
  <c r="H1436" i="10" a="1"/>
  <c r="H257" i="10" a="1"/>
  <c r="G17" i="10" a="1"/>
  <c r="G1053" i="10" a="1"/>
  <c r="E1268" i="10" a="1"/>
  <c r="E2329" i="10" a="1"/>
  <c r="E666" i="10" a="1"/>
  <c r="E761" i="10" a="1"/>
  <c r="H282" i="10" a="1"/>
  <c r="F1251" i="10" a="1"/>
  <c r="G639" i="10" a="1"/>
  <c r="G635" i="10" a="1"/>
  <c r="G1936" i="10" a="1"/>
  <c r="G156" i="10" a="1"/>
  <c r="E879" i="10" a="1"/>
  <c r="G1442" i="10" a="1"/>
  <c r="G36" i="10" a="1"/>
  <c r="F1059" i="10" a="1"/>
  <c r="E120" i="10" a="1"/>
  <c r="H2120" i="10" a="1"/>
  <c r="G1233" i="10" a="1"/>
  <c r="E2182" i="10" a="1"/>
  <c r="E1602" i="10" a="1"/>
  <c r="E914" i="10" a="1"/>
  <c r="E117" i="10" a="1"/>
  <c r="E34" i="10" a="1"/>
  <c r="F637" i="10" a="1"/>
  <c r="E1424" i="10" a="1"/>
  <c r="E1814" i="10" a="1"/>
  <c r="H1641" i="10" a="1"/>
  <c r="H2014" i="10" a="1"/>
  <c r="E1209" i="10" a="1"/>
  <c r="E465" i="10" a="1"/>
  <c r="F1539" i="10" a="1"/>
  <c r="G2138" i="10" a="1"/>
  <c r="E2406" i="10" a="1"/>
  <c r="H154" i="10" a="1"/>
  <c r="G2392" i="10" a="1"/>
  <c r="E1349" i="10" a="1"/>
  <c r="G1142" i="10" a="1"/>
  <c r="F928" i="10" a="1"/>
  <c r="F582" i="10" a="1"/>
  <c r="H758" i="10" a="1"/>
  <c r="E1239" i="10" a="1"/>
  <c r="F2234" i="10" a="1"/>
  <c r="E814" i="10" a="1"/>
  <c r="H967" i="10" a="1"/>
  <c r="G811" i="10" a="1"/>
  <c r="G763" i="10" a="1"/>
  <c r="E1472" i="10" a="1"/>
  <c r="H2062" i="10" a="1"/>
  <c r="G2240" i="10" a="1"/>
  <c r="G227" i="10" a="1"/>
  <c r="G564" i="10" a="1"/>
  <c r="E951" i="10" a="1"/>
  <c r="H1023" i="10" a="1"/>
  <c r="H1656" i="10" a="1"/>
  <c r="G1326" i="10" a="1"/>
  <c r="E1669" i="10" a="1"/>
  <c r="H44" i="10" a="1"/>
  <c r="G1754" i="10" a="1"/>
  <c r="G973" i="10" a="1"/>
  <c r="F538" i="10" a="1"/>
  <c r="G567" i="10" a="1"/>
  <c r="H808" i="10" a="1"/>
  <c r="E1152" i="10" a="1"/>
  <c r="H326" i="10" a="1"/>
  <c r="H2420" i="10" a="1"/>
  <c r="H1649" i="10" a="1"/>
  <c r="G976" i="10" a="1"/>
  <c r="E2255" i="10" a="1"/>
  <c r="H1115" i="10" a="1"/>
  <c r="G958" i="10" a="1"/>
  <c r="E167" i="10" a="1"/>
  <c r="G2299" i="10" a="1"/>
  <c r="F847" i="10" a="1"/>
  <c r="G225" i="10" a="1"/>
  <c r="H2380" i="10" a="1"/>
  <c r="G1535" i="10" a="1"/>
  <c r="E1903" i="10" a="1"/>
  <c r="H2132" i="10" a="1"/>
  <c r="H338" i="10" a="1"/>
  <c r="G2319" i="10" a="1"/>
  <c r="G2039" i="10" a="1"/>
  <c r="E545" i="10" a="1"/>
  <c r="G755" i="10" a="1"/>
  <c r="E2165" i="10" a="1"/>
  <c r="G872" i="10" a="1"/>
  <c r="G965" i="10" a="1"/>
  <c r="H1291" i="10" a="1"/>
  <c r="G1107" i="10" a="1"/>
  <c r="H1261" i="10" a="1"/>
  <c r="H2213" i="10" a="1"/>
  <c r="H469" i="10" a="1"/>
  <c r="H994" i="10" a="1"/>
  <c r="E132" i="10" a="1"/>
  <c r="E1551" i="10" a="1"/>
  <c r="G1408" i="10" a="1"/>
  <c r="G1228" i="10" a="1"/>
  <c r="G1453" i="10" a="1"/>
  <c r="F1437" i="10" a="1"/>
  <c r="G1589" i="10" a="1"/>
  <c r="F2439" i="10" a="1"/>
  <c r="H1422" i="10" a="1"/>
  <c r="E333" i="10" a="1"/>
  <c r="H2142" i="10" a="1"/>
  <c r="F286" i="10" a="1"/>
  <c r="G1222" i="10" a="1"/>
  <c r="F155" i="10" a="1"/>
  <c r="E1623" i="10" a="1"/>
  <c r="H2364" i="10" a="1"/>
  <c r="G2108" i="10" a="1"/>
  <c r="H1800" i="10" a="1"/>
  <c r="H1259" i="10" a="1"/>
  <c r="E2353" i="10" a="1"/>
  <c r="H1314" i="10" a="1"/>
  <c r="G1722" i="10" a="1"/>
  <c r="G322" i="10" a="1"/>
  <c r="F1158" i="10" a="1"/>
  <c r="E1846" i="10" a="1"/>
  <c r="E575" i="10" a="1"/>
  <c r="H956" i="10" a="1"/>
  <c r="H271" i="10" a="1"/>
  <c r="E222" i="10" a="1"/>
  <c r="G649" i="10" a="1"/>
  <c r="E848" i="10" a="1"/>
  <c r="G1716" i="10" a="1"/>
  <c r="G1332" i="10" a="1"/>
  <c r="G1267" i="10" a="1"/>
  <c r="G1653" i="10" a="1"/>
  <c r="E1718" i="10" a="1"/>
  <c r="F1548" i="10" a="1"/>
  <c r="H2453" i="10" a="1"/>
  <c r="E2009" i="10" a="1"/>
  <c r="G1470" i="10" a="1"/>
  <c r="E1069" i="10" a="1"/>
  <c r="G672" i="10" a="1"/>
  <c r="H401" i="10" a="1"/>
  <c r="H1816" i="10" a="1"/>
  <c r="E576" i="10" a="1"/>
  <c r="E811" i="10" a="1"/>
  <c r="G2141" i="10" a="1"/>
  <c r="E1963" i="10" a="1"/>
  <c r="G18" i="10" a="1"/>
  <c r="H1618" i="10" a="1"/>
  <c r="G1448" i="10" a="1"/>
  <c r="H2030" i="10" a="1"/>
  <c r="H475" i="10" a="1"/>
  <c r="H716" i="10" a="1"/>
  <c r="E759" i="10" a="1"/>
  <c r="G1799" i="10" a="1"/>
  <c r="F1330" i="10" a="1"/>
  <c r="E1996" i="10" a="1"/>
  <c r="H1754" i="10" a="1"/>
  <c r="G876" i="10" a="1"/>
  <c r="E835" i="10" a="1"/>
  <c r="H1638" i="10" a="1"/>
  <c r="G975" i="10" a="1"/>
  <c r="H1702" i="10" a="1"/>
  <c r="G2010" i="10" a="1"/>
  <c r="H2439" i="10" a="1"/>
  <c r="H2053" i="10" a="1"/>
  <c r="F1532" i="10" a="1"/>
  <c r="H635" i="10" a="1"/>
  <c r="E181" i="10" a="1"/>
  <c r="H2021" i="10" a="1"/>
  <c r="E918" i="10" a="1"/>
  <c r="G135" i="10" a="1"/>
  <c r="H1247" i="10" a="1"/>
  <c r="E2052" i="10" a="1"/>
  <c r="E438" i="10" a="1"/>
  <c r="G2055" i="10" a="1"/>
  <c r="E1113" i="10" a="1"/>
  <c r="G2037" i="10" a="1"/>
  <c r="F1940" i="10" a="1"/>
  <c r="G1665" i="10" a="1"/>
  <c r="F2332" i="10" a="1"/>
  <c r="F2026" i="10" a="1"/>
  <c r="H1906" i="10" a="1"/>
  <c r="G1067" i="10" a="1"/>
  <c r="G1713" i="10" a="1"/>
  <c r="H1920" i="10" a="1"/>
  <c r="G844" i="10" a="1"/>
  <c r="G253" i="10" a="1"/>
  <c r="G1629" i="10" a="1"/>
  <c r="H1943" i="10" a="1"/>
  <c r="H1344" i="10" a="1"/>
  <c r="G2261" i="10" a="1"/>
  <c r="H269" i="10" a="1"/>
  <c r="G2426" i="10" a="1"/>
  <c r="E2199" i="10" a="1"/>
  <c r="G779" i="10" a="1"/>
  <c r="H2116" i="10" a="1"/>
  <c r="F1739" i="10" a="1"/>
  <c r="G662" i="10" a="1"/>
  <c r="G1824" i="10" a="1"/>
  <c r="E599" i="10" a="1"/>
  <c r="E868" i="10" a="1"/>
  <c r="E1025" i="10" a="1"/>
  <c r="G1232" i="10" a="1"/>
  <c r="G961" i="10" a="1"/>
  <c r="F1634" i="10" a="1"/>
  <c r="G1404" i="10" a="1"/>
  <c r="H2059" i="10" a="1"/>
  <c r="G1759" i="10" a="1"/>
  <c r="E347" i="10" a="1"/>
  <c r="F1276" i="10" a="1"/>
  <c r="E1116" i="10" a="1"/>
  <c r="E128" i="10" a="1"/>
  <c r="H178" i="10" a="1"/>
  <c r="E476" i="10" a="1"/>
  <c r="F1822" i="10" a="1"/>
  <c r="E837" i="10" a="1"/>
  <c r="E779" i="10" a="1"/>
  <c r="H2253" i="10" a="1"/>
  <c r="F963" i="10" a="1"/>
  <c r="H2261" i="10" a="1"/>
  <c r="E1708" i="10" a="1"/>
  <c r="G1462" i="10" a="1"/>
  <c r="H1663" i="10" a="1"/>
  <c r="H2296" i="10" a="1"/>
  <c r="G554" i="10" a="1"/>
  <c r="H1160" i="10" a="1"/>
  <c r="E1954" i="10" a="1"/>
  <c r="E1413" i="10" a="1"/>
  <c r="H528" i="10" a="1"/>
  <c r="E2240" i="10" a="1"/>
  <c r="E1808" i="10" a="1"/>
  <c r="E1242" i="10" a="1"/>
  <c r="G1553" i="10" a="1"/>
  <c r="H2251" i="10" a="1"/>
  <c r="E1757" i="10" a="1"/>
  <c r="E477" i="10" a="1"/>
  <c r="G477" i="10" a="1"/>
  <c r="H1822" i="10" a="1"/>
  <c r="H871" i="10" a="1"/>
  <c r="E2431" i="10" a="1"/>
  <c r="E450" i="10" a="1"/>
  <c r="G931" i="10" a="1"/>
  <c r="G1144" i="10" a="1"/>
  <c r="E1515" i="10" a="1"/>
  <c r="F1144" i="10" a="1"/>
  <c r="E823" i="10" a="1"/>
  <c r="G1409" i="10" a="1"/>
  <c r="E1445" i="10" a="1"/>
  <c r="E2282" i="10" a="1"/>
  <c r="E2407" i="10" a="1"/>
  <c r="G268" i="10" a="1"/>
  <c r="E919" i="10" a="1"/>
  <c r="H368" i="10" a="1"/>
  <c r="E1965" i="10" a="1"/>
  <c r="E1020" i="10" a="1"/>
  <c r="E1847" i="10" a="1"/>
  <c r="H324" i="10" a="1"/>
  <c r="G431" i="10" a="1"/>
  <c r="H909" i="10" a="1"/>
  <c r="G909" i="10" a="1"/>
  <c r="H1458" i="10" a="1"/>
  <c r="G2460" i="10" a="1"/>
  <c r="H1824" i="10" a="1"/>
  <c r="E674" i="10" a="1"/>
  <c r="E1742" i="10" a="1"/>
  <c r="H1688" i="10" a="1"/>
  <c r="G1307" i="10" a="1"/>
  <c r="H1759" i="10" a="1"/>
  <c r="E1440" i="10" a="1"/>
  <c r="G2403" i="10" a="1"/>
  <c r="G330" i="10" a="1"/>
  <c r="H1208" i="10" a="1"/>
  <c r="E133" i="10" a="1"/>
  <c r="E384" i="10" a="1"/>
  <c r="G1155" i="10" a="1"/>
  <c r="G2304" i="10" a="1"/>
  <c r="F1525" i="10" a="1"/>
  <c r="G278" i="10" a="1"/>
  <c r="E678" i="10" a="1"/>
  <c r="F1787" i="10" a="1"/>
  <c r="E2030" i="10" a="1"/>
  <c r="G1649" i="10" a="1"/>
  <c r="G2363" i="10" a="1"/>
  <c r="E2444" i="10" a="1"/>
  <c r="F1176" i="10" a="1"/>
  <c r="E2441" i="10" a="1"/>
  <c r="E1716" i="10" a="1"/>
  <c r="H1110" i="10" a="1"/>
  <c r="F455" i="10" a="1"/>
  <c r="F1353" i="10" a="1"/>
  <c r="F1036" i="10" a="1"/>
  <c r="H667" i="10" a="1"/>
  <c r="E1625" i="10" a="1"/>
  <c r="H2218" i="10" a="1"/>
  <c r="G174" i="10" a="1"/>
  <c r="G139" i="10" a="1"/>
  <c r="H2360" i="10" a="1"/>
  <c r="E1108" i="10" a="1"/>
  <c r="H2416" i="10" a="1"/>
  <c r="G1116" i="10" a="1"/>
  <c r="E1132" i="10" a="1"/>
  <c r="G2220" i="10" a="1"/>
  <c r="E413" i="10" a="1"/>
  <c r="G772" i="10" a="1"/>
  <c r="E2281" i="10" a="1"/>
  <c r="E2410" i="10" a="1"/>
  <c r="E2014" i="10" a="1"/>
  <c r="F2253" i="10" a="1"/>
  <c r="E2418" i="10" a="1"/>
  <c r="F625" i="10" a="1"/>
  <c r="H262" i="10" a="1"/>
  <c r="H264" i="10" a="1"/>
  <c r="H352" i="10" a="1"/>
  <c r="G1642" i="10" a="1"/>
  <c r="F344" i="10" a="1"/>
  <c r="G752" i="10" a="1"/>
  <c r="G2105" i="10" a="1"/>
  <c r="G1959" i="10" a="1"/>
  <c r="E2035" i="10" a="1"/>
  <c r="G1058" i="10" a="1"/>
  <c r="G219" i="10" a="1"/>
  <c r="E331" i="10" a="1"/>
  <c r="E1353" i="10" a="1"/>
  <c r="H916" i="10" a="1"/>
  <c r="E2146" i="10" a="1"/>
  <c r="E819" i="10" a="1"/>
  <c r="E1760" i="10" a="1"/>
  <c r="F2343" i="10" a="1"/>
  <c r="H318" i="10" a="1"/>
  <c r="H628" i="10" a="1"/>
  <c r="H1127" i="10" a="1"/>
  <c r="H2438" i="10" a="1"/>
  <c r="H453" i="10" a="1"/>
  <c r="G924" i="10" a="1"/>
  <c r="E141" i="10" a="1"/>
  <c r="G341" i="10" a="1"/>
  <c r="G1856" i="10" a="1"/>
  <c r="H1352" i="10" a="1"/>
  <c r="G421" i="10" a="1"/>
  <c r="H1449" i="10" a="1"/>
  <c r="E2451" i="10" a="1"/>
  <c r="F864" i="10" a="1"/>
  <c r="H1503" i="10" a="1"/>
  <c r="G1735" i="10" a="1"/>
  <c r="H1947" i="10" a="1"/>
  <c r="H611" i="10" a="1"/>
  <c r="H1521" i="10" a="1"/>
  <c r="E1423" i="10" a="1"/>
  <c r="H778" i="10" a="1"/>
  <c r="E1958" i="10" a="1"/>
  <c r="H1342" i="10" a="1"/>
  <c r="E1374" i="10" a="1"/>
  <c r="E1745" i="10" a="1"/>
  <c r="G153" i="10" a="1"/>
  <c r="G1660" i="10" a="1"/>
  <c r="G1139" i="10" a="1"/>
  <c r="E1637" i="10" a="1"/>
  <c r="E2099" i="10" a="1"/>
  <c r="E1858" i="10" a="1"/>
  <c r="G152" i="10" a="1"/>
  <c r="F835" i="10" a="1"/>
  <c r="E1951" i="10" a="1"/>
  <c r="E1624" i="10" a="1"/>
  <c r="G1809" i="10" a="1"/>
  <c r="E926" i="10" a="1"/>
  <c r="G819" i="10" a="1"/>
  <c r="F363" i="10" a="1"/>
  <c r="E125" i="10" a="1"/>
  <c r="F733" i="10" a="1"/>
  <c r="F162" i="10" a="1"/>
  <c r="H2220" i="10" a="1"/>
  <c r="F450" i="10" a="1"/>
  <c r="H2354" i="10" a="1"/>
  <c r="F254" i="10" a="1"/>
  <c r="E995" i="10" a="1"/>
  <c r="E2352" i="10" a="1"/>
  <c r="G2204" i="10" a="1"/>
  <c r="E1744" i="10" a="1"/>
  <c r="G1072" i="10" a="1"/>
  <c r="G1944" i="10" a="1"/>
  <c r="H945" i="10" a="1"/>
  <c r="E274" i="10" a="1"/>
  <c r="H847" i="10" a="1"/>
  <c r="G230" i="10" a="1"/>
  <c r="F1829" i="10" a="1"/>
  <c r="G1160" i="10" a="1"/>
  <c r="G1424" i="10" a="1"/>
  <c r="G1057" i="10" a="1"/>
  <c r="H1048" i="10" a="1"/>
  <c r="G422" i="10" a="1"/>
  <c r="G1803" i="10" a="1"/>
  <c r="E1233" i="10" a="1"/>
  <c r="H1827" i="10" a="1"/>
  <c r="G1467" i="10" a="1"/>
  <c r="E2339" i="10" a="1"/>
  <c r="H481" i="10" a="1"/>
  <c r="G855" i="10" a="1"/>
  <c r="E1134" i="10" a="1"/>
  <c r="H1628" i="10" a="1"/>
  <c r="G1030" i="10" a="1"/>
  <c r="F340" i="10" a="1"/>
  <c r="G2359" i="10" a="1"/>
  <c r="G1718" i="10" a="1"/>
  <c r="G1017" i="10" a="1"/>
  <c r="E451" i="10" a="1"/>
  <c r="E2117" i="10" a="1"/>
  <c r="F334" i="10" a="1"/>
  <c r="F253" i="10" a="1"/>
  <c r="H1461" i="10" a="1"/>
  <c r="E2253" i="10" a="1"/>
  <c r="E2114" i="10" a="1"/>
  <c r="E730" i="10" a="1"/>
  <c r="H1268" i="10" a="1"/>
  <c r="F1854" i="10" a="1"/>
  <c r="E1373" i="10" a="1"/>
  <c r="F2380" i="10" a="1"/>
  <c r="G1541" i="10" a="1"/>
  <c r="G778" i="10" a="1"/>
  <c r="H438" i="10" a="1"/>
  <c r="E977" i="10" a="1"/>
  <c r="H1801" i="10" a="1"/>
  <c r="G773" i="10" a="1"/>
  <c r="G1123" i="10" a="1"/>
  <c r="H638" i="10" a="1"/>
  <c r="G2013" i="10" a="1"/>
  <c r="G570" i="10" a="1"/>
  <c r="H1769" i="10" a="1"/>
  <c r="E175" i="10" a="1"/>
  <c r="E825" i="10" a="1"/>
  <c r="G1321" i="10" a="1"/>
  <c r="H1370" i="10" a="1"/>
  <c r="G1262" i="10" a="1"/>
  <c r="E1315" i="10" a="1"/>
  <c r="G1610" i="10" a="1"/>
  <c r="E1844" i="10" a="1"/>
  <c r="F1557" i="10" a="1"/>
  <c r="G2018" i="10" a="1"/>
  <c r="G1859" i="10" a="1"/>
  <c r="E235" i="10" a="1"/>
  <c r="E716" i="10" a="1"/>
  <c r="E467" i="10" a="1"/>
  <c r="G1711" i="10" a="1"/>
  <c r="H2428" i="10" a="1"/>
  <c r="G1109" i="10" a="1"/>
  <c r="F1836" i="10" a="1"/>
  <c r="E1568" i="10" a="1"/>
  <c r="H1462" i="10" a="1"/>
  <c r="H120" i="10" a="1"/>
  <c r="G768" i="10" a="1"/>
  <c r="G758" i="10" a="1"/>
  <c r="E815" i="10" a="1"/>
  <c r="E1937" i="10" a="1"/>
  <c r="E2257" i="10" a="1"/>
  <c r="E2252" i="10" a="1"/>
  <c r="H867" i="10" a="1"/>
  <c r="E934" i="10" a="1"/>
  <c r="E1260" i="10" a="1"/>
  <c r="H2314" i="10" a="1"/>
  <c r="F433" i="10" a="1"/>
  <c r="G511" i="10" a="1"/>
  <c r="F1359" i="10" a="1"/>
  <c r="H461" i="10" a="1"/>
  <c r="H1823" i="10" a="1"/>
  <c r="E2308" i="10" a="1"/>
  <c r="H448" i="10" a="1"/>
  <c r="G1570" i="10" a="1"/>
  <c r="E1908" i="10" a="1"/>
  <c r="E766" i="10" a="1"/>
  <c r="H618" i="10" a="1"/>
  <c r="H2308" i="10" a="1"/>
  <c r="H1557" i="10" a="1"/>
  <c r="F360" i="10" a="1"/>
  <c r="E849" i="10" a="1"/>
  <c r="H1919" i="10" a="1"/>
  <c r="E1749" i="10" a="1"/>
  <c r="G2242" i="10" a="1"/>
  <c r="G1029" i="10" a="1"/>
  <c r="G132" i="10" a="1"/>
  <c r="H1820" i="10" a="1"/>
  <c r="E516" i="10" a="1"/>
  <c r="F848" i="10" a="1"/>
  <c r="G1727" i="10" a="1"/>
  <c r="F115" i="10" a="1"/>
  <c r="E1120" i="10" a="1"/>
  <c r="G2114" i="10" a="1"/>
  <c r="H2449" i="10" a="1"/>
  <c r="G1145" i="10" a="1"/>
  <c r="E1860" i="10" a="1"/>
  <c r="E1767" i="10" a="1"/>
  <c r="E240" i="10" a="1"/>
  <c r="H1622" i="10" a="1"/>
  <c r="G1255" i="10" a="1"/>
  <c r="E553" i="10" a="1"/>
  <c r="H1173" i="10" a="1"/>
  <c r="H623" i="10" a="1"/>
  <c r="H2341" i="10" a="1"/>
  <c r="F2365" i="10" a="1"/>
  <c r="H936" i="10" a="1"/>
  <c r="H1355" i="10" a="1"/>
  <c r="G29" i="10" a="1"/>
  <c r="F797" i="10" a="1"/>
  <c r="G1740" i="10" a="1"/>
  <c r="E944" i="10" a="1"/>
  <c r="H598" i="10" a="1"/>
  <c r="H181" i="10" a="1"/>
  <c r="G2020" i="10" a="1"/>
  <c r="G1862" i="10" a="1"/>
  <c r="H1733" i="10" a="1"/>
  <c r="F149" i="10" a="1"/>
  <c r="H104" i="10" a="1"/>
  <c r="F2314" i="10" a="1"/>
  <c r="F535" i="10" a="1"/>
  <c r="G1170" i="10" a="1"/>
  <c r="H1833" i="10" a="1"/>
  <c r="E1641" i="10" a="1"/>
  <c r="H1948" i="10" a="1"/>
  <c r="G1903" i="10" a="1"/>
  <c r="E144" i="10" a="1"/>
  <c r="G2334" i="10" a="1"/>
  <c r="G1250" i="10" a="1"/>
  <c r="E1811" i="10" a="1"/>
  <c r="G2208" i="10" a="1"/>
  <c r="G1468" i="10" a="1"/>
  <c r="H1306" i="10" a="1"/>
  <c r="G1935" i="10" a="1"/>
  <c r="E2056" i="10" a="1"/>
  <c r="H1914" i="10" a="1"/>
  <c r="H1271" i="10" a="1"/>
  <c r="F1536" i="10" a="1"/>
  <c r="H268" i="10" a="1"/>
  <c r="F226" i="10" a="1"/>
  <c r="E750" i="10" a="1"/>
  <c r="H646" i="10" a="1"/>
  <c r="F645" i="10" a="1"/>
  <c r="G1915" i="10" a="1"/>
  <c r="H1132" i="10" a="1"/>
  <c r="H1529" i="10" a="1"/>
  <c r="E1835" i="10" a="1"/>
  <c r="E531" i="10" a="1"/>
  <c r="H452" i="10" a="1"/>
  <c r="F781" i="10" a="1"/>
  <c r="E234" i="10" a="1"/>
  <c r="H869" i="10" a="1"/>
  <c r="H254" i="10" a="1"/>
  <c r="G727" i="10" a="1"/>
  <c r="H675" i="10" a="1"/>
  <c r="F1819" i="10" a="1"/>
  <c r="G2318" i="10" a="1"/>
  <c r="F1807" i="10" a="1"/>
  <c r="H620" i="10" a="1"/>
  <c r="G1569" i="10" a="1"/>
  <c r="H877" i="10" a="1"/>
  <c r="E760" i="10" a="1"/>
  <c r="E1607" i="10" a="1"/>
  <c r="G1473" i="10" a="1"/>
  <c r="E241" i="10" a="1"/>
  <c r="E453" i="10" a="1"/>
  <c r="E1610" i="10" a="1"/>
  <c r="G2260" i="10" a="1"/>
  <c r="H554" i="10" a="1"/>
  <c r="G1615" i="10" a="1"/>
  <c r="H615" i="10" a="1"/>
  <c r="G1230" i="10" a="1"/>
  <c r="G1130" i="10" a="1"/>
  <c r="H2431" i="10" a="1"/>
  <c r="E1345" i="10" a="1"/>
  <c r="H141" i="10" a="1"/>
  <c r="E432" i="10" a="1"/>
  <c r="G1249" i="10" a="1"/>
  <c r="G947" i="10" a="1"/>
  <c r="H1327" i="10" a="1"/>
  <c r="F1635" i="10" a="1"/>
  <c r="H1116" i="10" a="1"/>
  <c r="E920" i="10" a="1"/>
  <c r="G226" i="10" a="1"/>
  <c r="H1899" i="10" a="1"/>
  <c r="H661" i="10" a="1"/>
  <c r="F1021" i="10" a="1"/>
  <c r="E1827" i="10" a="1"/>
  <c r="E1555" i="10" a="1"/>
  <c r="H2215" i="10" a="1"/>
  <c r="G2449" i="10" a="1"/>
  <c r="E2242" i="10" a="1"/>
  <c r="H2445" i="10" a="1"/>
  <c r="H538" i="10" a="1"/>
  <c r="E19" i="10" a="1"/>
  <c r="F1145" i="10" a="1"/>
  <c r="F1600" i="10" a="1"/>
  <c r="H1366" i="10" a="1"/>
  <c r="F2030" i="10" a="1"/>
  <c r="F1152" i="10" a="1"/>
  <c r="E2430" i="10" a="1"/>
  <c r="G338" i="10" a="1"/>
  <c r="F1627" i="10" a="1"/>
  <c r="G1114" i="10" a="1"/>
  <c r="F2293" i="10" a="1"/>
  <c r="G2338" i="10" a="1"/>
  <c r="G222" i="10" a="1"/>
  <c r="F1239" i="10" a="1"/>
  <c r="H37" i="10" a="1"/>
  <c r="H2216" i="10" a="1"/>
  <c r="F817" i="10" a="1"/>
  <c r="E439" i="10" a="1"/>
  <c r="H1935" i="10" a="1"/>
  <c r="F634" i="10" a="1"/>
  <c r="G519" i="10" a="1"/>
  <c r="G1527" i="10" a="1"/>
  <c r="G734" i="10" a="1"/>
  <c r="G1461" i="10" a="1"/>
  <c r="H2200" i="10" a="1"/>
  <c r="E1819" i="10" a="1"/>
  <c r="E151" i="10" a="1"/>
  <c r="E2031" i="10" a="1"/>
  <c r="G1516" i="10" a="1"/>
  <c r="H478" i="10" a="1"/>
  <c r="H930" i="10" a="1"/>
  <c r="H2239" i="10" a="1"/>
  <c r="E448" i="10" a="1"/>
  <c r="E948" i="10" a="1"/>
  <c r="H674" i="10" a="1"/>
  <c r="G2032" i="10" a="1"/>
  <c r="G2048" i="10" a="1"/>
  <c r="G526" i="10" a="1"/>
  <c r="G2307" i="10" a="1"/>
  <c r="G1547" i="10" a="1"/>
  <c r="F1192" i="10" a="1"/>
  <c r="G929" i="10" a="1"/>
  <c r="G2428" i="10" a="1"/>
  <c r="E529" i="10" a="1"/>
  <c r="G2314" i="10" a="1"/>
  <c r="H155" i="10" a="1"/>
  <c r="H1251" i="10" a="1"/>
  <c r="H2446" i="10" a="1"/>
  <c r="E2445" i="10" a="1"/>
  <c r="G559" i="10" a="1"/>
  <c r="E907" i="10" a="1"/>
  <c r="E1106" i="10" a="1"/>
  <c r="G2457" i="10" a="1"/>
  <c r="G1801" i="10" a="1"/>
  <c r="H1855" i="10" a="1"/>
  <c r="E852" i="10" a="1"/>
  <c r="G1459" i="10" a="1"/>
  <c r="H1985" i="10" a="1"/>
  <c r="E664" i="10" a="1"/>
  <c r="E2151" i="10" a="1"/>
  <c r="E2238" i="10" a="1"/>
  <c r="E1232" i="10" a="1"/>
  <c r="G1341" i="10" a="1"/>
  <c r="G1061" i="10" a="1"/>
  <c r="G301" i="10" a="1"/>
  <c r="H1214" i="10" a="1"/>
  <c r="G2022" i="10" a="1"/>
  <c r="E1802" i="10" a="1"/>
  <c r="E358" i="10" a="1"/>
  <c r="G2342" i="10" a="1"/>
  <c r="G439" i="10" a="1"/>
  <c r="H160" i="10" a="1"/>
  <c r="G1984" i="10" a="1"/>
  <c r="E2203" i="10" a="1"/>
  <c r="G2043" i="10" a="1"/>
  <c r="G2353" i="10" a="1"/>
  <c r="F656" i="10" a="1"/>
  <c r="E2001" i="10" a="1"/>
  <c r="E1249" i="10" a="1"/>
  <c r="G908" i="10" a="1"/>
  <c r="G1147" i="10" a="1"/>
  <c r="E1940" i="10" a="1"/>
  <c r="G2164" i="10" a="1"/>
  <c r="H1166" i="10" a="1"/>
  <c r="F2451" i="10" a="1"/>
  <c r="F2134" i="10" a="1"/>
  <c r="E1454" i="10" a="1"/>
  <c r="G2311" i="10" a="1"/>
  <c r="H1254" i="10" a="1"/>
  <c r="H915" i="10" a="1"/>
  <c r="H715" i="10" a="1"/>
  <c r="G2009" i="10" a="1"/>
  <c r="G134" i="10" a="1"/>
  <c r="F532" i="10" a="1"/>
  <c r="G624" i="10" a="1"/>
  <c r="G1763" i="10" a="1"/>
  <c r="E135" i="10" a="1"/>
  <c r="H440" i="10" a="1"/>
  <c r="G2143" i="10" a="1"/>
  <c r="G127" i="10" a="1"/>
  <c r="H1571" i="10" a="1"/>
  <c r="G2259" i="10" a="1"/>
  <c r="G2343" i="10" a="1"/>
  <c r="H1275" i="10" a="1"/>
  <c r="G620" i="10" a="1"/>
  <c r="H1924" i="10" a="1"/>
  <c r="E1943" i="10" a="1"/>
  <c r="G623" i="10" a="1"/>
  <c r="G1214" i="10" a="1"/>
  <c r="H1652" i="10" a="1"/>
  <c r="H1854" i="10" a="1"/>
  <c r="G283" i="10" a="1"/>
  <c r="H174" i="10" a="1"/>
  <c r="G34" i="10" a="1"/>
  <c r="F938" i="10" a="1"/>
  <c r="H834" i="10" a="1"/>
  <c r="H263" i="10" a="1"/>
  <c r="H681" i="10" a="1"/>
  <c r="G45" i="10" a="1"/>
  <c r="H136" i="10" a="1"/>
  <c r="G266" i="10" a="1"/>
  <c r="F235" i="10" a="1"/>
  <c r="F832" i="10" a="1"/>
  <c r="H568" i="10" a="1"/>
  <c r="H2105" i="10" a="1"/>
  <c r="F947" i="10" a="1"/>
  <c r="H2331" i="10" a="1"/>
  <c r="G674" i="10" a="1"/>
  <c r="H214" i="10" a="1"/>
  <c r="F1037" i="10" a="1"/>
  <c r="H746" i="10" a="1"/>
  <c r="E259" i="10" a="1"/>
  <c r="H1041" i="10" a="1"/>
  <c r="H1619" i="10" a="1"/>
  <c r="H722" i="10" a="1"/>
  <c r="G1303" i="10" a="1"/>
  <c r="E1544" i="10" a="1"/>
  <c r="H1112" i="10" a="1"/>
  <c r="H519" i="10" a="1"/>
  <c r="H437" i="10" a="1"/>
  <c r="E2046" i="10" a="1"/>
  <c r="E1634" i="10" a="1"/>
  <c r="G456" i="10" a="1"/>
  <c r="F2426" i="10" a="1"/>
  <c r="G1044" i="10" a="1"/>
  <c r="F1033" i="10" a="1"/>
  <c r="F808" i="10" a="1"/>
  <c r="H1902" i="10" a="1"/>
  <c r="E328" i="10" a="1"/>
  <c r="G231" i="10" a="1"/>
  <c r="H253" i="10" a="1"/>
  <c r="G1113" i="10" a="1"/>
  <c r="H2040" i="10" a="1"/>
  <c r="H962" i="10" a="1"/>
  <c r="H857" i="10" a="1"/>
  <c r="E913" i="10" a="1"/>
  <c r="G375" i="10" a="1"/>
  <c r="G2440" i="10" a="1"/>
  <c r="E31" i="10" a="1"/>
  <c r="E1366" i="10" a="1"/>
  <c r="E975" i="10" a="1"/>
  <c r="E1311" i="10" a="1"/>
  <c r="F2308" i="10" a="1"/>
  <c r="F2130" i="10" a="1"/>
  <c r="E1540" i="10" a="1"/>
  <c r="H2348" i="10" a="1"/>
  <c r="H2129" i="10" a="1"/>
  <c r="H736" i="10" a="1"/>
  <c r="H1714" i="10" a="1"/>
  <c r="G2346" i="10" a="1"/>
  <c r="F1027" i="10" a="1"/>
  <c r="E221" i="10" a="1"/>
  <c r="F1761" i="10" a="1"/>
  <c r="H1131" i="10" a="1"/>
  <c r="H1560" i="10" a="1"/>
  <c r="G957" i="10" a="1"/>
  <c r="G427" i="10" a="1"/>
  <c r="G261" i="10" a="1"/>
  <c r="E562" i="10" a="1"/>
  <c r="H581" i="10" a="1"/>
  <c r="H1620" i="10" a="1"/>
  <c r="G1538" i="10" a="1"/>
  <c r="G1603" i="10" a="1"/>
  <c r="E35" i="10" a="1"/>
  <c r="G918" i="10" a="1"/>
  <c r="E942" i="10" a="1"/>
  <c r="H1117" i="10" a="1"/>
  <c r="E1901" i="10" a="1"/>
  <c r="H1554" i="10" a="1"/>
  <c r="F1528" i="10" a="1"/>
  <c r="H1456" i="10" a="1"/>
  <c r="G2062" i="10" a="1"/>
  <c r="H928" i="10" a="1"/>
  <c r="G1402" i="10" a="1"/>
  <c r="E2411" i="10" a="1"/>
  <c r="E952" i="10" a="1"/>
  <c r="E1800" i="10" a="1"/>
  <c r="G2160" i="10" a="1"/>
  <c r="G1946" i="10" a="1"/>
  <c r="H472" i="10" a="1"/>
  <c r="G1391" i="10" a="1"/>
  <c r="E1687" i="10" a="1"/>
  <c r="F1243" i="10" a="1"/>
  <c r="G364" i="10" a="1"/>
  <c r="E371" i="10" a="1"/>
  <c r="H2260" i="10" a="1"/>
  <c r="H1339" i="10" a="1"/>
  <c r="E1291" i="10" a="1"/>
  <c r="H912" i="10" a="1"/>
  <c r="E1941" i="10" a="1"/>
  <c r="G2354" i="10" a="1"/>
  <c r="H954" i="10" a="1"/>
  <c r="H964" i="10" a="1"/>
  <c r="G1518" i="10" a="1"/>
  <c r="E613" i="10" a="1"/>
  <c r="G1165" i="10" a="1"/>
  <c r="G449" i="10" a="1"/>
  <c r="G167" i="10" a="1"/>
  <c r="G1808" i="10" a="1"/>
  <c r="G461" i="10" a="1"/>
  <c r="E1469" i="10" a="1"/>
  <c r="G1858" i="10" a="1"/>
  <c r="E1904" i="10" a="1"/>
  <c r="E1600" i="10" a="1"/>
  <c r="E478" i="10" a="1"/>
  <c r="G760" i="10" a="1"/>
  <c r="E1506" i="10" a="1"/>
  <c r="H1068" i="10" a="1"/>
  <c r="H36" i="10" a="1"/>
  <c r="E143" i="10" a="1"/>
  <c r="H835" i="10" a="1"/>
  <c r="H1907" i="10" a="1"/>
  <c r="E2221" i="10" a="1"/>
  <c r="E2381" i="10" a="1"/>
  <c r="F1662" i="10" a="1"/>
  <c r="E1909" i="10" a="1"/>
  <c r="E2160" i="10" a="1"/>
  <c r="F47" i="10" a="1"/>
  <c r="E2262" i="10" a="1"/>
  <c r="F462" i="10" a="1"/>
  <c r="E1916" i="10" a="1"/>
  <c r="E455" i="10" a="1"/>
  <c r="G935" i="10" a="1"/>
  <c r="E1516" i="10" a="1"/>
  <c r="G2355" i="10" a="1"/>
  <c r="G273" i="10" a="1"/>
  <c r="E1556" i="10" a="1"/>
  <c r="E2256" i="10" a="1"/>
  <c r="F1844" i="10" a="1"/>
  <c r="E2433" i="10" a="1"/>
  <c r="F740" i="10" a="1"/>
  <c r="E1905" i="10" a="1"/>
  <c r="G2163" i="10" a="1"/>
  <c r="H2418" i="10" a="1"/>
  <c r="G2241" i="10" a="1"/>
  <c r="E1712" i="10" a="1"/>
  <c r="G1866" i="10" a="1"/>
  <c r="G1719" i="10" a="1"/>
  <c r="H1273" i="10" a="1"/>
  <c r="E947" i="10" a="1"/>
  <c r="E357" i="10" a="1"/>
  <c r="E1208" i="10" a="1"/>
  <c r="E1663" i="10" a="1"/>
  <c r="E636" i="10" a="1"/>
  <c r="G1436" i="10" a="1"/>
  <c r="E116" i="10" a="1"/>
  <c r="E1174" i="10" a="1"/>
  <c r="E2124" i="10" a="1"/>
  <c r="E749" i="10" a="1"/>
  <c r="E25" i="10" a="1"/>
  <c r="H1637" i="10" a="1"/>
  <c r="E1801" i="10" a="1"/>
  <c r="G1952" i="10" a="1"/>
  <c r="E436" i="10" a="1"/>
  <c r="F1420" i="10" a="1"/>
  <c r="G1265" i="10" a="1"/>
  <c r="G2427" i="10" a="1"/>
  <c r="H911" i="10" a="1"/>
  <c r="H2151" i="10" a="1"/>
  <c r="F1341" i="10" a="1"/>
  <c r="F1432" i="10" a="1"/>
  <c r="H649" i="10" a="1"/>
  <c r="G1173" i="10" a="1"/>
  <c r="F34" i="10" a="1"/>
  <c r="G1308" i="10" a="1"/>
  <c r="G1704" i="10" a="1"/>
  <c r="F2058" i="10" a="1"/>
  <c r="G475" i="10" a="1"/>
  <c r="E547" i="10" a="1"/>
  <c r="H2221" i="10" a="1"/>
  <c r="E2205" i="10" a="1"/>
  <c r="H2001" i="10" a="1"/>
  <c r="E185" i="10" a="1"/>
  <c r="G1355" i="10" a="1"/>
  <c r="H1647" i="10" a="1"/>
  <c r="F744" i="10" a="1"/>
  <c r="H539" i="10" a="1"/>
  <c r="E1564" i="10" a="1"/>
  <c r="H1292" i="10" a="1"/>
  <c r="G1816" i="10" a="1"/>
  <c r="H631" i="10" a="1"/>
  <c r="H2336" i="10" a="1"/>
  <c r="H1509" i="10" a="1"/>
  <c r="E1008" i="10" a="1"/>
  <c r="E714" i="10" a="1"/>
  <c r="E512" i="10" a="1"/>
  <c r="F950" i="10" a="1"/>
  <c r="H963" i="10" a="1"/>
  <c r="E336" i="10" a="1"/>
  <c r="E635" i="10" a="1"/>
  <c r="G1215" i="10" a="1"/>
  <c r="E2021" i="10" a="1"/>
  <c r="H764" i="10" a="1"/>
  <c r="G1353" i="10" a="1"/>
  <c r="H1419" i="10" a="1"/>
  <c r="G2432" i="10" a="1"/>
  <c r="H2295" i="10" a="1"/>
  <c r="H862" i="10" a="1"/>
  <c r="G1045" i="10" a="1"/>
  <c r="F2432" i="10" a="1"/>
  <c r="E2229" i="10" a="1"/>
  <c r="H1627" i="10" a="1"/>
  <c r="G534" i="10" a="1"/>
  <c r="E1750" i="10" a="1"/>
  <c r="E1428" i="10" a="1"/>
  <c r="G1687" i="10" a="1"/>
  <c r="E580" i="10" a="1"/>
  <c r="E618" i="10" a="1"/>
  <c r="H668" i="10" a="1"/>
  <c r="F2311" i="10" a="1"/>
  <c r="H1466" i="10" a="1"/>
  <c r="E1261" i="10" a="1"/>
  <c r="G432" i="10" a="1"/>
  <c r="G159" i="10" a="1"/>
  <c r="E2037" i="10" a="1"/>
  <c r="H1420" i="10" a="1"/>
  <c r="E2453" i="10" a="1"/>
  <c r="G121" i="10" a="1"/>
  <c r="E1528" i="10" a="1"/>
  <c r="F1729" i="10" a="1"/>
  <c r="G2448" i="10" a="1"/>
  <c r="H856" i="10" a="1"/>
  <c r="H123" i="10" a="1"/>
  <c r="G2102" i="10" a="1"/>
  <c r="G1617" i="10" a="1"/>
  <c r="E1013" i="10" a="1"/>
  <c r="E40" i="10" a="1"/>
  <c r="H124" i="10" a="1"/>
  <c r="E1429" i="10" a="1"/>
  <c r="F1752" i="10" a="1"/>
  <c r="E24" i="10" a="1"/>
  <c r="G453" i="10" a="1"/>
  <c r="H627" i="10" a="1"/>
  <c r="H1430" i="10" a="1"/>
  <c r="G731" i="10" a="1"/>
  <c r="H1307" i="10" a="1"/>
  <c r="H929" i="10" a="1"/>
  <c r="E2360" i="10" a="1"/>
  <c r="E1358" i="10" a="1"/>
  <c r="F520" i="10" a="1"/>
  <c r="G1077" i="10" a="1"/>
  <c r="E925" i="10" a="1"/>
  <c r="E1799" i="10" a="1"/>
  <c r="E2141" i="10" a="1"/>
  <c r="E1539" i="10" a="1"/>
  <c r="F727" i="10" a="1"/>
  <c r="H238" i="10" a="1"/>
  <c r="H2041" i="10" a="1"/>
  <c r="E1219" i="10" a="1"/>
  <c r="E860" i="10" a="1"/>
  <c r="H1524" i="10" a="1"/>
  <c r="H2157" i="10" a="1"/>
  <c r="E1122" i="10" a="1"/>
  <c r="G2197" i="10" a="1"/>
  <c r="E202" i="10" a="1"/>
  <c r="E1955" i="10" a="1"/>
  <c r="H770" i="10" a="1"/>
  <c r="H826" i="10" a="1"/>
  <c r="H1651" i="10" a="1"/>
  <c r="H927" i="10" a="1"/>
  <c r="E2342" i="10" a="1"/>
  <c r="H2106" i="10" a="1"/>
  <c r="F2148" i="10" a="1"/>
  <c r="G2231" i="10" a="1"/>
  <c r="H332" i="10" a="1"/>
  <c r="H1507" i="10" a="1"/>
  <c r="G952" i="10" a="1"/>
  <c r="F158" i="10" a="1"/>
  <c r="H1727" i="10" a="1"/>
  <c r="E1738" i="10" a="1"/>
  <c r="E2200" i="10" a="1"/>
  <c r="E1470" i="10" a="1"/>
  <c r="G549" i="10" a="1"/>
  <c r="H913" i="10" a="1"/>
  <c r="G1455" i="10" a="1"/>
  <c r="G1417" i="10" a="1"/>
  <c r="H170" i="10" a="1"/>
  <c r="E566" i="10" a="1"/>
  <c r="H831" i="10" a="1"/>
  <c r="E1910" i="10" a="1"/>
  <c r="G163" i="10" a="1"/>
  <c r="G1140" i="10" a="1"/>
  <c r="G1904" i="10" a="1"/>
  <c r="E38" i="10" a="1"/>
  <c r="H1451" i="10" a="1"/>
  <c r="H1752" i="10" a="1"/>
  <c r="E416" i="10" a="1"/>
  <c r="E1804" i="10" a="1"/>
  <c r="G1508" i="10" a="1"/>
  <c r="E831" i="10" a="1"/>
  <c r="G1746" i="10" a="1"/>
  <c r="E165" i="10" a="1"/>
  <c r="E36" i="10" a="1"/>
  <c r="E1343" i="10" a="1"/>
  <c r="G964" i="10" a="1"/>
  <c r="H960" i="10" a="1"/>
  <c r="G25" i="10" a="1"/>
  <c r="F1828" i="10" a="1"/>
  <c r="H1329" i="10" a="1"/>
  <c r="G1706" i="10" a="1"/>
  <c r="H2349" i="10" a="1"/>
  <c r="H878" i="10" a="1"/>
  <c r="H220" i="10" a="1"/>
  <c r="G907" i="10" a="1"/>
  <c r="E301" i="10" a="1"/>
  <c r="H42" i="10" a="1"/>
  <c r="H907" i="10" a="1"/>
  <c r="G415" i="10" a="1"/>
  <c r="H1527" i="10" a="1"/>
  <c r="F1770" i="10" a="1"/>
  <c r="G1600" i="10" a="1"/>
  <c r="G1770" i="10" a="1"/>
  <c r="H1749" i="10" a="1"/>
  <c r="E157" i="10" a="1"/>
  <c r="E1256" i="10" a="1"/>
  <c r="E1617" i="10" a="1"/>
  <c r="G713" i="10" a="1"/>
  <c r="H1269" i="10" a="1"/>
  <c r="F1918" i="10" a="1"/>
  <c r="E843" i="10" a="1"/>
  <c r="H1552" i="10" a="1"/>
  <c r="F554" i="10" a="1"/>
  <c r="E945" i="10" a="1"/>
  <c r="H1174" i="10" a="1"/>
  <c r="H313" i="10" a="1"/>
  <c r="G724" i="10" a="1"/>
  <c r="F1848" i="10" a="1"/>
  <c r="E1468" i="10" a="1"/>
  <c r="F1968" i="10" a="1"/>
  <c r="H412" i="10" a="1"/>
  <c r="H961" i="10" a="1"/>
  <c r="F1464" i="10" a="1"/>
  <c r="F880" i="10" a="1"/>
  <c r="E877" i="10" a="1"/>
  <c r="H2057" i="10" a="1"/>
  <c r="E859" i="10" a="1"/>
  <c r="G1031" i="10" a="1"/>
  <c r="G1264" i="10" a="1"/>
  <c r="G836" i="10" a="1"/>
  <c r="E738" i="10" a="1"/>
  <c r="H1221" i="10" a="1"/>
  <c r="G1919" i="10" a="1"/>
  <c r="E237" i="10" a="1"/>
  <c r="E632" i="10" a="1"/>
  <c r="F2068" i="10" a="1"/>
  <c r="G37" i="10" a="1"/>
  <c r="E123" i="10" a="1"/>
  <c r="E1093" i="10" a="1"/>
  <c r="G754" i="10" a="1"/>
  <c r="E2196" i="10" a="1"/>
  <c r="F546" i="10" a="1"/>
  <c r="G430" i="10" a="1"/>
  <c r="H859" i="10" a="1"/>
  <c r="G1949" i="10" a="1"/>
  <c r="H2042" i="10" a="1"/>
  <c r="E1510" i="10" a="1"/>
  <c r="G1243" i="10" a="1"/>
  <c r="F2182" i="10" a="1"/>
  <c r="G1423" i="10" a="1"/>
  <c r="G1705" i="10" a="1"/>
  <c r="E820" i="10" a="1"/>
  <c r="H40" i="10" a="1"/>
  <c r="E1507" i="10" a="1"/>
  <c r="E721" i="10" a="1"/>
  <c r="G877" i="10" a="1"/>
  <c r="E356" i="10" a="1"/>
  <c r="G2417" i="10" a="1"/>
  <c r="E2132" i="10" a="1"/>
  <c r="F187" i="10" a="1"/>
  <c r="F748" i="10" a="1"/>
  <c r="H1946" i="10" a="1"/>
  <c r="G2461" i="10" a="1"/>
  <c r="H2152" i="10" a="1"/>
  <c r="H1447" i="10" a="1"/>
  <c r="H330" i="10" a="1"/>
  <c r="G2199" i="10" a="1"/>
  <c r="F2240" i="10" a="1"/>
  <c r="H749" i="10" a="1"/>
  <c r="H119" i="10" a="1"/>
  <c r="G41" i="10" a="1"/>
  <c r="F1996" i="10" a="1"/>
  <c r="H876" i="10" a="1"/>
  <c r="H1211" i="10" a="1"/>
  <c r="G719" i="10" a="1"/>
  <c r="G1757" i="10" a="1"/>
  <c r="G265" i="10" a="1"/>
  <c r="F747" i="10" a="1"/>
  <c r="G896" i="10" a="1"/>
  <c r="H2008" i="10" a="1"/>
  <c r="H1024" i="10" a="1"/>
  <c r="E727" i="10" a="1"/>
  <c r="E263" i="10" a="1"/>
  <c r="H272" i="10" a="1"/>
  <c r="E1950" i="10" a="1"/>
  <c r="G27" i="10" a="1"/>
  <c r="E1009" i="10" a="1"/>
  <c r="E2312" i="10" a="1"/>
  <c r="E225" i="10" a="1"/>
  <c r="H532" i="10" a="1"/>
  <c r="G1117" i="10" a="1"/>
  <c r="E1157" i="10" a="1"/>
  <c r="F2166" i="10" a="1"/>
  <c r="H975" i="10" a="1"/>
  <c r="G1623" i="10" a="1"/>
  <c r="G2147" i="10" a="1"/>
  <c r="E829" i="10" a="1"/>
  <c r="H1256" i="10" a="1"/>
  <c r="G1701" i="10" a="1"/>
  <c r="G2332" i="10" a="1"/>
  <c r="H1915" i="10" a="1"/>
  <c r="G1798" i="10" a="1"/>
  <c r="G2238" i="10" a="1"/>
  <c r="H2004" i="10" a="1"/>
  <c r="F1177" i="10" a="1"/>
  <c r="G525" i="10" a="1"/>
  <c r="E325" i="10" a="1"/>
  <c r="E2045" i="10" a="1"/>
  <c r="E1728" i="10" a="1"/>
  <c r="H2104" i="10" a="1"/>
  <c r="G1825" i="10" a="1"/>
  <c r="G1358" i="10" a="1"/>
  <c r="E1332" i="10" a="1"/>
  <c r="H1062" i="10" a="1"/>
  <c r="E278" i="10" a="1"/>
  <c r="E2316" i="10" a="1"/>
  <c r="G1542" i="10" a="1"/>
  <c r="H1106" i="10" a="1"/>
  <c r="G1815" i="10" a="1"/>
  <c r="G1149" i="10" a="1"/>
  <c r="G1515" i="10" a="1"/>
  <c r="E1169" i="10" a="1"/>
  <c r="G1745" i="10" a="1"/>
  <c r="E1404" i="10" a="1"/>
  <c r="H2048" i="10" a="1"/>
  <c r="H921" i="10" a="1"/>
  <c r="G744" i="10" a="1"/>
  <c r="E763" i="10" a="1"/>
  <c r="E1588" i="10" a="1"/>
  <c r="H1600" i="10" a="1"/>
  <c r="E1504" i="10" a="1"/>
  <c r="H2016" i="10" a="1"/>
  <c r="H522" i="10" a="1"/>
  <c r="G1252" i="10" a="1"/>
  <c r="H959" i="10" a="1"/>
  <c r="G277" i="10" a="1"/>
  <c r="G2045" i="10" a="1"/>
  <c r="E563" i="10" a="1"/>
  <c r="E1146" i="10" a="1"/>
  <c r="E376" i="10" a="1"/>
  <c r="F942" i="10" a="1"/>
  <c r="G576" i="10" a="1"/>
  <c r="G1836" i="10" a="1"/>
  <c r="G1648" i="10" a="1"/>
  <c r="H1364" i="10" a="1"/>
  <c r="E764" i="10" a="1"/>
  <c r="G1204" i="10" a="1"/>
  <c r="G1861" i="10" a="1"/>
  <c r="E2402" i="10" a="1"/>
  <c r="H773" i="10" a="1"/>
  <c r="F257" i="10" a="1"/>
  <c r="E1351" i="10" a="1"/>
  <c r="H917" i="10" a="1"/>
  <c r="H1171" i="10" a="1"/>
  <c r="E1766" i="10" a="1"/>
  <c r="F2095" i="10" a="1"/>
  <c r="G1167" i="10" a="1"/>
  <c r="H1941" i="10" a="1"/>
  <c r="G1163" i="10" a="1"/>
  <c r="F25" i="10" a="1"/>
  <c r="H813" i="10" a="1"/>
  <c r="E946" i="10" a="1"/>
  <c r="E332" i="10" a="1"/>
  <c r="G1552" i="10" a="1"/>
  <c r="E936" i="10" a="1"/>
  <c r="G666" i="10" a="1"/>
  <c r="G1521" i="10" a="1"/>
  <c r="E2018" i="10" a="1"/>
  <c r="H972" i="10" a="1"/>
  <c r="H480" i="10" a="1"/>
  <c r="H2306" i="10" a="1"/>
  <c r="H163" i="10" a="1"/>
  <c r="G862" i="10" a="1"/>
  <c r="E459" i="10" a="1"/>
  <c r="H1566" i="10" a="1"/>
  <c r="G2057" i="10" a="1"/>
  <c r="H362" i="10" a="1"/>
  <c r="G1055" i="10" a="1"/>
  <c r="G2104" i="10" a="1"/>
  <c r="G921" i="10" a="1"/>
  <c r="G467" i="10" a="1"/>
  <c r="H2097" i="10" a="1"/>
  <c r="H2115" i="10" a="1"/>
  <c r="H2141" i="10" a="1"/>
  <c r="E474" i="10" a="1"/>
  <c r="E1058" i="10" a="1"/>
  <c r="H2149" i="10" a="1"/>
  <c r="F1746" i="10" a="1"/>
  <c r="E677" i="10" a="1"/>
  <c r="E2198" i="10" a="1"/>
  <c r="H2350" i="10" a="1"/>
  <c r="F1324" i="10" a="1"/>
  <c r="H1429" i="10" a="1"/>
  <c r="G1744" i="10" a="1"/>
  <c r="E2437" i="10" a="1"/>
  <c r="G363" i="10" a="1"/>
  <c r="G2124" i="10" a="1"/>
  <c r="E924" i="10" a="1"/>
  <c r="E1739" i="10" a="1"/>
  <c r="G966" i="10" a="1"/>
  <c r="G1804" i="10" a="1"/>
  <c r="G1668" i="10" a="1"/>
  <c r="G1501" i="10" a="1"/>
  <c r="G2003" i="10" a="1"/>
  <c r="E1007" i="10" a="1"/>
  <c r="H161" i="10" a="1"/>
  <c r="G232" i="10" a="1"/>
  <c r="H456" i="10" a="1"/>
  <c r="G416" i="10" a="1"/>
  <c r="F1275" i="10" a="1"/>
  <c r="E2195" i="10" a="1"/>
  <c r="H151" i="10" a="1"/>
  <c r="H530" i="10" a="1"/>
  <c r="G2210" i="10" a="1"/>
  <c r="E532" i="10" a="1"/>
  <c r="H2228" i="10" a="1"/>
  <c r="H1886" i="10" a="1"/>
  <c r="E661" i="10" a="1"/>
  <c r="G1934" i="10" a="1"/>
  <c r="H571" i="10" a="1"/>
  <c r="E1604" i="10" a="1"/>
  <c r="E1608" i="10" a="1"/>
  <c r="E733" i="10" a="1"/>
  <c r="H218" i="10" a="1"/>
  <c r="E650" i="10" a="1"/>
  <c r="G1324" i="10" a="1"/>
  <c r="G1618" i="10" a="1"/>
  <c r="H1512" i="10" a="1"/>
  <c r="E1726" i="10" a="1"/>
  <c r="H1017" i="10" a="1"/>
  <c r="G2294" i="10" a="1"/>
  <c r="E2207" i="10" a="1"/>
  <c r="H1905" i="10" a="1"/>
  <c r="H186" i="10" a="1"/>
  <c r="H1047" i="10" a="1"/>
  <c r="G1806" i="10" a="1"/>
  <c r="G1231" i="10" a="1"/>
  <c r="H142" i="10" a="1"/>
  <c r="G951" i="10" a="1"/>
  <c r="H2154" i="10" a="1"/>
  <c r="H2310" i="10" a="1"/>
  <c r="E1768" i="10" a="1"/>
  <c r="G337" i="10" a="1"/>
  <c r="F2419" i="10" a="1"/>
  <c r="E280" i="10" a="1"/>
  <c r="E1554" i="10" a="1"/>
  <c r="G1506" i="10" a="1"/>
  <c r="E2061" i="10" a="1"/>
  <c r="E1193" i="10" a="1"/>
  <c r="E2150" i="10" a="1"/>
  <c r="E1355" i="10" a="1"/>
  <c r="H1167" i="10" a="1"/>
  <c r="H1424" i="10" a="1"/>
  <c r="H2458" i="10" a="1"/>
  <c r="E2166" i="10" a="1"/>
  <c r="G913" i="10" a="1"/>
  <c r="G282" i="10" a="1"/>
  <c r="E229" i="10" a="1"/>
  <c r="H2313" i="10" a="1"/>
  <c r="G1331" i="10" a="1"/>
  <c r="G928" i="10" a="1"/>
  <c r="H526" i="10" a="1"/>
  <c r="H1204" i="10" a="1"/>
  <c r="F1321" i="10" a="1"/>
  <c r="E149" i="10" a="1"/>
  <c r="G580" i="10" a="1"/>
  <c r="G527" i="10" a="1"/>
  <c r="E743" i="10" a="1"/>
  <c r="G1047" i="10" a="1"/>
  <c r="E1925" i="10" a="1"/>
  <c r="H185" i="10" a="1"/>
  <c r="E571" i="10" a="1"/>
  <c r="H349" i="10" a="1"/>
  <c r="G1717" i="10" a="1"/>
  <c r="G1925" i="10" a="1"/>
  <c r="E552" i="10" a="1"/>
  <c r="E1370" i="10" a="1"/>
  <c r="F541" i="10" a="1"/>
  <c r="F1114" i="10" a="1"/>
  <c r="E2332" i="10" a="1"/>
  <c r="E1320" i="10" a="1"/>
  <c r="E1702" i="10" a="1"/>
  <c r="H1933" i="10" a="1"/>
  <c r="E2219" i="10" a="1"/>
  <c r="H281" i="10" a="1"/>
  <c r="E1230" i="10" a="1"/>
  <c r="F549" i="10" a="1"/>
  <c r="G2209" i="10" a="1"/>
  <c r="G1362" i="10" a="1"/>
  <c r="G412" i="10" a="1"/>
  <c r="F649" i="10" a="1"/>
  <c r="G916" i="10" a="1"/>
  <c r="G1937" i="10" a="1"/>
  <c r="F2107" i="10" a="1"/>
  <c r="E1560" i="10" a="1"/>
  <c r="G2095" i="10" a="1"/>
  <c r="G2308" i="10" a="1"/>
  <c r="E2022" i="10" a="1"/>
  <c r="G994" i="10" a="1"/>
  <c r="G1707" i="10" a="1"/>
  <c r="E2145" i="10" a="1"/>
  <c r="E4" i="10" a="1"/>
  <c r="E922" i="10" a="1"/>
  <c r="E1530" i="10" a="1"/>
  <c r="G224" i="10" a="1"/>
  <c r="E2351" i="10" a="1"/>
  <c r="G1219" i="10" a="1"/>
  <c r="F640" i="10" a="1"/>
  <c r="G1820" i="10" a="1"/>
  <c r="G258" i="10" a="1"/>
  <c r="H515" i="10" a="1"/>
  <c r="H2381" i="10" a="1"/>
  <c r="G2002" i="10" a="1"/>
  <c r="F353" i="10" a="1"/>
  <c r="G2051" i="10" a="1"/>
  <c r="E419" i="10" a="1"/>
  <c r="E324" i="10" a="1"/>
  <c r="F1639" i="10" a="1"/>
  <c r="F2225" i="10" a="1"/>
  <c r="F1123" i="10" a="1"/>
  <c r="H426" i="10" a="1"/>
  <c r="G2419" i="10" a="1"/>
  <c r="E1613" i="10" a="1"/>
  <c r="H1325" i="10" a="1"/>
  <c r="H1255" i="10" a="1"/>
  <c r="G1947" i="10" a="1"/>
  <c r="G614" i="10" a="1"/>
  <c r="H670" i="10" a="1"/>
  <c r="H1546" i="10" a="1"/>
  <c r="H2054" i="10" a="1"/>
  <c r="E1467" i="10" a="1"/>
  <c r="E2222" i="10" a="1"/>
  <c r="E1212" i="10" a="1"/>
  <c r="G2064" i="10" a="1"/>
  <c r="H413" i="10" a="1"/>
  <c r="E338" i="10" a="1"/>
  <c r="E1056" i="10" a="1"/>
  <c r="G1626" i="10" a="1"/>
  <c r="G2297" i="10" a="1"/>
  <c r="E1509" i="10" a="1"/>
  <c r="F2320" i="10" a="1"/>
  <c r="G35" i="10" a="1"/>
  <c r="G454" i="10" a="1"/>
  <c r="E2012" i="10" a="1"/>
  <c r="E316" i="10" a="1"/>
  <c r="H1741" i="10" a="1"/>
  <c r="H1942" i="10" a="1"/>
  <c r="G1514" i="10" a="1"/>
  <c r="E1175" i="10" a="1"/>
  <c r="G1064" i="10" a="1"/>
  <c r="G1926" i="10" a="1"/>
  <c r="H969" i="10" a="1"/>
  <c r="H1220" i="10" a="1"/>
  <c r="F925" i="10" a="1"/>
  <c r="H863" i="10" a="1"/>
  <c r="E1018" i="10" a="1"/>
  <c r="E1029" i="10" a="1"/>
  <c r="H2392" i="10" a="1"/>
  <c r="G2459" i="10" a="1"/>
  <c r="G1503" i="10" a="1"/>
  <c r="G1724" i="10" a="1"/>
  <c r="G1320" i="10" a="1"/>
  <c r="E569" i="10" a="1"/>
  <c r="F1046" i="10" a="1"/>
  <c r="F648" i="10" a="1"/>
  <c r="H1659" i="10" a="1"/>
  <c r="H1506" i="10" a="1"/>
  <c r="G2200" i="10" a="1"/>
  <c r="E285" i="10" a="1"/>
  <c r="G2441" i="10" a="1"/>
  <c r="E928" i="10" a="1"/>
  <c r="E1503" i="10" a="1"/>
  <c r="G2236" i="10" a="1"/>
  <c r="G438" i="10" a="1"/>
  <c r="F1068" i="10" a="1"/>
  <c r="F146" i="10" a="1"/>
  <c r="H1556" i="10" a="1"/>
  <c r="E1154" i="10" a="1"/>
  <c r="H1340" i="10" a="1"/>
  <c r="E2335" i="10" a="1"/>
  <c r="G263" i="10" a="1"/>
  <c r="G632" i="10" a="1"/>
  <c r="E500" i="10" a="1"/>
  <c r="H235" i="10" a="1"/>
  <c r="G535" i="10" a="1"/>
  <c r="E1031" i="10" a="1"/>
  <c r="G1751" i="10" a="1"/>
  <c r="G920" i="10" a="1"/>
  <c r="H779" i="10" a="1"/>
  <c r="G861" i="10" a="1"/>
  <c r="G969" i="10" a="1"/>
  <c r="G2016" i="10" a="1"/>
  <c r="G24" i="10" a="1"/>
  <c r="G1372" i="10" a="1"/>
  <c r="E1076" i="10" a="1"/>
  <c r="H243" i="10" a="1"/>
  <c r="G1174" i="10" a="1"/>
  <c r="H470" i="10" a="1"/>
  <c r="H236" i="10" a="1"/>
  <c r="G1636" i="10" a="1"/>
  <c r="H855" i="10" a="1"/>
  <c r="E2322" i="10" a="1"/>
  <c r="G1750" i="10" a="1"/>
  <c r="G215" i="10" a="1"/>
  <c r="F427" i="10" a="1"/>
  <c r="F2340" i="10" a="1"/>
  <c r="G2182" i="10" a="1"/>
  <c r="G1761" i="10" a="1"/>
  <c r="F550" i="10" a="1"/>
  <c r="G270" i="10" a="1"/>
  <c r="H1473" i="10" a="1"/>
  <c r="E2357" i="10" a="1"/>
  <c r="E861" i="10" a="1"/>
  <c r="H1425" i="10" a="1"/>
  <c r="H711" i="10" a="1"/>
  <c r="F2113" i="10" a="1"/>
  <c r="E17" i="10" a="1"/>
  <c r="G661" i="10" a="1"/>
  <c r="E1701" i="10" a="1"/>
  <c r="G545" i="10" a="1"/>
  <c r="E166" i="10" a="1"/>
  <c r="H2463" i="10" a="1"/>
  <c r="H1156" i="10" a="1"/>
  <c r="G950" i="10" a="1"/>
  <c r="G38" i="10" a="1"/>
  <c r="H446" i="10" a="1"/>
  <c r="E680" i="10" a="1"/>
  <c r="H134" i="10" a="1"/>
  <c r="H28" i="10" a="1"/>
  <c r="G669" i="10" a="1"/>
  <c r="E1752" i="10" a="1"/>
  <c r="G1863" i="10" a="1"/>
  <c r="E1418" i="10" a="1"/>
  <c r="E513" i="10" a="1"/>
  <c r="H354" i="10" a="1"/>
  <c r="G2117" i="10" a="1"/>
  <c r="G2153" i="10" a="1"/>
  <c r="F1449" i="10" a="1"/>
  <c r="H1250" i="10" a="1"/>
  <c r="H228" i="10" a="1"/>
  <c r="H864" i="10" a="1"/>
  <c r="F2331" i="10" a="1"/>
  <c r="H582" i="10" a="1"/>
  <c r="G1111" i="10" a="1"/>
  <c r="E1920" i="10" a="1"/>
  <c r="E349" i="10" a="1"/>
  <c r="E1246" i="10" a="1"/>
  <c r="H2031" i="10" a="1"/>
  <c r="E737" i="10" a="1"/>
  <c r="G866" i="10" a="1"/>
  <c r="G2330" i="10" a="1"/>
  <c r="E425" i="10" a="1"/>
  <c r="G2183" i="10" a="1"/>
  <c r="F127" i="10" a="1"/>
  <c r="H1563" i="10" a="1"/>
  <c r="F1638" i="10" a="1"/>
  <c r="G775" i="10" a="1"/>
  <c r="G1543" i="10" a="1"/>
  <c r="F2250" i="10" a="1"/>
  <c r="E2458" i="10" a="1"/>
  <c r="E257" i="10" a="1"/>
  <c r="G942" i="10" a="1"/>
  <c r="H274" i="10" a="1"/>
  <c r="E1427" i="10" a="1"/>
  <c r="E423" i="10" a="1"/>
  <c r="E238" i="10" a="1"/>
  <c r="G655" i="10" a="1"/>
  <c r="G2196" i="10" a="1"/>
  <c r="F1018" i="10" a="1"/>
  <c r="E1168" i="10" a="1"/>
  <c r="E875" i="10" a="1"/>
  <c r="H2316" i="10" a="1"/>
  <c r="H229" i="10" a="1"/>
  <c r="H2329" i="10" a="1"/>
  <c r="G137" i="10" a="1"/>
  <c r="F2244" i="10" a="1"/>
  <c r="F1825" i="10" a="1"/>
  <c r="E2161" i="10" a="1"/>
  <c r="F241" i="10" a="1"/>
  <c r="G1244" i="10" a="1"/>
  <c r="E2327" i="10" a="1"/>
  <c r="H2357" i="10" a="1"/>
  <c r="E1047" i="10" a="1"/>
  <c r="H1074" i="10" a="1"/>
  <c r="G2110" i="10" a="1"/>
  <c r="F1857" i="10" a="1"/>
  <c r="H1192" i="10" a="1"/>
  <c r="G813" i="10" a="1"/>
  <c r="F1720" i="10" a="1"/>
  <c r="H1953" i="10" a="1"/>
  <c r="G2347" i="10" a="1"/>
  <c r="E2354" i="10" a="1"/>
  <c r="G2458" i="10" a="1"/>
  <c r="H896" i="10" a="1"/>
  <c r="H1810" i="10" a="1"/>
  <c r="H1918" i="10" a="1"/>
  <c r="F270" i="10" a="1"/>
  <c r="H1052" i="10" a="1"/>
  <c r="E373" i="10" a="1"/>
  <c r="G358" i="10" a="1"/>
  <c r="H955" i="10" a="1"/>
  <c r="H1035" i="10" a="1"/>
  <c r="G143" i="10" a="1"/>
  <c r="G923" i="10" a="1"/>
  <c r="E850" i="10" a="1"/>
  <c r="E1747" i="10" a="1"/>
  <c r="E530" i="10" a="1"/>
  <c r="G1802" i="10" a="1"/>
  <c r="G2142" i="10" a="1"/>
  <c r="G1368" i="10" a="1"/>
  <c r="H730" i="10" a="1"/>
  <c r="H2164" i="10" a="1"/>
  <c r="F2145" i="10" a="1"/>
  <c r="H2264" i="10" a="1"/>
  <c r="E2055" i="10" a="1"/>
  <c r="G178" i="10" a="1"/>
  <c r="F1531" i="10" a="1"/>
  <c r="E634" i="10" a="1"/>
  <c r="H1470" i="10" a="1"/>
  <c r="G515" i="10" a="1"/>
  <c r="H1963" i="10" a="1"/>
  <c r="H1814" i="10" a="1"/>
  <c r="E772" i="10" a="1"/>
  <c r="G852" i="10" a="1"/>
  <c r="H1967" i="10" a="1"/>
  <c r="G2202" i="10" a="1"/>
  <c r="H1124" i="10" a="1"/>
  <c r="H658" i="10" a="1"/>
  <c r="E2364" i="10" a="1"/>
  <c r="G1048" i="10" a="1"/>
  <c r="G1223" i="10" a="1"/>
  <c r="H933" i="10" a="1"/>
  <c r="G761" i="10" a="1"/>
  <c r="H1404" i="10" a="1"/>
  <c r="G859" i="10" a="1"/>
  <c r="G1151" i="10" a="1"/>
  <c r="H2241" i="10" a="1"/>
  <c r="G186" i="10" a="1"/>
  <c r="H1841" i="10" a="1"/>
  <c r="H2298" i="10" a="1"/>
  <c r="E366" i="10" a="1"/>
  <c r="E2294" i="10" a="1"/>
  <c r="G2097" i="10" a="1"/>
  <c r="H851" i="10" a="1"/>
  <c r="E1998" i="10" a="1"/>
  <c r="E2130" i="10" a="1"/>
  <c r="E753" i="10" a="1"/>
  <c r="H1320" i="10" a="1"/>
  <c r="E1361" i="10" a="1"/>
  <c r="G816" i="10" a="1"/>
  <c r="E1139" i="10" a="1"/>
  <c r="H1159" i="10" a="1"/>
  <c r="E326" i="10" a="1"/>
  <c r="E2043" i="10" a="1"/>
  <c r="G1357" i="10" a="1"/>
  <c r="G2219" i="10" a="1"/>
  <c r="E662" i="10" a="1"/>
  <c r="H115" i="10" a="1"/>
  <c r="H2204" i="10" a="1"/>
  <c r="E1837" i="10" a="1"/>
  <c r="E1052" i="10" a="1"/>
  <c r="H2136" i="10" a="1"/>
  <c r="F934" i="10" a="1"/>
  <c r="G1666" i="10" a="1"/>
  <c r="F2336" i="10" a="1"/>
  <c r="H1018" i="10" a="1"/>
  <c r="H1998" i="10" a="1"/>
  <c r="G843" i="10" a="1"/>
  <c r="E1511" i="10" a="1"/>
  <c r="E648" i="10" a="1"/>
  <c r="H1636" i="10" a="1"/>
  <c r="G1945" i="10" a="1"/>
  <c r="H995" i="10" a="1"/>
  <c r="E37" i="10" a="1"/>
  <c r="G1193" i="10" a="1"/>
  <c r="E1111" i="10" a="1"/>
  <c r="G1557" i="10" a="1"/>
  <c r="H761" i="10" a="1"/>
  <c r="E2202" i="10" a="1"/>
  <c r="E1949" i="10" a="1"/>
  <c r="E2004" i="10" a="1"/>
  <c r="E2309" i="10" a="1"/>
  <c r="G1524" i="10" a="1"/>
  <c r="G272" i="10" a="1"/>
  <c r="F1247" i="10" a="1"/>
  <c r="H1520" i="10" a="1"/>
  <c r="G650" i="10" a="1"/>
  <c r="G2412" i="10" a="1"/>
  <c r="E2220" i="10" a="1"/>
  <c r="E2249" i="10" a="1"/>
  <c r="E1322" i="10" a="1"/>
  <c r="F186" i="10" a="1"/>
  <c r="E430" i="10" a="1"/>
  <c r="G457" i="10" a="1"/>
  <c r="E528" i="10" a="1"/>
  <c r="G2344" i="10" a="1"/>
  <c r="G759" i="10" a="1"/>
  <c r="E2139" i="10" a="1"/>
  <c r="E433" i="10" a="1"/>
  <c r="G1431" i="10" a="1"/>
  <c r="E746" i="10" a="1"/>
  <c r="E570" i="10" a="1"/>
  <c r="E269" i="10" a="1"/>
  <c r="H1856" i="10" a="1"/>
  <c r="G1566" i="10" a="1"/>
  <c r="H2195" i="10" a="1"/>
  <c r="G120" i="10" a="1"/>
  <c r="E517" i="10" a="1"/>
  <c r="H278" i="10" a="1"/>
  <c r="F1513" i="10" a="1"/>
  <c r="H2340" i="10" a="1"/>
  <c r="E1438" i="10" a="1"/>
  <c r="E1948" i="10" a="1"/>
  <c r="G2444" i="10" a="1"/>
  <c r="F1458" i="10" a="1"/>
  <c r="E2248" i="10" a="1"/>
  <c r="E256" i="10" a="1"/>
  <c r="H1813" i="10" a="1"/>
  <c r="H1858" i="10" a="1"/>
  <c r="E1826" i="10" a="1"/>
  <c r="E1011" i="10" a="1"/>
  <c r="E1331" i="10" a="1"/>
  <c r="G2265" i="10" a="1"/>
  <c r="E470" i="10" a="1"/>
  <c r="F1436" i="10" a="1"/>
  <c r="G255" i="10" a="1"/>
  <c r="E341" i="10" a="1"/>
  <c r="E658" i="10" a="1"/>
  <c r="H2421" i="10" a="1"/>
  <c r="H1526" i="10" a="1"/>
  <c r="G2435" i="10" a="1"/>
  <c r="H810" i="10" a="1"/>
  <c r="E138" i="10" a="1"/>
  <c r="G234" i="10" a="1"/>
  <c r="E847" i="10" a="1"/>
  <c r="H320" i="10" a="1"/>
  <c r="E2447" i="10" a="1"/>
  <c r="E170" i="10" a="1"/>
  <c r="G2248" i="10" a="1"/>
  <c r="H377" i="10" a="1"/>
  <c r="G538" i="10" a="1"/>
  <c r="E826" i="10" a="1"/>
  <c r="H1240" i="10" a="1"/>
  <c r="E180" i="10" a="1"/>
  <c r="F1758" i="10" a="1"/>
  <c r="F1414" i="10" a="1"/>
  <c r="E1317" i="10" a="1"/>
  <c r="H932" i="10" a="1"/>
  <c r="H1765" i="10" a="1"/>
  <c r="E1753" i="10" a="1"/>
  <c r="H1212" i="10" a="1"/>
  <c r="G579" i="10" a="1"/>
  <c r="F1356" i="10" a="1"/>
  <c r="E824" i="10" a="1"/>
  <c r="G2146" i="10" a="1"/>
  <c r="H1077" i="10" a="1"/>
  <c r="F40" i="10" a="1"/>
  <c r="H428" i="10" a="1"/>
  <c r="E1026" i="10" a="1"/>
  <c r="F1501" i="10" a="1"/>
  <c r="G351" i="10" a="1"/>
  <c r="H1216" i="10" a="1"/>
  <c r="F401" i="10" a="1"/>
  <c r="H1007" i="10" a="1"/>
  <c r="G1800" i="10" a="1"/>
  <c r="H1747" i="10" a="1"/>
  <c r="G1669" i="10" a="1"/>
  <c r="E2136" i="10" a="1"/>
  <c r="E1985" i="10" a="1"/>
  <c r="H1365" i="10" a="1"/>
  <c r="H1530" i="10" a="1"/>
  <c r="E769" i="10" a="1"/>
  <c r="H2130" i="10" a="1"/>
  <c r="H549" i="10" a="1"/>
  <c r="E421" i="10" a="1"/>
  <c r="H1545" i="10" a="1"/>
  <c r="E1559" i="10" a="1"/>
  <c r="H1147" i="10" a="1"/>
  <c r="G630" i="10" a="1"/>
  <c r="G1811" i="10" a="1"/>
  <c r="H152" i="10" a="1"/>
  <c r="H2058" i="10" a="1"/>
  <c r="H1720" i="10" a="1"/>
  <c r="F1231" i="10" a="1"/>
  <c r="H2024" i="10" a="1"/>
  <c r="H454" i="10" a="1"/>
  <c r="H1444" i="10" a="1"/>
  <c r="E361" i="10" a="1"/>
  <c r="E2235" i="10" a="1"/>
  <c r="H2234" i="10" a="1"/>
  <c r="E119" i="10" a="1"/>
  <c r="E1033" i="10" a="1"/>
  <c r="E350" i="10" a="1"/>
  <c r="F945" i="10" a="1"/>
  <c r="E1411" i="10" a="1"/>
  <c r="E1705" i="10" a="1"/>
  <c r="H418" i="10" a="1"/>
  <c r="E1112" i="10" a="1"/>
  <c r="E668" i="10" a="1"/>
  <c r="H17" i="10" a="1"/>
  <c r="E1273" i="10" a="1"/>
  <c r="E712" i="10" a="1"/>
  <c r="G1292" i="10" a="1"/>
  <c r="G815" i="10" a="1"/>
  <c r="G1604" i="10" a="1"/>
  <c r="G2014" i="10" a="1"/>
  <c r="E348" i="10" a="1"/>
  <c r="G2438" i="10" a="1"/>
  <c r="G1213" i="10" a="1"/>
  <c r="G2398" i="10" a="1"/>
  <c r="G1122" i="10" a="1"/>
  <c r="H1511" i="10" a="1"/>
  <c r="G1845" i="10" a="1"/>
  <c r="E776" i="10" a="1"/>
  <c r="E978" i="10" a="1"/>
  <c r="G1817" i="10" a="1"/>
  <c r="E227" i="10" a="1"/>
  <c r="H140" i="10" a="1"/>
  <c r="G39" i="10" a="1"/>
  <c r="E2254" i="10" a="1"/>
  <c r="E1926" i="10" a="1"/>
  <c r="H1949" i="10" a="1"/>
  <c r="G658" i="10" a="1"/>
  <c r="H2355" i="10" a="1"/>
  <c r="E1917" i="10" a="1"/>
  <c r="G2420" i="10" a="1"/>
  <c r="E483" i="10" a="1"/>
  <c r="G2152" i="10" a="1"/>
  <c r="H850" i="10" a="1"/>
  <c r="E1810" i="10" a="1"/>
  <c r="H671" i="10" a="1"/>
  <c r="G1765" i="10" a="1"/>
  <c r="F1816" i="10" a="1"/>
  <c r="E1735" i="10" a="1"/>
  <c r="H1120" i="10" a="1"/>
  <c r="G875" i="10" a="1"/>
  <c r="E774" i="10" a="1"/>
  <c r="G1849" i="10" a="1"/>
  <c r="G2211" i="10" a="1"/>
  <c r="G1602" i="10" a="1"/>
  <c r="H1030" i="10" a="1"/>
  <c r="E560" i="10" a="1"/>
  <c r="H1054" i="10" a="1"/>
  <c r="G483" i="10" a="1"/>
  <c r="H759" i="10" a="1"/>
  <c r="G737" i="10" a="1"/>
  <c r="E536" i="10" a="1"/>
  <c r="G2456" i="10" a="1"/>
  <c r="F1544" i="10" a="1"/>
  <c r="H1230" i="10" a="1"/>
  <c r="E359" i="10" a="1"/>
  <c r="F768" i="10" a="1"/>
  <c r="E2243" i="10" a="1"/>
  <c r="E624" i="10" a="1"/>
  <c r="E2231" i="10" a="1"/>
  <c r="H619" i="10" a="1"/>
  <c r="G2396" i="10" a="1"/>
  <c r="H1922" i="10" a="1"/>
  <c r="E1856" i="10" a="1"/>
  <c r="H1223" i="10" a="1"/>
  <c r="H2356" i="10" a="1"/>
  <c r="E273" i="10" a="1"/>
  <c r="E1851" i="10" a="1"/>
  <c r="E2350" i="10" a="1"/>
  <c r="H2052" i="10" a="1"/>
  <c r="E2138" i="10" a="1"/>
  <c r="H1012" i="10" a="1"/>
  <c r="E1409" i="10" a="1"/>
  <c r="H323" i="10" a="1"/>
  <c r="H599" i="10" a="1"/>
  <c r="E2040" i="10" a="1"/>
  <c r="H1648" i="10" a="1"/>
  <c r="E355" i="10" a="1"/>
  <c r="H1025" i="10" a="1"/>
  <c r="G2113" i="10" a="1"/>
  <c r="E2144" i="10" a="1"/>
  <c r="G382" i="10" a="1"/>
  <c r="E1964" i="10" a="1"/>
  <c r="E864" i="10" a="1"/>
  <c r="E2017" i="10" a="1"/>
  <c r="H177" i="10" a="1"/>
  <c r="H1804" i="10" a="1"/>
  <c r="G1955" i="10" a="1"/>
  <c r="H2437" i="10" a="1"/>
  <c r="E2315" i="10" a="1"/>
  <c r="G1416" i="10" a="1"/>
  <c r="H1426" i="10" a="1"/>
  <c r="G473" i="10" a="1"/>
  <c r="E757" i="10" a="1"/>
  <c r="H1154" i="10" a="1"/>
  <c r="H651" i="10" a="1"/>
  <c r="G1601" i="10" a="1"/>
  <c r="H370" i="10" a="1"/>
  <c r="E178" i="10" a="1"/>
  <c r="H1056" i="10" a="1"/>
  <c r="G118" i="10" a="1"/>
  <c r="E1247" i="10" a="1"/>
  <c r="G1899" i="10" a="1"/>
  <c r="H1093" i="10" a="1"/>
  <c r="H2254" i="10" a="1"/>
  <c r="E2401" i="10" a="1"/>
  <c r="E1218" i="10" a="1"/>
  <c r="G2361" i="10" a="1"/>
  <c r="F2454" i="10" a="1"/>
  <c r="H137" i="10" a="1"/>
  <c r="G472" i="10" a="1"/>
  <c r="G721" i="10" a="1"/>
  <c r="H1904" i="10" a="1"/>
  <c r="E1070" i="10" a="1"/>
  <c r="F2020" i="10" a="1"/>
  <c r="H1613" i="10" a="1"/>
  <c r="E1014" i="10" a="1"/>
  <c r="E1339" i="10" a="1"/>
  <c r="G1548" i="10" a="1"/>
  <c r="E2003" i="10" a="1"/>
  <c r="E2448" i="10" a="1"/>
  <c r="G2157" i="10" a="1"/>
  <c r="H39" i="10" a="1"/>
  <c r="F1572" i="10" a="1"/>
  <c r="H1850" i="10" a="1"/>
  <c r="F2237" i="10" a="1"/>
  <c r="H459" i="10" a="1"/>
  <c r="H1134" i="10" a="1"/>
  <c r="E2232" i="10" a="1"/>
  <c r="H1898" i="10" a="1"/>
  <c r="E2304" i="10" a="1"/>
  <c r="H460" i="10" a="1"/>
  <c r="G1614" i="10" a="1"/>
  <c r="G2327" i="10" a="1"/>
  <c r="E1947" i="10" a="1"/>
  <c r="E2362" i="10" a="1"/>
  <c r="E578" i="10" a="1"/>
  <c r="E203" i="10" a="1"/>
  <c r="E2415" i="10" a="1"/>
  <c r="E381" i="10" a="1"/>
  <c r="F2302" i="10" a="1"/>
  <c r="E354" i="10" a="1"/>
  <c r="H1015" i="10" a="1"/>
  <c r="E1868" i="10" a="1"/>
  <c r="E370" i="10" a="1"/>
  <c r="H2408" i="10" a="1"/>
  <c r="G2103" i="10" a="1"/>
  <c r="E2063" i="10" a="1"/>
  <c r="G610" i="10" a="1"/>
  <c r="G767" i="10" a="1"/>
  <c r="G384" i="10" a="1"/>
  <c r="H2448" i="10" a="1"/>
  <c r="H1020" i="10" a="1"/>
  <c r="H255" i="10" a="1"/>
  <c r="F1049" i="10" a="1"/>
  <c r="E660" i="10" a="1"/>
  <c r="G170" i="10" a="1"/>
  <c r="H1357" i="10" a="1"/>
  <c r="G1657" i="10" a="1"/>
  <c r="F238" i="10" a="1"/>
  <c r="F1838" i="10" a="1"/>
  <c r="E158" i="10" a="1"/>
  <c r="H743" i="10" a="1"/>
  <c r="G1914" i="10" a="1"/>
  <c r="H1369" i="10" a="1"/>
  <c r="G971" i="10" a="1"/>
  <c r="G424" i="10" a="1"/>
  <c r="E1649" i="10" a="1"/>
  <c r="F2445" i="10" a="1"/>
  <c r="E1034" i="10" a="1"/>
  <c r="H150" i="10" a="1"/>
  <c r="E458" i="10" a="1"/>
  <c r="H2347" i="10" a="1"/>
  <c r="E315" i="10" a="1"/>
  <c r="E1522" i="10" a="1"/>
  <c r="G2067" i="10" a="1"/>
  <c r="F1105" i="10" a="1"/>
  <c r="E931" i="10" a="1"/>
  <c r="G320" i="10" a="1"/>
  <c r="H1129" i="10" a="1"/>
  <c r="F325" i="10" a="1"/>
  <c r="E239" i="10" a="1"/>
  <c r="E322" i="10" a="1"/>
  <c r="G1651" i="10" a="1"/>
  <c r="E1968" i="10" a="1"/>
  <c r="E2397" i="10" a="1"/>
  <c r="H2158" i="10" a="1"/>
  <c r="E377" i="10" a="1"/>
  <c r="H1838" i="10" a="1"/>
  <c r="H2084" i="10" a="1"/>
  <c r="H121" i="10" a="1"/>
  <c r="G2066" i="10" a="1"/>
  <c r="E2084" i="10" a="1"/>
  <c r="G2337" i="10" a="1"/>
  <c r="H1562" i="10" a="1"/>
  <c r="E1126" i="10" a="1"/>
  <c r="H1231" i="10" a="1"/>
  <c r="G1625" i="10" a="1"/>
  <c r="E1643" i="10" a="1"/>
  <c r="F1656" i="10" a="1"/>
  <c r="E1444" i="10" a="1"/>
  <c r="E2129" i="10" a="1"/>
  <c r="E2015" i="10" a="1"/>
  <c r="E1862" i="10" a="1"/>
  <c r="H2013" i="10" a="1"/>
  <c r="H1910" i="10" a="1"/>
  <c r="H2440" i="10" a="1"/>
  <c r="G369" i="10" a="1"/>
  <c r="E1223" i="10" a="1"/>
  <c r="H729" i="10" a="1"/>
  <c r="G766" i="10" a="1"/>
  <c r="H202" i="10" a="1"/>
  <c r="H1260" i="10" a="1"/>
  <c r="H433" i="10" a="1"/>
  <c r="H1070" i="10" a="1"/>
  <c r="G679" i="10" a="1"/>
  <c r="E1062" i="10" a="1"/>
  <c r="H1550" i="10" a="1"/>
  <c r="G1311" i="10" a="1"/>
  <c r="F2392" i="10" a="1"/>
  <c r="G963" i="10" a="1"/>
  <c r="E1216" i="10" a="1"/>
  <c r="H578" i="10" a="1"/>
  <c r="G1206" i="10" a="1"/>
  <c r="G1132" i="10" a="1"/>
  <c r="E1328" i="10" a="1"/>
  <c r="E1518" i="10" a="1"/>
  <c r="E1211" i="10" a="1"/>
  <c r="E1913" i="10" a="1"/>
  <c r="E1999" i="10" a="1"/>
  <c r="F1442" i="10" a="1"/>
  <c r="E1270" i="10" a="1"/>
  <c r="G2293" i="10" a="1"/>
  <c r="H1614" i="10" a="1"/>
  <c r="H2208" i="10" a="1"/>
  <c r="H359" i="10" a="1"/>
  <c r="E941" i="10" a="1"/>
  <c r="G2322" i="10" a="1"/>
  <c r="G423" i="10" a="1"/>
  <c r="G2101" i="10" a="1"/>
  <c r="F261" i="10" a="1"/>
  <c r="F2333" i="10" a="1"/>
  <c r="H1321" i="10" a="1"/>
  <c r="G1126" i="10" a="1"/>
  <c r="H149" i="10" a="1"/>
  <c r="H351" i="10" a="1"/>
  <c r="G335" i="10" a="1"/>
  <c r="F979" i="10" a="1"/>
  <c r="H1228" i="10" a="1"/>
  <c r="H822" i="10" a="1"/>
  <c r="H873" i="10" a="1"/>
  <c r="G267" i="10" a="1"/>
  <c r="E1715" i="10" a="1"/>
  <c r="H1903" i="10" a="1"/>
  <c r="G1607" i="10" a="1"/>
  <c r="H1588" i="10" a="1"/>
  <c r="G355" i="10" a="1"/>
  <c r="F1052" i="10" a="1"/>
  <c r="E2404" i="10" a="1"/>
  <c r="G318" i="10" a="1"/>
  <c r="E1019" i="10" a="1"/>
  <c r="H2205" i="10" a="1"/>
  <c r="H1069" i="10" a="1"/>
  <c r="E1151" i="10" a="1"/>
  <c r="H1330" i="10" a="1"/>
  <c r="H1643" i="10" a="1"/>
  <c r="H1146" i="10" a="1"/>
  <c r="H848" i="10" a="1"/>
  <c r="F953" i="10" a="1"/>
  <c r="E1044" i="10" a="1"/>
  <c r="E2295" i="10" a="1"/>
  <c r="G1699" i="10" a="1"/>
  <c r="G1226" i="10" a="1"/>
  <c r="E2162" i="10" a="1"/>
  <c r="H1050" i="10" a="1"/>
  <c r="E612" i="10" a="1"/>
  <c r="H1939" i="10" a="1"/>
  <c r="F1547" i="10" a="1"/>
  <c r="H1944" i="10" a="1"/>
  <c r="E878" i="10" a="1"/>
  <c r="G2136" i="10" a="1"/>
  <c r="F780" i="10" a="1"/>
  <c r="H153" i="10" a="1"/>
  <c r="F1433" i="10" a="1"/>
  <c r="F1234" i="10" a="1"/>
  <c r="G481" i="10" a="1"/>
  <c r="H2361" i="10" a="1"/>
  <c r="E2306" i="10" a="1"/>
  <c r="E1042" i="10" a="1"/>
  <c r="E1172" i="10" a="1"/>
  <c r="E456" i="10" a="1"/>
  <c r="E1046" i="10" a="1"/>
  <c r="F331" i="10" a="1"/>
  <c r="H636" i="10" a="1"/>
  <c r="G1454" i="10" a="1"/>
  <c r="E2319" i="10" a="1"/>
  <c r="H173" i="10" a="1"/>
  <c r="H1862" i="10" a="1"/>
  <c r="G1654" i="10" a="1"/>
  <c r="F907" i="10" a="1"/>
  <c r="H1716" i="10" a="1"/>
  <c r="H1842" i="10" a="1"/>
  <c r="H1033" i="10" a="1"/>
  <c r="H828" i="10" a="1"/>
  <c r="H2056" i="10" a="1"/>
  <c r="G834" i="10" a="1"/>
  <c r="G1812" i="10" a="1"/>
  <c r="E2228" i="10" a="1"/>
  <c r="G670" i="10" a="1"/>
  <c r="H2201" i="10" a="1"/>
  <c r="F1563" i="10" a="1"/>
  <c r="G820" i="10" a="1"/>
  <c r="F248" i="10" a="1"/>
  <c r="E1417" i="10" a="1"/>
  <c r="F2224" i="10" a="1"/>
  <c r="G361" i="10" a="1"/>
  <c r="E663" i="10" a="1"/>
  <c r="H1465" i="10" a="1"/>
  <c r="E2110" i="10" a="1"/>
  <c r="E1967" i="10" a="1"/>
  <c r="E1437" i="10" a="1"/>
  <c r="G342" i="10" a="1"/>
  <c r="F28" i="10" a="1"/>
  <c r="H383" i="10" a="1"/>
  <c r="G654" i="10" a="1"/>
  <c r="G830" i="10" a="1"/>
  <c r="G228" i="10" a="1"/>
  <c r="E2210" i="10" a="1"/>
  <c r="F1318" i="10" a="1"/>
  <c r="H557" i="10" a="1"/>
  <c r="H2147" i="10" a="1"/>
  <c r="H2255" i="10" a="1"/>
  <c r="F1151" i="10" a="1"/>
  <c r="H673" i="10" a="1"/>
  <c r="G577" i="10" a="1"/>
  <c r="E380" i="10" a="1"/>
  <c r="H2148" i="10" a="1"/>
  <c r="E1863" i="10" a="1"/>
  <c r="G1390" i="10" a="1"/>
  <c r="G317" i="10" a="1"/>
  <c r="E2047" i="10" a="1"/>
  <c r="H2456" i="10" a="1"/>
  <c r="G440" i="10" a="1"/>
  <c r="H1454" i="10" a="1"/>
  <c r="F1959" i="10" a="1"/>
  <c r="E1068" i="10" a="1"/>
  <c r="H1274" i="10" a="1"/>
  <c r="H968" i="10" a="1"/>
  <c r="F526" i="10" a="1"/>
  <c r="G946" i="10" a="1"/>
  <c r="G130" i="10" a="1"/>
  <c r="H1021" i="10" a="1"/>
  <c r="G162" i="10" a="1"/>
  <c r="E2197" i="10" a="1"/>
  <c r="E460" i="10" a="1"/>
  <c r="F854" i="10" a="1"/>
  <c r="G1018" i="10" a="1"/>
  <c r="G2215" i="10" a="1"/>
  <c r="E1159" i="10" a="1"/>
  <c r="H1140" i="10" a="1"/>
  <c r="E1124" i="10" a="1"/>
  <c r="H1515" i="10" a="1"/>
  <c r="E1535" i="10" a="1"/>
  <c r="H728" i="10" a="1"/>
  <c r="G1961" i="10" a="1"/>
  <c r="G1963" i="10" a="1"/>
  <c r="H335" i="10" a="1"/>
  <c r="G710" i="10" a="1"/>
  <c r="H2103" i="10" a="1"/>
  <c r="E515" i="10" a="1"/>
  <c r="H1900" i="10" a="1"/>
  <c r="H374" i="10" a="1"/>
  <c r="G1016" i="10" a="1"/>
  <c r="E352" i="10" a="1"/>
  <c r="H2402" i="10" a="1"/>
  <c r="H1460" i="10" a="1"/>
  <c r="G1406" i="10" a="1"/>
  <c r="F756" i="10" a="1"/>
  <c r="E524" i="10" a="1"/>
  <c r="F273" i="10" a="1"/>
  <c r="H580" i="10" a="1"/>
  <c r="E1489" i="10" a="1"/>
  <c r="E1727" i="10" a="1"/>
  <c r="F267" i="10" a="1"/>
  <c r="G770" i="10" a="1"/>
  <c r="G176" i="10" a="1"/>
  <c r="G1868" i="10" a="1"/>
  <c r="H752" i="10" a="1"/>
  <c r="F322" i="10" a="1"/>
  <c r="G849" i="10" a="1"/>
  <c r="G1403" i="10" a="1"/>
  <c r="E1756" i="10" a="1"/>
  <c r="E1906" i="10" a="1"/>
  <c r="G2107" i="10" a="1"/>
  <c r="H624" i="10" a="1"/>
  <c r="H447" i="10" a="1"/>
  <c r="F1263" i="10" a="1"/>
  <c r="E1348" i="10" a="1"/>
  <c r="G1821" i="10" a="1"/>
  <c r="H1604" i="10" a="1"/>
  <c r="H1008" i="10" a="1"/>
  <c r="F839" i="10" a="1"/>
  <c r="E469" i="10" a="1"/>
  <c r="E896" i="10" a="1"/>
  <c r="E1142" i="10" a="1"/>
  <c r="E1803" i="10" a="1"/>
  <c r="G2132" i="10" a="1"/>
  <c r="G1813" i="10" a="1"/>
  <c r="E1711" i="10" a="1"/>
  <c r="E1935" i="10" a="1"/>
  <c r="H1059" i="10" a="1"/>
  <c r="G2262" i="10" a="1"/>
  <c r="E313" i="10" a="1"/>
  <c r="G1536" i="10" a="1"/>
  <c r="G2397" i="10" a="1"/>
  <c r="H1937" i="10" a="1"/>
  <c r="G359" i="10" a="1"/>
  <c r="F1053" i="10" a="1"/>
  <c r="E270" i="10" a="1"/>
  <c r="E1352" i="10" a="1"/>
  <c r="H1968" i="10" a="1"/>
  <c r="H314" i="10" a="1"/>
  <c r="E2148" i="10" a="1"/>
  <c r="H1258" i="10" a="1"/>
  <c r="G1520" i="10" a="1"/>
  <c r="H550" i="10" a="1"/>
  <c r="H1740" i="10" a="1"/>
  <c r="G33" i="10" a="1"/>
  <c r="G173" i="10" a="1"/>
  <c r="G612" i="10" a="1"/>
  <c r="G1843" i="10" a="1"/>
  <c r="H222" i="10" a="1"/>
  <c r="F37" i="10" a="1"/>
  <c r="E1442" i="10" a="1"/>
  <c r="G812" i="10" a="1"/>
  <c r="H553" i="10" a="1"/>
  <c r="E481" i="10" a="1"/>
  <c r="H1119" i="10" a="1"/>
  <c r="G1833" i="10" a="1"/>
  <c r="F2055" i="10" a="1"/>
  <c r="E972" i="10" a="1"/>
  <c r="G1850" i="10" a="1"/>
  <c r="F442" i="10" a="1"/>
  <c r="E2263" i="10" a="1"/>
  <c r="E908" i="10" a="1"/>
  <c r="E1853" i="10" a="1"/>
  <c r="F1643" i="10" a="1"/>
  <c r="H1543" i="10" a="1"/>
  <c r="G2149" i="10" a="1"/>
  <c r="G1049" i="10" a="1"/>
  <c r="H2450" i="10" a="1"/>
  <c r="F1015" i="10" a="1"/>
  <c r="H500" i="10" a="1"/>
  <c r="E1572" i="10" a="1"/>
  <c r="G233" i="10" a="1"/>
  <c r="H2397" i="10" a="1"/>
  <c r="H417" i="10" a="1"/>
  <c r="E422" i="10" a="1"/>
  <c r="G2112" i="10" a="1"/>
  <c r="E122" i="10" a="1"/>
  <c r="F1312" i="10" a="1"/>
  <c r="H2047" i="10" a="1"/>
  <c r="H632" i="10" a="1"/>
  <c r="H2032" i="10" a="1"/>
  <c r="E2261" i="10" a="1"/>
  <c r="H957" i="10" a="1"/>
  <c r="G1639" i="10" a="1"/>
  <c r="G825" i="10" a="1"/>
  <c r="H971" i="10" a="1"/>
  <c r="E669" i="10" a="1"/>
  <c r="G470" i="10" a="1"/>
  <c r="F446" i="10" a="1"/>
  <c r="H1569" i="10" a="1"/>
  <c r="F1065" i="10" a="1"/>
  <c r="E126" i="10" a="1"/>
  <c r="G850" i="10" a="1"/>
  <c r="E1443" i="10" a="1"/>
  <c r="G1742" i="10" a="1"/>
  <c r="G1007" i="10" a="1"/>
  <c r="H1634" i="10" a="1"/>
  <c r="E1364" i="10" a="1"/>
  <c r="F1489" i="10" a="1"/>
  <c r="G401" i="10" a="1"/>
  <c r="E1340" i="10" a="1"/>
  <c r="H2404" i="10" a="1"/>
  <c r="G214" i="10" a="1"/>
  <c r="F1346" i="10" a="1"/>
  <c r="F1342" i="10" a="1"/>
  <c r="E2121" i="10" a="1"/>
  <c r="E652" i="10" a="1"/>
  <c r="E22" i="10" a="1"/>
  <c r="G1572" i="10" a="1"/>
  <c r="G2439" i="10" a="1"/>
  <c r="F252" i="10" a="1"/>
  <c r="H637" i="10" a="1"/>
  <c r="H1737" i="10" a="1"/>
  <c r="H731" i="10" a="1"/>
  <c r="E232" i="10" a="1"/>
  <c r="F1841" i="10" a="1"/>
  <c r="G711" i="10" a="1"/>
  <c r="E1959" i="10" a="1"/>
  <c r="F1250" i="10" a="1"/>
  <c r="H1071" i="10" a="1"/>
  <c r="H432" i="10" a="1"/>
  <c r="G1323" i="10" a="1"/>
  <c r="H629" i="10" a="1"/>
  <c r="G1115" i="10" a="1"/>
  <c r="G220" i="10" a="1"/>
  <c r="H361" i="10" a="1"/>
  <c r="H122" i="10" a="1"/>
  <c r="F765" i="10" a="1"/>
  <c r="E1900" i="10" a="1"/>
  <c r="E2006" i="10" a="1"/>
  <c r="E767" i="10" a="1"/>
  <c r="E1616" i="10" a="1"/>
  <c r="G1169" i="10" a="1"/>
  <c r="E2041" i="10" a="1"/>
  <c r="E337" i="10" a="1"/>
  <c r="G1359" i="10" a="1"/>
  <c r="E1626" i="10" a="1"/>
  <c r="E1325" i="10" a="1"/>
  <c r="H1471" i="10" a="1"/>
  <c r="G1361" i="10" a="1"/>
  <c r="F2011" i="10" a="1"/>
  <c r="E1342" i="10" a="1"/>
  <c r="F43" i="10" a="1"/>
  <c r="H665" i="10" a="1"/>
  <c r="H373" i="10" a="1"/>
  <c r="E1932" i="10" a="1"/>
  <c r="H132" i="10" a="1"/>
  <c r="E1640" i="10" a="1"/>
  <c r="H1965" i="10" a="1"/>
  <c r="E2119" i="10" a="1"/>
  <c r="E2265" i="10" a="1"/>
  <c r="H1315" i="10" a="1"/>
  <c r="G1511" i="10" a="1"/>
  <c r="H1960" i="10" a="1"/>
  <c r="H2400" i="10" a="1"/>
  <c r="E1264" i="10" a="1"/>
  <c r="E960" i="10" a="1"/>
  <c r="E1114" i="10" a="1"/>
  <c r="E1265" i="10" a="1"/>
  <c r="H1868" i="10" a="1"/>
  <c r="E657" i="10" a="1"/>
  <c r="E958" i="10" a="1"/>
  <c r="F1771" i="10" a="1"/>
  <c r="G1700" i="10" a="1"/>
  <c r="G2206" i="10" a="1"/>
  <c r="H1951" i="10" a="1"/>
  <c r="E1153" i="10" a="1"/>
  <c r="H536" i="10" a="1"/>
  <c r="E758" i="10" a="1"/>
  <c r="E1942" i="10" a="1"/>
  <c r="G531" i="10" a="1"/>
  <c r="F2228" i="10" a="1"/>
  <c r="E1329" i="10" a="1"/>
  <c r="G1175" i="10" a="1"/>
  <c r="F1588" i="10" a="1"/>
  <c r="E2457" i="10" a="1"/>
  <c r="G2025" i="10" a="1"/>
  <c r="G530" i="10" a="1"/>
  <c r="H1555" i="10" a="1"/>
  <c r="H1610" i="10" a="1"/>
  <c r="F1742" i="10" a="1"/>
  <c r="H2452" i="10" a="1"/>
  <c r="G1940" i="10" a="1"/>
  <c r="E927" i="10" a="1"/>
  <c r="E1734" i="10" a="1"/>
  <c r="G1525" i="10" a="1"/>
  <c r="E2123" i="10" a="1"/>
  <c r="H1053" i="10" a="1"/>
  <c r="F820" i="10" a="1"/>
  <c r="H258" i="10" a="1"/>
  <c r="F663" i="10" a="1"/>
  <c r="F838" i="10" a="1"/>
  <c r="G959" i="10" a="1"/>
  <c r="H721" i="10" a="1"/>
  <c r="G1659" i="10" a="1"/>
  <c r="F2031" i="10" a="1"/>
  <c r="H2236" i="10" a="1"/>
  <c r="F1257" i="10" a="1"/>
  <c r="G1898" i="10" a="1"/>
  <c r="H239" i="10" a="1"/>
  <c r="E317" i="10" a="1"/>
  <c r="F165" i="10" a="1"/>
  <c r="H2124" i="10" a="1"/>
  <c r="G2243" i="10" a="1"/>
  <c r="H1252" i="10" a="1"/>
  <c r="G622" i="10" a="1"/>
  <c r="E646" i="10" a="1"/>
  <c r="H659" i="10" a="1"/>
  <c r="G2222" i="10" a="1"/>
  <c r="E1248" i="10" a="1"/>
  <c r="H1157" i="10" a="1"/>
  <c r="G129" i="10" a="1"/>
  <c r="H449" i="10" a="1"/>
  <c r="E1743" i="10" a="1"/>
  <c r="E1109" i="10" a="1"/>
  <c r="E2020" i="10" a="1"/>
  <c r="H1439" i="10" a="1"/>
  <c r="G1164" i="10" a="1"/>
  <c r="E968" i="10" a="1"/>
  <c r="H748" i="10" a="1"/>
  <c r="G1466" i="10" a="1"/>
  <c r="E1660" i="10" a="1"/>
  <c r="G1370" i="10" a="1"/>
  <c r="F1375" i="10" a="1"/>
  <c r="G512" i="10" a="1"/>
  <c r="F2151" i="10" a="1"/>
  <c r="H1161" i="10" a="1"/>
  <c r="E1962" i="10" a="1"/>
  <c r="H1153" i="10" a="1"/>
  <c r="E1723" i="10" a="1"/>
  <c r="E473" i="10" a="1"/>
  <c r="H1410" i="10" a="1"/>
  <c r="H275" i="10" a="1"/>
  <c r="H2333" i="10" a="1"/>
  <c r="G2364" i="10" a="1"/>
  <c r="H1423" i="10" a="1"/>
  <c r="F759" i="10" a="1"/>
  <c r="E2340" i="10" a="1"/>
  <c r="E1464" i="10" a="1"/>
  <c r="G2131" i="10" a="1"/>
  <c r="H617" i="10" a="1"/>
  <c r="G280" i="10" a="1"/>
  <c r="G171" i="10" a="1"/>
  <c r="E957" i="10" a="1"/>
  <c r="F1540" i="10" a="1"/>
  <c r="F2157" i="10" a="1"/>
  <c r="H1331" i="10" a="1"/>
  <c r="G2251" i="10" a="1"/>
  <c r="H531" i="10" a="1"/>
  <c r="E630" i="10" a="1"/>
  <c r="F2448" i="10" a="1"/>
  <c r="H1809" i="10" a="1"/>
  <c r="G1059" i="10" a="1"/>
  <c r="F2039" i="10" a="1"/>
  <c r="H1723" i="10" a="1"/>
  <c r="E1214" i="10" a="1"/>
  <c r="H1508" i="10" a="1"/>
  <c r="H260" i="10" a="1"/>
  <c r="H2229" i="10" a="1"/>
  <c r="E726" i="10" a="1"/>
  <c r="H2196" i="10" a="1"/>
  <c r="G2443" i="10" a="1"/>
  <c r="E1558" i="10" a="1"/>
  <c r="E321" i="10" a="1"/>
  <c r="G1517" i="10" a="1"/>
  <c r="H719" i="10" a="1"/>
  <c r="G1315" i="10" a="1"/>
  <c r="G1733" i="10" a="1"/>
  <c r="G863" i="10" a="1"/>
  <c r="H317" i="10" a="1"/>
  <c r="H1049" i="10" a="1"/>
  <c r="G1549" i="10" a="1"/>
  <c r="G334" i="10" a="1"/>
  <c r="F755" i="10" a="1"/>
  <c r="H2025" i="10" a="1"/>
  <c r="G1221" i="10" a="1"/>
  <c r="E2313" i="10" a="1"/>
  <c r="G712" i="10" a="1"/>
  <c r="E1147" i="10" a="1"/>
  <c r="F1140" i="10" a="1"/>
  <c r="H1734" i="10" a="1"/>
  <c r="G1913" i="10" a="1"/>
  <c r="G1033" i="10" a="1"/>
  <c r="H1170" i="10" a="1"/>
  <c r="G165" i="10" a="1"/>
  <c r="G730" i="10" a="1"/>
  <c r="E1658" i="10" a="1"/>
  <c r="E1307" i="10" a="1"/>
  <c r="H2249" i="10" a="1"/>
  <c r="F846" i="10" a="1"/>
  <c r="G371" i="10" a="1"/>
  <c r="E1312" i="10" a="1"/>
  <c r="G1954" i="10" a="1"/>
  <c r="E1205" i="10" a="1"/>
  <c r="H139" i="10" a="1"/>
  <c r="E164" i="10" a="1"/>
  <c r="H767" i="10" a="1"/>
  <c r="G476" i="10" a="1"/>
  <c r="H2405" i="10" a="1"/>
  <c r="G183" i="10" a="1"/>
  <c r="E1365" i="10" a="1"/>
  <c r="H2346" i="10" a="1"/>
  <c r="G550" i="10" a="1"/>
  <c r="E836" i="10" a="1"/>
  <c r="E364" i="10" a="1"/>
  <c r="E962" i="10" a="1"/>
  <c r="G1241" i="10" a="1"/>
  <c r="H2401" i="10" a="1"/>
  <c r="G2005" i="10" a="1"/>
  <c r="G276" i="10" a="1"/>
  <c r="H1818" i="10" a="1"/>
  <c r="E1751" i="10" a="1"/>
  <c r="H830" i="10" a="1"/>
  <c r="F867" i="10" a="1"/>
  <c r="E2321" i="10" a="1"/>
  <c r="E1849" i="10" a="1"/>
  <c r="H2233" i="10" a="1"/>
  <c r="E1867" i="10" a="1"/>
  <c r="G1121" i="10" a="1"/>
  <c r="G434" i="10" a="1"/>
  <c r="H144" i="10" a="1"/>
  <c r="G31" i="10" a="1"/>
  <c r="G1620" i="10" a="1"/>
  <c r="F1423" i="10" a="1"/>
  <c r="G831" i="10" a="1"/>
  <c r="H1743" i="10" a="1"/>
  <c r="H1227" i="10" a="1"/>
  <c r="E479" i="10" a="1"/>
  <c r="H1412" i="10" a="1"/>
  <c r="H1726" i="10" a="1"/>
  <c r="E1267" i="10" a="1"/>
  <c r="F229" i="10" a="1"/>
  <c r="E1759" i="10" a="1"/>
  <c r="F2438" i="10" a="1"/>
  <c r="E846" i="10" a="1"/>
  <c r="H1847" i="10" a="1"/>
  <c r="H511" i="10" a="1"/>
  <c r="G428" i="10" a="1"/>
  <c r="H853" i="10" a="1"/>
  <c r="H1626" i="10" a="1"/>
  <c r="G1688" i="10" a="1"/>
  <c r="G1948" i="10" a="1"/>
  <c r="H1266" i="10" a="1"/>
  <c r="H836" i="10" a="1"/>
  <c r="E1861" i="10" a="1"/>
  <c r="H350" i="10" a="1"/>
  <c r="G182" i="10" a="1"/>
  <c r="F1078" i="10" a="1"/>
  <c r="G1764" i="10" a="1"/>
  <c r="E268" i="10" a="1"/>
  <c r="H2432" i="10" a="1"/>
  <c r="G528" i="10" a="1"/>
  <c r="G1365" i="10" a="1"/>
  <c r="E367" i="10" a="1"/>
  <c r="E2095" i="10" a="1"/>
  <c r="H422" i="10" a="1"/>
  <c r="G1840" i="10" a="1"/>
  <c r="H1264" i="10" a="1"/>
  <c r="H316" i="10" a="1"/>
  <c r="E854" i="10" a="1"/>
  <c r="H1427" i="10" a="1"/>
  <c r="F1129" i="10" a="1"/>
  <c r="G933" i="10" a="1"/>
  <c r="G1364" i="10" a="1"/>
  <c r="F598" i="10" a="1"/>
  <c r="H952" i="10" a="1"/>
  <c r="G2155" i="10" a="1"/>
  <c r="E555" i="10" a="1"/>
  <c r="F2416" i="10" a="1"/>
  <c r="H2095" i="10" a="1"/>
  <c r="E2259" i="10" a="1"/>
  <c r="F650" i="10" a="1"/>
  <c r="G1419" i="10" a="1"/>
  <c r="F483" i="10" a="1"/>
  <c r="H1559" i="10" a="1"/>
  <c r="H1044" i="10" a="1"/>
  <c r="E1561" i="10" a="1"/>
  <c r="H381" i="10" a="1"/>
  <c r="E1043" i="10" a="1"/>
  <c r="H176" i="10" a="1"/>
  <c r="H1668" i="10" a="1"/>
  <c r="E1130" i="10" a="1"/>
  <c r="E1412" i="10" a="1"/>
  <c r="F697" i="10" a="1"/>
  <c r="E1323" i="10" a="1"/>
  <c r="E933" i="10" a="1"/>
  <c r="G978" i="10" a="1"/>
  <c r="H2166" i="10" a="1"/>
  <c r="E1646" i="10" a="1"/>
  <c r="E1627" i="10" a="1"/>
  <c r="E1258" i="10" a="1"/>
  <c r="E1220" i="10" a="1"/>
  <c r="H2198" i="10" a="1"/>
  <c r="H948" i="10" a="1"/>
  <c r="E233" i="10" a="1"/>
  <c r="F1327" i="10" a="1"/>
  <c r="E1224" i="10" a="1"/>
  <c r="H817" i="10" a="1"/>
  <c r="H265" i="10" a="1"/>
  <c r="G1363" i="10" a="1"/>
  <c r="H1490" i="10" a="1"/>
  <c r="E1606" i="10" a="1"/>
  <c r="F348" i="10" a="1"/>
  <c r="E729" i="10" a="1"/>
  <c r="E2159" i="10" a="1"/>
  <c r="E26" i="10" a="1"/>
  <c r="H1402" i="10" a="1"/>
  <c r="F823" i="10" a="1"/>
  <c r="E535" i="10" a="1"/>
  <c r="H1738" i="10" a="1"/>
  <c r="H797" i="10" a="1"/>
  <c r="G140" i="10" a="1"/>
  <c r="H329" i="10" a="1"/>
  <c r="E1129" i="10" a="1"/>
  <c r="G2056" i="10" a="1"/>
  <c r="H337" i="10" a="1"/>
  <c r="E2337" i="10" a="1"/>
  <c r="E2044" i="10" a="1"/>
  <c r="E242" i="10" a="1"/>
  <c r="H2301" i="10" a="1"/>
  <c r="G1545" i="10" a="1"/>
  <c r="H1950" i="10" a="1"/>
  <c r="E1391" i="10" a="1"/>
  <c r="H482" i="10" a="1"/>
  <c r="G2336" i="10" a="1"/>
  <c r="F285" i="10" a="1"/>
  <c r="F2008" i="10" a="1"/>
  <c r="H2060" i="10" a="1"/>
  <c r="E471" i="10" a="1"/>
  <c r="H2098" i="10" a="1"/>
  <c r="H1249" i="10" a="1"/>
  <c r="F861" i="10" a="1"/>
  <c r="G2050" i="10" a="1"/>
  <c r="G1738" i="10" a="1"/>
  <c r="H425" i="10" a="1"/>
  <c r="H718" i="10" a="1"/>
  <c r="G524" i="10" a="1"/>
  <c r="H1405" i="10" a="1"/>
  <c r="H25" i="10" a="1"/>
  <c r="H1701" i="10" a="1"/>
  <c r="E1362" i="10" a="1"/>
  <c r="H1323" i="10" a="1"/>
  <c r="E472" i="10" a="1"/>
  <c r="E1667" i="10" a="1"/>
  <c r="H2232" i="10" a="1"/>
  <c r="H1952" i="10" a="1"/>
  <c r="G26" i="10" a="1"/>
  <c r="G1227" i="10" a="1"/>
  <c r="H2113" i="10" a="1"/>
  <c r="G1510" i="10" a="1"/>
  <c r="F2046" i="10" a="1"/>
  <c r="H1650" i="10" a="1"/>
  <c r="F2352" i="10" a="1"/>
  <c r="G1240" i="10" a="1"/>
  <c r="G568" i="10" a="1"/>
  <c r="E2454" i="10" a="1"/>
  <c r="E1550" i="10" a="1"/>
  <c r="H2244" i="10" a="1"/>
  <c r="G582" i="10" a="1"/>
  <c r="E1309" i="10" a="1"/>
  <c r="H2409" i="10" a="1"/>
  <c r="E2008" i="10" a="1"/>
  <c r="E275" i="10" a="1"/>
  <c r="G1956" i="10" a="1"/>
  <c r="E1173" i="10" a="1"/>
  <c r="H1662" i="10" a="1"/>
  <c r="E378" i="10" a="1"/>
  <c r="H720" i="10" a="1"/>
  <c r="H947" i="10" a="1"/>
  <c r="H20" i="10" a="1"/>
  <c r="H182" i="10" a="1"/>
  <c r="H1105" i="10" a="1"/>
  <c r="H1615" i="10" a="1"/>
  <c r="G1762" i="10" a="1"/>
  <c r="G2352" i="10" a="1"/>
  <c r="G381" i="10" a="1"/>
  <c r="G949" i="10" a="1"/>
  <c r="H421" i="10" a="1"/>
  <c r="E1456" i="10" a="1"/>
  <c r="H2209" i="10" a="1"/>
  <c r="H2156" i="10" a="1"/>
  <c r="H1312" i="10" a="1"/>
  <c r="H680" i="10" a="1"/>
  <c r="G22" i="10" a="1"/>
  <c r="E428" i="10" a="1"/>
  <c r="G241" i="10" a="1"/>
  <c r="G2228" i="10" a="1"/>
  <c r="E1465" i="10" a="1"/>
  <c r="E681" i="10" a="1"/>
  <c r="E1324" i="10" a="1"/>
  <c r="E2264" i="10" a="1"/>
  <c r="F718" i="10" a="1"/>
  <c r="G936" i="10" a="1"/>
  <c r="H1163" i="10" a="1"/>
  <c r="E2302" i="10" a="1"/>
  <c r="E910" i="10" a="1"/>
  <c r="G625" i="10" a="1"/>
  <c r="E1439" i="10" a="1"/>
  <c r="G810" i="10" a="1"/>
  <c r="H1265" i="10" a="1"/>
  <c r="G915" i="10" a="1"/>
  <c r="G2264" i="10" a="1"/>
  <c r="H854" i="10" a="1"/>
  <c r="E943" i="10" a="1"/>
  <c r="H551" i="10" a="1"/>
  <c r="G1867" i="10" a="1"/>
  <c r="G977" i="10" a="1"/>
  <c r="E1907" i="10" a="1"/>
  <c r="G447" i="10" a="1"/>
  <c r="F468" i="10" a="1"/>
  <c r="G673" i="10" a="1"/>
  <c r="F2042" i="10" a="1"/>
  <c r="G1449" i="10" a="1"/>
  <c r="H1356" i="10" a="1"/>
  <c r="E2066" i="10" a="1"/>
  <c r="G2254" i="10" a="1"/>
  <c r="H252" i="10" a="1"/>
  <c r="G116" i="10" a="1"/>
  <c r="H737" i="10" a="1"/>
  <c r="G1814" i="10" a="1"/>
  <c r="G833" i="10" a="1"/>
  <c r="G1330" i="10" a="1"/>
  <c r="E1356" i="10" a="1"/>
  <c r="H1452" i="10" a="1"/>
  <c r="G922" i="10" a="1"/>
  <c r="E161" i="10" a="1"/>
  <c r="F1609" i="10" a="1"/>
  <c r="E1638" i="10" a="1"/>
  <c r="G451" i="10" a="1"/>
  <c r="G44" i="10" a="1"/>
  <c r="G845" i="10" a="1"/>
  <c r="E520" i="10" a="1"/>
  <c r="F1646" i="10" a="1"/>
  <c r="E812" i="10" a="1"/>
  <c r="H537" i="10" a="1"/>
  <c r="H1407" i="10" a="1"/>
  <c r="G954" i="10" a="1"/>
  <c r="E572" i="10" a="1"/>
  <c r="H2248" i="10" a="1"/>
  <c r="H1107" i="10" a="1"/>
  <c r="H1347" i="10" a="1"/>
  <c r="E1314" i="10" a="1"/>
  <c r="E2023" i="10" a="1"/>
  <c r="E1360" i="10" a="1"/>
  <c r="F372" i="10" a="1"/>
  <c r="G1627" i="10" a="1"/>
  <c r="G571" i="10" a="1"/>
  <c r="E1611" i="10" a="1"/>
  <c r="E1915" i="10" a="1"/>
  <c r="G1205" i="10" a="1"/>
  <c r="E1857" i="10" a="1"/>
  <c r="G2239" i="10" a="1"/>
  <c r="H322" i="10" a="1"/>
  <c r="H1362" i="10" a="1"/>
  <c r="G1316" i="10" a="1"/>
  <c r="E963" i="10" a="1"/>
  <c r="G2395" i="10" a="1"/>
  <c r="F2265" i="10" a="1"/>
  <c r="H2022" i="10" a="1"/>
  <c r="H2020" i="10" a="1"/>
  <c r="E1825" i="10" a="1"/>
  <c r="H130" i="10" a="1"/>
  <c r="G1317" i="10" a="1"/>
  <c r="E1854" i="10" a="1"/>
  <c r="G1519" i="10" a="1"/>
  <c r="H1735" i="10" a="1"/>
  <c r="E1521" i="10" a="1"/>
  <c r="G912" i="10" a="1"/>
  <c r="F139" i="10" a="1"/>
  <c r="E1275" i="10" a="1"/>
  <c r="G1853" i="10" a="1"/>
  <c r="H1642" i="10" a="1"/>
  <c r="G354" i="10" a="1"/>
  <c r="H336" i="10" a="1"/>
  <c r="G2451" i="10" a="1"/>
  <c r="G450" i="10" a="1"/>
  <c r="G1162" i="10" a="1"/>
  <c r="E2034" i="10" a="1"/>
  <c r="E1344" i="10" a="1"/>
  <c r="H1606" i="10" a="1"/>
  <c r="G2421" i="10" a="1"/>
  <c r="F1333" i="10" a="1"/>
  <c r="E2363" i="10" a="1"/>
  <c r="G1211" i="10" a="1"/>
  <c r="H1667" i="10" a="1"/>
  <c r="G728" i="10" a="1"/>
  <c r="H2066" i="10" a="1"/>
  <c r="H1718" i="10" a="1"/>
  <c r="H1744" i="10" a="1"/>
  <c r="F1135" i="10" a="1"/>
  <c r="E1131" i="10" a="1"/>
  <c r="H1373" i="10" a="1"/>
  <c r="F2110" i="10" a="1"/>
  <c r="E1059" i="10" a="1"/>
  <c r="H1450" i="10" a="1"/>
  <c r="G1637" i="10" a="1"/>
  <c r="E1306" i="10" a="1"/>
  <c r="H2250" i="10" a="1"/>
  <c r="H2393" i="10" a="1"/>
  <c r="H2460" i="10" a="1"/>
  <c r="E2036" i="10" a="1"/>
  <c r="G578" i="10" a="1"/>
  <c r="G1848" i="10" a="1"/>
  <c r="H1459" i="10" a="1"/>
  <c r="G539" i="10" a="1"/>
  <c r="E577" i="10" a="1"/>
  <c r="F1560" i="10" a="1"/>
  <c r="E1770" i="10" a="1"/>
  <c r="G835" i="10" a="1"/>
  <c r="F1132" i="10" a="1"/>
  <c r="G563" i="10" a="1"/>
  <c r="G1755" i="10" a="1"/>
  <c r="E1520" i="10" a="1"/>
  <c r="E1473" i="10" a="1"/>
  <c r="E917" i="10" a="1"/>
  <c r="G366" i="10" a="1"/>
  <c r="E2153" i="10" a="1"/>
  <c r="G2217" i="10" a="1"/>
  <c r="H19" i="10" a="1"/>
  <c r="E1075" i="10" a="1"/>
  <c r="G2123" i="10" a="1"/>
  <c r="G433" i="10" a="1"/>
  <c r="E1346" i="10" a="1"/>
  <c r="H427" i="10" a="1"/>
  <c r="G823" i="10" a="1"/>
  <c r="G149" i="10" a="1"/>
  <c r="H27" i="10" a="1"/>
  <c r="E598" i="10" a="1"/>
  <c r="E810" i="10" a="1"/>
  <c r="H1853" i="10" a="1"/>
  <c r="E619" i="10" a="1"/>
  <c r="F2083" i="10" a="1"/>
  <c r="G718" i="10" a="1"/>
  <c r="E755" i="10" a="1"/>
  <c r="H1372" i="10" a="1"/>
  <c r="E912" i="10" a="1"/>
  <c r="E334" i="10" a="1"/>
  <c r="E1303" i="10" a="1"/>
  <c r="F619" i="10" a="1"/>
  <c r="G1305" i="10" a="1"/>
  <c r="E23" i="10" a="1"/>
  <c r="G459" i="10" a="1"/>
  <c r="E1327" i="10" a="1"/>
  <c r="G181" i="10" a="1"/>
  <c r="G2040" i="10" a="1"/>
  <c r="H2006" i="10" a="1"/>
  <c r="E1859" i="10" a="1"/>
  <c r="H1653" i="10" a="1"/>
  <c r="G540" i="10" a="1"/>
  <c r="G536" i="10" a="1"/>
  <c r="G2134" i="10" a="1"/>
  <c r="E2058" i="10" a="1"/>
  <c r="G367" i="10" a="1"/>
  <c r="E633" i="10" a="1"/>
  <c r="G2154" i="10" a="1"/>
  <c r="H723" i="10" a="1"/>
  <c r="G2109" i="10" a="1"/>
  <c r="H1669" i="10" a="1"/>
  <c r="G573" i="10" a="1"/>
  <c r="E1805" i="10" a="1"/>
  <c r="F1937" i="10" a="1"/>
  <c r="E1121" i="10" a="1"/>
  <c r="E1648" i="10" a="1"/>
  <c r="G636" i="10" a="1"/>
  <c r="G824" i="10" a="1"/>
  <c r="G256" i="10" a="1"/>
  <c r="H1901" i="10" a="1"/>
  <c r="H2051" i="10" a="1"/>
  <c r="E1162" i="10" a="1"/>
  <c r="F1886" i="10" a="1"/>
  <c r="E1107" i="10" a="1"/>
  <c r="E1243" i="10" a="1"/>
  <c r="G128" i="10" a="1"/>
  <c r="E1724" i="10" a="1"/>
  <c r="E2258" i="10" a="1"/>
  <c r="E1140" i="10" a="1"/>
  <c r="E1094" i="10" a="1"/>
  <c r="H1756" i="10" a="1"/>
  <c r="F2339" i="10" a="1"/>
  <c r="H1013" i="10" a="1"/>
  <c r="F2324" i="10" a="1"/>
  <c r="E2000" i="10" a="1"/>
  <c r="H1457" i="10" a="1"/>
  <c r="G1565" i="10" a="1"/>
  <c r="H1113" i="10" a="1"/>
  <c r="F1266" i="10" a="1"/>
  <c r="G970" i="10" a="1"/>
  <c r="E2223" i="10" a="1"/>
  <c r="E2059" i="10" a="1"/>
  <c r="E2105" i="10" a="1"/>
  <c r="H1029" i="10" a="1"/>
  <c r="G1346" i="10" a="1"/>
  <c r="H816" i="10" a="1"/>
  <c r="E16" i="10" a="1"/>
  <c r="H1172" i="10" a="1"/>
  <c r="E2051" i="10" a="1"/>
  <c r="E2439" i="10" a="1"/>
  <c r="E1254" i="10" a="1"/>
  <c r="E33" i="10" a="1"/>
  <c r="G2053" i="10" a="1"/>
  <c r="H1374" i="10" a="1"/>
  <c r="G2402" i="10" a="1"/>
  <c r="E2301" i="10" a="1"/>
  <c r="H34" i="10" a="1"/>
  <c r="E2318" i="10" a="1"/>
  <c r="H441" i="10" a="1"/>
  <c r="H2134" i="10" a="1"/>
  <c r="E118" i="10" a="1"/>
  <c r="F1417" i="10" a="1"/>
  <c r="E1635" i="10" a="1"/>
  <c r="G1768" i="10" a="1"/>
  <c r="H1472" i="10" a="1"/>
  <c r="E127" i="10" a="1"/>
  <c r="H1739" i="10" a="1"/>
  <c r="H1075" i="10" a="1"/>
  <c r="G943" i="10" a="1"/>
  <c r="G1638" i="10" a="1"/>
  <c r="G857" i="10" a="1"/>
  <c r="H1443" i="10" a="1"/>
  <c r="G1220" i="10" a="1"/>
  <c r="G425" i="10" a="1"/>
  <c r="H2010" i="10" a="1"/>
  <c r="G560" i="10" a="1"/>
  <c r="E261" i="10" a="1"/>
  <c r="G1918" i="10" a="1"/>
  <c r="E1657" i="10" a="1"/>
  <c r="H2265" i="10" a="1"/>
  <c r="E1221" i="10" a="1"/>
  <c r="H1664" i="10" a="1"/>
  <c r="H1601" i="10" a="1"/>
  <c r="G249" i="10" a="1"/>
  <c r="F969" i="10" a="1"/>
  <c r="G1313" i="10" a="1"/>
  <c r="E551" i="10" a="1"/>
  <c r="H270" i="10" a="1"/>
  <c r="G1338" i="10" a="1"/>
  <c r="E752" i="10" a="1"/>
  <c r="H613" i="10" a="1"/>
  <c r="H1603" i="10" a="1"/>
  <c r="H2238" i="10" a="1"/>
  <c r="E655" i="10" a="1"/>
  <c r="E1369" i="10" a="1"/>
  <c r="E1710" i="10" a="1"/>
  <c r="H1415" i="10" a="1"/>
  <c r="H462" i="10" a="1"/>
  <c r="E1936" i="10" a="1"/>
  <c r="H1162" i="10" a="1"/>
  <c r="H1549" i="10" a="1"/>
  <c r="H2100" i="10" a="1"/>
  <c r="H465" i="10" a="1"/>
  <c r="E610" i="10" a="1"/>
  <c r="F16" i="10" a="1"/>
  <c r="G1507" i="10" a="1"/>
  <c r="G1150" i="10" a="1"/>
  <c r="G1622" i="10" a="1"/>
  <c r="H2182" i="10" a="1"/>
  <c r="F443" i="10" a="1"/>
  <c r="G659" i="10" a="1"/>
  <c r="G1274" i="10" a="1"/>
  <c r="H660" i="10" a="1"/>
  <c r="H727" i="10" a="1"/>
  <c r="E1553" i="10" a="1"/>
  <c r="H577" i="10" a="1"/>
  <c r="G1349" i="10" a="1"/>
  <c r="E130" i="10" a="1"/>
  <c r="H2102" i="10" a="1"/>
  <c r="G1328" i="10" a="1"/>
  <c r="G2455" i="10" a="1"/>
  <c r="E546" i="10" a="1"/>
  <c r="F1969" i="10" a="1"/>
  <c r="G1210" i="10" a="1"/>
  <c r="G533" i="10" a="1"/>
  <c r="F2256" i="10" a="1"/>
  <c r="G1810" i="10" a="1"/>
  <c r="G436" i="10" a="1"/>
  <c r="G2041" i="10" a="1"/>
  <c r="G262" i="10" a="1"/>
  <c r="E1842" i="10" a="1"/>
  <c r="F843" i="10" a="1"/>
  <c r="G2230" i="10" a="1"/>
  <c r="G1125" i="10" a="1"/>
  <c r="E482" i="10" a="1"/>
  <c r="E219" i="10" a="1"/>
  <c r="G1714" i="10" a="1"/>
  <c r="E611" i="10" a="1"/>
  <c r="G756" i="10" a="1"/>
  <c r="F1733" i="10" a="1"/>
  <c r="H2337" i="10" a="1"/>
  <c r="H384" i="10" a="1"/>
  <c r="G1951" i="10" a="1"/>
  <c r="G1006" i="10" a="1"/>
  <c r="E2204" i="10" a="1"/>
  <c r="H1860" i="10" a="1"/>
  <c r="H473" i="10" a="1"/>
  <c r="F1516" i="10" a="1"/>
  <c r="H1660" i="10" a="1"/>
  <c r="H375" i="10" a="1"/>
  <c r="H1361" i="10" a="1"/>
  <c r="H273" i="10" a="1"/>
  <c r="H1513" i="10" a="1"/>
  <c r="G1640" i="10" a="1"/>
  <c r="H2256" i="10" a="1"/>
  <c r="G1229" i="10" a="1"/>
  <c r="E368" i="10" a="1"/>
  <c r="G2166" i="10" a="1"/>
  <c r="E1447" i="10" a="1"/>
  <c r="G1306" i="10" a="1"/>
  <c r="G2301" i="10" a="1"/>
  <c r="E833" i="10" a="1"/>
  <c r="E2403" i="10" a="1"/>
  <c r="H868" i="10" a="1"/>
  <c r="G2431" i="10" a="1"/>
  <c r="G1021" i="10" a="1"/>
  <c r="G919" i="10" a="1"/>
  <c r="E1924" i="10" a="1"/>
  <c r="H439" i="10" a="1"/>
  <c r="H1311" i="10" a="1"/>
  <c r="F721" i="10" a="1"/>
  <c r="G1148" i="10" a="1"/>
  <c r="G1374" i="10" a="1"/>
  <c r="F484" i="10" a="1"/>
  <c r="E1115" i="10" a="1"/>
  <c r="F424" i="10" a="1"/>
  <c r="G2059" i="10" a="1"/>
  <c r="E215" i="10" a="1"/>
  <c r="F474" i="10" a="1"/>
  <c r="H1328" i="10" a="1"/>
  <c r="E250" i="10" a="1"/>
  <c r="H2407" i="10" a="1"/>
  <c r="E911" i="10" a="1"/>
  <c r="E44" i="10" a="1"/>
  <c r="H468" i="10" a="1"/>
  <c r="G2331" i="10" a="1"/>
  <c r="G732" i="10" a="1"/>
  <c r="E2299" i="10" a="1"/>
  <c r="E429" i="10" a="1"/>
  <c r="F328" i="10" a="1"/>
  <c r="E468" i="10" a="1"/>
  <c r="E2134" i="10" a="1"/>
  <c r="G2429" i="10" a="1"/>
  <c r="H1128" i="10" a="1"/>
  <c r="H1713" i="10" a="1"/>
  <c r="F2221" i="10" a="1"/>
  <c r="G1015" i="10" a="1"/>
  <c r="G151" i="10" a="1"/>
  <c r="G1703" i="10" a="1"/>
  <c r="E2137" i="10" a="1"/>
  <c r="E1565" i="10" a="1"/>
  <c r="H1605" i="10" a="1"/>
  <c r="E628" i="10" a="1"/>
  <c r="E266" i="10" a="1"/>
  <c r="E1065" i="10" a="1"/>
  <c r="E1898" i="10" a="1"/>
  <c r="H2322" i="10" a="1"/>
  <c r="H966" i="10" a="1"/>
  <c r="G746" i="10" a="1"/>
  <c r="E2062" i="10" a="1"/>
  <c r="E21" i="10" a="1"/>
  <c r="H230" i="10" a="1"/>
  <c r="H1763" i="10" a="1"/>
  <c r="F421" i="10" a="1"/>
  <c r="E137" i="10" a="1"/>
  <c r="G2404" i="10" a="1"/>
  <c r="G1561" i="10" a="1"/>
  <c r="H158" i="10" a="1"/>
  <c r="H267" i="10" a="1"/>
  <c r="H2034" i="10" a="1"/>
  <c r="H1123" i="10" a="1"/>
  <c r="E554" i="10" a="1"/>
  <c r="H1865" i="10" a="1"/>
  <c r="E1217" i="10" a="1"/>
  <c r="G1787" i="10" a="1"/>
  <c r="H1326" i="10" a="1"/>
  <c r="G347" i="10" a="1"/>
  <c r="H1616" i="10" a="1"/>
  <c r="G1312" i="10" a="1"/>
  <c r="E834" i="10" a="1"/>
  <c r="G271" i="10" a="1"/>
  <c r="E865" i="10" a="1"/>
  <c r="F343" i="10" a="1"/>
  <c r="E2218" i="10" a="1"/>
  <c r="H1516" i="10" a="1"/>
  <c r="G1931" i="10" a="1"/>
  <c r="G1272" i="10" a="1"/>
  <c r="E1119" i="10" a="1"/>
  <c r="H227" i="10" a="1"/>
  <c r="G1257" i="10" a="1"/>
  <c r="G2049" i="10" a="1"/>
  <c r="G668" i="10" a="1"/>
  <c r="G315" i="10" a="1"/>
  <c r="E2400" i="10" a="1"/>
  <c r="E2461" i="10" a="1"/>
  <c r="G417" i="10" a="1"/>
  <c r="G2106" i="10" a="1"/>
  <c r="G743" i="10" a="1"/>
  <c r="E2039" i="10" a="1"/>
  <c r="H2049" i="10" a="1"/>
  <c r="F631" i="10" a="1"/>
  <c r="G1360" i="10" a="1"/>
  <c r="E1032" i="10" a="1"/>
  <c r="E1622" i="10" a="1"/>
  <c r="G1562" i="10" a="1"/>
  <c r="H2214" i="10" a="1"/>
  <c r="G1911" i="10" a="1"/>
  <c r="H1537" i="10" a="1"/>
  <c r="H43" i="10" a="1"/>
  <c r="H2257" i="10" a="1"/>
  <c r="E1644" i="10" a="1"/>
  <c r="G275" i="10" a="1"/>
  <c r="E1192" i="10" a="1"/>
  <c r="H555" i="10" a="1"/>
  <c r="G2198" i="10" a="1"/>
  <c r="F858" i="10" a="1"/>
  <c r="F2125" i="10" a="1"/>
  <c r="G572" i="10" a="1"/>
  <c r="E698" i="10" a="1"/>
  <c r="E1326" i="10" a="1"/>
  <c r="H1341" i="10" a="1"/>
  <c r="F2317" i="10" a="1"/>
  <c r="F978" i="10" a="1"/>
  <c r="G747" i="10" a="1"/>
  <c r="F957" i="10" a="1"/>
  <c r="H1522" i="10" a="1"/>
  <c r="H1368" i="10" a="1"/>
  <c r="H1851" i="10" a="1"/>
  <c r="F762" i="10" a="1"/>
  <c r="G1075" i="10" a="1"/>
  <c r="G281" i="10" a="1"/>
  <c r="G1270" i="10" a="1"/>
  <c r="E139" i="10" a="1"/>
  <c r="H763" i="10" a="1"/>
  <c r="H558" i="10" a="1"/>
  <c r="E1225" i="10" a="1"/>
  <c r="G1644" i="10" a="1"/>
  <c r="E1719" i="10" a="1"/>
  <c r="F2266" i="10" a="1"/>
  <c r="G1108" i="10" a="1"/>
  <c r="G1439" i="10" a="1"/>
  <c r="E32" i="10" a="1"/>
  <c r="H23" i="10" a="1"/>
  <c r="H2300" i="10" a="1"/>
  <c r="E1713" i="10" a="1"/>
  <c r="H1210" i="10" a="1"/>
  <c r="H1489" i="10" a="1"/>
  <c r="H2319" i="10" a="1"/>
  <c r="G762" i="10" a="1"/>
  <c r="E174" i="10" a="1"/>
  <c r="E959" i="10" a="1"/>
  <c r="G269" i="10" a="1"/>
  <c r="E1833" i="10" a="1"/>
  <c r="G236" i="10" a="1"/>
  <c r="H1270" i="10" a="1"/>
  <c r="H2199" i="10" a="1"/>
  <c r="F1155" i="10" a="1"/>
  <c r="G1964" i="10" a="1"/>
  <c r="H1836" i="10" a="1"/>
  <c r="H4" i="10" a="1"/>
  <c r="E1655" i="10" a="1"/>
  <c r="E2356" i="10" a="1"/>
  <c r="E622" i="10" a="1"/>
  <c r="F366" i="10" a="1"/>
  <c r="H1540" i="10" a="1"/>
  <c r="E2349" i="10" a="1"/>
  <c r="E2025" i="10" a="1"/>
  <c r="G581" i="10" a="1"/>
  <c r="E1117" i="10" a="1"/>
  <c r="F337" i="10" a="1"/>
  <c r="G532" i="10" a="1"/>
  <c r="F1659" i="10" a="1"/>
  <c r="H1839" i="10" a="1"/>
  <c r="G2033" i="10" a="1"/>
  <c r="H1911" i="10" a="1"/>
  <c r="H1817" i="10" a="1"/>
  <c r="G956" i="10" a="1"/>
  <c r="H664" i="10" a="1"/>
  <c r="H1815" i="10" a="1"/>
  <c r="H2067" i="10" a="1"/>
  <c r="E2396" i="10" a="1"/>
  <c r="E559" i="10" a="1"/>
  <c r="E871" i="10" a="1"/>
  <c r="H2414" i="10" a="1"/>
  <c r="F4" i="10" a="1"/>
  <c r="E822" i="10" a="1"/>
  <c r="E974" i="10" a="1"/>
  <c r="F1062" i="10" a="1"/>
  <c r="E1347" i="10" a="1"/>
  <c r="G735" i="10" a="1"/>
  <c r="H653" i="10" a="1"/>
  <c r="G1350" i="10" a="1"/>
  <c r="E715" i="10" a="1"/>
  <c r="F2036" i="10" a="1"/>
  <c r="E976" i="10" a="1"/>
  <c r="H2043" i="10" a="1"/>
  <c r="G1823" i="10" a="1"/>
  <c r="G748" i="10" a="1"/>
  <c r="F1851" i="10" a="1"/>
  <c r="G471" i="10" a="1"/>
  <c r="E844" i="10" a="1"/>
  <c r="F2027" i="10" a="1"/>
  <c r="G133" i="10" a="1"/>
  <c r="F2435" i="10" a="1"/>
  <c r="E335" i="10" a="1"/>
  <c r="H870" i="10" a="1"/>
  <c r="G1513" i="10" a="1"/>
  <c r="F2104" i="10" a="1"/>
  <c r="E220" i="10" a="1"/>
  <c r="G1766" i="10" a="1"/>
  <c r="H1408" i="10" a="1"/>
  <c r="G1014" i="10" a="1"/>
  <c r="H1349" i="10" a="1"/>
  <c r="E745" i="10" a="1"/>
  <c r="E2064" i="10" a="1"/>
  <c r="H518" i="10" a="1"/>
  <c r="F1349" i="10" a="1"/>
  <c r="H16" i="10" a="1"/>
  <c r="F1932" i="10" a="1"/>
  <c r="G123" i="10" a="1"/>
  <c r="G1965" i="10" a="1"/>
  <c r="E41" i="10" a="1"/>
  <c r="H935" i="10" a="1"/>
  <c r="G864" i="10" a="1"/>
  <c r="E464" i="10" a="1"/>
  <c r="E1319" i="10" a="1"/>
  <c r="E964" i="10" a="1"/>
  <c r="G546" i="10" a="1"/>
  <c r="G1009" i="10" a="1"/>
  <c r="G1427" i="10" a="1"/>
  <c r="E223" i="10" a="1"/>
  <c r="F2463" i="10" a="1"/>
  <c r="F168" i="10" a="1"/>
  <c r="H41" i="10" a="1"/>
  <c r="E1338" i="10" a="1"/>
  <c r="G1472" i="10" a="1"/>
  <c r="F523" i="10" a="1"/>
  <c r="E1513" i="10" a="1"/>
  <c r="H2140" i="10" a="1"/>
  <c r="E915" i="10" a="1"/>
  <c r="G776" i="10" a="1"/>
  <c r="H2019" i="10" a="1"/>
  <c r="H561" i="10" a="1"/>
  <c r="E1618" i="10" a="1"/>
  <c r="G479" i="10" a="1"/>
  <c r="E2438" i="10" a="1"/>
  <c r="E2421" i="10" a="1"/>
  <c r="F2067" i="10" a="1"/>
  <c r="G644" i="10" a="1"/>
  <c r="E253" i="10" a="1"/>
  <c r="G1528" i="10" a="1"/>
  <c r="H302" i="10" a="1"/>
  <c r="E1156" i="10" a="1"/>
  <c r="E970" i="10" a="1"/>
  <c r="E1410" i="10" a="1"/>
  <c r="G1152" i="10" a="1"/>
  <c r="G858" i="10" a="1"/>
  <c r="E564" i="10" a="1"/>
  <c r="H1568" i="10" a="1"/>
  <c r="E2120" i="10" a="1"/>
  <c r="H745" i="10" a="1"/>
  <c r="H2320" i="10" a="1"/>
  <c r="G574" i="10" a="1"/>
  <c r="G878" i="10" a="1"/>
  <c r="H2099" i="10" a="1"/>
  <c r="G239" i="10" a="1"/>
  <c r="G1050" i="10" a="1"/>
  <c r="E2005" i="10" a="1"/>
  <c r="G2400" i="10" a="1"/>
  <c r="F1554" i="10" a="1"/>
  <c r="E2442" i="10" a="1"/>
  <c r="E1762" i="10" a="1"/>
  <c r="H363" i="10" a="1"/>
  <c r="E2097" i="10" a="1"/>
  <c r="E417" i="10" a="1"/>
  <c r="G676" i="10" a="1"/>
  <c r="E2311" i="10" a="1"/>
  <c r="H1108" i="10" a="1"/>
  <c r="H709" i="10" a="1"/>
  <c r="H920" i="10" a="1"/>
  <c r="E2460" i="10" a="1"/>
  <c r="G2232" i="10" a="1"/>
  <c r="E1557" i="10" a="1"/>
  <c r="H2203" i="10" a="1"/>
  <c r="E519" i="10" a="1"/>
  <c r="H1751" i="10" a="1"/>
  <c r="E362" i="10" a="1"/>
  <c r="G20" i="10" a="1"/>
  <c r="H774" i="10" a="1"/>
  <c r="E736" i="10" a="1"/>
  <c r="F564" i="10" a="1"/>
  <c r="F551" i="10" a="1"/>
  <c r="F842" i="10" a="1"/>
  <c r="G1805" i="10" a="1"/>
  <c r="E1761" i="10" a="1"/>
  <c r="H372" i="10" a="1"/>
  <c r="H342" i="10" a="1"/>
  <c r="E832" i="10" a="1"/>
  <c r="G932" i="10" a="1"/>
  <c r="E379" i="10" a="1"/>
  <c r="E29" i="10" a="1"/>
  <c r="G652" i="10" a="1"/>
  <c r="H733" i="10" a="1"/>
  <c r="H1245" i="10" a="1"/>
  <c r="H2246" i="10" a="1"/>
  <c r="F352" i="10" a="1"/>
  <c r="G169" i="10" a="1"/>
  <c r="H2294" i="10" a="1"/>
  <c r="E1841" i="10" a="1"/>
  <c r="H1009" i="10" a="1"/>
  <c r="H819" i="10" a="1"/>
  <c r="G1886" i="10" a="1"/>
  <c r="E360" i="10" a="1"/>
  <c r="E1850" i="10" a="1"/>
  <c r="H1149" i="10" a="1"/>
  <c r="E771" i="10" a="1"/>
  <c r="H579" i="10" a="1"/>
  <c r="H2018" i="10" a="1"/>
  <c r="E248" i="10" a="1"/>
  <c r="H679" i="10" a="1"/>
  <c r="F2247" i="10" a="1"/>
  <c r="E5" i="10" a="1"/>
  <c r="H1446" i="10" a="1"/>
  <c r="H567" i="10" a="1"/>
  <c r="G1456" i="10" a="1"/>
  <c r="F931" i="10" a="1"/>
  <c r="H430" i="10" a="1"/>
  <c r="G1218" i="10" a="1"/>
  <c r="H750" i="10" a="1"/>
  <c r="G160" i="10" a="1"/>
  <c r="G2300" i="10" a="1"/>
  <c r="G1251" i="10" a="1"/>
  <c r="G478" i="10" a="1"/>
  <c r="G2144" i="10" a="1"/>
  <c r="H2217" i="10" a="1"/>
  <c r="E1541" i="10" a="1"/>
  <c r="F1671" i="10" a="1"/>
  <c r="H1551" i="10" a="1"/>
  <c r="G1567" i="10" a="1"/>
  <c r="E1820" i="10" a="1"/>
  <c r="G158" i="10" a="1"/>
  <c r="E821" i="10" a="1"/>
  <c r="E1436" i="10" a="1"/>
  <c r="G2296" i="10" a="1"/>
  <c r="E218" i="10" a="1"/>
  <c r="G1628" i="10" a="1"/>
  <c r="G1238" i="10" a="1"/>
  <c r="G1747" i="10" a="1"/>
  <c r="E1155" i="10" a="1"/>
  <c r="G302" i="10" a="1"/>
  <c r="E1933" i="10" a="1"/>
  <c r="H2282" i="10" a="1"/>
  <c r="G1373" i="10" a="1"/>
  <c r="G1156" i="10" a="1"/>
  <c r="H1414" i="10" a="1"/>
  <c r="E2394" i="10" a="1"/>
  <c r="E1451" i="10" a="1"/>
  <c r="H612" i="10" a="1"/>
  <c r="G678" i="10" a="1"/>
  <c r="F301" i="10" a="1"/>
  <c r="H131" i="10" a="1"/>
  <c r="G2356" i="10" a="1"/>
  <c r="F1519" i="10" a="1"/>
  <c r="H1114" i="10" a="1"/>
  <c r="H276" i="10" a="1"/>
  <c r="E1845" i="10" a="1"/>
  <c r="H1346" i="10" a="1"/>
  <c r="H2262" i="10" a="1"/>
  <c r="E2215" i="10" a="1"/>
  <c r="H1544" i="10" a="1"/>
  <c r="G2357" i="10" a="1"/>
  <c r="H1215" i="10" a="1"/>
  <c r="H946" i="10" a="1"/>
  <c r="H576" i="10" a="1"/>
  <c r="F829" i="10" a="1"/>
  <c r="H811" i="10" a="1"/>
  <c r="H2023" i="10" a="1"/>
  <c r="G1133" i="10" a="1"/>
  <c r="F1708" i="10" a="1"/>
  <c r="G1661" i="10" a="1"/>
  <c r="E1832" i="10" a="1"/>
  <c r="E621" i="10" a="1"/>
  <c r="E659" i="10" a="1"/>
  <c r="H1121" i="10" a="1"/>
  <c r="E1886" i="10" a="1"/>
  <c r="H221" i="10" a="1"/>
  <c r="F2346" i="10" a="1"/>
  <c r="G1957" i="10" a="1"/>
  <c r="G353" i="10" a="1"/>
  <c r="G2119" i="10" a="1"/>
  <c r="H2211" i="10" a="1"/>
  <c r="F941" i="10" a="1"/>
  <c r="E302" i="10" a="1"/>
  <c r="E1834" i="10" a="1"/>
  <c r="E1725" i="10" a="1"/>
  <c r="G797" i="10" a="1"/>
  <c r="G2349" i="10" a="1"/>
  <c r="G1709" i="10" a="1"/>
  <c r="E1706" i="10" a="1"/>
  <c r="E1755" i="10" a="1"/>
  <c r="G5" i="10" a="1"/>
  <c r="H669" i="10" a="1"/>
  <c r="E1514" i="10" a="1"/>
  <c r="E251" i="10" a="1"/>
  <c r="G185" i="10" a="1"/>
  <c r="E965" i="10" a="1"/>
  <c r="E2300" i="10" a="1"/>
  <c r="E1721" i="10" a="1"/>
  <c r="G555" i="10" a="1"/>
  <c r="E2053" i="10" a="1"/>
  <c r="E665" i="10" a="1"/>
  <c r="H2122" i="10" a="1"/>
  <c r="E2183" i="10" a="1"/>
  <c r="H1125" i="10" a="1"/>
  <c r="F1924" i="10" a="1"/>
  <c r="H1665" i="10" a="1"/>
  <c r="E1022" i="10" a="1"/>
  <c r="G2302" i="10" a="1"/>
  <c r="H1658" i="10" a="1"/>
  <c r="G1120" i="10" a="1"/>
  <c r="F174" i="10" a="1"/>
  <c r="H2362" i="10" a="1"/>
  <c r="E42" i="10" a="1"/>
  <c r="H548" i="10" a="1"/>
  <c r="E1253" i="10" a="1"/>
  <c r="E1566" i="10" a="1"/>
  <c r="G1159" i="10" a="1"/>
  <c r="E153" i="10" a="1"/>
  <c r="H157" i="10" a="1"/>
  <c r="G616" i="10" a="1"/>
  <c r="H756" i="10" a="1"/>
  <c r="H1710" i="10" a="1"/>
  <c r="H237" i="10" a="1"/>
  <c r="F1452" i="10" a="1"/>
  <c r="H647" i="10" a="1"/>
  <c r="G1509" i="10" a="1"/>
  <c r="F1573" i="10" a="1"/>
  <c r="F1402" i="10" a="1"/>
  <c r="H525" i="10" a="1"/>
  <c r="E1642" i="10" a="1"/>
  <c r="F826" i="10" a="1"/>
  <c r="E1350" i="10" a="1"/>
  <c r="E2096" i="10" a="1"/>
  <c r="H777" i="10" a="1"/>
  <c r="G469" i="10" a="1"/>
  <c r="E873" i="10" a="1"/>
  <c r="F1440" i="10" a="1"/>
  <c r="H340" i="10" a="1"/>
  <c r="G331" i="10" a="1"/>
  <c r="G2015" i="10" a="1"/>
  <c r="F511" i="10" a="1"/>
  <c r="E2393" i="10" a="1"/>
  <c r="G2011" i="10" a="1"/>
  <c r="H1770" i="10" a="1"/>
  <c r="F724" i="10" a="1"/>
  <c r="G1568" i="10" a="1"/>
  <c r="G2158" i="10" a="1"/>
  <c r="G2305" i="10" a="1"/>
  <c r="H2297" i="10" a="1"/>
  <c r="H434" i="10" a="1"/>
  <c r="E526" i="10" a="1"/>
  <c r="G1739" i="10" a="1"/>
  <c r="H1955" i="10" a="1"/>
  <c r="H233" i="10" a="1"/>
  <c r="G821" i="10" a="1"/>
  <c r="H1502" i="10" a="1"/>
  <c r="E2250" i="10" a="1"/>
  <c r="F465" i="10" a="1"/>
  <c r="G319" i="10" a="1"/>
  <c r="E916" i="10" a="1"/>
  <c r="H562" i="10" a="1"/>
  <c r="H1241" i="10" a="1"/>
  <c r="G1905" i="10" a="1"/>
  <c r="E2158" i="10" a="1"/>
  <c r="E1945" i="10" a="1"/>
  <c r="E1049" i="10" a="1"/>
  <c r="H1318" i="10" a="1"/>
  <c r="H2434" i="10" a="1"/>
  <c r="F1030" i="10" a="1"/>
  <c r="G1041" i="10" a="1"/>
  <c r="F1738" i="10" a="1"/>
  <c r="H634" i="10" a="1"/>
  <c r="H2137" i="10" a="1"/>
  <c r="H1670" i="10" a="1"/>
  <c r="E323" i="10" a="1"/>
  <c r="H1073" i="10" a="1"/>
  <c r="H924" i="10" a="1"/>
  <c r="G1758" i="10" a="1"/>
  <c r="H1026" i="10" a="1"/>
  <c r="G1737" i="10" a="1"/>
  <c r="E525" i="10" a="1"/>
  <c r="E827" i="10" a="1"/>
  <c r="G1588" i="10" a="1"/>
  <c r="H1757" i="10" a="1"/>
  <c r="H672" i="10" a="1"/>
  <c r="E930" i="10" a="1"/>
  <c r="H256" i="10" a="1"/>
  <c r="H818" i="10" a="1"/>
  <c r="H1155" i="10" a="1"/>
  <c r="H1232" i="10" a="1"/>
  <c r="E950" i="10" a="1"/>
  <c r="E2122" i="10" a="1"/>
  <c r="G827" i="10" a="1"/>
  <c r="G2223" i="10" a="1"/>
  <c r="H1143" i="10" a="1"/>
  <c r="E1238" i="10" a="1"/>
  <c r="H1040" i="10" a="1"/>
  <c r="E2106" i="10" a="1"/>
  <c r="G934" i="10" a="1"/>
  <c r="H1243" i="10" a="1"/>
  <c r="H1440" i="10" a="1"/>
  <c r="F628" i="10" a="1"/>
  <c r="G1168" i="10" a="1"/>
  <c r="H780" i="10" a="1"/>
  <c r="F1687" i="10" a="1"/>
  <c r="H171" i="10" a="1"/>
  <c r="G237" i="10" a="1"/>
  <c r="G2339" i="10" a="1"/>
  <c r="H35" i="10" a="1"/>
  <c r="G2246" i="10" a="1"/>
  <c r="H512" i="10" a="1"/>
  <c r="E171" i="10" a="1"/>
  <c r="G356" i="10" a="1"/>
  <c r="F1228" i="10" a="1"/>
  <c r="H1246" i="10" a="1"/>
  <c r="G126" i="10" a="1"/>
  <c r="E2111" i="10" a="1"/>
  <c r="G552" i="10" a="1"/>
  <c r="E697" i="10" a="1"/>
  <c r="H2009" i="10" a="1"/>
  <c r="H875" i="10" a="1"/>
  <c r="E2109" i="10" a="1"/>
  <c r="G2065" i="10" a="1"/>
  <c r="E1918" i="10" a="1"/>
  <c r="H2133" i="10" a="1"/>
  <c r="G180" i="10" a="1"/>
  <c r="E1421" i="10" a="1"/>
  <c r="E1709" i="10" a="1"/>
  <c r="G1465" i="10" a="1"/>
  <c r="G1369" i="10" a="1"/>
  <c r="H1406" i="10" a="1"/>
  <c r="E1133" i="10" a="1"/>
  <c r="G2298" i="10" a="1"/>
  <c r="F245" i="10" a="1"/>
  <c r="G460" i="10" a="1"/>
  <c r="F870" i="10" a="1"/>
  <c r="E2246" i="10" a="1"/>
  <c r="F471" i="10" a="1"/>
  <c r="E1997" i="10" a="1"/>
  <c r="H2138" i="10" a="1"/>
  <c r="H1445" i="10" a="1"/>
  <c r="H2035" i="10" a="1"/>
  <c r="H369" i="10" a="1"/>
  <c r="E2016" i="10" a="1"/>
  <c r="E649" i="10" a="1"/>
  <c r="H2419" i="10" a="1"/>
  <c r="E1543" i="10" a="1"/>
  <c r="H26" i="10" a="1"/>
  <c r="E1769" i="10" a="1"/>
  <c r="H333" i="10" a="1"/>
  <c r="E2019" i="10" a="1"/>
  <c r="G1268" i="10" a="1"/>
  <c r="H366" i="10" a="1"/>
  <c r="G1611" i="10" a="1"/>
  <c r="E1125" i="10" a="1"/>
  <c r="G2061" i="10" a="1"/>
  <c r="G725" i="10" a="1"/>
  <c r="F1362" i="10" a="1"/>
  <c r="E140" i="10" a="1"/>
  <c r="G122" i="10" a="1"/>
  <c r="E1461" i="10" a="1"/>
  <c r="G1367" i="10" a="1"/>
  <c r="G598" i="10" a="1"/>
  <c r="E1017" i="10" a="1"/>
  <c r="H1338" i="10" a="1"/>
  <c r="E2420" i="10" a="1"/>
  <c r="H852" i="10" a="1"/>
  <c r="F2407" i="10" a="1"/>
  <c r="G2042" i="10" a="1"/>
  <c r="G2019" i="10" a="1"/>
  <c r="H301" i="10" a="1"/>
  <c r="F2229" i="10" a="1"/>
  <c r="G1412" i="10" a="1"/>
  <c r="G313" i="10" a="1"/>
  <c r="H353" i="10" a="1"/>
  <c r="G944" i="10" a="1"/>
  <c r="H1272" i="10" a="1"/>
  <c r="G667" i="10" a="1"/>
  <c r="E2361" i="10" a="1"/>
  <c r="H159" i="10" a="1"/>
  <c r="H2063" i="10" a="1"/>
  <c r="G161" i="10" a="1"/>
  <c r="E2331" i="10" a="1"/>
  <c r="G2017" i="10" a="1"/>
  <c r="H616" i="10" a="1"/>
  <c r="F966" i="10" a="1"/>
  <c r="G1027" i="10" a="1"/>
  <c r="E1647" i="10" a="1"/>
  <c r="H714" i="10" a="1"/>
  <c r="G745" i="10" a="1"/>
  <c r="G1571" i="10" a="1"/>
  <c r="H1931" i="10" a="1"/>
  <c r="E1023" i="10" a="1"/>
  <c r="E842" i="10" a="1"/>
  <c r="H1897" i="10" a="1"/>
  <c r="E1563" i="10" a="1"/>
  <c r="F1139" i="10" a="1"/>
  <c r="E754" i="10" a="1"/>
  <c r="G1263" i="10" a="1"/>
  <c r="G2247" i="10" a="1"/>
  <c r="G2116" i="10" a="1"/>
  <c r="G28" i="10" a="1"/>
  <c r="E365" i="10" a="1"/>
  <c r="G1012" i="10" a="1"/>
  <c r="F385" i="10" a="1"/>
  <c r="E1449" i="10" a="1"/>
  <c r="G617" i="10" a="1"/>
  <c r="H2327" i="10" a="1"/>
  <c r="H364" i="10" a="1"/>
  <c r="H1570" i="10" a="1"/>
  <c r="H965" i="10" a="1"/>
  <c r="E2392" i="10" a="1"/>
  <c r="F545" i="10" a="1"/>
  <c r="E2380" i="10" a="1"/>
  <c r="H2332" i="10" a="1"/>
  <c r="G2405" i="10" a="1"/>
  <c r="G2462" i="10" a="1"/>
  <c r="H1363" i="10" a="1"/>
  <c r="G837" i="10" a="1"/>
  <c r="G1023" i="10" a="1"/>
  <c r="H234" i="10" a="1"/>
  <c r="G168" i="10" a="1"/>
  <c r="G832" i="10" a="1"/>
  <c r="G1124" i="10" a="1"/>
  <c r="E1912" i="10" a="1"/>
  <c r="H1997" i="10" a="1"/>
  <c r="G1266" i="10" a="1"/>
  <c r="G1710" i="10" a="1"/>
  <c r="E1357" i="10" a="1"/>
  <c r="H2207" i="10" a="1"/>
  <c r="E1313" i="10" a="1"/>
  <c r="H240" i="10" a="1"/>
  <c r="G1153" i="10" a="1"/>
  <c r="H858" i="10" a="1"/>
  <c r="F2431" i="10" a="1"/>
  <c r="E1458" i="10" a="1"/>
  <c r="G2203" i="10" a="1"/>
  <c r="H1844" i="10" a="1"/>
  <c r="H663" i="10" a="1"/>
  <c r="E1390" i="10" a="1"/>
  <c r="G1450" i="10" a="1"/>
  <c r="F1164" i="10" a="1"/>
  <c r="E2163" i="10" a="1"/>
  <c r="H1753" i="10" a="1"/>
  <c r="G870" i="10" a="1"/>
  <c r="G2099" i="10" a="1"/>
  <c r="E1536" i="10" a="1"/>
  <c r="G19" i="10" a="1"/>
  <c r="E709" i="10" a="1"/>
  <c r="E1567" i="10" a="1"/>
  <c r="E124" i="10" a="1"/>
  <c r="H2143" i="10" a="1"/>
  <c r="E866" i="10" a="1"/>
  <c r="E2334" i="10" a="1"/>
  <c r="E1055" i="10" a="1"/>
  <c r="G1723" i="10" a="1"/>
  <c r="H436" i="10" a="1"/>
  <c r="G1110" i="10" a="1"/>
  <c r="G1860" i="10" a="1"/>
  <c r="E1077" i="10" a="1"/>
  <c r="E272" i="10" a="1"/>
  <c r="H2321" i="10" a="1"/>
  <c r="E1961" i="10" a="1"/>
  <c r="G665" i="10" a="1"/>
  <c r="H735" i="10" a="1"/>
  <c r="H654" i="10" a="1"/>
  <c r="E163" i="10" a="1"/>
  <c r="H910" i="10" a="1"/>
  <c r="H2065" i="10" a="1"/>
  <c r="H129" i="10" a="1"/>
  <c r="H325" i="10" a="1"/>
  <c r="F1798" i="10" a="1"/>
  <c r="H1428" i="10" a="1"/>
  <c r="E1406" i="10" a="1"/>
  <c r="G547" i="10" a="1"/>
  <c r="G751" i="10" a="1"/>
  <c r="H1703" i="10" a="1"/>
  <c r="E319" i="10" a="1"/>
  <c r="H2242" i="10" a="1"/>
  <c r="G1769" i="10" a="1"/>
  <c r="H2083" i="10" a="1"/>
  <c r="H2111" i="10" a="1"/>
  <c r="H2109" i="10" a="1"/>
  <c r="G1371" i="10" a="1"/>
  <c r="H1635" i="10" a="1"/>
  <c r="H2197" i="10" a="1"/>
  <c r="E550" i="10" a="1"/>
  <c r="G637" i="10" a="1"/>
  <c r="E549" i="10" a="1"/>
  <c r="E415" i="10" a="1"/>
  <c r="E1798" i="10" a="1"/>
  <c r="G1619" i="10" a="1"/>
  <c r="E230" i="10" a="1"/>
  <c r="G1641" i="10" a="1"/>
  <c r="F1390" i="10" a="1"/>
  <c r="H1535" i="10" a="1"/>
  <c r="H973" i="10" a="1"/>
  <c r="H1126" i="10" a="1"/>
  <c r="E1420" i="10" a="1"/>
  <c r="H327" i="10" a="1"/>
  <c r="G651" i="10" a="1"/>
  <c r="E1040" i="10" a="1"/>
  <c r="H837" i="10" a="1"/>
  <c r="F954" i="10" a="1"/>
  <c r="E1852" i="10" a="1"/>
  <c r="G1922" i="10" a="1"/>
  <c r="G2415" i="10" a="1"/>
  <c r="E136" i="10" a="1"/>
  <c r="G1564" i="10" a="1"/>
  <c r="G243" i="10" a="1"/>
  <c r="E667" i="10" a="1"/>
  <c r="G1158" i="10" a="1"/>
  <c r="E1931" i="10" a="1"/>
  <c r="H358" i="10" a="1"/>
  <c r="H2410" i="10" a="1"/>
  <c r="G2312" i="10" a="1"/>
  <c r="E156" i="10" a="1"/>
  <c r="E169" i="10" a="1"/>
  <c r="G808" i="10" a="1"/>
  <c r="E1054" i="10" a="1"/>
  <c r="E1105" i="10" a="1"/>
  <c r="G842" i="10" a="1"/>
  <c r="G257" i="10" a="1"/>
  <c r="H1760" i="10" a="1"/>
  <c r="G2313" i="10" a="1"/>
  <c r="F1411" i="10" a="1"/>
  <c r="E1741" i="10" a="1"/>
  <c r="E722" i="10" a="1"/>
  <c r="H2039" i="10" a="1"/>
  <c r="E514" i="10" a="1"/>
  <c r="E1024" i="10" a="1"/>
  <c r="F1906" i="10" a="1"/>
  <c r="G235" i="10" a="1"/>
  <c r="G141" i="10" a="1"/>
  <c r="G917" i="10" a="1"/>
  <c r="E994" i="10" a="1"/>
  <c r="E720" i="10" a="1"/>
  <c r="H328" i="10" a="1"/>
  <c r="E363" i="10" a="1"/>
  <c r="E1403" i="10" a="1"/>
  <c r="G2021" i="10" a="1"/>
  <c r="H22" i="10" a="1"/>
  <c r="G463" i="10" a="1"/>
  <c r="H931" i="10" a="1"/>
  <c r="H367" i="10" a="1"/>
  <c r="H2114" i="10" a="1"/>
  <c r="H355" i="10" a="1"/>
  <c r="H1711" i="10" a="1"/>
  <c r="G822" i="10" a="1"/>
  <c r="E2440" i="10" a="1"/>
  <c r="G1900" i="10" a="1"/>
  <c r="H2245" i="10" a="1"/>
  <c r="G1192" i="10" a="1"/>
  <c r="G1839" i="10" a="1"/>
  <c r="E45" i="10" a="1"/>
  <c r="G2205" i="10" a="1"/>
  <c r="G104" i="10" a="1"/>
  <c r="E1143" i="10" a="1"/>
  <c r="F1915" i="10" a="1"/>
  <c r="H2243" i="10" a="1"/>
  <c r="E1371" i="10" a="1"/>
  <c r="H1708" i="10" a="1"/>
  <c r="F2364" i="10" a="1"/>
  <c r="H2139" i="10" a="1"/>
  <c r="E765" i="10" a="1"/>
  <c r="H1646" i="10" a="1"/>
  <c r="H166" i="10" a="1"/>
  <c r="E236" i="10" a="1"/>
  <c r="H2112" i="10" a="1"/>
  <c r="F1077" i="10" a="1"/>
  <c r="G1933" i="10" a="1"/>
  <c r="E2011" i="10" a="1"/>
  <c r="H224" i="10" a="1"/>
  <c r="H1722" i="10" a="1"/>
  <c r="G1857" i="10" a="1"/>
  <c r="G1066" i="10" a="1"/>
  <c r="H1724" i="10" a="1"/>
  <c r="E412" i="10" a="1"/>
  <c r="E1688" i="10" a="1"/>
  <c r="E675" i="10" a="1"/>
  <c r="H2064" i="10" a="1"/>
  <c r="H958" i="10" a="1"/>
  <c r="H1345" i="10" a="1"/>
  <c r="E2214" i="10" a="1"/>
  <c r="H2252" i="10" a="1"/>
  <c r="H241" i="10" a="1"/>
  <c r="E1028" i="10" a="1"/>
  <c r="H435" i="10" a="1"/>
  <c r="H547" i="10" a="1"/>
  <c r="E638" i="10" a="1"/>
  <c r="E1614" i="10" a="1"/>
  <c r="H1354" i="10" a="1"/>
  <c r="G848" i="10" a="1"/>
  <c r="G368" i="10" a="1"/>
  <c r="E1074" i="10" a="1"/>
  <c r="F1944" i="10" a="1"/>
  <c r="G248" i="10" a="1"/>
  <c r="E2049" i="10" a="1"/>
  <c r="G1835" i="10" a="1"/>
  <c r="E728" i="10" a="1"/>
  <c r="F1950" i="10" a="1"/>
  <c r="H2000" i="10" a="1"/>
  <c r="H656" i="10" a="1"/>
  <c r="H1332" i="10" a="1"/>
  <c r="E869" i="10" a="1"/>
  <c r="H666" i="10" a="1"/>
  <c r="G2252" i="10" a="1"/>
  <c r="G2115" i="10" a="1"/>
  <c r="G2401" i="10" a="1"/>
  <c r="H1745" i="10" a="1"/>
  <c r="G517" i="10" a="1"/>
  <c r="H1238" i="10" a="1"/>
  <c r="E723" i="10" a="1"/>
  <c r="G1242" i="10" a="1"/>
  <c r="H1835" i="10" a="1"/>
  <c r="E2241" i="10" a="1"/>
  <c r="H574" i="10" a="1"/>
  <c r="H424" i="10" a="1"/>
  <c r="F1343" i="10" a="1"/>
  <c r="H2005" i="10" a="1"/>
  <c r="E217" i="10" a="1"/>
  <c r="G1664" i="10" a="1"/>
  <c r="F2141" i="10" a="1"/>
  <c r="E1045" i="10" a="1"/>
  <c r="G284" i="10" a="1"/>
  <c r="E179" i="10" a="1"/>
  <c r="H1742" i="10" a="1"/>
  <c r="G1013" i="10" a="1"/>
  <c r="E1061" i="10" a="1"/>
  <c r="H824" i="10" a="1"/>
  <c r="E1229" i="10" a="1"/>
  <c r="G1060" i="10" a="1"/>
  <c r="H225" i="10" a="1"/>
  <c r="H1229" i="10" a="1"/>
  <c r="H357" i="10" a="1"/>
  <c r="G2034" i="10" a="1"/>
  <c r="H1022" i="10" a="1"/>
  <c r="F1213" i="10" a="1"/>
  <c r="H2046" i="10" a="1"/>
  <c r="E480" i="10" a="1"/>
  <c r="H1666" i="10" a="1"/>
  <c r="G1950" i="10" a="1"/>
  <c r="G1405" i="10" a="1"/>
  <c r="G373" i="10" a="1"/>
  <c r="E2050" i="10" a="1"/>
  <c r="H516" i="10" a="1"/>
  <c r="E20" i="10" a="1"/>
  <c r="H2304" i="10" a="1"/>
  <c r="F557" i="10" a="1"/>
  <c r="F1947" i="10" a="1"/>
  <c r="G2253" i="10" a="1"/>
  <c r="H382" i="10" a="1"/>
  <c r="G1650" i="10" a="1"/>
  <c r="G1864" i="10" a="1"/>
  <c r="G2406" i="10" a="1"/>
  <c r="H18" i="10" a="1"/>
  <c r="G2315" i="10" a="1"/>
  <c r="G1428" i="10" a="1"/>
  <c r="E214" i="10" a="1"/>
  <c r="G349" i="10" a="1"/>
  <c r="E2419" i="10" a="1"/>
  <c r="H1517" i="10" a="1"/>
  <c r="F2206" i="10" a="1"/>
  <c r="F916" i="10" a="1"/>
  <c r="G1616" i="10" a="1"/>
  <c r="H652" i="10" a="1"/>
  <c r="G223" i="10" a="1"/>
  <c r="G716" i="10" a="1"/>
  <c r="G865" i="10" a="1"/>
  <c r="G2148" i="10" a="1"/>
  <c r="F2328" i="10" a="1"/>
  <c r="G2006" i="10" a="1"/>
  <c r="G1020" i="10" a="1"/>
  <c r="H1438" i="10" a="1"/>
  <c r="H2399" i="10" a="1"/>
  <c r="F145" i="10" a="1"/>
  <c r="G144" i="10" a="1"/>
  <c r="E540" i="10" a="1"/>
  <c r="E320" i="10" a="1"/>
  <c r="E2142" i="10" a="1"/>
  <c r="E2427" i="10" a="1"/>
  <c r="G1767" i="10" a="1"/>
  <c r="F1612" i="10" a="1"/>
  <c r="F749" i="10" a="1"/>
  <c r="H2411" i="10" a="1"/>
  <c r="H2413" i="10" a="1"/>
  <c r="F2119" i="10" a="1"/>
  <c r="H1441" i="10" a="1"/>
  <c r="H216" i="10" a="1"/>
  <c r="G1734" i="10" a="1"/>
  <c r="G628" i="10" a="1"/>
  <c r="H521" i="10" a="1"/>
  <c r="E1460" i="10" a="1"/>
  <c r="E1823" i="10" a="1"/>
  <c r="H1962" i="10" a="1"/>
  <c r="H1152" i="10" a="1"/>
  <c r="G2350" i="10" a="1"/>
  <c r="E534" i="10" a="1"/>
  <c r="E2024" i="10" a="1"/>
  <c r="E717" i="10" a="1"/>
  <c r="E1158" i="10" a="1"/>
  <c r="E1562" i="10" a="1"/>
  <c r="F2052" i="10" a="1"/>
  <c r="F1445" i="10" a="1"/>
  <c r="E1956" i="10" a="1"/>
  <c r="H143" i="10" a="1"/>
  <c r="E2098" i="10" a="1"/>
  <c r="G1847" i="10" a="1"/>
  <c r="G1291" i="10" a="1"/>
  <c r="G1019" i="10" a="1"/>
  <c r="H1852" i="10" a="1"/>
  <c r="F1749" i="10" a="1"/>
  <c r="G2084" i="10" a="1"/>
  <c r="H1165" i="10" a="1"/>
  <c r="H2258" i="10" a="1"/>
  <c r="E2113" i="10" a="1"/>
  <c r="H564" i="10" a="1"/>
  <c r="H1205" i="10" a="1"/>
  <c r="E521" i="10" a="1"/>
  <c r="G753" i="10" a="1"/>
  <c r="G1260" i="10" a="1"/>
  <c r="H476" i="10" a="1"/>
  <c r="F1833" i="10" a="1"/>
  <c r="E711" i="10" a="1"/>
  <c r="G259" i="10" a="1"/>
  <c r="E2345" i="10" a="1"/>
  <c r="E2395" i="10" a="1"/>
  <c r="E2155" i="10" a="1"/>
  <c r="H1607" i="10" a="1"/>
  <c r="G150" i="10" a="1"/>
  <c r="H223" i="10" a="1"/>
  <c r="G360" i="10" a="1"/>
  <c r="H219" i="10" a="1"/>
  <c r="G1826" i="10" a="1"/>
  <c r="H378" i="10" a="1"/>
  <c r="E538" i="10" a="1"/>
  <c r="G1172" i="10" a="1"/>
  <c r="G1212" i="10" a="1"/>
  <c r="G2233" i="10" a="1"/>
  <c r="G2060" i="10" a="1"/>
  <c r="H334" i="10" a="1"/>
  <c r="E1526" i="10" a="1"/>
  <c r="H2036" i="10" a="1"/>
  <c r="E1670" i="10" a="1"/>
  <c r="G1348" i="10" a="1"/>
  <c r="F583" i="10" a="1"/>
  <c r="G172" i="10" a="1"/>
  <c r="E845" i="10" a="1"/>
  <c r="G1613" i="10" a="1"/>
  <c r="E340" i="10" a="1"/>
  <c r="G1275" i="10" a="1"/>
  <c r="H259" i="10" a="1"/>
  <c r="H974" i="10" a="1"/>
  <c r="F2023" i="10" a="1"/>
  <c r="H2263" i="10" a="1"/>
  <c r="G1310" i="10" a="1"/>
  <c r="H1589" i="10" a="1"/>
  <c r="E561" i="10" a="1"/>
  <c r="G2335" i="10" a="1"/>
  <c r="F1927" i="10" a="1"/>
  <c r="G2450" i="10" a="1"/>
  <c r="F1630" i="10" a="1"/>
  <c r="E1699" i="10" a="1"/>
  <c r="G1943" i="10" a="1"/>
  <c r="F2203" i="10" a="1"/>
  <c r="G1554" i="10" a="1"/>
  <c r="H471" i="10" a="1"/>
  <c r="E567" i="10" a="1"/>
  <c r="F136" i="10" a="1"/>
  <c r="E1938" i="10" a="1"/>
  <c r="G1530" i="10" a="1"/>
  <c r="G2046" i="10" a="1"/>
  <c r="E2333" i="10" a="1"/>
  <c r="H2108" i="10" a="1"/>
  <c r="F2355" i="10" a="1"/>
  <c r="E30" i="10" a="1"/>
  <c r="E1006" i="10" a="1"/>
  <c r="F2133" i="10" a="1"/>
  <c r="H842" i="10" a="1"/>
  <c r="E2359" i="10" a="1"/>
  <c r="F177" i="10" a="1"/>
  <c r="F1615" i="10" a="1"/>
  <c r="G202" i="10" a="1"/>
  <c r="E2101" i="10" a="1"/>
  <c r="E2239" i="10" a="1"/>
  <c r="E318" i="10" a="1"/>
  <c r="G1846" i="10" a="1"/>
  <c r="E1053" i="10" a="1"/>
  <c r="G1522" i="10" a="1"/>
  <c r="H833" i="10" a="1"/>
  <c r="H610" i="10" a="1"/>
  <c r="G698" i="10" a="1"/>
  <c r="E1519" i="10" a="1"/>
  <c r="G1318" i="10" a="1"/>
  <c r="G660" i="10" a="1"/>
  <c r="H1999" i="10" a="1"/>
  <c r="G1923" i="10" a="1"/>
  <c r="H815" i="10" a="1"/>
  <c r="E2435" i="10" a="1"/>
  <c r="G2362" i="10" a="1"/>
  <c r="H2045" i="10" a="1"/>
  <c r="G680" i="10" a="1"/>
  <c r="G2008" i="10" a="1"/>
  <c r="G420" i="10" a="1"/>
  <c r="H2202" i="10" a="1"/>
  <c r="G2257" i="10" a="1"/>
  <c r="G1314" i="10" a="1"/>
  <c r="G1962" i="10" a="1"/>
  <c r="H1416" i="10" a="1"/>
  <c r="H1908" i="10" a="1"/>
  <c r="E673" i="10" a="1"/>
  <c r="F384" i="10" a="1"/>
  <c r="H1164" i="10" a="1"/>
  <c r="G1429" i="10" a="1"/>
  <c r="H2222" i="10" a="1"/>
  <c r="H844" i="10" a="1"/>
  <c r="F1832" i="10" a="1"/>
  <c r="H1655" i="10" a="1"/>
  <c r="G1413" i="10" a="1"/>
  <c r="E1372" i="10" a="1"/>
  <c r="E855" i="10" a="1"/>
  <c r="G348" i="10" a="1"/>
  <c r="H266" i="10" a="1"/>
  <c r="H725" i="10" a="1"/>
  <c r="H1353" i="10" a="1"/>
  <c r="H2427" i="10" a="1"/>
  <c r="E870" i="10" a="1"/>
  <c r="G1939" i="10" a="1"/>
  <c r="H1222" i="10" a="1"/>
  <c r="H2011" i="10" a="1"/>
  <c r="E2429" i="10" a="1"/>
  <c r="E2398" i="10" a="1"/>
  <c r="E1419" i="10" a="1"/>
  <c r="G1224" i="10" a="1"/>
  <c r="G2453" i="10" a="1"/>
  <c r="G1655" i="10" a="1"/>
  <c r="H1175" i="10" a="1"/>
  <c r="E1542" i="10" a="1"/>
  <c r="H1391" i="10" a="1"/>
  <c r="H1617" i="10" a="1"/>
  <c r="G218" i="10" a="1"/>
  <c r="G1254" i="10" a="1"/>
  <c r="H751" i="10" a="1"/>
  <c r="E1227" i="10" a="1"/>
  <c r="E2305" i="10" a="1"/>
  <c r="H458" i="10" a="1"/>
  <c r="H1849" i="10" a="1"/>
  <c r="E2233" i="10" a="1"/>
  <c r="G2140" i="10" a="1"/>
  <c r="H33" i="10" a="1"/>
  <c r="F1672" i="10" a="1"/>
  <c r="G514" i="10" a="1"/>
  <c r="G1827" i="10" a="1"/>
  <c r="E2417" i="10" a="1"/>
  <c r="E2330" i="10" a="1"/>
  <c r="E773" i="10" a="1"/>
  <c r="G2393" i="10" a="1"/>
  <c r="E1176" i="10" a="1"/>
  <c r="H172" i="10" a="1"/>
  <c r="G326" i="10" a="1"/>
  <c r="H949" i="10" a="1"/>
  <c r="H1956" i="10" a="1"/>
  <c r="H1348" i="10" a="1"/>
  <c r="E872" i="10" a="1"/>
  <c r="G1112" i="10" a="1"/>
  <c r="H747" i="10" a="1"/>
  <c r="G671" i="10" a="1"/>
  <c r="E277" i="10" a="1"/>
  <c r="G1129" i="10" a="1"/>
  <c r="H2426" i="10" a="1"/>
  <c r="E2296" i="10" a="1"/>
  <c r="G1658" i="10" a="1"/>
  <c r="G2030" i="10" a="1"/>
  <c r="H179" i="10" a="1"/>
  <c r="E647" i="10" a="1"/>
  <c r="H734" i="10" a="1"/>
  <c r="G1471" i="10" a="1"/>
  <c r="G2007" i="10" a="1"/>
  <c r="H1510" i="10" a="1"/>
  <c r="E967" i="10" a="1"/>
  <c r="G1421" i="10" a="1"/>
  <c r="H183" i="10" a="1"/>
  <c r="F1365" i="10" a="1"/>
  <c r="G1920" i="10" a="1"/>
  <c r="G1207" i="10" a="1"/>
  <c r="H1654" i="10" a="1"/>
  <c r="G757" i="10" a="1"/>
  <c r="F1551" i="10" a="1"/>
  <c r="E1502" i="10" a="1"/>
  <c r="H755" i="10" a="1"/>
  <c r="E1864" i="10" a="1"/>
  <c r="F2194" i="10" a="1"/>
  <c r="E2216" i="10" a="1"/>
  <c r="F1260" i="10" a="1"/>
  <c r="E573" i="10" a="1"/>
  <c r="H1358" i="10" a="1"/>
  <c r="E1946" i="10" a="1"/>
  <c r="H1130" i="10" a="1"/>
  <c r="H2344" i="10" a="1"/>
  <c r="F1624" i="10" a="1"/>
  <c r="E1466" i="10" a="1"/>
  <c r="F436" i="10" a="1"/>
  <c r="G1608" i="10" a="1"/>
  <c r="E1150" i="10" a="1"/>
  <c r="H1767" i="10" a="1"/>
  <c r="G856" i="10" a="1"/>
  <c r="H2037" i="10" a="1"/>
  <c r="G1273" i="10" a="1"/>
  <c r="G1526" i="10" a="1"/>
  <c r="G474" i="10" a="1"/>
  <c r="F264" i="10" a="1"/>
  <c r="E1118" i="10" a="1"/>
  <c r="H2212" i="10" a="1"/>
  <c r="G30" i="10" a="1"/>
  <c r="F249" i="10" a="1"/>
  <c r="E1272" i="10" a="1"/>
  <c r="H1565" i="10" a="1"/>
  <c r="H2118" i="10" a="1"/>
  <c r="F375" i="10" a="1"/>
  <c r="G569" i="10" a="1"/>
  <c r="E1806" i="10" a="1"/>
  <c r="H2150" i="10" a="1"/>
  <c r="G1131" i="10" a="1"/>
  <c r="G419" i="10" a="1"/>
  <c r="F743" i="10" a="1"/>
  <c r="E565" i="10" a="1"/>
  <c r="E2213" i="10" a="1"/>
  <c r="F412" i="10" a="1"/>
  <c r="H29" i="10" a="1"/>
  <c r="G462" i="10" a="1"/>
  <c r="G1056" i="10" a="1"/>
  <c r="H2237" i="10" a="1"/>
  <c r="F855" i="10" a="1"/>
  <c r="E224" i="10" a="1"/>
  <c r="H380" i="10" a="1"/>
  <c r="H744" i="10" a="1"/>
  <c r="H1303" i="10" a="1"/>
  <c r="G418" i="10" a="1"/>
  <c r="E2154" i="10" a="1"/>
  <c r="F2122" i="10" a="1"/>
  <c r="G948" i="10" a="1"/>
  <c r="E616" i="10" a="1"/>
  <c r="H846" i="10" a="1"/>
  <c r="H1799" i="10" a="1"/>
  <c r="H918" i="10" a="1"/>
  <c r="H431" i="10" a="1"/>
  <c r="E929" i="10" a="1"/>
  <c r="H1413" i="10" a="1"/>
  <c r="F154" i="10" a="1"/>
  <c r="G960" i="10" a="1"/>
  <c r="H925" i="10" a="1"/>
  <c r="G2255" i="10" a="1"/>
  <c r="G1667" i="10" a="1"/>
  <c r="G1026" i="10" a="1"/>
  <c r="H2311" i="10" a="1"/>
  <c r="E177" i="10" a="1"/>
  <c r="H379" i="10" a="1"/>
  <c r="H1058" i="10" a="1"/>
  <c r="H360" i="10" a="1"/>
  <c r="E2230" i="10" a="1"/>
  <c r="H724" i="10" a="1"/>
  <c r="F994" i="10" a="1"/>
  <c r="H2163" i="10" a="1"/>
  <c r="F1242" i="10" a="1"/>
  <c r="E676" i="10" a="1"/>
  <c r="H2342" i="10" a="1"/>
  <c r="G125" i="10" a="1"/>
  <c r="E1050" i="10" a="1"/>
  <c r="E1545" i="10" a="1"/>
  <c r="E1652" i="10" a="1"/>
  <c r="H1011" i="10" a="1"/>
  <c r="F1723" i="10" a="1"/>
  <c r="G2418" i="10" a="1"/>
  <c r="H2352" i="10" a="1"/>
  <c r="E1537" i="10" a="1"/>
  <c r="E2060" i="10" a="1"/>
  <c r="E1321" i="10" a="1"/>
  <c r="E1722" i="10" a="1"/>
  <c r="G2442" i="10" a="1"/>
  <c r="G177" i="10" a="1"/>
  <c r="G627" i="10" a="1"/>
  <c r="H2334" i="10" a="1"/>
  <c r="H1811" i="10" a="1"/>
  <c r="H1639" i="10" a="1"/>
  <c r="G1259" i="10" a="1"/>
  <c r="E121" i="10" a="1"/>
  <c r="H513" i="10" a="1"/>
  <c r="G155" i="10" a="1"/>
  <c r="G1329" i="10" a="1"/>
  <c r="H2230" i="10" a="1"/>
  <c r="E1450" i="10" a="1"/>
  <c r="E418" i="10" a="1"/>
  <c r="G2310" i="10" a="1"/>
  <c r="F2233" i="10" a="1"/>
  <c r="H1687" i="10" a="1"/>
  <c r="G2380" i="10" a="1"/>
  <c r="E159" i="10" a="1"/>
  <c r="H1308" i="10" a="1"/>
  <c r="E735" i="10" a="1"/>
  <c r="E1341" i="10" a="1"/>
  <c r="H1572" i="10" a="1"/>
  <c r="G1938" i="10" a="1"/>
  <c r="H1625" i="10" a="1"/>
  <c r="F1338" i="10" a="1"/>
  <c r="G435" i="10" a="1"/>
  <c r="H1027" i="10" a="1"/>
  <c r="H2017" i="10" a="1"/>
  <c r="G2038" i="10" a="1"/>
  <c r="G1760" i="10" a="1"/>
  <c r="G551" i="10" a="1"/>
  <c r="H978" i="10" a="1"/>
  <c r="H560" i="10" a="1"/>
  <c r="E557" i="10" a="1"/>
  <c r="E653" i="10" a="1"/>
  <c r="H1176" i="10" a="1"/>
  <c r="E522" i="10" a="1"/>
  <c r="G2434" i="10" a="1"/>
  <c r="H2309" i="10" a="1"/>
  <c r="G2433" i="10" a="1"/>
  <c r="G2122" i="10" a="1"/>
  <c r="F1006" i="10" a="1"/>
  <c r="H1034" i="10" a="1"/>
  <c r="G522" i="10" a="1"/>
  <c r="E1549" i="10" a="1"/>
  <c r="G40" i="10" a="1"/>
  <c r="F1148" i="10" a="1"/>
  <c r="E284" i="10" a="1"/>
  <c r="G332" i="10" a="1"/>
  <c r="G2408" i="10" a="1"/>
  <c r="H283" i="10" a="1"/>
  <c r="H1158" i="10" a="1"/>
  <c r="G2156" i="10" a="1"/>
  <c r="E969" i="10" a="1"/>
  <c r="E1609" i="10" a="1"/>
  <c r="G466" i="10" a="1"/>
  <c r="G1443" i="10" a="1"/>
  <c r="G379" i="10" a="1"/>
  <c r="H118" i="10" a="1"/>
  <c r="H135" i="10" a="1"/>
  <c r="G136" i="10" a="1"/>
  <c r="E1030" i="10" a="1"/>
  <c r="H1736" i="10" a="1"/>
  <c r="F1040" i="10" a="1"/>
  <c r="G675" i="10" a="1"/>
  <c r="G681" i="10" a="1"/>
  <c r="H768" i="10" a="1"/>
  <c r="F500" i="10" a="1"/>
  <c r="F459" i="10" a="1"/>
  <c r="G2394" i="10" a="1"/>
  <c r="G2047" i="10" a="1"/>
  <c r="E252" i="10" a="1"/>
  <c r="H2433" i="10" a="1"/>
  <c r="F2464" i="10" a="1"/>
  <c r="H339" i="10" a="1"/>
  <c r="H1957" i="10" a="1"/>
  <c r="G1063" i="10" a="1"/>
  <c r="H621" i="10" a="1"/>
  <c r="F752" i="10" a="1"/>
  <c r="H572" i="10" a="1"/>
  <c r="G1540" i="10" a="1"/>
  <c r="E971" i="10" a="1"/>
  <c r="E155" i="10" a="1"/>
  <c r="G1437" i="10" a="1"/>
  <c r="F369" i="10" a="1"/>
  <c r="H1564" i="10" a="1"/>
  <c r="H2219" i="10" a="1"/>
  <c r="E966" i="10" a="1"/>
  <c r="E1163" i="10" a="1"/>
  <c r="H2451" i="10" a="1"/>
  <c r="H776" i="10" a="1"/>
  <c r="H1925" i="10" a="1"/>
  <c r="E2083" i="10" a="1"/>
  <c r="E2247" i="10" a="1"/>
  <c r="G565" i="10" a="1"/>
  <c r="E2033" i="10" a="1"/>
  <c r="F1717" i="10" a="1"/>
  <c r="G1356" i="10" a="1"/>
  <c r="G657" i="10" a="1"/>
  <c r="E1453" i="10" a="1"/>
  <c r="H1725" i="10" a="1"/>
  <c r="G1523" i="10" a="1"/>
  <c r="E1402" i="10" a="1"/>
  <c r="F1120" i="10" a="1"/>
  <c r="H2121" i="10" a="1"/>
  <c r="H775" i="10" a="1"/>
  <c r="H2351" i="10" a="1"/>
  <c r="E1359" i="10" a="1"/>
  <c r="H1525" i="10" a="1"/>
  <c r="E2297" i="10" a="1"/>
  <c r="H2002" i="10" a="1"/>
  <c r="G2407" i="10" a="1"/>
  <c r="E1048" i="10" a="1"/>
  <c r="E1807" i="10" a="1"/>
  <c r="E1621" i="10" a="1"/>
  <c r="G1141" i="10" a="1"/>
  <c r="H657" i="10" a="1"/>
  <c r="E2432" i="10" a="1"/>
  <c r="H168" i="10" a="1"/>
  <c r="E1165" i="10" a="1"/>
  <c r="F2014" i="10" a="1"/>
  <c r="E1934" i="10" a="1"/>
  <c r="H2442" i="10" a="1"/>
  <c r="G826" i="10" a="1"/>
  <c r="F130" i="10" a="1"/>
  <c r="E1027" i="10" a="1"/>
  <c r="E1318" i="10" a="1"/>
  <c r="H1913" i="10" a="1"/>
  <c r="G553" i="10" a="1"/>
  <c r="H2312" i="10" a="1"/>
  <c r="E1569" i="10" a="1"/>
  <c r="G780" i="10" a="1"/>
  <c r="E1167" i="10" a="1"/>
  <c r="E631" i="10" a="1"/>
  <c r="H757" i="10" a="1"/>
  <c r="H625" i="10" a="1"/>
  <c r="G2281" i="10" a="1"/>
  <c r="F276" i="10" a="1"/>
  <c r="H1863" i="10" a="1"/>
  <c r="E2344" i="10" a="1"/>
  <c r="G2145" i="10" a="1"/>
  <c r="F567" i="10" a="1"/>
  <c r="F1441" i="10" a="1"/>
  <c r="G1176" i="10" a="1"/>
  <c r="G441" i="10" a="1"/>
  <c r="E1446" i="10" a="1"/>
  <c r="G252" i="10" a="1"/>
  <c r="E1415" i="10" a="1"/>
  <c r="F1474" i="10" a="1"/>
  <c r="E1704" i="10" a="1"/>
  <c r="H1043" i="10" a="1"/>
  <c r="E279" i="10" a="1"/>
  <c r="F356" i="10" a="1"/>
  <c r="E327" i="10" a="1"/>
  <c r="E921" i="10" a="1"/>
  <c r="E2032" i="10" a="1"/>
  <c r="E1368" i="10" a="1"/>
  <c r="H1010" i="10" a="1"/>
  <c r="E1612" i="10" a="1"/>
  <c r="G1563" i="10" a="1"/>
  <c r="E935" i="10" a="1"/>
  <c r="E1899" i="10" a="1"/>
  <c r="H250" i="10" a="1"/>
  <c r="G2258" i="10" a="1"/>
  <c r="H38" i="10" a="1"/>
  <c r="G285" i="10" a="1"/>
  <c r="G1712" i="10" a="1"/>
  <c r="E558" i="10" a="1"/>
  <c r="E329" i="10" a="1"/>
  <c r="H1006" i="10" a="1"/>
  <c r="H466" i="10" a="1"/>
  <c r="F1943" i="10" a="1"/>
  <c r="G2023" i="10" a="1"/>
  <c r="H2305" i="10" a="1"/>
  <c r="G264" i="10" a="1"/>
  <c r="F150" i="10" a="1"/>
  <c r="G1143" i="10" a="1"/>
  <c r="H162" i="10" a="1"/>
  <c r="E431" i="10" a="1"/>
  <c r="E1897" i="10" a="1"/>
  <c r="G1851" i="10" a="1"/>
  <c r="E1636" i="10" a="1"/>
  <c r="E718" i="10" a="1"/>
  <c r="F1350" i="10" a="1"/>
  <c r="F1024" i="10" a="1"/>
  <c r="H1758" i="10" a="1"/>
  <c r="G1807" i="10" a="1"/>
  <c r="G1998" i="10" a="1"/>
  <c r="G717" i="10" a="1"/>
  <c r="F1870" i="10" a="1"/>
  <c r="F672" i="10" a="1"/>
  <c r="H1359" i="10" a="1"/>
  <c r="E1063" i="10" a="1"/>
  <c r="E2131" i="10" a="1"/>
  <c r="F1845" i="10" a="1"/>
  <c r="F1845" i="10" l="1"/>
  <c r="E2131" i="10"/>
  <c r="E1063" i="10"/>
  <c r="H1359" i="10"/>
  <c r="F672" i="10"/>
  <c r="F1870" i="10"/>
  <c r="G717" i="10"/>
  <c r="G1998" i="10"/>
  <c r="G1807" i="10"/>
  <c r="H1758" i="10"/>
  <c r="F1024" i="10"/>
  <c r="F1350" i="10"/>
  <c r="E718" i="10"/>
  <c r="E1636" i="10"/>
  <c r="G1851" i="10"/>
  <c r="E1897" i="10"/>
  <c r="E431" i="10"/>
  <c r="H162" i="10"/>
  <c r="G1143" i="10"/>
  <c r="F150" i="10"/>
  <c r="G264" i="10"/>
  <c r="H2305" i="10"/>
  <c r="G2023" i="10"/>
  <c r="F1943" i="10"/>
  <c r="H466" i="10"/>
  <c r="H1006" i="10"/>
  <c r="E329" i="10"/>
  <c r="E558" i="10"/>
  <c r="G1712" i="10"/>
  <c r="G285" i="10"/>
  <c r="H38" i="10"/>
  <c r="G2258" i="10"/>
  <c r="H250" i="10"/>
  <c r="E1899" i="10"/>
  <c r="E935" i="10"/>
  <c r="G1563" i="10"/>
  <c r="E1612" i="10"/>
  <c r="H1010" i="10"/>
  <c r="E1368" i="10"/>
  <c r="E2032" i="10"/>
  <c r="E921" i="10"/>
  <c r="E327" i="10"/>
  <c r="F356" i="10"/>
  <c r="E279" i="10"/>
  <c r="H1043" i="10"/>
  <c r="E1704" i="10"/>
  <c r="F1474" i="10"/>
  <c r="E1415" i="10"/>
  <c r="G252" i="10"/>
  <c r="E1446" i="10"/>
  <c r="G441" i="10"/>
  <c r="G1176" i="10"/>
  <c r="F1441" i="10"/>
  <c r="F567" i="10"/>
  <c r="G2145" i="10"/>
  <c r="E2344" i="10"/>
  <c r="H1863" i="10"/>
  <c r="F276" i="10"/>
  <c r="G2281" i="10"/>
  <c r="H625" i="10"/>
  <c r="H757" i="10"/>
  <c r="E631" i="10"/>
  <c r="E1167" i="10"/>
  <c r="G780" i="10"/>
  <c r="E1569" i="10"/>
  <c r="H2312" i="10"/>
  <c r="G553" i="10"/>
  <c r="H1913" i="10"/>
  <c r="E1318" i="10"/>
  <c r="E1027" i="10"/>
  <c r="F130" i="10"/>
  <c r="G826" i="10"/>
  <c r="H2442" i="10"/>
  <c r="E1934" i="10"/>
  <c r="F2014" i="10"/>
  <c r="E1165" i="10"/>
  <c r="H168" i="10"/>
  <c r="E2432" i="10"/>
  <c r="H657" i="10"/>
  <c r="G1141" i="10"/>
  <c r="E1621" i="10"/>
  <c r="E1807" i="10"/>
  <c r="E1048" i="10"/>
  <c r="G2407" i="10"/>
  <c r="H2002" i="10"/>
  <c r="E2297" i="10"/>
  <c r="H1525" i="10"/>
  <c r="E1359" i="10"/>
  <c r="H2351" i="10"/>
  <c r="H775" i="10"/>
  <c r="H2121" i="10"/>
  <c r="F1120" i="10"/>
  <c r="E1402" i="10"/>
  <c r="G1523" i="10"/>
  <c r="H1725" i="10"/>
  <c r="E1453" i="10"/>
  <c r="G657" i="10"/>
  <c r="G1356" i="10"/>
  <c r="F1717" i="10"/>
  <c r="E2033" i="10"/>
  <c r="G565" i="10"/>
  <c r="E2247" i="10"/>
  <c r="E2083" i="10"/>
  <c r="H1925" i="10"/>
  <c r="H776" i="10"/>
  <c r="H2451" i="10"/>
  <c r="E1163" i="10"/>
  <c r="E966" i="10"/>
  <c r="H2219" i="10"/>
  <c r="H1564" i="10"/>
  <c r="F369" i="10"/>
  <c r="G1437" i="10"/>
  <c r="E155" i="10"/>
  <c r="E971" i="10"/>
  <c r="G1540" i="10"/>
  <c r="H572" i="10"/>
  <c r="F752" i="10"/>
  <c r="H621" i="10"/>
  <c r="G1063" i="10"/>
  <c r="H1957" i="10"/>
  <c r="H339" i="10"/>
  <c r="F2464" i="10"/>
  <c r="H2433" i="10"/>
  <c r="E252" i="10"/>
  <c r="G2047" i="10"/>
  <c r="G2394" i="10"/>
  <c r="F459" i="10"/>
  <c r="F500" i="10"/>
  <c r="H768" i="10"/>
  <c r="G681" i="10"/>
  <c r="G675" i="10"/>
  <c r="F1040" i="10"/>
  <c r="H1736" i="10"/>
  <c r="E1030" i="10"/>
  <c r="G136" i="10"/>
  <c r="H135" i="10"/>
  <c r="H118" i="10"/>
  <c r="G379" i="10"/>
  <c r="G1443" i="10"/>
  <c r="G466" i="10"/>
  <c r="E1609" i="10"/>
  <c r="E969" i="10"/>
  <c r="G2156" i="10"/>
  <c r="H1158" i="10"/>
  <c r="H283" i="10"/>
  <c r="G2408" i="10"/>
  <c r="G332" i="10"/>
  <c r="E284" i="10"/>
  <c r="F1148" i="10"/>
  <c r="G40" i="10"/>
  <c r="E1549" i="10"/>
  <c r="G522" i="10"/>
  <c r="H1034" i="10"/>
  <c r="F1006" i="10"/>
  <c r="G2122" i="10"/>
  <c r="G2433" i="10"/>
  <c r="H2309" i="10"/>
  <c r="G2434" i="10"/>
  <c r="E522" i="10"/>
  <c r="H1176" i="10"/>
  <c r="E653" i="10"/>
  <c r="E557" i="10"/>
  <c r="H560" i="10"/>
  <c r="H978" i="10"/>
  <c r="G551" i="10"/>
  <c r="G1760" i="10"/>
  <c r="G2038" i="10"/>
  <c r="H2017" i="10"/>
  <c r="H1027" i="10"/>
  <c r="G435" i="10"/>
  <c r="F1338" i="10"/>
  <c r="H1625" i="10"/>
  <c r="G1938" i="10"/>
  <c r="I1938" i="10" s="1"/>
  <c r="H1572" i="10"/>
  <c r="E1341" i="10"/>
  <c r="E735" i="10"/>
  <c r="H1308" i="10"/>
  <c r="E159" i="10"/>
  <c r="G2380" i="10"/>
  <c r="H1687" i="10"/>
  <c r="F2233" i="10"/>
  <c r="G2310" i="10"/>
  <c r="E418" i="10"/>
  <c r="E1450" i="10"/>
  <c r="H2230" i="10"/>
  <c r="G1329" i="10"/>
  <c r="G155" i="10"/>
  <c r="H513" i="10"/>
  <c r="E121" i="10"/>
  <c r="G1259" i="10"/>
  <c r="H1639" i="10"/>
  <c r="H1811" i="10"/>
  <c r="H2334" i="10"/>
  <c r="G627" i="10"/>
  <c r="G177" i="10"/>
  <c r="G2442" i="10"/>
  <c r="E1722" i="10"/>
  <c r="E1321" i="10"/>
  <c r="E2060" i="10"/>
  <c r="E1537" i="10"/>
  <c r="H2352" i="10"/>
  <c r="G2418" i="10"/>
  <c r="F1723" i="10"/>
  <c r="H1011" i="10"/>
  <c r="E1652" i="10"/>
  <c r="E1545" i="10"/>
  <c r="E1050" i="10"/>
  <c r="G125" i="10"/>
  <c r="I125" i="10" s="1"/>
  <c r="H2342" i="10"/>
  <c r="E676" i="10"/>
  <c r="F1242" i="10"/>
  <c r="H2163" i="10"/>
  <c r="F994" i="10"/>
  <c r="H724" i="10"/>
  <c r="E2230" i="10"/>
  <c r="H360" i="10"/>
  <c r="H1058" i="10"/>
  <c r="H379" i="10"/>
  <c r="E177" i="10"/>
  <c r="H2311" i="10"/>
  <c r="G1026" i="10"/>
  <c r="G1667" i="10"/>
  <c r="G2255" i="10"/>
  <c r="H925" i="10"/>
  <c r="G960" i="10"/>
  <c r="F154" i="10"/>
  <c r="H1413" i="10"/>
  <c r="E929" i="10"/>
  <c r="H431" i="10"/>
  <c r="H918" i="10"/>
  <c r="H1799" i="10"/>
  <c r="H846" i="10"/>
  <c r="E616" i="10"/>
  <c r="G948" i="10"/>
  <c r="F2122" i="10"/>
  <c r="E2154" i="10"/>
  <c r="G418" i="10"/>
  <c r="H1303" i="10"/>
  <c r="H744" i="10"/>
  <c r="H380" i="10"/>
  <c r="E224" i="10"/>
  <c r="F855" i="10"/>
  <c r="H2237" i="10"/>
  <c r="G1056" i="10"/>
  <c r="G462" i="10"/>
  <c r="H29" i="10"/>
  <c r="F412" i="10"/>
  <c r="E2213" i="10"/>
  <c r="E565" i="10"/>
  <c r="F743" i="10"/>
  <c r="G419" i="10"/>
  <c r="G1131" i="10"/>
  <c r="H2150" i="10"/>
  <c r="E1806" i="10"/>
  <c r="G569" i="10"/>
  <c r="F375" i="10"/>
  <c r="H2118" i="10"/>
  <c r="H1565" i="10"/>
  <c r="E1272" i="10"/>
  <c r="F249" i="10"/>
  <c r="G30" i="10"/>
  <c r="H2212" i="10"/>
  <c r="E1118" i="10"/>
  <c r="F264" i="10"/>
  <c r="G474" i="10"/>
  <c r="G1526" i="10"/>
  <c r="G1273" i="10"/>
  <c r="H2037" i="10"/>
  <c r="G856" i="10"/>
  <c r="I856" i="10" s="1"/>
  <c r="H1767" i="10"/>
  <c r="E1150" i="10"/>
  <c r="G1608" i="10"/>
  <c r="F436" i="10"/>
  <c r="E1466" i="10"/>
  <c r="F1624" i="10"/>
  <c r="H2344" i="10"/>
  <c r="H1130" i="10"/>
  <c r="E1946" i="10"/>
  <c r="H1358" i="10"/>
  <c r="E573" i="10"/>
  <c r="F1260" i="10"/>
  <c r="E2216" i="10"/>
  <c r="F2194" i="10"/>
  <c r="E1864" i="10"/>
  <c r="H755" i="10"/>
  <c r="E1502" i="10"/>
  <c r="F1551" i="10"/>
  <c r="G757" i="10"/>
  <c r="H1654" i="10"/>
  <c r="G1207" i="10"/>
  <c r="G1920" i="10"/>
  <c r="F1365" i="10"/>
  <c r="H183" i="10"/>
  <c r="G1421" i="10"/>
  <c r="E967" i="10"/>
  <c r="H1510" i="10"/>
  <c r="G2007" i="10"/>
  <c r="G1471" i="10"/>
  <c r="H734" i="10"/>
  <c r="E647" i="10"/>
  <c r="H179" i="10"/>
  <c r="G2030" i="10"/>
  <c r="G1658" i="10"/>
  <c r="E2296" i="10"/>
  <c r="H2426" i="10"/>
  <c r="G1129" i="10"/>
  <c r="E277" i="10"/>
  <c r="G671" i="10"/>
  <c r="H747" i="10"/>
  <c r="G1112" i="10"/>
  <c r="E872" i="10"/>
  <c r="H1348" i="10"/>
  <c r="H1956" i="10"/>
  <c r="H949" i="10"/>
  <c r="G326" i="10"/>
  <c r="H172" i="10"/>
  <c r="E1176" i="10"/>
  <c r="G2393" i="10"/>
  <c r="E773" i="10"/>
  <c r="E2330" i="10"/>
  <c r="E2417" i="10"/>
  <c r="G1827" i="10"/>
  <c r="G514" i="10"/>
  <c r="F1672" i="10"/>
  <c r="H33" i="10"/>
  <c r="G2140" i="10"/>
  <c r="E2233" i="10"/>
  <c r="H1849" i="10"/>
  <c r="H458" i="10"/>
  <c r="E2305" i="10"/>
  <c r="E1227" i="10"/>
  <c r="H751" i="10"/>
  <c r="G1254" i="10"/>
  <c r="G218" i="10"/>
  <c r="H1617" i="10"/>
  <c r="H1391" i="10"/>
  <c r="E1542" i="10"/>
  <c r="H1175" i="10"/>
  <c r="G1655" i="10"/>
  <c r="G2453" i="10"/>
  <c r="G1224" i="10"/>
  <c r="E1419" i="10"/>
  <c r="E2398" i="10"/>
  <c r="E2429" i="10"/>
  <c r="H2011" i="10"/>
  <c r="H1222" i="10"/>
  <c r="G1939" i="10"/>
  <c r="E870" i="10"/>
  <c r="H2427" i="10"/>
  <c r="H1353" i="10"/>
  <c r="H725" i="10"/>
  <c r="H266" i="10"/>
  <c r="G348" i="10"/>
  <c r="E855" i="10"/>
  <c r="E1372" i="10"/>
  <c r="G1413" i="10"/>
  <c r="H1655" i="10"/>
  <c r="F1832" i="10"/>
  <c r="H844" i="10"/>
  <c r="H2222" i="10"/>
  <c r="G1429" i="10"/>
  <c r="H1164" i="10"/>
  <c r="F384" i="10"/>
  <c r="E673" i="10"/>
  <c r="H1908" i="10"/>
  <c r="H1416" i="10"/>
  <c r="G1962" i="10"/>
  <c r="G1314" i="10"/>
  <c r="G2257" i="10"/>
  <c r="H2202" i="10"/>
  <c r="G420" i="10"/>
  <c r="G2008" i="10"/>
  <c r="G680" i="10"/>
  <c r="H2045" i="10"/>
  <c r="G2362" i="10"/>
  <c r="E2435" i="10"/>
  <c r="H815" i="10"/>
  <c r="G1923" i="10"/>
  <c r="H1999" i="10"/>
  <c r="G660" i="10"/>
  <c r="G1318" i="10"/>
  <c r="E1519" i="10"/>
  <c r="G698" i="10"/>
  <c r="H610" i="10"/>
  <c r="H833" i="10"/>
  <c r="G1522" i="10"/>
  <c r="E1053" i="10"/>
  <c r="G1846" i="10"/>
  <c r="E318" i="10"/>
  <c r="E2239" i="10"/>
  <c r="E2101" i="10"/>
  <c r="G202" i="10"/>
  <c r="F1615" i="10"/>
  <c r="F177" i="10"/>
  <c r="E2359" i="10"/>
  <c r="H842" i="10"/>
  <c r="F2133" i="10"/>
  <c r="E1006" i="10"/>
  <c r="E30" i="10"/>
  <c r="F2355" i="10"/>
  <c r="H2108" i="10"/>
  <c r="E2333" i="10"/>
  <c r="G2046" i="10"/>
  <c r="G1530" i="10"/>
  <c r="E1938" i="10"/>
  <c r="F136" i="10"/>
  <c r="E567" i="10"/>
  <c r="H471" i="10"/>
  <c r="G1554" i="10"/>
  <c r="F2203" i="10"/>
  <c r="G1943" i="10"/>
  <c r="E1699" i="10"/>
  <c r="F1630" i="10"/>
  <c r="G2450" i="10"/>
  <c r="F1927" i="10"/>
  <c r="G2335" i="10"/>
  <c r="E561" i="10"/>
  <c r="H1589" i="10"/>
  <c r="G1310" i="10"/>
  <c r="H2263" i="10"/>
  <c r="F2023" i="10"/>
  <c r="H974" i="10"/>
  <c r="H259" i="10"/>
  <c r="G1275" i="10"/>
  <c r="E340" i="10"/>
  <c r="G1613" i="10"/>
  <c r="E845" i="10"/>
  <c r="G172" i="10"/>
  <c r="F583" i="10"/>
  <c r="G1348" i="10"/>
  <c r="E1670" i="10"/>
  <c r="H2036" i="10"/>
  <c r="E1526" i="10"/>
  <c r="H334" i="10"/>
  <c r="G2060" i="10"/>
  <c r="G2233" i="10"/>
  <c r="G1212" i="10"/>
  <c r="G1172" i="10"/>
  <c r="E538" i="10"/>
  <c r="H378" i="10"/>
  <c r="G1826" i="10"/>
  <c r="H219" i="10"/>
  <c r="G360" i="10"/>
  <c r="H223" i="10"/>
  <c r="G150" i="10"/>
  <c r="H1607" i="10"/>
  <c r="E2155" i="10"/>
  <c r="E2395" i="10"/>
  <c r="E2345" i="10"/>
  <c r="G259" i="10"/>
  <c r="E711" i="10"/>
  <c r="F1833" i="10"/>
  <c r="H476" i="10"/>
  <c r="G1260" i="10"/>
  <c r="G753" i="10"/>
  <c r="E521" i="10"/>
  <c r="H1205" i="10"/>
  <c r="H564" i="10"/>
  <c r="E2113" i="10"/>
  <c r="H2258" i="10"/>
  <c r="H1165" i="10"/>
  <c r="G2084" i="10"/>
  <c r="F1749" i="10"/>
  <c r="H1852" i="10"/>
  <c r="G1019" i="10"/>
  <c r="I1019" i="10" s="1"/>
  <c r="G1291" i="10"/>
  <c r="G1847" i="10"/>
  <c r="E2098" i="10"/>
  <c r="H143" i="10"/>
  <c r="E1956" i="10"/>
  <c r="F1445" i="10"/>
  <c r="F2052" i="10"/>
  <c r="E1562" i="10"/>
  <c r="E1158" i="10"/>
  <c r="E717" i="10"/>
  <c r="E2024" i="10"/>
  <c r="E534" i="10"/>
  <c r="G2350" i="10"/>
  <c r="H1152" i="10"/>
  <c r="H1962" i="10"/>
  <c r="E1823" i="10"/>
  <c r="E1460" i="10"/>
  <c r="H521" i="10"/>
  <c r="G628" i="10"/>
  <c r="G1734" i="10"/>
  <c r="H216" i="10"/>
  <c r="H1441" i="10"/>
  <c r="F2119" i="10"/>
  <c r="H2413" i="10"/>
  <c r="H2411" i="10"/>
  <c r="F749" i="10"/>
  <c r="F1612" i="10"/>
  <c r="G1767" i="10"/>
  <c r="E2427" i="10"/>
  <c r="E2142" i="10"/>
  <c r="E320" i="10"/>
  <c r="E540" i="10"/>
  <c r="G144" i="10"/>
  <c r="F145" i="10"/>
  <c r="H2399" i="10"/>
  <c r="H1438" i="10"/>
  <c r="G1020" i="10"/>
  <c r="G2006" i="10"/>
  <c r="I2006" i="10" s="1"/>
  <c r="F2328" i="10"/>
  <c r="G2148" i="10"/>
  <c r="G865" i="10"/>
  <c r="G716" i="10"/>
  <c r="G223" i="10"/>
  <c r="H652" i="10"/>
  <c r="G1616" i="10"/>
  <c r="F916" i="10"/>
  <c r="F2206" i="10"/>
  <c r="H1517" i="10"/>
  <c r="E2419" i="10"/>
  <c r="G349" i="10"/>
  <c r="E214" i="10"/>
  <c r="G1428" i="10"/>
  <c r="G2315" i="10"/>
  <c r="I2315" i="10" s="1"/>
  <c r="H18" i="10"/>
  <c r="G2406" i="10"/>
  <c r="G1864" i="10"/>
  <c r="G1650" i="10"/>
  <c r="H382" i="10"/>
  <c r="G2253" i="10"/>
  <c r="F1947" i="10"/>
  <c r="F557" i="10"/>
  <c r="H2304" i="10"/>
  <c r="E20" i="10"/>
  <c r="H516" i="10"/>
  <c r="E2050" i="10"/>
  <c r="G373" i="10"/>
  <c r="G1405" i="10"/>
  <c r="G1950" i="10"/>
  <c r="H1666" i="10"/>
  <c r="E480" i="10"/>
  <c r="H2046" i="10"/>
  <c r="F1213" i="10"/>
  <c r="H1022" i="10"/>
  <c r="G2034" i="10"/>
  <c r="H357" i="10"/>
  <c r="H1229" i="10"/>
  <c r="H225" i="10"/>
  <c r="G1060" i="10"/>
  <c r="E1229" i="10"/>
  <c r="H824" i="10"/>
  <c r="E1061" i="10"/>
  <c r="G1013" i="10"/>
  <c r="H1742" i="10"/>
  <c r="E179" i="10"/>
  <c r="G284" i="10"/>
  <c r="E1045" i="10"/>
  <c r="F2141" i="10"/>
  <c r="G1664" i="10"/>
  <c r="E217" i="10"/>
  <c r="H2005" i="10"/>
  <c r="F1343" i="10"/>
  <c r="H424" i="10"/>
  <c r="H574" i="10"/>
  <c r="E2241" i="10"/>
  <c r="H1835" i="10"/>
  <c r="G1242" i="10"/>
  <c r="E723" i="10"/>
  <c r="H1238" i="10"/>
  <c r="G517" i="10"/>
  <c r="H1745" i="10"/>
  <c r="G2401" i="10"/>
  <c r="G2115" i="10"/>
  <c r="G2252" i="10"/>
  <c r="H666" i="10"/>
  <c r="E869" i="10"/>
  <c r="H1332" i="10"/>
  <c r="H656" i="10"/>
  <c r="H2000" i="10"/>
  <c r="F1950" i="10"/>
  <c r="E728" i="10"/>
  <c r="G1835" i="10"/>
  <c r="E2049" i="10"/>
  <c r="G248" i="10"/>
  <c r="F1944" i="10"/>
  <c r="E1074" i="10"/>
  <c r="G368" i="10"/>
  <c r="G848" i="10"/>
  <c r="H1354" i="10"/>
  <c r="E1614" i="10"/>
  <c r="E638" i="10"/>
  <c r="H547" i="10"/>
  <c r="H435" i="10"/>
  <c r="E1028" i="10"/>
  <c r="H241" i="10"/>
  <c r="H2252" i="10"/>
  <c r="E2214" i="10"/>
  <c r="H1345" i="10"/>
  <c r="H958" i="10"/>
  <c r="H2064" i="10"/>
  <c r="E675" i="10"/>
  <c r="E1688" i="10"/>
  <c r="E412" i="10"/>
  <c r="H1724" i="10"/>
  <c r="G1066" i="10"/>
  <c r="G1857" i="10"/>
  <c r="H1722" i="10"/>
  <c r="H224" i="10"/>
  <c r="E2011" i="10"/>
  <c r="G1933" i="10"/>
  <c r="F1077" i="10"/>
  <c r="H2112" i="10"/>
  <c r="E236" i="10"/>
  <c r="H166" i="10"/>
  <c r="H1646" i="10"/>
  <c r="E765" i="10"/>
  <c r="H2139" i="10"/>
  <c r="F2364" i="10"/>
  <c r="H1708" i="10"/>
  <c r="E1371" i="10"/>
  <c r="H2243" i="10"/>
  <c r="F1915" i="10"/>
  <c r="E1143" i="10"/>
  <c r="G104" i="10"/>
  <c r="G2205" i="10"/>
  <c r="E45" i="10"/>
  <c r="G1839" i="10"/>
  <c r="G1192" i="10"/>
  <c r="H2245" i="10"/>
  <c r="G1900" i="10"/>
  <c r="E2440" i="10"/>
  <c r="G822" i="10"/>
  <c r="H1711" i="10"/>
  <c r="H355" i="10"/>
  <c r="H2114" i="10"/>
  <c r="H367" i="10"/>
  <c r="H931" i="10"/>
  <c r="G463" i="10"/>
  <c r="H22" i="10"/>
  <c r="G2021" i="10"/>
  <c r="E1403" i="10"/>
  <c r="E363" i="10"/>
  <c r="H328" i="10"/>
  <c r="E720" i="10"/>
  <c r="E994" i="10"/>
  <c r="G917" i="10"/>
  <c r="G141" i="10"/>
  <c r="G235" i="10"/>
  <c r="F1906" i="10"/>
  <c r="E1024" i="10"/>
  <c r="E514" i="10"/>
  <c r="H2039" i="10"/>
  <c r="E722" i="10"/>
  <c r="E1741" i="10"/>
  <c r="F1411" i="10"/>
  <c r="G2313" i="10"/>
  <c r="H1760" i="10"/>
  <c r="G257" i="10"/>
  <c r="G842" i="10"/>
  <c r="E1105" i="10"/>
  <c r="E1054" i="10"/>
  <c r="G808" i="10"/>
  <c r="E169" i="10"/>
  <c r="E156" i="10"/>
  <c r="G2312" i="10"/>
  <c r="H2410" i="10"/>
  <c r="H358" i="10"/>
  <c r="E1931" i="10"/>
  <c r="G1158" i="10"/>
  <c r="E667" i="10"/>
  <c r="G243" i="10"/>
  <c r="G1564" i="10"/>
  <c r="E136" i="10"/>
  <c r="G2415" i="10"/>
  <c r="G1922" i="10"/>
  <c r="E1852" i="10"/>
  <c r="F954" i="10"/>
  <c r="H837" i="10"/>
  <c r="E1040" i="10"/>
  <c r="G651" i="10"/>
  <c r="H327" i="10"/>
  <c r="E1420" i="10"/>
  <c r="H1126" i="10"/>
  <c r="H973" i="10"/>
  <c r="H1535" i="10"/>
  <c r="F1390" i="10"/>
  <c r="G1641" i="10"/>
  <c r="E230" i="10"/>
  <c r="G1619" i="10"/>
  <c r="E1798" i="10"/>
  <c r="E415" i="10"/>
  <c r="E549" i="10"/>
  <c r="G637" i="10"/>
  <c r="E550" i="10"/>
  <c r="H2197" i="10"/>
  <c r="H1635" i="10"/>
  <c r="G1371" i="10"/>
  <c r="H2109" i="10"/>
  <c r="H2111" i="10"/>
  <c r="H2083" i="10"/>
  <c r="G1769" i="10"/>
  <c r="H2242" i="10"/>
  <c r="E319" i="10"/>
  <c r="H1703" i="10"/>
  <c r="G751" i="10"/>
  <c r="G547" i="10"/>
  <c r="E1406" i="10"/>
  <c r="H1428" i="10"/>
  <c r="F1798" i="10"/>
  <c r="H325" i="10"/>
  <c r="H129" i="10"/>
  <c r="H2065" i="10"/>
  <c r="H910" i="10"/>
  <c r="E163" i="10"/>
  <c r="H654" i="10"/>
  <c r="H735" i="10"/>
  <c r="G665" i="10"/>
  <c r="E1961" i="10"/>
  <c r="H2321" i="10"/>
  <c r="E272" i="10"/>
  <c r="E1077" i="10"/>
  <c r="G1860" i="10"/>
  <c r="G1110" i="10"/>
  <c r="H436" i="10"/>
  <c r="G1723" i="10"/>
  <c r="E1055" i="10"/>
  <c r="E2334" i="10"/>
  <c r="E866" i="10"/>
  <c r="H2143" i="10"/>
  <c r="E124" i="10"/>
  <c r="E1567" i="10"/>
  <c r="E709" i="10"/>
  <c r="G19" i="10"/>
  <c r="E1536" i="10"/>
  <c r="G2099" i="10"/>
  <c r="G870" i="10"/>
  <c r="H1753" i="10"/>
  <c r="E2163" i="10"/>
  <c r="F1164" i="10"/>
  <c r="G1450" i="10"/>
  <c r="E1390" i="10"/>
  <c r="H663" i="10"/>
  <c r="H1844" i="10"/>
  <c r="G2203" i="10"/>
  <c r="E1458" i="10"/>
  <c r="F2431" i="10"/>
  <c r="H858" i="10"/>
  <c r="G1153" i="10"/>
  <c r="H240" i="10"/>
  <c r="E1313" i="10"/>
  <c r="H2207" i="10"/>
  <c r="E1357" i="10"/>
  <c r="G1710" i="10"/>
  <c r="G1266" i="10"/>
  <c r="H1997" i="10"/>
  <c r="E1912" i="10"/>
  <c r="G1124" i="10"/>
  <c r="I1124" i="10" s="1"/>
  <c r="G832" i="10"/>
  <c r="G168" i="10"/>
  <c r="H234" i="10"/>
  <c r="G1023" i="10"/>
  <c r="G837" i="10"/>
  <c r="H1363" i="10"/>
  <c r="G2462" i="10"/>
  <c r="G2405" i="10"/>
  <c r="I2405" i="10" s="1"/>
  <c r="H2332" i="10"/>
  <c r="E2380" i="10"/>
  <c r="F545" i="10"/>
  <c r="E2392" i="10"/>
  <c r="H965" i="10"/>
  <c r="H1570" i="10"/>
  <c r="H364" i="10"/>
  <c r="H2327" i="10"/>
  <c r="G617" i="10"/>
  <c r="E1449" i="10"/>
  <c r="F385" i="10"/>
  <c r="G1012" i="10"/>
  <c r="E365" i="10"/>
  <c r="G28" i="10"/>
  <c r="G2116" i="10"/>
  <c r="G2247" i="10"/>
  <c r="G1263" i="10"/>
  <c r="E754" i="10"/>
  <c r="F1139" i="10"/>
  <c r="E1563" i="10"/>
  <c r="H1897" i="10"/>
  <c r="E842" i="10"/>
  <c r="E1023" i="10"/>
  <c r="H1931" i="10"/>
  <c r="G1571" i="10"/>
  <c r="G745" i="10"/>
  <c r="H714" i="10"/>
  <c r="E1647" i="10"/>
  <c r="G1027" i="10"/>
  <c r="F966" i="10"/>
  <c r="H616" i="10"/>
  <c r="G2017" i="10"/>
  <c r="E2331" i="10"/>
  <c r="G161" i="10"/>
  <c r="H2063" i="10"/>
  <c r="H159" i="10"/>
  <c r="E2361" i="10"/>
  <c r="G667" i="10"/>
  <c r="H1272" i="10"/>
  <c r="G944" i="10"/>
  <c r="H353" i="10"/>
  <c r="G313" i="10"/>
  <c r="G1412" i="10"/>
  <c r="F2229" i="10"/>
  <c r="H301" i="10"/>
  <c r="G2019" i="10"/>
  <c r="G2042" i="10"/>
  <c r="F2407" i="10"/>
  <c r="H852" i="10"/>
  <c r="E2420" i="10"/>
  <c r="H1338" i="10"/>
  <c r="E1017" i="10"/>
  <c r="G598" i="10"/>
  <c r="G1367" i="10"/>
  <c r="E1461" i="10"/>
  <c r="G122" i="10"/>
  <c r="E140" i="10"/>
  <c r="F1362" i="10"/>
  <c r="G725" i="10"/>
  <c r="I725" i="10" s="1"/>
  <c r="G2061" i="10"/>
  <c r="E1125" i="10"/>
  <c r="G1611" i="10"/>
  <c r="H366" i="10"/>
  <c r="G1268" i="10"/>
  <c r="E2019" i="10"/>
  <c r="H333" i="10"/>
  <c r="E1769" i="10"/>
  <c r="H26" i="10"/>
  <c r="E1543" i="10"/>
  <c r="H2419" i="10"/>
  <c r="E649" i="10"/>
  <c r="E2016" i="10"/>
  <c r="H369" i="10"/>
  <c r="H2035" i="10"/>
  <c r="H1445" i="10"/>
  <c r="H2138" i="10"/>
  <c r="E1997" i="10"/>
  <c r="F471" i="10"/>
  <c r="E2246" i="10"/>
  <c r="F870" i="10"/>
  <c r="G460" i="10"/>
  <c r="F245" i="10"/>
  <c r="G2298" i="10"/>
  <c r="E1133" i="10"/>
  <c r="H1406" i="10"/>
  <c r="G1369" i="10"/>
  <c r="G1465" i="10"/>
  <c r="E1709" i="10"/>
  <c r="E1421" i="10"/>
  <c r="G180" i="10"/>
  <c r="H2133" i="10"/>
  <c r="E1918" i="10"/>
  <c r="G2065" i="10"/>
  <c r="E2109" i="10"/>
  <c r="H875" i="10"/>
  <c r="H2009" i="10"/>
  <c r="E697" i="10"/>
  <c r="G552" i="10"/>
  <c r="E2111" i="10"/>
  <c r="G126" i="10"/>
  <c r="H1246" i="10"/>
  <c r="F1228" i="10"/>
  <c r="G356" i="10"/>
  <c r="E171" i="10"/>
  <c r="H512" i="10"/>
  <c r="G2246" i="10"/>
  <c r="H35" i="10"/>
  <c r="G2339" i="10"/>
  <c r="G237" i="10"/>
  <c r="H171" i="10"/>
  <c r="F1687" i="10"/>
  <c r="H780" i="10"/>
  <c r="G1168" i="10"/>
  <c r="F628" i="10"/>
  <c r="H1440" i="10"/>
  <c r="H1243" i="10"/>
  <c r="G934" i="10"/>
  <c r="E2106" i="10"/>
  <c r="H1040" i="10"/>
  <c r="E1238" i="10"/>
  <c r="H1143" i="10"/>
  <c r="G2223" i="10"/>
  <c r="G827" i="10"/>
  <c r="E2122" i="10"/>
  <c r="E950" i="10"/>
  <c r="H1232" i="10"/>
  <c r="H1155" i="10"/>
  <c r="H818" i="10"/>
  <c r="H256" i="10"/>
  <c r="E930" i="10"/>
  <c r="H672" i="10"/>
  <c r="H1757" i="10"/>
  <c r="G1588" i="10"/>
  <c r="E827" i="10"/>
  <c r="E525" i="10"/>
  <c r="G1737" i="10"/>
  <c r="H1026" i="10"/>
  <c r="G1758" i="10"/>
  <c r="H924" i="10"/>
  <c r="H1073" i="10"/>
  <c r="E323" i="10"/>
  <c r="H1670" i="10"/>
  <c r="H2137" i="10"/>
  <c r="H634" i="10"/>
  <c r="F1738" i="10"/>
  <c r="G1041" i="10"/>
  <c r="F1030" i="10"/>
  <c r="H2434" i="10"/>
  <c r="H1318" i="10"/>
  <c r="E1049" i="10"/>
  <c r="E1945" i="10"/>
  <c r="E2158" i="10"/>
  <c r="G1905" i="10"/>
  <c r="H1241" i="10"/>
  <c r="H562" i="10"/>
  <c r="E916" i="10"/>
  <c r="G319" i="10"/>
  <c r="F465" i="10"/>
  <c r="E2250" i="10"/>
  <c r="H1502" i="10"/>
  <c r="G821" i="10"/>
  <c r="I821" i="10" s="1"/>
  <c r="H233" i="10"/>
  <c r="H1955" i="10"/>
  <c r="G1739" i="10"/>
  <c r="E526" i="10"/>
  <c r="H434" i="10"/>
  <c r="H2297" i="10"/>
  <c r="G2305" i="10"/>
  <c r="G2158" i="10"/>
  <c r="G1568" i="10"/>
  <c r="F724" i="10"/>
  <c r="H1770" i="10"/>
  <c r="G2011" i="10"/>
  <c r="E2393" i="10"/>
  <c r="F511" i="10"/>
  <c r="G2015" i="10"/>
  <c r="G331" i="10"/>
  <c r="H340" i="10"/>
  <c r="F1440" i="10"/>
  <c r="E873" i="10"/>
  <c r="G469" i="10"/>
  <c r="I469" i="10" s="1"/>
  <c r="H777" i="10"/>
  <c r="E2096" i="10"/>
  <c r="E1350" i="10"/>
  <c r="F826" i="10"/>
  <c r="E1642" i="10"/>
  <c r="H525" i="10"/>
  <c r="F1402" i="10"/>
  <c r="F1573" i="10"/>
  <c r="G1509" i="10"/>
  <c r="H647" i="10"/>
  <c r="F1452" i="10"/>
  <c r="H237" i="10"/>
  <c r="H1710" i="10"/>
  <c r="H756" i="10"/>
  <c r="G616" i="10"/>
  <c r="H157" i="10"/>
  <c r="E153" i="10"/>
  <c r="G1159" i="10"/>
  <c r="E1566" i="10"/>
  <c r="E1253" i="10"/>
  <c r="H548" i="10"/>
  <c r="E42" i="10"/>
  <c r="H2362" i="10"/>
  <c r="F174" i="10"/>
  <c r="G1120" i="10"/>
  <c r="H1658" i="10"/>
  <c r="G2302" i="10"/>
  <c r="E1022" i="10"/>
  <c r="H1665" i="10"/>
  <c r="F1924" i="10"/>
  <c r="H1125" i="10"/>
  <c r="E2183" i="10"/>
  <c r="H2122" i="10"/>
  <c r="E665" i="10"/>
  <c r="E2053" i="10"/>
  <c r="G555" i="10"/>
  <c r="E1721" i="10"/>
  <c r="E2300" i="10"/>
  <c r="E965" i="10"/>
  <c r="G185" i="10"/>
  <c r="E251" i="10"/>
  <c r="E1514" i="10"/>
  <c r="H669" i="10"/>
  <c r="G5" i="10"/>
  <c r="E1755" i="10"/>
  <c r="E1706" i="10"/>
  <c r="G1709" i="10"/>
  <c r="G2349" i="10"/>
  <c r="G797" i="10"/>
  <c r="E1725" i="10"/>
  <c r="E1834" i="10"/>
  <c r="E302" i="10"/>
  <c r="F941" i="10"/>
  <c r="H2211" i="10"/>
  <c r="G2119" i="10"/>
  <c r="G353" i="10"/>
  <c r="G1957" i="10"/>
  <c r="F2346" i="10"/>
  <c r="H221" i="10"/>
  <c r="E1886" i="10"/>
  <c r="H1121" i="10"/>
  <c r="E659" i="10"/>
  <c r="E621" i="10"/>
  <c r="E1832" i="10"/>
  <c r="G1661" i="10"/>
  <c r="F1708" i="10"/>
  <c r="G1133" i="10"/>
  <c r="H2023" i="10"/>
  <c r="H811" i="10"/>
  <c r="F829" i="10"/>
  <c r="H576" i="10"/>
  <c r="H946" i="10"/>
  <c r="H1215" i="10"/>
  <c r="G2357" i="10"/>
  <c r="H1544" i="10"/>
  <c r="E2215" i="10"/>
  <c r="H2262" i="10"/>
  <c r="H1346" i="10"/>
  <c r="E1845" i="10"/>
  <c r="H276" i="10"/>
  <c r="H1114" i="10"/>
  <c r="F1519" i="10"/>
  <c r="G2356" i="10"/>
  <c r="H131" i="10"/>
  <c r="F301" i="10"/>
  <c r="G678" i="10"/>
  <c r="H612" i="10"/>
  <c r="E1451" i="10"/>
  <c r="E2394" i="10"/>
  <c r="H1414" i="10"/>
  <c r="G1156" i="10"/>
  <c r="G1373" i="10"/>
  <c r="H2282" i="10"/>
  <c r="E1933" i="10"/>
  <c r="G302" i="10"/>
  <c r="E1155" i="10"/>
  <c r="G1747" i="10"/>
  <c r="G1238" i="10"/>
  <c r="G1628" i="10"/>
  <c r="E218" i="10"/>
  <c r="G2296" i="10"/>
  <c r="E1436" i="10"/>
  <c r="E821" i="10"/>
  <c r="G158" i="10"/>
  <c r="E1820" i="10"/>
  <c r="G1567" i="10"/>
  <c r="H1551" i="10"/>
  <c r="F1671" i="10"/>
  <c r="E1541" i="10"/>
  <c r="H2217" i="10"/>
  <c r="G2144" i="10"/>
  <c r="G478" i="10"/>
  <c r="G1251" i="10"/>
  <c r="G2300" i="10"/>
  <c r="G160" i="10"/>
  <c r="H750" i="10"/>
  <c r="G1218" i="10"/>
  <c r="H430" i="10"/>
  <c r="F931" i="10"/>
  <c r="G1456" i="10"/>
  <c r="H567" i="10"/>
  <c r="H1446" i="10"/>
  <c r="E5" i="10"/>
  <c r="F2247" i="10"/>
  <c r="H679" i="10"/>
  <c r="E248" i="10"/>
  <c r="H2018" i="10"/>
  <c r="H579" i="10"/>
  <c r="E771" i="10"/>
  <c r="H1149" i="10"/>
  <c r="E1850" i="10"/>
  <c r="E360" i="10"/>
  <c r="G1886" i="10"/>
  <c r="H819" i="10"/>
  <c r="H1009" i="10"/>
  <c r="E1841" i="10"/>
  <c r="H2294" i="10"/>
  <c r="G169" i="10"/>
  <c r="F352" i="10"/>
  <c r="H2246" i="10"/>
  <c r="H1245" i="10"/>
  <c r="H733" i="10"/>
  <c r="G652" i="10"/>
  <c r="E29" i="10"/>
  <c r="E379" i="10"/>
  <c r="G932" i="10"/>
  <c r="I932" i="10" s="1"/>
  <c r="E832" i="10"/>
  <c r="H342" i="10"/>
  <c r="H372" i="10"/>
  <c r="E1761" i="10"/>
  <c r="G1805" i="10"/>
  <c r="F842" i="10"/>
  <c r="F551" i="10"/>
  <c r="F564" i="10"/>
  <c r="E736" i="10"/>
  <c r="H774" i="10"/>
  <c r="G20" i="10"/>
  <c r="E362" i="10"/>
  <c r="H1751" i="10"/>
  <c r="E519" i="10"/>
  <c r="H2203" i="10"/>
  <c r="E1557" i="10"/>
  <c r="G2232" i="10"/>
  <c r="E2460" i="10"/>
  <c r="H920" i="10"/>
  <c r="H709" i="10"/>
  <c r="H1108" i="10"/>
  <c r="E2311" i="10"/>
  <c r="G676" i="10"/>
  <c r="E417" i="10"/>
  <c r="E2097" i="10"/>
  <c r="H363" i="10"/>
  <c r="E1762" i="10"/>
  <c r="E2442" i="10"/>
  <c r="F1554" i="10"/>
  <c r="G2400" i="10"/>
  <c r="E2005" i="10"/>
  <c r="G1050" i="10"/>
  <c r="G239" i="10"/>
  <c r="H2099" i="10"/>
  <c r="G878" i="10"/>
  <c r="G574" i="10"/>
  <c r="H2320" i="10"/>
  <c r="H745" i="10"/>
  <c r="E2120" i="10"/>
  <c r="H1568" i="10"/>
  <c r="E564" i="10"/>
  <c r="G858" i="10"/>
  <c r="G1152" i="10"/>
  <c r="E1410" i="10"/>
  <c r="E970" i="10"/>
  <c r="E1156" i="10"/>
  <c r="H302" i="10"/>
  <c r="G1528" i="10"/>
  <c r="E253" i="10"/>
  <c r="G644" i="10"/>
  <c r="F2067" i="10"/>
  <c r="E2421" i="10"/>
  <c r="E2438" i="10"/>
  <c r="G479" i="10"/>
  <c r="E1618" i="10"/>
  <c r="H561" i="10"/>
  <c r="H2019" i="10"/>
  <c r="G776" i="10"/>
  <c r="E915" i="10"/>
  <c r="H2140" i="10"/>
  <c r="E1513" i="10"/>
  <c r="F523" i="10"/>
  <c r="G1472" i="10"/>
  <c r="E1338" i="10"/>
  <c r="H41" i="10"/>
  <c r="F168" i="10"/>
  <c r="F2463" i="10"/>
  <c r="E223" i="10"/>
  <c r="G1427" i="10"/>
  <c r="G1009" i="10"/>
  <c r="G546" i="10"/>
  <c r="E964" i="10"/>
  <c r="E1319" i="10"/>
  <c r="E464" i="10"/>
  <c r="G864" i="10"/>
  <c r="H935" i="10"/>
  <c r="E41" i="10"/>
  <c r="G1965" i="10"/>
  <c r="G123" i="10"/>
  <c r="F1932" i="10"/>
  <c r="H16" i="10"/>
  <c r="F1349" i="10"/>
  <c r="H518" i="10"/>
  <c r="E2064" i="10"/>
  <c r="E745" i="10"/>
  <c r="H1349" i="10"/>
  <c r="G1014" i="10"/>
  <c r="H1408" i="10"/>
  <c r="G1766" i="10"/>
  <c r="E220" i="10"/>
  <c r="F2104" i="10"/>
  <c r="G1513" i="10"/>
  <c r="H870" i="10"/>
  <c r="E335" i="10"/>
  <c r="F2435" i="10"/>
  <c r="G133" i="10"/>
  <c r="F2027" i="10"/>
  <c r="E844" i="10"/>
  <c r="G471" i="10"/>
  <c r="F1851" i="10"/>
  <c r="G748" i="10"/>
  <c r="G1823" i="10"/>
  <c r="H2043" i="10"/>
  <c r="E976" i="10"/>
  <c r="F2036" i="10"/>
  <c r="E715" i="10"/>
  <c r="G1350" i="10"/>
  <c r="H653" i="10"/>
  <c r="G735" i="10"/>
  <c r="E1347" i="10"/>
  <c r="F1062" i="10"/>
  <c r="E974" i="10"/>
  <c r="E822" i="10"/>
  <c r="F4" i="10"/>
  <c r="H2414" i="10"/>
  <c r="E871" i="10"/>
  <c r="E559" i="10"/>
  <c r="E2396" i="10"/>
  <c r="H2067" i="10"/>
  <c r="H1815" i="10"/>
  <c r="H664" i="10"/>
  <c r="G956" i="10"/>
  <c r="H1817" i="10"/>
  <c r="H1911" i="10"/>
  <c r="G2033" i="10"/>
  <c r="H1839" i="10"/>
  <c r="F1659" i="10"/>
  <c r="G532" i="10"/>
  <c r="F337" i="10"/>
  <c r="E1117" i="10"/>
  <c r="G581" i="10"/>
  <c r="E2025" i="10"/>
  <c r="E2349" i="10"/>
  <c r="H1540" i="10"/>
  <c r="F366" i="10"/>
  <c r="E622" i="10"/>
  <c r="E2356" i="10"/>
  <c r="E1655" i="10"/>
  <c r="H4" i="10"/>
  <c r="H1836" i="10"/>
  <c r="G1964" i="10"/>
  <c r="F1155" i="10"/>
  <c r="H2199" i="10"/>
  <c r="H1270" i="10"/>
  <c r="G236" i="10"/>
  <c r="E1833" i="10"/>
  <c r="G269" i="10"/>
  <c r="E959" i="10"/>
  <c r="E174" i="10"/>
  <c r="G762" i="10"/>
  <c r="H2319" i="10"/>
  <c r="H1489" i="10"/>
  <c r="H1210" i="10"/>
  <c r="E1713" i="10"/>
  <c r="H2300" i="10"/>
  <c r="H23" i="10"/>
  <c r="E32" i="10"/>
  <c r="G1439" i="10"/>
  <c r="G1108" i="10"/>
  <c r="F2266" i="10"/>
  <c r="E1719" i="10"/>
  <c r="G1644" i="10"/>
  <c r="E1225" i="10"/>
  <c r="H558" i="10"/>
  <c r="H763" i="10"/>
  <c r="E139" i="10"/>
  <c r="G1270" i="10"/>
  <c r="G281" i="10"/>
  <c r="G1075" i="10"/>
  <c r="F762" i="10"/>
  <c r="H1851" i="10"/>
  <c r="H1368" i="10"/>
  <c r="H1522" i="10"/>
  <c r="F957" i="10"/>
  <c r="G747" i="10"/>
  <c r="F978" i="10"/>
  <c r="F2317" i="10"/>
  <c r="H1341" i="10"/>
  <c r="E1326" i="10"/>
  <c r="E698" i="10"/>
  <c r="G572" i="10"/>
  <c r="F2125" i="10"/>
  <c r="F858" i="10"/>
  <c r="G2198" i="10"/>
  <c r="H555" i="10"/>
  <c r="E1192" i="10"/>
  <c r="G275" i="10"/>
  <c r="E1644" i="10"/>
  <c r="H2257" i="10"/>
  <c r="H43" i="10"/>
  <c r="H1537" i="10"/>
  <c r="G1911" i="10"/>
  <c r="H2214" i="10"/>
  <c r="G1562" i="10"/>
  <c r="E1622" i="10"/>
  <c r="E1032" i="10"/>
  <c r="G1360" i="10"/>
  <c r="F631" i="10"/>
  <c r="H2049" i="10"/>
  <c r="E2039" i="10"/>
  <c r="G743" i="10"/>
  <c r="G2106" i="10"/>
  <c r="G417" i="10"/>
  <c r="E2461" i="10"/>
  <c r="E2400" i="10"/>
  <c r="G315" i="10"/>
  <c r="G668" i="10"/>
  <c r="G2049" i="10"/>
  <c r="G1257" i="10"/>
  <c r="H227" i="10"/>
  <c r="E1119" i="10"/>
  <c r="G1272" i="10"/>
  <c r="G1931" i="10"/>
  <c r="H1516" i="10"/>
  <c r="E2218" i="10"/>
  <c r="F343" i="10"/>
  <c r="E865" i="10"/>
  <c r="G271" i="10"/>
  <c r="E834" i="10"/>
  <c r="G1312" i="10"/>
  <c r="H1616" i="10"/>
  <c r="G347" i="10"/>
  <c r="H1326" i="10"/>
  <c r="G1787" i="10"/>
  <c r="E1217" i="10"/>
  <c r="H1865" i="10"/>
  <c r="E554" i="10"/>
  <c r="H1123" i="10"/>
  <c r="H2034" i="10"/>
  <c r="H267" i="10"/>
  <c r="H158" i="10"/>
  <c r="G1561" i="10"/>
  <c r="I1561" i="10" s="1"/>
  <c r="G2404" i="10"/>
  <c r="E137" i="10"/>
  <c r="F421" i="10"/>
  <c r="H1763" i="10"/>
  <c r="H230" i="10"/>
  <c r="E21" i="10"/>
  <c r="E2062" i="10"/>
  <c r="G746" i="10"/>
  <c r="H966" i="10"/>
  <c r="H2322" i="10"/>
  <c r="E1898" i="10"/>
  <c r="E1065" i="10"/>
  <c r="E266" i="10"/>
  <c r="E628" i="10"/>
  <c r="H1605" i="10"/>
  <c r="E1565" i="10"/>
  <c r="E2137" i="10"/>
  <c r="G1703" i="10"/>
  <c r="G151" i="10"/>
  <c r="G1015" i="10"/>
  <c r="F2221" i="10"/>
  <c r="H1713" i="10"/>
  <c r="H1128" i="10"/>
  <c r="G2429" i="10"/>
  <c r="E2134" i="10"/>
  <c r="E468" i="10"/>
  <c r="F328" i="10"/>
  <c r="E429" i="10"/>
  <c r="E2299" i="10"/>
  <c r="G732" i="10"/>
  <c r="G2331" i="10"/>
  <c r="H468" i="10"/>
  <c r="E44" i="10"/>
  <c r="E911" i="10"/>
  <c r="H2407" i="10"/>
  <c r="E250" i="10"/>
  <c r="H1328" i="10"/>
  <c r="F474" i="10"/>
  <c r="E215" i="10"/>
  <c r="G2059" i="10"/>
  <c r="F424" i="10"/>
  <c r="E1115" i="10"/>
  <c r="F484" i="10"/>
  <c r="G1374" i="10"/>
  <c r="G1148" i="10"/>
  <c r="F721" i="10"/>
  <c r="H1311" i="10"/>
  <c r="H439" i="10"/>
  <c r="E1924" i="10"/>
  <c r="G919" i="10"/>
  <c r="G1021" i="10"/>
  <c r="G2431" i="10"/>
  <c r="H868" i="10"/>
  <c r="E2403" i="10"/>
  <c r="E833" i="10"/>
  <c r="G2301" i="10"/>
  <c r="G1306" i="10"/>
  <c r="E1447" i="10"/>
  <c r="G2166" i="10"/>
  <c r="E368" i="10"/>
  <c r="G1229" i="10"/>
  <c r="H2256" i="10"/>
  <c r="G1640" i="10"/>
  <c r="H1513" i="10"/>
  <c r="H273" i="10"/>
  <c r="H1361" i="10"/>
  <c r="H375" i="10"/>
  <c r="H1660" i="10"/>
  <c r="F1516" i="10"/>
  <c r="H473" i="10"/>
  <c r="H1860" i="10"/>
  <c r="E2204" i="10"/>
  <c r="G1006" i="10"/>
  <c r="G1951" i="10"/>
  <c r="H384" i="10"/>
  <c r="H2337" i="10"/>
  <c r="F1733" i="10"/>
  <c r="G756" i="10"/>
  <c r="E611" i="10"/>
  <c r="G1714" i="10"/>
  <c r="E219" i="10"/>
  <c r="E482" i="10"/>
  <c r="G1125" i="10"/>
  <c r="G2230" i="10"/>
  <c r="F843" i="10"/>
  <c r="E1842" i="10"/>
  <c r="G262" i="10"/>
  <c r="G2041" i="10"/>
  <c r="G436" i="10"/>
  <c r="G1810" i="10"/>
  <c r="F2256" i="10"/>
  <c r="G533" i="10"/>
  <c r="G1210" i="10"/>
  <c r="F1969" i="10"/>
  <c r="E546" i="10"/>
  <c r="G2455" i="10"/>
  <c r="G1328" i="10"/>
  <c r="H2102" i="10"/>
  <c r="E130" i="10"/>
  <c r="G1349" i="10"/>
  <c r="H577" i="10"/>
  <c r="E1553" i="10"/>
  <c r="H727" i="10"/>
  <c r="H660" i="10"/>
  <c r="G1274" i="10"/>
  <c r="G659" i="10"/>
  <c r="F443" i="10"/>
  <c r="H2182" i="10"/>
  <c r="G1622" i="10"/>
  <c r="G1150" i="10"/>
  <c r="G1507" i="10"/>
  <c r="F16" i="10"/>
  <c r="E610" i="10"/>
  <c r="H465" i="10"/>
  <c r="H2100" i="10"/>
  <c r="H1549" i="10"/>
  <c r="H1162" i="10"/>
  <c r="E1936" i="10"/>
  <c r="H462" i="10"/>
  <c r="H1415" i="10"/>
  <c r="E1710" i="10"/>
  <c r="E1369" i="10"/>
  <c r="E655" i="10"/>
  <c r="H2238" i="10"/>
  <c r="H1603" i="10"/>
  <c r="H613" i="10"/>
  <c r="E752" i="10"/>
  <c r="G1338" i="10"/>
  <c r="H270" i="10"/>
  <c r="E551" i="10"/>
  <c r="G1313" i="10"/>
  <c r="F969" i="10"/>
  <c r="G249" i="10"/>
  <c r="H1601" i="10"/>
  <c r="H1664" i="10"/>
  <c r="E1221" i="10"/>
  <c r="H2265" i="10"/>
  <c r="E1657" i="10"/>
  <c r="G1918" i="10"/>
  <c r="E261" i="10"/>
  <c r="G560" i="10"/>
  <c r="H2010" i="10"/>
  <c r="G425" i="10"/>
  <c r="G1220" i="10"/>
  <c r="H1443" i="10"/>
  <c r="G857" i="10"/>
  <c r="G1638" i="10"/>
  <c r="G943" i="10"/>
  <c r="H1075" i="10"/>
  <c r="H1739" i="10"/>
  <c r="E127" i="10"/>
  <c r="H1472" i="10"/>
  <c r="G1768" i="10"/>
  <c r="E1635" i="10"/>
  <c r="F1417" i="10"/>
  <c r="E118" i="10"/>
  <c r="H2134" i="10"/>
  <c r="H441" i="10"/>
  <c r="E2318" i="10"/>
  <c r="H34" i="10"/>
  <c r="E2301" i="10"/>
  <c r="G2402" i="10"/>
  <c r="H1374" i="10"/>
  <c r="G2053" i="10"/>
  <c r="E33" i="10"/>
  <c r="E1254" i="10"/>
  <c r="E2439" i="10"/>
  <c r="E2051" i="10"/>
  <c r="H1172" i="10"/>
  <c r="E16" i="10"/>
  <c r="H816" i="10"/>
  <c r="G1346" i="10"/>
  <c r="H1029" i="10"/>
  <c r="E2105" i="10"/>
  <c r="E2059" i="10"/>
  <c r="E2223" i="10"/>
  <c r="G970" i="10"/>
  <c r="F1266" i="10"/>
  <c r="H1113" i="10"/>
  <c r="G1565" i="10"/>
  <c r="H1457" i="10"/>
  <c r="E2000" i="10"/>
  <c r="F2324" i="10"/>
  <c r="H1013" i="10"/>
  <c r="F2339" i="10"/>
  <c r="H1756" i="10"/>
  <c r="E1094" i="10"/>
  <c r="E1140" i="10"/>
  <c r="E2258" i="10"/>
  <c r="E1724" i="10"/>
  <c r="G128" i="10"/>
  <c r="E1243" i="10"/>
  <c r="E1107" i="10"/>
  <c r="F1886" i="10"/>
  <c r="E1162" i="10"/>
  <c r="H2051" i="10"/>
  <c r="H1901" i="10"/>
  <c r="G256" i="10"/>
  <c r="G824" i="10"/>
  <c r="G636" i="10"/>
  <c r="E1648" i="10"/>
  <c r="E1121" i="10"/>
  <c r="F1937" i="10"/>
  <c r="E1805" i="10"/>
  <c r="G573" i="10"/>
  <c r="H1669" i="10"/>
  <c r="G2109" i="10"/>
  <c r="H723" i="10"/>
  <c r="G2154" i="10"/>
  <c r="E633" i="10"/>
  <c r="G367" i="10"/>
  <c r="E2058" i="10"/>
  <c r="G2134" i="10"/>
  <c r="G536" i="10"/>
  <c r="I536" i="10" s="1"/>
  <c r="G540" i="10"/>
  <c r="H1653" i="10"/>
  <c r="E1859" i="10"/>
  <c r="H2006" i="10"/>
  <c r="G2040" i="10"/>
  <c r="G181" i="10"/>
  <c r="E1327" i="10"/>
  <c r="G459" i="10"/>
  <c r="E23" i="10"/>
  <c r="G1305" i="10"/>
  <c r="F619" i="10"/>
  <c r="E1303" i="10"/>
  <c r="E334" i="10"/>
  <c r="E912" i="10"/>
  <c r="H1372" i="10"/>
  <c r="E755" i="10"/>
  <c r="G718" i="10"/>
  <c r="F2083" i="10"/>
  <c r="E619" i="10"/>
  <c r="H1853" i="10"/>
  <c r="E810" i="10"/>
  <c r="E598" i="10"/>
  <c r="H27" i="10"/>
  <c r="G149" i="10"/>
  <c r="G823" i="10"/>
  <c r="H427" i="10"/>
  <c r="E1346" i="10"/>
  <c r="G433" i="10"/>
  <c r="G2123" i="10"/>
  <c r="E1075" i="10"/>
  <c r="H19" i="10"/>
  <c r="G2217" i="10"/>
  <c r="E2153" i="10"/>
  <c r="G366" i="10"/>
  <c r="E917" i="10"/>
  <c r="E1473" i="10"/>
  <c r="E1520" i="10"/>
  <c r="G1755" i="10"/>
  <c r="G563" i="10"/>
  <c r="F1132" i="10"/>
  <c r="G835" i="10"/>
  <c r="E1770" i="10"/>
  <c r="F1560" i="10"/>
  <c r="E577" i="10"/>
  <c r="G539" i="10"/>
  <c r="H1459" i="10"/>
  <c r="G1848" i="10"/>
  <c r="G578" i="10"/>
  <c r="E2036" i="10"/>
  <c r="H2460" i="10"/>
  <c r="H2393" i="10"/>
  <c r="H2250" i="10"/>
  <c r="E1306" i="10"/>
  <c r="G1637" i="10"/>
  <c r="H1450" i="10"/>
  <c r="E1059" i="10"/>
  <c r="F2110" i="10"/>
  <c r="H1373" i="10"/>
  <c r="E1131" i="10"/>
  <c r="F1135" i="10"/>
  <c r="H1744" i="10"/>
  <c r="H1718" i="10"/>
  <c r="H2066" i="10"/>
  <c r="G728" i="10"/>
  <c r="I728" i="10" s="1"/>
  <c r="H1667" i="10"/>
  <c r="G1211" i="10"/>
  <c r="E2363" i="10"/>
  <c r="F1333" i="10"/>
  <c r="G2421" i="10"/>
  <c r="H1606" i="10"/>
  <c r="E1344" i="10"/>
  <c r="E2034" i="10"/>
  <c r="G1162" i="10"/>
  <c r="G450" i="10"/>
  <c r="G2451" i="10"/>
  <c r="H336" i="10"/>
  <c r="G354" i="10"/>
  <c r="H1642" i="10"/>
  <c r="G1853" i="10"/>
  <c r="E1275" i="10"/>
  <c r="F139" i="10"/>
  <c r="G912" i="10"/>
  <c r="E1521" i="10"/>
  <c r="H1735" i="10"/>
  <c r="G1519" i="10"/>
  <c r="E1854" i="10"/>
  <c r="G1317" i="10"/>
  <c r="H130" i="10"/>
  <c r="E1825" i="10"/>
  <c r="H2020" i="10"/>
  <c r="H2022" i="10"/>
  <c r="F2265" i="10"/>
  <c r="G2395" i="10"/>
  <c r="E963" i="10"/>
  <c r="G1316" i="10"/>
  <c r="H1362" i="10"/>
  <c r="H322" i="10"/>
  <c r="G2239" i="10"/>
  <c r="E1857" i="10"/>
  <c r="G1205" i="10"/>
  <c r="E1915" i="10"/>
  <c r="E1611" i="10"/>
  <c r="G571" i="10"/>
  <c r="G1627" i="10"/>
  <c r="F372" i="10"/>
  <c r="E1360" i="10"/>
  <c r="E2023" i="10"/>
  <c r="E1314" i="10"/>
  <c r="H1347" i="10"/>
  <c r="H1107" i="10"/>
  <c r="H2248" i="10"/>
  <c r="E572" i="10"/>
  <c r="G954" i="10"/>
  <c r="H1407" i="10"/>
  <c r="H537" i="10"/>
  <c r="E812" i="10"/>
  <c r="F1646" i="10"/>
  <c r="E520" i="10"/>
  <c r="G845" i="10"/>
  <c r="G44" i="10"/>
  <c r="G451" i="10"/>
  <c r="E1638" i="10"/>
  <c r="F1609" i="10"/>
  <c r="E161" i="10"/>
  <c r="G922" i="10"/>
  <c r="H1452" i="10"/>
  <c r="E1356" i="10"/>
  <c r="G1330" i="10"/>
  <c r="G833" i="10"/>
  <c r="G1814" i="10"/>
  <c r="H737" i="10"/>
  <c r="G116" i="10"/>
  <c r="H252" i="10"/>
  <c r="G2254" i="10"/>
  <c r="E2066" i="10"/>
  <c r="H1356" i="10"/>
  <c r="G1449" i="10"/>
  <c r="F2042" i="10"/>
  <c r="G673" i="10"/>
  <c r="F468" i="10"/>
  <c r="G447" i="10"/>
  <c r="E1907" i="10"/>
  <c r="G977" i="10"/>
  <c r="G1867" i="10"/>
  <c r="H551" i="10"/>
  <c r="E943" i="10"/>
  <c r="H854" i="10"/>
  <c r="G2264" i="10"/>
  <c r="G915" i="10"/>
  <c r="H1265" i="10"/>
  <c r="G810" i="10"/>
  <c r="E1439" i="10"/>
  <c r="G625" i="10"/>
  <c r="E910" i="10"/>
  <c r="E2302" i="10"/>
  <c r="H1163" i="10"/>
  <c r="G936" i="10"/>
  <c r="F718" i="10"/>
  <c r="E2264" i="10"/>
  <c r="E1324" i="10"/>
  <c r="E681" i="10"/>
  <c r="E1465" i="10"/>
  <c r="G2228" i="10"/>
  <c r="G241" i="10"/>
  <c r="E428" i="10"/>
  <c r="G22" i="10"/>
  <c r="H680" i="10"/>
  <c r="H1312" i="10"/>
  <c r="H2156" i="10"/>
  <c r="H2209" i="10"/>
  <c r="E1456" i="10"/>
  <c r="H421" i="10"/>
  <c r="G949" i="10"/>
  <c r="G381" i="10"/>
  <c r="G2352" i="10"/>
  <c r="G1762" i="10"/>
  <c r="H1615" i="10"/>
  <c r="H1105" i="10"/>
  <c r="H182" i="10"/>
  <c r="H20" i="10"/>
  <c r="H947" i="10"/>
  <c r="H720" i="10"/>
  <c r="E378" i="10"/>
  <c r="H1662" i="10"/>
  <c r="E1173" i="10"/>
  <c r="G1956" i="10"/>
  <c r="E275" i="10"/>
  <c r="E2008" i="10"/>
  <c r="H2409" i="10"/>
  <c r="E1309" i="10"/>
  <c r="G582" i="10"/>
  <c r="H2244" i="10"/>
  <c r="E1550" i="10"/>
  <c r="E2454" i="10"/>
  <c r="G568" i="10"/>
  <c r="G1240" i="10"/>
  <c r="F2352" i="10"/>
  <c r="H1650" i="10"/>
  <c r="F2046" i="10"/>
  <c r="G1510" i="10"/>
  <c r="H2113" i="10"/>
  <c r="G1227" i="10"/>
  <c r="G26" i="10"/>
  <c r="H1952" i="10"/>
  <c r="H2232" i="10"/>
  <c r="E1667" i="10"/>
  <c r="E472" i="10"/>
  <c r="H1323" i="10"/>
  <c r="E1362" i="10"/>
  <c r="H1701" i="10"/>
  <c r="H25" i="10"/>
  <c r="H1405" i="10"/>
  <c r="G524" i="10"/>
  <c r="H718" i="10"/>
  <c r="H425" i="10"/>
  <c r="G1738" i="10"/>
  <c r="G2050" i="10"/>
  <c r="F861" i="10"/>
  <c r="H1249" i="10"/>
  <c r="H2098" i="10"/>
  <c r="E471" i="10"/>
  <c r="H2060" i="10"/>
  <c r="F2008" i="10"/>
  <c r="F285" i="10"/>
  <c r="G2336" i="10"/>
  <c r="H482" i="10"/>
  <c r="E1391" i="10"/>
  <c r="H1950" i="10"/>
  <c r="G1545" i="10"/>
  <c r="H2301" i="10"/>
  <c r="E242" i="10"/>
  <c r="E2044" i="10"/>
  <c r="E2337" i="10"/>
  <c r="H337" i="10"/>
  <c r="G2056" i="10"/>
  <c r="E1129" i="10"/>
  <c r="H329" i="10"/>
  <c r="G140" i="10"/>
  <c r="H797" i="10"/>
  <c r="H1738" i="10"/>
  <c r="E535" i="10"/>
  <c r="F823" i="10"/>
  <c r="H1402" i="10"/>
  <c r="E26" i="10"/>
  <c r="E2159" i="10"/>
  <c r="E729" i="10"/>
  <c r="F348" i="10"/>
  <c r="E1606" i="10"/>
  <c r="H1490" i="10"/>
  <c r="G1363" i="10"/>
  <c r="H265" i="10"/>
  <c r="H817" i="10"/>
  <c r="E1224" i="10"/>
  <c r="F1327" i="10"/>
  <c r="E233" i="10"/>
  <c r="H948" i="10"/>
  <c r="H2198" i="10"/>
  <c r="E1220" i="10"/>
  <c r="E1258" i="10"/>
  <c r="E1627" i="10"/>
  <c r="E1646" i="10"/>
  <c r="H2166" i="10"/>
  <c r="G978" i="10"/>
  <c r="E933" i="10"/>
  <c r="E1323" i="10"/>
  <c r="F697" i="10"/>
  <c r="E1412" i="10"/>
  <c r="E1130" i="10"/>
  <c r="H1668" i="10"/>
  <c r="H176" i="10"/>
  <c r="E1043" i="10"/>
  <c r="H381" i="10"/>
  <c r="E1561" i="10"/>
  <c r="H1044" i="10"/>
  <c r="H1559" i="10"/>
  <c r="F483" i="10"/>
  <c r="G1419" i="10"/>
  <c r="F650" i="10"/>
  <c r="E2259" i="10"/>
  <c r="H2095" i="10"/>
  <c r="F2416" i="10"/>
  <c r="E555" i="10"/>
  <c r="G2155" i="10"/>
  <c r="I2155" i="10" s="1"/>
  <c r="H952" i="10"/>
  <c r="F598" i="10"/>
  <c r="G1364" i="10"/>
  <c r="G933" i="10"/>
  <c r="F1129" i="10"/>
  <c r="H1427" i="10"/>
  <c r="E854" i="10"/>
  <c r="H316" i="10"/>
  <c r="H1264" i="10"/>
  <c r="G1840" i="10"/>
  <c r="H422" i="10"/>
  <c r="E2095" i="10"/>
  <c r="E367" i="10"/>
  <c r="G1365" i="10"/>
  <c r="G528" i="10"/>
  <c r="H2432" i="10"/>
  <c r="E268" i="10"/>
  <c r="G1764" i="10"/>
  <c r="F1078" i="10"/>
  <c r="G182" i="10"/>
  <c r="H350" i="10"/>
  <c r="E1861" i="10"/>
  <c r="H836" i="10"/>
  <c r="H1266" i="10"/>
  <c r="G1948" i="10"/>
  <c r="I1948" i="10" s="1"/>
  <c r="G1688" i="10"/>
  <c r="H1626" i="10"/>
  <c r="H853" i="10"/>
  <c r="G428" i="10"/>
  <c r="H511" i="10"/>
  <c r="H1847" i="10"/>
  <c r="E846" i="10"/>
  <c r="F2438" i="10"/>
  <c r="E1759" i="10"/>
  <c r="F229" i="10"/>
  <c r="E1267" i="10"/>
  <c r="H1726" i="10"/>
  <c r="H1412" i="10"/>
  <c r="E479" i="10"/>
  <c r="H1227" i="10"/>
  <c r="H1743" i="10"/>
  <c r="G831" i="10"/>
  <c r="F1423" i="10"/>
  <c r="G1620" i="10"/>
  <c r="G31" i="10"/>
  <c r="H144" i="10"/>
  <c r="G434" i="10"/>
  <c r="G1121" i="10"/>
  <c r="E1867" i="10"/>
  <c r="H2233" i="10"/>
  <c r="E1849" i="10"/>
  <c r="E2321" i="10"/>
  <c r="F867" i="10"/>
  <c r="H830" i="10"/>
  <c r="E1751" i="10"/>
  <c r="H1818" i="10"/>
  <c r="G276" i="10"/>
  <c r="G2005" i="10"/>
  <c r="H2401" i="10"/>
  <c r="G1241" i="10"/>
  <c r="E962" i="10"/>
  <c r="E364" i="10"/>
  <c r="E836" i="10"/>
  <c r="G550" i="10"/>
  <c r="H2346" i="10"/>
  <c r="E1365" i="10"/>
  <c r="G183" i="10"/>
  <c r="H2405" i="10"/>
  <c r="G476" i="10"/>
  <c r="H767" i="10"/>
  <c r="E164" i="10"/>
  <c r="H139" i="10"/>
  <c r="E1205" i="10"/>
  <c r="G1954" i="10"/>
  <c r="I1954" i="10" s="1"/>
  <c r="E1312" i="10"/>
  <c r="G371" i="10"/>
  <c r="F846" i="10"/>
  <c r="H2249" i="10"/>
  <c r="E1307" i="10"/>
  <c r="E1658" i="10"/>
  <c r="G730" i="10"/>
  <c r="G165" i="10"/>
  <c r="H1170" i="10"/>
  <c r="G1033" i="10"/>
  <c r="G1913" i="10"/>
  <c r="H1734" i="10"/>
  <c r="F1140" i="10"/>
  <c r="E1147" i="10"/>
  <c r="G712" i="10"/>
  <c r="E2313" i="10"/>
  <c r="G1221" i="10"/>
  <c r="H2025" i="10"/>
  <c r="F755" i="10"/>
  <c r="G334" i="10"/>
  <c r="G1549" i="10"/>
  <c r="H1049" i="10"/>
  <c r="H317" i="10"/>
  <c r="G863" i="10"/>
  <c r="G1733" i="10"/>
  <c r="G1315" i="10"/>
  <c r="H719" i="10"/>
  <c r="G1517" i="10"/>
  <c r="E321" i="10"/>
  <c r="E1558" i="10"/>
  <c r="G2443" i="10"/>
  <c r="H2196" i="10"/>
  <c r="E726" i="10"/>
  <c r="H2229" i="10"/>
  <c r="H260" i="10"/>
  <c r="H1508" i="10"/>
  <c r="E1214" i="10"/>
  <c r="H1723" i="10"/>
  <c r="F2039" i="10"/>
  <c r="G1059" i="10"/>
  <c r="H1809" i="10"/>
  <c r="F2448" i="10"/>
  <c r="E630" i="10"/>
  <c r="H531" i="10"/>
  <c r="G2251" i="10"/>
  <c r="H1331" i="10"/>
  <c r="F2157" i="10"/>
  <c r="F1540" i="10"/>
  <c r="E957" i="10"/>
  <c r="G171" i="10"/>
  <c r="G280" i="10"/>
  <c r="H617" i="10"/>
  <c r="G2131" i="10"/>
  <c r="E1464" i="10"/>
  <c r="E2340" i="10"/>
  <c r="F759" i="10"/>
  <c r="H1423" i="10"/>
  <c r="G2364" i="10"/>
  <c r="H2333" i="10"/>
  <c r="H275" i="10"/>
  <c r="H1410" i="10"/>
  <c r="E473" i="10"/>
  <c r="E1723" i="10"/>
  <c r="H1153" i="10"/>
  <c r="E1962" i="10"/>
  <c r="H1161" i="10"/>
  <c r="F2151" i="10"/>
  <c r="G512" i="10"/>
  <c r="F1375" i="10"/>
  <c r="G1370" i="10"/>
  <c r="E1660" i="10"/>
  <c r="G1466" i="10"/>
  <c r="H748" i="10"/>
  <c r="E968" i="10"/>
  <c r="G1164" i="10"/>
  <c r="H1439" i="10"/>
  <c r="E2020" i="10"/>
  <c r="E1109" i="10"/>
  <c r="E1743" i="10"/>
  <c r="H449" i="10"/>
  <c r="G129" i="10"/>
  <c r="H1157" i="10"/>
  <c r="E1248" i="10"/>
  <c r="G2222" i="10"/>
  <c r="H659" i="10"/>
  <c r="E646" i="10"/>
  <c r="G622" i="10"/>
  <c r="H1252" i="10"/>
  <c r="G2243" i="10"/>
  <c r="H2124" i="10"/>
  <c r="F165" i="10"/>
  <c r="E317" i="10"/>
  <c r="H239" i="10"/>
  <c r="G1898" i="10"/>
  <c r="F1257" i="10"/>
  <c r="H2236" i="10"/>
  <c r="F2031" i="10"/>
  <c r="G1659" i="10"/>
  <c r="H721" i="10"/>
  <c r="G959" i="10"/>
  <c r="F838" i="10"/>
  <c r="F663" i="10"/>
  <c r="H258" i="10"/>
  <c r="F820" i="10"/>
  <c r="H1053" i="10"/>
  <c r="E2123" i="10"/>
  <c r="G1525" i="10"/>
  <c r="E1734" i="10"/>
  <c r="E927" i="10"/>
  <c r="G1940" i="10"/>
  <c r="H2452" i="10"/>
  <c r="F1742" i="10"/>
  <c r="H1610" i="10"/>
  <c r="H1555" i="10"/>
  <c r="G530" i="10"/>
  <c r="I530" i="10" s="1"/>
  <c r="G2025" i="10"/>
  <c r="E2457" i="10"/>
  <c r="F1588" i="10"/>
  <c r="G1175" i="10"/>
  <c r="E1329" i="10"/>
  <c r="F2228" i="10"/>
  <c r="G531" i="10"/>
  <c r="E1942" i="10"/>
  <c r="E758" i="10"/>
  <c r="H536" i="10"/>
  <c r="E1153" i="10"/>
  <c r="H1951" i="10"/>
  <c r="G2206" i="10"/>
  <c r="G1700" i="10"/>
  <c r="F1771" i="10"/>
  <c r="E958" i="10"/>
  <c r="E657" i="10"/>
  <c r="H1868" i="10"/>
  <c r="E1265" i="10"/>
  <c r="E1114" i="10"/>
  <c r="E960" i="10"/>
  <c r="E1264" i="10"/>
  <c r="H2400" i="10"/>
  <c r="H1960" i="10"/>
  <c r="G1511" i="10"/>
  <c r="H1315" i="10"/>
  <c r="E2265" i="10"/>
  <c r="E2119" i="10"/>
  <c r="H1965" i="10"/>
  <c r="E1640" i="10"/>
  <c r="H132" i="10"/>
  <c r="E1932" i="10"/>
  <c r="H373" i="10"/>
  <c r="H665" i="10"/>
  <c r="F43" i="10"/>
  <c r="E1342" i="10"/>
  <c r="F2011" i="10"/>
  <c r="G1361" i="10"/>
  <c r="H1471" i="10"/>
  <c r="E1325" i="10"/>
  <c r="E1626" i="10"/>
  <c r="G1359" i="10"/>
  <c r="E337" i="10"/>
  <c r="E2041" i="10"/>
  <c r="G1169" i="10"/>
  <c r="E1616" i="10"/>
  <c r="E767" i="10"/>
  <c r="E2006" i="10"/>
  <c r="E1900" i="10"/>
  <c r="F765" i="10"/>
  <c r="H122" i="10"/>
  <c r="H361" i="10"/>
  <c r="G220" i="10"/>
  <c r="G1115" i="10"/>
  <c r="H629" i="10"/>
  <c r="G1323" i="10"/>
  <c r="H432" i="10"/>
  <c r="H1071" i="10"/>
  <c r="F1250" i="10"/>
  <c r="E1959" i="10"/>
  <c r="G711" i="10"/>
  <c r="F1841" i="10"/>
  <c r="E232" i="10"/>
  <c r="H731" i="10"/>
  <c r="H1737" i="10"/>
  <c r="H637" i="10"/>
  <c r="F252" i="10"/>
  <c r="G2439" i="10"/>
  <c r="G1572" i="10"/>
  <c r="E22" i="10"/>
  <c r="E652" i="10"/>
  <c r="E2121" i="10"/>
  <c r="F1342" i="10"/>
  <c r="F1346" i="10"/>
  <c r="G214" i="10"/>
  <c r="H2404" i="10"/>
  <c r="E1340" i="10"/>
  <c r="G401" i="10"/>
  <c r="F1489" i="10"/>
  <c r="E1364" i="10"/>
  <c r="H1634" i="10"/>
  <c r="G1007" i="10"/>
  <c r="G1742" i="10"/>
  <c r="E1443" i="10"/>
  <c r="G850" i="10"/>
  <c r="E126" i="10"/>
  <c r="F1065" i="10"/>
  <c r="H1569" i="10"/>
  <c r="F446" i="10"/>
  <c r="G470" i="10"/>
  <c r="E669" i="10"/>
  <c r="H971" i="10"/>
  <c r="G825" i="10"/>
  <c r="G1639" i="10"/>
  <c r="H957" i="10"/>
  <c r="E2261" i="10"/>
  <c r="H2032" i="10"/>
  <c r="H632" i="10"/>
  <c r="H2047" i="10"/>
  <c r="F1312" i="10"/>
  <c r="E122" i="10"/>
  <c r="G2112" i="10"/>
  <c r="E422" i="10"/>
  <c r="H417" i="10"/>
  <c r="H2397" i="10"/>
  <c r="G233" i="10"/>
  <c r="E1572" i="10"/>
  <c r="H500" i="10"/>
  <c r="F1015" i="10"/>
  <c r="H2450" i="10"/>
  <c r="G1049" i="10"/>
  <c r="G2149" i="10"/>
  <c r="H1543" i="10"/>
  <c r="F1643" i="10"/>
  <c r="E1853" i="10"/>
  <c r="E908" i="10"/>
  <c r="E2263" i="10"/>
  <c r="F442" i="10"/>
  <c r="G1850" i="10"/>
  <c r="E972" i="10"/>
  <c r="F2055" i="10"/>
  <c r="G1833" i="10"/>
  <c r="H1119" i="10"/>
  <c r="E481" i="10"/>
  <c r="H553" i="10"/>
  <c r="G812" i="10"/>
  <c r="E1442" i="10"/>
  <c r="F37" i="10"/>
  <c r="H222" i="10"/>
  <c r="G1843" i="10"/>
  <c r="G612" i="10"/>
  <c r="G173" i="10"/>
  <c r="G33" i="10"/>
  <c r="H1740" i="10"/>
  <c r="H550" i="10"/>
  <c r="G1520" i="10"/>
  <c r="H1258" i="10"/>
  <c r="E2148" i="10"/>
  <c r="H314" i="10"/>
  <c r="H1968" i="10"/>
  <c r="E1352" i="10"/>
  <c r="E270" i="10"/>
  <c r="F1053" i="10"/>
  <c r="G359" i="10"/>
  <c r="H1937" i="10"/>
  <c r="G2397" i="10"/>
  <c r="G1536" i="10"/>
  <c r="E313" i="10"/>
  <c r="G2262" i="10"/>
  <c r="H1059" i="10"/>
  <c r="E1935" i="10"/>
  <c r="E1711" i="10"/>
  <c r="G1813" i="10"/>
  <c r="G2132" i="10"/>
  <c r="E1803" i="10"/>
  <c r="E1142" i="10"/>
  <c r="E896" i="10"/>
  <c r="E469" i="10"/>
  <c r="F839" i="10"/>
  <c r="H1008" i="10"/>
  <c r="H1604" i="10"/>
  <c r="G1821" i="10"/>
  <c r="E1348" i="10"/>
  <c r="F1263" i="10"/>
  <c r="H447" i="10"/>
  <c r="H624" i="10"/>
  <c r="G2107" i="10"/>
  <c r="E1906" i="10"/>
  <c r="E1756" i="10"/>
  <c r="G1403" i="10"/>
  <c r="G849" i="10"/>
  <c r="F322" i="10"/>
  <c r="H752" i="10"/>
  <c r="G1868" i="10"/>
  <c r="G176" i="10"/>
  <c r="G770" i="10"/>
  <c r="F267" i="10"/>
  <c r="E1727" i="10"/>
  <c r="E1489" i="10"/>
  <c r="H580" i="10"/>
  <c r="F273" i="10"/>
  <c r="E524" i="10"/>
  <c r="F756" i="10"/>
  <c r="G1406" i="10"/>
  <c r="H1460" i="10"/>
  <c r="H2402" i="10"/>
  <c r="E352" i="10"/>
  <c r="G1016" i="10"/>
  <c r="H374" i="10"/>
  <c r="H1900" i="10"/>
  <c r="E515" i="10"/>
  <c r="H2103" i="10"/>
  <c r="G710" i="10"/>
  <c r="H335" i="10"/>
  <c r="G1963" i="10"/>
  <c r="G1961" i="10"/>
  <c r="H728" i="10"/>
  <c r="E1535" i="10"/>
  <c r="H1515" i="10"/>
  <c r="E1124" i="10"/>
  <c r="H1140" i="10"/>
  <c r="E1159" i="10"/>
  <c r="G2215" i="10"/>
  <c r="G1018" i="10"/>
  <c r="F854" i="10"/>
  <c r="E460" i="10"/>
  <c r="E2197" i="10"/>
  <c r="G162" i="10"/>
  <c r="H1021" i="10"/>
  <c r="G130" i="10"/>
  <c r="G946" i="10"/>
  <c r="F526" i="10"/>
  <c r="H968" i="10"/>
  <c r="H1274" i="10"/>
  <c r="E1068" i="10"/>
  <c r="F1959" i="10"/>
  <c r="H1454" i="10"/>
  <c r="G440" i="10"/>
  <c r="H2456" i="10"/>
  <c r="E2047" i="10"/>
  <c r="G317" i="10"/>
  <c r="G1390" i="10"/>
  <c r="E1863" i="10"/>
  <c r="H2148" i="10"/>
  <c r="E380" i="10"/>
  <c r="G577" i="10"/>
  <c r="H673" i="10"/>
  <c r="F1151" i="10"/>
  <c r="H2255" i="10"/>
  <c r="H2147" i="10"/>
  <c r="H557" i="10"/>
  <c r="F1318" i="10"/>
  <c r="E2210" i="10"/>
  <c r="G228" i="10"/>
  <c r="G830" i="10"/>
  <c r="G654" i="10"/>
  <c r="H383" i="10"/>
  <c r="F28" i="10"/>
  <c r="G342" i="10"/>
  <c r="E1437" i="10"/>
  <c r="E1967" i="10"/>
  <c r="E2110" i="10"/>
  <c r="H1465" i="10"/>
  <c r="E663" i="10"/>
  <c r="G361" i="10"/>
  <c r="F2224" i="10"/>
  <c r="E1417" i="10"/>
  <c r="F248" i="10"/>
  <c r="G820" i="10"/>
  <c r="F1563" i="10"/>
  <c r="H2201" i="10"/>
  <c r="G670" i="10"/>
  <c r="E2228" i="10"/>
  <c r="G1812" i="10"/>
  <c r="G834" i="10"/>
  <c r="H2056" i="10"/>
  <c r="H828" i="10"/>
  <c r="H1033" i="10"/>
  <c r="H1842" i="10"/>
  <c r="H1716" i="10"/>
  <c r="F907" i="10"/>
  <c r="G1654" i="10"/>
  <c r="H1862" i="10"/>
  <c r="H173" i="10"/>
  <c r="E2319" i="10"/>
  <c r="G1454" i="10"/>
  <c r="H636" i="10"/>
  <c r="F331" i="10"/>
  <c r="E1046" i="10"/>
  <c r="E456" i="10"/>
  <c r="E1172" i="10"/>
  <c r="E1042" i="10"/>
  <c r="E2306" i="10"/>
  <c r="H2361" i="10"/>
  <c r="G481" i="10"/>
  <c r="F1234" i="10"/>
  <c r="F1433" i="10"/>
  <c r="H153" i="10"/>
  <c r="F780" i="10"/>
  <c r="G2136" i="10"/>
  <c r="E878" i="10"/>
  <c r="H1944" i="10"/>
  <c r="F1547" i="10"/>
  <c r="H1939" i="10"/>
  <c r="E612" i="10"/>
  <c r="H1050" i="10"/>
  <c r="E2162" i="10"/>
  <c r="G1226" i="10"/>
  <c r="I1226" i="10" s="1"/>
  <c r="G1699" i="10"/>
  <c r="E2295" i="10"/>
  <c r="E1044" i="10"/>
  <c r="F953" i="10"/>
  <c r="H848" i="10"/>
  <c r="H1146" i="10"/>
  <c r="H1643" i="10"/>
  <c r="H1330" i="10"/>
  <c r="E1151" i="10"/>
  <c r="H1069" i="10"/>
  <c r="H2205" i="10"/>
  <c r="E1019" i="10"/>
  <c r="G318" i="10"/>
  <c r="E2404" i="10"/>
  <c r="F1052" i="10"/>
  <c r="G355" i="10"/>
  <c r="H1588" i="10"/>
  <c r="G1607" i="10"/>
  <c r="H1903" i="10"/>
  <c r="E1715" i="10"/>
  <c r="G267" i="10"/>
  <c r="H873" i="10"/>
  <c r="H822" i="10"/>
  <c r="H1228" i="10"/>
  <c r="F979" i="10"/>
  <c r="G335" i="10"/>
  <c r="H351" i="10"/>
  <c r="H149" i="10"/>
  <c r="G1126" i="10"/>
  <c r="H1321" i="10"/>
  <c r="F2333" i="10"/>
  <c r="F261" i="10"/>
  <c r="G2101" i="10"/>
  <c r="G423" i="10"/>
  <c r="G2322" i="10"/>
  <c r="E941" i="10"/>
  <c r="H359" i="10"/>
  <c r="H2208" i="10"/>
  <c r="H1614" i="10"/>
  <c r="G2293" i="10"/>
  <c r="E1270" i="10"/>
  <c r="F1442" i="10"/>
  <c r="E1999" i="10"/>
  <c r="E1913" i="10"/>
  <c r="E1211" i="10"/>
  <c r="E1518" i="10"/>
  <c r="E1328" i="10"/>
  <c r="G1132" i="10"/>
  <c r="G1206" i="10"/>
  <c r="H578" i="10"/>
  <c r="E1216" i="10"/>
  <c r="G963" i="10"/>
  <c r="F2392" i="10"/>
  <c r="G1311" i="10"/>
  <c r="H1550" i="10"/>
  <c r="E1062" i="10"/>
  <c r="G679" i="10"/>
  <c r="H1070" i="10"/>
  <c r="H433" i="10"/>
  <c r="H1260" i="10"/>
  <c r="H202" i="10"/>
  <c r="G766" i="10"/>
  <c r="H729" i="10"/>
  <c r="E1223" i="10"/>
  <c r="G369" i="10"/>
  <c r="H2440" i="10"/>
  <c r="H1910" i="10"/>
  <c r="H2013" i="10"/>
  <c r="E1862" i="10"/>
  <c r="E2015" i="10"/>
  <c r="E2129" i="10"/>
  <c r="E1444" i="10"/>
  <c r="F1656" i="10"/>
  <c r="E1643" i="10"/>
  <c r="G1625" i="10"/>
  <c r="H1231" i="10"/>
  <c r="E1126" i="10"/>
  <c r="H1562" i="10"/>
  <c r="G2337" i="10"/>
  <c r="E2084" i="10"/>
  <c r="G2066" i="10"/>
  <c r="H121" i="10"/>
  <c r="H2084" i="10"/>
  <c r="H1838" i="10"/>
  <c r="E377" i="10"/>
  <c r="H2158" i="10"/>
  <c r="E2397" i="10"/>
  <c r="E1968" i="10"/>
  <c r="G1651" i="10"/>
  <c r="E322" i="10"/>
  <c r="E239" i="10"/>
  <c r="F325" i="10"/>
  <c r="H1129" i="10"/>
  <c r="G320" i="10"/>
  <c r="E931" i="10"/>
  <c r="F1105" i="10"/>
  <c r="G2067" i="10"/>
  <c r="E1522" i="10"/>
  <c r="E315" i="10"/>
  <c r="H2347" i="10"/>
  <c r="E458" i="10"/>
  <c r="H150" i="10"/>
  <c r="E1034" i="10"/>
  <c r="F2445" i="10"/>
  <c r="E1649" i="10"/>
  <c r="G424" i="10"/>
  <c r="G971" i="10"/>
  <c r="H1369" i="10"/>
  <c r="G1914" i="10"/>
  <c r="H743" i="10"/>
  <c r="E158" i="10"/>
  <c r="F1838" i="10"/>
  <c r="F238" i="10"/>
  <c r="G1657" i="10"/>
  <c r="H1357" i="10"/>
  <c r="G170" i="10"/>
  <c r="E660" i="10"/>
  <c r="F1049" i="10"/>
  <c r="H255" i="10"/>
  <c r="H1020" i="10"/>
  <c r="H2448" i="10"/>
  <c r="G384" i="10"/>
  <c r="G767" i="10"/>
  <c r="G610" i="10"/>
  <c r="E2063" i="10"/>
  <c r="G2103" i="10"/>
  <c r="H2408" i="10"/>
  <c r="E370" i="10"/>
  <c r="E1868" i="10"/>
  <c r="H1015" i="10"/>
  <c r="E354" i="10"/>
  <c r="F2302" i="10"/>
  <c r="E381" i="10"/>
  <c r="E2415" i="10"/>
  <c r="E203" i="10"/>
  <c r="E578" i="10"/>
  <c r="E2362" i="10"/>
  <c r="E1947" i="10"/>
  <c r="G2327" i="10"/>
  <c r="G1614" i="10"/>
  <c r="H460" i="10"/>
  <c r="E2304" i="10"/>
  <c r="H1898" i="10"/>
  <c r="E2232" i="10"/>
  <c r="H1134" i="10"/>
  <c r="H459" i="10"/>
  <c r="F2237" i="10"/>
  <c r="H1850" i="10"/>
  <c r="F1572" i="10"/>
  <c r="H39" i="10"/>
  <c r="G2157" i="10"/>
  <c r="E2448" i="10"/>
  <c r="E2003" i="10"/>
  <c r="G1548" i="10"/>
  <c r="E1339" i="10"/>
  <c r="E1014" i="10"/>
  <c r="H1613" i="10"/>
  <c r="F2020" i="10"/>
  <c r="E1070" i="10"/>
  <c r="H1904" i="10"/>
  <c r="G721" i="10"/>
  <c r="G472" i="10"/>
  <c r="H137" i="10"/>
  <c r="F2454" i="10"/>
  <c r="G2361" i="10"/>
  <c r="E1218" i="10"/>
  <c r="E2401" i="10"/>
  <c r="H2254" i="10"/>
  <c r="H1093" i="10"/>
  <c r="G1899" i="10"/>
  <c r="E1247" i="10"/>
  <c r="G118" i="10"/>
  <c r="H1056" i="10"/>
  <c r="E178" i="10"/>
  <c r="H370" i="10"/>
  <c r="G1601" i="10"/>
  <c r="H651" i="10"/>
  <c r="H1154" i="10"/>
  <c r="E757" i="10"/>
  <c r="G473" i="10"/>
  <c r="H1426" i="10"/>
  <c r="G1416" i="10"/>
  <c r="E2315" i="10"/>
  <c r="H2437" i="10"/>
  <c r="G1955" i="10"/>
  <c r="H1804" i="10"/>
  <c r="H177" i="10"/>
  <c r="E2017" i="10"/>
  <c r="E864" i="10"/>
  <c r="E1964" i="10"/>
  <c r="G382" i="10"/>
  <c r="E2144" i="10"/>
  <c r="G2113" i="10"/>
  <c r="H1025" i="10"/>
  <c r="E355" i="10"/>
  <c r="H1648" i="10"/>
  <c r="E2040" i="10"/>
  <c r="H599" i="10"/>
  <c r="H323" i="10"/>
  <c r="E1409" i="10"/>
  <c r="H1012" i="10"/>
  <c r="E2138" i="10"/>
  <c r="H2052" i="10"/>
  <c r="E2350" i="10"/>
  <c r="E1851" i="10"/>
  <c r="E273" i="10"/>
  <c r="H2356" i="10"/>
  <c r="H1223" i="10"/>
  <c r="E1856" i="10"/>
  <c r="H1922" i="10"/>
  <c r="G2396" i="10"/>
  <c r="H619" i="10"/>
  <c r="E2231" i="10"/>
  <c r="E624" i="10"/>
  <c r="E2243" i="10"/>
  <c r="F768" i="10"/>
  <c r="E359" i="10"/>
  <c r="H1230" i="10"/>
  <c r="F1544" i="10"/>
  <c r="G2456" i="10"/>
  <c r="E536" i="10"/>
  <c r="G737" i="10"/>
  <c r="H759" i="10"/>
  <c r="G483" i="10"/>
  <c r="H1054" i="10"/>
  <c r="E560" i="10"/>
  <c r="H1030" i="10"/>
  <c r="G1602" i="10"/>
  <c r="G2211" i="10"/>
  <c r="G1849" i="10"/>
  <c r="I1849" i="10" s="1"/>
  <c r="E774" i="10"/>
  <c r="G875" i="10"/>
  <c r="H1120" i="10"/>
  <c r="E1735" i="10"/>
  <c r="F1816" i="10"/>
  <c r="G1765" i="10"/>
  <c r="H671" i="10"/>
  <c r="E1810" i="10"/>
  <c r="H850" i="10"/>
  <c r="G2152" i="10"/>
  <c r="E483" i="10"/>
  <c r="G2420" i="10"/>
  <c r="I2420" i="10" s="1"/>
  <c r="E1917" i="10"/>
  <c r="H2355" i="10"/>
  <c r="G658" i="10"/>
  <c r="H1949" i="10"/>
  <c r="E1926" i="10"/>
  <c r="E2254" i="10"/>
  <c r="G39" i="10"/>
  <c r="H140" i="10"/>
  <c r="E227" i="10"/>
  <c r="G1817" i="10"/>
  <c r="E978" i="10"/>
  <c r="E776" i="10"/>
  <c r="G1845" i="10"/>
  <c r="H1511" i="10"/>
  <c r="G1122" i="10"/>
  <c r="G2398" i="10"/>
  <c r="G1213" i="10"/>
  <c r="G2438" i="10"/>
  <c r="E348" i="10"/>
  <c r="G2014" i="10"/>
  <c r="G1604" i="10"/>
  <c r="G815" i="10"/>
  <c r="G1292" i="10"/>
  <c r="E712" i="10"/>
  <c r="E1273" i="10"/>
  <c r="H17" i="10"/>
  <c r="E668" i="10"/>
  <c r="E1112" i="10"/>
  <c r="H418" i="10"/>
  <c r="E1705" i="10"/>
  <c r="E1411" i="10"/>
  <c r="F945" i="10"/>
  <c r="E350" i="10"/>
  <c r="E1033" i="10"/>
  <c r="E119" i="10"/>
  <c r="H2234" i="10"/>
  <c r="E2235" i="10"/>
  <c r="E361" i="10"/>
  <c r="H1444" i="10"/>
  <c r="H454" i="10"/>
  <c r="H2024" i="10"/>
  <c r="F1231" i="10"/>
  <c r="H1720" i="10"/>
  <c r="H2058" i="10"/>
  <c r="H152" i="10"/>
  <c r="G1811" i="10"/>
  <c r="G630" i="10"/>
  <c r="H1147" i="10"/>
  <c r="E1559" i="10"/>
  <c r="H1545" i="10"/>
  <c r="E421" i="10"/>
  <c r="H549" i="10"/>
  <c r="H2130" i="10"/>
  <c r="E769" i="10"/>
  <c r="H1530" i="10"/>
  <c r="H1365" i="10"/>
  <c r="E1985" i="10"/>
  <c r="E2136" i="10"/>
  <c r="G1669" i="10"/>
  <c r="H1747" i="10"/>
  <c r="G1800" i="10"/>
  <c r="H1007" i="10"/>
  <c r="F401" i="10"/>
  <c r="H1216" i="10"/>
  <c r="G351" i="10"/>
  <c r="F1501" i="10"/>
  <c r="E1026" i="10"/>
  <c r="H428" i="10"/>
  <c r="F40" i="10"/>
  <c r="H1077" i="10"/>
  <c r="G2146" i="10"/>
  <c r="E824" i="10"/>
  <c r="F1356" i="10"/>
  <c r="G579" i="10"/>
  <c r="H1212" i="10"/>
  <c r="E1753" i="10"/>
  <c r="H1765" i="10"/>
  <c r="H932" i="10"/>
  <c r="E1317" i="10"/>
  <c r="F1414" i="10"/>
  <c r="F1758" i="10"/>
  <c r="E180" i="10"/>
  <c r="H1240" i="10"/>
  <c r="E826" i="10"/>
  <c r="G538" i="10"/>
  <c r="H377" i="10"/>
  <c r="G2248" i="10"/>
  <c r="E170" i="10"/>
  <c r="E2447" i="10"/>
  <c r="H320" i="10"/>
  <c r="E847" i="10"/>
  <c r="G234" i="10"/>
  <c r="E138" i="10"/>
  <c r="H810" i="10"/>
  <c r="G2435" i="10"/>
  <c r="H1526" i="10"/>
  <c r="H2421" i="10"/>
  <c r="E658" i="10"/>
  <c r="E341" i="10"/>
  <c r="G255" i="10"/>
  <c r="F1436" i="10"/>
  <c r="E470" i="10"/>
  <c r="G2265" i="10"/>
  <c r="E1331" i="10"/>
  <c r="E1011" i="10"/>
  <c r="E1826" i="10"/>
  <c r="H1858" i="10"/>
  <c r="H1813" i="10"/>
  <c r="E256" i="10"/>
  <c r="E2248" i="10"/>
  <c r="F1458" i="10"/>
  <c r="G2444" i="10"/>
  <c r="E1948" i="10"/>
  <c r="E1438" i="10"/>
  <c r="H2340" i="10"/>
  <c r="F1513" i="10"/>
  <c r="H278" i="10"/>
  <c r="E517" i="10"/>
  <c r="G120" i="10"/>
  <c r="H2195" i="10"/>
  <c r="G1566" i="10"/>
  <c r="H1856" i="10"/>
  <c r="E269" i="10"/>
  <c r="E570" i="10"/>
  <c r="E746" i="10"/>
  <c r="G1431" i="10"/>
  <c r="E433" i="10"/>
  <c r="E2139" i="10"/>
  <c r="G759" i="10"/>
  <c r="G2344" i="10"/>
  <c r="E528" i="10"/>
  <c r="G457" i="10"/>
  <c r="E430" i="10"/>
  <c r="F186" i="10"/>
  <c r="E1322" i="10"/>
  <c r="E2249" i="10"/>
  <c r="E2220" i="10"/>
  <c r="G2412" i="10"/>
  <c r="G650" i="10"/>
  <c r="H1520" i="10"/>
  <c r="F1247" i="10"/>
  <c r="G272" i="10"/>
  <c r="G1524" i="10"/>
  <c r="E2309" i="10"/>
  <c r="E2004" i="10"/>
  <c r="E1949" i="10"/>
  <c r="E2202" i="10"/>
  <c r="H761" i="10"/>
  <c r="G1557" i="10"/>
  <c r="E1111" i="10"/>
  <c r="G1193" i="10"/>
  <c r="E37" i="10"/>
  <c r="H995" i="10"/>
  <c r="G1945" i="10"/>
  <c r="H1636" i="10"/>
  <c r="E648" i="10"/>
  <c r="E1511" i="10"/>
  <c r="G843" i="10"/>
  <c r="H1998" i="10"/>
  <c r="H1018" i="10"/>
  <c r="F2336" i="10"/>
  <c r="G1666" i="10"/>
  <c r="F934" i="10"/>
  <c r="H2136" i="10"/>
  <c r="E1052" i="10"/>
  <c r="E1837" i="10"/>
  <c r="H2204" i="10"/>
  <c r="H115" i="10"/>
  <c r="E662" i="10"/>
  <c r="G2219" i="10"/>
  <c r="G1357" i="10"/>
  <c r="E2043" i="10"/>
  <c r="E326" i="10"/>
  <c r="H1159" i="10"/>
  <c r="E1139" i="10"/>
  <c r="G816" i="10"/>
  <c r="E1361" i="10"/>
  <c r="H1320" i="10"/>
  <c r="E753" i="10"/>
  <c r="E2130" i="10"/>
  <c r="E1998" i="10"/>
  <c r="H851" i="10"/>
  <c r="G2097" i="10"/>
  <c r="E2294" i="10"/>
  <c r="E366" i="10"/>
  <c r="H2298" i="10"/>
  <c r="H1841" i="10"/>
  <c r="G186" i="10"/>
  <c r="H2241" i="10"/>
  <c r="G1151" i="10"/>
  <c r="G859" i="10"/>
  <c r="H1404" i="10"/>
  <c r="G761" i="10"/>
  <c r="H933" i="10"/>
  <c r="G1223" i="10"/>
  <c r="G1048" i="10"/>
  <c r="E2364" i="10"/>
  <c r="H658" i="10"/>
  <c r="H1124" i="10"/>
  <c r="G2202" i="10"/>
  <c r="H1967" i="10"/>
  <c r="G852" i="10"/>
  <c r="I852" i="10" s="1"/>
  <c r="E772" i="10"/>
  <c r="H1814" i="10"/>
  <c r="H1963" i="10"/>
  <c r="G515" i="10"/>
  <c r="H1470" i="10"/>
  <c r="E634" i="10"/>
  <c r="F1531" i="10"/>
  <c r="G178" i="10"/>
  <c r="E2055" i="10"/>
  <c r="H2264" i="10"/>
  <c r="F2145" i="10"/>
  <c r="H2164" i="10"/>
  <c r="H730" i="10"/>
  <c r="G1368" i="10"/>
  <c r="G2142" i="10"/>
  <c r="G1802" i="10"/>
  <c r="E530" i="10"/>
  <c r="E1747" i="10"/>
  <c r="E850" i="10"/>
  <c r="G923" i="10"/>
  <c r="I923" i="10" s="1"/>
  <c r="G143" i="10"/>
  <c r="H1035" i="10"/>
  <c r="H955" i="10"/>
  <c r="G358" i="10"/>
  <c r="E373" i="10"/>
  <c r="H1052" i="10"/>
  <c r="F270" i="10"/>
  <c r="H1918" i="10"/>
  <c r="H1810" i="10"/>
  <c r="H896" i="10"/>
  <c r="G2458" i="10"/>
  <c r="E2354" i="10"/>
  <c r="G2347" i="10"/>
  <c r="H1953" i="10"/>
  <c r="F1720" i="10"/>
  <c r="G813" i="10"/>
  <c r="H1192" i="10"/>
  <c r="F1857" i="10"/>
  <c r="G2110" i="10"/>
  <c r="H1074" i="10"/>
  <c r="E1047" i="10"/>
  <c r="H2357" i="10"/>
  <c r="E2327" i="10"/>
  <c r="G1244" i="10"/>
  <c r="F241" i="10"/>
  <c r="E2161" i="10"/>
  <c r="F1825" i="10"/>
  <c r="F2244" i="10"/>
  <c r="G137" i="10"/>
  <c r="H2329" i="10"/>
  <c r="H229" i="10"/>
  <c r="H2316" i="10"/>
  <c r="E875" i="10"/>
  <c r="E1168" i="10"/>
  <c r="F1018" i="10"/>
  <c r="G2196" i="10"/>
  <c r="G655" i="10"/>
  <c r="E238" i="10"/>
  <c r="E423" i="10"/>
  <c r="E1427" i="10"/>
  <c r="H274" i="10"/>
  <c r="G942" i="10"/>
  <c r="E257" i="10"/>
  <c r="E2458" i="10"/>
  <c r="F2250" i="10"/>
  <c r="G1543" i="10"/>
  <c r="G775" i="10"/>
  <c r="F1638" i="10"/>
  <c r="H1563" i="10"/>
  <c r="F127" i="10"/>
  <c r="G2183" i="10"/>
  <c r="E425" i="10"/>
  <c r="G2330" i="10"/>
  <c r="G866" i="10"/>
  <c r="E737" i="10"/>
  <c r="H2031" i="10"/>
  <c r="E1246" i="10"/>
  <c r="E349" i="10"/>
  <c r="E1920" i="10"/>
  <c r="G1111" i="10"/>
  <c r="H582" i="10"/>
  <c r="F2331" i="10"/>
  <c r="H864" i="10"/>
  <c r="H228" i="10"/>
  <c r="H1250" i="10"/>
  <c r="F1449" i="10"/>
  <c r="G2153" i="10"/>
  <c r="G2117" i="10"/>
  <c r="H354" i="10"/>
  <c r="E513" i="10"/>
  <c r="E1418" i="10"/>
  <c r="G1863" i="10"/>
  <c r="E1752" i="10"/>
  <c r="G669" i="10"/>
  <c r="H28" i="10"/>
  <c r="H134" i="10"/>
  <c r="E680" i="10"/>
  <c r="H446" i="10"/>
  <c r="G38" i="10"/>
  <c r="G950" i="10"/>
  <c r="H1156" i="10"/>
  <c r="H2463" i="10"/>
  <c r="E166" i="10"/>
  <c r="G545" i="10"/>
  <c r="E1701" i="10"/>
  <c r="G661" i="10"/>
  <c r="I661" i="10" s="1"/>
  <c r="E17" i="10"/>
  <c r="F2113" i="10"/>
  <c r="H711" i="10"/>
  <c r="H1425" i="10"/>
  <c r="E861" i="10"/>
  <c r="E2357" i="10"/>
  <c r="H1473" i="10"/>
  <c r="G270" i="10"/>
  <c r="F550" i="10"/>
  <c r="G1761" i="10"/>
  <c r="G2182" i="10"/>
  <c r="F2340" i="10"/>
  <c r="F427" i="10"/>
  <c r="G215" i="10"/>
  <c r="G1750" i="10"/>
  <c r="E2322" i="10"/>
  <c r="H855" i="10"/>
  <c r="G1636" i="10"/>
  <c r="H236" i="10"/>
  <c r="H470" i="10"/>
  <c r="G1174" i="10"/>
  <c r="H243" i="10"/>
  <c r="E1076" i="10"/>
  <c r="G1372" i="10"/>
  <c r="G24" i="10"/>
  <c r="G2016" i="10"/>
  <c r="G969" i="10"/>
  <c r="G861" i="10"/>
  <c r="H779" i="10"/>
  <c r="G920" i="10"/>
  <c r="G1751" i="10"/>
  <c r="E1031" i="10"/>
  <c r="G535" i="10"/>
  <c r="H235" i="10"/>
  <c r="E500" i="10"/>
  <c r="G632" i="10"/>
  <c r="G263" i="10"/>
  <c r="E2335" i="10"/>
  <c r="H1340" i="10"/>
  <c r="E1154" i="10"/>
  <c r="H1556" i="10"/>
  <c r="F146" i="10"/>
  <c r="F1068" i="10"/>
  <c r="G438" i="10"/>
  <c r="G2236" i="10"/>
  <c r="E1503" i="10"/>
  <c r="E928" i="10"/>
  <c r="G2441" i="10"/>
  <c r="E285" i="10"/>
  <c r="G2200" i="10"/>
  <c r="H1506" i="10"/>
  <c r="H1659" i="10"/>
  <c r="F648" i="10"/>
  <c r="F1046" i="10"/>
  <c r="E569" i="10"/>
  <c r="G1320" i="10"/>
  <c r="G1724" i="10"/>
  <c r="G1503" i="10"/>
  <c r="G2459" i="10"/>
  <c r="H2392" i="10"/>
  <c r="E1029" i="10"/>
  <c r="E1018" i="10"/>
  <c r="H863" i="10"/>
  <c r="F925" i="10"/>
  <c r="H1220" i="10"/>
  <c r="H969" i="10"/>
  <c r="G1926" i="10"/>
  <c r="G1064" i="10"/>
  <c r="E1175" i="10"/>
  <c r="G1514" i="10"/>
  <c r="H1942" i="10"/>
  <c r="H1741" i="10"/>
  <c r="E316" i="10"/>
  <c r="E2012" i="10"/>
  <c r="G454" i="10"/>
  <c r="G35" i="10"/>
  <c r="F2320" i="10"/>
  <c r="E1509" i="10"/>
  <c r="G2297" i="10"/>
  <c r="G1626" i="10"/>
  <c r="E1056" i="10"/>
  <c r="E338" i="10"/>
  <c r="H413" i="10"/>
  <c r="G2064" i="10"/>
  <c r="E1212" i="10"/>
  <c r="E2222" i="10"/>
  <c r="E1467" i="10"/>
  <c r="H2054" i="10"/>
  <c r="H1546" i="10"/>
  <c r="H670" i="10"/>
  <c r="G614" i="10"/>
  <c r="G1947" i="10"/>
  <c r="H1255" i="10"/>
  <c r="H1325" i="10"/>
  <c r="E1613" i="10"/>
  <c r="G2419" i="10"/>
  <c r="H426" i="10"/>
  <c r="F1123" i="10"/>
  <c r="F2225" i="10"/>
  <c r="F1639" i="10"/>
  <c r="E324" i="10"/>
  <c r="E419" i="10"/>
  <c r="G2051" i="10"/>
  <c r="F353" i="10"/>
  <c r="G2002" i="10"/>
  <c r="H2381" i="10"/>
  <c r="H515" i="10"/>
  <c r="G258" i="10"/>
  <c r="I258" i="10" s="1"/>
  <c r="G1820" i="10"/>
  <c r="F640" i="10"/>
  <c r="G1219" i="10"/>
  <c r="E2351" i="10"/>
  <c r="G224" i="10"/>
  <c r="E1530" i="10"/>
  <c r="E922" i="10"/>
  <c r="E4" i="10"/>
  <c r="E2145" i="10"/>
  <c r="G1707" i="10"/>
  <c r="G994" i="10"/>
  <c r="E2022" i="10"/>
  <c r="G2308" i="10"/>
  <c r="G2095" i="10"/>
  <c r="E1560" i="10"/>
  <c r="F2107" i="10"/>
  <c r="G1937" i="10"/>
  <c r="G916" i="10"/>
  <c r="F649" i="10"/>
  <c r="G412" i="10"/>
  <c r="G1362" i="10"/>
  <c r="G2209" i="10"/>
  <c r="F549" i="10"/>
  <c r="E1230" i="10"/>
  <c r="H281" i="10"/>
  <c r="E2219" i="10"/>
  <c r="H1933" i="10"/>
  <c r="E1702" i="10"/>
  <c r="E1320" i="10"/>
  <c r="E2332" i="10"/>
  <c r="F1114" i="10"/>
  <c r="F541" i="10"/>
  <c r="E1370" i="10"/>
  <c r="E552" i="10"/>
  <c r="G1925" i="10"/>
  <c r="I1925" i="10" s="1"/>
  <c r="G1717" i="10"/>
  <c r="H349" i="10"/>
  <c r="E571" i="10"/>
  <c r="H185" i="10"/>
  <c r="E1925" i="10"/>
  <c r="G1047" i="10"/>
  <c r="E743" i="10"/>
  <c r="G527" i="10"/>
  <c r="G580" i="10"/>
  <c r="E149" i="10"/>
  <c r="F1321" i="10"/>
  <c r="H1204" i="10"/>
  <c r="H526" i="10"/>
  <c r="G928" i="10"/>
  <c r="G1331" i="10"/>
  <c r="H2313" i="10"/>
  <c r="E229" i="10"/>
  <c r="G282" i="10"/>
  <c r="G913" i="10"/>
  <c r="E2166" i="10"/>
  <c r="H2458" i="10"/>
  <c r="H1424" i="10"/>
  <c r="H1167" i="10"/>
  <c r="E1355" i="10"/>
  <c r="E2150" i="10"/>
  <c r="E1193" i="10"/>
  <c r="E2061" i="10"/>
  <c r="G1506" i="10"/>
  <c r="E1554" i="10"/>
  <c r="E280" i="10"/>
  <c r="F2419" i="10"/>
  <c r="G337" i="10"/>
  <c r="E1768" i="10"/>
  <c r="H2310" i="10"/>
  <c r="H2154" i="10"/>
  <c r="G951" i="10"/>
  <c r="I951" i="10" s="1"/>
  <c r="H142" i="10"/>
  <c r="G1231" i="10"/>
  <c r="G1806" i="10"/>
  <c r="H1047" i="10"/>
  <c r="H186" i="10"/>
  <c r="H1905" i="10"/>
  <c r="E2207" i="10"/>
  <c r="G2294" i="10"/>
  <c r="H1017" i="10"/>
  <c r="E1726" i="10"/>
  <c r="H1512" i="10"/>
  <c r="G1618" i="10"/>
  <c r="G1324" i="10"/>
  <c r="E650" i="10"/>
  <c r="H218" i="10"/>
  <c r="E733" i="10"/>
  <c r="E1608" i="10"/>
  <c r="E1604" i="10"/>
  <c r="H571" i="10"/>
  <c r="G1934" i="10"/>
  <c r="E661" i="10"/>
  <c r="H1886" i="10"/>
  <c r="H2228" i="10"/>
  <c r="E532" i="10"/>
  <c r="G2210" i="10"/>
  <c r="H530" i="10"/>
  <c r="H151" i="10"/>
  <c r="E2195" i="10"/>
  <c r="F1275" i="10"/>
  <c r="G416" i="10"/>
  <c r="H456" i="10"/>
  <c r="G232" i="10"/>
  <c r="H161" i="10"/>
  <c r="E1007" i="10"/>
  <c r="G2003" i="10"/>
  <c r="G1501" i="10"/>
  <c r="G1668" i="10"/>
  <c r="G1804" i="10"/>
  <c r="G966" i="10"/>
  <c r="E1739" i="10"/>
  <c r="E924" i="10"/>
  <c r="G2124" i="10"/>
  <c r="G363" i="10"/>
  <c r="E2437" i="10"/>
  <c r="G1744" i="10"/>
  <c r="H1429" i="10"/>
  <c r="F1324" i="10"/>
  <c r="H2350" i="10"/>
  <c r="E2198" i="10"/>
  <c r="E677" i="10"/>
  <c r="F1746" i="10"/>
  <c r="H2149" i="10"/>
  <c r="E1058" i="10"/>
  <c r="E474" i="10"/>
  <c r="H2141" i="10"/>
  <c r="H2115" i="10"/>
  <c r="H2097" i="10"/>
  <c r="G467" i="10"/>
  <c r="G921" i="10"/>
  <c r="G2104" i="10"/>
  <c r="G1055" i="10"/>
  <c r="H362" i="10"/>
  <c r="G2057" i="10"/>
  <c r="H1566" i="10"/>
  <c r="E459" i="10"/>
  <c r="G862" i="10"/>
  <c r="H163" i="10"/>
  <c r="H2306" i="10"/>
  <c r="H480" i="10"/>
  <c r="H972" i="10"/>
  <c r="E2018" i="10"/>
  <c r="G1521" i="10"/>
  <c r="G666" i="10"/>
  <c r="E936" i="10"/>
  <c r="G1552" i="10"/>
  <c r="E332" i="10"/>
  <c r="E946" i="10"/>
  <c r="H813" i="10"/>
  <c r="F25" i="10"/>
  <c r="G1163" i="10"/>
  <c r="H1941" i="10"/>
  <c r="G1167" i="10"/>
  <c r="F2095" i="10"/>
  <c r="E1766" i="10"/>
  <c r="H1171" i="10"/>
  <c r="H917" i="10"/>
  <c r="E1351" i="10"/>
  <c r="F257" i="10"/>
  <c r="H773" i="10"/>
  <c r="E2402" i="10"/>
  <c r="G1861" i="10"/>
  <c r="G1204" i="10"/>
  <c r="E764" i="10"/>
  <c r="H1364" i="10"/>
  <c r="G1648" i="10"/>
  <c r="G1836" i="10"/>
  <c r="G576" i="10"/>
  <c r="F942" i="10"/>
  <c r="E376" i="10"/>
  <c r="E1146" i="10"/>
  <c r="E563" i="10"/>
  <c r="G2045" i="10"/>
  <c r="G277" i="10"/>
  <c r="H959" i="10"/>
  <c r="G1252" i="10"/>
  <c r="I1252" i="10" s="1"/>
  <c r="H522" i="10"/>
  <c r="H2016" i="10"/>
  <c r="E1504" i="10"/>
  <c r="H1600" i="10"/>
  <c r="E1588" i="10"/>
  <c r="E763" i="10"/>
  <c r="G744" i="10"/>
  <c r="H921" i="10"/>
  <c r="H2048" i="10"/>
  <c r="E1404" i="10"/>
  <c r="G1745" i="10"/>
  <c r="E1169" i="10"/>
  <c r="G1515" i="10"/>
  <c r="G1149" i="10"/>
  <c r="G1815" i="10"/>
  <c r="H1106" i="10"/>
  <c r="G1542" i="10"/>
  <c r="I1542" i="10" s="1"/>
  <c r="E2316" i="10"/>
  <c r="E278" i="10"/>
  <c r="H1062" i="10"/>
  <c r="E1332" i="10"/>
  <c r="G1358" i="10"/>
  <c r="G1825" i="10"/>
  <c r="H2104" i="10"/>
  <c r="E1728" i="10"/>
  <c r="E2045" i="10"/>
  <c r="E325" i="10"/>
  <c r="G525" i="10"/>
  <c r="F1177" i="10"/>
  <c r="H2004" i="10"/>
  <c r="G2238" i="10"/>
  <c r="G1798" i="10"/>
  <c r="H1915" i="10"/>
  <c r="G2332" i="10"/>
  <c r="G1701" i="10"/>
  <c r="H1256" i="10"/>
  <c r="E829" i="10"/>
  <c r="G2147" i="10"/>
  <c r="G1623" i="10"/>
  <c r="H975" i="10"/>
  <c r="F2166" i="10"/>
  <c r="E1157" i="10"/>
  <c r="G1117" i="10"/>
  <c r="H532" i="10"/>
  <c r="E225" i="10"/>
  <c r="E2312" i="10"/>
  <c r="E1009" i="10"/>
  <c r="G27" i="10"/>
  <c r="E1950" i="10"/>
  <c r="H272" i="10"/>
  <c r="E263" i="10"/>
  <c r="E727" i="10"/>
  <c r="H1024" i="10"/>
  <c r="H2008" i="10"/>
  <c r="G896" i="10"/>
  <c r="F747" i="10"/>
  <c r="G265" i="10"/>
  <c r="G1757" i="10"/>
  <c r="G719" i="10"/>
  <c r="H1211" i="10"/>
  <c r="H876" i="10"/>
  <c r="F1996" i="10"/>
  <c r="G41" i="10"/>
  <c r="H119" i="10"/>
  <c r="H749" i="10"/>
  <c r="F2240" i="10"/>
  <c r="G2199" i="10"/>
  <c r="H330" i="10"/>
  <c r="H1447" i="10"/>
  <c r="H2152" i="10"/>
  <c r="G2461" i="10"/>
  <c r="H1946" i="10"/>
  <c r="F748" i="10"/>
  <c r="F187" i="10"/>
  <c r="E2132" i="10"/>
  <c r="G2417" i="10"/>
  <c r="E356" i="10"/>
  <c r="G877" i="10"/>
  <c r="E721" i="10"/>
  <c r="E1507" i="10"/>
  <c r="H40" i="10"/>
  <c r="E820" i="10"/>
  <c r="G1705" i="10"/>
  <c r="G1423" i="10"/>
  <c r="F2182" i="10"/>
  <c r="G1243" i="10"/>
  <c r="E1510" i="10"/>
  <c r="H2042" i="10"/>
  <c r="G1949" i="10"/>
  <c r="H859" i="10"/>
  <c r="G430" i="10"/>
  <c r="F546" i="10"/>
  <c r="E2196" i="10"/>
  <c r="G754" i="10"/>
  <c r="E1093" i="10"/>
  <c r="E123" i="10"/>
  <c r="G37" i="10"/>
  <c r="F2068" i="10"/>
  <c r="E632" i="10"/>
  <c r="E237" i="10"/>
  <c r="G1919" i="10"/>
  <c r="H1221" i="10"/>
  <c r="E738" i="10"/>
  <c r="G836" i="10"/>
  <c r="G1264" i="10"/>
  <c r="G1031" i="10"/>
  <c r="E859" i="10"/>
  <c r="H2057" i="10"/>
  <c r="E877" i="10"/>
  <c r="F880" i="10"/>
  <c r="F1464" i="10"/>
  <c r="H961" i="10"/>
  <c r="H412" i="10"/>
  <c r="F1968" i="10"/>
  <c r="E1468" i="10"/>
  <c r="F1848" i="10"/>
  <c r="G724" i="10"/>
  <c r="H313" i="10"/>
  <c r="H1174" i="10"/>
  <c r="E945" i="10"/>
  <c r="F554" i="10"/>
  <c r="H1552" i="10"/>
  <c r="E843" i="10"/>
  <c r="F1918" i="10"/>
  <c r="H1269" i="10"/>
  <c r="G713" i="10"/>
  <c r="E1617" i="10"/>
  <c r="E1256" i="10"/>
  <c r="E157" i="10"/>
  <c r="H1749" i="10"/>
  <c r="G1770" i="10"/>
  <c r="G1600" i="10"/>
  <c r="F1770" i="10"/>
  <c r="H1527" i="10"/>
  <c r="G415" i="10"/>
  <c r="H907" i="10"/>
  <c r="H42" i="10"/>
  <c r="E301" i="10"/>
  <c r="G907" i="10"/>
  <c r="H220" i="10"/>
  <c r="H878" i="10"/>
  <c r="H2349" i="10"/>
  <c r="G1706" i="10"/>
  <c r="H1329" i="10"/>
  <c r="F1828" i="10"/>
  <c r="G25" i="10"/>
  <c r="H960" i="10"/>
  <c r="G964" i="10"/>
  <c r="E1343" i="10"/>
  <c r="E36" i="10"/>
  <c r="E165" i="10"/>
  <c r="G1746" i="10"/>
  <c r="E831" i="10"/>
  <c r="G1508" i="10"/>
  <c r="E1804" i="10"/>
  <c r="E416" i="10"/>
  <c r="H1752" i="10"/>
  <c r="H1451" i="10"/>
  <c r="E38" i="10"/>
  <c r="G1904" i="10"/>
  <c r="G1140" i="10"/>
  <c r="G163" i="10"/>
  <c r="E1910" i="10"/>
  <c r="H831" i="10"/>
  <c r="E566" i="10"/>
  <c r="H170" i="10"/>
  <c r="G1417" i="10"/>
  <c r="G1455" i="10"/>
  <c r="H913" i="10"/>
  <c r="G549" i="10"/>
  <c r="E1470" i="10"/>
  <c r="E2200" i="10"/>
  <c r="E1738" i="10"/>
  <c r="H1727" i="10"/>
  <c r="F158" i="10"/>
  <c r="G952" i="10"/>
  <c r="H1507" i="10"/>
  <c r="H332" i="10"/>
  <c r="G2231" i="10"/>
  <c r="F2148" i="10"/>
  <c r="H2106" i="10"/>
  <c r="E2342" i="10"/>
  <c r="H927" i="10"/>
  <c r="H1651" i="10"/>
  <c r="H826" i="10"/>
  <c r="H770" i="10"/>
  <c r="E1955" i="10"/>
  <c r="E202" i="10"/>
  <c r="G2197" i="10"/>
  <c r="E1122" i="10"/>
  <c r="H2157" i="10"/>
  <c r="H1524" i="10"/>
  <c r="E860" i="10"/>
  <c r="E1219" i="10"/>
  <c r="H2041" i="10"/>
  <c r="H238" i="10"/>
  <c r="F727" i="10"/>
  <c r="E1539" i="10"/>
  <c r="E2141" i="10"/>
  <c r="E1799" i="10"/>
  <c r="E925" i="10"/>
  <c r="G1077" i="10"/>
  <c r="F520" i="10"/>
  <c r="E1358" i="10"/>
  <c r="E2360" i="10"/>
  <c r="H929" i="10"/>
  <c r="H1307" i="10"/>
  <c r="G731" i="10"/>
  <c r="H1430" i="10"/>
  <c r="H627" i="10"/>
  <c r="G453" i="10"/>
  <c r="E24" i="10"/>
  <c r="F1752" i="10"/>
  <c r="E1429" i="10"/>
  <c r="H124" i="10"/>
  <c r="E40" i="10"/>
  <c r="E1013" i="10"/>
  <c r="G1617" i="10"/>
  <c r="G2102" i="10"/>
  <c r="H123" i="10"/>
  <c r="H856" i="10"/>
  <c r="G2448" i="10"/>
  <c r="F1729" i="10"/>
  <c r="E1528" i="10"/>
  <c r="G121" i="10"/>
  <c r="E2453" i="10"/>
  <c r="H1420" i="10"/>
  <c r="E2037" i="10"/>
  <c r="G159" i="10"/>
  <c r="G432" i="10"/>
  <c r="E1261" i="10"/>
  <c r="H1466" i="10"/>
  <c r="F2311" i="10"/>
  <c r="H668" i="10"/>
  <c r="E618" i="10"/>
  <c r="E580" i="10"/>
  <c r="G1687" i="10"/>
  <c r="E1428" i="10"/>
  <c r="E1750" i="10"/>
  <c r="G534" i="10"/>
  <c r="H1627" i="10"/>
  <c r="E2229" i="10"/>
  <c r="F2432" i="10"/>
  <c r="G1045" i="10"/>
  <c r="H862" i="10"/>
  <c r="H2295" i="10"/>
  <c r="G2432" i="10"/>
  <c r="H1419" i="10"/>
  <c r="G1353" i="10"/>
  <c r="H764" i="10"/>
  <c r="E2021" i="10"/>
  <c r="G1215" i="10"/>
  <c r="E635" i="10"/>
  <c r="E336" i="10"/>
  <c r="H963" i="10"/>
  <c r="F950" i="10"/>
  <c r="E512" i="10"/>
  <c r="E714" i="10"/>
  <c r="E1008" i="10"/>
  <c r="H1509" i="10"/>
  <c r="H2336" i="10"/>
  <c r="H631" i="10"/>
  <c r="G1816" i="10"/>
  <c r="H1292" i="10"/>
  <c r="E1564" i="10"/>
  <c r="H539" i="10"/>
  <c r="F744" i="10"/>
  <c r="H1647" i="10"/>
  <c r="G1355" i="10"/>
  <c r="E185" i="10"/>
  <c r="H2001" i="10"/>
  <c r="E2205" i="10"/>
  <c r="H2221" i="10"/>
  <c r="E547" i="10"/>
  <c r="G475" i="10"/>
  <c r="F2058" i="10"/>
  <c r="G1704" i="10"/>
  <c r="G1308" i="10"/>
  <c r="F34" i="10"/>
  <c r="G1173" i="10"/>
  <c r="H649" i="10"/>
  <c r="F1432" i="10"/>
  <c r="F1341" i="10"/>
  <c r="H2151" i="10"/>
  <c r="H911" i="10"/>
  <c r="G2427" i="10"/>
  <c r="G1265" i="10"/>
  <c r="F1420" i="10"/>
  <c r="E436" i="10"/>
  <c r="G1952" i="10"/>
  <c r="E1801" i="10"/>
  <c r="H1637" i="10"/>
  <c r="E25" i="10"/>
  <c r="E749" i="10"/>
  <c r="E2124" i="10"/>
  <c r="E1174" i="10"/>
  <c r="E116" i="10"/>
  <c r="G1436" i="10"/>
  <c r="E636" i="10"/>
  <c r="E1663" i="10"/>
  <c r="E1208" i="10"/>
  <c r="E357" i="10"/>
  <c r="E947" i="10"/>
  <c r="H1273" i="10"/>
  <c r="G1719" i="10"/>
  <c r="G1866" i="10"/>
  <c r="E1712" i="10"/>
  <c r="G2241" i="10"/>
  <c r="H2418" i="10"/>
  <c r="G2163" i="10"/>
  <c r="E1905" i="10"/>
  <c r="F740" i="10"/>
  <c r="E2433" i="10"/>
  <c r="F1844" i="10"/>
  <c r="E2256" i="10"/>
  <c r="E1556" i="10"/>
  <c r="G273" i="10"/>
  <c r="G2355" i="10"/>
  <c r="E1516" i="10"/>
  <c r="G935" i="10"/>
  <c r="E455" i="10"/>
  <c r="E1916" i="10"/>
  <c r="F462" i="10"/>
  <c r="E2262" i="10"/>
  <c r="F47" i="10"/>
  <c r="E2160" i="10"/>
  <c r="E1909" i="10"/>
  <c r="F1662" i="10"/>
  <c r="E2381" i="10"/>
  <c r="E2221" i="10"/>
  <c r="H1907" i="10"/>
  <c r="H835" i="10"/>
  <c r="E143" i="10"/>
  <c r="H36" i="10"/>
  <c r="H1068" i="10"/>
  <c r="E1506" i="10"/>
  <c r="G760" i="10"/>
  <c r="E478" i="10"/>
  <c r="E1600" i="10"/>
  <c r="E1904" i="10"/>
  <c r="G1858" i="10"/>
  <c r="E1469" i="10"/>
  <c r="G461" i="10"/>
  <c r="G1808" i="10"/>
  <c r="G167" i="10"/>
  <c r="G449" i="10"/>
  <c r="G1165" i="10"/>
  <c r="I1165" i="10" s="1"/>
  <c r="E613" i="10"/>
  <c r="G1518" i="10"/>
  <c r="H964" i="10"/>
  <c r="H954" i="10"/>
  <c r="G2354" i="10"/>
  <c r="E1941" i="10"/>
  <c r="H912" i="10"/>
  <c r="E1291" i="10"/>
  <c r="H1339" i="10"/>
  <c r="H2260" i="10"/>
  <c r="E371" i="10"/>
  <c r="G364" i="10"/>
  <c r="F1243" i="10"/>
  <c r="E1687" i="10"/>
  <c r="G1391" i="10"/>
  <c r="H472" i="10"/>
  <c r="G1946" i="10"/>
  <c r="G2160" i="10"/>
  <c r="E1800" i="10"/>
  <c r="E952" i="10"/>
  <c r="E2411" i="10"/>
  <c r="G1402" i="10"/>
  <c r="H928" i="10"/>
  <c r="G2062" i="10"/>
  <c r="H1456" i="10"/>
  <c r="F1528" i="10"/>
  <c r="H1554" i="10"/>
  <c r="E1901" i="10"/>
  <c r="H1117" i="10"/>
  <c r="E942" i="10"/>
  <c r="G918" i="10"/>
  <c r="E35" i="10"/>
  <c r="G1603" i="10"/>
  <c r="G1538" i="10"/>
  <c r="H1620" i="10"/>
  <c r="H581" i="10"/>
  <c r="E562" i="10"/>
  <c r="G261" i="10"/>
  <c r="G427" i="10"/>
  <c r="G957" i="10"/>
  <c r="H1560" i="10"/>
  <c r="H1131" i="10"/>
  <c r="F1761" i="10"/>
  <c r="E221" i="10"/>
  <c r="F1027" i="10"/>
  <c r="G2346" i="10"/>
  <c r="H1714" i="10"/>
  <c r="H736" i="10"/>
  <c r="H2129" i="10"/>
  <c r="H2348" i="10"/>
  <c r="E1540" i="10"/>
  <c r="F2130" i="10"/>
  <c r="F2308" i="10"/>
  <c r="E1311" i="10"/>
  <c r="E975" i="10"/>
  <c r="E1366" i="10"/>
  <c r="E31" i="10"/>
  <c r="G2440" i="10"/>
  <c r="G375" i="10"/>
  <c r="E913" i="10"/>
  <c r="H857" i="10"/>
  <c r="H962" i="10"/>
  <c r="H2040" i="10"/>
  <c r="G1113" i="10"/>
  <c r="H253" i="10"/>
  <c r="G231" i="10"/>
  <c r="E328" i="10"/>
  <c r="H1902" i="10"/>
  <c r="F808" i="10"/>
  <c r="F1033" i="10"/>
  <c r="G1044" i="10"/>
  <c r="F2426" i="10"/>
  <c r="G456" i="10"/>
  <c r="E1634" i="10"/>
  <c r="E2046" i="10"/>
  <c r="H437" i="10"/>
  <c r="H519" i="10"/>
  <c r="H1112" i="10"/>
  <c r="E1544" i="10"/>
  <c r="G1303" i="10"/>
  <c r="H722" i="10"/>
  <c r="H1619" i="10"/>
  <c r="H1041" i="10"/>
  <c r="E259" i="10"/>
  <c r="H746" i="10"/>
  <c r="F1037" i="10"/>
  <c r="H214" i="10"/>
  <c r="G674" i="10"/>
  <c r="H2331" i="10"/>
  <c r="F947" i="10"/>
  <c r="H2105" i="10"/>
  <c r="H568" i="10"/>
  <c r="F832" i="10"/>
  <c r="F235" i="10"/>
  <c r="G266" i="10"/>
  <c r="H136" i="10"/>
  <c r="G45" i="10"/>
  <c r="H681" i="10"/>
  <c r="H263" i="10"/>
  <c r="H834" i="10"/>
  <c r="F938" i="10"/>
  <c r="G34" i="10"/>
  <c r="H174" i="10"/>
  <c r="G283" i="10"/>
  <c r="H1854" i="10"/>
  <c r="H1652" i="10"/>
  <c r="G1214" i="10"/>
  <c r="I1214" i="10" s="1"/>
  <c r="G623" i="10"/>
  <c r="E1943" i="10"/>
  <c r="H1924" i="10"/>
  <c r="G620" i="10"/>
  <c r="H1275" i="10"/>
  <c r="G2343" i="10"/>
  <c r="G2259" i="10"/>
  <c r="H1571" i="10"/>
  <c r="G127" i="10"/>
  <c r="G2143" i="10"/>
  <c r="H440" i="10"/>
  <c r="E135" i="10"/>
  <c r="G1763" i="10"/>
  <c r="G624" i="10"/>
  <c r="F532" i="10"/>
  <c r="G134" i="10"/>
  <c r="G2009" i="10"/>
  <c r="I2009" i="10" s="1"/>
  <c r="H715" i="10"/>
  <c r="H915" i="10"/>
  <c r="H1254" i="10"/>
  <c r="G2311" i="10"/>
  <c r="E1454" i="10"/>
  <c r="F2134" i="10"/>
  <c r="F2451" i="10"/>
  <c r="H1166" i="10"/>
  <c r="G2164" i="10"/>
  <c r="E1940" i="10"/>
  <c r="G1147" i="10"/>
  <c r="G908" i="10"/>
  <c r="E1249" i="10"/>
  <c r="E2001" i="10"/>
  <c r="F656" i="10"/>
  <c r="G2353" i="10"/>
  <c r="G2043" i="10"/>
  <c r="E2203" i="10"/>
  <c r="G1984" i="10"/>
  <c r="H160" i="10"/>
  <c r="G439" i="10"/>
  <c r="G2342" i="10"/>
  <c r="E358" i="10"/>
  <c r="E1802" i="10"/>
  <c r="G2022" i="10"/>
  <c r="H1214" i="10"/>
  <c r="G301" i="10"/>
  <c r="G1061" i="10"/>
  <c r="G1341" i="10"/>
  <c r="E1232" i="10"/>
  <c r="E2238" i="10"/>
  <c r="E2151" i="10"/>
  <c r="E664" i="10"/>
  <c r="H1985" i="10"/>
  <c r="G1459" i="10"/>
  <c r="E852" i="10"/>
  <c r="H1855" i="10"/>
  <c r="G1801" i="10"/>
  <c r="G2457" i="10"/>
  <c r="E1106" i="10"/>
  <c r="E907" i="10"/>
  <c r="G559" i="10"/>
  <c r="E2445" i="10"/>
  <c r="H2446" i="10"/>
  <c r="H1251" i="10"/>
  <c r="H155" i="10"/>
  <c r="G2314" i="10"/>
  <c r="E529" i="10"/>
  <c r="G2428" i="10"/>
  <c r="G929" i="10"/>
  <c r="F1192" i="10"/>
  <c r="G1547" i="10"/>
  <c r="G2307" i="10"/>
  <c r="G526" i="10"/>
  <c r="G2048" i="10"/>
  <c r="G2032" i="10"/>
  <c r="H674" i="10"/>
  <c r="E948" i="10"/>
  <c r="E448" i="10"/>
  <c r="H2239" i="10"/>
  <c r="H930" i="10"/>
  <c r="H478" i="10"/>
  <c r="G1516" i="10"/>
  <c r="E2031" i="10"/>
  <c r="E151" i="10"/>
  <c r="E1819" i="10"/>
  <c r="H2200" i="10"/>
  <c r="G1461" i="10"/>
  <c r="G734" i="10"/>
  <c r="G1527" i="10"/>
  <c r="G519" i="10"/>
  <c r="F634" i="10"/>
  <c r="H1935" i="10"/>
  <c r="E439" i="10"/>
  <c r="F817" i="10"/>
  <c r="H2216" i="10"/>
  <c r="H37" i="10"/>
  <c r="F1239" i="10"/>
  <c r="G222" i="10"/>
  <c r="G2338" i="10"/>
  <c r="F2293" i="10"/>
  <c r="G1114" i="10"/>
  <c r="F1627" i="10"/>
  <c r="G338" i="10"/>
  <c r="I338" i="10" s="1"/>
  <c r="E2430" i="10"/>
  <c r="F1152" i="10"/>
  <c r="F2030" i="10"/>
  <c r="H1366" i="10"/>
  <c r="F1600" i="10"/>
  <c r="F1145" i="10"/>
  <c r="E19" i="10"/>
  <c r="H538" i="10"/>
  <c r="H2445" i="10"/>
  <c r="E2242" i="10"/>
  <c r="G2449" i="10"/>
  <c r="H2215" i="10"/>
  <c r="E1555" i="10"/>
  <c r="E1827" i="10"/>
  <c r="F1021" i="10"/>
  <c r="H661" i="10"/>
  <c r="H1899" i="10"/>
  <c r="G226" i="10"/>
  <c r="E920" i="10"/>
  <c r="H1116" i="10"/>
  <c r="F1635" i="10"/>
  <c r="H1327" i="10"/>
  <c r="G947" i="10"/>
  <c r="G1249" i="10"/>
  <c r="E432" i="10"/>
  <c r="H141" i="10"/>
  <c r="E1345" i="10"/>
  <c r="H2431" i="10"/>
  <c r="G1130" i="10"/>
  <c r="G1230" i="10"/>
  <c r="H615" i="10"/>
  <c r="G1615" i="10"/>
  <c r="H554" i="10"/>
  <c r="G2260" i="10"/>
  <c r="E1610" i="10"/>
  <c r="E453" i="10"/>
  <c r="E241" i="10"/>
  <c r="G1473" i="10"/>
  <c r="E1607" i="10"/>
  <c r="E760" i="10"/>
  <c r="H877" i="10"/>
  <c r="G1569" i="10"/>
  <c r="H620" i="10"/>
  <c r="F1807" i="10"/>
  <c r="G2318" i="10"/>
  <c r="F1819" i="10"/>
  <c r="H675" i="10"/>
  <c r="G727" i="10"/>
  <c r="H254" i="10"/>
  <c r="H869" i="10"/>
  <c r="E234" i="10"/>
  <c r="F781" i="10"/>
  <c r="H452" i="10"/>
  <c r="E531" i="10"/>
  <c r="E1835" i="10"/>
  <c r="H1529" i="10"/>
  <c r="H1132" i="10"/>
  <c r="G1915" i="10"/>
  <c r="F645" i="10"/>
  <c r="H646" i="10"/>
  <c r="E750" i="10"/>
  <c r="F226" i="10"/>
  <c r="H268" i="10"/>
  <c r="F1536" i="10"/>
  <c r="H1271" i="10"/>
  <c r="H1914" i="10"/>
  <c r="E2056" i="10"/>
  <c r="G1935" i="10"/>
  <c r="H1306" i="10"/>
  <c r="G1468" i="10"/>
  <c r="G2208" i="10"/>
  <c r="E1811" i="10"/>
  <c r="G1250" i="10"/>
  <c r="G2334" i="10"/>
  <c r="E144" i="10"/>
  <c r="G1903" i="10"/>
  <c r="H1948" i="10"/>
  <c r="E1641" i="10"/>
  <c r="H1833" i="10"/>
  <c r="G1170" i="10"/>
  <c r="F535" i="10"/>
  <c r="F2314" i="10"/>
  <c r="H104" i="10"/>
  <c r="F149" i="10"/>
  <c r="H1733" i="10"/>
  <c r="G1862" i="10"/>
  <c r="G2020" i="10"/>
  <c r="H181" i="10"/>
  <c r="H598" i="10"/>
  <c r="E944" i="10"/>
  <c r="G1740" i="10"/>
  <c r="I1740" i="10" s="1"/>
  <c r="F797" i="10"/>
  <c r="G29" i="10"/>
  <c r="H1355" i="10"/>
  <c r="H936" i="10"/>
  <c r="F2365" i="10"/>
  <c r="H2341" i="10"/>
  <c r="H623" i="10"/>
  <c r="H1173" i="10"/>
  <c r="E553" i="10"/>
  <c r="G1255" i="10"/>
  <c r="I1255" i="10" s="1"/>
  <c r="H1622" i="10"/>
  <c r="E240" i="10"/>
  <c r="E1767" i="10"/>
  <c r="E1860" i="10"/>
  <c r="G1145" i="10"/>
  <c r="H2449" i="10"/>
  <c r="G2114" i="10"/>
  <c r="E1120" i="10"/>
  <c r="F115" i="10"/>
  <c r="G1727" i="10"/>
  <c r="F848" i="10"/>
  <c r="E516" i="10"/>
  <c r="H1820" i="10"/>
  <c r="G132" i="10"/>
  <c r="G1029" i="10"/>
  <c r="G2242" i="10"/>
  <c r="E1749" i="10"/>
  <c r="H1919" i="10"/>
  <c r="E849" i="10"/>
  <c r="F360" i="10"/>
  <c r="H1557" i="10"/>
  <c r="H2308" i="10"/>
  <c r="H618" i="10"/>
  <c r="E766" i="10"/>
  <c r="E1908" i="10"/>
  <c r="G1570" i="10"/>
  <c r="H448" i="10"/>
  <c r="E2308" i="10"/>
  <c r="H1823" i="10"/>
  <c r="H461" i="10"/>
  <c r="F1359" i="10"/>
  <c r="G511" i="10"/>
  <c r="F433" i="10"/>
  <c r="H2314" i="10"/>
  <c r="E1260" i="10"/>
  <c r="E934" i="10"/>
  <c r="H867" i="10"/>
  <c r="E2252" i="10"/>
  <c r="E2257" i="10"/>
  <c r="E1937" i="10"/>
  <c r="E815" i="10"/>
  <c r="G758" i="10"/>
  <c r="G768" i="10"/>
  <c r="H120" i="10"/>
  <c r="H1462" i="10"/>
  <c r="E1568" i="10"/>
  <c r="F1836" i="10"/>
  <c r="G1109" i="10"/>
  <c r="H2428" i="10"/>
  <c r="G1711" i="10"/>
  <c r="E467" i="10"/>
  <c r="E716" i="10"/>
  <c r="E235" i="10"/>
  <c r="G1859" i="10"/>
  <c r="G2018" i="10"/>
  <c r="I2018" i="10" s="1"/>
  <c r="F1557" i="10"/>
  <c r="E1844" i="10"/>
  <c r="G1610" i="10"/>
  <c r="E1315" i="10"/>
  <c r="G1262" i="10"/>
  <c r="H1370" i="10"/>
  <c r="G1321" i="10"/>
  <c r="E825" i="10"/>
  <c r="E175" i="10"/>
  <c r="H1769" i="10"/>
  <c r="G570" i="10"/>
  <c r="G2013" i="10"/>
  <c r="H638" i="10"/>
  <c r="G1123" i="10"/>
  <c r="G773" i="10"/>
  <c r="H1801" i="10"/>
  <c r="E977" i="10"/>
  <c r="H438" i="10"/>
  <c r="G778" i="10"/>
  <c r="G1541" i="10"/>
  <c r="F2380" i="10"/>
  <c r="E1373" i="10"/>
  <c r="F1854" i="10"/>
  <c r="H1268" i="10"/>
  <c r="E730" i="10"/>
  <c r="E2114" i="10"/>
  <c r="E2253" i="10"/>
  <c r="H1461" i="10"/>
  <c r="F253" i="10"/>
  <c r="F334" i="10"/>
  <c r="E2117" i="10"/>
  <c r="E451" i="10"/>
  <c r="G1017" i="10"/>
  <c r="G1718" i="10"/>
  <c r="I1718" i="10" s="1"/>
  <c r="G2359" i="10"/>
  <c r="F340" i="10"/>
  <c r="G1030" i="10"/>
  <c r="H1628" i="10"/>
  <c r="E1134" i="10"/>
  <c r="G855" i="10"/>
  <c r="H481" i="10"/>
  <c r="E2339" i="10"/>
  <c r="G1467" i="10"/>
  <c r="H1827" i="10"/>
  <c r="E1233" i="10"/>
  <c r="G1803" i="10"/>
  <c r="G422" i="10"/>
  <c r="H1048" i="10"/>
  <c r="G1057" i="10"/>
  <c r="G1424" i="10"/>
  <c r="G1160" i="10"/>
  <c r="F1829" i="10"/>
  <c r="G230" i="10"/>
  <c r="H847" i="10"/>
  <c r="E274" i="10"/>
  <c r="H945" i="10"/>
  <c r="G1944" i="10"/>
  <c r="G1072" i="10"/>
  <c r="E1744" i="10"/>
  <c r="G2204" i="10"/>
  <c r="I2204" i="10" s="1"/>
  <c r="E2352" i="10"/>
  <c r="E995" i="10"/>
  <c r="F254" i="10"/>
  <c r="H2354" i="10"/>
  <c r="F450" i="10"/>
  <c r="H2220" i="10"/>
  <c r="F162" i="10"/>
  <c r="F733" i="10"/>
  <c r="E125" i="10"/>
  <c r="F363" i="10"/>
  <c r="G819" i="10"/>
  <c r="E926" i="10"/>
  <c r="G1809" i="10"/>
  <c r="E1624" i="10"/>
  <c r="E1951" i="10"/>
  <c r="F835" i="10"/>
  <c r="G152" i="10"/>
  <c r="E1858" i="10"/>
  <c r="E2099" i="10"/>
  <c r="E1637" i="10"/>
  <c r="G1139" i="10"/>
  <c r="G1660" i="10"/>
  <c r="G153" i="10"/>
  <c r="E1745" i="10"/>
  <c r="E1374" i="10"/>
  <c r="H1342" i="10"/>
  <c r="E1958" i="10"/>
  <c r="H778" i="10"/>
  <c r="E1423" i="10"/>
  <c r="H1521" i="10"/>
  <c r="H611" i="10"/>
  <c r="H1947" i="10"/>
  <c r="G1735" i="10"/>
  <c r="H1503" i="10"/>
  <c r="F864" i="10"/>
  <c r="E2451" i="10"/>
  <c r="H1449" i="10"/>
  <c r="G421" i="10"/>
  <c r="H1352" i="10"/>
  <c r="G1856" i="10"/>
  <c r="G341" i="10"/>
  <c r="E141" i="10"/>
  <c r="G924" i="10"/>
  <c r="H453" i="10"/>
  <c r="H2438" i="10"/>
  <c r="H1127" i="10"/>
  <c r="H628" i="10"/>
  <c r="H318" i="10"/>
  <c r="F2343" i="10"/>
  <c r="E1760" i="10"/>
  <c r="E819" i="10"/>
  <c r="E2146" i="10"/>
  <c r="H916" i="10"/>
  <c r="E1353" i="10"/>
  <c r="E331" i="10"/>
  <c r="G219" i="10"/>
  <c r="G1058" i="10"/>
  <c r="E2035" i="10"/>
  <c r="G1959" i="10"/>
  <c r="G2105" i="10"/>
  <c r="I2105" i="10" s="1"/>
  <c r="G752" i="10"/>
  <c r="F344" i="10"/>
  <c r="G1642" i="10"/>
  <c r="H352" i="10"/>
  <c r="H264" i="10"/>
  <c r="H262" i="10"/>
  <c r="F625" i="10"/>
  <c r="E2418" i="10"/>
  <c r="F2253" i="10"/>
  <c r="E2014" i="10"/>
  <c r="E2410" i="10"/>
  <c r="E2281" i="10"/>
  <c r="G772" i="10"/>
  <c r="E413" i="10"/>
  <c r="G2220" i="10"/>
  <c r="E1132" i="10"/>
  <c r="G1116" i="10"/>
  <c r="H2416" i="10"/>
  <c r="E1108" i="10"/>
  <c r="H2360" i="10"/>
  <c r="G139" i="10"/>
  <c r="G174" i="10"/>
  <c r="H2218" i="10"/>
  <c r="E1625" i="10"/>
  <c r="H667" i="10"/>
  <c r="F1036" i="10"/>
  <c r="F1353" i="10"/>
  <c r="F455" i="10"/>
  <c r="H1110" i="10"/>
  <c r="E1716" i="10"/>
  <c r="E2441" i="10"/>
  <c r="F1176" i="10"/>
  <c r="E2444" i="10"/>
  <c r="G2363" i="10"/>
  <c r="G1649" i="10"/>
  <c r="E2030" i="10"/>
  <c r="F1787" i="10"/>
  <c r="E678" i="10"/>
  <c r="G278" i="10"/>
  <c r="F1525" i="10"/>
  <c r="G2304" i="10"/>
  <c r="G1155" i="10"/>
  <c r="E384" i="10"/>
  <c r="E133" i="10"/>
  <c r="H1208" i="10"/>
  <c r="G330" i="10"/>
  <c r="G2403" i="10"/>
  <c r="E1440" i="10"/>
  <c r="H1759" i="10"/>
  <c r="G1307" i="10"/>
  <c r="H1688" i="10"/>
  <c r="E1742" i="10"/>
  <c r="E674" i="10"/>
  <c r="H1824" i="10"/>
  <c r="G2460" i="10"/>
  <c r="H1458" i="10"/>
  <c r="G909" i="10"/>
  <c r="H909" i="10"/>
  <c r="G431" i="10"/>
  <c r="H324" i="10"/>
  <c r="E1847" i="10"/>
  <c r="E1020" i="10"/>
  <c r="E1965" i="10"/>
  <c r="H368" i="10"/>
  <c r="E919" i="10"/>
  <c r="G268" i="10"/>
  <c r="I268" i="10" s="1"/>
  <c r="E2407" i="10"/>
  <c r="E2282" i="10"/>
  <c r="E1445" i="10"/>
  <c r="G1409" i="10"/>
  <c r="E823" i="10"/>
  <c r="F1144" i="10"/>
  <c r="E1515" i="10"/>
  <c r="G1144" i="10"/>
  <c r="G931" i="10"/>
  <c r="E450" i="10"/>
  <c r="E2431" i="10"/>
  <c r="H871" i="10"/>
  <c r="H1822" i="10"/>
  <c r="G477" i="10"/>
  <c r="E477" i="10"/>
  <c r="E1757" i="10"/>
  <c r="H2251" i="10"/>
  <c r="G1553" i="10"/>
  <c r="E1242" i="10"/>
  <c r="E1808" i="10"/>
  <c r="E2240" i="10"/>
  <c r="H528" i="10"/>
  <c r="E1413" i="10"/>
  <c r="E1954" i="10"/>
  <c r="H1160" i="10"/>
  <c r="G554" i="10"/>
  <c r="H2296" i="10"/>
  <c r="H1663" i="10"/>
  <c r="G1462" i="10"/>
  <c r="E1708" i="10"/>
  <c r="H2261" i="10"/>
  <c r="F963" i="10"/>
  <c r="H2253" i="10"/>
  <c r="E779" i="10"/>
  <c r="E837" i="10"/>
  <c r="F1822" i="10"/>
  <c r="E476" i="10"/>
  <c r="H178" i="10"/>
  <c r="E128" i="10"/>
  <c r="E1116" i="10"/>
  <c r="F1276" i="10"/>
  <c r="E347" i="10"/>
  <c r="G1759" i="10"/>
  <c r="H2059" i="10"/>
  <c r="G1404" i="10"/>
  <c r="F1634" i="10"/>
  <c r="G961" i="10"/>
  <c r="G1232" i="10"/>
  <c r="E1025" i="10"/>
  <c r="E868" i="10"/>
  <c r="E599" i="10"/>
  <c r="G1824" i="10"/>
  <c r="G662" i="10"/>
  <c r="F1739" i="10"/>
  <c r="H2116" i="10"/>
  <c r="G779" i="10"/>
  <c r="E2199" i="10"/>
  <c r="G2426" i="10"/>
  <c r="H269" i="10"/>
  <c r="G2261" i="10"/>
  <c r="H1344" i="10"/>
  <c r="H1943" i="10"/>
  <c r="G1629" i="10"/>
  <c r="G253" i="10"/>
  <c r="G844" i="10"/>
  <c r="I844" i="10" s="1"/>
  <c r="H1920" i="10"/>
  <c r="G1713" i="10"/>
  <c r="G1067" i="10"/>
  <c r="H1906" i="10"/>
  <c r="F2026" i="10"/>
  <c r="F2332" i="10"/>
  <c r="G1665" i="10"/>
  <c r="F1940" i="10"/>
  <c r="G2037" i="10"/>
  <c r="E1113" i="10"/>
  <c r="G2055" i="10"/>
  <c r="E438" i="10"/>
  <c r="E2052" i="10"/>
  <c r="H1247" i="10"/>
  <c r="G135" i="10"/>
  <c r="E918" i="10"/>
  <c r="H2021" i="10"/>
  <c r="E181" i="10"/>
  <c r="H635" i="10"/>
  <c r="F1532" i="10"/>
  <c r="H2053" i="10"/>
  <c r="H2439" i="10"/>
  <c r="G2010" i="10"/>
  <c r="H1702" i="10"/>
  <c r="G975" i="10"/>
  <c r="H1638" i="10"/>
  <c r="E835" i="10"/>
  <c r="G876" i="10"/>
  <c r="H1754" i="10"/>
  <c r="E1996" i="10"/>
  <c r="F1330" i="10"/>
  <c r="G1799" i="10"/>
  <c r="E759" i="10"/>
  <c r="H716" i="10"/>
  <c r="H475" i="10"/>
  <c r="H2030" i="10"/>
  <c r="G1448" i="10"/>
  <c r="H1618" i="10"/>
  <c r="G18" i="10"/>
  <c r="E1963" i="10"/>
  <c r="G2141" i="10"/>
  <c r="E811" i="10"/>
  <c r="E576" i="10"/>
  <c r="H1816" i="10"/>
  <c r="H401" i="10"/>
  <c r="G672" i="10"/>
  <c r="E1069" i="10"/>
  <c r="G1470" i="10"/>
  <c r="E2009" i="10"/>
  <c r="H2453" i="10"/>
  <c r="F1548" i="10"/>
  <c r="E1718" i="10"/>
  <c r="G1653" i="10"/>
  <c r="G1267" i="10"/>
  <c r="G1332" i="10"/>
  <c r="G1716" i="10"/>
  <c r="E848" i="10"/>
  <c r="G649" i="10"/>
  <c r="E222" i="10"/>
  <c r="H271" i="10"/>
  <c r="H956" i="10"/>
  <c r="E575" i="10"/>
  <c r="E1846" i="10"/>
  <c r="F1158" i="10"/>
  <c r="G322" i="10"/>
  <c r="G1722" i="10"/>
  <c r="H1314" i="10"/>
  <c r="E2353" i="10"/>
  <c r="H1259" i="10"/>
  <c r="H1800" i="10"/>
  <c r="G2108" i="10"/>
  <c r="H2364" i="10"/>
  <c r="E1623" i="10"/>
  <c r="F155" i="10"/>
  <c r="G1222" i="10"/>
  <c r="F286" i="10"/>
  <c r="H2142" i="10"/>
  <c r="E333" i="10"/>
  <c r="H1422" i="10"/>
  <c r="F2439" i="10"/>
  <c r="G1589" i="10"/>
  <c r="F1437" i="10"/>
  <c r="G1453" i="10"/>
  <c r="G1228" i="10"/>
  <c r="G1408" i="10"/>
  <c r="E1551" i="10"/>
  <c r="E132" i="10"/>
  <c r="H994" i="10"/>
  <c r="H469" i="10"/>
  <c r="H2213" i="10"/>
  <c r="H1261" i="10"/>
  <c r="G1107" i="10"/>
  <c r="H1291" i="10"/>
  <c r="G965" i="10"/>
  <c r="G872" i="10"/>
  <c r="E2165" i="10"/>
  <c r="G755" i="10"/>
  <c r="E545" i="10"/>
  <c r="G2039" i="10"/>
  <c r="G2319" i="10"/>
  <c r="H338" i="10"/>
  <c r="H2132" i="10"/>
  <c r="E1903" i="10"/>
  <c r="G1535" i="10"/>
  <c r="H2380" i="10"/>
  <c r="G225" i="10"/>
  <c r="F847" i="10"/>
  <c r="G2299" i="10"/>
  <c r="E167" i="10"/>
  <c r="G958" i="10"/>
  <c r="H1115" i="10"/>
  <c r="E2255" i="10"/>
  <c r="G976" i="10"/>
  <c r="H1649" i="10"/>
  <c r="H2420" i="10"/>
  <c r="H326" i="10"/>
  <c r="E1152" i="10"/>
  <c r="H808" i="10"/>
  <c r="G567" i="10"/>
  <c r="F538" i="10"/>
  <c r="G973" i="10"/>
  <c r="G1754" i="10"/>
  <c r="H44" i="10"/>
  <c r="E1669" i="10"/>
  <c r="G1326" i="10"/>
  <c r="H1656" i="10"/>
  <c r="H1023" i="10"/>
  <c r="E951" i="10"/>
  <c r="G564" i="10"/>
  <c r="G227" i="10"/>
  <c r="G2240" i="10"/>
  <c r="H2062" i="10"/>
  <c r="E1472" i="10"/>
  <c r="G763" i="10"/>
  <c r="G811" i="10"/>
  <c r="H967" i="10"/>
  <c r="E814" i="10"/>
  <c r="F2234" i="10"/>
  <c r="E1239" i="10"/>
  <c r="H758" i="10"/>
  <c r="F582" i="10"/>
  <c r="F928" i="10"/>
  <c r="G1142" i="10"/>
  <c r="E1349" i="10"/>
  <c r="G2392" i="10"/>
  <c r="H154" i="10"/>
  <c r="E2406" i="10"/>
  <c r="G2138" i="10"/>
  <c r="F1539" i="10"/>
  <c r="E465" i="10"/>
  <c r="E1209" i="10"/>
  <c r="H2014" i="10"/>
  <c r="H1641" i="10"/>
  <c r="E1814" i="10"/>
  <c r="E1424" i="10"/>
  <c r="F637" i="10"/>
  <c r="E34" i="10"/>
  <c r="E117" i="10"/>
  <c r="E914" i="10"/>
  <c r="E1602" i="10"/>
  <c r="E2182" i="10"/>
  <c r="G1233" i="10"/>
  <c r="H2120" i="10"/>
  <c r="E120" i="10"/>
  <c r="F1059" i="10"/>
  <c r="G36" i="10"/>
  <c r="G1442" i="10"/>
  <c r="E879" i="10"/>
  <c r="G156" i="10"/>
  <c r="G1936" i="10"/>
  <c r="G635" i="10"/>
  <c r="G639" i="10"/>
  <c r="F1251" i="10"/>
  <c r="H282" i="10"/>
  <c r="E761" i="10"/>
  <c r="E666" i="10"/>
  <c r="E2329" i="10"/>
  <c r="E1268" i="10"/>
  <c r="G1053" i="10"/>
  <c r="G17" i="10"/>
  <c r="H257" i="10"/>
  <c r="H1436" i="10"/>
  <c r="F946" i="10"/>
  <c r="E533" i="10"/>
  <c r="G429" i="10"/>
  <c r="H762" i="10"/>
  <c r="G2245" i="10"/>
  <c r="H2110" i="10"/>
  <c r="E932" i="10"/>
  <c r="H1717" i="10"/>
  <c r="E1619" i="10"/>
  <c r="E2118" i="10"/>
  <c r="E2338" i="10"/>
  <c r="H2315" i="10"/>
  <c r="H2206" i="10"/>
  <c r="H1226" i="10"/>
  <c r="E2102" i="10"/>
  <c r="H633" i="10"/>
  <c r="H319" i="10"/>
  <c r="E579" i="10"/>
  <c r="E2209" i="10"/>
  <c r="E954" i="10"/>
  <c r="H103" i="10"/>
  <c r="H2436" i="10"/>
  <c r="G117" i="10"/>
  <c r="H1244" i="10"/>
  <c r="G871" i="10"/>
  <c r="H1504" i="10"/>
  <c r="G1606" i="10"/>
  <c r="G520" i="10"/>
  <c r="E1213" i="10"/>
  <c r="E1274" i="10"/>
  <c r="H645" i="10"/>
  <c r="H1567" i="10"/>
  <c r="E627" i="10"/>
  <c r="G1319" i="10"/>
  <c r="G1352" i="10"/>
  <c r="G1258" i="10"/>
  <c r="H1094" i="10"/>
  <c r="F1522" i="10"/>
  <c r="E1257" i="10"/>
  <c r="E816" i="10"/>
  <c r="H1846" i="10"/>
  <c r="G1842" i="10"/>
  <c r="I1842" i="10" s="1"/>
  <c r="F937" i="10"/>
  <c r="G1340" i="10"/>
  <c r="G124" i="10"/>
  <c r="E731" i="10"/>
  <c r="G548" i="10"/>
  <c r="F2218" i="10"/>
  <c r="H2135" i="10"/>
  <c r="F1711" i="10"/>
  <c r="G1715" i="10"/>
  <c r="H1213" i="10"/>
  <c r="F2215" i="10"/>
  <c r="G1052" i="10"/>
  <c r="F1984" i="10"/>
  <c r="H175" i="10"/>
  <c r="G370" i="10"/>
  <c r="H678" i="10"/>
  <c r="F896" i="10"/>
  <c r="H2223" i="10"/>
  <c r="E1816" i="10"/>
  <c r="H1262" i="10"/>
  <c r="H376" i="10"/>
  <c r="G2229" i="10"/>
  <c r="H1028" i="10"/>
  <c r="H1611" i="10"/>
  <c r="H1133" i="10"/>
  <c r="E654" i="10"/>
  <c r="E2348" i="10"/>
  <c r="H24" i="10"/>
  <c r="H1464" i="10"/>
  <c r="H1193" i="10"/>
  <c r="G1414" i="10"/>
  <c r="E2426" i="10"/>
  <c r="H1360" i="10"/>
  <c r="G926" i="10"/>
  <c r="H30" i="10"/>
  <c r="E258" i="10"/>
  <c r="G240" i="10"/>
  <c r="F2404" i="10"/>
  <c r="E1071" i="10"/>
  <c r="F960" i="10"/>
  <c r="E748" i="10"/>
  <c r="G764" i="10"/>
  <c r="G1035" i="10"/>
  <c r="H941" i="10"/>
  <c r="H1219" i="10"/>
  <c r="H1528" i="10"/>
  <c r="E353" i="10"/>
  <c r="E1064" i="10"/>
  <c r="G2159" i="10"/>
  <c r="F1912" i="10"/>
  <c r="E1016" i="10"/>
  <c r="E1292" i="10"/>
  <c r="H1764" i="10"/>
  <c r="E1746" i="10"/>
  <c r="F1935" i="10"/>
  <c r="H1055" i="10"/>
  <c r="H226" i="10"/>
  <c r="E1255" i="10"/>
  <c r="G362" i="10"/>
  <c r="E768" i="10"/>
  <c r="H1954" i="10"/>
  <c r="E1865" i="10"/>
  <c r="G1342" i="10"/>
  <c r="E1960" i="10"/>
  <c r="G2340" i="10"/>
  <c r="G1458" i="10"/>
  <c r="H1122" i="10"/>
  <c r="H821" i="10"/>
  <c r="G1924" i="10"/>
  <c r="G879" i="10"/>
  <c r="E2217" i="10"/>
  <c r="G1217" i="10"/>
  <c r="H738" i="10"/>
  <c r="H2345" i="10"/>
  <c r="F610" i="10"/>
  <c r="E168" i="10"/>
  <c r="F447" i="10"/>
  <c r="H535" i="10"/>
  <c r="F1699" i="10"/>
  <c r="H1267" i="10"/>
  <c r="G1721" i="10"/>
  <c r="F851" i="10"/>
  <c r="G1261" i="10"/>
  <c r="E2244" i="10"/>
  <c r="G1062" i="10"/>
  <c r="E449" i="10"/>
  <c r="E1259" i="10"/>
  <c r="E1902" i="10"/>
  <c r="E2317" i="10"/>
  <c r="G1119" i="10"/>
  <c r="F669" i="10"/>
  <c r="E1538" i="10"/>
  <c r="G874" i="10"/>
  <c r="E1552" i="10"/>
  <c r="F1936" i="10"/>
  <c r="H1934" i="10"/>
  <c r="E679" i="10"/>
  <c r="H2457" i="10"/>
  <c r="G1646" i="10"/>
  <c r="F1810" i="10"/>
  <c r="E1529" i="10"/>
  <c r="E351" i="10"/>
  <c r="E2104" i="10"/>
  <c r="E281" i="10"/>
  <c r="E2336" i="10"/>
  <c r="H1768" i="10"/>
  <c r="G1912" i="10"/>
  <c r="E184" i="10"/>
  <c r="G1558" i="10"/>
  <c r="H1848" i="10"/>
  <c r="H1139" i="10"/>
  <c r="G962" i="10"/>
  <c r="G2058" i="10"/>
  <c r="G254" i="10"/>
  <c r="E1425" i="10"/>
  <c r="H1151" i="10"/>
  <c r="H977" i="10"/>
  <c r="H2441" i="10"/>
  <c r="H2145" i="10"/>
  <c r="H1926" i="10"/>
  <c r="G1671" i="10"/>
  <c r="G1728" i="10"/>
  <c r="G1239" i="10"/>
  <c r="E556" i="10"/>
  <c r="G2139" i="10"/>
  <c r="E625" i="10"/>
  <c r="E375" i="10"/>
  <c r="H1518" i="10"/>
  <c r="G1253" i="10"/>
  <c r="H2328" i="10"/>
  <c r="E1066" i="10"/>
  <c r="H1324" i="10"/>
  <c r="G377" i="10"/>
  <c r="E282" i="10"/>
  <c r="E817" i="10"/>
  <c r="E1838" i="10"/>
  <c r="H1319" i="10"/>
  <c r="E527" i="10"/>
  <c r="H277" i="10"/>
  <c r="E440" i="10"/>
  <c r="G1932" i="10"/>
  <c r="G2333" i="10"/>
  <c r="H2050" i="10"/>
  <c r="E1012" i="10"/>
  <c r="G333" i="10"/>
  <c r="G1702" i="10"/>
  <c r="E463" i="10"/>
  <c r="G1647" i="10"/>
  <c r="E1653" i="10"/>
  <c r="H474" i="10"/>
  <c r="H2412" i="10"/>
  <c r="H1031" i="10"/>
  <c r="G809" i="10"/>
  <c r="H1016" i="10"/>
  <c r="G867" i="10"/>
  <c r="E1517" i="10"/>
  <c r="F641" i="10"/>
  <c r="G1942" i="10"/>
  <c r="F2427" i="10"/>
  <c r="G1118" i="10"/>
  <c r="F2154" i="10"/>
  <c r="G1351" i="10"/>
  <c r="H1371" i="10"/>
  <c r="G733" i="10"/>
  <c r="H1118" i="10"/>
  <c r="H769" i="10"/>
  <c r="H2302" i="10"/>
  <c r="H1248" i="10"/>
  <c r="G455" i="10"/>
  <c r="E2251" i="10"/>
  <c r="H970" i="10"/>
  <c r="E2303" i="10"/>
  <c r="G142" i="10"/>
  <c r="G629" i="10"/>
  <c r="H414" i="10"/>
  <c r="E1765" i="10"/>
  <c r="F1618" i="10"/>
  <c r="G468" i="10"/>
  <c r="H1313" i="10"/>
  <c r="E2456" i="10"/>
  <c r="E2164" i="10"/>
  <c r="H2359" i="10"/>
  <c r="E2208" i="10"/>
  <c r="H1514" i="10"/>
  <c r="F2422" i="10"/>
  <c r="H820" i="10"/>
  <c r="G558" i="10"/>
  <c r="H1861" i="10"/>
  <c r="G324" i="10"/>
  <c r="H1468" i="10"/>
  <c r="H614" i="10"/>
  <c r="E1457" i="10"/>
  <c r="G372" i="10"/>
  <c r="G2244" i="10"/>
  <c r="H829" i="10"/>
  <c r="H814" i="10"/>
  <c r="H908" i="10"/>
  <c r="G1094" i="10"/>
  <c r="H944" i="10"/>
  <c r="H622" i="10"/>
  <c r="H1728" i="10"/>
  <c r="G238" i="10"/>
  <c r="G910" i="10"/>
  <c r="G1818" i="10"/>
  <c r="E1161" i="10"/>
  <c r="E1822" i="10"/>
  <c r="G21" i="10"/>
  <c r="G2001" i="10"/>
  <c r="G846" i="10"/>
  <c r="H1932" i="10"/>
  <c r="E265" i="10"/>
  <c r="F2305" i="10"/>
  <c r="F1126" i="10"/>
  <c r="H1463" i="10"/>
  <c r="H1938" i="10"/>
  <c r="E1245" i="10"/>
  <c r="E1422" i="10"/>
  <c r="E1222" i="10"/>
  <c r="E623" i="10"/>
  <c r="G365" i="10"/>
  <c r="H1805" i="10"/>
  <c r="F2035" i="10"/>
  <c r="G1225" i="10"/>
  <c r="F2241" i="10"/>
  <c r="G2348" i="10"/>
  <c r="G930" i="10"/>
  <c r="H415" i="10"/>
  <c r="H533" i="10"/>
  <c r="H827" i="10"/>
  <c r="G1070" i="10"/>
  <c r="E1984" i="10"/>
  <c r="E1645" i="10"/>
  <c r="H215" i="10"/>
  <c r="E2010" i="10"/>
  <c r="E770" i="10"/>
  <c r="E172" i="10"/>
  <c r="H1840" i="10"/>
  <c r="H232" i="10"/>
  <c r="F561" i="10"/>
  <c r="H217" i="10"/>
  <c r="H1812" i="10"/>
  <c r="E1241" i="10"/>
  <c r="H248" i="10"/>
  <c r="H771" i="10"/>
  <c r="G1612" i="10"/>
  <c r="H1064" i="10"/>
  <c r="E1763" i="10"/>
  <c r="E2140" i="10"/>
  <c r="G1634" i="10"/>
  <c r="G566" i="10"/>
  <c r="H1964" i="10"/>
  <c r="H2338" i="10"/>
  <c r="F730" i="10"/>
  <c r="H753" i="10"/>
  <c r="G131" i="10"/>
  <c r="E1271" i="10"/>
  <c r="G2282" i="10"/>
  <c r="E2038" i="10"/>
  <c r="G16" i="10"/>
  <c r="G873" i="10"/>
  <c r="H2144" i="10"/>
  <c r="E518" i="10"/>
  <c r="E1957" i="10"/>
  <c r="E2307" i="10"/>
  <c r="E1668" i="10"/>
  <c r="H2155" i="10"/>
  <c r="F46" i="10"/>
  <c r="H1707" i="10"/>
  <c r="H662" i="10"/>
  <c r="F1315" i="10"/>
  <c r="F1734" i="10"/>
  <c r="H1917" i="10"/>
  <c r="G179" i="10"/>
  <c r="F919" i="10"/>
  <c r="E1923" i="10"/>
  <c r="G1011" i="10"/>
  <c r="E462" i="10"/>
  <c r="E818" i="10"/>
  <c r="G1865" i="10"/>
  <c r="F1956" i="10"/>
  <c r="H128" i="10"/>
  <c r="E1471" i="10"/>
  <c r="G2413" i="10"/>
  <c r="G611" i="10"/>
  <c r="E671" i="10"/>
  <c r="H2183" i="10"/>
  <c r="E1145" i="10"/>
  <c r="H832" i="10"/>
  <c r="H1755" i="10"/>
  <c r="E1263" i="10"/>
  <c r="E434" i="10"/>
  <c r="E581" i="10"/>
  <c r="F1117" i="10"/>
  <c r="E523" i="10"/>
  <c r="G664" i="10"/>
  <c r="E1809" i="10"/>
  <c r="G380" i="10"/>
  <c r="H127" i="10"/>
  <c r="H1921" i="10"/>
  <c r="G2129" i="10"/>
  <c r="G1504" i="10"/>
  <c r="F1455" i="10"/>
  <c r="G1550" i="10"/>
  <c r="E2147" i="10"/>
  <c r="F570" i="10"/>
  <c r="H2363" i="10"/>
  <c r="H2303" i="10"/>
  <c r="G4" i="10"/>
  <c r="E1228" i="10"/>
  <c r="F2167" i="10"/>
  <c r="H2101" i="10"/>
  <c r="H1866" i="10"/>
  <c r="E1171" i="10"/>
  <c r="H419" i="10"/>
  <c r="H21" i="10"/>
  <c r="H2119" i="10"/>
  <c r="H1309" i="10"/>
  <c r="E276" i="10"/>
  <c r="G2341" i="10"/>
  <c r="I2341" i="10" s="1"/>
  <c r="H2430" i="10"/>
  <c r="G2218" i="10"/>
  <c r="H1539" i="10"/>
  <c r="H483" i="10"/>
  <c r="E1813" i="10"/>
  <c r="E176" i="10"/>
  <c r="E1330" i="10"/>
  <c r="G557" i="10"/>
  <c r="H843" i="10"/>
  <c r="H1864" i="10"/>
  <c r="F644" i="10"/>
  <c r="H1144" i="10"/>
  <c r="G339" i="10"/>
  <c r="H765" i="10"/>
  <c r="H1519" i="10"/>
  <c r="E28" i="10"/>
  <c r="H2396" i="10"/>
  <c r="G854" i="10"/>
  <c r="H1712" i="10"/>
  <c r="E797" i="10"/>
  <c r="G829" i="10"/>
  <c r="G2201" i="10"/>
  <c r="G229" i="10"/>
  <c r="E129" i="10"/>
  <c r="G1958" i="10"/>
  <c r="G953" i="10"/>
  <c r="F153" i="10"/>
  <c r="H1061" i="10"/>
  <c r="E1452" i="10"/>
  <c r="G1269" i="10"/>
  <c r="H1808" i="10"/>
  <c r="E452" i="10"/>
  <c r="G42" i="10"/>
  <c r="H772" i="10"/>
  <c r="H534" i="10"/>
  <c r="H1542" i="10"/>
  <c r="G2321" i="10"/>
  <c r="E2103" i="10"/>
  <c r="G817" i="10"/>
  <c r="F1931" i="10"/>
  <c r="E1654" i="10"/>
  <c r="H2293" i="10"/>
  <c r="G1344" i="10"/>
  <c r="G1446" i="10"/>
  <c r="I1446" i="10" s="1"/>
  <c r="G500" i="10"/>
  <c r="F1426" i="10"/>
  <c r="E2149" i="10"/>
  <c r="E2346" i="10"/>
  <c r="E1250" i="10"/>
  <c r="H1051" i="10"/>
  <c r="H2160" i="10"/>
  <c r="G1366" i="10"/>
  <c r="G2165" i="10"/>
  <c r="H464" i="10"/>
  <c r="H1608" i="10"/>
  <c r="G437" i="10"/>
  <c r="I437" i="10" s="1"/>
  <c r="G2036" i="10"/>
  <c r="E461" i="10"/>
  <c r="E639" i="10"/>
  <c r="G619" i="10"/>
  <c r="G2263" i="10"/>
  <c r="H231" i="10"/>
  <c r="E154" i="10"/>
  <c r="F1041" i="10"/>
  <c r="G720" i="10"/>
  <c r="H1936" i="10"/>
  <c r="G2249" i="10"/>
  <c r="H1019" i="10"/>
  <c r="E255" i="10"/>
  <c r="G2012" i="10"/>
  <c r="I2012" i="10" s="1"/>
  <c r="G378" i="10"/>
  <c r="G166" i="10"/>
  <c r="I166" i="10" s="1"/>
  <c r="F1473" i="10"/>
  <c r="G537" i="10"/>
  <c r="H1109" i="10"/>
  <c r="F1928" i="10"/>
  <c r="H1523" i="10"/>
  <c r="H1067" i="10"/>
  <c r="H1142" i="10"/>
  <c r="H1304" i="10"/>
  <c r="F2212" i="10"/>
  <c r="G2250" i="10"/>
  <c r="H125" i="10"/>
  <c r="H1750" i="10"/>
  <c r="G1921" i="10"/>
  <c r="F573" i="10"/>
  <c r="F1813" i="10"/>
  <c r="H1305" i="10"/>
  <c r="H698" i="10"/>
  <c r="H950" i="10"/>
  <c r="F1730" i="10"/>
  <c r="H527" i="10"/>
  <c r="G726" i="10"/>
  <c r="E2048" i="10"/>
  <c r="H823" i="10"/>
  <c r="H348" i="10"/>
  <c r="G164" i="10"/>
  <c r="E1405" i="10"/>
  <c r="E2057" i="10"/>
  <c r="F1429" i="10"/>
  <c r="G2111" i="10"/>
  <c r="F682" i="10"/>
  <c r="G2235" i="10"/>
  <c r="E747" i="10"/>
  <c r="F2323" i="10"/>
  <c r="E43" i="10"/>
  <c r="F1897" i="10"/>
  <c r="E228" i="10"/>
  <c r="F202" i="10"/>
  <c r="E1665" i="10"/>
  <c r="H2259" i="10"/>
  <c r="E862" i="10"/>
  <c r="H315" i="10"/>
  <c r="H2455" i="10"/>
  <c r="E1571" i="10"/>
  <c r="G2150" i="10"/>
  <c r="E568" i="10"/>
  <c r="E953" i="10"/>
  <c r="F666" i="10"/>
  <c r="E173" i="10"/>
  <c r="G2416" i="10"/>
  <c r="G1916" i="10"/>
  <c r="G1996" i="10"/>
  <c r="E314" i="10"/>
  <c r="G1105" i="10"/>
  <c r="E1524" i="10"/>
  <c r="H650" i="10"/>
  <c r="H2231" i="10"/>
  <c r="G1960" i="10"/>
  <c r="H2235" i="10"/>
  <c r="H249" i="10"/>
  <c r="G715" i="10"/>
  <c r="H942" i="10"/>
  <c r="E1546" i="10"/>
  <c r="E1141" i="10"/>
  <c r="E1128" i="10"/>
  <c r="H1867" i="10"/>
  <c r="H1076" i="10"/>
  <c r="H866" i="10"/>
  <c r="G138" i="10"/>
  <c r="H1066" i="10"/>
  <c r="E2013" i="10"/>
  <c r="H284" i="10"/>
  <c r="H1538" i="10"/>
  <c r="G709" i="10"/>
  <c r="F529" i="10"/>
  <c r="E809" i="10"/>
  <c r="G1822" i="10"/>
  <c r="H1966" i="10"/>
  <c r="E751" i="10"/>
  <c r="E574" i="10"/>
  <c r="F1647" i="10"/>
  <c r="E670" i="10"/>
  <c r="E1939" i="10"/>
  <c r="E2414" i="10"/>
  <c r="E1508" i="10"/>
  <c r="E2112" i="10"/>
  <c r="F1161" i="10"/>
  <c r="E1615" i="10"/>
  <c r="F739" i="10"/>
  <c r="G1469" i="10"/>
  <c r="H169" i="10"/>
  <c r="G1460" i="10"/>
  <c r="E1304" i="10"/>
  <c r="E1231" i="10"/>
  <c r="G23" i="10"/>
  <c r="G774" i="10"/>
  <c r="G1457" i="10"/>
  <c r="G529" i="10"/>
  <c r="E1656" i="10"/>
  <c r="E424" i="10"/>
  <c r="G663" i="10"/>
  <c r="G2445" i="10"/>
  <c r="H479" i="10"/>
  <c r="H1547" i="10"/>
  <c r="H467" i="10"/>
  <c r="H1317" i="10"/>
  <c r="G1544" i="10"/>
  <c r="F1653" i="10"/>
  <c r="F1143" i="10"/>
  <c r="H1253" i="10"/>
  <c r="H2165" i="10"/>
  <c r="G1624" i="10"/>
  <c r="G1347" i="10"/>
  <c r="G648" i="10"/>
  <c r="E1430" i="10"/>
  <c r="E2042" i="10"/>
  <c r="G1451" i="10"/>
  <c r="E2206" i="10"/>
  <c r="H2131" i="10"/>
  <c r="H180" i="10"/>
  <c r="H347" i="10"/>
  <c r="F2017" i="10"/>
  <c r="E724" i="10"/>
  <c r="E1733" i="10"/>
  <c r="G2212" i="10"/>
  <c r="G2316" i="10"/>
  <c r="H825" i="10"/>
  <c r="H463" i="10"/>
  <c r="H2247" i="10"/>
  <c r="G1464" i="10"/>
  <c r="G638" i="10"/>
  <c r="E1737" i="10"/>
  <c r="E262" i="10"/>
  <c r="G1054" i="10"/>
  <c r="H2210" i="10"/>
  <c r="G2351" i="10"/>
  <c r="G911" i="10"/>
  <c r="E1490" i="10"/>
  <c r="F2043" i="10"/>
  <c r="H566" i="10"/>
  <c r="H156" i="10"/>
  <c r="F1222" i="10"/>
  <c r="E777" i="10"/>
  <c r="E1363" i="10"/>
  <c r="H520" i="10"/>
  <c r="H1719" i="10"/>
  <c r="F1461" i="10"/>
  <c r="H2159" i="10"/>
  <c r="F171" i="10"/>
  <c r="E446" i="10"/>
  <c r="G1407" i="10"/>
  <c r="H865" i="10"/>
  <c r="E1650" i="10"/>
  <c r="G2118" i="10"/>
  <c r="H1721" i="10"/>
  <c r="G376" i="10"/>
  <c r="G465" i="10"/>
  <c r="G2216" i="10"/>
  <c r="E956" i="10"/>
  <c r="H1541" i="10"/>
  <c r="G1046" i="10"/>
  <c r="E2054" i="10"/>
  <c r="H514" i="10"/>
  <c r="F161" i="10"/>
  <c r="H812" i="10"/>
  <c r="G1452" i="10"/>
  <c r="E427" i="10"/>
  <c r="E1603" i="10"/>
  <c r="H2153" i="10"/>
  <c r="G1430" i="10"/>
  <c r="G1025" i="10"/>
  <c r="F1238" i="10"/>
  <c r="G1411" i="10"/>
  <c r="H1553" i="10"/>
  <c r="E1866" i="10"/>
  <c r="H2307" i="10"/>
  <c r="G2446" i="10"/>
  <c r="G714" i="10"/>
  <c r="G516" i="10"/>
  <c r="E186" i="10"/>
  <c r="G1463" i="10"/>
  <c r="E152" i="10"/>
  <c r="E267" i="10"/>
  <c r="F1093" i="10"/>
  <c r="G1440" i="10"/>
  <c r="E1166" i="10"/>
  <c r="H1063" i="10"/>
  <c r="G2234" i="10"/>
  <c r="F244" i="10"/>
  <c r="G656" i="10"/>
  <c r="G1539" i="10"/>
  <c r="G1854" i="10"/>
  <c r="E2436" i="10"/>
  <c r="H1367" i="10"/>
  <c r="G2237" i="10"/>
  <c r="F2049" i="10"/>
  <c r="E1269" i="10"/>
  <c r="F2142" i="10"/>
  <c r="F2005" i="10"/>
  <c r="E447" i="10"/>
  <c r="F2281" i="10"/>
  <c r="H167" i="10"/>
  <c r="G722" i="10"/>
  <c r="G925" i="10"/>
  <c r="E1426" i="10"/>
  <c r="F1737" i="10"/>
  <c r="H1263" i="10"/>
  <c r="H1709" i="10"/>
  <c r="H450" i="10"/>
  <c r="E2462" i="10"/>
  <c r="H1437" i="10"/>
  <c r="G1985" i="10"/>
  <c r="E1010" i="10"/>
  <c r="H976" i="10"/>
  <c r="E414" i="10"/>
  <c r="H1807" i="10"/>
  <c r="G974" i="10"/>
  <c r="G217" i="10"/>
  <c r="H575" i="10"/>
  <c r="E756" i="10"/>
  <c r="F313" i="10"/>
  <c r="F1869" i="10"/>
  <c r="G847" i="10"/>
  <c r="F542" i="10"/>
  <c r="H1671" i="10"/>
  <c r="G1753" i="10"/>
  <c r="I1753" i="10" s="1"/>
  <c r="E2156" i="10"/>
  <c r="G1247" i="10"/>
  <c r="G1968" i="10"/>
  <c r="E2355" i="10"/>
  <c r="H1958" i="10"/>
  <c r="H1909" i="10"/>
  <c r="H429" i="10"/>
  <c r="H732" i="10"/>
  <c r="G2044" i="10"/>
  <c r="G1907" i="10"/>
  <c r="G626" i="10"/>
  <c r="I626" i="10" s="1"/>
  <c r="F1374" i="10"/>
  <c r="F657" i="10"/>
  <c r="G221" i="10"/>
  <c r="G1051" i="10"/>
  <c r="G413" i="10"/>
  <c r="F1204" i="10"/>
  <c r="G1837" i="10"/>
  <c r="G1556" i="10"/>
  <c r="H1787" i="10"/>
  <c r="H251" i="10"/>
  <c r="G2256" i="10"/>
  <c r="G828" i="10"/>
  <c r="H1762" i="10"/>
  <c r="G1756" i="10"/>
  <c r="I1756" i="10" s="1"/>
  <c r="G383" i="10"/>
  <c r="F1056" i="10"/>
  <c r="G818" i="10"/>
  <c r="E2428" i="10"/>
  <c r="E1843" i="10"/>
  <c r="H523" i="10"/>
  <c r="H2007" i="10"/>
  <c r="G250" i="10"/>
  <c r="I250" i="10" s="1"/>
  <c r="H2462" i="10"/>
  <c r="G452" i="10"/>
  <c r="E2399" i="10"/>
  <c r="G556" i="10"/>
  <c r="E1021" i="10"/>
  <c r="F2209" i="10"/>
  <c r="H874" i="10"/>
  <c r="E2067" i="10"/>
  <c r="G869" i="10"/>
  <c r="E1966" i="10"/>
  <c r="G723" i="10"/>
  <c r="H573" i="10"/>
  <c r="G1953" i="10"/>
  <c r="G1741" i="10"/>
  <c r="E1548" i="10"/>
  <c r="E614" i="10"/>
  <c r="H1798" i="10"/>
  <c r="E1160" i="10"/>
  <c r="H1629" i="10"/>
  <c r="E420" i="10"/>
  <c r="E1651" i="10"/>
  <c r="G2100" i="10"/>
  <c r="E134" i="10"/>
  <c r="G1502" i="10"/>
  <c r="G634" i="10"/>
  <c r="F622" i="10"/>
  <c r="H2038" i="10"/>
  <c r="G1841" i="10"/>
  <c r="G851" i="10"/>
  <c r="E1204" i="10"/>
  <c r="E615" i="10"/>
  <c r="E876" i="10"/>
  <c r="G1032" i="10"/>
  <c r="G175" i="10"/>
  <c r="H165" i="10"/>
  <c r="H2443" i="10"/>
  <c r="H517" i="10"/>
  <c r="F1244" i="10"/>
  <c r="H2459" i="10"/>
  <c r="F1755" i="10"/>
  <c r="E454" i="10"/>
  <c r="G868" i="10"/>
  <c r="G1749" i="10"/>
  <c r="G2454" i="10"/>
  <c r="H1169" i="10"/>
  <c r="H184" i="10"/>
  <c r="E961" i="10"/>
  <c r="E1605" i="10"/>
  <c r="G1171" i="10"/>
  <c r="E2443" i="10"/>
  <c r="E780" i="10"/>
  <c r="G955" i="10"/>
  <c r="I955" i="10" s="1"/>
  <c r="G1154" i="10"/>
  <c r="E710" i="10"/>
  <c r="G446" i="10"/>
  <c r="G414" i="10"/>
  <c r="G729" i="10"/>
  <c r="G2120" i="10"/>
  <c r="H1343" i="10"/>
  <c r="H546" i="10"/>
  <c r="F2401" i="10"/>
  <c r="F1745" i="10"/>
  <c r="H1351" i="10"/>
  <c r="G1662" i="10"/>
  <c r="H563" i="10"/>
  <c r="G1422" i="10"/>
  <c r="E1700" i="10"/>
  <c r="G1551" i="10"/>
  <c r="F2138" i="10"/>
  <c r="E1462" i="10"/>
  <c r="G2306" i="10"/>
  <c r="I2306" i="10" s="1"/>
  <c r="G2320" i="10"/>
  <c r="E582" i="10"/>
  <c r="G1844" i="10"/>
  <c r="F223" i="10"/>
  <c r="F660" i="10"/>
  <c r="H1802" i="10"/>
  <c r="F359" i="10"/>
  <c r="E2358" i="10"/>
  <c r="G2213" i="10"/>
  <c r="E1308" i="10"/>
  <c r="E2341" i="10"/>
  <c r="H1912" i="10"/>
  <c r="F1541" i="10"/>
  <c r="G32" i="10"/>
  <c r="H242" i="10"/>
  <c r="E1416" i="10"/>
  <c r="E1671" i="10"/>
  <c r="E2314" i="10"/>
  <c r="H556" i="10"/>
  <c r="H1843" i="10"/>
  <c r="H726" i="10"/>
  <c r="G327" i="10"/>
  <c r="G2303" i="10"/>
  <c r="H32" i="10"/>
  <c r="H341" i="10"/>
  <c r="E1703" i="10"/>
  <c r="H926" i="10"/>
  <c r="E537" i="10"/>
  <c r="H1644" i="10"/>
  <c r="G1917" i="10"/>
  <c r="E183" i="10"/>
  <c r="H1421" i="10"/>
  <c r="E1463" i="10"/>
  <c r="G736" i="10"/>
  <c r="E1015" i="10"/>
  <c r="G1354" i="10"/>
  <c r="E1787" i="10"/>
  <c r="H261" i="10"/>
  <c r="E853" i="10"/>
  <c r="E254" i="10"/>
  <c r="G2135" i="10"/>
  <c r="G1537" i="10"/>
  <c r="E369" i="10"/>
  <c r="H1431" i="10"/>
  <c r="E2245" i="10"/>
  <c r="G448" i="10"/>
  <c r="E1057" i="10"/>
  <c r="H639" i="10"/>
  <c r="H1257" i="10"/>
  <c r="E2236" i="10"/>
  <c r="F2129" i="10"/>
  <c r="G1652" i="10"/>
  <c r="G1157" i="10"/>
  <c r="G1246" i="10"/>
  <c r="E27" i="10"/>
  <c r="H1825" i="10"/>
  <c r="E1051" i="10"/>
  <c r="G1605" i="10"/>
  <c r="E2343" i="10"/>
  <c r="G1489" i="10"/>
  <c r="H1657" i="10"/>
  <c r="H371" i="10"/>
  <c r="E1812" i="10"/>
  <c r="G769" i="10"/>
  <c r="F2349" i="10"/>
  <c r="H1845" i="10"/>
  <c r="E645" i="10"/>
  <c r="G2437" i="10"/>
  <c r="H2461" i="10"/>
  <c r="G2452" i="10"/>
  <c r="G2063" i="10"/>
  <c r="H872" i="10"/>
  <c r="G1209" i="10"/>
  <c r="H1217" i="10"/>
  <c r="F452" i="10"/>
  <c r="E142" i="10"/>
  <c r="H524" i="10"/>
  <c r="G2430" i="10"/>
  <c r="G1420" i="10"/>
  <c r="G615" i="10"/>
  <c r="G374" i="10"/>
  <c r="H5" i="10"/>
  <c r="H1032" i="10"/>
  <c r="G2409" i="10"/>
  <c r="G1146" i="10"/>
  <c r="H138" i="10"/>
  <c r="H713" i="10"/>
  <c r="H2096" i="10"/>
  <c r="E435" i="10"/>
  <c r="H126" i="10"/>
  <c r="G1208" i="10"/>
  <c r="E2211" i="10"/>
  <c r="G2463" i="10"/>
  <c r="F439" i="10"/>
  <c r="G2295" i="10"/>
  <c r="G1073" i="10"/>
  <c r="F1291" i="10"/>
  <c r="F1837" i="10"/>
  <c r="H2417" i="10"/>
  <c r="H2394" i="10"/>
  <c r="E226" i="10"/>
  <c r="G279" i="10"/>
  <c r="E162" i="10"/>
  <c r="E2152" i="10"/>
  <c r="E1922" i="10"/>
  <c r="F2116" i="10"/>
  <c r="E1714" i="10"/>
  <c r="F1640" i="10"/>
  <c r="G1022" i="10"/>
  <c r="H1857" i="10"/>
  <c r="F103" i="10"/>
  <c r="G2054" i="10"/>
  <c r="E457" i="10"/>
  <c r="E656" i="10"/>
  <c r="E2201" i="10"/>
  <c r="G1609" i="10"/>
  <c r="H2429" i="10"/>
  <c r="H1390" i="10"/>
  <c r="G2031" i="10"/>
  <c r="G1560" i="10"/>
  <c r="E1073" i="10"/>
  <c r="G1897" i="10"/>
  <c r="G1670" i="10"/>
  <c r="H1766" i="10"/>
  <c r="G1819" i="10"/>
  <c r="E1316" i="10"/>
  <c r="F2442" i="10"/>
  <c r="G995" i="10"/>
  <c r="G613" i="10"/>
  <c r="G1327" i="10"/>
  <c r="H164" i="10"/>
  <c r="H1042" i="10"/>
  <c r="E2143" i="10"/>
  <c r="F260" i="10"/>
  <c r="H1705" i="10"/>
  <c r="E1262" i="10"/>
  <c r="F2430" i="10"/>
  <c r="H951" i="10"/>
  <c r="E441" i="10"/>
  <c r="H285" i="10"/>
  <c r="E1570" i="10"/>
  <c r="E372" i="10"/>
  <c r="E264" i="10"/>
  <c r="G1555" i="10"/>
  <c r="H1505" i="10"/>
  <c r="E1310" i="10"/>
  <c r="E2347" i="10"/>
  <c r="G738" i="10"/>
  <c r="E342" i="10"/>
  <c r="E1455" i="10"/>
  <c r="H1224" i="10"/>
  <c r="E1754" i="10"/>
  <c r="H365" i="10"/>
  <c r="H280" i="10"/>
  <c r="G1444" i="10"/>
  <c r="H2003" i="10"/>
  <c r="E2002" i="10"/>
  <c r="H1501" i="10"/>
  <c r="H420" i="10"/>
  <c r="E2409" i="10"/>
  <c r="H712" i="10"/>
  <c r="G1656" i="10"/>
  <c r="G2195" i="10"/>
  <c r="E672" i="10"/>
  <c r="F1860" i="10"/>
  <c r="G633" i="10"/>
  <c r="E1953" i="10"/>
  <c r="E1072" i="10"/>
  <c r="H2444" i="10"/>
  <c r="H1661" i="10"/>
  <c r="H529" i="10"/>
  <c r="H1821" i="10"/>
  <c r="H331" i="10"/>
  <c r="E2116" i="10"/>
  <c r="H1940" i="10"/>
  <c r="G1748" i="10"/>
  <c r="H879" i="10"/>
  <c r="E637" i="10"/>
  <c r="G2161" i="10"/>
  <c r="F771" i="10"/>
  <c r="F2232" i="10"/>
  <c r="G2221" i="10"/>
  <c r="H1699" i="10"/>
  <c r="E1720" i="10"/>
  <c r="H809" i="10"/>
  <c r="E808" i="10"/>
  <c r="G2098" i="10"/>
  <c r="G1736" i="10"/>
  <c r="G2130" i="10"/>
  <c r="H861" i="10"/>
  <c r="H2015" i="10"/>
  <c r="E2459" i="10"/>
  <c r="E1512" i="10"/>
  <c r="H754" i="10"/>
  <c r="G323" i="10"/>
  <c r="G518" i="10"/>
  <c r="E858" i="10"/>
  <c r="E1110" i="10"/>
  <c r="E867" i="10"/>
  <c r="G1967" i="10"/>
  <c r="E243" i="10"/>
  <c r="G771" i="10"/>
  <c r="E629" i="10"/>
  <c r="H133" i="10"/>
  <c r="F1216" i="10"/>
  <c r="E1659" i="10"/>
  <c r="G1418" i="10"/>
  <c r="G1999" i="10"/>
  <c r="E131" i="10"/>
  <c r="E2133" i="10"/>
  <c r="H540" i="10"/>
  <c r="G1069" i="10"/>
  <c r="E475" i="10"/>
  <c r="E1547" i="10"/>
  <c r="H1455" i="10"/>
  <c r="G1024" i="10"/>
  <c r="G1415" i="10"/>
  <c r="G853" i="10"/>
  <c r="E1505" i="10"/>
  <c r="G340" i="10"/>
  <c r="E1144" i="10"/>
  <c r="G1008" i="10"/>
  <c r="G1322" i="10"/>
  <c r="F558" i="10"/>
  <c r="E283" i="10"/>
  <c r="E231" i="10"/>
  <c r="E1414" i="10"/>
  <c r="H1803" i="10"/>
  <c r="E1210" i="10"/>
  <c r="H31" i="10"/>
  <c r="E511" i="10"/>
  <c r="E955" i="10"/>
  <c r="H1704" i="10"/>
  <c r="G1043" i="10"/>
  <c r="G482" i="10"/>
  <c r="G860" i="10"/>
  <c r="G1127" i="10"/>
  <c r="F451" i="10"/>
  <c r="G814" i="10"/>
  <c r="G2000" i="10"/>
  <c r="G2328" i="10"/>
  <c r="H2107" i="10"/>
  <c r="H1417" i="10"/>
  <c r="G697" i="10"/>
  <c r="H570" i="10"/>
  <c r="H677" i="10"/>
  <c r="H1961" i="10"/>
  <c r="G575" i="10"/>
  <c r="G1635" i="10"/>
  <c r="G1065" i="10"/>
  <c r="E1035" i="10"/>
  <c r="H2406" i="10"/>
  <c r="E857" i="10"/>
  <c r="F2034" i="10"/>
  <c r="H1148" i="10"/>
  <c r="G2358" i="10"/>
  <c r="H1310" i="10"/>
  <c r="H710" i="10"/>
  <c r="F1448" i="10"/>
  <c r="H760" i="10"/>
  <c r="H1834" i="10"/>
  <c r="F1650" i="10"/>
  <c r="H2161" i="10"/>
  <c r="G1645" i="10"/>
  <c r="H1209" i="10"/>
  <c r="G350" i="10"/>
  <c r="H1453" i="10"/>
  <c r="E339" i="10"/>
  <c r="H1945" i="10"/>
  <c r="F1303" i="10"/>
  <c r="F2327" i="10"/>
  <c r="E466" i="10"/>
  <c r="E1952" i="10"/>
  <c r="H644" i="10"/>
  <c r="G464" i="10"/>
  <c r="E744" i="10"/>
  <c r="E1839" i="10"/>
  <c r="H2415" i="10"/>
  <c r="H416" i="10"/>
  <c r="E775" i="10"/>
  <c r="E1525" i="10"/>
  <c r="G336" i="10"/>
  <c r="H1645" i="10"/>
  <c r="G216" i="10"/>
  <c r="E216" i="10"/>
  <c r="G1529" i="10"/>
  <c r="I1529" i="10" s="1"/>
  <c r="G1161" i="10"/>
  <c r="E2237" i="10"/>
  <c r="H545" i="10"/>
  <c r="E1367" i="10"/>
  <c r="E1764" i="10"/>
  <c r="G1559" i="10"/>
  <c r="G1128" i="10"/>
  <c r="G1743" i="10"/>
  <c r="G352" i="10"/>
  <c r="E1944" i="10"/>
  <c r="E828" i="10"/>
  <c r="G1909" i="10"/>
  <c r="E1148" i="10"/>
  <c r="H203" i="10"/>
  <c r="E39" i="10"/>
  <c r="H1819" i="10"/>
  <c r="G1106" i="10"/>
  <c r="E734" i="10"/>
  <c r="G157" i="10"/>
  <c r="G314" i="10"/>
  <c r="E725" i="10"/>
  <c r="E1240" i="10"/>
  <c r="H2353" i="10"/>
  <c r="H1715" i="10"/>
  <c r="G1997" i="10"/>
  <c r="F922" i="10"/>
  <c r="H1218" i="10"/>
  <c r="E115" i="10"/>
  <c r="E1824" i="10"/>
  <c r="G274" i="10"/>
  <c r="F1510" i="10"/>
  <c r="H2335" i="10"/>
  <c r="H1984" i="10"/>
  <c r="G1410" i="10"/>
  <c r="H2358" i="10"/>
  <c r="G1834" i="10"/>
  <c r="F709" i="10"/>
  <c r="E1266" i="10"/>
  <c r="H2317" i="10"/>
  <c r="H1242" i="10"/>
  <c r="H321" i="10"/>
  <c r="E1601" i="10"/>
  <c r="H1640" i="10"/>
  <c r="H451" i="10"/>
  <c r="G1726" i="10"/>
  <c r="E426" i="10"/>
  <c r="E18" i="10"/>
  <c r="G2381" i="10"/>
  <c r="G1490" i="10"/>
  <c r="G1902" i="10"/>
  <c r="G2214" i="10"/>
  <c r="F736" i="10"/>
  <c r="H559" i="10"/>
  <c r="E1817" i="10"/>
  <c r="G119" i="10"/>
  <c r="E2450" i="10"/>
  <c r="F347" i="10"/>
  <c r="E851" i="10"/>
  <c r="G325" i="10"/>
  <c r="E1244" i="10"/>
  <c r="G2309" i="10"/>
  <c r="E1441" i="10"/>
  <c r="F2410" i="10"/>
  <c r="E2157" i="10"/>
  <c r="H1168" i="10"/>
  <c r="G1042" i="10"/>
  <c r="H2339" i="10"/>
  <c r="G1256" i="10"/>
  <c r="F1953" i="10"/>
  <c r="H2403" i="10"/>
  <c r="H455" i="10"/>
  <c r="H1467" i="10"/>
  <c r="F1235" i="10"/>
  <c r="G154" i="10"/>
  <c r="E923" i="10"/>
  <c r="H1442" i="10"/>
  <c r="H457" i="10"/>
  <c r="E778" i="10"/>
  <c r="H2299" i="10"/>
  <c r="E2412" i="10"/>
  <c r="H1065" i="10"/>
  <c r="G43" i="10"/>
  <c r="E1459" i="10"/>
  <c r="H279" i="10"/>
  <c r="H1045" i="10"/>
  <c r="E1226" i="10"/>
  <c r="G1304" i="10"/>
  <c r="E1748" i="10"/>
  <c r="H2343" i="10"/>
  <c r="G357" i="10"/>
  <c r="H1624" i="10"/>
  <c r="H356" i="10"/>
  <c r="G1855" i="10"/>
  <c r="F1045" i="10"/>
  <c r="G1663" i="10"/>
  <c r="G1216" i="10"/>
  <c r="E1149" i="10"/>
  <c r="F1167" i="10"/>
  <c r="G1445" i="10"/>
  <c r="E1815" i="10"/>
  <c r="E1662" i="10"/>
  <c r="G561" i="10"/>
  <c r="G1838" i="10"/>
  <c r="H477" i="10"/>
  <c r="G777" i="10"/>
  <c r="H1060" i="10"/>
  <c r="H116" i="10"/>
  <c r="G251" i="10"/>
  <c r="G321" i="10"/>
  <c r="E2100" i="10"/>
  <c r="E1818" i="10"/>
  <c r="H1700" i="10"/>
  <c r="H1826" i="10"/>
  <c r="H1832" i="10"/>
  <c r="H914" i="10"/>
  <c r="F653" i="10"/>
  <c r="G618" i="10"/>
  <c r="H1239" i="10"/>
  <c r="E2234" i="10"/>
  <c r="G1708" i="10"/>
  <c r="E1215" i="10"/>
  <c r="G621" i="10"/>
  <c r="H2318" i="10"/>
  <c r="G1343" i="10"/>
  <c r="E874" i="10"/>
  <c r="G1832" i="10"/>
  <c r="G967" i="10"/>
  <c r="I967" i="10" s="1"/>
  <c r="F31" i="10"/>
  <c r="G1166" i="10"/>
  <c r="E620" i="10"/>
  <c r="E2108" i="10"/>
  <c r="G941" i="10"/>
  <c r="H1448" i="10"/>
  <c r="E2298" i="10"/>
  <c r="E2260" i="10"/>
  <c r="H1418" i="10"/>
  <c r="E644" i="10"/>
  <c r="H697" i="10"/>
  <c r="H423" i="10"/>
  <c r="E1127" i="10"/>
  <c r="E1060" i="10"/>
  <c r="G2096" i="10"/>
  <c r="E1041" i="10"/>
  <c r="E830" i="10"/>
  <c r="G480" i="10"/>
  <c r="G103" i="10"/>
  <c r="G2004" i="10"/>
  <c r="G1010" i="10"/>
  <c r="H2454" i="10"/>
  <c r="G2360" i="10"/>
  <c r="H565" i="10"/>
  <c r="E1639" i="10"/>
  <c r="G647" i="10"/>
  <c r="F1621" i="10"/>
  <c r="H934" i="10"/>
  <c r="E160" i="10"/>
  <c r="H117" i="10"/>
  <c r="G1621" i="10"/>
  <c r="H923" i="10"/>
  <c r="G2133" i="10"/>
  <c r="E2405" i="10"/>
  <c r="G2024" i="10"/>
  <c r="G1034" i="10"/>
  <c r="G1134" i="10"/>
  <c r="G1906" i="10"/>
  <c r="H845" i="10"/>
  <c r="H2447" i="10"/>
  <c r="E732" i="10"/>
  <c r="H2162" i="10"/>
  <c r="G1076" i="10"/>
  <c r="G562" i="10"/>
  <c r="G1643" i="10"/>
  <c r="H1746" i="10"/>
  <c r="H1548" i="10"/>
  <c r="E1921" i="10"/>
  <c r="H1046" i="10"/>
  <c r="G1248" i="10"/>
  <c r="H2281" i="10"/>
  <c r="E1408" i="10"/>
  <c r="H1859" i="10"/>
  <c r="E1305" i="10"/>
  <c r="G1325" i="10"/>
  <c r="E1170" i="10"/>
  <c r="E2115" i="10"/>
  <c r="E2107" i="10"/>
  <c r="H1748" i="10"/>
  <c r="E539" i="10"/>
  <c r="H1612" i="10"/>
  <c r="E949" i="10"/>
  <c r="H1145" i="10"/>
  <c r="H1316" i="10"/>
  <c r="F1714" i="10"/>
  <c r="E150" i="10"/>
  <c r="G2329" i="10"/>
  <c r="I2329" i="10" s="1"/>
  <c r="F142" i="10"/>
  <c r="E1252" i="10"/>
  <c r="H2330" i="10"/>
  <c r="H2012" i="10"/>
  <c r="F2423" i="10"/>
  <c r="H2146" i="10"/>
  <c r="H1141" i="10"/>
  <c r="E651" i="10"/>
  <c r="G260" i="10"/>
  <c r="E2007" i="10"/>
  <c r="G1752" i="10"/>
  <c r="E2320" i="10"/>
  <c r="G328" i="10"/>
  <c r="G1505" i="10"/>
  <c r="E1251" i="10"/>
  <c r="G2035" i="10"/>
  <c r="H1411" i="10"/>
  <c r="E271" i="10"/>
  <c r="G1074" i="10"/>
  <c r="H2044" i="10"/>
  <c r="H1561" i="10"/>
  <c r="G1438" i="10"/>
  <c r="H1806" i="10"/>
  <c r="F1254" i="10"/>
  <c r="E1207" i="10"/>
  <c r="H919" i="10"/>
  <c r="H2117" i="10"/>
  <c r="G2083" i="10"/>
  <c r="E1448" i="10"/>
  <c r="E1067" i="10"/>
  <c r="G2052" i="10"/>
  <c r="G1426" i="10"/>
  <c r="H922" i="10"/>
  <c r="E2455" i="10"/>
  <c r="H1621" i="10"/>
  <c r="H1623" i="10"/>
  <c r="F1921" i="10"/>
  <c r="G329" i="10"/>
  <c r="G115" i="10"/>
  <c r="H1602" i="10"/>
  <c r="E249" i="10"/>
  <c r="G653" i="10"/>
  <c r="H717" i="10"/>
  <c r="G2345" i="10"/>
  <c r="E2212" i="10"/>
  <c r="G677" i="10"/>
  <c r="E1407" i="10"/>
  <c r="E1836" i="10"/>
  <c r="G645" i="10"/>
  <c r="H626" i="10"/>
  <c r="F1225" i="10"/>
  <c r="H1014" i="10"/>
  <c r="H569" i="10"/>
  <c r="E1620" i="10"/>
  <c r="E1914" i="10"/>
  <c r="E626" i="10"/>
  <c r="E2452" i="10"/>
  <c r="E1354" i="10"/>
  <c r="G2151" i="10"/>
  <c r="E1629" i="10"/>
  <c r="E813" i="10"/>
  <c r="F1726" i="10"/>
  <c r="G631" i="10"/>
  <c r="H953" i="10"/>
  <c r="F2413" i="10"/>
  <c r="F351" i="10"/>
  <c r="G242" i="10"/>
  <c r="E182" i="10"/>
  <c r="E374" i="10"/>
  <c r="H1959" i="10"/>
  <c r="G1910" i="10"/>
  <c r="H1350" i="10"/>
  <c r="E713" i="10"/>
  <c r="E2449" i="10"/>
  <c r="H1150" i="10"/>
  <c r="G1720" i="10"/>
  <c r="E2434" i="10"/>
  <c r="E2446" i="10"/>
  <c r="E856" i="10"/>
  <c r="G599" i="10"/>
  <c r="G2317" i="10"/>
  <c r="G521" i="10"/>
  <c r="H1837" i="10"/>
  <c r="G513" i="10"/>
  <c r="F1136" i="10"/>
  <c r="E1919" i="10"/>
  <c r="E1758" i="10"/>
  <c r="G2207" i="10"/>
  <c r="E2408" i="10"/>
  <c r="H2123" i="10"/>
  <c r="F2126" i="10"/>
  <c r="G1852" i="10"/>
  <c r="H2240" i="10"/>
  <c r="H1923" i="10"/>
  <c r="G2414" i="10"/>
  <c r="G750" i="10"/>
  <c r="E1431" i="10"/>
  <c r="F879" i="10"/>
  <c r="H766" i="10"/>
  <c r="G1966" i="10"/>
  <c r="G1901" i="10"/>
  <c r="G426" i="10"/>
  <c r="E909" i="10"/>
  <c r="G1512" i="10"/>
  <c r="H1207" i="10"/>
  <c r="E1661" i="10"/>
  <c r="E2135" i="10"/>
  <c r="E2416" i="10"/>
  <c r="H1706" i="10"/>
  <c r="F1535" i="10"/>
  <c r="F681" i="10"/>
  <c r="E1123" i="10"/>
  <c r="E1855" i="10"/>
  <c r="G1245" i="10"/>
  <c r="G523" i="10"/>
  <c r="F1044" i="10"/>
  <c r="G927" i="10"/>
  <c r="E382" i="10"/>
  <c r="H849" i="10"/>
  <c r="E1664" i="10"/>
  <c r="E1840" i="10"/>
  <c r="G2447" i="10"/>
  <c r="H1322" i="10"/>
  <c r="G1093" i="10"/>
  <c r="E330" i="10"/>
  <c r="H2398" i="10"/>
  <c r="E1206" i="10"/>
  <c r="G1441" i="10"/>
  <c r="H1558" i="10"/>
  <c r="G765" i="10"/>
  <c r="G972" i="10"/>
  <c r="H1996" i="10"/>
  <c r="E1523" i="10"/>
  <c r="E1736" i="10"/>
  <c r="G203" i="10"/>
  <c r="E437" i="10"/>
  <c r="H655" i="10"/>
  <c r="G1546" i="10"/>
  <c r="F1909" i="10"/>
  <c r="E762" i="10"/>
  <c r="F214" i="10"/>
  <c r="G968" i="10"/>
  <c r="E1666" i="10"/>
  <c r="H1916" i="10"/>
  <c r="H1057" i="10"/>
  <c r="G1425" i="10"/>
  <c r="H2395" i="10"/>
  <c r="E2065" i="10"/>
  <c r="E2310" i="10"/>
  <c r="F1334" i="10"/>
  <c r="E2328" i="10"/>
  <c r="E260" i="10"/>
  <c r="H552" i="10"/>
  <c r="G1068" i="10"/>
  <c r="G1309" i="10"/>
  <c r="H860" i="10"/>
  <c r="E383" i="10"/>
  <c r="H1469" i="10"/>
  <c r="G2399" i="10"/>
  <c r="E1848" i="10"/>
  <c r="G945" i="10"/>
  <c r="H1206" i="10"/>
  <c r="E1717" i="10"/>
  <c r="G1941" i="10"/>
  <c r="F1631" i="10"/>
  <c r="F232" i="10"/>
  <c r="H1072" i="10"/>
  <c r="G1040" i="10"/>
  <c r="G2121" i="10"/>
  <c r="G1339" i="10"/>
  <c r="E2413" i="10"/>
  <c r="E2463" i="10"/>
  <c r="G1028" i="10"/>
  <c r="F133" i="10"/>
  <c r="F430" i="10"/>
  <c r="H1111" i="10"/>
  <c r="H45" i="10"/>
  <c r="F1219" i="10"/>
  <c r="F2135" i="10"/>
  <c r="G2436" i="10"/>
  <c r="H630" i="10"/>
  <c r="H1536" i="10"/>
  <c r="E719" i="10"/>
  <c r="G1725" i="10"/>
  <c r="E1628" i="10"/>
  <c r="H648" i="10"/>
  <c r="E1707" i="10"/>
  <c r="H1225" i="10"/>
  <c r="G316" i="10"/>
  <c r="G2411" i="10"/>
  <c r="H1609" i="10"/>
  <c r="E863" i="10"/>
  <c r="H1761" i="10"/>
  <c r="G1071" i="10"/>
  <c r="F458" i="10"/>
  <c r="H2033" i="10"/>
  <c r="G749" i="10"/>
  <c r="F124" i="10"/>
  <c r="E1589" i="10"/>
  <c r="G2410" i="10"/>
  <c r="E973" i="10"/>
  <c r="E1821" i="10"/>
  <c r="H2435" i="10"/>
  <c r="H2061" i="10"/>
  <c r="G184" i="10"/>
  <c r="G2137" i="10"/>
  <c r="G2162" i="10"/>
  <c r="E104" i="10"/>
  <c r="H943" i="10"/>
  <c r="E1740" i="10"/>
  <c r="G914" i="10"/>
  <c r="E1527" i="10"/>
  <c r="E401" i="10"/>
  <c r="E2293" i="10"/>
  <c r="H1403" i="10"/>
  <c r="G1345" i="10"/>
  <c r="E617" i="10"/>
  <c r="G458" i="10"/>
  <c r="E548" i="10"/>
  <c r="G1447" i="10"/>
  <c r="H1409" i="10"/>
  <c r="G646" i="10"/>
  <c r="E1911" i="10"/>
  <c r="G1908" i="10"/>
  <c r="G1271" i="10"/>
  <c r="H676" i="10"/>
  <c r="H2055" i="10"/>
  <c r="E1501" i="10"/>
  <c r="H1233" i="10"/>
  <c r="E1164" i="10"/>
  <c r="F1846" i="10" a="1"/>
  <c r="F2024" i="10" a="1"/>
  <c r="F1412" i="10" a="1"/>
  <c r="F1165" i="10" a="1"/>
  <c r="F1363" i="10" a="1"/>
  <c r="F246" i="10" a="1"/>
  <c r="F552" i="10" a="1"/>
  <c r="F2105" i="10" a="1"/>
  <c r="F1660" i="10" a="1"/>
  <c r="F422" i="10" a="1"/>
  <c r="F329" i="10" a="1"/>
  <c r="F2325" i="10" a="1"/>
  <c r="F2353" i="10" a="1"/>
  <c r="F2417" i="10" a="1"/>
  <c r="F760" i="10" a="1"/>
  <c r="F821" i="10" a="1"/>
  <c r="F2012" i="10" a="1"/>
  <c r="F1016" i="10" a="1"/>
  <c r="F2056" i="10" a="1"/>
  <c r="F274" i="10" a="1"/>
  <c r="F1434" i="10" a="1"/>
  <c r="F980" i="10" a="1"/>
  <c r="F1657" i="10" a="1"/>
  <c r="F2226" i="10" a="1"/>
  <c r="F258" i="10" a="1"/>
  <c r="F159" i="10" a="1"/>
  <c r="F782" i="10" a="1"/>
  <c r="F1537" i="10" a="1"/>
  <c r="F849" i="10" a="1"/>
  <c r="F1830" i="10" a="1"/>
  <c r="F836" i="10" a="1"/>
  <c r="F456" i="10" a="1"/>
  <c r="F1526" i="10" a="1"/>
  <c r="F1252" i="10" a="1"/>
  <c r="F1619" i="10" a="1"/>
  <c r="F1127" i="10" a="1"/>
  <c r="F574" i="10" a="1"/>
  <c r="F530" i="10" a="1"/>
  <c r="F1162" i="10" a="1"/>
  <c r="F1462" i="10" a="1"/>
  <c r="F1205" i="10" a="1"/>
  <c r="F1861" i="10" a="1"/>
  <c r="F215" i="10" a="1"/>
  <c r="F1632" i="10" a="1"/>
  <c r="F852" i="10" a="1"/>
  <c r="F920" i="10" a="1"/>
  <c r="F2168" i="10" a="1"/>
  <c r="F1814" i="10" a="1"/>
  <c r="F1094" i="10" a="1"/>
  <c r="F2050" i="10" a="1"/>
  <c r="F2139" i="10" a="1"/>
  <c r="F440" i="10" a="1"/>
  <c r="F2117" i="10" a="1"/>
  <c r="F1651" i="10" a="1"/>
  <c r="F1715" i="10" a="1"/>
  <c r="F233" i="10" a="1"/>
  <c r="F1220" i="10" a="1"/>
  <c r="F710" i="10" a="1"/>
  <c r="F1236" i="10" a="1"/>
  <c r="F2136" i="10" a="1"/>
  <c r="F923" i="10" a="1"/>
  <c r="F1168" i="10" a="1"/>
  <c r="F1255" i="10" a="1"/>
  <c r="F143" i="10" a="1"/>
  <c r="F1922" i="10" a="1"/>
  <c r="F1137" i="10" a="1"/>
  <c r="F1141" i="10" a="1"/>
  <c r="F2032" i="10" a="1"/>
  <c r="F1644" i="10" a="1"/>
  <c r="F1443" i="10" a="1"/>
  <c r="F354" i="10" a="1"/>
  <c r="F2149" i="10" a="1"/>
  <c r="F2059" i="10" a="1"/>
  <c r="F1421" i="10" a="1"/>
  <c r="F741" i="10" a="1"/>
  <c r="F1636" i="10" a="1"/>
  <c r="F536" i="10" a="1"/>
  <c r="F2381" i="10" a="1"/>
  <c r="F2254" i="10" a="1"/>
  <c r="F1438" i="10" a="1"/>
  <c r="F929" i="10" a="1"/>
  <c r="F2405" i="10" a="1"/>
  <c r="F1913" i="10" a="1"/>
  <c r="F1456" i="10" a="1"/>
  <c r="F1731" i="10" a="1"/>
  <c r="F543" i="10" a="1"/>
  <c r="F2402" i="10" a="1"/>
  <c r="F737" i="10" a="1"/>
  <c r="F1727" i="10" a="1"/>
  <c r="F48" i="10" a="1"/>
  <c r="F1529" i="10" a="1"/>
  <c r="F1038" i="10" a="1"/>
  <c r="F533" i="10" a="1"/>
  <c r="F1820" i="10" a="1"/>
  <c r="F2315" i="10" a="1"/>
  <c r="F364" i="10" a="1"/>
  <c r="F1057" i="10" a="1"/>
  <c r="F2465" i="10" a="1"/>
  <c r="F856" i="10" a="1"/>
  <c r="F2204" i="10" a="1"/>
  <c r="F386" i="10" a="1"/>
  <c r="F2347" i="10" a="1"/>
  <c r="F830" i="10" a="1"/>
  <c r="F1520" i="10" a="1"/>
  <c r="F565" i="10" a="1"/>
  <c r="F1933" i="10" a="1"/>
  <c r="F17" i="10" a="1"/>
  <c r="F2084" i="10" a="1"/>
  <c r="F230" i="10" a="1"/>
  <c r="F1376" i="10" a="1"/>
  <c r="F766" i="10" a="1"/>
  <c r="F1842" i="10" a="1"/>
  <c r="F1347" i="10" a="1"/>
  <c r="F2021" i="10" a="1"/>
  <c r="F1858" i="10" a="1"/>
  <c r="F1450" i="10" a="1"/>
  <c r="F926" i="10" a="1"/>
  <c r="F2108" i="10" a="1"/>
  <c r="F547" i="10" a="1"/>
  <c r="F1849" i="10" a="1"/>
  <c r="F1028" i="10" a="1"/>
  <c r="F809" i="10" a="1"/>
  <c r="F833" i="10" a="1"/>
  <c r="F1601" i="10" a="1"/>
  <c r="F2235" i="10" a="1"/>
  <c r="F611" i="10" a="1"/>
  <c r="F434" i="10" a="1"/>
  <c r="F1700" i="10" a="1"/>
  <c r="F2210" i="10" a="1"/>
  <c r="F1954" i="10" a="1"/>
  <c r="F2127" i="10" a="1"/>
  <c r="F2306" i="10" a="1"/>
  <c r="F2015" i="10" a="1"/>
  <c r="F1718" i="10" a="1"/>
  <c r="F370" i="10" a="1"/>
  <c r="F1339" i="10" a="1"/>
  <c r="F1446" i="10" a="1"/>
  <c r="F1945" i="10" a="1"/>
  <c r="F2408" i="10" a="1"/>
  <c r="F1453" i="10" a="1"/>
  <c r="F932" i="10" a="1"/>
  <c r="F2037" i="10" a="1"/>
  <c r="F338" i="10" a="1"/>
  <c r="F2318" i="10" a="1"/>
  <c r="F425" i="10" a="1"/>
  <c r="F1561" i="10" a="1"/>
  <c r="F2047" i="10" a="1"/>
  <c r="F2009" i="10" a="1"/>
  <c r="F349" i="10" a="1"/>
  <c r="F1589" i="10" a="1"/>
  <c r="F1772" i="10" a="1"/>
  <c r="F1066" i="10" a="1"/>
  <c r="F840" i="10" a="1"/>
  <c r="F757" i="10" a="1"/>
  <c r="F2238" i="10" a="1"/>
  <c r="F1545" i="10" a="1"/>
  <c r="F1357" i="10" a="1"/>
  <c r="F271" i="10" a="1"/>
  <c r="F2321" i="10" a="1"/>
  <c r="F1753" i="10" a="1"/>
  <c r="F1034" i="10" a="1"/>
  <c r="F236" i="10" a="1"/>
  <c r="F1240" i="10" a="1"/>
  <c r="F1146" i="10" a="1"/>
  <c r="F335" i="10" a="1"/>
  <c r="F1823" i="10" a="1"/>
  <c r="F1331" i="10" a="1"/>
  <c r="F2216" i="10" a="1"/>
  <c r="F562" i="10" a="1"/>
  <c r="F1042" i="10" a="1"/>
  <c r="F1929" i="10" a="1"/>
  <c r="F1430" i="10" a="1"/>
  <c r="F172" i="10" a="1"/>
  <c r="F314" i="10" a="1"/>
  <c r="F1245" i="10" a="1"/>
  <c r="F1226" i="10" a="1"/>
  <c r="F1304" i="10" a="1"/>
  <c r="F32" i="10" a="1"/>
  <c r="F1335" i="10" a="1"/>
  <c r="F134" i="10" a="1"/>
  <c r="F125" i="10" a="1"/>
  <c r="F964" i="10" a="1"/>
  <c r="F1712" i="10" a="1"/>
  <c r="F2018" i="10" a="1"/>
  <c r="F559" i="10" a="1"/>
  <c r="F1622" i="10" a="1"/>
  <c r="F376" i="10" a="1"/>
  <c r="F1366" i="10" a="1"/>
  <c r="F2356" i="10" a="1"/>
  <c r="F2053" i="10" a="1"/>
  <c r="F1344" i="10" a="1"/>
  <c r="F1916" i="10" a="1"/>
  <c r="F175" i="10" a="1"/>
  <c r="F1156" i="10" a="1"/>
  <c r="F469" i="10" a="1"/>
  <c r="F2158" i="10" a="1"/>
  <c r="F1258" i="10" a="1"/>
  <c r="F1313" i="10" a="1"/>
  <c r="F323" i="10" a="1"/>
  <c r="F1319" i="10" a="1"/>
  <c r="F332" i="10" a="1"/>
  <c r="F1839" i="10" a="1"/>
  <c r="F147" i="10" a="1"/>
  <c r="F1047" i="10" a="1"/>
  <c r="F2420" i="10" a="1"/>
  <c r="F26" i="10" a="1"/>
  <c r="F2452" i="10" a="1"/>
  <c r="F163" i="10" a="1"/>
  <c r="F626" i="10" a="1"/>
  <c r="F1941" i="10" a="1"/>
  <c r="F1533" i="10" a="1"/>
  <c r="F2440" i="10" a="1"/>
  <c r="F2143" i="10" a="1"/>
  <c r="F1641" i="10" a="1"/>
  <c r="F772" i="10" a="1"/>
  <c r="F2294" i="10" a="1"/>
  <c r="F1648" i="10" a="1"/>
  <c r="F453" i="10" a="1"/>
  <c r="F670" i="10" a="1"/>
  <c r="F1159" i="10" a="1"/>
  <c r="F673" i="10" a="1"/>
  <c r="F1149" i="10" a="1"/>
  <c r="F1261" i="10" a="1"/>
  <c r="F466" i="10" a="1"/>
  <c r="F302" i="10" a="1"/>
  <c r="F2436" i="10" a="1"/>
  <c r="F485" i="10" a="1"/>
  <c r="F2257" i="10" a="1"/>
  <c r="F2111" i="10" a="1"/>
  <c r="F140" i="10" a="1"/>
  <c r="F373" i="10" a="1"/>
  <c r="F599" i="10" a="1"/>
  <c r="F2393" i="10" a="1"/>
  <c r="F239" i="10" a="1"/>
  <c r="F402" i="10" a="1"/>
  <c r="F1459" i="10" a="1"/>
  <c r="F2251" i="10" a="1"/>
  <c r="F1069" i="10" a="1"/>
  <c r="F1115" i="10" a="1"/>
  <c r="F521" i="10" a="1"/>
  <c r="F463" i="10" a="1"/>
  <c r="F1808" i="10" a="1"/>
  <c r="F798" i="10" a="1"/>
  <c r="F734" i="10" a="1"/>
  <c r="F1060" i="10" a="1"/>
  <c r="F1985" i="10" a="1"/>
  <c r="F642" i="10" a="1"/>
  <c r="F731" i="10" a="1"/>
  <c r="F683" i="10" a="1"/>
  <c r="F2044" i="10" a="1"/>
  <c r="F2006" i="10" a="1"/>
  <c r="F1542" i="10" a="1"/>
  <c r="F1292" i="10" a="1"/>
  <c r="F1217" i="10" a="1"/>
  <c r="F2411" i="10" a="1"/>
  <c r="F555" i="10" a="1"/>
  <c r="F2428" i="10" a="1"/>
  <c r="F2282" i="10" a="1"/>
  <c r="F623" i="10" a="1"/>
  <c r="F104" i="10" a="1"/>
  <c r="F345" i="10" a="1"/>
  <c r="F1735" i="10" a="1"/>
  <c r="F2443" i="10" a="1"/>
  <c r="F1910" i="10" a="1"/>
  <c r="F1523" i="10" a="1"/>
  <c r="F2242" i="10" a="1"/>
  <c r="F203" i="10" a="1"/>
  <c r="F1871" i="10" a="1"/>
  <c r="F568" i="10" a="1"/>
  <c r="F1688" i="10" a="1"/>
  <c r="F1031" i="10" a="1"/>
  <c r="F725" i="10" a="1"/>
  <c r="F357" i="10" a="1"/>
  <c r="F460" i="10" a="1"/>
  <c r="F2123" i="10" a="1"/>
  <c r="F413" i="10" a="1"/>
  <c r="F2195" i="10" a="1"/>
  <c r="F1750" i="10" a="1"/>
  <c r="F917" i="10" a="1"/>
  <c r="F1907" i="10" a="1"/>
  <c r="F1799" i="10" a="1"/>
  <c r="F2028" i="10" a="1"/>
  <c r="F2222" i="10" a="1"/>
  <c r="F1517" i="10" a="1"/>
  <c r="F620" i="10" a="1"/>
  <c r="F1490" i="10" a="1"/>
  <c r="F2334" i="10" a="1"/>
  <c r="F1817" i="10" a="1"/>
  <c r="F2337" i="10" a="1"/>
  <c r="F1019" i="10" a="1"/>
  <c r="F2183" i="10" a="1"/>
  <c r="F151" i="10" a="1"/>
  <c r="F1121" i="10" a="1"/>
  <c r="F501" i="10" a="1"/>
  <c r="F250" i="10" a="1"/>
  <c r="F1834" i="10" a="1"/>
  <c r="F2120" i="10" a="1"/>
  <c r="F2207" i="10" a="1"/>
  <c r="F1391" i="10" a="1"/>
  <c r="F827" i="10" a="1"/>
  <c r="F2248" i="10" a="1"/>
  <c r="F524" i="10" a="1"/>
  <c r="F763" i="10" a="1"/>
  <c r="F722" i="10" a="1"/>
  <c r="F1970" i="10" a="1"/>
  <c r="F1267" i="10" a="1"/>
  <c r="F1130" i="10" a="1"/>
  <c r="F868" i="10" a="1"/>
  <c r="F2040" i="10" a="1"/>
  <c r="F38" i="10" a="1"/>
  <c r="F1264" i="10" a="1"/>
  <c r="F527" i="10" a="1"/>
  <c r="F262" i="10" a="1"/>
  <c r="F326" i="10" a="1"/>
  <c r="F2446" i="10" a="1"/>
  <c r="F2455" i="10" a="1"/>
  <c r="F1232" i="10" a="1"/>
  <c r="F1502" i="10" a="1"/>
  <c r="F1322" i="10" a="1"/>
  <c r="F1325" i="10" a="1"/>
  <c r="F2096" i="10" a="1"/>
  <c r="F1997" i="10" a="1"/>
  <c r="F188" i="10" a="1"/>
  <c r="F2069" i="10" a="1"/>
  <c r="F881" i="10" a="1"/>
  <c r="F1628" i="10" a="1"/>
  <c r="F646" i="10" a="1"/>
  <c r="F1855" i="10" a="1"/>
  <c r="F865" i="10" a="1"/>
  <c r="F1277" i="10" a="1"/>
  <c r="F539" i="10" a="1"/>
  <c r="F638" i="10" a="1"/>
  <c r="F961" i="10" a="1"/>
  <c r="F1811" i="10" a="1"/>
  <c r="F1957" i="10" a="1"/>
  <c r="F2213" i="10" a="1"/>
  <c r="F1223" i="10" a="1"/>
  <c r="F224" i="10" a="1"/>
  <c r="F1743" i="10" a="1"/>
  <c r="F268" i="10" a="1"/>
  <c r="F908" i="10" a="1"/>
  <c r="F935" i="10" a="1"/>
  <c r="F242" i="10" a="1"/>
  <c r="F1465" i="10" a="1"/>
  <c r="F2433" i="10" a="1"/>
  <c r="F745" i="10" a="1"/>
  <c r="F35" i="10" a="1"/>
  <c r="F2131" i="10" a="1"/>
  <c r="F635" i="10" a="1"/>
  <c r="F2366" i="10" a="1"/>
  <c r="F1360" i="10" a="1"/>
  <c r="F341" i="10" a="1"/>
  <c r="F1740" i="10" a="1"/>
  <c r="F448" i="10" a="1"/>
  <c r="F2155" i="10" a="1"/>
  <c r="F1118" i="10" a="1"/>
  <c r="F571" i="10" a="1"/>
  <c r="F1427" i="10" a="1"/>
  <c r="F658" i="10" a="1"/>
  <c r="F1756" i="10" a="1"/>
  <c r="F661" i="10" a="1"/>
  <c r="F2350" i="10" a="1"/>
  <c r="F1511" i="10" a="1"/>
  <c r="F2424" i="10" a="1"/>
  <c r="F2414" i="10" a="1"/>
  <c r="F1919" i="10" a="1"/>
  <c r="F951" i="10" a="1"/>
  <c r="F1663" i="10" a="1"/>
  <c r="F2309" i="10" a="1"/>
  <c r="F939" i="10" a="1"/>
  <c r="F361" i="10" a="1"/>
  <c r="F1558" i="10" a="1"/>
  <c r="F2344" i="10" a="1"/>
  <c r="F1788" i="10" a="1"/>
  <c r="F156" i="10" a="1"/>
  <c r="F2219" i="10" a="1"/>
  <c r="F1316" i="10" a="1"/>
  <c r="F1898" i="10" a="1"/>
  <c r="F667" i="10" a="1"/>
  <c r="F1654" i="10" a="1"/>
  <c r="F654" i="10" a="1"/>
  <c r="F1549" i="10" a="1"/>
  <c r="F431" i="10" a="1"/>
  <c r="F753" i="10" a="1"/>
  <c r="F995" i="10" a="1"/>
  <c r="F437" i="10" a="1"/>
  <c r="F1616" i="10" a="1"/>
  <c r="F584" i="10" a="1"/>
  <c r="F1948" i="10" a="1"/>
  <c r="F1214" i="10" a="1"/>
  <c r="F967" i="10" a="1"/>
  <c r="F472" i="10" a="1"/>
  <c r="F1229" i="10" a="1"/>
  <c r="F629" i="10" a="1"/>
  <c r="F1063" i="10" a="1"/>
  <c r="F367" i="10" a="1"/>
  <c r="F859" i="10" a="1"/>
  <c r="F444" i="10" a="1"/>
  <c r="F1418" i="10" a="1"/>
  <c r="F1938" i="10" a="1"/>
  <c r="F897" i="10" a="1"/>
  <c r="F277" i="10" a="1"/>
  <c r="F1007" i="10" a="1"/>
  <c r="F178" i="10" a="1"/>
  <c r="F137" i="10" a="1"/>
  <c r="F1951" i="10" a="1"/>
  <c r="F512" i="10" a="1"/>
  <c r="F1925" i="10" a="1"/>
  <c r="F1709" i="10" a="1"/>
  <c r="F1852" i="10" a="1"/>
  <c r="F2267" i="10" a="1"/>
  <c r="F970" i="10" a="1"/>
  <c r="F719" i="10" a="1"/>
  <c r="F862" i="10" a="1"/>
  <c r="F824" i="10" a="1"/>
  <c r="F1328" i="10" a="1"/>
  <c r="F698" i="10" a="1"/>
  <c r="F651" i="10" a="1"/>
  <c r="F1079" i="10" a="1"/>
  <c r="F1424" i="10" a="1"/>
  <c r="F29" i="10" a="1"/>
  <c r="F1564" i="10" a="1"/>
  <c r="F1050" i="10" a="1"/>
  <c r="F1415" i="10" a="1"/>
  <c r="F1514" i="10" a="1"/>
  <c r="F128" i="10" a="1"/>
  <c r="F2341" i="10" a="1"/>
  <c r="F1025" i="10" a="1"/>
  <c r="F1475" i="10" a="1"/>
  <c r="F131" i="10" a="1"/>
  <c r="F1724" i="10" a="1"/>
  <c r="F1625" i="10" a="1"/>
  <c r="F1552" i="10" a="1"/>
  <c r="F750" i="10" a="1"/>
  <c r="F955" i="10" a="1"/>
  <c r="F2230" i="10" a="1"/>
  <c r="F871" i="10" a="1"/>
  <c r="F1403" i="10" a="1"/>
  <c r="F1555" i="10" a="1"/>
  <c r="F844" i="10" a="1"/>
  <c r="F1610" i="10" a="1"/>
  <c r="F2449" i="10" a="1"/>
  <c r="F664" i="10" a="1"/>
  <c r="F44" i="10" a="1"/>
  <c r="F1054" i="10" a="1"/>
  <c r="F41" i="10" a="1"/>
  <c r="F1759" i="10" a="1"/>
  <c r="F1248" i="10" a="1"/>
  <c r="F2146" i="10" a="1"/>
  <c r="F1721" i="10" a="1"/>
  <c r="F1826" i="10" a="1"/>
  <c r="F428" i="10" a="1"/>
  <c r="F943" i="10" a="1"/>
  <c r="F1178" i="10" a="1"/>
  <c r="F728" i="10" a="1"/>
  <c r="F2312" i="10" a="1"/>
  <c r="F948" i="10" a="1"/>
  <c r="F1153" i="10" a="1"/>
  <c r="F227" i="10" a="1"/>
  <c r="F116" i="10" a="1"/>
  <c r="F1351" i="10" a="1"/>
  <c r="F265" i="10" a="1"/>
  <c r="F1673" i="10" a="1"/>
  <c r="F1613" i="10" a="1"/>
  <c r="F2329" i="10" a="1"/>
  <c r="F1574" i="10" a="1"/>
  <c r="F169" i="10" a="1"/>
  <c r="F5" i="10" a="1"/>
  <c r="F958" i="10" a="1"/>
  <c r="F632" i="10" a="1"/>
  <c r="F475" i="10" a="1"/>
  <c r="F1887" i="10" a="1"/>
  <c r="F1133" i="10" a="1"/>
  <c r="F2152" i="10" a="1"/>
  <c r="F166" i="10" a="1"/>
  <c r="F1960" i="10" a="1"/>
  <c r="F1106" i="10" a="1"/>
  <c r="F2303" i="10" a="1"/>
  <c r="F769" i="10" a="1"/>
  <c r="F2245" i="10" a="1"/>
  <c r="F2114" i="10" a="1"/>
  <c r="F1124" i="10" a="1"/>
  <c r="F1747" i="10" a="1"/>
  <c r="F1762" i="10" a="1"/>
  <c r="F1193" i="10" a="1"/>
  <c r="F818" i="10" a="1"/>
  <c r="F1022" i="10" a="1"/>
  <c r="F255" i="10" a="1"/>
  <c r="F1354" i="10" a="1"/>
  <c r="F287" i="10" a="1"/>
  <c r="F287" i="10" l="1"/>
  <c r="F1354" i="10"/>
  <c r="F255" i="10"/>
  <c r="F1022" i="10"/>
  <c r="F818" i="10"/>
  <c r="F1193" i="10"/>
  <c r="F1762" i="10"/>
  <c r="C1762" i="10" s="1"/>
  <c r="F1747" i="10"/>
  <c r="C1747" i="10" s="1"/>
  <c r="K1747" i="10" s="1"/>
  <c r="F1124" i="10"/>
  <c r="F2114" i="10"/>
  <c r="C2114" i="10" s="1"/>
  <c r="K2114" i="10" s="1"/>
  <c r="F2245" i="10"/>
  <c r="C2245" i="10" s="1"/>
  <c r="K2245" i="10" s="1"/>
  <c r="F769" i="10"/>
  <c r="C769" i="10" s="1"/>
  <c r="K769" i="10" s="1"/>
  <c r="F2303" i="10"/>
  <c r="F1106" i="10"/>
  <c r="F1960" i="10"/>
  <c r="F166" i="10"/>
  <c r="F2152" i="10"/>
  <c r="F1133" i="10"/>
  <c r="C1133" i="10" s="1"/>
  <c r="K1133" i="10" s="1"/>
  <c r="F1887" i="10"/>
  <c r="F475" i="10"/>
  <c r="C475" i="10" s="1"/>
  <c r="K475" i="10" s="1"/>
  <c r="F632" i="10"/>
  <c r="C632" i="10" s="1"/>
  <c r="K632" i="10" s="1"/>
  <c r="F958" i="10"/>
  <c r="C958" i="10" s="1"/>
  <c r="K958" i="10" s="1"/>
  <c r="F5" i="10"/>
  <c r="C5" i="10" s="1"/>
  <c r="K5" i="10" s="1"/>
  <c r="F169" i="10"/>
  <c r="C169" i="10" s="1"/>
  <c r="K169" i="10" s="1"/>
  <c r="F1574" i="10"/>
  <c r="F2329" i="10"/>
  <c r="F1613" i="10"/>
  <c r="F1673" i="10"/>
  <c r="F265" i="10"/>
  <c r="F1351" i="10"/>
  <c r="C1351" i="10" s="1"/>
  <c r="K1351" i="10" s="1"/>
  <c r="F116" i="10"/>
  <c r="F227" i="10"/>
  <c r="C227" i="10" s="1"/>
  <c r="K227" i="10" s="1"/>
  <c r="F1153" i="10"/>
  <c r="C1153" i="10" s="1"/>
  <c r="K1153" i="10" s="1"/>
  <c r="F948" i="10"/>
  <c r="C948" i="10" s="1"/>
  <c r="K948" i="10" s="1"/>
  <c r="F2312" i="10"/>
  <c r="C2312" i="10" s="1"/>
  <c r="K2312" i="10" s="1"/>
  <c r="F728" i="10"/>
  <c r="F1178" i="10"/>
  <c r="F943" i="10"/>
  <c r="F428" i="10"/>
  <c r="F1826" i="10"/>
  <c r="F1721" i="10"/>
  <c r="F2146" i="10"/>
  <c r="C2146" i="10" s="1"/>
  <c r="K2146" i="10" s="1"/>
  <c r="F1248" i="10"/>
  <c r="C1248" i="10" s="1"/>
  <c r="K1248" i="10" s="1"/>
  <c r="F1759" i="10"/>
  <c r="C1759" i="10" s="1"/>
  <c r="K1759" i="10" s="1"/>
  <c r="F41" i="10"/>
  <c r="C41" i="10" s="1"/>
  <c r="K41" i="10" s="1"/>
  <c r="F1054" i="10"/>
  <c r="F44" i="10"/>
  <c r="C44" i="10" s="1"/>
  <c r="K44" i="10" s="1"/>
  <c r="F664" i="10"/>
  <c r="C664" i="10" s="1"/>
  <c r="K664" i="10" s="1"/>
  <c r="F2449" i="10"/>
  <c r="F1610" i="10"/>
  <c r="F844" i="10"/>
  <c r="F1555" i="10"/>
  <c r="F1403" i="10"/>
  <c r="F871" i="10"/>
  <c r="C871" i="10" s="1"/>
  <c r="K871" i="10" s="1"/>
  <c r="F2230" i="10"/>
  <c r="C2230" i="10" s="1"/>
  <c r="K2230" i="10" s="1"/>
  <c r="F955" i="10"/>
  <c r="F750" i="10"/>
  <c r="C750" i="10" s="1"/>
  <c r="K750" i="10" s="1"/>
  <c r="F1552" i="10"/>
  <c r="C1552" i="10" s="1"/>
  <c r="K1552" i="10" s="1"/>
  <c r="F1625" i="10"/>
  <c r="C1625" i="10" s="1"/>
  <c r="K1625" i="10" s="1"/>
  <c r="F1724" i="10"/>
  <c r="C1724" i="10" s="1"/>
  <c r="K1724" i="10" s="1"/>
  <c r="F131" i="10"/>
  <c r="F1475" i="10"/>
  <c r="F1025" i="10"/>
  <c r="F2341" i="10"/>
  <c r="F128" i="10"/>
  <c r="F1514" i="10"/>
  <c r="C1514" i="10" s="1"/>
  <c r="K1514" i="10" s="1"/>
  <c r="F1415" i="10"/>
  <c r="F1050" i="10"/>
  <c r="C1050" i="10" s="1"/>
  <c r="K1050" i="10" s="1"/>
  <c r="F1564" i="10"/>
  <c r="F29" i="10"/>
  <c r="C29" i="10" s="1"/>
  <c r="K29" i="10" s="1"/>
  <c r="F1424" i="10"/>
  <c r="C1424" i="10" s="1"/>
  <c r="K1424" i="10" s="1"/>
  <c r="F1079" i="10"/>
  <c r="F651" i="10"/>
  <c r="F698" i="10"/>
  <c r="F1328" i="10"/>
  <c r="F824" i="10"/>
  <c r="F862" i="10"/>
  <c r="F719" i="10"/>
  <c r="C719" i="10" s="1"/>
  <c r="K719" i="10" s="1"/>
  <c r="F970" i="10"/>
  <c r="C970" i="10" s="1"/>
  <c r="K970" i="10" s="1"/>
  <c r="F2267" i="10"/>
  <c r="F1852" i="10"/>
  <c r="C1852" i="10" s="1"/>
  <c r="K1852" i="10" s="1"/>
  <c r="F1709" i="10"/>
  <c r="C1709" i="10" s="1"/>
  <c r="K1709" i="10" s="1"/>
  <c r="F1925" i="10"/>
  <c r="F512" i="10"/>
  <c r="C512" i="10" s="1"/>
  <c r="F1951" i="10"/>
  <c r="F137" i="10"/>
  <c r="F178" i="10"/>
  <c r="F1007" i="10"/>
  <c r="F277" i="10"/>
  <c r="F897" i="10"/>
  <c r="F1938" i="10"/>
  <c r="F1418" i="10"/>
  <c r="C1418" i="10" s="1"/>
  <c r="K1418" i="10" s="1"/>
  <c r="F444" i="10"/>
  <c r="F859" i="10"/>
  <c r="F367" i="10"/>
  <c r="C367" i="10" s="1"/>
  <c r="K367" i="10" s="1"/>
  <c r="F1063" i="10"/>
  <c r="C1063" i="10" s="1"/>
  <c r="K1063" i="10" s="1"/>
  <c r="F629" i="10"/>
  <c r="F1229" i="10"/>
  <c r="F472" i="10"/>
  <c r="F967" i="10"/>
  <c r="F1214" i="10"/>
  <c r="F1948" i="10"/>
  <c r="F584" i="10"/>
  <c r="F1616" i="10"/>
  <c r="C1616" i="10" s="1"/>
  <c r="K1616" i="10" s="1"/>
  <c r="F437" i="10"/>
  <c r="F995" i="10"/>
  <c r="C995" i="10" s="1"/>
  <c r="K995" i="10" s="1"/>
  <c r="F753" i="10"/>
  <c r="C753" i="10" s="1"/>
  <c r="K753" i="10" s="1"/>
  <c r="F431" i="10"/>
  <c r="C431" i="10" s="1"/>
  <c r="K431" i="10" s="1"/>
  <c r="F1549" i="10"/>
  <c r="F654" i="10"/>
  <c r="F1654" i="10"/>
  <c r="F667" i="10"/>
  <c r="F1898" i="10"/>
  <c r="F1316" i="10"/>
  <c r="C1316" i="10" s="1"/>
  <c r="K1316" i="10" s="1"/>
  <c r="F2219" i="10"/>
  <c r="F156" i="10"/>
  <c r="C156" i="10" s="1"/>
  <c r="K156" i="10" s="1"/>
  <c r="F1788" i="10"/>
  <c r="F2344" i="10"/>
  <c r="C2344" i="10" s="1"/>
  <c r="K2344" i="10" s="1"/>
  <c r="F1558" i="10"/>
  <c r="C1558" i="10" s="1"/>
  <c r="K1558" i="10" s="1"/>
  <c r="F361" i="10"/>
  <c r="C361" i="10" s="1"/>
  <c r="K361" i="10" s="1"/>
  <c r="F939" i="10"/>
  <c r="F2309" i="10"/>
  <c r="F1663" i="10"/>
  <c r="F951" i="10"/>
  <c r="F1919" i="10"/>
  <c r="C1919" i="10" s="1"/>
  <c r="K1919" i="10" s="1"/>
  <c r="F2414" i="10"/>
  <c r="C2414" i="10" s="1"/>
  <c r="K2414" i="10" s="1"/>
  <c r="F2424" i="10"/>
  <c r="F1511" i="10"/>
  <c r="C1511" i="10" s="1"/>
  <c r="K1511" i="10" s="1"/>
  <c r="F2350" i="10"/>
  <c r="C2350" i="10" s="1"/>
  <c r="K2350" i="10" s="1"/>
  <c r="F661" i="10"/>
  <c r="F1756" i="10"/>
  <c r="F658" i="10"/>
  <c r="C658" i="10" s="1"/>
  <c r="K658" i="10" s="1"/>
  <c r="F1427" i="10"/>
  <c r="F571" i="10"/>
  <c r="F1118" i="10"/>
  <c r="F2155" i="10"/>
  <c r="F448" i="10"/>
  <c r="F1740" i="10"/>
  <c r="F341" i="10"/>
  <c r="C341" i="10" s="1"/>
  <c r="K341" i="10" s="1"/>
  <c r="F1360" i="10"/>
  <c r="F2366" i="10"/>
  <c r="F635" i="10"/>
  <c r="C635" i="10" s="1"/>
  <c r="K635" i="10" s="1"/>
  <c r="F2131" i="10"/>
  <c r="C2131" i="10" s="1"/>
  <c r="K2131" i="10" s="1"/>
  <c r="F35" i="10"/>
  <c r="C35" i="10" s="1"/>
  <c r="K35" i="10" s="1"/>
  <c r="F745" i="10"/>
  <c r="F2433" i="10"/>
  <c r="F1465" i="10"/>
  <c r="F242" i="10"/>
  <c r="F935" i="10"/>
  <c r="F908" i="10"/>
  <c r="F268" i="10"/>
  <c r="F1743" i="10"/>
  <c r="C1743" i="10" s="1"/>
  <c r="K1743" i="10" s="1"/>
  <c r="F224" i="10"/>
  <c r="C224" i="10" s="1"/>
  <c r="K224" i="10" s="1"/>
  <c r="F1223" i="10"/>
  <c r="C1223" i="10" s="1"/>
  <c r="K1223" i="10" s="1"/>
  <c r="F2213" i="10"/>
  <c r="C2213" i="10" s="1"/>
  <c r="K2213" i="10" s="1"/>
  <c r="F1957" i="10"/>
  <c r="C1957" i="10" s="1"/>
  <c r="K1957" i="10" s="1"/>
  <c r="F1811" i="10"/>
  <c r="C1811" i="10" s="1"/>
  <c r="K1811" i="10" s="1"/>
  <c r="F961" i="10"/>
  <c r="F638" i="10"/>
  <c r="F539" i="10"/>
  <c r="F1277" i="10"/>
  <c r="F865" i="10"/>
  <c r="C865" i="10" s="1"/>
  <c r="K865" i="10" s="1"/>
  <c r="F1855" i="10"/>
  <c r="C1855" i="10" s="1"/>
  <c r="K1855" i="10" s="1"/>
  <c r="F646" i="10"/>
  <c r="C646" i="10" s="1"/>
  <c r="K646" i="10" s="1"/>
  <c r="F1628" i="10"/>
  <c r="C1628" i="10" s="1"/>
  <c r="K1628" i="10" s="1"/>
  <c r="F881" i="10"/>
  <c r="F2069" i="10"/>
  <c r="F188" i="10"/>
  <c r="F1997" i="10"/>
  <c r="F2096" i="10"/>
  <c r="F1325" i="10"/>
  <c r="F1322" i="10"/>
  <c r="F1502" i="10"/>
  <c r="F1232" i="10"/>
  <c r="C1232" i="10" s="1"/>
  <c r="K1232" i="10" s="1"/>
  <c r="F2455" i="10"/>
  <c r="F2446" i="10"/>
  <c r="C2446" i="10" s="1"/>
  <c r="K2446" i="10" s="1"/>
  <c r="F326" i="10"/>
  <c r="C326" i="10" s="1"/>
  <c r="K326" i="10" s="1"/>
  <c r="F262" i="10"/>
  <c r="C262" i="10" s="1"/>
  <c r="K262" i="10" s="1"/>
  <c r="F527" i="10"/>
  <c r="C527" i="10" s="1"/>
  <c r="K527" i="10" s="1"/>
  <c r="F1264" i="10"/>
  <c r="C1264" i="10" s="1"/>
  <c r="K1264" i="10" s="1"/>
  <c r="F38" i="10"/>
  <c r="F2040" i="10"/>
  <c r="F868" i="10"/>
  <c r="F1130" i="10"/>
  <c r="F1267" i="10"/>
  <c r="F1970" i="10"/>
  <c r="F722" i="10"/>
  <c r="C722" i="10" s="1"/>
  <c r="K722" i="10" s="1"/>
  <c r="F763" i="10"/>
  <c r="C763" i="10" s="1"/>
  <c r="K763" i="10" s="1"/>
  <c r="F524" i="10"/>
  <c r="C524" i="10" s="1"/>
  <c r="K524" i="10" s="1"/>
  <c r="F2248" i="10"/>
  <c r="C2248" i="10" s="1"/>
  <c r="K2248" i="10" s="1"/>
  <c r="F827" i="10"/>
  <c r="C827" i="10" s="1"/>
  <c r="K827" i="10" s="1"/>
  <c r="F1391" i="10"/>
  <c r="F2207" i="10"/>
  <c r="F2120" i="10"/>
  <c r="F1834" i="10"/>
  <c r="F250" i="10"/>
  <c r="F501" i="10"/>
  <c r="F1121" i="10"/>
  <c r="C1121" i="10" s="1"/>
  <c r="K1121" i="10" s="1"/>
  <c r="F151" i="10"/>
  <c r="C151" i="10" s="1"/>
  <c r="K151" i="10" s="1"/>
  <c r="F2183" i="10"/>
  <c r="F1019" i="10"/>
  <c r="F2337" i="10"/>
  <c r="C2337" i="10" s="1"/>
  <c r="K2337" i="10" s="1"/>
  <c r="F1817" i="10"/>
  <c r="F2334" i="10"/>
  <c r="C2334" i="10" s="1"/>
  <c r="K2334" i="10" s="1"/>
  <c r="F1490" i="10"/>
  <c r="F620" i="10"/>
  <c r="F1517" i="10"/>
  <c r="F2222" i="10"/>
  <c r="F2028" i="10"/>
  <c r="F1799" i="10"/>
  <c r="C1799" i="10" s="1"/>
  <c r="K1799" i="10" s="1"/>
  <c r="F1907" i="10"/>
  <c r="C1907" i="10" s="1"/>
  <c r="K1907" i="10" s="1"/>
  <c r="F917" i="10"/>
  <c r="C917" i="10" s="1"/>
  <c r="K917" i="10" s="1"/>
  <c r="F1750" i="10"/>
  <c r="C1750" i="10" s="1"/>
  <c r="K1750" i="10" s="1"/>
  <c r="F2195" i="10"/>
  <c r="C2195" i="10" s="1"/>
  <c r="K2195" i="10" s="1"/>
  <c r="F413" i="10"/>
  <c r="F2123" i="10"/>
  <c r="C2123" i="10" s="1"/>
  <c r="K2123" i="10" s="1"/>
  <c r="F460" i="10"/>
  <c r="F357" i="10"/>
  <c r="F725" i="10"/>
  <c r="F1031" i="10"/>
  <c r="F1688" i="10"/>
  <c r="F568" i="10"/>
  <c r="C568" i="10" s="1"/>
  <c r="K568" i="10" s="1"/>
  <c r="F1871" i="10"/>
  <c r="F203" i="10"/>
  <c r="C203" i="10" s="1"/>
  <c r="K203" i="10" s="1"/>
  <c r="F2242" i="10"/>
  <c r="C2242" i="10" s="1"/>
  <c r="K2242" i="10" s="1"/>
  <c r="F1523" i="10"/>
  <c r="C1523" i="10" s="1"/>
  <c r="K1523" i="10" s="1"/>
  <c r="F1910" i="10"/>
  <c r="C1910" i="10" s="1"/>
  <c r="K1910" i="10" s="1"/>
  <c r="F2443" i="10"/>
  <c r="F1735" i="10"/>
  <c r="F345" i="10"/>
  <c r="F104" i="10"/>
  <c r="F623" i="10"/>
  <c r="F2282" i="10"/>
  <c r="F2428" i="10"/>
  <c r="C2428" i="10" s="1"/>
  <c r="K2428" i="10" s="1"/>
  <c r="F555" i="10"/>
  <c r="C555" i="10" s="1"/>
  <c r="K555" i="10" s="1"/>
  <c r="F2411" i="10"/>
  <c r="C2411" i="10" s="1"/>
  <c r="K2411" i="10" s="1"/>
  <c r="F1217" i="10"/>
  <c r="C1217" i="10" s="1"/>
  <c r="K1217" i="10" s="1"/>
  <c r="F1292" i="10"/>
  <c r="F1542" i="10"/>
  <c r="F2006" i="10"/>
  <c r="F2044" i="10"/>
  <c r="F683" i="10"/>
  <c r="F731" i="10"/>
  <c r="F642" i="10"/>
  <c r="F1985" i="10"/>
  <c r="F1060" i="10"/>
  <c r="C1060" i="10" s="1"/>
  <c r="K1060" i="10" s="1"/>
  <c r="F734" i="10"/>
  <c r="C734" i="10" s="1"/>
  <c r="K734" i="10" s="1"/>
  <c r="F798" i="10"/>
  <c r="F1808" i="10"/>
  <c r="C1808" i="10" s="1"/>
  <c r="K1808" i="10" s="1"/>
  <c r="F463" i="10"/>
  <c r="C463" i="10" s="1"/>
  <c r="K463" i="10" s="1"/>
  <c r="F521" i="10"/>
  <c r="C521" i="10" s="1"/>
  <c r="K521" i="10" s="1"/>
  <c r="F1115" i="10"/>
  <c r="C1115" i="10" s="1"/>
  <c r="K1115" i="10" s="1"/>
  <c r="F1069" i="10"/>
  <c r="F2251" i="10"/>
  <c r="F1459" i="10"/>
  <c r="F402" i="10"/>
  <c r="F239" i="10"/>
  <c r="F2393" i="10"/>
  <c r="C2393" i="10" s="1"/>
  <c r="K2393" i="10" s="1"/>
  <c r="F599" i="10"/>
  <c r="C599" i="10" s="1"/>
  <c r="K599" i="10" s="1"/>
  <c r="F373" i="10"/>
  <c r="C373" i="10" s="1"/>
  <c r="K373" i="10" s="1"/>
  <c r="F140" i="10"/>
  <c r="C140" i="10" s="1"/>
  <c r="K140" i="10" s="1"/>
  <c r="F2111" i="10"/>
  <c r="C2111" i="10" s="1"/>
  <c r="K2111" i="10" s="1"/>
  <c r="F2257" i="10"/>
  <c r="C2257" i="10" s="1"/>
  <c r="K2257" i="10" s="1"/>
  <c r="F485" i="10"/>
  <c r="F2436" i="10"/>
  <c r="F302" i="10"/>
  <c r="F466" i="10"/>
  <c r="F1261" i="10"/>
  <c r="F1149" i="10"/>
  <c r="F673" i="10"/>
  <c r="C673" i="10" s="1"/>
  <c r="K673" i="10" s="1"/>
  <c r="F1159" i="10"/>
  <c r="F670" i="10"/>
  <c r="C670" i="10" s="1"/>
  <c r="K670" i="10" s="1"/>
  <c r="F453" i="10"/>
  <c r="C453" i="10" s="1"/>
  <c r="K453" i="10" s="1"/>
  <c r="F1648" i="10"/>
  <c r="C1648" i="10" s="1"/>
  <c r="K1648" i="10" s="1"/>
  <c r="F2294" i="10"/>
  <c r="C2294" i="10" s="1"/>
  <c r="F772" i="10"/>
  <c r="C772" i="10" s="1"/>
  <c r="K772" i="10" s="1"/>
  <c r="F1641" i="10"/>
  <c r="F2143" i="10"/>
  <c r="F2440" i="10"/>
  <c r="F1533" i="10"/>
  <c r="F1941" i="10"/>
  <c r="F626" i="10"/>
  <c r="F163" i="10"/>
  <c r="C163" i="10" s="1"/>
  <c r="K163" i="10" s="1"/>
  <c r="F2452" i="10"/>
  <c r="C2452" i="10" s="1"/>
  <c r="K2452" i="10" s="1"/>
  <c r="F26" i="10"/>
  <c r="C26" i="10" s="1"/>
  <c r="K26" i="10" s="1"/>
  <c r="F2420" i="10"/>
  <c r="F1047" i="10"/>
  <c r="C1047" i="10" s="1"/>
  <c r="K1047" i="10" s="1"/>
  <c r="F147" i="10"/>
  <c r="F1839" i="10"/>
  <c r="F332" i="10"/>
  <c r="F1319" i="10"/>
  <c r="F323" i="10"/>
  <c r="F1313" i="10"/>
  <c r="C1313" i="10" s="1"/>
  <c r="K1313" i="10" s="1"/>
  <c r="F1258" i="10"/>
  <c r="C1258" i="10" s="1"/>
  <c r="K1258" i="10" s="1"/>
  <c r="F2158" i="10"/>
  <c r="F469" i="10"/>
  <c r="F1156" i="10"/>
  <c r="C1156" i="10" s="1"/>
  <c r="K1156" i="10" s="1"/>
  <c r="F175" i="10"/>
  <c r="C175" i="10" s="1"/>
  <c r="K175" i="10" s="1"/>
  <c r="F1916" i="10"/>
  <c r="C1916" i="10" s="1"/>
  <c r="K1916" i="10" s="1"/>
  <c r="F1344" i="10"/>
  <c r="C1344" i="10" s="1"/>
  <c r="K1344" i="10" s="1"/>
  <c r="F2053" i="10"/>
  <c r="F2356" i="10"/>
  <c r="F1366" i="10"/>
  <c r="F376" i="10"/>
  <c r="F1622" i="10"/>
  <c r="F559" i="10"/>
  <c r="C559" i="10" s="1"/>
  <c r="K559" i="10" s="1"/>
  <c r="F2018" i="10"/>
  <c r="F1712" i="10"/>
  <c r="C1712" i="10" s="1"/>
  <c r="K1712" i="10" s="1"/>
  <c r="F964" i="10"/>
  <c r="C964" i="10" s="1"/>
  <c r="K964" i="10" s="1"/>
  <c r="F125" i="10"/>
  <c r="F134" i="10"/>
  <c r="C134" i="10" s="1"/>
  <c r="K134" i="10" s="1"/>
  <c r="F1335" i="10"/>
  <c r="F32" i="10"/>
  <c r="F1304" i="10"/>
  <c r="F1226" i="10"/>
  <c r="F1245" i="10"/>
  <c r="F314" i="10"/>
  <c r="C314" i="10" s="1"/>
  <c r="K314" i="10" s="1"/>
  <c r="F172" i="10"/>
  <c r="C172" i="10" s="1"/>
  <c r="K172" i="10" s="1"/>
  <c r="F1430" i="10"/>
  <c r="F1929" i="10"/>
  <c r="F1042" i="10"/>
  <c r="C1042" i="10" s="1"/>
  <c r="K1042" i="10" s="1"/>
  <c r="F562" i="10"/>
  <c r="C562" i="10" s="1"/>
  <c r="K562" i="10" s="1"/>
  <c r="F2216" i="10"/>
  <c r="C2216" i="10" s="1"/>
  <c r="K2216" i="10" s="1"/>
  <c r="F1331" i="10"/>
  <c r="F1823" i="10"/>
  <c r="C1823" i="10" s="1"/>
  <c r="K1823" i="10" s="1"/>
  <c r="F335" i="10"/>
  <c r="F1146" i="10"/>
  <c r="F1240" i="10"/>
  <c r="C1240" i="10" s="1"/>
  <c r="K1240" i="10" s="1"/>
  <c r="F236" i="10"/>
  <c r="F1034" i="10"/>
  <c r="C1034" i="10" s="1"/>
  <c r="K1034" i="10" s="1"/>
  <c r="F1753" i="10"/>
  <c r="F2321" i="10"/>
  <c r="C2321" i="10" s="1"/>
  <c r="K2321" i="10" s="1"/>
  <c r="F271" i="10"/>
  <c r="C271" i="10" s="1"/>
  <c r="K271" i="10" s="1"/>
  <c r="F1357" i="10"/>
  <c r="C1357" i="10" s="1"/>
  <c r="K1357" i="10" s="1"/>
  <c r="F1545" i="10"/>
  <c r="C1545" i="10" s="1"/>
  <c r="K1545" i="10" s="1"/>
  <c r="F2238" i="10"/>
  <c r="C2238" i="10" s="1"/>
  <c r="K2238" i="10" s="1"/>
  <c r="F757" i="10"/>
  <c r="F840" i="10"/>
  <c r="F1066" i="10"/>
  <c r="F1772" i="10"/>
  <c r="F1589" i="10"/>
  <c r="F349" i="10"/>
  <c r="C349" i="10" s="1"/>
  <c r="K349" i="10" s="1"/>
  <c r="F2009" i="10"/>
  <c r="F2047" i="10"/>
  <c r="C2047" i="10" s="1"/>
  <c r="K2047" i="10" s="1"/>
  <c r="F1561" i="10"/>
  <c r="F425" i="10"/>
  <c r="C425" i="10" s="1"/>
  <c r="K425" i="10" s="1"/>
  <c r="F2318" i="10"/>
  <c r="C2318" i="10" s="1"/>
  <c r="K2318" i="10" s="1"/>
  <c r="F338" i="10"/>
  <c r="F2037" i="10"/>
  <c r="F932" i="10"/>
  <c r="F1453" i="10"/>
  <c r="F2408" i="10"/>
  <c r="F1945" i="10"/>
  <c r="F1446" i="10"/>
  <c r="F1339" i="10"/>
  <c r="C1339" i="10" s="1"/>
  <c r="K1339" i="10" s="1"/>
  <c r="F370" i="10"/>
  <c r="C370" i="10" s="1"/>
  <c r="K370" i="10" s="1"/>
  <c r="F1718" i="10"/>
  <c r="F2015" i="10"/>
  <c r="F2306" i="10"/>
  <c r="F2127" i="10"/>
  <c r="F1954" i="10"/>
  <c r="F2210" i="10"/>
  <c r="F1700" i="10"/>
  <c r="F434" i="10"/>
  <c r="F611" i="10"/>
  <c r="F2235" i="10"/>
  <c r="C2235" i="10" s="1"/>
  <c r="K2235" i="10" s="1"/>
  <c r="F1601" i="10"/>
  <c r="C1601" i="10" s="1"/>
  <c r="K1601" i="10" s="1"/>
  <c r="F833" i="10"/>
  <c r="C833" i="10" s="1"/>
  <c r="K833" i="10" s="1"/>
  <c r="F809" i="10"/>
  <c r="C809" i="10" s="1"/>
  <c r="K809" i="10" s="1"/>
  <c r="F1028" i="10"/>
  <c r="C1028" i="10" s="1"/>
  <c r="K1028" i="10" s="1"/>
  <c r="F1849" i="10"/>
  <c r="F547" i="10"/>
  <c r="C547" i="10" s="1"/>
  <c r="K547" i="10" s="1"/>
  <c r="F2108" i="10"/>
  <c r="F926" i="10"/>
  <c r="F1450" i="10"/>
  <c r="F1858" i="10"/>
  <c r="F2021" i="10"/>
  <c r="C2021" i="10" s="1"/>
  <c r="K2021" i="10" s="1"/>
  <c r="F1347" i="10"/>
  <c r="C1347" i="10" s="1"/>
  <c r="K1347" i="10" s="1"/>
  <c r="F1842" i="10"/>
  <c r="F766" i="10"/>
  <c r="C766" i="10" s="1"/>
  <c r="K766" i="10" s="1"/>
  <c r="F1376" i="10"/>
  <c r="F230" i="10"/>
  <c r="C230" i="10" s="1"/>
  <c r="K230" i="10" s="1"/>
  <c r="F2084" i="10"/>
  <c r="C2084" i="10" s="1"/>
  <c r="K2084" i="10" s="1"/>
  <c r="F17" i="10"/>
  <c r="F1933" i="10"/>
  <c r="F565" i="10"/>
  <c r="F1520" i="10"/>
  <c r="F830" i="10"/>
  <c r="F2347" i="10"/>
  <c r="F386" i="10"/>
  <c r="F2204" i="10"/>
  <c r="F856" i="10"/>
  <c r="F2465" i="10"/>
  <c r="F1057" i="10"/>
  <c r="C1057" i="10" s="1"/>
  <c r="K1057" i="10" s="1"/>
  <c r="F364" i="10"/>
  <c r="C364" i="10" s="1"/>
  <c r="K364" i="10" s="1"/>
  <c r="F2315" i="10"/>
  <c r="F1820" i="10"/>
  <c r="C1820" i="10" s="1"/>
  <c r="K1820" i="10" s="1"/>
  <c r="F533" i="10"/>
  <c r="F1038" i="10"/>
  <c r="F1529" i="10"/>
  <c r="F48" i="10"/>
  <c r="F1727" i="10"/>
  <c r="F737" i="10"/>
  <c r="C737" i="10" s="1"/>
  <c r="K737" i="10" s="1"/>
  <c r="F2402" i="10"/>
  <c r="C2402" i="10" s="1"/>
  <c r="K2402" i="10" s="1"/>
  <c r="F543" i="10"/>
  <c r="F1731" i="10"/>
  <c r="F1456" i="10"/>
  <c r="C1456" i="10" s="1"/>
  <c r="K1456" i="10" s="1"/>
  <c r="F1913" i="10"/>
  <c r="C1913" i="10" s="1"/>
  <c r="K1913" i="10" s="1"/>
  <c r="F2405" i="10"/>
  <c r="F929" i="10"/>
  <c r="F1438" i="10"/>
  <c r="F2254" i="10"/>
  <c r="F2381" i="10"/>
  <c r="F536" i="10"/>
  <c r="F1636" i="10"/>
  <c r="F741" i="10"/>
  <c r="F1421" i="10"/>
  <c r="C1421" i="10" s="1"/>
  <c r="K1421" i="10" s="1"/>
  <c r="F2059" i="10"/>
  <c r="C2059" i="10" s="1"/>
  <c r="F2149" i="10"/>
  <c r="C2149" i="10" s="1"/>
  <c r="K2149" i="10" s="1"/>
  <c r="F354" i="10"/>
  <c r="C354" i="10" s="1"/>
  <c r="K354" i="10" s="1"/>
  <c r="F1443" i="10"/>
  <c r="F1644" i="10"/>
  <c r="F2032" i="10"/>
  <c r="F1141" i="10"/>
  <c r="F1137" i="10"/>
  <c r="F1922" i="10"/>
  <c r="C1922" i="10" s="1"/>
  <c r="K1922" i="10" s="1"/>
  <c r="F143" i="10"/>
  <c r="C143" i="10" s="1"/>
  <c r="K143" i="10" s="1"/>
  <c r="F1255" i="10"/>
  <c r="F1168" i="10"/>
  <c r="C1168" i="10" s="1"/>
  <c r="K1168" i="10" s="1"/>
  <c r="F923" i="10"/>
  <c r="F2136" i="10"/>
  <c r="C2136" i="10" s="1"/>
  <c r="K2136" i="10" s="1"/>
  <c r="F1236" i="10"/>
  <c r="F710" i="10"/>
  <c r="F1220" i="10"/>
  <c r="F233" i="10"/>
  <c r="F1715" i="10"/>
  <c r="F1651" i="10"/>
  <c r="F2117" i="10"/>
  <c r="C2117" i="10" s="1"/>
  <c r="K2117" i="10" s="1"/>
  <c r="F440" i="10"/>
  <c r="C440" i="10" s="1"/>
  <c r="K440" i="10" s="1"/>
  <c r="F2139" i="10"/>
  <c r="C2139" i="10" s="1"/>
  <c r="K2139" i="10" s="1"/>
  <c r="F2050" i="10"/>
  <c r="C2050" i="10" s="1"/>
  <c r="K2050" i="10" s="1"/>
  <c r="F1094" i="10"/>
  <c r="C1094" i="10" s="1"/>
  <c r="K1094" i="10" s="1"/>
  <c r="F1814" i="10"/>
  <c r="C1814" i="10" s="1"/>
  <c r="K1814" i="10" s="1"/>
  <c r="F2168" i="10"/>
  <c r="F920" i="10"/>
  <c r="F852" i="10"/>
  <c r="F1632" i="10"/>
  <c r="F215" i="10"/>
  <c r="F1861" i="10"/>
  <c r="F1205" i="10"/>
  <c r="C1205" i="10" s="1"/>
  <c r="K1205" i="10" s="1"/>
  <c r="F1462" i="10"/>
  <c r="C1462" i="10" s="1"/>
  <c r="K1462" i="10" s="1"/>
  <c r="F1162" i="10"/>
  <c r="C1162" i="10" s="1"/>
  <c r="K1162" i="10" s="1"/>
  <c r="F530" i="10"/>
  <c r="F574" i="10"/>
  <c r="C574" i="10" s="1"/>
  <c r="K574" i="10" s="1"/>
  <c r="F1127" i="10"/>
  <c r="C1127" i="10" s="1"/>
  <c r="K1127" i="10" s="1"/>
  <c r="F1619" i="10"/>
  <c r="C1619" i="10" s="1"/>
  <c r="K1619" i="10" s="1"/>
  <c r="F1252" i="10"/>
  <c r="F1526" i="10"/>
  <c r="F456" i="10"/>
  <c r="F836" i="10"/>
  <c r="F1830" i="10"/>
  <c r="F849" i="10"/>
  <c r="C849" i="10" s="1"/>
  <c r="K849" i="10" s="1"/>
  <c r="F1537" i="10"/>
  <c r="C1537" i="10" s="1"/>
  <c r="K1537" i="10" s="1"/>
  <c r="F782" i="10"/>
  <c r="F159" i="10"/>
  <c r="C159" i="10" s="1"/>
  <c r="K159" i="10" s="1"/>
  <c r="F258" i="10"/>
  <c r="F2226" i="10"/>
  <c r="F1657" i="10"/>
  <c r="C1657" i="10" s="1"/>
  <c r="K1657" i="10" s="1"/>
  <c r="F980" i="10"/>
  <c r="F1434" i="10"/>
  <c r="F274" i="10"/>
  <c r="F2056" i="10"/>
  <c r="F1016" i="10"/>
  <c r="F2012" i="10"/>
  <c r="F821" i="10"/>
  <c r="F760" i="10"/>
  <c r="C760" i="10" s="1"/>
  <c r="K760" i="10" s="1"/>
  <c r="F2417" i="10"/>
  <c r="C2417" i="10" s="1"/>
  <c r="K2417" i="10" s="1"/>
  <c r="F2353" i="10"/>
  <c r="C2353" i="10" s="1"/>
  <c r="K2353" i="10" s="1"/>
  <c r="F2325" i="10"/>
  <c r="F329" i="10"/>
  <c r="C329" i="10" s="1"/>
  <c r="K329" i="10" s="1"/>
  <c r="F422" i="10"/>
  <c r="F1660" i="10"/>
  <c r="F2105" i="10"/>
  <c r="F552" i="10"/>
  <c r="F246" i="10"/>
  <c r="F1363" i="10"/>
  <c r="C1363" i="10" s="1"/>
  <c r="K1363" i="10" s="1"/>
  <c r="F1165" i="10"/>
  <c r="F1412" i="10"/>
  <c r="C1412" i="10" s="1"/>
  <c r="K1412" i="10" s="1"/>
  <c r="F2024" i="10"/>
  <c r="C2024" i="10" s="1"/>
  <c r="K2024" i="10" s="1"/>
  <c r="F1846" i="10"/>
  <c r="C1846" i="10" s="1"/>
  <c r="K1846" i="10" s="1"/>
  <c r="I2319" i="10"/>
  <c r="D286" i="10"/>
  <c r="J286" i="10"/>
  <c r="C286" i="10"/>
  <c r="C931" i="10"/>
  <c r="K931" i="10" s="1"/>
  <c r="D1353" i="10"/>
  <c r="J1353" i="10"/>
  <c r="I2220" i="10"/>
  <c r="I1642" i="10"/>
  <c r="D254" i="10"/>
  <c r="J254" i="10"/>
  <c r="I1160" i="10"/>
  <c r="C1610" i="10"/>
  <c r="K1610" i="10" s="1"/>
  <c r="I1610" i="10"/>
  <c r="I1727" i="10"/>
  <c r="C2020" i="10"/>
  <c r="K2020" i="10" s="1"/>
  <c r="J1021" i="10"/>
  <c r="D1021" i="10"/>
  <c r="D2030" i="10"/>
  <c r="J2030" i="10"/>
  <c r="D817" i="10"/>
  <c r="J817" i="10"/>
  <c r="C1516" i="10"/>
  <c r="K1516" i="10" s="1"/>
  <c r="J1192" i="10"/>
  <c r="D1192" i="10"/>
  <c r="C301" i="10"/>
  <c r="K301" i="10" s="1"/>
  <c r="D656" i="10"/>
  <c r="L656" i="10" s="1" a="1"/>
  <c r="L656" i="10" s="1"/>
  <c r="J656" i="10"/>
  <c r="D1761" i="10"/>
  <c r="L1761" i="10" s="1" a="1"/>
  <c r="L1761" i="10" s="1"/>
  <c r="J1761" i="10"/>
  <c r="I918" i="10"/>
  <c r="C2355" i="10"/>
  <c r="K2355" i="10" s="1"/>
  <c r="D1432" i="10"/>
  <c r="C1432" i="10"/>
  <c r="J1432" i="10"/>
  <c r="C2448" i="10"/>
  <c r="K2448" i="10" s="1"/>
  <c r="I163" i="10"/>
  <c r="J1968" i="10"/>
  <c r="D1968" i="10"/>
  <c r="L1968" i="10" s="1" a="1"/>
  <c r="L1968" i="10" s="1"/>
  <c r="D2240" i="10"/>
  <c r="L2240" i="10" s="1" a="1"/>
  <c r="L2240" i="10" s="1"/>
  <c r="J2240" i="10"/>
  <c r="I1552" i="10"/>
  <c r="I2057" i="10"/>
  <c r="J1746" i="10"/>
  <c r="D1746" i="10"/>
  <c r="C966" i="10"/>
  <c r="K966" i="10" s="1"/>
  <c r="I1331" i="10"/>
  <c r="C2095" i="10"/>
  <c r="K2095" i="10" s="1"/>
  <c r="J640" i="10"/>
  <c r="D640" i="10"/>
  <c r="C640" i="10"/>
  <c r="J1123" i="10"/>
  <c r="D1123" i="10"/>
  <c r="I2016" i="10"/>
  <c r="J2113" i="10"/>
  <c r="D2113" i="10"/>
  <c r="J2244" i="10"/>
  <c r="D2244" i="10"/>
  <c r="I358" i="10"/>
  <c r="C1151" i="10"/>
  <c r="K1151" i="10" s="1"/>
  <c r="C1945" i="10"/>
  <c r="K1945" i="10" s="1"/>
  <c r="I1945" i="10"/>
  <c r="I272" i="10"/>
  <c r="I2344" i="10"/>
  <c r="I1811" i="10"/>
  <c r="I1817" i="10"/>
  <c r="I2152" i="10"/>
  <c r="C2152" i="10"/>
  <c r="K2152" i="10" s="1"/>
  <c r="J768" i="10"/>
  <c r="D768" i="10"/>
  <c r="I473" i="10"/>
  <c r="D2302" i="10"/>
  <c r="J2302" i="10"/>
  <c r="J1105" i="10"/>
  <c r="D1105" i="10"/>
  <c r="C1132" i="10"/>
  <c r="K1132" i="10" s="1"/>
  <c r="J1234" i="10"/>
  <c r="D1234" i="10"/>
  <c r="C1234" i="10"/>
  <c r="I670" i="10"/>
  <c r="D1151" i="10"/>
  <c r="L1151" i="10" s="1" a="1"/>
  <c r="L1151" i="10" s="1"/>
  <c r="J1151" i="10"/>
  <c r="J1959" i="10"/>
  <c r="D1959" i="10"/>
  <c r="L1959" i="10" s="1" a="1"/>
  <c r="L1959" i="10" s="1"/>
  <c r="C1018" i="10"/>
  <c r="K1018" i="10" s="1"/>
  <c r="C359" i="10"/>
  <c r="K359" i="10" s="1"/>
  <c r="I173" i="10"/>
  <c r="J165" i="10"/>
  <c r="D165" i="10"/>
  <c r="D2151" i="10"/>
  <c r="J2151" i="10"/>
  <c r="I2443" i="10"/>
  <c r="J755" i="10"/>
  <c r="D755" i="10"/>
  <c r="L755" i="10" s="1" a="1"/>
  <c r="L755" i="10" s="1"/>
  <c r="C730" i="10"/>
  <c r="K730" i="10" s="1"/>
  <c r="C276" i="10"/>
  <c r="K276" i="10" s="1"/>
  <c r="C31" i="10"/>
  <c r="D2438" i="10"/>
  <c r="L2438" i="10" s="1" a="1"/>
  <c r="L2438" i="10" s="1"/>
  <c r="J2438" i="10"/>
  <c r="I1240" i="10"/>
  <c r="D1132" i="10"/>
  <c r="J1132" i="10"/>
  <c r="C433" i="10"/>
  <c r="D1886" i="10"/>
  <c r="J1886" i="10"/>
  <c r="I857" i="10"/>
  <c r="I1150" i="10"/>
  <c r="C1951" i="10"/>
  <c r="K1951" i="10" s="1"/>
  <c r="I1951" i="10"/>
  <c r="C919" i="10"/>
  <c r="K919" i="10" s="1"/>
  <c r="J474" i="10"/>
  <c r="D474" i="10"/>
  <c r="L474" i="10" s="1" a="1"/>
  <c r="L474" i="10" s="1"/>
  <c r="C347" i="10"/>
  <c r="K347" i="10" s="1"/>
  <c r="J631" i="10"/>
  <c r="D631" i="10"/>
  <c r="J957" i="10"/>
  <c r="D957" i="10"/>
  <c r="I1644" i="10"/>
  <c r="C1644" i="10"/>
  <c r="K1644" i="10" s="1"/>
  <c r="C762" i="10"/>
  <c r="K762" i="10" s="1"/>
  <c r="J4" i="10"/>
  <c r="D4" i="10"/>
  <c r="I1823" i="10"/>
  <c r="J168" i="10"/>
  <c r="D168" i="10"/>
  <c r="C858" i="10"/>
  <c r="K858" i="10" s="1"/>
  <c r="D842" i="10"/>
  <c r="J842" i="10"/>
  <c r="C158" i="10"/>
  <c r="K158" i="10" s="1"/>
  <c r="C353" i="10"/>
  <c r="K353" i="10" s="1"/>
  <c r="C1573" i="10"/>
  <c r="J1573" i="10"/>
  <c r="D1573" i="10"/>
  <c r="C331" i="10"/>
  <c r="K331" i="10" s="1"/>
  <c r="C934" i="10"/>
  <c r="K934" i="10" s="1"/>
  <c r="I460" i="10"/>
  <c r="C460" i="10"/>
  <c r="K460" i="10" s="1"/>
  <c r="I837" i="10"/>
  <c r="J2364" i="10"/>
  <c r="D2364" i="10"/>
  <c r="L2364" i="10" s="1" a="1"/>
  <c r="L2364" i="10" s="1"/>
  <c r="C1857" i="10"/>
  <c r="K1857" i="10" s="1"/>
  <c r="I1835" i="10"/>
  <c r="D2141" i="10"/>
  <c r="L2141" i="10" s="1" a="1"/>
  <c r="L2141" i="10" s="1"/>
  <c r="J2141" i="10"/>
  <c r="J2328" i="10"/>
  <c r="D2328" i="10"/>
  <c r="J1612" i="10"/>
  <c r="D1612" i="10"/>
  <c r="C2008" i="10"/>
  <c r="K2008" i="10" s="1"/>
  <c r="D1672" i="10"/>
  <c r="J1672" i="10"/>
  <c r="C1672" i="10"/>
  <c r="I757" i="10"/>
  <c r="C757" i="10"/>
  <c r="K757" i="10" s="1"/>
  <c r="J264" i="10"/>
  <c r="D264" i="10"/>
  <c r="I1131" i="10"/>
  <c r="I2433" i="10"/>
  <c r="C2433" i="10"/>
  <c r="K2433" i="10" s="1"/>
  <c r="D1040" i="10"/>
  <c r="J1040" i="10"/>
  <c r="C2407" i="10"/>
  <c r="C826" i="10"/>
  <c r="K826" i="10" s="1"/>
  <c r="C1563" i="10"/>
  <c r="K1563" i="10" s="1"/>
  <c r="D1943" i="10"/>
  <c r="L1943" i="10" s="1" a="1"/>
  <c r="L1943" i="10" s="1"/>
  <c r="J1943" i="10"/>
  <c r="J1350" i="10"/>
  <c r="D1350" i="10"/>
  <c r="C1123" i="10"/>
  <c r="J115" i="10"/>
  <c r="D115" i="10"/>
  <c r="I2334" i="10"/>
  <c r="J226" i="10"/>
  <c r="D226" i="10"/>
  <c r="C1473" i="10"/>
  <c r="K1473" i="10" s="1"/>
  <c r="D1152" i="10"/>
  <c r="J1152" i="10"/>
  <c r="I929" i="10"/>
  <c r="C929" i="10"/>
  <c r="K929" i="10" s="1"/>
  <c r="C34" i="10"/>
  <c r="K34" i="10" s="1"/>
  <c r="D947" i="10"/>
  <c r="J947" i="10"/>
  <c r="I231" i="10"/>
  <c r="I1858" i="10"/>
  <c r="C1858" i="10"/>
  <c r="K1858" i="10" s="1"/>
  <c r="C273" i="10"/>
  <c r="K273" i="10" s="1"/>
  <c r="I1719" i="10"/>
  <c r="I1355" i="10"/>
  <c r="D2311" i="10"/>
  <c r="J2311" i="10"/>
  <c r="J727" i="10"/>
  <c r="D727" i="10"/>
  <c r="I1919" i="10"/>
  <c r="I1949" i="10"/>
  <c r="J2166" i="10"/>
  <c r="D2166" i="10"/>
  <c r="L2166" i="10" s="1" a="1"/>
  <c r="L2166" i="10" s="1"/>
  <c r="D1177" i="10"/>
  <c r="J1177" i="10"/>
  <c r="C1177" i="10"/>
  <c r="D942" i="10"/>
  <c r="J942" i="10"/>
  <c r="C1231" i="10"/>
  <c r="K1231" i="10" s="1"/>
  <c r="C928" i="10"/>
  <c r="K928" i="10" s="1"/>
  <c r="C2308" i="10"/>
  <c r="K2308" i="10" s="1"/>
  <c r="I1820" i="10"/>
  <c r="I263" i="10"/>
  <c r="D427" i="10"/>
  <c r="J427" i="10"/>
  <c r="D1825" i="10"/>
  <c r="J1825" i="10"/>
  <c r="J1720" i="10"/>
  <c r="D1720" i="10"/>
  <c r="J2145" i="10"/>
  <c r="D2145" i="10"/>
  <c r="D1247" i="10"/>
  <c r="J1247" i="10"/>
  <c r="C759" i="10"/>
  <c r="K759" i="10" s="1"/>
  <c r="D1758" i="10"/>
  <c r="J1758" i="10"/>
  <c r="J40" i="10"/>
  <c r="D40" i="10"/>
  <c r="I2322" i="10"/>
  <c r="I342" i="10"/>
  <c r="C2215" i="10"/>
  <c r="K2215" i="10" s="1"/>
  <c r="C2107" i="10"/>
  <c r="D1053" i="10"/>
  <c r="J1053" i="10"/>
  <c r="I1850" i="10"/>
  <c r="C1742" i="10"/>
  <c r="K1742" i="10" s="1"/>
  <c r="J1250" i="10"/>
  <c r="D1250" i="10"/>
  <c r="L1250" i="10" s="1" a="1"/>
  <c r="L1250" i="10" s="1"/>
  <c r="J43" i="10"/>
  <c r="D43" i="10"/>
  <c r="J663" i="10"/>
  <c r="D663" i="10"/>
  <c r="J2448" i="10"/>
  <c r="D2448" i="10"/>
  <c r="I1620" i="10"/>
  <c r="I568" i="10"/>
  <c r="D1609" i="10"/>
  <c r="J1609" i="10"/>
  <c r="I1317" i="10"/>
  <c r="C2451" i="10"/>
  <c r="K2451" i="10" s="1"/>
  <c r="I563" i="10"/>
  <c r="C573" i="10"/>
  <c r="K573" i="10" s="1"/>
  <c r="C249" i="10"/>
  <c r="K249" i="10" s="1"/>
  <c r="I1622" i="10"/>
  <c r="C1622" i="10"/>
  <c r="K1622" i="10" s="1"/>
  <c r="C1328" i="10"/>
  <c r="K1328" i="10" s="1"/>
  <c r="I1328" i="10"/>
  <c r="J843" i="10"/>
  <c r="D843" i="10"/>
  <c r="C1006" i="10"/>
  <c r="K1006" i="10" s="1"/>
  <c r="I1229" i="10"/>
  <c r="C1229" i="10"/>
  <c r="K1229" i="10" s="1"/>
  <c r="C2404" i="10"/>
  <c r="K2404" i="10" s="1"/>
  <c r="C1257" i="10"/>
  <c r="I1360" i="10"/>
  <c r="I2033" i="10"/>
  <c r="C748" i="10"/>
  <c r="K748" i="10" s="1"/>
  <c r="D1554" i="10"/>
  <c r="J1554" i="10"/>
  <c r="C2232" i="10"/>
  <c r="D352" i="10"/>
  <c r="L352" i="10" s="1" a="1"/>
  <c r="L352" i="10" s="1"/>
  <c r="J352" i="10"/>
  <c r="I160" i="10"/>
  <c r="I1156" i="10"/>
  <c r="I1133" i="10"/>
  <c r="C2119" i="10"/>
  <c r="J1402" i="10"/>
  <c r="D1402" i="10"/>
  <c r="I2015" i="10"/>
  <c r="C1739" i="10"/>
  <c r="K1739" i="10" s="1"/>
  <c r="D870" i="10"/>
  <c r="L870" i="10" s="1" a="1"/>
  <c r="L870" i="10" s="1"/>
  <c r="J870" i="10"/>
  <c r="J2229" i="10"/>
  <c r="D2229" i="10"/>
  <c r="C2017" i="10"/>
  <c r="K2017" i="10" s="1"/>
  <c r="I1023" i="10"/>
  <c r="C1723" i="10"/>
  <c r="K1723" i="10" s="1"/>
  <c r="I1619" i="10"/>
  <c r="J954" i="10"/>
  <c r="D954" i="10"/>
  <c r="I2312" i="10"/>
  <c r="I1066" i="10"/>
  <c r="C1066" i="10"/>
  <c r="K1066" i="10" s="1"/>
  <c r="C2034" i="10"/>
  <c r="K2034" i="10" s="1"/>
  <c r="I349" i="10"/>
  <c r="D749" i="10"/>
  <c r="J749" i="10"/>
  <c r="I1847" i="10"/>
  <c r="I753" i="10"/>
  <c r="C360" i="10"/>
  <c r="K360" i="10" s="1"/>
  <c r="C698" i="10"/>
  <c r="K698" i="10" s="1"/>
  <c r="I1939" i="10"/>
  <c r="D1551" i="10"/>
  <c r="J1551" i="10"/>
  <c r="J1624" i="10"/>
  <c r="D1624" i="10"/>
  <c r="J1723" i="10"/>
  <c r="D1723" i="10"/>
  <c r="C2380" i="10"/>
  <c r="I2038" i="10"/>
  <c r="C2122" i="10"/>
  <c r="K2122" i="10" s="1"/>
  <c r="I2156" i="10"/>
  <c r="I1063" i="10"/>
  <c r="D130" i="10"/>
  <c r="J130" i="10"/>
  <c r="C2281" i="10"/>
  <c r="K2281" i="10" s="1"/>
  <c r="J1474" i="10"/>
  <c r="C1474" i="10"/>
  <c r="D1474" i="10"/>
  <c r="C2023" i="10"/>
  <c r="J1024" i="10"/>
  <c r="D1024" i="10"/>
  <c r="I2210" i="10"/>
  <c r="C2210" i="10"/>
  <c r="K2210" i="10" s="1"/>
  <c r="C1324" i="10"/>
  <c r="K1324" i="10" s="1"/>
  <c r="C1717" i="10"/>
  <c r="K1717" i="10" s="1"/>
  <c r="C2419" i="10"/>
  <c r="K2419" i="10" s="1"/>
  <c r="I2441" i="10"/>
  <c r="I632" i="10"/>
  <c r="D2340" i="10"/>
  <c r="J2340" i="10"/>
  <c r="C669" i="10"/>
  <c r="K669" i="10" s="1"/>
  <c r="D2331" i="10"/>
  <c r="L2331" i="10" s="1" a="1"/>
  <c r="L2331" i="10" s="1"/>
  <c r="J2331" i="10"/>
  <c r="D127" i="10"/>
  <c r="J127" i="10"/>
  <c r="C186" i="10"/>
  <c r="K186" i="10" s="1"/>
  <c r="J1513" i="10"/>
  <c r="D1513" i="10"/>
  <c r="I234" i="10"/>
  <c r="D1414" i="10"/>
  <c r="J1414" i="10"/>
  <c r="D945" i="10"/>
  <c r="L945" i="10" s="1" a="1"/>
  <c r="L945" i="10" s="1"/>
  <c r="J945" i="10"/>
  <c r="C2014" i="10"/>
  <c r="K2014" i="10" s="1"/>
  <c r="C1548" i="10"/>
  <c r="K1548" i="10" s="1"/>
  <c r="D1049" i="10"/>
  <c r="J1049" i="10"/>
  <c r="C424" i="10"/>
  <c r="I423" i="10"/>
  <c r="I1654" i="10"/>
  <c r="C1654" i="10"/>
  <c r="K1654" i="10" s="1"/>
  <c r="D1563" i="10"/>
  <c r="L1563" i="10" s="1" a="1"/>
  <c r="L1563" i="10" s="1"/>
  <c r="J1563" i="10"/>
  <c r="D28" i="10"/>
  <c r="J28" i="10"/>
  <c r="I2132" i="10"/>
  <c r="I1843" i="10"/>
  <c r="C442" i="10"/>
  <c r="D442" i="10"/>
  <c r="J442" i="10"/>
  <c r="C233" i="10"/>
  <c r="K233" i="10" s="1"/>
  <c r="I233" i="10"/>
  <c r="C1639" i="10"/>
  <c r="K1639" i="10" s="1"/>
  <c r="C1007" i="10"/>
  <c r="K1007" i="10" s="1"/>
  <c r="C838" i="10"/>
  <c r="D838" i="10"/>
  <c r="J838" i="10"/>
  <c r="I2243" i="10"/>
  <c r="I2131" i="10"/>
  <c r="I1221" i="10"/>
  <c r="D1423" i="10"/>
  <c r="J1423" i="10"/>
  <c r="C1078" i="10"/>
  <c r="J1078" i="10"/>
  <c r="D1078" i="10"/>
  <c r="J650" i="10"/>
  <c r="D650" i="10"/>
  <c r="D697" i="10"/>
  <c r="J697" i="10"/>
  <c r="J1327" i="10"/>
  <c r="D1327" i="10"/>
  <c r="D823" i="10"/>
  <c r="J823" i="10"/>
  <c r="D861" i="10"/>
  <c r="J861" i="10"/>
  <c r="D718" i="10"/>
  <c r="J718" i="10"/>
  <c r="C2254" i="10"/>
  <c r="K2254" i="10" s="1"/>
  <c r="I2254" i="10"/>
  <c r="I2239" i="10"/>
  <c r="C450" i="10"/>
  <c r="K450" i="10" s="1"/>
  <c r="C1755" i="10"/>
  <c r="K1755" i="10" s="1"/>
  <c r="I1220" i="10"/>
  <c r="C1220" i="10"/>
  <c r="K1220" i="10" s="1"/>
  <c r="D969" i="10"/>
  <c r="L969" i="10" s="1" a="1"/>
  <c r="L969" i="10" s="1"/>
  <c r="J969" i="10"/>
  <c r="I2230" i="10"/>
  <c r="I2429" i="10"/>
  <c r="C1312" i="10"/>
  <c r="K1312" i="10" s="1"/>
  <c r="C2049" i="10"/>
  <c r="C2266" i="10"/>
  <c r="D2266" i="10"/>
  <c r="J2266" i="10"/>
  <c r="D1851" i="10"/>
  <c r="J1851" i="10"/>
  <c r="I169" i="10"/>
  <c r="J1708" i="10"/>
  <c r="D1708" i="10"/>
  <c r="J1924" i="10"/>
  <c r="D1924" i="10"/>
  <c r="I1159" i="10"/>
  <c r="J511" i="10"/>
  <c r="D511" i="10"/>
  <c r="C356" i="10"/>
  <c r="K356" i="10" s="1"/>
  <c r="I1412" i="10"/>
  <c r="D1139" i="10"/>
  <c r="J1139" i="10"/>
  <c r="I1153" i="10"/>
  <c r="C870" i="10"/>
  <c r="K870" i="10" s="1"/>
  <c r="I2021" i="10"/>
  <c r="C1192" i="10"/>
  <c r="K1192" i="10" s="1"/>
  <c r="D1950" i="10"/>
  <c r="J1950" i="10"/>
  <c r="J557" i="10"/>
  <c r="D557" i="10"/>
  <c r="L557" i="10" s="1" a="1"/>
  <c r="L557" i="10" s="1"/>
  <c r="I1020" i="10"/>
  <c r="I2350" i="10"/>
  <c r="C1291" i="10"/>
  <c r="K1291" i="10" s="1"/>
  <c r="C1260" i="10"/>
  <c r="K1260" i="10" s="1"/>
  <c r="I1348" i="10"/>
  <c r="D136" i="10"/>
  <c r="J136" i="10"/>
  <c r="D177" i="10"/>
  <c r="L177" i="10" s="1" a="1"/>
  <c r="L177" i="10" s="1"/>
  <c r="J177" i="10"/>
  <c r="J1832" i="10"/>
  <c r="D1832" i="10"/>
  <c r="I1827" i="10"/>
  <c r="D743" i="10"/>
  <c r="J743" i="10"/>
  <c r="J154" i="10"/>
  <c r="D154" i="10"/>
  <c r="L154" i="10" s="1" a="1"/>
  <c r="L154" i="10" s="1"/>
  <c r="I2418" i="10"/>
  <c r="I1259" i="10"/>
  <c r="I1760" i="10"/>
  <c r="J1006" i="10"/>
  <c r="D1006" i="10"/>
  <c r="C681" i="10"/>
  <c r="K681" i="10" s="1"/>
  <c r="I1523" i="10"/>
  <c r="D276" i="10"/>
  <c r="L276" i="10" s="1" a="1"/>
  <c r="L276" i="10" s="1"/>
  <c r="J276" i="10"/>
  <c r="D896" i="10"/>
  <c r="J896" i="10"/>
  <c r="C1519" i="10"/>
  <c r="K1519" i="10" s="1"/>
  <c r="I540" i="10"/>
  <c r="D1937" i="10"/>
  <c r="J1937" i="10"/>
  <c r="C128" i="10"/>
  <c r="K128" i="10" s="1"/>
  <c r="I128" i="10"/>
  <c r="D1417" i="10"/>
  <c r="J1417" i="10"/>
  <c r="I425" i="10"/>
  <c r="I1313" i="10"/>
  <c r="C443" i="10"/>
  <c r="D443" i="10"/>
  <c r="J443" i="10"/>
  <c r="I1125" i="10"/>
  <c r="C2166" i="10"/>
  <c r="K2166" i="10" s="1"/>
  <c r="I668" i="10"/>
  <c r="J858" i="10"/>
  <c r="D858" i="10"/>
  <c r="I269" i="10"/>
  <c r="J366" i="10"/>
  <c r="D366" i="10"/>
  <c r="J1062" i="10"/>
  <c r="D1062" i="10"/>
  <c r="C471" i="10"/>
  <c r="K471" i="10" s="1"/>
  <c r="C864" i="10"/>
  <c r="K864" i="10" s="1"/>
  <c r="D2067" i="10"/>
  <c r="L2067" i="10" s="1" a="1"/>
  <c r="L2067" i="10" s="1"/>
  <c r="J2067" i="10"/>
  <c r="C1251" i="10"/>
  <c r="K1251" i="10" s="1"/>
  <c r="I1661" i="10"/>
  <c r="D941" i="10"/>
  <c r="J941" i="10"/>
  <c r="C1758" i="10"/>
  <c r="K1758" i="10" s="1"/>
  <c r="D628" i="10"/>
  <c r="J628" i="10"/>
  <c r="J1228" i="10"/>
  <c r="D1228" i="10"/>
  <c r="D471" i="10"/>
  <c r="J471" i="10"/>
  <c r="C313" i="10"/>
  <c r="K313" i="10" s="1"/>
  <c r="D966" i="10"/>
  <c r="J966" i="10"/>
  <c r="C168" i="10"/>
  <c r="K168" i="10" s="1"/>
  <c r="I1641" i="10"/>
  <c r="C1641" i="10"/>
  <c r="K1641" i="10" s="1"/>
  <c r="I1922" i="10"/>
  <c r="I1839" i="10"/>
  <c r="C1839" i="10"/>
  <c r="K1839" i="10" s="1"/>
  <c r="C1242" i="10"/>
  <c r="K1242" i="10" s="1"/>
  <c r="J1213" i="10"/>
  <c r="D1213" i="10"/>
  <c r="D1947" i="10"/>
  <c r="J1947" i="10"/>
  <c r="I1826" i="10"/>
  <c r="C1826" i="10"/>
  <c r="K1826" i="10" s="1"/>
  <c r="C583" i="10"/>
  <c r="D583" i="10"/>
  <c r="J583" i="10"/>
  <c r="D1615" i="10"/>
  <c r="J1615" i="10"/>
  <c r="C1318" i="10"/>
  <c r="K1318" i="10" s="1"/>
  <c r="C1254" i="10"/>
  <c r="K1254" i="10" s="1"/>
  <c r="I2007" i="10"/>
  <c r="J436" i="10"/>
  <c r="D436" i="10"/>
  <c r="I30" i="10"/>
  <c r="C960" i="10"/>
  <c r="K960" i="10" s="1"/>
  <c r="D994" i="10"/>
  <c r="J994" i="10"/>
  <c r="C551" i="10"/>
  <c r="K551" i="10" s="1"/>
  <c r="D752" i="10"/>
  <c r="J752" i="10"/>
  <c r="C264" i="10"/>
  <c r="C1807" i="10"/>
  <c r="K1807" i="10" s="1"/>
  <c r="C1921" i="10"/>
  <c r="J430" i="10"/>
  <c r="D430" i="10"/>
  <c r="I647" i="10"/>
  <c r="C1225" i="10"/>
  <c r="K1225" i="10" s="1"/>
  <c r="J1548" i="10"/>
  <c r="D1548" i="10"/>
  <c r="J1036" i="10"/>
  <c r="C1036" i="10"/>
  <c r="D1036" i="10"/>
  <c r="I1424" i="10"/>
  <c r="I1546" i="10"/>
  <c r="C653" i="10"/>
  <c r="I1134" i="10"/>
  <c r="J653" i="10"/>
  <c r="D653" i="10"/>
  <c r="I1256" i="10"/>
  <c r="I1743" i="10"/>
  <c r="I336" i="10"/>
  <c r="I1043" i="10"/>
  <c r="C1656" i="10"/>
  <c r="K1656" i="10" s="1"/>
  <c r="C2430" i="10"/>
  <c r="K2430" i="10" s="1"/>
  <c r="I1246" i="10"/>
  <c r="I1537" i="10"/>
  <c r="I1917" i="10"/>
  <c r="I1154" i="10"/>
  <c r="C851" i="10"/>
  <c r="K851" i="10" s="1"/>
  <c r="C1247" i="10"/>
  <c r="K1247" i="10" s="1"/>
  <c r="C925" i="10"/>
  <c r="K925" i="10" s="1"/>
  <c r="C1854" i="10"/>
  <c r="K1854" i="10" s="1"/>
  <c r="C376" i="10"/>
  <c r="K376" i="10" s="1"/>
  <c r="J1653" i="10"/>
  <c r="D1653" i="10"/>
  <c r="D666" i="10"/>
  <c r="J666" i="10"/>
  <c r="J1897" i="10"/>
  <c r="D1897" i="10"/>
  <c r="C229" i="10"/>
  <c r="K229" i="10" s="1"/>
  <c r="J644" i="10"/>
  <c r="D644" i="10"/>
  <c r="J1315" i="10"/>
  <c r="D1315" i="10"/>
  <c r="D2035" i="10"/>
  <c r="L2035" i="10" s="1" a="1"/>
  <c r="L2035" i="10" s="1"/>
  <c r="J2035" i="10"/>
  <c r="I629" i="10"/>
  <c r="C629" i="10"/>
  <c r="K629" i="10" s="1"/>
  <c r="I1351" i="10"/>
  <c r="C254" i="10"/>
  <c r="K254" i="10" s="1"/>
  <c r="I1119" i="10"/>
  <c r="C1458" i="10"/>
  <c r="K1458" i="10" s="1"/>
  <c r="I764" i="10"/>
  <c r="J2218" i="10"/>
  <c r="D2218" i="10"/>
  <c r="I1258" i="10"/>
  <c r="C1936" i="10"/>
  <c r="K1936" i="10" s="1"/>
  <c r="I763" i="10"/>
  <c r="I1754" i="10"/>
  <c r="I958" i="10"/>
  <c r="J155" i="10"/>
  <c r="D155" i="10"/>
  <c r="I1713" i="10"/>
  <c r="I1759" i="10"/>
  <c r="D1787" i="10"/>
  <c r="J1787" i="10"/>
  <c r="C752" i="10"/>
  <c r="K752" i="10" s="1"/>
  <c r="J2343" i="10"/>
  <c r="D2343" i="10"/>
  <c r="I1809" i="10"/>
  <c r="I1057" i="10"/>
  <c r="C1030" i="10"/>
  <c r="J1557" i="10"/>
  <c r="D1557" i="10"/>
  <c r="C511" i="10"/>
  <c r="K511" i="10" s="1"/>
  <c r="D360" i="10"/>
  <c r="J360" i="10"/>
  <c r="C1250" i="10"/>
  <c r="K1250" i="10" s="1"/>
  <c r="I2428" i="10"/>
  <c r="I2022" i="10"/>
  <c r="C2343" i="10"/>
  <c r="K2343" i="10" s="1"/>
  <c r="J938" i="10"/>
  <c r="D938" i="10"/>
  <c r="C938" i="10"/>
  <c r="J2308" i="10"/>
  <c r="D2308" i="10"/>
  <c r="I1946" i="10"/>
  <c r="I2354" i="10"/>
  <c r="D1662" i="10"/>
  <c r="L1662" i="10" s="1" a="1"/>
  <c r="L1662" i="10" s="1"/>
  <c r="J1662" i="10"/>
  <c r="D950" i="10"/>
  <c r="J950" i="10"/>
  <c r="C1045" i="10"/>
  <c r="K1045" i="10" s="1"/>
  <c r="I731" i="10"/>
  <c r="C731" i="10"/>
  <c r="K731" i="10" s="1"/>
  <c r="I964" i="10"/>
  <c r="D1918" i="10"/>
  <c r="J1918" i="10"/>
  <c r="I2417" i="10"/>
  <c r="I525" i="10"/>
  <c r="C666" i="10"/>
  <c r="K666" i="10" s="1"/>
  <c r="I1055" i="10"/>
  <c r="C749" i="10"/>
  <c r="I1028" i="10"/>
  <c r="C945" i="10"/>
  <c r="K945" i="10" s="1"/>
  <c r="D2413" i="10"/>
  <c r="J2413" i="10"/>
  <c r="D2423" i="10"/>
  <c r="J2423" i="10"/>
  <c r="C2423" i="10"/>
  <c r="I1034" i="10"/>
  <c r="C1838" i="10"/>
  <c r="K1838" i="10" s="1"/>
  <c r="D1510" i="10"/>
  <c r="J1510" i="10"/>
  <c r="I157" i="10"/>
  <c r="I1128" i="10"/>
  <c r="J2430" i="10"/>
  <c r="D2430" i="10"/>
  <c r="L2430" i="10" s="1" a="1"/>
  <c r="L2430" i="10" s="1"/>
  <c r="C1819" i="10"/>
  <c r="K1819" i="10" s="1"/>
  <c r="J2349" i="10"/>
  <c r="D2349" i="10"/>
  <c r="I1157" i="10"/>
  <c r="C2135" i="10"/>
  <c r="K2135" i="10" s="1"/>
  <c r="J660" i="10"/>
  <c r="D660" i="10"/>
  <c r="C1662" i="10"/>
  <c r="K1662" i="10" s="1"/>
  <c r="D1755" i="10"/>
  <c r="J1755" i="10"/>
  <c r="C1841" i="10"/>
  <c r="K1841" i="10" s="1"/>
  <c r="I556" i="10"/>
  <c r="J657" i="10"/>
  <c r="D657" i="10"/>
  <c r="I722" i="10"/>
  <c r="C1539" i="10"/>
  <c r="K1539" i="10" s="1"/>
  <c r="I638" i="10"/>
  <c r="C638" i="10"/>
  <c r="K638" i="10" s="1"/>
  <c r="C1544" i="10"/>
  <c r="C2250" i="10"/>
  <c r="K2250" i="10" s="1"/>
  <c r="D1426" i="10"/>
  <c r="J1426" i="10"/>
  <c r="D570" i="10"/>
  <c r="J570" i="10"/>
  <c r="J1117" i="10"/>
  <c r="D1117" i="10"/>
  <c r="C2282" i="10"/>
  <c r="K2282" i="10" s="1"/>
  <c r="C1612" i="10"/>
  <c r="K1612" i="10" s="1"/>
  <c r="C846" i="10"/>
  <c r="K846" i="10" s="1"/>
  <c r="C2422" i="10"/>
  <c r="J2422" i="10"/>
  <c r="D2422" i="10"/>
  <c r="C142" i="10"/>
  <c r="K142" i="10" s="1"/>
  <c r="D2154" i="10"/>
  <c r="J2154" i="10"/>
  <c r="I2139" i="10"/>
  <c r="C2058" i="10"/>
  <c r="J447" i="10"/>
  <c r="D447" i="10"/>
  <c r="C2340" i="10"/>
  <c r="K2340" i="10" s="1"/>
  <c r="I548" i="10"/>
  <c r="I1352" i="10"/>
  <c r="I156" i="10"/>
  <c r="C2392" i="10"/>
  <c r="K2392" i="10" s="1"/>
  <c r="C755" i="10"/>
  <c r="K755" i="10" s="1"/>
  <c r="C1448" i="10"/>
  <c r="K1448" i="10" s="1"/>
  <c r="J1739" i="10"/>
  <c r="D1739" i="10"/>
  <c r="I1553" i="10"/>
  <c r="D1144" i="10"/>
  <c r="L1144" i="10" s="1" a="1"/>
  <c r="L1144" i="10" s="1"/>
  <c r="J1144" i="10"/>
  <c r="D340" i="10"/>
  <c r="J340" i="10"/>
  <c r="I2013" i="10"/>
  <c r="C768" i="10"/>
  <c r="J1359" i="10"/>
  <c r="D1359" i="10"/>
  <c r="I2114" i="10"/>
  <c r="D2365" i="10"/>
  <c r="C2365" i="10"/>
  <c r="J2365" i="10"/>
  <c r="D149" i="10"/>
  <c r="J149" i="10"/>
  <c r="C727" i="10"/>
  <c r="K727" i="10" s="1"/>
  <c r="I1249" i="10"/>
  <c r="J634" i="10"/>
  <c r="D634" i="10"/>
  <c r="J2130" i="10"/>
  <c r="D2130" i="10"/>
  <c r="C957" i="10"/>
  <c r="J34" i="10"/>
  <c r="D34" i="10"/>
  <c r="D744" i="10"/>
  <c r="J744" i="10"/>
  <c r="D2432" i="10"/>
  <c r="J2432" i="10"/>
  <c r="J1464" i="10"/>
  <c r="D1464" i="10"/>
  <c r="L1464" i="10" s="1" a="1"/>
  <c r="L1464" i="10" s="1"/>
  <c r="I41" i="10"/>
  <c r="I1623" i="10"/>
  <c r="I1815" i="10"/>
  <c r="C1836" i="10"/>
  <c r="K1836" i="10" s="1"/>
  <c r="I1521" i="10"/>
  <c r="C2104" i="10"/>
  <c r="C1501" i="10"/>
  <c r="K1501" i="10" s="1"/>
  <c r="C1618" i="10"/>
  <c r="K1618" i="10" s="1"/>
  <c r="D549" i="10"/>
  <c r="L549" i="10" s="1" a="1"/>
  <c r="L549" i="10" s="1"/>
  <c r="J549" i="10"/>
  <c r="C994" i="10"/>
  <c r="K994" i="10" s="1"/>
  <c r="C2182" i="10"/>
  <c r="I655" i="10"/>
  <c r="D241" i="10"/>
  <c r="J241" i="10"/>
  <c r="C2347" i="10"/>
  <c r="K2347" i="10" s="1"/>
  <c r="I2347" i="10"/>
  <c r="I143" i="10"/>
  <c r="D934" i="10"/>
  <c r="J934" i="10"/>
  <c r="C650" i="10"/>
  <c r="K650" i="10" s="1"/>
  <c r="C2265" i="10"/>
  <c r="K2265" i="10" s="1"/>
  <c r="I39" i="10"/>
  <c r="C267" i="10"/>
  <c r="K267" i="10" s="1"/>
  <c r="D907" i="10"/>
  <c r="J907" i="10"/>
  <c r="C820" i="10"/>
  <c r="J267" i="10"/>
  <c r="D267" i="10"/>
  <c r="C1813" i="10"/>
  <c r="K1813" i="10" s="1"/>
  <c r="I825" i="10"/>
  <c r="C1572" i="10"/>
  <c r="K1572" i="10" s="1"/>
  <c r="D1742" i="10"/>
  <c r="J1742" i="10"/>
  <c r="I959" i="10"/>
  <c r="C1059" i="10"/>
  <c r="K1059" i="10" s="1"/>
  <c r="C1517" i="10"/>
  <c r="K1517" i="10" s="1"/>
  <c r="I1517" i="10"/>
  <c r="I831" i="10"/>
  <c r="I1419" i="10"/>
  <c r="I1545" i="10"/>
  <c r="I2050" i="10"/>
  <c r="I936" i="10"/>
  <c r="C451" i="10"/>
  <c r="K451" i="10" s="1"/>
  <c r="I1162" i="10"/>
  <c r="C823" i="10"/>
  <c r="I1447" i="10"/>
  <c r="I1725" i="10"/>
  <c r="C1093" i="10"/>
  <c r="K1093" i="10" s="1"/>
  <c r="C2207" i="10"/>
  <c r="K2207" i="10" s="1"/>
  <c r="I2207" i="10"/>
  <c r="C1720" i="10"/>
  <c r="C2083" i="10"/>
  <c r="K2083" i="10" s="1"/>
  <c r="C2035" i="10"/>
  <c r="K2035" i="10" s="1"/>
  <c r="I2024" i="10"/>
  <c r="C1832" i="10"/>
  <c r="K1832" i="10" s="1"/>
  <c r="C561" i="10"/>
  <c r="C357" i="10"/>
  <c r="K357" i="10" s="1"/>
  <c r="I357" i="10"/>
  <c r="I1042" i="10"/>
  <c r="I274" i="10"/>
  <c r="C274" i="10"/>
  <c r="K274" i="10" s="1"/>
  <c r="I1559" i="10"/>
  <c r="C697" i="10"/>
  <c r="C340" i="10"/>
  <c r="K340" i="10" s="1"/>
  <c r="I738" i="10"/>
  <c r="I2054" i="10"/>
  <c r="I769" i="10"/>
  <c r="I1652" i="10"/>
  <c r="D223" i="10"/>
  <c r="J223" i="10"/>
  <c r="D1374" i="10"/>
  <c r="L1374" i="10" s="1" a="1"/>
  <c r="L1374" i="10" s="1"/>
  <c r="J1374" i="10"/>
  <c r="C656" i="10"/>
  <c r="K656" i="10" s="1"/>
  <c r="C1452" i="10"/>
  <c r="I2118" i="10"/>
  <c r="J1222" i="10"/>
  <c r="D1222" i="10"/>
  <c r="C1464" i="10"/>
  <c r="K1464" i="10" s="1"/>
  <c r="C1960" i="10"/>
  <c r="K1960" i="10" s="1"/>
  <c r="C2323" i="10"/>
  <c r="D2323" i="10"/>
  <c r="J2323" i="10"/>
  <c r="I726" i="10"/>
  <c r="D2212" i="10"/>
  <c r="J2212" i="10"/>
  <c r="C2036" i="10"/>
  <c r="C500" i="10"/>
  <c r="K500" i="10" s="1"/>
  <c r="I42" i="10"/>
  <c r="C829" i="10"/>
  <c r="K829" i="10" s="1"/>
  <c r="J1956" i="10"/>
  <c r="D1956" i="10"/>
  <c r="I365" i="10"/>
  <c r="C1118" i="10"/>
  <c r="K1118" i="10" s="1"/>
  <c r="I1118" i="10"/>
  <c r="C1647" i="10"/>
  <c r="K1647" i="10" s="1"/>
  <c r="I962" i="10"/>
  <c r="J1810" i="10"/>
  <c r="D1810" i="10"/>
  <c r="D960" i="10"/>
  <c r="J960" i="10"/>
  <c r="C1319" i="10"/>
  <c r="K1319" i="10" s="1"/>
  <c r="I1319" i="10"/>
  <c r="D637" i="10"/>
  <c r="J637" i="10"/>
  <c r="D538" i="10"/>
  <c r="J538" i="10"/>
  <c r="C1228" i="10"/>
  <c r="K1228" i="10" s="1"/>
  <c r="I662" i="10"/>
  <c r="J1276" i="10"/>
  <c r="D1276" i="10"/>
  <c r="C1276" i="10"/>
  <c r="I1462" i="10"/>
  <c r="I431" i="10"/>
  <c r="I2403" i="10"/>
  <c r="I1649" i="10"/>
  <c r="C1959" i="10"/>
  <c r="K1959" i="10" s="1"/>
  <c r="D864" i="10"/>
  <c r="J864" i="10"/>
  <c r="C153" i="10"/>
  <c r="K153" i="10" s="1"/>
  <c r="I819" i="10"/>
  <c r="C422" i="10"/>
  <c r="K422" i="10" s="1"/>
  <c r="I422" i="10"/>
  <c r="D1854" i="10"/>
  <c r="J1854" i="10"/>
  <c r="C570" i="10"/>
  <c r="K570" i="10" s="1"/>
  <c r="I1859" i="10"/>
  <c r="I758" i="10"/>
  <c r="I2208" i="10"/>
  <c r="D645" i="10"/>
  <c r="J645" i="10"/>
  <c r="C947" i="10"/>
  <c r="K947" i="10" s="1"/>
  <c r="C2449" i="10"/>
  <c r="K2449" i="10" s="1"/>
  <c r="I2449" i="10"/>
  <c r="J1627" i="10"/>
  <c r="D1627" i="10"/>
  <c r="C2314" i="10"/>
  <c r="I1459" i="10"/>
  <c r="C1459" i="10"/>
  <c r="K1459" i="10" s="1"/>
  <c r="I1147" i="10"/>
  <c r="I134" i="10"/>
  <c r="C620" i="10"/>
  <c r="K620" i="10" s="1"/>
  <c r="I620" i="10"/>
  <c r="C427" i="10"/>
  <c r="K427" i="10" s="1"/>
  <c r="D1844" i="10"/>
  <c r="L1844" i="10" s="1" a="1"/>
  <c r="L1844" i="10" s="1"/>
  <c r="J1844" i="10"/>
  <c r="I1952" i="10"/>
  <c r="I432" i="10"/>
  <c r="I1617" i="10"/>
  <c r="C549" i="10"/>
  <c r="K549" i="10" s="1"/>
  <c r="C25" i="10"/>
  <c r="K25" i="10" s="1"/>
  <c r="J880" i="10"/>
  <c r="C880" i="10"/>
  <c r="D880" i="10"/>
  <c r="J2068" i="10"/>
  <c r="D2068" i="10"/>
  <c r="C2068" i="10"/>
  <c r="C1243" i="10"/>
  <c r="D187" i="10"/>
  <c r="C187" i="10"/>
  <c r="J187" i="10"/>
  <c r="J1996" i="10"/>
  <c r="D1996" i="10"/>
  <c r="I2147" i="10"/>
  <c r="C1149" i="10"/>
  <c r="K1149" i="10" s="1"/>
  <c r="I1149" i="10"/>
  <c r="I1648" i="10"/>
  <c r="D2095" i="10"/>
  <c r="J2095" i="10"/>
  <c r="I921" i="10"/>
  <c r="D1324" i="10"/>
  <c r="J1324" i="10"/>
  <c r="D1321" i="10"/>
  <c r="J1321" i="10"/>
  <c r="C2209" i="10"/>
  <c r="K2209" i="10" s="1"/>
  <c r="I1514" i="10"/>
  <c r="C1761" i="10"/>
  <c r="K1761" i="10" s="1"/>
  <c r="C545" i="10"/>
  <c r="K545" i="10" s="1"/>
  <c r="J1638" i="10"/>
  <c r="D1638" i="10"/>
  <c r="L1638" i="10" s="1" a="1"/>
  <c r="L1638" i="10" s="1"/>
  <c r="C1244" i="10"/>
  <c r="K1244" i="10" s="1"/>
  <c r="I2412" i="10"/>
  <c r="I1431" i="10"/>
  <c r="J1501" i="10"/>
  <c r="D1501" i="10"/>
  <c r="D1231" i="10"/>
  <c r="J1231" i="10"/>
  <c r="C2438" i="10"/>
  <c r="K2438" i="10" s="1"/>
  <c r="C483" i="10"/>
  <c r="K483" i="10" s="1"/>
  <c r="J2454" i="10"/>
  <c r="D2454" i="10"/>
  <c r="L2454" i="10" s="1" a="1"/>
  <c r="L2454" i="10" s="1"/>
  <c r="I1614" i="10"/>
  <c r="I170" i="10"/>
  <c r="D2445" i="10"/>
  <c r="J2445" i="10"/>
  <c r="J325" i="10"/>
  <c r="D325" i="10"/>
  <c r="J261" i="10"/>
  <c r="D261" i="10"/>
  <c r="J248" i="10"/>
  <c r="D248" i="10"/>
  <c r="C654" i="10"/>
  <c r="K654" i="10" s="1"/>
  <c r="I654" i="10"/>
  <c r="D526" i="10"/>
  <c r="J526" i="10"/>
  <c r="I1016" i="10"/>
  <c r="C1016" i="10"/>
  <c r="K1016" i="10" s="1"/>
  <c r="I770" i="10"/>
  <c r="D1263" i="10"/>
  <c r="J1263" i="10"/>
  <c r="J37" i="10"/>
  <c r="D37" i="10"/>
  <c r="C2439" i="10"/>
  <c r="K2439" i="10" s="1"/>
  <c r="I1323" i="10"/>
  <c r="C622" i="10"/>
  <c r="K622" i="10" s="1"/>
  <c r="C1164" i="10"/>
  <c r="K1164" i="10" s="1"/>
  <c r="D2039" i="10"/>
  <c r="J2039" i="10"/>
  <c r="D846" i="10"/>
  <c r="L846" i="10" s="1" a="1"/>
  <c r="L846" i="10" s="1"/>
  <c r="J846" i="10"/>
  <c r="D867" i="10"/>
  <c r="J867" i="10"/>
  <c r="C428" i="10"/>
  <c r="K428" i="10" s="1"/>
  <c r="I428" i="10"/>
  <c r="D1129" i="10"/>
  <c r="J1129" i="10"/>
  <c r="J483" i="10"/>
  <c r="D483" i="10"/>
  <c r="L483" i="10" s="1" a="1"/>
  <c r="L483" i="10" s="1"/>
  <c r="C1738" i="10"/>
  <c r="K1738" i="10" s="1"/>
  <c r="I44" i="10"/>
  <c r="D1135" i="10"/>
  <c r="J1135" i="10"/>
  <c r="C1135" i="10"/>
  <c r="C149" i="10"/>
  <c r="K149" i="10" s="1"/>
  <c r="J1266" i="10"/>
  <c r="D1266" i="10"/>
  <c r="L1266" i="10" s="1" a="1"/>
  <c r="L1266" i="10" s="1"/>
  <c r="I659" i="10"/>
  <c r="C1969" i="10"/>
  <c r="D1969" i="10"/>
  <c r="J1969" i="10"/>
  <c r="D721" i="10"/>
  <c r="J721" i="10"/>
  <c r="I271" i="10"/>
  <c r="I1562" i="10"/>
  <c r="D2125" i="10"/>
  <c r="J2125" i="10"/>
  <c r="C2125" i="10"/>
  <c r="J762" i="10"/>
  <c r="D762" i="10"/>
  <c r="I1439" i="10"/>
  <c r="I956" i="10"/>
  <c r="J523" i="10"/>
  <c r="D523" i="10"/>
  <c r="C644" i="10"/>
  <c r="K644" i="10" s="1"/>
  <c r="D2247" i="10"/>
  <c r="J2247" i="10"/>
  <c r="D826" i="10"/>
  <c r="J826" i="10"/>
  <c r="C2011" i="10"/>
  <c r="K2011" i="10" s="1"/>
  <c r="C598" i="10"/>
  <c r="C1027" i="10"/>
  <c r="K1027" i="10" s="1"/>
  <c r="C1263" i="10"/>
  <c r="C832" i="10"/>
  <c r="K832" i="10" s="1"/>
  <c r="D2431" i="10"/>
  <c r="L2431" i="10" s="1" a="1"/>
  <c r="L2431" i="10" s="1"/>
  <c r="J2431" i="10"/>
  <c r="C1860" i="10"/>
  <c r="K1860" i="10" s="1"/>
  <c r="D1390" i="10"/>
  <c r="J1390" i="10"/>
  <c r="I2415" i="10"/>
  <c r="C808" i="10"/>
  <c r="I463" i="10"/>
  <c r="C2253" i="10"/>
  <c r="K2253" i="10" s="1"/>
  <c r="D2206" i="10"/>
  <c r="J2206" i="10"/>
  <c r="D2119" i="10"/>
  <c r="J2119" i="10"/>
  <c r="J1833" i="10"/>
  <c r="D1833" i="10"/>
  <c r="I172" i="10"/>
  <c r="I2335" i="10"/>
  <c r="I1530" i="10"/>
  <c r="C202" i="10"/>
  <c r="K202" i="10" s="1"/>
  <c r="C660" i="10"/>
  <c r="I1314" i="10"/>
  <c r="I1413" i="10"/>
  <c r="I671" i="10"/>
  <c r="D249" i="10"/>
  <c r="J249" i="10"/>
  <c r="I522" i="10"/>
  <c r="I466" i="10"/>
  <c r="C466" i="10"/>
  <c r="K466" i="10" s="1"/>
  <c r="D500" i="10"/>
  <c r="J500" i="10"/>
  <c r="D1120" i="10"/>
  <c r="J1120" i="10"/>
  <c r="I1141" i="10"/>
  <c r="C1141" i="10"/>
  <c r="K1141" i="10" s="1"/>
  <c r="J150" i="10"/>
  <c r="D150" i="10"/>
  <c r="D2182" i="10"/>
  <c r="J2182" i="10"/>
  <c r="I1724" i="10"/>
  <c r="I2236" i="10"/>
  <c r="C535" i="10"/>
  <c r="K535" i="10" s="1"/>
  <c r="J1018" i="10"/>
  <c r="D1018" i="10"/>
  <c r="J1531" i="10"/>
  <c r="D1531" i="10"/>
  <c r="C1531" i="10"/>
  <c r="J2336" i="10"/>
  <c r="D2336" i="10"/>
  <c r="C1557" i="10"/>
  <c r="K1557" i="10" s="1"/>
  <c r="C1213" i="10"/>
  <c r="K1213" i="10" s="1"/>
  <c r="J1816" i="10"/>
  <c r="D1816" i="10"/>
  <c r="C2157" i="10"/>
  <c r="K2157" i="10" s="1"/>
  <c r="C2327" i="10"/>
  <c r="K2327" i="10" s="1"/>
  <c r="I2337" i="10"/>
  <c r="D2333" i="10"/>
  <c r="J2333" i="10"/>
  <c r="J1547" i="10"/>
  <c r="D1547" i="10"/>
  <c r="L1547" i="10" s="1" a="1"/>
  <c r="L1547" i="10" s="1"/>
  <c r="C946" i="10"/>
  <c r="K946" i="10" s="1"/>
  <c r="I176" i="10"/>
  <c r="D1489" i="10"/>
  <c r="J1489" i="10"/>
  <c r="D252" i="10"/>
  <c r="L252" i="10" s="1" a="1"/>
  <c r="L252" i="10" s="1"/>
  <c r="J252" i="10"/>
  <c r="I531" i="10"/>
  <c r="C1940" i="10"/>
  <c r="K1940" i="10" s="1"/>
  <c r="C1659" i="10"/>
  <c r="K1659" i="10" s="1"/>
  <c r="C171" i="10"/>
  <c r="K171" i="10" s="1"/>
  <c r="C1315" i="10"/>
  <c r="K1315" i="10" s="1"/>
  <c r="I371" i="10"/>
  <c r="C550" i="10"/>
  <c r="K550" i="10" s="1"/>
  <c r="I933" i="10"/>
  <c r="C978" i="10"/>
  <c r="K978" i="10" s="1"/>
  <c r="I26" i="10"/>
  <c r="C582" i="10"/>
  <c r="K582" i="10" s="1"/>
  <c r="I845" i="10"/>
  <c r="I1316" i="10"/>
  <c r="C1848" i="10"/>
  <c r="K1848" i="10" s="1"/>
  <c r="J619" i="10"/>
  <c r="D619" i="10"/>
  <c r="C2134" i="10"/>
  <c r="K2134" i="10" s="1"/>
  <c r="I560" i="10"/>
  <c r="J1516" i="10"/>
  <c r="D1516" i="10"/>
  <c r="C1148" i="10"/>
  <c r="K1148" i="10" s="1"/>
  <c r="D2221" i="10"/>
  <c r="J2221" i="10"/>
  <c r="I572" i="10"/>
  <c r="I236" i="10"/>
  <c r="C236" i="10"/>
  <c r="K236" i="10" s="1"/>
  <c r="I735" i="10"/>
  <c r="J2027" i="10"/>
  <c r="D2027" i="10"/>
  <c r="C2027" i="10"/>
  <c r="I2144" i="10"/>
  <c r="I1628" i="10"/>
  <c r="C2302" i="10"/>
  <c r="K2302" i="10" s="1"/>
  <c r="C1737" i="10"/>
  <c r="K1737" i="10" s="1"/>
  <c r="I126" i="10"/>
  <c r="I944" i="10"/>
  <c r="C2247" i="10"/>
  <c r="K2247" i="10" s="1"/>
  <c r="D1798" i="10"/>
  <c r="J1798" i="10"/>
  <c r="J1906" i="10"/>
  <c r="D1906" i="10"/>
  <c r="I2205" i="10"/>
  <c r="J916" i="10"/>
  <c r="D916" i="10"/>
  <c r="J145" i="10"/>
  <c r="D145" i="10"/>
  <c r="C145" i="10"/>
  <c r="J1749" i="10"/>
  <c r="D1749" i="10"/>
  <c r="D1927" i="10"/>
  <c r="J1927" i="10"/>
  <c r="C1927" i="10"/>
  <c r="C2046" i="10"/>
  <c r="K2046" i="10" s="1"/>
  <c r="C2194" i="10"/>
  <c r="D2194" i="10"/>
  <c r="J2194" i="10"/>
  <c r="D412" i="10"/>
  <c r="J412" i="10"/>
  <c r="D2122" i="10"/>
  <c r="J2122" i="10"/>
  <c r="I2255" i="10"/>
  <c r="D1242" i="10"/>
  <c r="L1242" i="10" s="1" a="1"/>
  <c r="L1242" i="10" s="1"/>
  <c r="J1242" i="10"/>
  <c r="C155" i="10"/>
  <c r="K155" i="10" s="1"/>
  <c r="I1443" i="10"/>
  <c r="C1443" i="10"/>
  <c r="K1443" i="10" s="1"/>
  <c r="D459" i="10"/>
  <c r="J459" i="10"/>
  <c r="C1540" i="10"/>
  <c r="K1540" i="10" s="1"/>
  <c r="I553" i="10"/>
  <c r="C2145" i="10"/>
  <c r="K2145" i="10" s="1"/>
  <c r="J356" i="10"/>
  <c r="D356" i="10"/>
  <c r="C1143" i="10"/>
  <c r="K1143" i="10" s="1"/>
  <c r="J2224" i="10"/>
  <c r="C2224" i="10"/>
  <c r="D2224" i="10"/>
  <c r="C2053" i="10"/>
  <c r="K2053" i="10" s="1"/>
  <c r="I2053" i="10"/>
  <c r="C1338" i="10"/>
  <c r="C1714" i="10"/>
  <c r="K1714" i="10" s="1"/>
  <c r="C1374" i="10"/>
  <c r="K1374" i="10" s="1"/>
  <c r="C1015" i="10"/>
  <c r="K1015" i="10" s="1"/>
  <c r="I746" i="10"/>
  <c r="J343" i="10"/>
  <c r="C343" i="10"/>
  <c r="D343" i="10"/>
  <c r="I1911" i="10"/>
  <c r="C133" i="10"/>
  <c r="K133" i="10" s="1"/>
  <c r="C1528" i="10"/>
  <c r="K1528" i="10" s="1"/>
  <c r="C1238" i="10"/>
  <c r="K1238" i="10" s="1"/>
  <c r="J724" i="10"/>
  <c r="D724" i="10"/>
  <c r="J1030" i="10"/>
  <c r="D1030" i="10"/>
  <c r="I827" i="10"/>
  <c r="J1687" i="10"/>
  <c r="D1687" i="10"/>
  <c r="C1465" i="10"/>
  <c r="K1465" i="10" s="1"/>
  <c r="C2116" i="10"/>
  <c r="K2116" i="10" s="1"/>
  <c r="D545" i="10"/>
  <c r="J545" i="10"/>
  <c r="C2203" i="10"/>
  <c r="K2203" i="10" s="1"/>
  <c r="C1564" i="10"/>
  <c r="K1564" i="10" s="1"/>
  <c r="C848" i="10"/>
  <c r="K848" i="10" s="1"/>
  <c r="C1650" i="10"/>
  <c r="K1650" i="10" s="1"/>
  <c r="I1616" i="10"/>
  <c r="I144" i="10"/>
  <c r="I259" i="10"/>
  <c r="I1613" i="10"/>
  <c r="C1613" i="10"/>
  <c r="K1613" i="10" s="1"/>
  <c r="I2450" i="10"/>
  <c r="I1923" i="10"/>
  <c r="C1129" i="10"/>
  <c r="K1129" i="10" s="1"/>
  <c r="I1421" i="10"/>
  <c r="I948" i="10"/>
  <c r="I1329" i="10"/>
  <c r="C40" i="10"/>
  <c r="K40" i="10" s="1"/>
  <c r="J567" i="10"/>
  <c r="D567" i="10"/>
  <c r="C285" i="10"/>
  <c r="K285" i="10" s="1"/>
  <c r="D1870" i="10"/>
  <c r="J1870" i="10"/>
  <c r="C1870" i="10"/>
  <c r="I2345" i="10"/>
  <c r="I1430" i="10"/>
  <c r="J202" i="10"/>
  <c r="D202" i="10"/>
  <c r="D2241" i="10"/>
  <c r="J2241" i="10"/>
  <c r="J1522" i="10"/>
  <c r="D1522" i="10"/>
  <c r="D1909" i="10"/>
  <c r="J1909" i="10"/>
  <c r="I242" i="10"/>
  <c r="C242" i="10"/>
  <c r="K242" i="10" s="1"/>
  <c r="C1906" i="10"/>
  <c r="K1906" i="10" s="1"/>
  <c r="C352" i="10"/>
  <c r="D2442" i="10"/>
  <c r="J2442" i="10"/>
  <c r="J359" i="10"/>
  <c r="D359" i="10"/>
  <c r="L359" i="10" s="1" a="1"/>
  <c r="L359" i="10" s="1"/>
  <c r="C1968" i="10"/>
  <c r="K1968" i="10" s="1"/>
  <c r="C619" i="10"/>
  <c r="K619" i="10" s="1"/>
  <c r="D1734" i="10"/>
  <c r="J1734" i="10"/>
  <c r="C1414" i="10"/>
  <c r="K1414" i="10" s="1"/>
  <c r="I635" i="10"/>
  <c r="C1144" i="10"/>
  <c r="K1144" i="10" s="1"/>
  <c r="C344" i="10"/>
  <c r="D344" i="10"/>
  <c r="J344" i="10"/>
  <c r="C1140" i="10"/>
  <c r="K1140" i="10" s="1"/>
  <c r="D103" i="10"/>
  <c r="J103" i="10"/>
  <c r="D622" i="10"/>
  <c r="J622" i="10"/>
  <c r="D2281" i="10"/>
  <c r="J2281" i="10"/>
  <c r="I1451" i="10"/>
  <c r="I2150" i="10"/>
  <c r="I1550" i="10"/>
  <c r="D2427" i="10"/>
  <c r="J2427" i="10"/>
  <c r="C1646" i="10"/>
  <c r="K1646" i="10" s="1"/>
  <c r="I370" i="10"/>
  <c r="C1053" i="10"/>
  <c r="K1053" i="10" s="1"/>
  <c r="D847" i="10"/>
  <c r="L847" i="10" s="1" a="1"/>
  <c r="L847" i="10" s="1"/>
  <c r="J847" i="10"/>
  <c r="I2010" i="10"/>
  <c r="I330" i="10"/>
  <c r="D554" i="10"/>
  <c r="J554" i="10"/>
  <c r="I1657" i="10"/>
  <c r="C235" i="10"/>
  <c r="K235" i="10" s="1"/>
  <c r="J2410" i="10"/>
  <c r="D2410" i="10"/>
  <c r="I2214" i="10"/>
  <c r="C2328" i="10"/>
  <c r="I1415" i="10"/>
  <c r="D1216" i="10"/>
  <c r="J1216" i="10"/>
  <c r="D2232" i="10"/>
  <c r="L2232" i="10" s="1" a="1"/>
  <c r="L2232" i="10" s="1"/>
  <c r="J2232" i="10"/>
  <c r="C1022" i="10"/>
  <c r="K1022" i="10" s="1"/>
  <c r="I1022" i="10"/>
  <c r="J1291" i="10"/>
  <c r="D1291" i="10"/>
  <c r="C1146" i="10"/>
  <c r="K1146" i="10" s="1"/>
  <c r="I1146" i="10"/>
  <c r="D1541" i="10"/>
  <c r="J1541" i="10"/>
  <c r="C2320" i="10"/>
  <c r="K2320" i="10" s="1"/>
  <c r="C2044" i="10"/>
  <c r="K2044" i="10" s="1"/>
  <c r="I2044" i="10"/>
  <c r="C847" i="10"/>
  <c r="K847" i="10" s="1"/>
  <c r="J2005" i="10"/>
  <c r="D2005" i="10"/>
  <c r="D2043" i="10"/>
  <c r="J2043" i="10"/>
  <c r="C682" i="10"/>
  <c r="D682" i="10"/>
  <c r="J682" i="10"/>
  <c r="C854" i="10"/>
  <c r="J730" i="10"/>
  <c r="D730" i="10"/>
  <c r="C372" i="10"/>
  <c r="K372" i="10" s="1"/>
  <c r="C455" i="10"/>
  <c r="J641" i="10"/>
  <c r="C641" i="10"/>
  <c r="D641" i="10"/>
  <c r="I333" i="10"/>
  <c r="C1671" i="10"/>
  <c r="K1671" i="10" s="1"/>
  <c r="I1558" i="10"/>
  <c r="C1062" i="10"/>
  <c r="K1062" i="10" s="1"/>
  <c r="I240" i="10"/>
  <c r="D1984" i="10"/>
  <c r="J1984" i="10"/>
  <c r="D937" i="10"/>
  <c r="J937" i="10"/>
  <c r="C937" i="10"/>
  <c r="D1059" i="10"/>
  <c r="J1059" i="10"/>
  <c r="J582" i="10"/>
  <c r="D582" i="10"/>
  <c r="L582" i="10" s="1" a="1"/>
  <c r="L582" i="10" s="1"/>
  <c r="C564" i="10"/>
  <c r="C1589" i="10"/>
  <c r="K1589" i="10" s="1"/>
  <c r="I2037" i="10"/>
  <c r="C2037" i="10"/>
  <c r="K2037" i="10" s="1"/>
  <c r="C554" i="10"/>
  <c r="K554" i="10" s="1"/>
  <c r="J1176" i="10"/>
  <c r="D1176" i="10"/>
  <c r="L1176" i="10" s="1" a="1"/>
  <c r="L1176" i="10" s="1"/>
  <c r="J733" i="10"/>
  <c r="D733" i="10"/>
  <c r="C1541" i="10"/>
  <c r="K1541" i="10" s="1"/>
  <c r="I1029" i="10"/>
  <c r="J797" i="10"/>
  <c r="D797" i="10"/>
  <c r="C1935" i="10"/>
  <c r="J1807" i="10"/>
  <c r="D1807" i="10"/>
  <c r="C1615" i="10"/>
  <c r="K1615" i="10" s="1"/>
  <c r="I2338" i="10"/>
  <c r="C1461" i="10"/>
  <c r="I2032" i="10"/>
  <c r="C2032" i="10"/>
  <c r="K2032" i="10" s="1"/>
  <c r="C623" i="10"/>
  <c r="K623" i="10" s="1"/>
  <c r="I623" i="10"/>
  <c r="D2426" i="10"/>
  <c r="J2426" i="10"/>
  <c r="I364" i="10"/>
  <c r="D462" i="10"/>
  <c r="J462" i="10"/>
  <c r="I1265" i="10"/>
  <c r="C1816" i="10"/>
  <c r="K1816" i="10" s="1"/>
  <c r="J520" i="10"/>
  <c r="D520" i="10"/>
  <c r="I2231" i="10"/>
  <c r="C1417" i="10"/>
  <c r="K1417" i="10" s="1"/>
  <c r="C1770" i="10"/>
  <c r="K1770" i="10" s="1"/>
  <c r="I719" i="10"/>
  <c r="C1825" i="10"/>
  <c r="C1745" i="10"/>
  <c r="K1745" i="10" s="1"/>
  <c r="C1204" i="10"/>
  <c r="K1204" i="10" s="1"/>
  <c r="I1163" i="10"/>
  <c r="C232" i="10"/>
  <c r="I1934" i="10"/>
  <c r="C337" i="10"/>
  <c r="K337" i="10" s="1"/>
  <c r="I527" i="10"/>
  <c r="D1114" i="10"/>
  <c r="J1114" i="10"/>
  <c r="J649" i="10"/>
  <c r="D649" i="10"/>
  <c r="L649" i="10" s="1" a="1"/>
  <c r="L649" i="10" s="1"/>
  <c r="I2051" i="10"/>
  <c r="I1926" i="10"/>
  <c r="D1068" i="10"/>
  <c r="L1068" i="10" s="1" a="1"/>
  <c r="L1068" i="10" s="1"/>
  <c r="J1068" i="10"/>
  <c r="I1751" i="10"/>
  <c r="J2250" i="10"/>
  <c r="D2250" i="10"/>
  <c r="I1223" i="10"/>
  <c r="I1357" i="10"/>
  <c r="D1458" i="10"/>
  <c r="J1458" i="10"/>
  <c r="I2248" i="10"/>
  <c r="J401" i="10"/>
  <c r="D401" i="10"/>
  <c r="I1122" i="10"/>
  <c r="I658" i="10"/>
  <c r="I1955" i="10"/>
  <c r="C721" i="10"/>
  <c r="K721" i="10" s="1"/>
  <c r="J1572" i="10"/>
  <c r="D1572" i="10"/>
  <c r="L1572" i="10" s="1" a="1"/>
  <c r="L1572" i="10" s="1"/>
  <c r="J238" i="10"/>
  <c r="D238" i="10"/>
  <c r="I1651" i="10"/>
  <c r="C1651" i="10"/>
  <c r="K1651" i="10" s="1"/>
  <c r="C369" i="10"/>
  <c r="K369" i="10" s="1"/>
  <c r="D2392" i="10"/>
  <c r="J2392" i="10"/>
  <c r="C1126" i="10"/>
  <c r="K1126" i="10" s="1"/>
  <c r="I361" i="10"/>
  <c r="D446" i="10"/>
  <c r="J446" i="10"/>
  <c r="I2222" i="10"/>
  <c r="C2222" i="10"/>
  <c r="K2222" i="10" s="1"/>
  <c r="D1540" i="10"/>
  <c r="L1540" i="10" s="1" a="1"/>
  <c r="L1540" i="10" s="1"/>
  <c r="J1540" i="10"/>
  <c r="I863" i="10"/>
  <c r="C1688" i="10"/>
  <c r="K1688" i="10" s="1"/>
  <c r="C1365" i="10"/>
  <c r="K1365" i="10" s="1"/>
  <c r="J598" i="10"/>
  <c r="D598" i="10"/>
  <c r="C2336" i="10"/>
  <c r="I524" i="10"/>
  <c r="C625" i="10"/>
  <c r="C447" i="10"/>
  <c r="K447" i="10" s="1"/>
  <c r="I833" i="10"/>
  <c r="D1646" i="10"/>
  <c r="L1646" i="10" s="1" a="1"/>
  <c r="L1646" i="10" s="1"/>
  <c r="J1646" i="10"/>
  <c r="J372" i="10"/>
  <c r="D372" i="10"/>
  <c r="J139" i="10"/>
  <c r="D139" i="10"/>
  <c r="I2421" i="10"/>
  <c r="J2110" i="10"/>
  <c r="D2110" i="10"/>
  <c r="C539" i="10"/>
  <c r="K539" i="10" s="1"/>
  <c r="I539" i="10"/>
  <c r="I367" i="10"/>
  <c r="I824" i="10"/>
  <c r="C824" i="10"/>
  <c r="K824" i="10" s="1"/>
  <c r="C1918" i="10"/>
  <c r="J2256" i="10"/>
  <c r="D2256" i="10"/>
  <c r="L2256" i="10" s="1" a="1"/>
  <c r="L2256" i="10" s="1"/>
  <c r="C484" i="10"/>
  <c r="D484" i="10"/>
  <c r="J484" i="10"/>
  <c r="C2331" i="10"/>
  <c r="K2331" i="10" s="1"/>
  <c r="I151" i="10"/>
  <c r="C1350" i="10"/>
  <c r="K1350" i="10" s="1"/>
  <c r="J2435" i="10"/>
  <c r="D2435" i="10"/>
  <c r="C546" i="10"/>
  <c r="K546" i="10" s="1"/>
  <c r="C1886" i="10"/>
  <c r="K1886" i="10" s="1"/>
  <c r="I1747" i="10"/>
  <c r="D301" i="10"/>
  <c r="J301" i="10"/>
  <c r="C797" i="10"/>
  <c r="K797" i="10" s="1"/>
  <c r="C1120" i="10"/>
  <c r="K1120" i="10" s="1"/>
  <c r="J465" i="10"/>
  <c r="D465" i="10"/>
  <c r="C1041" i="10"/>
  <c r="K1041" i="10" s="1"/>
  <c r="I2223" i="10"/>
  <c r="I552" i="10"/>
  <c r="C552" i="10"/>
  <c r="K552" i="10" s="1"/>
  <c r="I1611" i="10"/>
  <c r="I667" i="10"/>
  <c r="C667" i="10"/>
  <c r="K667" i="10" s="1"/>
  <c r="I745" i="10"/>
  <c r="C745" i="10"/>
  <c r="K745" i="10" s="1"/>
  <c r="C28" i="10"/>
  <c r="K28" i="10" s="1"/>
  <c r="I243" i="10"/>
  <c r="C842" i="10"/>
  <c r="K842" i="10" s="1"/>
  <c r="I141" i="10"/>
  <c r="J1077" i="10"/>
  <c r="D1077" i="10"/>
  <c r="L1077" i="10" s="1" a="1"/>
  <c r="L1077" i="10" s="1"/>
  <c r="I368" i="10"/>
  <c r="C1950" i="10"/>
  <c r="K1950" i="10" s="1"/>
  <c r="C1734" i="10"/>
  <c r="K1734" i="10" s="1"/>
  <c r="C1630" i="10"/>
  <c r="D1630" i="10"/>
  <c r="J1630" i="10"/>
  <c r="C348" i="10"/>
  <c r="I1224" i="10"/>
  <c r="J1260" i="10"/>
  <c r="D1260" i="10"/>
  <c r="C462" i="10"/>
  <c r="K462" i="10" s="1"/>
  <c r="I1026" i="10"/>
  <c r="D1148" i="10"/>
  <c r="J1148" i="10"/>
  <c r="I2047" i="10"/>
  <c r="I565" i="10"/>
  <c r="C565" i="10"/>
  <c r="K565" i="10" s="1"/>
  <c r="D1441" i="10"/>
  <c r="L1441" i="10" s="1" a="1"/>
  <c r="L1441" i="10" s="1"/>
  <c r="J1441" i="10"/>
  <c r="I1712" i="10"/>
  <c r="J672" i="10"/>
  <c r="D672" i="10"/>
  <c r="L672" i="10" s="1" a="1"/>
  <c r="L672" i="10" s="1"/>
  <c r="I1941" i="10"/>
  <c r="C1941" i="10"/>
  <c r="K1941" i="10" s="1"/>
  <c r="I1852" i="10"/>
  <c r="C2096" i="10"/>
  <c r="K2096" i="10" s="1"/>
  <c r="C43" i="10"/>
  <c r="I1736" i="10"/>
  <c r="I2437" i="10"/>
  <c r="C446" i="10"/>
  <c r="K446" i="10" s="1"/>
  <c r="I818" i="10"/>
  <c r="C818" i="10"/>
  <c r="K818" i="10" s="1"/>
  <c r="C1054" i="10"/>
  <c r="K1054" i="10" s="1"/>
  <c r="I1054" i="10"/>
  <c r="C611" i="10"/>
  <c r="K611" i="10" s="1"/>
  <c r="C733" i="10"/>
  <c r="K733" i="10" s="1"/>
  <c r="D1158" i="10"/>
  <c r="J1158" i="10"/>
  <c r="I1855" i="10"/>
  <c r="I1322" i="10"/>
  <c r="C1322" i="10"/>
  <c r="K1322" i="10" s="1"/>
  <c r="C2413" i="10"/>
  <c r="D669" i="10"/>
  <c r="J669" i="10"/>
  <c r="I1035" i="10"/>
  <c r="C1222" i="10"/>
  <c r="K1222" i="10" s="1"/>
  <c r="I1067" i="10"/>
  <c r="C421" i="10"/>
  <c r="K421" i="10" s="1"/>
  <c r="D452" i="10"/>
  <c r="J452" i="10"/>
  <c r="D1745" i="10"/>
  <c r="L1745" i="10" s="1" a="1"/>
  <c r="L1745" i="10" s="1"/>
  <c r="J1745" i="10"/>
  <c r="C452" i="10"/>
  <c r="D1647" i="10"/>
  <c r="J1647" i="10"/>
  <c r="C1342" i="10"/>
  <c r="I1527" i="10"/>
  <c r="J1828" i="10"/>
  <c r="C1828" i="10"/>
  <c r="D1828" i="10"/>
  <c r="C351" i="10"/>
  <c r="K351" i="10" s="1"/>
  <c r="J2293" i="10"/>
  <c r="D2293" i="10"/>
  <c r="I636" i="10"/>
  <c r="D771" i="10"/>
  <c r="L771" i="10" s="1" a="1"/>
  <c r="L771" i="10" s="1"/>
  <c r="J771" i="10"/>
  <c r="I1555" i="10"/>
  <c r="C1555" i="10"/>
  <c r="K1555" i="10" s="1"/>
  <c r="C1560" i="10"/>
  <c r="K1560" i="10" s="1"/>
  <c r="J1640" i="10"/>
  <c r="D1640" i="10"/>
  <c r="I2409" i="10"/>
  <c r="C1489" i="10"/>
  <c r="K1489" i="10" s="1"/>
  <c r="I1354" i="10"/>
  <c r="C1354" i="10"/>
  <c r="K1354" i="10" s="1"/>
  <c r="I723" i="10"/>
  <c r="C1869" i="10"/>
  <c r="J1869" i="10"/>
  <c r="D1869" i="10"/>
  <c r="L1869" i="10" s="1" a="1"/>
  <c r="L1869" i="10" s="1"/>
  <c r="J2142" i="10"/>
  <c r="D2142" i="10"/>
  <c r="I2316" i="10"/>
  <c r="C648" i="10"/>
  <c r="K648" i="10" s="1"/>
  <c r="C2445" i="10"/>
  <c r="C1105" i="10"/>
  <c r="I2111" i="10"/>
  <c r="I720" i="10"/>
  <c r="C2129" i="10"/>
  <c r="I1818" i="10"/>
  <c r="I1217" i="10"/>
  <c r="C1052" i="10"/>
  <c r="K1052" i="10" s="1"/>
  <c r="C1535" i="10"/>
  <c r="K1535" i="10" s="1"/>
  <c r="D2439" i="10"/>
  <c r="J2439" i="10"/>
  <c r="I1716" i="10"/>
  <c r="D1532" i="10"/>
  <c r="C1532" i="10"/>
  <c r="J1532" i="10"/>
  <c r="J1940" i="10"/>
  <c r="D1940" i="10"/>
  <c r="D625" i="10"/>
  <c r="J625" i="10"/>
  <c r="I924" i="10"/>
  <c r="J162" i="10"/>
  <c r="D162" i="10"/>
  <c r="C1321" i="10"/>
  <c r="K1321" i="10" s="1"/>
  <c r="C1711" i="10"/>
  <c r="K1711" i="10" s="1"/>
  <c r="I132" i="10"/>
  <c r="I2048" i="10"/>
  <c r="C1984" i="10"/>
  <c r="K1984" i="10" s="1"/>
  <c r="J2451" i="10"/>
  <c r="D2451" i="10"/>
  <c r="I266" i="10"/>
  <c r="C1044" i="10"/>
  <c r="K1044" i="10" s="1"/>
  <c r="C375" i="10"/>
  <c r="K375" i="10" s="1"/>
  <c r="I449" i="10"/>
  <c r="C1436" i="10"/>
  <c r="K1436" i="10" s="1"/>
  <c r="C2427" i="10"/>
  <c r="K2427" i="10" s="1"/>
  <c r="C1077" i="10"/>
  <c r="K1077" i="10" s="1"/>
  <c r="C1031" i="10"/>
  <c r="K1031" i="10" s="1"/>
  <c r="I1031" i="10"/>
  <c r="I754" i="10"/>
  <c r="I1757" i="10"/>
  <c r="C2332" i="10"/>
  <c r="K2332" i="10" s="1"/>
  <c r="I1358" i="10"/>
  <c r="C277" i="10"/>
  <c r="K277" i="10" s="1"/>
  <c r="C1861" i="10"/>
  <c r="K1861" i="10" s="1"/>
  <c r="D25" i="10"/>
  <c r="J25" i="10"/>
  <c r="C363" i="10"/>
  <c r="K363" i="10" s="1"/>
  <c r="D2419" i="10"/>
  <c r="J2419" i="10"/>
  <c r="C916" i="10"/>
  <c r="K916" i="10" s="1"/>
  <c r="J1046" i="10"/>
  <c r="D1046" i="10"/>
  <c r="D146" i="10"/>
  <c r="C146" i="10"/>
  <c r="J146" i="10"/>
  <c r="C920" i="10"/>
  <c r="K920" i="10" s="1"/>
  <c r="I920" i="10"/>
  <c r="I1636" i="10"/>
  <c r="C950" i="10"/>
  <c r="K950" i="10" s="1"/>
  <c r="I2117" i="10"/>
  <c r="I2219" i="10"/>
  <c r="C843" i="10"/>
  <c r="K843" i="10" s="1"/>
  <c r="D186" i="10"/>
  <c r="L186" i="10" s="1" a="1"/>
  <c r="L186" i="10" s="1"/>
  <c r="J186" i="10"/>
  <c r="C610" i="10"/>
  <c r="K610" i="10" s="1"/>
  <c r="J1838" i="10"/>
  <c r="D1838" i="10"/>
  <c r="C963" i="10"/>
  <c r="K963" i="10" s="1"/>
  <c r="C2293" i="10"/>
  <c r="I355" i="10"/>
  <c r="J953" i="10"/>
  <c r="D953" i="10"/>
  <c r="L953" i="10" s="1" a="1"/>
  <c r="L953" i="10" s="1"/>
  <c r="I2136" i="10"/>
  <c r="J331" i="10"/>
  <c r="D331" i="10"/>
  <c r="J1318" i="10"/>
  <c r="D1318" i="10"/>
  <c r="C162" i="10"/>
  <c r="D322" i="10"/>
  <c r="J322" i="10"/>
  <c r="I1520" i="10"/>
  <c r="C1520" i="10"/>
  <c r="K1520" i="10" s="1"/>
  <c r="I2149" i="10"/>
  <c r="J1312" i="10"/>
  <c r="D1312" i="10"/>
  <c r="C1525" i="10"/>
  <c r="J1257" i="10"/>
  <c r="D1257" i="10"/>
  <c r="D2157" i="10"/>
  <c r="L2157" i="10" s="1" a="1"/>
  <c r="L2157" i="10" s="1"/>
  <c r="J2157" i="10"/>
  <c r="I1913" i="10"/>
  <c r="D285" i="10"/>
  <c r="L285" i="10" s="1" a="1"/>
  <c r="L285" i="10" s="1"/>
  <c r="J285" i="10"/>
  <c r="C1510" i="10"/>
  <c r="K1510" i="10" s="1"/>
  <c r="C241" i="10"/>
  <c r="K241" i="10" s="1"/>
  <c r="D468" i="10"/>
  <c r="J468" i="10"/>
  <c r="C1330" i="10"/>
  <c r="K1330" i="10" s="1"/>
  <c r="C1627" i="10"/>
  <c r="D2265" i="10"/>
  <c r="L2265" i="10" s="1" a="1"/>
  <c r="L2265" i="10" s="1"/>
  <c r="J2265" i="10"/>
  <c r="J1333" i="10"/>
  <c r="C1333" i="10"/>
  <c r="D1333" i="10"/>
  <c r="I2217" i="10"/>
  <c r="C459" i="10"/>
  <c r="K459" i="10" s="1"/>
  <c r="I256" i="10"/>
  <c r="I2402" i="10"/>
  <c r="C1810" i="10"/>
  <c r="K1810" i="10" s="1"/>
  <c r="C756" i="10"/>
  <c r="K756" i="10" s="1"/>
  <c r="I732" i="10"/>
  <c r="I2106" i="10"/>
  <c r="J1155" i="10"/>
  <c r="D1155" i="10"/>
  <c r="D1349" i="10"/>
  <c r="L1349" i="10" s="1" a="1"/>
  <c r="L1349" i="10" s="1"/>
  <c r="J1349" i="10"/>
  <c r="I1456" i="10"/>
  <c r="D1671" i="10"/>
  <c r="L1671" i="10" s="1" a="1"/>
  <c r="L1671" i="10" s="1"/>
  <c r="J1671" i="10"/>
  <c r="C2349" i="10"/>
  <c r="K2349" i="10" s="1"/>
  <c r="I555" i="10"/>
  <c r="J174" i="10"/>
  <c r="D174" i="10"/>
  <c r="D1738" i="10"/>
  <c r="L1738" i="10" s="1" a="1"/>
  <c r="L1738" i="10" s="1"/>
  <c r="J1738" i="10"/>
  <c r="C1588" i="10"/>
  <c r="K1588" i="10" s="1"/>
  <c r="I237" i="10"/>
  <c r="C1266" i="10"/>
  <c r="K1266" i="10" s="1"/>
  <c r="I547" i="10"/>
  <c r="C257" i="10"/>
  <c r="K257" i="10" s="1"/>
  <c r="I917" i="10"/>
  <c r="D1915" i="10"/>
  <c r="J1915" i="10"/>
  <c r="C1933" i="10"/>
  <c r="K1933" i="10" s="1"/>
  <c r="I1933" i="10"/>
  <c r="I2252" i="10"/>
  <c r="D1343" i="10"/>
  <c r="J1343" i="10"/>
  <c r="I2406" i="10"/>
  <c r="C223" i="10"/>
  <c r="K223" i="10" s="1"/>
  <c r="C628" i="10"/>
  <c r="K628" i="10" s="1"/>
  <c r="D2052" i="10"/>
  <c r="J2052" i="10"/>
  <c r="C2233" i="10"/>
  <c r="K2233" i="10" s="1"/>
  <c r="C1275" i="10"/>
  <c r="K1275" i="10" s="1"/>
  <c r="J2355" i="10"/>
  <c r="D2355" i="10"/>
  <c r="L2355" i="10" s="1" a="1"/>
  <c r="L2355" i="10" s="1"/>
  <c r="I1846" i="10"/>
  <c r="I2453" i="10"/>
  <c r="D1365" i="10"/>
  <c r="L1365" i="10" s="1" a="1"/>
  <c r="L1365" i="10" s="1"/>
  <c r="J1365" i="10"/>
  <c r="J375" i="10"/>
  <c r="D375" i="10"/>
  <c r="L375" i="10" s="1" a="1"/>
  <c r="L375" i="10" s="1"/>
  <c r="C1056" i="10"/>
  <c r="K1056" i="10" s="1"/>
  <c r="C2442" i="10"/>
  <c r="K2442" i="10" s="1"/>
  <c r="C1437" i="10"/>
  <c r="K1437" i="10" s="1"/>
  <c r="C780" i="10"/>
  <c r="K780" i="10" s="1"/>
  <c r="C1176" i="10"/>
  <c r="K1176" i="10" s="1"/>
  <c r="I1908" i="10"/>
  <c r="I1512" i="10"/>
  <c r="C1426" i="10"/>
  <c r="K1426" i="10" s="1"/>
  <c r="J1621" i="10"/>
  <c r="D1621" i="10"/>
  <c r="J1045" i="10"/>
  <c r="D1045" i="10"/>
  <c r="L1045" i="10" s="1" a="1"/>
  <c r="L1045" i="10" s="1"/>
  <c r="D558" i="10"/>
  <c r="J558" i="10"/>
  <c r="I1748" i="10"/>
  <c r="C1609" i="10"/>
  <c r="K1609" i="10" s="1"/>
  <c r="C1749" i="10"/>
  <c r="K1749" i="10" s="1"/>
  <c r="I2216" i="10"/>
  <c r="J2017" i="10"/>
  <c r="D2017" i="10"/>
  <c r="C529" i="10"/>
  <c r="K529" i="10" s="1"/>
  <c r="C2416" i="10"/>
  <c r="K2416" i="10" s="1"/>
  <c r="J1473" i="10"/>
  <c r="D1473" i="10"/>
  <c r="L1473" i="10" s="1" a="1"/>
  <c r="L1473" i="10" s="1"/>
  <c r="I1958" i="10"/>
  <c r="C4" i="10"/>
  <c r="K4" i="10" s="1"/>
  <c r="J1711" i="10"/>
  <c r="D1711" i="10"/>
  <c r="I639" i="10"/>
  <c r="C2138" i="10"/>
  <c r="K2138" i="10" s="1"/>
  <c r="J1448" i="10"/>
  <c r="D1448" i="10"/>
  <c r="L1448" i="10" s="1" a="1"/>
  <c r="L1448" i="10" s="1"/>
  <c r="J1143" i="10"/>
  <c r="D1143" i="10"/>
  <c r="L1143" i="10" s="1" a="1"/>
  <c r="L1143" i="10" s="1"/>
  <c r="C16" i="10"/>
  <c r="K16" i="10" s="1"/>
  <c r="C2039" i="10"/>
  <c r="K2039" i="10" s="1"/>
  <c r="D963" i="10"/>
  <c r="J963" i="10"/>
  <c r="J124" i="10"/>
  <c r="D124" i="10"/>
  <c r="D133" i="10"/>
  <c r="J133" i="10"/>
  <c r="D1334" i="10"/>
  <c r="J1334" i="10"/>
  <c r="C1334" i="10"/>
  <c r="C1245" i="10"/>
  <c r="K1245" i="10" s="1"/>
  <c r="I1245" i="10"/>
  <c r="I426" i="10"/>
  <c r="D351" i="10"/>
  <c r="L351" i="10" s="1" a="1"/>
  <c r="L351" i="10" s="1"/>
  <c r="J351" i="10"/>
  <c r="J31" i="10"/>
  <c r="D31" i="10"/>
  <c r="J1303" i="10"/>
  <c r="D1303" i="10"/>
  <c r="J458" i="10"/>
  <c r="D458" i="10"/>
  <c r="L458" i="10" s="1" a="1"/>
  <c r="L458" i="10" s="1"/>
  <c r="J681" i="10"/>
  <c r="D681" i="10"/>
  <c r="L681" i="10" s="1" a="1"/>
  <c r="L681" i="10" s="1"/>
  <c r="C631" i="10"/>
  <c r="D1225" i="10"/>
  <c r="J1225" i="10"/>
  <c r="C1106" i="10"/>
  <c r="I1418" i="10"/>
  <c r="C1844" i="10"/>
  <c r="K1844" i="10" s="1"/>
  <c r="J1244" i="10"/>
  <c r="D1244" i="10"/>
  <c r="C244" i="10"/>
  <c r="J244" i="10"/>
  <c r="D244" i="10"/>
  <c r="I138" i="10"/>
  <c r="D46" i="10"/>
  <c r="J46" i="10"/>
  <c r="C46" i="10"/>
  <c r="C2240" i="10"/>
  <c r="K2240" i="10" s="1"/>
  <c r="I2108" i="10"/>
  <c r="C2108" i="10"/>
  <c r="K2108" i="10" s="1"/>
  <c r="C253" i="10"/>
  <c r="K253" i="10" s="1"/>
  <c r="J748" i="10"/>
  <c r="D748" i="10"/>
  <c r="L748" i="10" s="1" a="1"/>
  <c r="L748" i="10" s="1"/>
  <c r="I2249" i="10"/>
  <c r="C1423" i="10"/>
  <c r="K1423" i="10" s="1"/>
  <c r="I1444" i="10"/>
  <c r="I2303" i="10"/>
  <c r="C2303" i="10"/>
  <c r="K2303" i="10" s="1"/>
  <c r="I175" i="10"/>
  <c r="I1556" i="10"/>
  <c r="J313" i="10"/>
  <c r="D313" i="10"/>
  <c r="C1440" i="10"/>
  <c r="K1440" i="10" s="1"/>
  <c r="C1046" i="10"/>
  <c r="D171" i="10"/>
  <c r="J171" i="10"/>
  <c r="C2212" i="10"/>
  <c r="K2212" i="10" s="1"/>
  <c r="I1347" i="10"/>
  <c r="C663" i="10"/>
  <c r="K663" i="10" s="1"/>
  <c r="D739" i="10"/>
  <c r="J739" i="10"/>
  <c r="C739" i="10"/>
  <c r="C1822" i="10"/>
  <c r="K1822" i="10" s="1"/>
  <c r="J1429" i="10"/>
  <c r="D1429" i="10"/>
  <c r="J1928" i="10"/>
  <c r="C1928" i="10"/>
  <c r="D1928" i="10"/>
  <c r="J1041" i="10"/>
  <c r="D1041" i="10"/>
  <c r="J1931" i="10"/>
  <c r="D1931" i="10"/>
  <c r="D561" i="10"/>
  <c r="J561" i="10"/>
  <c r="C867" i="10"/>
  <c r="K867" i="10" s="1"/>
  <c r="C1912" i="10"/>
  <c r="K1912" i="10" s="1"/>
  <c r="J1936" i="10"/>
  <c r="D1936" i="10"/>
  <c r="L1936" i="10" s="1" a="1"/>
  <c r="L1936" i="10" s="1"/>
  <c r="I1261" i="10"/>
  <c r="C1261" i="10"/>
  <c r="K1261" i="10" s="1"/>
  <c r="I362" i="10"/>
  <c r="D2215" i="10"/>
  <c r="J2215" i="10"/>
  <c r="I2245" i="10"/>
  <c r="I1332" i="10"/>
  <c r="J1330" i="10"/>
  <c r="D1330" i="10"/>
  <c r="I1232" i="10"/>
  <c r="D1822" i="10"/>
  <c r="J1822" i="10"/>
  <c r="C1155" i="10"/>
  <c r="K1155" i="10" s="1"/>
  <c r="D334" i="10"/>
  <c r="J334" i="10"/>
  <c r="I1230" i="10"/>
  <c r="C226" i="10"/>
  <c r="K226" i="10" s="1"/>
  <c r="D1145" i="10"/>
  <c r="J1145" i="10"/>
  <c r="J1239" i="10"/>
  <c r="D1239" i="10"/>
  <c r="C526" i="10"/>
  <c r="K526" i="10" s="1"/>
  <c r="I559" i="10"/>
  <c r="D2134" i="10"/>
  <c r="L2134" i="10" s="1" a="1"/>
  <c r="L2134" i="10" s="1"/>
  <c r="J2134" i="10"/>
  <c r="D235" i="10"/>
  <c r="J235" i="10"/>
  <c r="D1033" i="10"/>
  <c r="J1033" i="10"/>
  <c r="I2440" i="10"/>
  <c r="C2440" i="10"/>
  <c r="K2440" i="10" s="1"/>
  <c r="C2346" i="10"/>
  <c r="K2346" i="10" s="1"/>
  <c r="I1538" i="10"/>
  <c r="C1402" i="10"/>
  <c r="K1402" i="10" s="1"/>
  <c r="I167" i="10"/>
  <c r="C1353" i="10"/>
  <c r="K1353" i="10" s="1"/>
  <c r="C1687" i="10"/>
  <c r="K1687" i="10" s="1"/>
  <c r="J1752" i="10"/>
  <c r="D1752" i="10"/>
  <c r="C724" i="10"/>
  <c r="K724" i="10" s="1"/>
  <c r="I1264" i="10"/>
  <c r="C265" i="10"/>
  <c r="K265" i="10" s="1"/>
  <c r="I265" i="10"/>
  <c r="I2045" i="10"/>
  <c r="I862" i="10"/>
  <c r="C862" i="10"/>
  <c r="K862" i="10" s="1"/>
  <c r="I2124" i="10"/>
  <c r="I1047" i="10"/>
  <c r="C1937" i="10"/>
  <c r="K1937" i="10" s="1"/>
  <c r="I224" i="10"/>
  <c r="J2320" i="10"/>
  <c r="D2320" i="10"/>
  <c r="D648" i="10"/>
  <c r="L648" i="10" s="1" a="1"/>
  <c r="L648" i="10" s="1"/>
  <c r="J648" i="10"/>
  <c r="C38" i="10"/>
  <c r="K38" i="10" s="1"/>
  <c r="I38" i="10"/>
  <c r="I2153" i="10"/>
  <c r="C2110" i="10"/>
  <c r="K2110" i="10" s="1"/>
  <c r="D270" i="10"/>
  <c r="J270" i="10"/>
  <c r="C2142" i="10"/>
  <c r="K2142" i="10" s="1"/>
  <c r="I761" i="10"/>
  <c r="C538" i="10"/>
  <c r="K538" i="10" s="1"/>
  <c r="J1356" i="10"/>
  <c r="D1356" i="10"/>
  <c r="C1845" i="10"/>
  <c r="K1845" i="10" s="1"/>
  <c r="J1544" i="10"/>
  <c r="D1544" i="10"/>
  <c r="J2237" i="10"/>
  <c r="D2237" i="10"/>
  <c r="I767" i="10"/>
  <c r="I1625" i="10"/>
  <c r="D1052" i="10"/>
  <c r="L1052" i="10" s="1" a="1"/>
  <c r="L1052" i="10" s="1"/>
  <c r="J1052" i="10"/>
  <c r="J780" i="10"/>
  <c r="D780" i="10"/>
  <c r="L780" i="10" s="1" a="1"/>
  <c r="L780" i="10" s="1"/>
  <c r="I834" i="10"/>
  <c r="J756" i="10"/>
  <c r="D756" i="10"/>
  <c r="I849" i="10"/>
  <c r="D839" i="10"/>
  <c r="J839" i="10"/>
  <c r="C839" i="10"/>
  <c r="C1536" i="10"/>
  <c r="K1536" i="10" s="1"/>
  <c r="C1049" i="10"/>
  <c r="K1049" i="10" s="1"/>
  <c r="J1065" i="10"/>
  <c r="D1065" i="10"/>
  <c r="C214" i="10"/>
  <c r="K214" i="10" s="1"/>
  <c r="J1771" i="10"/>
  <c r="C1771" i="10"/>
  <c r="D1771" i="10"/>
  <c r="J1588" i="10"/>
  <c r="D1588" i="10"/>
  <c r="C1898" i="10"/>
  <c r="K1898" i="10" s="1"/>
  <c r="C2364" i="10"/>
  <c r="K2364" i="10" s="1"/>
  <c r="C1033" i="10"/>
  <c r="K1033" i="10" s="1"/>
  <c r="I1241" i="10"/>
  <c r="I1121" i="10"/>
  <c r="D348" i="10"/>
  <c r="J348" i="10"/>
  <c r="I2056" i="10"/>
  <c r="C2056" i="10"/>
  <c r="K2056" i="10" s="1"/>
  <c r="J2008" i="10"/>
  <c r="D2008" i="10"/>
  <c r="D2046" i="10"/>
  <c r="J2046" i="10"/>
  <c r="C2352" i="10"/>
  <c r="K2352" i="10" s="1"/>
  <c r="C2228" i="10"/>
  <c r="K2228" i="10" s="1"/>
  <c r="I571" i="10"/>
  <c r="C571" i="10"/>
  <c r="K571" i="10" s="1"/>
  <c r="I1853" i="10"/>
  <c r="J1560" i="10"/>
  <c r="D1560" i="10"/>
  <c r="C2154" i="10"/>
  <c r="K2154" i="10" s="1"/>
  <c r="D2339" i="10"/>
  <c r="L2339" i="10" s="1" a="1"/>
  <c r="L2339" i="10" s="1"/>
  <c r="J2339" i="10"/>
  <c r="C436" i="10"/>
  <c r="K436" i="10" s="1"/>
  <c r="J1733" i="10"/>
  <c r="D1733" i="10"/>
  <c r="D424" i="10"/>
  <c r="J424" i="10"/>
  <c r="C1931" i="10"/>
  <c r="K1931" i="10" s="1"/>
  <c r="C743" i="10"/>
  <c r="K743" i="10" s="1"/>
  <c r="D2317" i="10"/>
  <c r="J2317" i="10"/>
  <c r="D337" i="10"/>
  <c r="J337" i="10"/>
  <c r="J2036" i="10"/>
  <c r="D2036" i="10"/>
  <c r="I1427" i="10"/>
  <c r="C1427" i="10"/>
  <c r="K1427" i="10" s="1"/>
  <c r="I239" i="10"/>
  <c r="C239" i="10"/>
  <c r="K239" i="10" s="1"/>
  <c r="I652" i="10"/>
  <c r="J931" i="10"/>
  <c r="D931" i="10"/>
  <c r="C302" i="10"/>
  <c r="K302" i="10" s="1"/>
  <c r="I1709" i="10"/>
  <c r="D1452" i="10"/>
  <c r="J1452" i="10"/>
  <c r="C2305" i="10"/>
  <c r="K2305" i="10" s="1"/>
  <c r="C2339" i="10"/>
  <c r="K2339" i="10" s="1"/>
  <c r="J2407" i="10"/>
  <c r="D2407" i="10"/>
  <c r="I1710" i="10"/>
  <c r="I665" i="10"/>
  <c r="I751" i="10"/>
  <c r="C637" i="10"/>
  <c r="C1158" i="10"/>
  <c r="K1158" i="10" s="1"/>
  <c r="J1944" i="10"/>
  <c r="D1944" i="10"/>
  <c r="I2115" i="10"/>
  <c r="I1060" i="10"/>
  <c r="I373" i="10"/>
  <c r="J1445" i="10"/>
  <c r="D1445" i="10"/>
  <c r="C1943" i="10"/>
  <c r="K1943" i="10" s="1"/>
  <c r="J384" i="10"/>
  <c r="D384" i="10"/>
  <c r="L384" i="10" s="1" a="1"/>
  <c r="L384" i="10" s="1"/>
  <c r="I1655" i="10"/>
  <c r="I326" i="10"/>
  <c r="I1658" i="10"/>
  <c r="I1920" i="10"/>
  <c r="I569" i="10"/>
  <c r="C177" i="10"/>
  <c r="J1338" i="10"/>
  <c r="D1338" i="10"/>
  <c r="I332" i="10"/>
  <c r="C332" i="10"/>
  <c r="K332" i="10" s="1"/>
  <c r="C136" i="10"/>
  <c r="K136" i="10" s="1"/>
  <c r="D369" i="10"/>
  <c r="J369" i="10"/>
  <c r="D1717" i="10"/>
  <c r="J1717" i="10"/>
  <c r="D2014" i="10"/>
  <c r="J2014" i="10"/>
  <c r="I441" i="10"/>
  <c r="C1851" i="10"/>
  <c r="C2410" i="10"/>
  <c r="K2410" i="10" s="1"/>
  <c r="C1441" i="10"/>
  <c r="K1441" i="10" s="1"/>
  <c r="C1069" i="10"/>
  <c r="D1737" i="10"/>
  <c r="L1737" i="10" s="1" a="1"/>
  <c r="L1737" i="10" s="1"/>
  <c r="J1737" i="10"/>
  <c r="C709" i="10"/>
  <c r="I164" i="10"/>
  <c r="I2321" i="10"/>
  <c r="D2305" i="10"/>
  <c r="J2305" i="10"/>
  <c r="C523" i="10"/>
  <c r="C2126" i="10"/>
  <c r="J2126" i="10"/>
  <c r="D2126" i="10"/>
  <c r="C2052" i="10"/>
  <c r="K2052" i="10" s="1"/>
  <c r="I1248" i="10"/>
  <c r="J1953" i="10"/>
  <c r="D1953" i="10"/>
  <c r="C1726" i="10"/>
  <c r="K1726" i="10" s="1"/>
  <c r="D2327" i="10"/>
  <c r="J2327" i="10"/>
  <c r="I1422" i="10"/>
  <c r="I868" i="10"/>
  <c r="C868" i="10"/>
  <c r="K868" i="10" s="1"/>
  <c r="J2209" i="10"/>
  <c r="D2209" i="10"/>
  <c r="I1051" i="10"/>
  <c r="I1463" i="10"/>
  <c r="C465" i="10"/>
  <c r="K465" i="10" s="1"/>
  <c r="I1457" i="10"/>
  <c r="I664" i="10"/>
  <c r="C558" i="10"/>
  <c r="K558" i="10" s="1"/>
  <c r="D1699" i="10"/>
  <c r="J1699" i="10"/>
  <c r="D1935" i="10"/>
  <c r="L1935" i="10" s="1" a="1"/>
  <c r="L1935" i="10" s="1"/>
  <c r="J1935" i="10"/>
  <c r="J946" i="10"/>
  <c r="D946" i="10"/>
  <c r="L946" i="10" s="1" a="1"/>
  <c r="L946" i="10" s="1"/>
  <c r="I135" i="10"/>
  <c r="D433" i="10"/>
  <c r="J433" i="10"/>
  <c r="I646" i="10"/>
  <c r="D2129" i="10"/>
  <c r="J2129" i="10"/>
  <c r="I828" i="10"/>
  <c r="D610" i="10"/>
  <c r="J610" i="10"/>
  <c r="D1436" i="10"/>
  <c r="J1436" i="10"/>
  <c r="D161" i="10"/>
  <c r="L161" i="10" s="1" a="1"/>
  <c r="L161" i="10" s="1"/>
  <c r="J161" i="10"/>
  <c r="C1944" i="10"/>
  <c r="K1944" i="10" s="1"/>
  <c r="C401" i="10"/>
  <c r="K401" i="10" s="1"/>
  <c r="C104" i="10"/>
  <c r="K104" i="10" s="1"/>
  <c r="C1909" i="10"/>
  <c r="K1909" i="10" s="1"/>
  <c r="D153" i="10"/>
  <c r="L153" i="10" s="1" a="1"/>
  <c r="L153" i="10" s="1"/>
  <c r="J153" i="10"/>
  <c r="C879" i="10"/>
  <c r="K879" i="10" s="1"/>
  <c r="C926" i="10"/>
  <c r="K926" i="10" s="1"/>
  <c r="I926" i="10"/>
  <c r="C2229" i="10"/>
  <c r="K2229" i="10" s="1"/>
  <c r="C520" i="10"/>
  <c r="K520" i="10" s="1"/>
  <c r="J2234" i="10"/>
  <c r="D2234" i="10"/>
  <c r="I1722" i="10"/>
  <c r="C1267" i="10"/>
  <c r="K1267" i="10" s="1"/>
  <c r="D2332" i="10"/>
  <c r="L2332" i="10" s="1" a="1"/>
  <c r="L2332" i="10" s="1"/>
  <c r="J2332" i="10"/>
  <c r="I961" i="10"/>
  <c r="C961" i="10"/>
  <c r="K961" i="10" s="1"/>
  <c r="I2304" i="10"/>
  <c r="I1116" i="10"/>
  <c r="I341" i="10"/>
  <c r="I152" i="10"/>
  <c r="J450" i="10"/>
  <c r="D450" i="10"/>
  <c r="L450" i="10" s="1" a="1"/>
  <c r="L450" i="10" s="1"/>
  <c r="I230" i="10"/>
  <c r="D253" i="10"/>
  <c r="L253" i="10" s="1" a="1"/>
  <c r="L253" i="10" s="1"/>
  <c r="J253" i="10"/>
  <c r="I1262" i="10"/>
  <c r="I1130" i="10"/>
  <c r="C1130" i="10"/>
  <c r="K1130" i="10" s="1"/>
  <c r="D1600" i="10"/>
  <c r="J1600" i="10"/>
  <c r="I2307" i="10"/>
  <c r="C1341" i="10"/>
  <c r="K1341" i="10" s="1"/>
  <c r="C2043" i="10"/>
  <c r="K2043" i="10" s="1"/>
  <c r="I2143" i="10"/>
  <c r="C2143" i="10"/>
  <c r="K2143" i="10" s="1"/>
  <c r="D832" i="10"/>
  <c r="J832" i="10"/>
  <c r="D808" i="10"/>
  <c r="J808" i="10"/>
  <c r="D1027" i="10"/>
  <c r="J1027" i="10"/>
  <c r="I1808" i="10"/>
  <c r="I935" i="10"/>
  <c r="C935" i="10"/>
  <c r="K935" i="10" s="1"/>
  <c r="C2241" i="10"/>
  <c r="K2241" i="10" s="1"/>
  <c r="I952" i="10"/>
  <c r="C1746" i="10"/>
  <c r="K1746" i="10" s="1"/>
  <c r="J1848" i="10"/>
  <c r="D1848" i="10"/>
  <c r="C836" i="10"/>
  <c r="K836" i="10" s="1"/>
  <c r="I836" i="10"/>
  <c r="D546" i="10"/>
  <c r="J546" i="10"/>
  <c r="J747" i="10"/>
  <c r="D747" i="10"/>
  <c r="L747" i="10" s="1" a="1"/>
  <c r="L747" i="10" s="1"/>
  <c r="C1798" i="10"/>
  <c r="K1798" i="10" s="1"/>
  <c r="J1275" i="10"/>
  <c r="D1275" i="10"/>
  <c r="L1275" i="10" s="1" a="1"/>
  <c r="L1275" i="10" s="1"/>
  <c r="J2107" i="10"/>
  <c r="D2107" i="10"/>
  <c r="D1639" i="10"/>
  <c r="L1639" i="10" s="1" a="1"/>
  <c r="L1639" i="10" s="1"/>
  <c r="J1639" i="10"/>
  <c r="I35" i="10"/>
  <c r="J925" i="10"/>
  <c r="D925" i="10"/>
  <c r="C861" i="10"/>
  <c r="K861" i="10" s="1"/>
  <c r="J1449" i="10"/>
  <c r="D1449" i="10"/>
  <c r="I866" i="10"/>
  <c r="C942" i="10"/>
  <c r="K942" i="10" s="1"/>
  <c r="D1857" i="10"/>
  <c r="J1857" i="10"/>
  <c r="I457" i="10"/>
  <c r="I1416" i="10"/>
  <c r="J2020" i="10"/>
  <c r="D2020" i="10"/>
  <c r="C384" i="10"/>
  <c r="K384" i="10" s="1"/>
  <c r="I766" i="10"/>
  <c r="I335" i="10"/>
  <c r="C335" i="10"/>
  <c r="K335" i="10" s="1"/>
  <c r="I1454" i="10"/>
  <c r="I1812" i="10"/>
  <c r="I440" i="10"/>
  <c r="C1403" i="10"/>
  <c r="K1403" i="10" s="1"/>
  <c r="C1833" i="10"/>
  <c r="K1833" i="10" s="1"/>
  <c r="J1346" i="10"/>
  <c r="D1346" i="10"/>
  <c r="J1841" i="10"/>
  <c r="D1841" i="10"/>
  <c r="D765" i="10"/>
  <c r="J765" i="10"/>
  <c r="I1361" i="10"/>
  <c r="C1700" i="10"/>
  <c r="K1700" i="10" s="1"/>
  <c r="I129" i="10"/>
  <c r="J1375" i="10"/>
  <c r="D1375" i="10"/>
  <c r="C1375" i="10"/>
  <c r="C2251" i="10"/>
  <c r="K2251" i="10" s="1"/>
  <c r="I2251" i="10"/>
  <c r="I1549" i="10"/>
  <c r="C1549" i="10"/>
  <c r="K1549" i="10" s="1"/>
  <c r="C434" i="10"/>
  <c r="K434" i="10" s="1"/>
  <c r="I434" i="10"/>
  <c r="J229" i="10"/>
  <c r="D229" i="10"/>
  <c r="C1956" i="10"/>
  <c r="K1956" i="10" s="1"/>
  <c r="J2042" i="10"/>
  <c r="D2042" i="10"/>
  <c r="L2042" i="10" s="1" a="1"/>
  <c r="L2042" i="10" s="1"/>
  <c r="I1637" i="10"/>
  <c r="J2083" i="10"/>
  <c r="D2083" i="10"/>
  <c r="C1346" i="10"/>
  <c r="I943" i="10"/>
  <c r="C943" i="10"/>
  <c r="K943" i="10" s="1"/>
  <c r="D16" i="10"/>
  <c r="J16" i="10"/>
  <c r="C1349" i="10"/>
  <c r="K1349" i="10" s="1"/>
  <c r="I2041" i="10"/>
  <c r="C2431" i="10"/>
  <c r="K2431" i="10" s="1"/>
  <c r="C1787" i="10"/>
  <c r="K1787" i="10" s="1"/>
  <c r="J978" i="10"/>
  <c r="D978" i="10"/>
  <c r="L978" i="10" s="1" a="1"/>
  <c r="L978" i="10" s="1"/>
  <c r="C532" i="10"/>
  <c r="K532" i="10" s="1"/>
  <c r="C1513" i="10"/>
  <c r="K1513" i="10" s="1"/>
  <c r="J1932" i="10"/>
  <c r="D1932" i="10"/>
  <c r="I1050" i="10"/>
  <c r="D564" i="10"/>
  <c r="J564" i="10"/>
  <c r="J1519" i="10"/>
  <c r="D1519" i="10"/>
  <c r="D829" i="10"/>
  <c r="J829" i="10"/>
  <c r="J2346" i="10"/>
  <c r="D2346" i="10"/>
  <c r="J1440" i="10"/>
  <c r="D1440" i="10"/>
  <c r="L1440" i="10" s="1" a="1"/>
  <c r="L1440" i="10" s="1"/>
  <c r="C2042" i="10"/>
  <c r="K2042" i="10" s="1"/>
  <c r="J385" i="10"/>
  <c r="C385" i="10"/>
  <c r="D385" i="10"/>
  <c r="I1450" i="10"/>
  <c r="C1450" i="10"/>
  <c r="K1450" i="10" s="1"/>
  <c r="C651" i="10"/>
  <c r="K651" i="10" s="1"/>
  <c r="I651" i="10"/>
  <c r="I2313" i="10"/>
  <c r="I822" i="10"/>
  <c r="C248" i="10"/>
  <c r="K248" i="10" s="1"/>
  <c r="C2401" i="10"/>
  <c r="K2401" i="10" s="1"/>
  <c r="I865" i="10"/>
  <c r="D2203" i="10"/>
  <c r="J2203" i="10"/>
  <c r="C1522" i="10"/>
  <c r="K1522" i="10" s="1"/>
  <c r="I2140" i="10"/>
  <c r="C2030" i="10"/>
  <c r="K2030" i="10" s="1"/>
  <c r="I1526" i="10"/>
  <c r="C1526" i="10"/>
  <c r="K1526" i="10" s="1"/>
  <c r="J855" i="10"/>
  <c r="D855" i="10"/>
  <c r="I627" i="10"/>
  <c r="I2310" i="10"/>
  <c r="I435" i="10"/>
  <c r="I2434" i="10"/>
  <c r="C2408" i="10"/>
  <c r="K2408" i="10" s="1"/>
  <c r="I2408" i="10"/>
  <c r="D2464" i="10"/>
  <c r="C2464" i="10"/>
  <c r="J2464" i="10"/>
  <c r="C1356" i="10"/>
  <c r="K1356" i="10" s="1"/>
  <c r="J1044" i="10"/>
  <c r="D1044" i="10"/>
  <c r="L1044" i="10" s="1" a="1"/>
  <c r="L1044" i="10" s="1"/>
  <c r="I860" i="10"/>
  <c r="I339" i="10"/>
  <c r="I1166" i="10"/>
  <c r="D347" i="10"/>
  <c r="J347" i="10"/>
  <c r="C1420" i="10"/>
  <c r="D1056" i="10"/>
  <c r="J1056" i="10"/>
  <c r="C115" i="10"/>
  <c r="I323" i="10"/>
  <c r="C323" i="10"/>
  <c r="K323" i="10" s="1"/>
  <c r="I1741" i="10"/>
  <c r="I2446" i="10"/>
  <c r="C557" i="10"/>
  <c r="I131" i="10"/>
  <c r="C131" i="10"/>
  <c r="K131" i="10" s="1"/>
  <c r="C1239" i="10"/>
  <c r="C124" i="10"/>
  <c r="K124" i="10" s="1"/>
  <c r="C1442" i="10"/>
  <c r="K1442" i="10" s="1"/>
  <c r="I1142" i="10"/>
  <c r="C567" i="10"/>
  <c r="C1453" i="10"/>
  <c r="K1453" i="10" s="1"/>
  <c r="I1453" i="10"/>
  <c r="C2055" i="10"/>
  <c r="I1824" i="10"/>
  <c r="C174" i="10"/>
  <c r="K174" i="10" s="1"/>
  <c r="I1660" i="10"/>
  <c r="C1660" i="10"/>
  <c r="K1660" i="10" s="1"/>
  <c r="D363" i="10"/>
  <c r="J363" i="10"/>
  <c r="C1145" i="10"/>
  <c r="J2314" i="10"/>
  <c r="D2314" i="10"/>
  <c r="C1915" i="10"/>
  <c r="K1915" i="10" s="1"/>
  <c r="D1819" i="10"/>
  <c r="J1819" i="10"/>
  <c r="C1114" i="10"/>
  <c r="I2342" i="10"/>
  <c r="J532" i="10"/>
  <c r="D532" i="10"/>
  <c r="C1037" i="10"/>
  <c r="D1037" i="10"/>
  <c r="J1037" i="10"/>
  <c r="C261" i="10"/>
  <c r="K261" i="10" s="1"/>
  <c r="D1528" i="10"/>
  <c r="J1528" i="10"/>
  <c r="I1518" i="10"/>
  <c r="I760" i="10"/>
  <c r="C47" i="10"/>
  <c r="D47" i="10"/>
  <c r="J47" i="10"/>
  <c r="I159" i="10"/>
  <c r="D1770" i="10"/>
  <c r="L1770" i="10" s="1" a="1"/>
  <c r="L1770" i="10" s="1"/>
  <c r="J1770" i="10"/>
  <c r="C37" i="10"/>
  <c r="K37" i="10" s="1"/>
  <c r="I1515" i="10"/>
  <c r="C1167" i="10"/>
  <c r="K1167" i="10" s="1"/>
  <c r="I467" i="10"/>
  <c r="C1362" i="10"/>
  <c r="K1362" i="10" s="1"/>
  <c r="J550" i="10"/>
  <c r="D550" i="10"/>
  <c r="L550" i="10" s="1" a="1"/>
  <c r="L550" i="10" s="1"/>
  <c r="C830" i="10"/>
  <c r="K830" i="10" s="1"/>
  <c r="I830" i="10"/>
  <c r="C458" i="10"/>
  <c r="K458" i="10" s="1"/>
  <c r="I2137" i="10"/>
  <c r="I1339" i="10"/>
  <c r="I1425" i="10"/>
  <c r="I2447" i="10"/>
  <c r="J1535" i="10"/>
  <c r="D1535" i="10"/>
  <c r="J879" i="10"/>
  <c r="D879" i="10"/>
  <c r="L879" i="10" s="1" a="1"/>
  <c r="L879" i="10" s="1"/>
  <c r="D1726" i="10"/>
  <c r="J1726" i="10"/>
  <c r="I329" i="10"/>
  <c r="C1643" i="10"/>
  <c r="K1643" i="10" s="1"/>
  <c r="C2133" i="10"/>
  <c r="K2133" i="10" s="1"/>
  <c r="C1343" i="10"/>
  <c r="K1343" i="10" s="1"/>
  <c r="D736" i="10"/>
  <c r="J736" i="10"/>
  <c r="I350" i="10"/>
  <c r="J2034" i="10"/>
  <c r="D2034" i="10"/>
  <c r="L2034" i="10" s="1" a="1"/>
  <c r="L2034" i="10" s="1"/>
  <c r="I853" i="10"/>
  <c r="C2221" i="10"/>
  <c r="D260" i="10"/>
  <c r="L260" i="10" s="1" a="1"/>
  <c r="L260" i="10" s="1"/>
  <c r="J260" i="10"/>
  <c r="C1897" i="10"/>
  <c r="J1837" i="10"/>
  <c r="D1837" i="10"/>
  <c r="L1837" i="10" s="1" a="1"/>
  <c r="L1837" i="10" s="1"/>
  <c r="C32" i="10"/>
  <c r="K32" i="10" s="1"/>
  <c r="I32" i="10"/>
  <c r="J2401" i="10"/>
  <c r="D2401" i="10"/>
  <c r="C634" i="10"/>
  <c r="K634" i="10" s="1"/>
  <c r="C1953" i="10"/>
  <c r="C2256" i="10"/>
  <c r="K2256" i="10" s="1"/>
  <c r="I1907" i="10"/>
  <c r="J542" i="10"/>
  <c r="C542" i="10"/>
  <c r="D542" i="10"/>
  <c r="C1985" i="10"/>
  <c r="K1985" i="10" s="1"/>
  <c r="C2234" i="10"/>
  <c r="K2234" i="10" s="1"/>
  <c r="I1460" i="10"/>
  <c r="I2235" i="10"/>
  <c r="D1730" i="10"/>
  <c r="C1730" i="10"/>
  <c r="J1730" i="10"/>
  <c r="I1344" i="10"/>
  <c r="J1455" i="10"/>
  <c r="D1455" i="10"/>
  <c r="C2244" i="10"/>
  <c r="K2244" i="10" s="1"/>
  <c r="I1942" i="10"/>
  <c r="I1728" i="10"/>
  <c r="D1912" i="10"/>
  <c r="J1912" i="10"/>
  <c r="D2404" i="10"/>
  <c r="J2404" i="10"/>
  <c r="I1340" i="10"/>
  <c r="I36" i="10"/>
  <c r="D928" i="10"/>
  <c r="J928" i="10"/>
  <c r="I227" i="10"/>
  <c r="I225" i="10"/>
  <c r="I965" i="10"/>
  <c r="J1437" i="10"/>
  <c r="D1437" i="10"/>
  <c r="C649" i="10"/>
  <c r="K649" i="10" s="1"/>
  <c r="C672" i="10"/>
  <c r="K672" i="10" s="1"/>
  <c r="I1629" i="10"/>
  <c r="C139" i="10"/>
  <c r="D2253" i="10"/>
  <c r="J2253" i="10"/>
  <c r="I1058" i="10"/>
  <c r="I1735" i="10"/>
  <c r="C1735" i="10"/>
  <c r="K1735" i="10" s="1"/>
  <c r="C1139" i="10"/>
  <c r="I1017" i="10"/>
  <c r="D2380" i="10"/>
  <c r="J2380" i="10"/>
  <c r="I2242" i="10"/>
  <c r="I29" i="10"/>
  <c r="J535" i="10"/>
  <c r="D535" i="10"/>
  <c r="I2318" i="10"/>
  <c r="D1635" i="10"/>
  <c r="J1635" i="10"/>
  <c r="I734" i="10"/>
  <c r="C439" i="10"/>
  <c r="K439" i="10" s="1"/>
  <c r="I624" i="10"/>
  <c r="I45" i="10"/>
  <c r="I456" i="10"/>
  <c r="C456" i="10"/>
  <c r="K456" i="10" s="1"/>
  <c r="D1243" i="10"/>
  <c r="L1243" i="10" s="1" a="1"/>
  <c r="L1243" i="10" s="1"/>
  <c r="J1243" i="10"/>
  <c r="J740" i="10"/>
  <c r="C740" i="10"/>
  <c r="D740" i="10"/>
  <c r="J1420" i="10"/>
  <c r="D1420" i="10"/>
  <c r="J2058" i="10"/>
  <c r="D2058" i="10"/>
  <c r="L2058" i="10" s="1" a="1"/>
  <c r="L2058" i="10" s="1"/>
  <c r="I1215" i="10"/>
  <c r="I534" i="10"/>
  <c r="D2148" i="10"/>
  <c r="J2148" i="10"/>
  <c r="C1455" i="10"/>
  <c r="K1455" i="10" s="1"/>
  <c r="C1600" i="10"/>
  <c r="K1600" i="10" s="1"/>
  <c r="I27" i="10"/>
  <c r="I1744" i="10"/>
  <c r="C541" i="10"/>
  <c r="D541" i="10"/>
  <c r="J541" i="10"/>
  <c r="C412" i="10"/>
  <c r="K412" i="10" s="1"/>
  <c r="J353" i="10"/>
  <c r="D353" i="10"/>
  <c r="C1947" i="10"/>
  <c r="I1626" i="10"/>
  <c r="I1064" i="10"/>
  <c r="I1320" i="10"/>
  <c r="I438" i="10"/>
  <c r="C270" i="10"/>
  <c r="K270" i="10" s="1"/>
  <c r="I1543" i="10"/>
  <c r="I1048" i="10"/>
  <c r="I2444" i="10"/>
  <c r="C255" i="10"/>
  <c r="K255" i="10" s="1"/>
  <c r="I255" i="10"/>
  <c r="I737" i="10"/>
  <c r="I472" i="10"/>
  <c r="C472" i="10"/>
  <c r="K472" i="10" s="1"/>
  <c r="D1442" i="10"/>
  <c r="J1442" i="10"/>
  <c r="I228" i="10"/>
  <c r="C1390" i="10"/>
  <c r="K1390" i="10" s="1"/>
  <c r="C130" i="10"/>
  <c r="I1821" i="10"/>
  <c r="J1643" i="10"/>
  <c r="D1643" i="10"/>
  <c r="I2112" i="10"/>
  <c r="I470" i="10"/>
  <c r="I1115" i="10"/>
  <c r="C1359" i="10"/>
  <c r="J2228" i="10"/>
  <c r="D2228" i="10"/>
  <c r="J2031" i="10"/>
  <c r="D2031" i="10"/>
  <c r="C1733" i="10"/>
  <c r="K1733" i="10" s="1"/>
  <c r="D1140" i="10"/>
  <c r="J1140" i="10"/>
  <c r="I528" i="10"/>
  <c r="I1364" i="10"/>
  <c r="I1363" i="10"/>
  <c r="I140" i="10"/>
  <c r="I1227" i="10"/>
  <c r="I1814" i="10"/>
  <c r="C366" i="10"/>
  <c r="K366" i="10" s="1"/>
  <c r="I533" i="10"/>
  <c r="C533" i="10"/>
  <c r="K533" i="10" s="1"/>
  <c r="I2121" i="10"/>
  <c r="J1136" i="10"/>
  <c r="C1136" i="10"/>
  <c r="D1136" i="10"/>
  <c r="C645" i="10"/>
  <c r="K645" i="10" s="1"/>
  <c r="J1921" i="10"/>
  <c r="D1921" i="10"/>
  <c r="C328" i="10"/>
  <c r="K328" i="10" s="1"/>
  <c r="J142" i="10"/>
  <c r="D142" i="10"/>
  <c r="I562" i="10"/>
  <c r="C1445" i="10"/>
  <c r="K1445" i="10" s="1"/>
  <c r="I1345" i="10"/>
  <c r="I2436" i="10"/>
  <c r="C2436" i="10"/>
  <c r="K2436" i="10" s="1"/>
  <c r="C1040" i="10"/>
  <c r="K1040" i="10" s="1"/>
  <c r="I750" i="10"/>
  <c r="D1254" i="10"/>
  <c r="J1254" i="10"/>
  <c r="I1325" i="10"/>
  <c r="C1325" i="10"/>
  <c r="K1325" i="10" s="1"/>
  <c r="C1621" i="10"/>
  <c r="K1621" i="10" s="1"/>
  <c r="C103" i="10"/>
  <c r="K103" i="10" s="1"/>
  <c r="I621" i="10"/>
  <c r="D1167" i="10"/>
  <c r="L1167" i="10" s="1" a="1"/>
  <c r="L1167" i="10" s="1"/>
  <c r="J1167" i="10"/>
  <c r="C154" i="10"/>
  <c r="K154" i="10" s="1"/>
  <c r="J922" i="10"/>
  <c r="D922" i="10"/>
  <c r="I1645" i="10"/>
  <c r="C1024" i="10"/>
  <c r="K1024" i="10" s="1"/>
  <c r="D2135" i="10"/>
  <c r="J2135" i="10"/>
  <c r="I2414" i="10"/>
  <c r="I1910" i="10"/>
  <c r="C2151" i="10"/>
  <c r="K2151" i="10" s="1"/>
  <c r="C1752" i="10"/>
  <c r="K1752" i="10" s="1"/>
  <c r="D1235" i="10"/>
  <c r="C1235" i="10"/>
  <c r="J1235" i="10"/>
  <c r="I2309" i="10"/>
  <c r="C2309" i="10"/>
  <c r="K2309" i="10" s="1"/>
  <c r="C1490" i="10"/>
  <c r="K1490" i="10" s="1"/>
  <c r="J709" i="10"/>
  <c r="D709" i="10"/>
  <c r="C1997" i="10"/>
  <c r="K1997" i="10" s="1"/>
  <c r="C1161" i="10"/>
  <c r="K1161" i="10" s="1"/>
  <c r="I464" i="10"/>
  <c r="C2031" i="10"/>
  <c r="K2031" i="10" s="1"/>
  <c r="C2120" i="10"/>
  <c r="K2120" i="10" s="1"/>
  <c r="I2120" i="10"/>
  <c r="C1411" i="10"/>
  <c r="I2411" i="10"/>
  <c r="D1219" i="10"/>
  <c r="J1219" i="10"/>
  <c r="D232" i="10"/>
  <c r="J232" i="10"/>
  <c r="C1068" i="10"/>
  <c r="K1068" i="10" s="1"/>
  <c r="I968" i="10"/>
  <c r="C765" i="10"/>
  <c r="I521" i="10"/>
  <c r="I1438" i="10"/>
  <c r="C1438" i="10"/>
  <c r="K1438" i="10" s="1"/>
  <c r="J1714" i="10"/>
  <c r="D1714" i="10"/>
  <c r="C941" i="10"/>
  <c r="K941" i="10" s="1"/>
  <c r="C1708" i="10"/>
  <c r="I251" i="10"/>
  <c r="C1216" i="10"/>
  <c r="K1216" i="10" s="1"/>
  <c r="C2381" i="10"/>
  <c r="K2381" i="10" s="1"/>
  <c r="I1834" i="10"/>
  <c r="C1834" i="10"/>
  <c r="K1834" i="10" s="1"/>
  <c r="J1650" i="10"/>
  <c r="D1650" i="10"/>
  <c r="C1065" i="10"/>
  <c r="J451" i="10"/>
  <c r="D451" i="10"/>
  <c r="L451" i="10" s="1" a="1"/>
  <c r="L451" i="10" s="1"/>
  <c r="C771" i="10"/>
  <c r="K771" i="10" s="1"/>
  <c r="I633" i="10"/>
  <c r="C1327" i="10"/>
  <c r="K1327" i="10" s="1"/>
  <c r="J2116" i="10"/>
  <c r="D2116" i="10"/>
  <c r="D439" i="10"/>
  <c r="J439" i="10"/>
  <c r="I2452" i="10"/>
  <c r="I448" i="10"/>
  <c r="C448" i="10"/>
  <c r="K448" i="10" s="1"/>
  <c r="C736" i="10"/>
  <c r="K736" i="10" s="1"/>
  <c r="I327" i="10"/>
  <c r="D2138" i="10"/>
  <c r="J2138" i="10"/>
  <c r="I729" i="10"/>
  <c r="I1032" i="10"/>
  <c r="I869" i="10"/>
  <c r="C1837" i="10"/>
  <c r="K1837" i="10" s="1"/>
  <c r="J2049" i="10"/>
  <c r="D2049" i="10"/>
  <c r="J1093" i="10"/>
  <c r="D1093" i="10"/>
  <c r="J1238" i="10"/>
  <c r="D1238" i="10"/>
  <c r="I2351" i="10"/>
  <c r="C1624" i="10"/>
  <c r="K1624" i="10" s="1"/>
  <c r="C1996" i="10"/>
  <c r="K1996" i="10" s="1"/>
  <c r="D1813" i="10"/>
  <c r="J1813" i="10"/>
  <c r="C817" i="10"/>
  <c r="D2167" i="10"/>
  <c r="J2167" i="10"/>
  <c r="C2167" i="10"/>
  <c r="D919" i="10"/>
  <c r="J919" i="10"/>
  <c r="I566" i="10"/>
  <c r="I930" i="10"/>
  <c r="C238" i="10"/>
  <c r="K238" i="10" s="1"/>
  <c r="C468" i="10"/>
  <c r="K468" i="10" s="1"/>
  <c r="C2333" i="10"/>
  <c r="K2333" i="10" s="1"/>
  <c r="J851" i="10"/>
  <c r="D851" i="10"/>
  <c r="I1233" i="10"/>
  <c r="D1631" i="10"/>
  <c r="J1631" i="10"/>
  <c r="C1631" i="10"/>
  <c r="D214" i="10"/>
  <c r="J214" i="10"/>
  <c r="I927" i="10"/>
  <c r="C2317" i="10"/>
  <c r="K2317" i="10" s="1"/>
  <c r="C260" i="10"/>
  <c r="C1663" i="10"/>
  <c r="C325" i="10"/>
  <c r="K325" i="10" s="1"/>
  <c r="C1635" i="10"/>
  <c r="K1635" i="10" s="1"/>
  <c r="I1127" i="10"/>
  <c r="C2130" i="10"/>
  <c r="K2130" i="10" s="1"/>
  <c r="D1860" i="10"/>
  <c r="L1860" i="10" s="1" a="1"/>
  <c r="L1860" i="10" s="1"/>
  <c r="J1860" i="10"/>
  <c r="C2463" i="10"/>
  <c r="K2463" i="10" s="1"/>
  <c r="I374" i="10"/>
  <c r="I2213" i="10"/>
  <c r="C1551" i="10"/>
  <c r="K1551" i="10" s="1"/>
  <c r="C2454" i="10"/>
  <c r="D1204" i="10"/>
  <c r="J1204" i="10"/>
  <c r="C2237" i="10"/>
  <c r="K2237" i="10" s="1"/>
  <c r="I1025" i="10"/>
  <c r="C1025" i="10"/>
  <c r="K1025" i="10" s="1"/>
  <c r="J1461" i="10"/>
  <c r="D1461" i="10"/>
  <c r="D1161" i="10"/>
  <c r="J1161" i="10"/>
  <c r="D529" i="10"/>
  <c r="J529" i="10"/>
  <c r="I1916" i="10"/>
  <c r="J573" i="10"/>
  <c r="D573" i="10"/>
  <c r="L573" i="10" s="1" a="1"/>
  <c r="L573" i="10" s="1"/>
  <c r="I537" i="10"/>
  <c r="C953" i="10"/>
  <c r="K953" i="10" s="1"/>
  <c r="C2218" i="10"/>
  <c r="C1634" i="10"/>
  <c r="K1634" i="10" s="1"/>
  <c r="I2348" i="10"/>
  <c r="J1126" i="10"/>
  <c r="D1126" i="10"/>
  <c r="I324" i="10"/>
  <c r="D1618" i="10"/>
  <c r="J1618" i="10"/>
  <c r="C1932" i="10"/>
  <c r="K1932" i="10" s="1"/>
  <c r="I1253" i="10"/>
  <c r="C1721" i="10"/>
  <c r="K1721" i="10" s="1"/>
  <c r="I1721" i="10"/>
  <c r="C1924" i="10"/>
  <c r="C1715" i="10"/>
  <c r="K1715" i="10" s="1"/>
  <c r="I1715" i="10"/>
  <c r="I429" i="10"/>
  <c r="J1251" i="10"/>
  <c r="D1251" i="10"/>
  <c r="D1539" i="10"/>
  <c r="L1539" i="10" s="1" a="1"/>
  <c r="L1539" i="10" s="1"/>
  <c r="J1539" i="10"/>
  <c r="I1326" i="10"/>
  <c r="C322" i="10"/>
  <c r="K322" i="10" s="1"/>
  <c r="C1653" i="10"/>
  <c r="K1653" i="10" s="1"/>
  <c r="C2141" i="10"/>
  <c r="K2141" i="10" s="1"/>
  <c r="D2026" i="10"/>
  <c r="J2026" i="10"/>
  <c r="C2026" i="10"/>
  <c r="C2426" i="10"/>
  <c r="K2426" i="10" s="1"/>
  <c r="J1634" i="10"/>
  <c r="D1634" i="10"/>
  <c r="J1525" i="10"/>
  <c r="D1525" i="10"/>
  <c r="D455" i="10"/>
  <c r="J455" i="10"/>
  <c r="I1856" i="10"/>
  <c r="D835" i="10"/>
  <c r="J835" i="10"/>
  <c r="J1829" i="10"/>
  <c r="D1829" i="10"/>
  <c r="C1829" i="10"/>
  <c r="C855" i="10"/>
  <c r="K855" i="10" s="1"/>
  <c r="D1836" i="10"/>
  <c r="L1836" i="10" s="1" a="1"/>
  <c r="L1836" i="10" s="1"/>
  <c r="J1836" i="10"/>
  <c r="J848" i="10"/>
  <c r="D848" i="10"/>
  <c r="J1536" i="10"/>
  <c r="D1536" i="10"/>
  <c r="D781" i="10"/>
  <c r="J781" i="10"/>
  <c r="C781" i="10"/>
  <c r="C1547" i="10"/>
  <c r="K1547" i="10" s="1"/>
  <c r="I1061" i="10"/>
  <c r="I2353" i="10"/>
  <c r="C2311" i="10"/>
  <c r="K2311" i="10" s="1"/>
  <c r="C127" i="10"/>
  <c r="K127" i="10" s="1"/>
  <c r="C1303" i="10"/>
  <c r="K1303" i="10" s="1"/>
  <c r="I461" i="10"/>
  <c r="J1341" i="10"/>
  <c r="D1341" i="10"/>
  <c r="L1341" i="10" s="1" a="1"/>
  <c r="L1341" i="10" s="1"/>
  <c r="C2432" i="10"/>
  <c r="K2432" i="10" s="1"/>
  <c r="J1729" i="10"/>
  <c r="D1729" i="10"/>
  <c r="C1729" i="10"/>
  <c r="I453" i="10"/>
  <c r="J158" i="10"/>
  <c r="D158" i="10"/>
  <c r="C907" i="10"/>
  <c r="K907" i="10" s="1"/>
  <c r="C430" i="10"/>
  <c r="C896" i="10"/>
  <c r="K896" i="10" s="1"/>
  <c r="C1117" i="10"/>
  <c r="K1117" i="10" s="1"/>
  <c r="I2238" i="10"/>
  <c r="C744" i="10"/>
  <c r="K744" i="10" s="1"/>
  <c r="D257" i="10"/>
  <c r="J257" i="10"/>
  <c r="C1219" i="10"/>
  <c r="K1219" i="10" s="1"/>
  <c r="C2225" i="10"/>
  <c r="J2225" i="10"/>
  <c r="D2225" i="10"/>
  <c r="I454" i="10"/>
  <c r="C969" i="10"/>
  <c r="K969" i="10" s="1"/>
  <c r="I1750" i="10"/>
  <c r="I2330" i="10"/>
  <c r="I137" i="10"/>
  <c r="C137" i="10"/>
  <c r="K137" i="10" s="1"/>
  <c r="I859" i="10"/>
  <c r="C859" i="10"/>
  <c r="K859" i="10" s="1"/>
  <c r="I1524" i="10"/>
  <c r="C2435" i="10"/>
  <c r="K2435" i="10" s="1"/>
  <c r="I2146" i="10"/>
  <c r="I630" i="10"/>
  <c r="I2211" i="10"/>
  <c r="C2113" i="10"/>
  <c r="I1914" i="10"/>
  <c r="C2067" i="10"/>
  <c r="K2067" i="10" s="1"/>
  <c r="J1656" i="10"/>
  <c r="D1656" i="10"/>
  <c r="D979" i="10"/>
  <c r="C979" i="10"/>
  <c r="J979" i="10"/>
  <c r="C1699" i="10"/>
  <c r="K1699" i="10" s="1"/>
  <c r="J1433" i="10"/>
  <c r="C1433" i="10"/>
  <c r="D1433" i="10"/>
  <c r="J854" i="10"/>
  <c r="D854" i="10"/>
  <c r="L854" i="10" s="1" a="1"/>
  <c r="L854" i="10" s="1"/>
  <c r="C710" i="10"/>
  <c r="K710" i="10" s="1"/>
  <c r="D273" i="10"/>
  <c r="J273" i="10"/>
  <c r="I33" i="10"/>
  <c r="J2055" i="10"/>
  <c r="D2055" i="10"/>
  <c r="J1015" i="10"/>
  <c r="D1015" i="10"/>
  <c r="I850" i="10"/>
  <c r="D1342" i="10"/>
  <c r="L1342" i="10" s="1" a="1"/>
  <c r="L1342" i="10" s="1"/>
  <c r="J1342" i="10"/>
  <c r="J2011" i="10"/>
  <c r="D2011" i="10"/>
  <c r="I1511" i="10"/>
  <c r="C2206" i="10"/>
  <c r="K2206" i="10" s="1"/>
  <c r="I2025" i="10"/>
  <c r="J820" i="10"/>
  <c r="D820" i="10"/>
  <c r="J759" i="10"/>
  <c r="D759" i="10"/>
  <c r="C334" i="10"/>
  <c r="K334" i="10" s="1"/>
  <c r="C165" i="10"/>
  <c r="K165" i="10" s="1"/>
  <c r="C2005" i="10"/>
  <c r="K2005" i="10" s="1"/>
  <c r="I1840" i="10"/>
  <c r="D2416" i="10"/>
  <c r="J2416" i="10"/>
  <c r="D2352" i="10"/>
  <c r="J2352" i="10"/>
  <c r="I949" i="10"/>
  <c r="C1449" i="10"/>
  <c r="K1449" i="10" s="1"/>
  <c r="C922" i="10"/>
  <c r="K922" i="10" s="1"/>
  <c r="C954" i="10"/>
  <c r="I354" i="10"/>
  <c r="C835" i="10"/>
  <c r="K835" i="10" s="1"/>
  <c r="I2123" i="10"/>
  <c r="C718" i="10"/>
  <c r="K718" i="10" s="1"/>
  <c r="I2040" i="10"/>
  <c r="C2040" i="10"/>
  <c r="K2040" i="10" s="1"/>
  <c r="I2109" i="10"/>
  <c r="D2324" i="10"/>
  <c r="J2324" i="10"/>
  <c r="C2324" i="10"/>
  <c r="C1638" i="10"/>
  <c r="K1638" i="10" s="1"/>
  <c r="I262" i="10"/>
  <c r="C1640" i="10"/>
  <c r="K1640" i="10" s="1"/>
  <c r="C1021" i="10"/>
  <c r="K1021" i="10" s="1"/>
  <c r="D328" i="10"/>
  <c r="J328" i="10"/>
  <c r="D421" i="10"/>
  <c r="J421" i="10"/>
  <c r="I275" i="10"/>
  <c r="C747" i="10"/>
  <c r="K747" i="10" s="1"/>
  <c r="D1659" i="10"/>
  <c r="J1659" i="10"/>
  <c r="D2104" i="10"/>
  <c r="J2104" i="10"/>
  <c r="J2463" i="10"/>
  <c r="D2463" i="10"/>
  <c r="L2463" i="10" s="1" a="1"/>
  <c r="L2463" i="10" s="1"/>
  <c r="C1152" i="10"/>
  <c r="K1152" i="10" s="1"/>
  <c r="D551" i="10"/>
  <c r="J551" i="10"/>
  <c r="I1218" i="10"/>
  <c r="I1957" i="10"/>
  <c r="I2246" i="10"/>
  <c r="C245" i="10"/>
  <c r="D245" i="10"/>
  <c r="J245" i="10"/>
  <c r="J1362" i="10"/>
  <c r="D1362" i="10"/>
  <c r="I2019" i="10"/>
  <c r="C161" i="10"/>
  <c r="J1164" i="10"/>
  <c r="D1164" i="10"/>
  <c r="J1411" i="10"/>
  <c r="D1411" i="10"/>
  <c r="I1428" i="10"/>
  <c r="C2148" i="10"/>
  <c r="C150" i="10"/>
  <c r="K150" i="10" s="1"/>
  <c r="D2023" i="10"/>
  <c r="J2023" i="10"/>
  <c r="C1554" i="10"/>
  <c r="K1554" i="10" s="1"/>
  <c r="J2133" i="10"/>
  <c r="D2133" i="10"/>
  <c r="L2133" i="10" s="1" a="1"/>
  <c r="L2133" i="10" s="1"/>
  <c r="C1429" i="10"/>
  <c r="C474" i="10"/>
  <c r="K474" i="10" s="1"/>
  <c r="D2233" i="10"/>
  <c r="L2233" i="10" s="1" a="1"/>
  <c r="L2233" i="10" s="1"/>
  <c r="J2233" i="10"/>
  <c r="C657" i="10"/>
  <c r="K657" i="10" s="1"/>
  <c r="C252" i="10"/>
  <c r="K252" i="10" s="1"/>
  <c r="D1845" i="10"/>
  <c r="J1845" i="10"/>
  <c r="F288" i="10" a="1"/>
  <c r="F2304" i="10" a="1"/>
  <c r="F1575" i="10" a="1"/>
  <c r="F1179" i="10" a="1"/>
  <c r="F2450" i="10" a="1"/>
  <c r="F132" i="10" a="1"/>
  <c r="F652" i="10" a="1"/>
  <c r="F1952" i="10" a="1"/>
  <c r="F630" i="10" a="1"/>
  <c r="F1550" i="10" a="1"/>
  <c r="F940" i="10" a="1"/>
  <c r="F1428" i="10" a="1"/>
  <c r="F746" i="10" a="1"/>
  <c r="F1812" i="10" a="1"/>
  <c r="F1998" i="10" a="1"/>
  <c r="F39" i="10" a="1"/>
  <c r="F2208" i="10" a="1"/>
  <c r="F1491" i="10" a="1"/>
  <c r="F461" i="10" a="1"/>
  <c r="F1736" i="10" a="1"/>
  <c r="F2045" i="10" a="1"/>
  <c r="F1070" i="10" a="1"/>
  <c r="F2437" i="10" a="1"/>
  <c r="F1642" i="10" a="1"/>
  <c r="F1840" i="10" a="1"/>
  <c r="F2054" i="10" a="1"/>
  <c r="F33" i="10" a="1"/>
  <c r="F1824" i="10" a="1"/>
  <c r="F758" i="10" a="1"/>
  <c r="F2038" i="10" a="1"/>
  <c r="F1955" i="10" a="1"/>
  <c r="F2109" i="10" a="1"/>
  <c r="F1934" i="10" a="1"/>
  <c r="F1821" i="10" a="1"/>
  <c r="F2406" i="10" a="1"/>
  <c r="F1444" i="10" a="1"/>
  <c r="F711" i="10" a="1"/>
  <c r="F921" i="10" a="1"/>
  <c r="F1253" i="10" a="1"/>
  <c r="F981" i="10" a="1"/>
  <c r="F423" i="10" a="1"/>
  <c r="F1355" i="10" a="1"/>
  <c r="F1107" i="10" a="1"/>
  <c r="F2330" i="10" a="1"/>
  <c r="F944" i="10" a="1"/>
  <c r="F1611" i="10" a="1"/>
  <c r="F1476" i="10" a="1"/>
  <c r="F699" i="10" a="1"/>
  <c r="F138" i="10" a="1"/>
  <c r="F1230" i="10" a="1"/>
  <c r="F655" i="10" a="1"/>
  <c r="F2310" i="10" a="1"/>
  <c r="F572" i="10" a="1"/>
  <c r="F2434" i="10" a="1"/>
  <c r="F962" i="10" a="1"/>
  <c r="F2097" i="10" a="1"/>
  <c r="F2041" i="10" a="1"/>
  <c r="F2121" i="10" a="1"/>
  <c r="F621" i="10" a="1"/>
  <c r="F358" i="10" a="1"/>
  <c r="F346" i="10" a="1"/>
  <c r="F684" i="10" a="1"/>
  <c r="F2252" i="10" a="1"/>
  <c r="F303" i="10" a="1"/>
  <c r="F2144" i="10" a="1"/>
  <c r="F333" i="10" a="1"/>
  <c r="F2357" i="10" a="1"/>
  <c r="F1305" i="10" a="1"/>
  <c r="F336" i="10" a="1"/>
  <c r="F841" i="10" a="1"/>
  <c r="F933" i="10" a="1"/>
  <c r="F2211" i="10" a="1"/>
  <c r="F927" i="10" a="1"/>
  <c r="F566" i="10" a="1"/>
  <c r="F534" i="10" a="1"/>
  <c r="F930" i="10" a="1"/>
  <c r="F1645" i="10" a="1"/>
  <c r="F1221" i="10" a="1"/>
  <c r="F853" i="10" a="1"/>
  <c r="F1527" i="10" a="1"/>
  <c r="F1435" i="10" a="1"/>
  <c r="F1661" i="10" a="1"/>
  <c r="F256" i="10" a="1"/>
  <c r="F1961" i="10" a="1"/>
  <c r="F1614" i="10" a="1"/>
  <c r="F429" i="10" a="1"/>
  <c r="F845" i="10" a="1"/>
  <c r="F1026" i="10" a="1"/>
  <c r="F1329" i="10" a="1"/>
  <c r="F179" i="10" a="1"/>
  <c r="F473" i="10" a="1"/>
  <c r="F1655" i="10" a="1"/>
  <c r="F1664" i="10" a="1"/>
  <c r="F1119" i="10" a="1"/>
  <c r="F1466" i="10" a="1"/>
  <c r="F639" i="10" a="1"/>
  <c r="F1326" i="10" a="1"/>
  <c r="F869" i="10" a="1"/>
  <c r="F1835" i="10" a="1"/>
  <c r="F1518" i="10" a="1"/>
  <c r="F726" i="10" a="1"/>
  <c r="F105" i="10" a="1"/>
  <c r="F732" i="10" a="1"/>
  <c r="F1460" i="10" a="1"/>
  <c r="F467" i="10" a="1"/>
  <c r="F2441" i="10" a="1"/>
  <c r="F1320" i="10" a="1"/>
  <c r="F1367" i="10" a="1"/>
  <c r="F1227" i="10" a="1"/>
  <c r="F1147" i="10" a="1"/>
  <c r="F1067" i="10" a="1"/>
  <c r="F1454" i="10" a="1"/>
  <c r="F1701" i="10" a="1"/>
  <c r="F1451" i="10" a="1"/>
  <c r="F1521" i="10" a="1"/>
  <c r="F1039" i="10" a="1"/>
  <c r="F1439" i="10" a="1"/>
  <c r="F2033" i="10" a="1"/>
  <c r="F234" i="10" a="1"/>
  <c r="F1633" i="10" a="1"/>
  <c r="F457" i="10" a="1"/>
  <c r="F275" i="10" a="1"/>
  <c r="F2106" i="10" a="1"/>
  <c r="F1023" i="10" a="1"/>
  <c r="F167" i="10" a="1"/>
  <c r="F1674" i="10" a="1"/>
  <c r="F1827" i="10" a="1"/>
  <c r="F1556" i="10" a="1"/>
  <c r="F2342" i="10" a="1"/>
  <c r="F825" i="10" a="1"/>
  <c r="F1008" i="10" a="1"/>
  <c r="F968" i="10" a="1"/>
  <c r="F668" i="10" a="1"/>
  <c r="F952" i="10" a="1"/>
  <c r="F2156" i="10" a="1"/>
  <c r="F243" i="10" a="1"/>
  <c r="F540" i="10" a="1"/>
  <c r="F1323" i="10" a="1"/>
  <c r="F1131" i="10" a="1"/>
  <c r="F251" i="10" a="1"/>
  <c r="F2223" i="10" a="1"/>
  <c r="F1032" i="10" a="1"/>
  <c r="F624" i="10" a="1"/>
  <c r="F643" i="10" a="1"/>
  <c r="F403" i="10" a="1"/>
  <c r="F1262" i="10" a="1"/>
  <c r="F1534" i="10" a="1"/>
  <c r="F324" i="10" a="1"/>
  <c r="F377" i="10" a="1"/>
  <c r="F1246" i="10" a="1"/>
  <c r="F1241" i="10" a="1"/>
  <c r="F1773" i="10" a="1"/>
  <c r="F2409" i="10" a="1"/>
  <c r="F435" i="10" a="1"/>
  <c r="F1859" i="10" a="1"/>
  <c r="F831" i="10" a="1"/>
  <c r="F1530" i="10" a="1"/>
  <c r="F2255" i="10" a="1"/>
  <c r="F1142" i="10" a="1"/>
  <c r="F1716" i="10" a="1"/>
  <c r="F216" i="10" a="1"/>
  <c r="F837" i="10" a="1"/>
  <c r="F2057" i="10" a="1"/>
  <c r="F553" i="10" a="1"/>
  <c r="F819" i="10" a="1"/>
  <c r="F2153" i="10" a="1"/>
  <c r="F266" i="10" a="1"/>
  <c r="F1722" i="10" a="1"/>
  <c r="F1404" i="10" a="1"/>
  <c r="F129" i="10" a="1"/>
  <c r="F863" i="10" a="1"/>
  <c r="F278" i="10" a="1"/>
  <c r="F1215" i="10" a="1"/>
  <c r="F1899" i="10" a="1"/>
  <c r="F1920" i="10" a="1"/>
  <c r="F449" i="10" a="1"/>
  <c r="F936" i="10" a="1"/>
  <c r="F1278" i="10" a="1"/>
  <c r="F1503" i="10" a="1"/>
  <c r="F1268" i="10" a="1"/>
  <c r="F502" i="10" a="1"/>
  <c r="F2029" i="10" a="1"/>
  <c r="F1689" i="10" a="1"/>
  <c r="F2283" i="10" a="1"/>
  <c r="F1986" i="10" a="1"/>
  <c r="F240" i="10" a="1"/>
  <c r="F1150" i="10" a="1"/>
  <c r="F1942" i="10" a="1"/>
  <c r="F1314" i="10" a="1"/>
  <c r="F1623" i="10" a="1"/>
  <c r="F315" i="10" a="1"/>
  <c r="F237" i="10" a="1"/>
  <c r="F1590" i="10" a="1"/>
  <c r="F1946" i="10" a="1"/>
  <c r="F612" i="10" a="1"/>
  <c r="F2022" i="10" a="1"/>
  <c r="F2348" i="10" a="1"/>
  <c r="F49" i="10" a="1"/>
  <c r="F2382" i="10" a="1"/>
  <c r="F1138" i="10" a="1"/>
  <c r="F1652" i="10" a="1"/>
  <c r="F1862" i="10" a="1"/>
  <c r="F1831" i="10" a="1"/>
  <c r="F1017" i="10" a="1"/>
  <c r="F247" i="10" a="1"/>
  <c r="F1194" i="10" a="1"/>
  <c r="F1134" i="10" a="1"/>
  <c r="F1352" i="10" a="1"/>
  <c r="F2147" i="10" a="1"/>
  <c r="F872" i="10" a="1"/>
  <c r="F1515" i="10" a="1"/>
  <c r="F720" i="10" a="1"/>
  <c r="F898" i="10" a="1"/>
  <c r="F1949" i="10" a="1"/>
  <c r="F1317" i="10" a="1"/>
  <c r="F2415" i="10" a="1"/>
  <c r="F1741" i="10" a="1"/>
  <c r="F909" i="10" a="1"/>
  <c r="F866" i="10" a="1"/>
  <c r="F1233" i="10" a="1"/>
  <c r="F1971" i="10" a="1"/>
  <c r="F1122" i="10" a="1"/>
  <c r="F1800" i="10" a="1"/>
  <c r="F569" i="10" a="1"/>
  <c r="F2429" i="10" a="1"/>
  <c r="F1061" i="10" a="1"/>
  <c r="F2394" i="10" a="1"/>
  <c r="F674" i="10" a="1"/>
  <c r="F627" i="10" a="1"/>
  <c r="F1259" i="10" a="1"/>
  <c r="F560" i="10" a="1"/>
  <c r="F173" i="10" a="1"/>
  <c r="F1035" i="10" a="1"/>
  <c r="F350" i="10" a="1"/>
  <c r="F1447" i="10" a="1"/>
  <c r="F2236" i="10" a="1"/>
  <c r="F1348" i="10" a="1"/>
  <c r="F387" i="10" a="1"/>
  <c r="F1728" i="10" a="1"/>
  <c r="F537" i="10" a="1"/>
  <c r="F1923" i="10" a="1"/>
  <c r="F2118" i="10" a="1"/>
  <c r="F1206" i="10" a="1"/>
  <c r="F850" i="10" a="1"/>
  <c r="F2013" i="10" a="1"/>
  <c r="F1364" i="10" a="1"/>
  <c r="F1763" i="10" a="1"/>
  <c r="F1888" i="10" a="1"/>
  <c r="F117" i="10" a="1"/>
  <c r="F1249" i="10" a="1"/>
  <c r="F2231" i="10" a="1"/>
  <c r="F1416" i="10" a="1"/>
  <c r="F971" i="10" a="1"/>
  <c r="F1939" i="10" a="1"/>
  <c r="F585" i="10" a="1"/>
  <c r="F2220" i="10" a="1"/>
  <c r="F2425" i="10" a="1"/>
  <c r="F342" i="10" a="1"/>
  <c r="F269" i="10" a="1"/>
  <c r="F1856" i="10" a="1"/>
  <c r="F2456" i="10" a="1"/>
  <c r="F723" i="10" a="1"/>
  <c r="F152" i="10" a="1"/>
  <c r="F1908" i="10" a="1"/>
  <c r="F1872" i="10" a="1"/>
  <c r="F556" i="10" a="1"/>
  <c r="F735" i="10" a="1"/>
  <c r="F600" i="10" a="1"/>
  <c r="F1160" i="10" a="1"/>
  <c r="F164" i="10" a="1"/>
  <c r="F2159" i="10" a="1"/>
  <c r="F2019" i="10" a="1"/>
  <c r="F1431" i="10" a="1"/>
  <c r="F1754" i="10" a="1"/>
  <c r="F2010" i="10" a="1"/>
  <c r="F1340" i="10" a="1"/>
  <c r="F1602" i="10" a="1"/>
  <c r="F1843" i="10" a="1"/>
  <c r="F2205" i="10" a="1"/>
  <c r="F738" i="10" a="1"/>
  <c r="F1637" i="10" a="1"/>
  <c r="F144" i="10" a="1"/>
  <c r="F441" i="10" a="1"/>
  <c r="F1463" i="10" a="1"/>
  <c r="F1538" i="10" a="1"/>
  <c r="F822" i="10" a="1"/>
  <c r="F1166" i="10" a="1"/>
  <c r="F1748" i="10" a="1"/>
  <c r="F476" i="10" a="1"/>
  <c r="F228" i="10" a="1"/>
  <c r="F1760" i="10" a="1"/>
  <c r="F956" i="10" a="1"/>
  <c r="F1051" i="10" a="1"/>
  <c r="F2268" i="10" a="1"/>
  <c r="F1419" i="10" a="1"/>
  <c r="F1617" i="10" a="1"/>
  <c r="F157" i="10" a="1"/>
  <c r="F1512" i="10" a="1"/>
  <c r="F1361" i="10" a="1"/>
  <c r="F1744" i="10" a="1"/>
  <c r="F647" i="10" a="1"/>
  <c r="F2447" i="10" a="1"/>
  <c r="F764" i="10" a="1"/>
  <c r="F2184" i="10" a="1"/>
  <c r="F918" i="10" a="1"/>
  <c r="F204" i="10" a="1"/>
  <c r="F2412" i="10" a="1"/>
  <c r="F799" i="10" a="1"/>
  <c r="F374" i="10" a="1"/>
  <c r="F671" i="10" a="1"/>
  <c r="F2453" i="10" a="1"/>
  <c r="F470" i="10" a="1"/>
  <c r="F1713" i="10" a="1"/>
  <c r="F1930" i="10" a="1"/>
  <c r="F2322" i="10" a="1"/>
  <c r="F2048" i="10" a="1"/>
  <c r="F371" i="10" a="1"/>
  <c r="F834" i="10" a="1"/>
  <c r="F767" i="10" a="1"/>
  <c r="F857" i="10" a="1"/>
  <c r="F2403" i="10" a="1"/>
  <c r="F742" i="10" a="1"/>
  <c r="F1256" i="10" a="1"/>
  <c r="F2140" i="10" a="1"/>
  <c r="F1163" i="10" a="1"/>
  <c r="F783" i="10" a="1"/>
  <c r="F761" i="10" a="1"/>
  <c r="F1413" i="10" a="1"/>
  <c r="F1125" i="10" a="1"/>
  <c r="F633" i="10" a="1"/>
  <c r="F1154" i="10" a="1"/>
  <c r="F42" i="10" a="1"/>
  <c r="F751" i="10" a="1"/>
  <c r="F1565" i="10" a="1"/>
  <c r="F1853" i="10" a="1"/>
  <c r="F445" i="10" a="1"/>
  <c r="F438" i="10" a="1"/>
  <c r="F1789" i="10" a="1"/>
  <c r="F2351" i="10" a="1"/>
  <c r="F2367" i="10" a="1"/>
  <c r="F225" i="10" a="1"/>
  <c r="F1629" i="10" a="1"/>
  <c r="F327" i="10" a="1"/>
  <c r="F525" i="10" a="1"/>
  <c r="F1020" i="10" a="1"/>
  <c r="F1751" i="10" a="1"/>
  <c r="F2243" i="10" a="1"/>
  <c r="F1218" i="10" a="1"/>
  <c r="F1809" i="10" a="1"/>
  <c r="F141" i="10" a="1"/>
  <c r="F454" i="10" a="1"/>
  <c r="F27" i="10" a="1"/>
  <c r="F1157" i="10" a="1"/>
  <c r="F965" i="10" a="1"/>
  <c r="F1043" i="10" a="1"/>
  <c r="F272" i="10" a="1"/>
  <c r="F1562" i="10" a="1"/>
  <c r="F1719" i="10" a="1"/>
  <c r="F810" i="10" a="1"/>
  <c r="F1377" i="10" a="1"/>
  <c r="F2466" i="10" a="1"/>
  <c r="F544" i="10" a="1"/>
  <c r="F1422" i="10" a="1"/>
  <c r="F1169" i="10" a="1"/>
  <c r="F2051" i="10" a="1"/>
  <c r="F531" i="10" a="1"/>
  <c r="F160" i="10" a="1"/>
  <c r="F2418" i="10" a="1"/>
  <c r="F2025" i="10" a="1"/>
  <c r="F2115" i="10" a="1"/>
  <c r="F959" i="10" a="1"/>
  <c r="F949" i="10" a="1"/>
  <c r="F1055" i="10" a="1"/>
  <c r="F1553" i="10" a="1"/>
  <c r="F30" i="10" a="1"/>
  <c r="F1710" i="10" a="1"/>
  <c r="F860" i="10" a="1"/>
  <c r="F996" i="10" a="1"/>
  <c r="F2345" i="10" a="1"/>
  <c r="F662" i="10" a="1"/>
  <c r="F636" i="10" a="1"/>
  <c r="F1224" i="10" a="1"/>
  <c r="F882" i="10" a="1"/>
  <c r="F263" i="10" a="1"/>
  <c r="F2249" i="10" a="1"/>
  <c r="F2338" i="10" a="1"/>
  <c r="F2196" i="10" a="1"/>
  <c r="F1524" i="10" a="1"/>
  <c r="F1293" i="10" a="1"/>
  <c r="F464" i="10" a="1"/>
  <c r="F2112" i="10" a="1"/>
  <c r="F1649" i="10" a="1"/>
  <c r="F2421" i="10" a="1"/>
  <c r="F176" i="10" a="1"/>
  <c r="F126" i="10" a="1"/>
  <c r="F563" i="10" a="1"/>
  <c r="F1358" i="10" a="1"/>
  <c r="F426" i="10" a="1"/>
  <c r="F2016" i="10" a="1"/>
  <c r="F1029" i="10" a="1"/>
  <c r="F231" i="10" a="1"/>
  <c r="F1058" i="10" a="1"/>
  <c r="F1732" i="10" a="1"/>
  <c r="F2060" i="10" a="1"/>
  <c r="F924" i="10" a="1"/>
  <c r="F1095" i="10" a="1"/>
  <c r="F575" i="10" a="1"/>
  <c r="F259" i="10" a="1"/>
  <c r="F2354" i="10" a="1"/>
  <c r="F1847" i="10" a="1"/>
  <c r="F2246" i="10" a="1"/>
  <c r="F6" i="10" a="1"/>
  <c r="F2313" i="10" a="1"/>
  <c r="F45" i="10" a="1"/>
  <c r="F1626" i="10" a="1"/>
  <c r="F1425" i="10" a="1"/>
  <c r="F1926" i="10" a="1"/>
  <c r="F368" i="10" a="1"/>
  <c r="F754" i="10" a="1"/>
  <c r="F1559" i="10" a="1"/>
  <c r="F1757" i="10" a="1"/>
  <c r="F2132" i="10" a="1"/>
  <c r="F2214" i="10" a="1"/>
  <c r="F2070" i="10" a="1"/>
  <c r="F528" i="10" a="1"/>
  <c r="F828" i="10" a="1"/>
  <c r="F1818" i="10" a="1"/>
  <c r="F414" i="10" a="1"/>
  <c r="F1911" i="10" a="1"/>
  <c r="F1543" i="10" a="1"/>
  <c r="F522" i="10" a="1"/>
  <c r="F2258" i="10" a="1"/>
  <c r="F2295" i="10" a="1"/>
  <c r="F1048" i="10" a="1"/>
  <c r="F1917" i="10" a="1"/>
  <c r="F135" i="10" a="1"/>
  <c r="F2217" i="10" a="1"/>
  <c r="F1546" i="10" a="1"/>
  <c r="F2319" i="10" a="1"/>
  <c r="F2307" i="10" a="1"/>
  <c r="F1850" i="10" a="1"/>
  <c r="F2085" i="10" a="1"/>
  <c r="F365" i="10" a="1"/>
  <c r="F1457" i="10" a="1"/>
  <c r="F2150" i="10" a="1"/>
  <c r="F2137" i="10" a="1"/>
  <c r="F1815" i="10" a="1"/>
  <c r="F1128" i="10" a="1"/>
  <c r="F2227" i="10" a="1"/>
  <c r="F2326" i="10" a="1"/>
  <c r="F770" i="10" a="1"/>
  <c r="F170" i="10" a="1"/>
  <c r="F729" i="10" a="1"/>
  <c r="F665" i="10" a="1"/>
  <c r="F1725" i="10" a="1"/>
  <c r="F1080" i="10" a="1"/>
  <c r="F513" i="10" a="1"/>
  <c r="F1064" i="10" a="1"/>
  <c r="F432" i="10" a="1"/>
  <c r="F362" i="10" a="1"/>
  <c r="F659" i="10" a="1"/>
  <c r="F36" i="10" a="1"/>
  <c r="F1958" i="10" a="1"/>
  <c r="F189" i="10" a="1"/>
  <c r="F1265" i="10" a="1"/>
  <c r="F1392" i="10" a="1"/>
  <c r="F2335" i="10" a="1"/>
  <c r="F2124" i="10" a="1"/>
  <c r="F2444" i="10" a="1"/>
  <c r="F2007" i="10" a="1"/>
  <c r="F1116" i="10" a="1"/>
  <c r="F486" i="10" a="1"/>
  <c r="F773" i="10" a="1"/>
  <c r="F148" i="10" a="1"/>
  <c r="F1345" i="10" a="1"/>
  <c r="F1336" i="10" a="1"/>
  <c r="F1332" i="10" a="1"/>
  <c r="F2239" i="10" a="1"/>
  <c r="F339" i="10" a="1"/>
  <c r="F2128" i="10" a="1"/>
  <c r="F548" i="10" a="1"/>
  <c r="F18" i="10" a="1"/>
  <c r="F2316" i="10" a="1"/>
  <c r="F1914" i="10" a="1"/>
  <c r="F355" i="10" a="1"/>
  <c r="F1237" i="10" a="1"/>
  <c r="F2169" i="10" a="1"/>
  <c r="F1620" i="10" a="1"/>
  <c r="F1658" i="10" a="1"/>
  <c r="F330" i="10" a="1"/>
  <c r="I150" i="10" l="1"/>
  <c r="I322" i="10"/>
  <c r="I1437" i="10"/>
  <c r="I401" i="10"/>
  <c r="I203" i="10"/>
  <c r="I2228" i="10"/>
  <c r="I1822" i="10"/>
  <c r="I941" i="10"/>
  <c r="I103" i="10"/>
  <c r="I1643" i="10"/>
  <c r="I1365" i="10"/>
  <c r="I1126" i="10"/>
  <c r="I619" i="10"/>
  <c r="I2311" i="10"/>
  <c r="I1403" i="10"/>
  <c r="I1062" i="10"/>
  <c r="I1513" i="10"/>
  <c r="I1931" i="10"/>
  <c r="I1219" i="10"/>
  <c r="I2005" i="10"/>
  <c r="I1353" i="10"/>
  <c r="I1898" i="10"/>
  <c r="I226" i="10"/>
  <c r="I253" i="10"/>
  <c r="I1330" i="10"/>
  <c r="I375" i="10"/>
  <c r="I340" i="10"/>
  <c r="I710" i="10"/>
  <c r="I1015" i="10"/>
  <c r="I1056" i="10"/>
  <c r="I2233" i="10"/>
  <c r="I1600" i="10"/>
  <c r="I1033" i="10"/>
  <c r="I1449" i="10"/>
  <c r="I1985" i="10"/>
  <c r="I351" i="10"/>
  <c r="I2138" i="10"/>
  <c r="I747" i="10"/>
  <c r="I334" i="10"/>
  <c r="I2067" i="10"/>
  <c r="I855" i="10"/>
  <c r="I2240" i="10"/>
  <c r="I2346" i="10"/>
  <c r="I526" i="10"/>
  <c r="I459" i="10"/>
  <c r="I871" i="10"/>
  <c r="I733" i="10"/>
  <c r="I2096" i="10"/>
  <c r="I1671" i="10"/>
  <c r="I1053" i="10"/>
  <c r="I1960" i="10"/>
  <c r="I1621" i="10"/>
  <c r="I2133" i="10"/>
  <c r="I1426" i="10"/>
  <c r="I546" i="10"/>
  <c r="I1238" i="10"/>
  <c r="I2333" i="10"/>
  <c r="I1837" i="10"/>
  <c r="I1024" i="10"/>
  <c r="I1915" i="10"/>
  <c r="I2212" i="10"/>
  <c r="I446" i="10"/>
  <c r="I1132" i="10"/>
  <c r="I1714" i="10"/>
  <c r="I468" i="10"/>
  <c r="I2039" i="10"/>
  <c r="I4" i="10"/>
  <c r="I1609" i="10"/>
  <c r="I648" i="10"/>
  <c r="I2084" i="10"/>
  <c r="I1528" i="10"/>
  <c r="I2250" i="10"/>
  <c r="I1634" i="10"/>
  <c r="I1752" i="10"/>
  <c r="I2043" i="10"/>
  <c r="I1687" i="10"/>
  <c r="I867" i="10"/>
  <c r="I1052" i="10"/>
  <c r="I1906" i="10"/>
  <c r="I681" i="10"/>
  <c r="I1040" i="10"/>
  <c r="I270" i="10"/>
  <c r="I628" i="10"/>
  <c r="I1321" i="10"/>
  <c r="I554" i="10"/>
  <c r="I1646" i="10"/>
  <c r="I550" i="10"/>
  <c r="I1841" i="10"/>
  <c r="I1247" i="10"/>
  <c r="I966" i="10"/>
  <c r="I846" i="10"/>
  <c r="I1932" i="10"/>
  <c r="I953" i="10"/>
  <c r="I2381" i="10"/>
  <c r="I1833" i="10"/>
  <c r="I384" i="10"/>
  <c r="I861" i="10"/>
  <c r="I1798" i="10"/>
  <c r="I2241" i="10"/>
  <c r="I1539" i="10"/>
  <c r="I1021" i="10"/>
  <c r="I1327" i="10"/>
  <c r="I1343" i="10"/>
  <c r="I1362" i="10"/>
  <c r="I2352" i="10"/>
  <c r="I529" i="10"/>
  <c r="I1548" i="10"/>
  <c r="I2327" i="10"/>
  <c r="I657" i="10"/>
  <c r="I1699" i="10"/>
  <c r="I969" i="10"/>
  <c r="I2432" i="10"/>
  <c r="I1547" i="10"/>
  <c r="I736" i="10"/>
  <c r="I1068" i="10"/>
  <c r="I1267" i="10"/>
  <c r="I1441" i="10"/>
  <c r="I302" i="10"/>
  <c r="I978" i="10"/>
  <c r="I2206" i="10"/>
  <c r="I1390" i="10"/>
  <c r="I2401" i="10"/>
  <c r="I1341" i="10"/>
  <c r="I535" i="10"/>
  <c r="I925" i="10"/>
  <c r="I1615" i="10"/>
  <c r="I235" i="10"/>
  <c r="I599" i="10"/>
  <c r="I2340" i="10"/>
  <c r="I945" i="10"/>
  <c r="I2430" i="10"/>
  <c r="I2034" i="10"/>
  <c r="I16" i="10"/>
  <c r="I1749" i="10"/>
  <c r="I1077" i="10"/>
  <c r="I1984" i="10"/>
  <c r="I1560" i="10"/>
  <c r="I1120" i="10"/>
  <c r="I1350" i="10"/>
  <c r="I1564" i="10"/>
  <c r="I2134" i="10"/>
  <c r="I1458" i="10"/>
  <c r="I2154" i="10"/>
  <c r="I538" i="10"/>
  <c r="I1436" i="10"/>
  <c r="I922" i="10"/>
  <c r="I165" i="10"/>
  <c r="I2435" i="10"/>
  <c r="I896" i="10"/>
  <c r="I1216" i="10"/>
  <c r="I1455" i="10"/>
  <c r="I2234" i="10"/>
  <c r="I2030" i="10"/>
  <c r="I942" i="10"/>
  <c r="I2416" i="10"/>
  <c r="I277" i="10"/>
  <c r="I2145" i="10"/>
  <c r="I1557" i="10"/>
  <c r="I2438" i="10"/>
  <c r="I451" i="10"/>
  <c r="I1152" i="10"/>
  <c r="I650" i="10"/>
  <c r="I1551" i="10"/>
  <c r="I325" i="10"/>
  <c r="I1161" i="10"/>
  <c r="I412" i="10"/>
  <c r="I465" i="10"/>
  <c r="I2339" i="10"/>
  <c r="I1937" i="10"/>
  <c r="I724" i="10"/>
  <c r="I2442" i="10"/>
  <c r="I2195" i="10"/>
  <c r="I1291" i="10"/>
  <c r="I171" i="10"/>
  <c r="I1168" i="10"/>
  <c r="I570" i="10"/>
  <c r="I666" i="10"/>
  <c r="I331" i="10"/>
  <c r="I1117" i="10"/>
  <c r="I154" i="10"/>
  <c r="I1733" i="10"/>
  <c r="I1442" i="10"/>
  <c r="I248" i="10"/>
  <c r="I1700" i="10"/>
  <c r="I879" i="10"/>
  <c r="I1726" i="10"/>
  <c r="I1049" i="10"/>
  <c r="I1423" i="10"/>
  <c r="I1588" i="10"/>
  <c r="I1861" i="10"/>
  <c r="I2427" i="10"/>
  <c r="I421" i="10"/>
  <c r="I1204" i="10"/>
  <c r="I40" i="10"/>
  <c r="I155" i="10"/>
  <c r="I2046" i="10"/>
  <c r="I1940" i="10"/>
  <c r="I2439" i="10"/>
  <c r="I829" i="10"/>
  <c r="I1813" i="10"/>
  <c r="I1618" i="10"/>
  <c r="I727" i="10"/>
  <c r="I1254" i="10"/>
  <c r="I752" i="10"/>
  <c r="I356" i="10"/>
  <c r="I186" i="10"/>
  <c r="I2419" i="10"/>
  <c r="I359" i="10"/>
  <c r="I1640" i="10"/>
  <c r="I718" i="10"/>
  <c r="I2237" i="10"/>
  <c r="I645" i="10"/>
  <c r="I174" i="10"/>
  <c r="I1522" i="10"/>
  <c r="I532" i="10"/>
  <c r="I1909" i="10"/>
  <c r="I2142" i="10"/>
  <c r="I1402" i="10"/>
  <c r="I1192" i="10"/>
  <c r="I450" i="10"/>
  <c r="I1303" i="10"/>
  <c r="I2052" i="10"/>
  <c r="I1155" i="10"/>
  <c r="I1176" i="10"/>
  <c r="I257" i="10"/>
  <c r="I1734" i="10"/>
  <c r="I797" i="10"/>
  <c r="I372" i="10"/>
  <c r="I1140" i="10"/>
  <c r="I133" i="10"/>
  <c r="I1540" i="10"/>
  <c r="I1848" i="10"/>
  <c r="I2253" i="10"/>
  <c r="I25" i="10"/>
  <c r="I656" i="10"/>
  <c r="I376" i="10"/>
  <c r="I960" i="10"/>
  <c r="I1006" i="10"/>
  <c r="I1638" i="10"/>
  <c r="I835" i="10"/>
  <c r="I127" i="10"/>
  <c r="I2141" i="10"/>
  <c r="I771" i="10"/>
  <c r="I2031" i="10"/>
  <c r="I1746" i="10"/>
  <c r="I2229" i="10"/>
  <c r="I558" i="10"/>
  <c r="I214" i="10"/>
  <c r="I2110" i="10"/>
  <c r="I2349" i="10"/>
  <c r="I756" i="10"/>
  <c r="I950" i="10"/>
  <c r="I1535" i="10"/>
  <c r="I1489" i="10"/>
  <c r="I1950" i="10"/>
  <c r="I848" i="10"/>
  <c r="I946" i="10"/>
  <c r="I1164" i="10"/>
  <c r="I2083" i="10"/>
  <c r="I1838" i="10"/>
  <c r="I1739" i="10"/>
  <c r="I1151" i="10"/>
  <c r="I622" i="10"/>
  <c r="I549" i="10"/>
  <c r="I1647" i="10"/>
  <c r="I1832" i="10"/>
  <c r="I755" i="10"/>
  <c r="I1807" i="10"/>
  <c r="I1860" i="10"/>
  <c r="I2282" i="10"/>
  <c r="I1662" i="10"/>
  <c r="I1250" i="10"/>
  <c r="I1260" i="10"/>
  <c r="I273" i="10"/>
  <c r="I1857" i="10"/>
  <c r="I314" i="10"/>
  <c r="I2203" i="10"/>
  <c r="I2302" i="10"/>
  <c r="I1315" i="10"/>
  <c r="I2157" i="10"/>
  <c r="I545" i="10"/>
  <c r="I2035" i="10"/>
  <c r="I142" i="10"/>
  <c r="I870" i="10"/>
  <c r="I1723" i="10"/>
  <c r="I748" i="10"/>
  <c r="I2308" i="10"/>
  <c r="I2008" i="10"/>
  <c r="I1059" i="10"/>
  <c r="I2135" i="10"/>
  <c r="I511" i="10"/>
  <c r="I772" i="10"/>
  <c r="I254" i="10"/>
  <c r="I1854" i="10"/>
  <c r="I551" i="10"/>
  <c r="I2257" i="10"/>
  <c r="I2014" i="10"/>
  <c r="I1717" i="10"/>
  <c r="I730" i="10"/>
  <c r="I1936" i="10"/>
  <c r="I229" i="10"/>
  <c r="I1318" i="10"/>
  <c r="I1324" i="10"/>
  <c r="I1231" i="10"/>
  <c r="I474" i="10"/>
  <c r="I907" i="10"/>
  <c r="I2426" i="10"/>
  <c r="I809" i="10"/>
  <c r="I2463" i="10"/>
  <c r="I2317" i="10"/>
  <c r="I1445" i="10"/>
  <c r="I649" i="10"/>
  <c r="I743" i="10"/>
  <c r="I2364" i="10"/>
  <c r="I1845" i="10"/>
  <c r="I780" i="10"/>
  <c r="I916" i="10"/>
  <c r="I2332" i="10"/>
  <c r="I1711" i="10"/>
  <c r="I842" i="10"/>
  <c r="I1886" i="10"/>
  <c r="I1816" i="10"/>
  <c r="I1541" i="10"/>
  <c r="I2320" i="10"/>
  <c r="I1968" i="10"/>
  <c r="I2116" i="10"/>
  <c r="I1659" i="10"/>
  <c r="I1738" i="10"/>
  <c r="I1464" i="10"/>
  <c r="I267" i="10"/>
  <c r="I2343" i="10"/>
  <c r="I1656" i="10"/>
  <c r="I1639" i="10"/>
  <c r="I669" i="10"/>
  <c r="I931" i="10"/>
  <c r="I1572" i="10"/>
  <c r="I1819" i="10"/>
  <c r="I1519" i="10"/>
  <c r="I744" i="10"/>
  <c r="I238" i="10"/>
  <c r="I1996" i="10"/>
  <c r="I1997" i="10"/>
  <c r="I2151" i="10"/>
  <c r="I261" i="10"/>
  <c r="I1787" i="10"/>
  <c r="I520" i="10"/>
  <c r="I104" i="10"/>
  <c r="I2305" i="10"/>
  <c r="I1536" i="10"/>
  <c r="I1912" i="10"/>
  <c r="I1266" i="10"/>
  <c r="I1044" i="10"/>
  <c r="I28" i="10"/>
  <c r="I1144" i="10"/>
  <c r="I285" i="10"/>
  <c r="I2393" i="10"/>
  <c r="I2247" i="10"/>
  <c r="I2011" i="10"/>
  <c r="I1228" i="10"/>
  <c r="I1093" i="10"/>
  <c r="I2265" i="10"/>
  <c r="I1612" i="10"/>
  <c r="I1094" i="10"/>
  <c r="I851" i="10"/>
  <c r="F330" i="10"/>
  <c r="F1658" i="10"/>
  <c r="F1620" i="10"/>
  <c r="F2169" i="10"/>
  <c r="F1237" i="10"/>
  <c r="F355" i="10"/>
  <c r="F1914" i="10"/>
  <c r="F2316" i="10"/>
  <c r="F18" i="10"/>
  <c r="F548" i="10"/>
  <c r="F2128" i="10"/>
  <c r="F339" i="10"/>
  <c r="F2239" i="10"/>
  <c r="F1332" i="10"/>
  <c r="F1336" i="10"/>
  <c r="F1345" i="10"/>
  <c r="F148" i="10"/>
  <c r="F773" i="10"/>
  <c r="F486" i="10"/>
  <c r="F1116" i="10"/>
  <c r="F2007" i="10"/>
  <c r="F2444" i="10"/>
  <c r="F2124" i="10"/>
  <c r="F2335" i="10"/>
  <c r="F1392" i="10"/>
  <c r="F1265" i="10"/>
  <c r="F189" i="10"/>
  <c r="F1958" i="10"/>
  <c r="F36" i="10"/>
  <c r="F659" i="10"/>
  <c r="F362" i="10"/>
  <c r="F432" i="10"/>
  <c r="F1064" i="10"/>
  <c r="F513" i="10"/>
  <c r="F1080" i="10"/>
  <c r="F1725" i="10"/>
  <c r="F665" i="10"/>
  <c r="F729" i="10"/>
  <c r="F170" i="10"/>
  <c r="F770" i="10"/>
  <c r="F2326" i="10"/>
  <c r="F2227" i="10"/>
  <c r="F1128" i="10"/>
  <c r="F1815" i="10"/>
  <c r="F2137" i="10"/>
  <c r="F2150" i="10"/>
  <c r="F1457" i="10"/>
  <c r="F365" i="10"/>
  <c r="F2085" i="10"/>
  <c r="F1850" i="10"/>
  <c r="F2307" i="10"/>
  <c r="F2319" i="10"/>
  <c r="F1546" i="10"/>
  <c r="F2217" i="10"/>
  <c r="F135" i="10"/>
  <c r="F1917" i="10"/>
  <c r="F1048" i="10"/>
  <c r="F2295" i="10"/>
  <c r="F2258" i="10"/>
  <c r="F522" i="10"/>
  <c r="F1543" i="10"/>
  <c r="F1911" i="10"/>
  <c r="F414" i="10"/>
  <c r="F1818" i="10"/>
  <c r="F828" i="10"/>
  <c r="F528" i="10"/>
  <c r="F2070" i="10"/>
  <c r="F2214" i="10"/>
  <c r="F2132" i="10"/>
  <c r="F1757" i="10"/>
  <c r="F1559" i="10"/>
  <c r="F754" i="10"/>
  <c r="F368" i="10"/>
  <c r="F1926" i="10"/>
  <c r="F1425" i="10"/>
  <c r="F1626" i="10"/>
  <c r="F45" i="10"/>
  <c r="F2313" i="10"/>
  <c r="F6" i="10"/>
  <c r="F2246" i="10"/>
  <c r="F1847" i="10"/>
  <c r="F2354" i="10"/>
  <c r="F259" i="10"/>
  <c r="F575" i="10"/>
  <c r="F1095" i="10"/>
  <c r="F924" i="10"/>
  <c r="F2060" i="10"/>
  <c r="F1732" i="10"/>
  <c r="F1058" i="10"/>
  <c r="F231" i="10"/>
  <c r="F1029" i="10"/>
  <c r="F2016" i="10"/>
  <c r="F426" i="10"/>
  <c r="F1358" i="10"/>
  <c r="F563" i="10"/>
  <c r="F126" i="10"/>
  <c r="F176" i="10"/>
  <c r="F2421" i="10"/>
  <c r="F1649" i="10"/>
  <c r="F2112" i="10"/>
  <c r="F464" i="10"/>
  <c r="F1293" i="10"/>
  <c r="F1524" i="10"/>
  <c r="F2196" i="10"/>
  <c r="F2338" i="10"/>
  <c r="F2249" i="10"/>
  <c r="F263" i="10"/>
  <c r="F882" i="10"/>
  <c r="F1224" i="10"/>
  <c r="F636" i="10"/>
  <c r="F662" i="10"/>
  <c r="F2345" i="10"/>
  <c r="F996" i="10"/>
  <c r="F860" i="10"/>
  <c r="F1710" i="10"/>
  <c r="F30" i="10"/>
  <c r="F1553" i="10"/>
  <c r="F1055" i="10"/>
  <c r="F949" i="10"/>
  <c r="F959" i="10"/>
  <c r="F2115" i="10"/>
  <c r="F2025" i="10"/>
  <c r="F2418" i="10"/>
  <c r="F160" i="10"/>
  <c r="F531" i="10"/>
  <c r="F2051" i="10"/>
  <c r="F1169" i="10"/>
  <c r="F1422" i="10"/>
  <c r="F544" i="10"/>
  <c r="F2466" i="10"/>
  <c r="F1377" i="10"/>
  <c r="F810" i="10"/>
  <c r="F1719" i="10"/>
  <c r="F1562" i="10"/>
  <c r="F272" i="10"/>
  <c r="F1043" i="10"/>
  <c r="F965" i="10"/>
  <c r="F1157" i="10"/>
  <c r="F27" i="10"/>
  <c r="F454" i="10"/>
  <c r="F141" i="10"/>
  <c r="F1809" i="10"/>
  <c r="F1218" i="10"/>
  <c r="F2243" i="10"/>
  <c r="F1751" i="10"/>
  <c r="F1020" i="10"/>
  <c r="F525" i="10"/>
  <c r="F327" i="10"/>
  <c r="F1629" i="10"/>
  <c r="F225" i="10"/>
  <c r="F2367" i="10"/>
  <c r="F2351" i="10"/>
  <c r="F1789" i="10"/>
  <c r="F438" i="10"/>
  <c r="F445" i="10"/>
  <c r="F1853" i="10"/>
  <c r="F1565" i="10"/>
  <c r="F751" i="10"/>
  <c r="F42" i="10"/>
  <c r="F1154" i="10"/>
  <c r="F633" i="10"/>
  <c r="F1125" i="10"/>
  <c r="F1413" i="10"/>
  <c r="F761" i="10"/>
  <c r="F783" i="10"/>
  <c r="F1163" i="10"/>
  <c r="F2140" i="10"/>
  <c r="F1256" i="10"/>
  <c r="F742" i="10"/>
  <c r="F2403" i="10"/>
  <c r="F857" i="10"/>
  <c r="F767" i="10"/>
  <c r="F834" i="10"/>
  <c r="F371" i="10"/>
  <c r="F2048" i="10"/>
  <c r="F2322" i="10"/>
  <c r="F1930" i="10"/>
  <c r="F1713" i="10"/>
  <c r="F470" i="10"/>
  <c r="F2453" i="10"/>
  <c r="F671" i="10"/>
  <c r="F374" i="10"/>
  <c r="F799" i="10"/>
  <c r="F2412" i="10"/>
  <c r="F204" i="10"/>
  <c r="F918" i="10"/>
  <c r="F2184" i="10"/>
  <c r="F764" i="10"/>
  <c r="F2447" i="10"/>
  <c r="F647" i="10"/>
  <c r="F1744" i="10"/>
  <c r="F1361" i="10"/>
  <c r="F1512" i="10"/>
  <c r="F157" i="10"/>
  <c r="F1617" i="10"/>
  <c r="F1419" i="10"/>
  <c r="F2268" i="10"/>
  <c r="F1051" i="10"/>
  <c r="F956" i="10"/>
  <c r="F1760" i="10"/>
  <c r="F228" i="10"/>
  <c r="F476" i="10"/>
  <c r="F1748" i="10"/>
  <c r="F1166" i="10"/>
  <c r="F822" i="10"/>
  <c r="F1538" i="10"/>
  <c r="F1463" i="10"/>
  <c r="F441" i="10"/>
  <c r="F144" i="10"/>
  <c r="F1637" i="10"/>
  <c r="F738" i="10"/>
  <c r="F2205" i="10"/>
  <c r="F1843" i="10"/>
  <c r="F1602" i="10"/>
  <c r="F1340" i="10"/>
  <c r="F2010" i="10"/>
  <c r="F1754" i="10"/>
  <c r="F1431" i="10"/>
  <c r="F2019" i="10"/>
  <c r="F2159" i="10"/>
  <c r="F164" i="10"/>
  <c r="F1160" i="10"/>
  <c r="F600" i="10"/>
  <c r="F735" i="10"/>
  <c r="F556" i="10"/>
  <c r="F1872" i="10"/>
  <c r="F1908" i="10"/>
  <c r="F152" i="10"/>
  <c r="F723" i="10"/>
  <c r="F2456" i="10"/>
  <c r="F1856" i="10"/>
  <c r="F269" i="10"/>
  <c r="F342" i="10"/>
  <c r="F2425" i="10"/>
  <c r="F2220" i="10"/>
  <c r="F585" i="10"/>
  <c r="F1939" i="10"/>
  <c r="F971" i="10"/>
  <c r="F1416" i="10"/>
  <c r="F2231" i="10"/>
  <c r="F1249" i="10"/>
  <c r="F117" i="10"/>
  <c r="F1888" i="10"/>
  <c r="F1763" i="10"/>
  <c r="F1364" i="10"/>
  <c r="F2013" i="10"/>
  <c r="F850" i="10"/>
  <c r="F1206" i="10"/>
  <c r="F2118" i="10"/>
  <c r="F1923" i="10"/>
  <c r="F537" i="10"/>
  <c r="F1728" i="10"/>
  <c r="F387" i="10"/>
  <c r="F1348" i="10"/>
  <c r="F2236" i="10"/>
  <c r="F1447" i="10"/>
  <c r="F350" i="10"/>
  <c r="F1035" i="10"/>
  <c r="F173" i="10"/>
  <c r="F560" i="10"/>
  <c r="F1259" i="10"/>
  <c r="F627" i="10"/>
  <c r="F674" i="10"/>
  <c r="F2394" i="10"/>
  <c r="F1061" i="10"/>
  <c r="F2429" i="10"/>
  <c r="F569" i="10"/>
  <c r="F1800" i="10"/>
  <c r="F1122" i="10"/>
  <c r="F1971" i="10"/>
  <c r="F1233" i="10"/>
  <c r="F866" i="10"/>
  <c r="F909" i="10"/>
  <c r="F1741" i="10"/>
  <c r="F2415" i="10"/>
  <c r="F1317" i="10"/>
  <c r="F1949" i="10"/>
  <c r="F898" i="10"/>
  <c r="F720" i="10"/>
  <c r="F1515" i="10"/>
  <c r="F872" i="10"/>
  <c r="F2147" i="10"/>
  <c r="F1352" i="10"/>
  <c r="F1134" i="10"/>
  <c r="F1194" i="10"/>
  <c r="F247" i="10"/>
  <c r="F1017" i="10"/>
  <c r="F1831" i="10"/>
  <c r="F1862" i="10"/>
  <c r="F1652" i="10"/>
  <c r="F1138" i="10"/>
  <c r="F2382" i="10"/>
  <c r="F49" i="10"/>
  <c r="F2348" i="10"/>
  <c r="F2022" i="10"/>
  <c r="F612" i="10"/>
  <c r="F1946" i="10"/>
  <c r="F1590" i="10"/>
  <c r="F237" i="10"/>
  <c r="F315" i="10"/>
  <c r="F1623" i="10"/>
  <c r="F1314" i="10"/>
  <c r="F1942" i="10"/>
  <c r="F1150" i="10"/>
  <c r="F240" i="10"/>
  <c r="F1986" i="10"/>
  <c r="F2283" i="10"/>
  <c r="F1689" i="10"/>
  <c r="F2029" i="10"/>
  <c r="F502" i="10"/>
  <c r="F1268" i="10"/>
  <c r="F1503" i="10"/>
  <c r="F1278" i="10"/>
  <c r="F936" i="10"/>
  <c r="F449" i="10"/>
  <c r="F1920" i="10"/>
  <c r="F1899" i="10"/>
  <c r="F1215" i="10"/>
  <c r="F278" i="10"/>
  <c r="F863" i="10"/>
  <c r="F129" i="10"/>
  <c r="F1404" i="10"/>
  <c r="F1722" i="10"/>
  <c r="F266" i="10"/>
  <c r="F2153" i="10"/>
  <c r="F819" i="10"/>
  <c r="F553" i="10"/>
  <c r="F2057" i="10"/>
  <c r="F837" i="10"/>
  <c r="F216" i="10"/>
  <c r="F1716" i="10"/>
  <c r="F1142" i="10"/>
  <c r="F2255" i="10"/>
  <c r="F1530" i="10"/>
  <c r="F831" i="10"/>
  <c r="F1859" i="10"/>
  <c r="F435" i="10"/>
  <c r="F2409" i="10"/>
  <c r="F1773" i="10"/>
  <c r="F1241" i="10"/>
  <c r="F1246" i="10"/>
  <c r="F377" i="10"/>
  <c r="F324" i="10"/>
  <c r="F1534" i="10"/>
  <c r="F1262" i="10"/>
  <c r="F403" i="10"/>
  <c r="F643" i="10"/>
  <c r="F624" i="10"/>
  <c r="F1032" i="10"/>
  <c r="F2223" i="10"/>
  <c r="F251" i="10"/>
  <c r="F1131" i="10"/>
  <c r="F1323" i="10"/>
  <c r="F540" i="10"/>
  <c r="F243" i="10"/>
  <c r="F2156" i="10"/>
  <c r="F952" i="10"/>
  <c r="F668" i="10"/>
  <c r="F968" i="10"/>
  <c r="F1008" i="10"/>
  <c r="F825" i="10"/>
  <c r="F2342" i="10"/>
  <c r="F1556" i="10"/>
  <c r="F1827" i="10"/>
  <c r="F1674" i="10"/>
  <c r="F167" i="10"/>
  <c r="F1023" i="10"/>
  <c r="F2106" i="10"/>
  <c r="F275" i="10"/>
  <c r="F457" i="10"/>
  <c r="F1633" i="10"/>
  <c r="F234" i="10"/>
  <c r="F2033" i="10"/>
  <c r="F1439" i="10"/>
  <c r="F1039" i="10"/>
  <c r="F1521" i="10"/>
  <c r="F1451" i="10"/>
  <c r="F1701" i="10"/>
  <c r="F1454" i="10"/>
  <c r="F1067" i="10"/>
  <c r="F1147" i="10"/>
  <c r="F1227" i="10"/>
  <c r="F1367" i="10"/>
  <c r="F1320" i="10"/>
  <c r="F2441" i="10"/>
  <c r="F467" i="10"/>
  <c r="F1460" i="10"/>
  <c r="F732" i="10"/>
  <c r="F105" i="10"/>
  <c r="F726" i="10"/>
  <c r="F1518" i="10"/>
  <c r="F1835" i="10"/>
  <c r="F869" i="10"/>
  <c r="F1326" i="10"/>
  <c r="F639" i="10"/>
  <c r="F1466" i="10"/>
  <c r="F1119" i="10"/>
  <c r="F1664" i="10"/>
  <c r="F1655" i="10"/>
  <c r="F473" i="10"/>
  <c r="F179" i="10"/>
  <c r="F1329" i="10"/>
  <c r="F1026" i="10"/>
  <c r="F845" i="10"/>
  <c r="F429" i="10"/>
  <c r="F1614" i="10"/>
  <c r="F1961" i="10"/>
  <c r="F256" i="10"/>
  <c r="F1661" i="10"/>
  <c r="F1435" i="10"/>
  <c r="F1527" i="10"/>
  <c r="F853" i="10"/>
  <c r="F1221" i="10"/>
  <c r="F1645" i="10"/>
  <c r="F930" i="10"/>
  <c r="F534" i="10"/>
  <c r="F566" i="10"/>
  <c r="F927" i="10"/>
  <c r="F2211" i="10"/>
  <c r="F933" i="10"/>
  <c r="F841" i="10"/>
  <c r="F336" i="10"/>
  <c r="F1305" i="10"/>
  <c r="F2357" i="10"/>
  <c r="F333" i="10"/>
  <c r="F2144" i="10"/>
  <c r="F303" i="10"/>
  <c r="F2252" i="10"/>
  <c r="F684" i="10"/>
  <c r="F346" i="10"/>
  <c r="F358" i="10"/>
  <c r="F621" i="10"/>
  <c r="F2121" i="10"/>
  <c r="F2041" i="10"/>
  <c r="F2097" i="10"/>
  <c r="F962" i="10"/>
  <c r="F2434" i="10"/>
  <c r="F572" i="10"/>
  <c r="F2310" i="10"/>
  <c r="F655" i="10"/>
  <c r="F1230" i="10"/>
  <c r="F138" i="10"/>
  <c r="F699" i="10"/>
  <c r="F1476" i="10"/>
  <c r="F1611" i="10"/>
  <c r="F944" i="10"/>
  <c r="F2330" i="10"/>
  <c r="F1107" i="10"/>
  <c r="F1355" i="10"/>
  <c r="F423" i="10"/>
  <c r="F981" i="10"/>
  <c r="F1253" i="10"/>
  <c r="F921" i="10"/>
  <c r="F711" i="10"/>
  <c r="F1444" i="10"/>
  <c r="F2406" i="10"/>
  <c r="F1821" i="10"/>
  <c r="F1934" i="10"/>
  <c r="F2109" i="10"/>
  <c r="F1955" i="10"/>
  <c r="F2038" i="10"/>
  <c r="F758" i="10"/>
  <c r="F1824" i="10"/>
  <c r="F33" i="10"/>
  <c r="F2054" i="10"/>
  <c r="F1840" i="10"/>
  <c r="F1642" i="10"/>
  <c r="F2437" i="10"/>
  <c r="F1070" i="10"/>
  <c r="F2045" i="10"/>
  <c r="F1736" i="10"/>
  <c r="F461" i="10"/>
  <c r="F1491" i="10"/>
  <c r="F2208" i="10"/>
  <c r="F39" i="10"/>
  <c r="F1998" i="10"/>
  <c r="F1812" i="10"/>
  <c r="F746" i="10"/>
  <c r="F1428" i="10"/>
  <c r="F940" i="10"/>
  <c r="F1550" i="10"/>
  <c r="F630" i="10"/>
  <c r="F1952" i="10"/>
  <c r="F652" i="10"/>
  <c r="F132" i="10"/>
  <c r="F2450" i="10"/>
  <c r="F1179" i="10"/>
  <c r="F1575" i="10"/>
  <c r="F2304" i="10"/>
  <c r="F288" i="10"/>
  <c r="K260" i="10"/>
  <c r="I260" i="10"/>
  <c r="K2324" i="10"/>
  <c r="I2324" i="10"/>
  <c r="K1947" i="10"/>
  <c r="I1947" i="10"/>
  <c r="K2119" i="10"/>
  <c r="I2119" i="10"/>
  <c r="I1729" i="10"/>
  <c r="K1729" i="10"/>
  <c r="K1114" i="10"/>
  <c r="I1114" i="10"/>
  <c r="K2059" i="10"/>
  <c r="I2059" i="10"/>
  <c r="I252" i="10"/>
  <c r="I1554" i="10"/>
  <c r="K512" i="10"/>
  <c r="I512" i="10"/>
  <c r="K542" i="10"/>
  <c r="I542" i="10"/>
  <c r="I458" i="10"/>
  <c r="K115" i="10"/>
  <c r="I115" i="10"/>
  <c r="I2431" i="10"/>
  <c r="K1851" i="10"/>
  <c r="I1851" i="10"/>
  <c r="I1158" i="10"/>
  <c r="K1106" i="10"/>
  <c r="I1106" i="10"/>
  <c r="I2331" i="10"/>
  <c r="K232" i="10"/>
  <c r="I232" i="10"/>
  <c r="I574" i="10"/>
  <c r="I145" i="10"/>
  <c r="K145" i="10"/>
  <c r="K1263" i="10"/>
  <c r="I1263" i="10"/>
  <c r="I2209" i="10"/>
  <c r="K2107" i="10"/>
  <c r="I2107" i="10"/>
  <c r="K31" i="10"/>
  <c r="I31" i="10"/>
  <c r="I663" i="10"/>
  <c r="K1525" i="10"/>
  <c r="I1525" i="10"/>
  <c r="I363" i="10"/>
  <c r="K2129" i="10"/>
  <c r="I2129" i="10"/>
  <c r="I1222" i="10"/>
  <c r="I721" i="10"/>
  <c r="K1461" i="10"/>
  <c r="I1461" i="10"/>
  <c r="K641" i="10"/>
  <c r="I641" i="10"/>
  <c r="K682" i="10"/>
  <c r="I682" i="10"/>
  <c r="I1414" i="10"/>
  <c r="I1143" i="10"/>
  <c r="I1148" i="10"/>
  <c r="I1027" i="10"/>
  <c r="K2036" i="10"/>
  <c r="I2036" i="10"/>
  <c r="K823" i="10"/>
  <c r="I823" i="10"/>
  <c r="K653" i="10"/>
  <c r="I653" i="10"/>
  <c r="K2026" i="10"/>
  <c r="I2026" i="10"/>
  <c r="K817" i="10"/>
  <c r="I817" i="10"/>
  <c r="K2328" i="10"/>
  <c r="I2328" i="10"/>
  <c r="K808" i="10"/>
  <c r="I808" i="10"/>
  <c r="K2182" i="10"/>
  <c r="I2182" i="10"/>
  <c r="K957" i="10"/>
  <c r="I957" i="10"/>
  <c r="I2365" i="10"/>
  <c r="K2365" i="10"/>
  <c r="K1257" i="10"/>
  <c r="I1257" i="10"/>
  <c r="K709" i="10"/>
  <c r="I709" i="10"/>
  <c r="K631" i="10"/>
  <c r="I631" i="10"/>
  <c r="I1510" i="10"/>
  <c r="K162" i="10"/>
  <c r="I162" i="10"/>
  <c r="I963" i="10"/>
  <c r="K452" i="10"/>
  <c r="I452" i="10"/>
  <c r="K43" i="10"/>
  <c r="I43" i="10"/>
  <c r="I1417" i="10"/>
  <c r="K455" i="10"/>
  <c r="I455" i="10"/>
  <c r="K352" i="10"/>
  <c r="I352" i="10"/>
  <c r="K2194" i="10"/>
  <c r="I2194" i="10"/>
  <c r="I1213" i="10"/>
  <c r="K598" i="10"/>
  <c r="I598" i="10"/>
  <c r="I644" i="10"/>
  <c r="K2049" i="10"/>
  <c r="I2049" i="10"/>
  <c r="K424" i="10"/>
  <c r="I424" i="10"/>
  <c r="K1123" i="10"/>
  <c r="I1123" i="10"/>
  <c r="K1420" i="10"/>
  <c r="I1420" i="10"/>
  <c r="I1135" i="10"/>
  <c r="K1135" i="10"/>
  <c r="K749" i="10"/>
  <c r="I749" i="10"/>
  <c r="K954" i="10"/>
  <c r="I954" i="10"/>
  <c r="I1730" i="10"/>
  <c r="K1730" i="10"/>
  <c r="K1928" i="10"/>
  <c r="I1928" i="10"/>
  <c r="K244" i="10"/>
  <c r="I244" i="10"/>
  <c r="I1653" i="10"/>
  <c r="I2130" i="10"/>
  <c r="I1624" i="10"/>
  <c r="K765" i="10"/>
  <c r="I765" i="10"/>
  <c r="I328" i="10"/>
  <c r="I672" i="10"/>
  <c r="I634" i="10"/>
  <c r="K2221" i="10"/>
  <c r="I2221" i="10"/>
  <c r="K2055" i="10"/>
  <c r="I2055" i="10"/>
  <c r="K557" i="10"/>
  <c r="I557" i="10"/>
  <c r="I2464" i="10"/>
  <c r="K2464" i="10"/>
  <c r="I1956" i="10"/>
  <c r="I1944" i="10"/>
  <c r="K523" i="10"/>
  <c r="I523" i="10"/>
  <c r="K1069" i="10"/>
  <c r="I1069" i="10"/>
  <c r="I223" i="10"/>
  <c r="I1810" i="10"/>
  <c r="I1869" i="10"/>
  <c r="K1869" i="10"/>
  <c r="K1825" i="10"/>
  <c r="I1825" i="10"/>
  <c r="I847" i="10"/>
  <c r="I1129" i="10"/>
  <c r="I1737" i="10"/>
  <c r="I187" i="10"/>
  <c r="K187" i="10"/>
  <c r="I153" i="10"/>
  <c r="K2023" i="10"/>
  <c r="I2023" i="10"/>
  <c r="I1177" i="10"/>
  <c r="K1177" i="10"/>
  <c r="K1663" i="10"/>
  <c r="I1663" i="10"/>
  <c r="K1239" i="10"/>
  <c r="I1239" i="10"/>
  <c r="K161" i="10"/>
  <c r="I161" i="10"/>
  <c r="K430" i="10"/>
  <c r="I430" i="10"/>
  <c r="K2454" i="10"/>
  <c r="I2454" i="10"/>
  <c r="K1411" i="10"/>
  <c r="I1411" i="10"/>
  <c r="K130" i="10"/>
  <c r="I130" i="10"/>
  <c r="K1139" i="10"/>
  <c r="I1139" i="10"/>
  <c r="I1037" i="10"/>
  <c r="K1037" i="10"/>
  <c r="K1105" i="10"/>
  <c r="I1105" i="10"/>
  <c r="K1918" i="10"/>
  <c r="I1918" i="10"/>
  <c r="K2336" i="10"/>
  <c r="I2336" i="10"/>
  <c r="K1338" i="10"/>
  <c r="I1338" i="10"/>
  <c r="K561" i="10"/>
  <c r="I561" i="10"/>
  <c r="K2058" i="10"/>
  <c r="I2058" i="10"/>
  <c r="K1544" i="10"/>
  <c r="I1544" i="10"/>
  <c r="K2423" i="10"/>
  <c r="I2423" i="10"/>
  <c r="K264" i="10"/>
  <c r="I264" i="10"/>
  <c r="K2380" i="10"/>
  <c r="I2380" i="10"/>
  <c r="K2232" i="10"/>
  <c r="I2232" i="10"/>
  <c r="K139" i="10"/>
  <c r="I139" i="10"/>
  <c r="K1897" i="10"/>
  <c r="I1897" i="10"/>
  <c r="K1433" i="10"/>
  <c r="I1433" i="10"/>
  <c r="K564" i="10"/>
  <c r="I564" i="10"/>
  <c r="K1452" i="10"/>
  <c r="I1452" i="10"/>
  <c r="K820" i="10"/>
  <c r="I820" i="10"/>
  <c r="K1921" i="10"/>
  <c r="I1921" i="10"/>
  <c r="K1953" i="10"/>
  <c r="I1953" i="10"/>
  <c r="K2218" i="10"/>
  <c r="I2218" i="10"/>
  <c r="K1708" i="10"/>
  <c r="I1708" i="10"/>
  <c r="K1359" i="10"/>
  <c r="I1359" i="10"/>
  <c r="K1145" i="10"/>
  <c r="I1145" i="10"/>
  <c r="K1346" i="10"/>
  <c r="I1346" i="10"/>
  <c r="I1844" i="10"/>
  <c r="K1627" i="10"/>
  <c r="I1627" i="10"/>
  <c r="K1935" i="10"/>
  <c r="I1935" i="10"/>
  <c r="K854" i="10"/>
  <c r="I854" i="10"/>
  <c r="K344" i="10"/>
  <c r="I344" i="10"/>
  <c r="K1243" i="10"/>
  <c r="I1243" i="10"/>
  <c r="K768" i="10"/>
  <c r="I768" i="10"/>
  <c r="I2225" i="10"/>
  <c r="K2225" i="10"/>
  <c r="I1136" i="10"/>
  <c r="K1136" i="10"/>
  <c r="K177" i="10"/>
  <c r="I177" i="10"/>
  <c r="K2293" i="10"/>
  <c r="I2293" i="10"/>
  <c r="I1235" i="10"/>
  <c r="K1235" i="10"/>
  <c r="K1828" i="10"/>
  <c r="I1828" i="10"/>
  <c r="K348" i="10"/>
  <c r="I348" i="10"/>
  <c r="K625" i="10"/>
  <c r="I625" i="10"/>
  <c r="K433" i="10"/>
  <c r="I433" i="10"/>
  <c r="I146" i="10"/>
  <c r="K146" i="10"/>
  <c r="K2113" i="10"/>
  <c r="I2113" i="10"/>
  <c r="K1429" i="10"/>
  <c r="I1429" i="10"/>
  <c r="K567" i="10"/>
  <c r="I567" i="10"/>
  <c r="K1046" i="10"/>
  <c r="I1046" i="10"/>
  <c r="K2413" i="10"/>
  <c r="I2413" i="10"/>
  <c r="K2294" i="10"/>
  <c r="I2294" i="10"/>
  <c r="I937" i="10"/>
  <c r="K937" i="10"/>
  <c r="K1531" i="10"/>
  <c r="I1531" i="10"/>
  <c r="K660" i="10"/>
  <c r="I660" i="10"/>
  <c r="I1601" i="10"/>
  <c r="I2068" i="10"/>
  <c r="K2068" i="10"/>
  <c r="K1030" i="10"/>
  <c r="I1030" i="10"/>
  <c r="I1573" i="10"/>
  <c r="K1573" i="10"/>
  <c r="K637" i="10"/>
  <c r="I637" i="10"/>
  <c r="K1762" i="10"/>
  <c r="I1762" i="10"/>
  <c r="K1720" i="10"/>
  <c r="I1720" i="10"/>
  <c r="K2148" i="10"/>
  <c r="I2148" i="10"/>
  <c r="K245" i="10"/>
  <c r="I245" i="10"/>
  <c r="K979" i="10"/>
  <c r="I979" i="10"/>
  <c r="K781" i="10"/>
  <c r="I781" i="10"/>
  <c r="I1829" i="10"/>
  <c r="K1829" i="10"/>
  <c r="K1924" i="10"/>
  <c r="I1924" i="10"/>
  <c r="I1635" i="10"/>
  <c r="I1631" i="10"/>
  <c r="K1631" i="10"/>
  <c r="K1065" i="10"/>
  <c r="I1065" i="10"/>
  <c r="I1167" i="10"/>
  <c r="I436" i="10"/>
  <c r="I673" i="10"/>
  <c r="I1440" i="10"/>
  <c r="I1275" i="10"/>
  <c r="K2445" i="10"/>
  <c r="I2445" i="10"/>
  <c r="K1342" i="10"/>
  <c r="I1342" i="10"/>
  <c r="I1041" i="10"/>
  <c r="I1650" i="10"/>
  <c r="I1465" i="10"/>
  <c r="I970" i="10"/>
  <c r="I582" i="10"/>
  <c r="I202" i="10"/>
  <c r="K1969" i="10"/>
  <c r="I1969" i="10"/>
  <c r="I483" i="10"/>
  <c r="K2314" i="10"/>
  <c r="I2314" i="10"/>
  <c r="K697" i="10"/>
  <c r="I697" i="10"/>
  <c r="K2104" i="10"/>
  <c r="I2104" i="10"/>
  <c r="K2407" i="10"/>
  <c r="I2407" i="10"/>
  <c r="J329" i="10"/>
  <c r="D329" i="10"/>
  <c r="J1657" i="10"/>
  <c r="D1657" i="10"/>
  <c r="J1619" i="10"/>
  <c r="D1619" i="10"/>
  <c r="C2168" i="10"/>
  <c r="K2168" i="10" s="1"/>
  <c r="J2168" i="10"/>
  <c r="D2168" i="10"/>
  <c r="D1236" i="10"/>
  <c r="C1236" i="10"/>
  <c r="K1236" i="10" s="1"/>
  <c r="J1236" i="10"/>
  <c r="D354" i="10"/>
  <c r="J354" i="10"/>
  <c r="D1913" i="10"/>
  <c r="J1913" i="10"/>
  <c r="C2315" i="10"/>
  <c r="K2315" i="10" s="1"/>
  <c r="D2315" i="10"/>
  <c r="J2315" i="10"/>
  <c r="C17" i="10"/>
  <c r="D17" i="10"/>
  <c r="J17" i="10"/>
  <c r="D547" i="10"/>
  <c r="J547" i="10"/>
  <c r="J2127" i="10"/>
  <c r="D2127" i="10"/>
  <c r="C2127" i="10"/>
  <c r="K2127" i="10" s="1"/>
  <c r="C338" i="10"/>
  <c r="K338" i="10" s="1"/>
  <c r="J338" i="10"/>
  <c r="D338" i="10"/>
  <c r="J2238" i="10"/>
  <c r="D2238" i="10"/>
  <c r="J1331" i="10"/>
  <c r="D1331" i="10"/>
  <c r="J1335" i="10"/>
  <c r="D1335" i="10"/>
  <c r="C1335" i="10"/>
  <c r="K1335" i="10" s="1"/>
  <c r="D1344" i="10"/>
  <c r="J1344" i="10"/>
  <c r="D147" i="10"/>
  <c r="J147" i="10"/>
  <c r="C147" i="10"/>
  <c r="K147" i="10" s="1"/>
  <c r="D772" i="10"/>
  <c r="L772" i="10" s="1" a="1"/>
  <c r="L772" i="10" s="1"/>
  <c r="J772" i="10"/>
  <c r="J485" i="10"/>
  <c r="D485" i="10"/>
  <c r="C485" i="10"/>
  <c r="K485" i="10" s="1"/>
  <c r="J1115" i="10"/>
  <c r="D1115" i="10"/>
  <c r="C2006" i="10"/>
  <c r="K2006" i="10" s="1"/>
  <c r="J2006" i="10"/>
  <c r="D2006" i="10"/>
  <c r="D2443" i="10"/>
  <c r="J2443" i="10"/>
  <c r="J2123" i="10"/>
  <c r="D2123" i="10"/>
  <c r="J2334" i="10"/>
  <c r="D2334" i="10"/>
  <c r="C1391" i="10"/>
  <c r="J1391" i="10"/>
  <c r="D1391" i="10"/>
  <c r="J1264" i="10"/>
  <c r="D1264" i="10"/>
  <c r="C188" i="10"/>
  <c r="K188" i="10" s="1"/>
  <c r="D188" i="10"/>
  <c r="J188" i="10"/>
  <c r="J1957" i="10"/>
  <c r="D1957" i="10"/>
  <c r="D35" i="10"/>
  <c r="J35" i="10"/>
  <c r="D658" i="10"/>
  <c r="J658" i="10"/>
  <c r="J361" i="10"/>
  <c r="D361" i="10"/>
  <c r="D431" i="10"/>
  <c r="J431" i="10"/>
  <c r="J1063" i="10"/>
  <c r="D1063" i="10"/>
  <c r="J512" i="10"/>
  <c r="D512" i="10"/>
  <c r="D1079" i="10"/>
  <c r="J1079" i="10"/>
  <c r="C1079" i="10"/>
  <c r="K1079" i="10" s="1"/>
  <c r="J1724" i="10"/>
  <c r="D1724" i="10"/>
  <c r="D664" i="10"/>
  <c r="J664" i="10"/>
  <c r="C728" i="10"/>
  <c r="K728" i="10" s="1"/>
  <c r="D728" i="10"/>
  <c r="J728" i="10"/>
  <c r="J169" i="10"/>
  <c r="D169" i="10"/>
  <c r="D769" i="10"/>
  <c r="J769" i="10"/>
  <c r="I1448" i="10"/>
  <c r="I471" i="10"/>
  <c r="I1312" i="10"/>
  <c r="K1078" i="10"/>
  <c r="I1078" i="10"/>
  <c r="I2404" i="10"/>
  <c r="I249" i="10"/>
  <c r="I2215" i="10"/>
  <c r="I1473" i="10"/>
  <c r="I5" i="10"/>
  <c r="I858" i="10"/>
  <c r="I762" i="10"/>
  <c r="I919" i="10"/>
  <c r="I276" i="10"/>
  <c r="I640" i="10"/>
  <c r="K640" i="10"/>
  <c r="I1516" i="10"/>
  <c r="C2325" i="10"/>
  <c r="K2325" i="10" s="1"/>
  <c r="J2325" i="10"/>
  <c r="D2325" i="10"/>
  <c r="J2226" i="10"/>
  <c r="C2226" i="10"/>
  <c r="K2226" i="10" s="1"/>
  <c r="D2226" i="10"/>
  <c r="D1127" i="10"/>
  <c r="J1127" i="10"/>
  <c r="D1814" i="10"/>
  <c r="J1814" i="10"/>
  <c r="D2136" i="10"/>
  <c r="J2136" i="10"/>
  <c r="D2149" i="10"/>
  <c r="J2149" i="10"/>
  <c r="D1456" i="10"/>
  <c r="J1456" i="10"/>
  <c r="D364" i="10"/>
  <c r="J364" i="10"/>
  <c r="D2084" i="10"/>
  <c r="J2084" i="10"/>
  <c r="C1849" i="10"/>
  <c r="K1849" i="10" s="1"/>
  <c r="J1849" i="10"/>
  <c r="D1849" i="10"/>
  <c r="C2306" i="10"/>
  <c r="K2306" i="10" s="1"/>
  <c r="J2306" i="10"/>
  <c r="D2306" i="10"/>
  <c r="J2318" i="10"/>
  <c r="D2318" i="10"/>
  <c r="J1545" i="10"/>
  <c r="D1545" i="10"/>
  <c r="J2216" i="10"/>
  <c r="D2216" i="10"/>
  <c r="D134" i="10"/>
  <c r="J134" i="10"/>
  <c r="J1916" i="10"/>
  <c r="D1916" i="10"/>
  <c r="J1047" i="10"/>
  <c r="D1047" i="10"/>
  <c r="J2294" i="10"/>
  <c r="D2294" i="10"/>
  <c r="J2257" i="10"/>
  <c r="D2257" i="10"/>
  <c r="L2257" i="10" s="1" a="1"/>
  <c r="L2257" i="10" s="1"/>
  <c r="D521" i="10"/>
  <c r="J521" i="10"/>
  <c r="C1542" i="10"/>
  <c r="K1542" i="10" s="1"/>
  <c r="D1542" i="10"/>
  <c r="J1542" i="10"/>
  <c r="D1910" i="10"/>
  <c r="J1910" i="10"/>
  <c r="C413" i="10"/>
  <c r="D413" i="10"/>
  <c r="J413" i="10"/>
  <c r="J1817" i="10"/>
  <c r="D1817" i="10"/>
  <c r="J827" i="10"/>
  <c r="D827" i="10"/>
  <c r="D527" i="10"/>
  <c r="J527" i="10"/>
  <c r="D2069" i="10"/>
  <c r="C2069" i="10"/>
  <c r="K2069" i="10" s="1"/>
  <c r="J2069" i="10"/>
  <c r="D2213" i="10"/>
  <c r="J2213" i="10"/>
  <c r="J2131" i="10"/>
  <c r="D2131" i="10"/>
  <c r="C1756" i="10"/>
  <c r="K1756" i="10" s="1"/>
  <c r="J1756" i="10"/>
  <c r="D1756" i="10"/>
  <c r="D1558" i="10"/>
  <c r="J1558" i="10"/>
  <c r="J753" i="10"/>
  <c r="D753" i="10"/>
  <c r="D367" i="10"/>
  <c r="J367" i="10"/>
  <c r="C1925" i="10"/>
  <c r="K1925" i="10" s="1"/>
  <c r="D1925" i="10"/>
  <c r="J1925" i="10"/>
  <c r="D1424" i="10"/>
  <c r="J1424" i="10"/>
  <c r="J1625" i="10"/>
  <c r="D1625" i="10"/>
  <c r="D44" i="10"/>
  <c r="J44" i="10"/>
  <c r="D2312" i="10"/>
  <c r="J2312" i="10"/>
  <c r="D5" i="10"/>
  <c r="J5" i="10"/>
  <c r="D2245" i="10"/>
  <c r="J2245" i="10"/>
  <c r="K838" i="10"/>
  <c r="I838" i="10"/>
  <c r="D1846" i="10"/>
  <c r="J1846" i="10"/>
  <c r="J2353" i="10"/>
  <c r="D2353" i="10"/>
  <c r="C258" i="10"/>
  <c r="K258" i="10" s="1"/>
  <c r="J258" i="10"/>
  <c r="D258" i="10"/>
  <c r="J574" i="10"/>
  <c r="D574" i="10"/>
  <c r="L574" i="10" s="1" a="1"/>
  <c r="L574" i="10" s="1"/>
  <c r="J1094" i="10"/>
  <c r="D1094" i="10"/>
  <c r="C923" i="10"/>
  <c r="K923" i="10" s="1"/>
  <c r="D923" i="10"/>
  <c r="J923" i="10"/>
  <c r="D2059" i="10"/>
  <c r="L2059" i="10" s="1" a="1"/>
  <c r="L2059" i="10" s="1"/>
  <c r="J2059" i="10"/>
  <c r="J1731" i="10"/>
  <c r="C1731" i="10"/>
  <c r="K1731" i="10" s="1"/>
  <c r="D1731" i="10"/>
  <c r="D1057" i="10"/>
  <c r="J1057" i="10"/>
  <c r="D230" i="10"/>
  <c r="J230" i="10"/>
  <c r="D1028" i="10"/>
  <c r="J1028" i="10"/>
  <c r="D2015" i="10"/>
  <c r="J2015" i="10"/>
  <c r="J425" i="10"/>
  <c r="D425" i="10"/>
  <c r="J1357" i="10"/>
  <c r="D1357" i="10"/>
  <c r="D562" i="10"/>
  <c r="J562" i="10"/>
  <c r="C125" i="10"/>
  <c r="K125" i="10" s="1"/>
  <c r="D125" i="10"/>
  <c r="J125" i="10"/>
  <c r="J175" i="10"/>
  <c r="D175" i="10"/>
  <c r="C2420" i="10"/>
  <c r="K2420" i="10" s="1"/>
  <c r="D2420" i="10"/>
  <c r="J2420" i="10"/>
  <c r="J1648" i="10"/>
  <c r="D1648" i="10"/>
  <c r="D2111" i="10"/>
  <c r="J2111" i="10"/>
  <c r="J463" i="10"/>
  <c r="D463" i="10"/>
  <c r="C1292" i="10"/>
  <c r="D1292" i="10"/>
  <c r="J1292" i="10"/>
  <c r="J1523" i="10"/>
  <c r="D1523" i="10"/>
  <c r="D2195" i="10"/>
  <c r="J2195" i="10"/>
  <c r="D2337" i="10"/>
  <c r="J2337" i="10"/>
  <c r="D2248" i="10"/>
  <c r="J2248" i="10"/>
  <c r="J262" i="10"/>
  <c r="D262" i="10"/>
  <c r="D881" i="10"/>
  <c r="C881" i="10"/>
  <c r="K881" i="10" s="1"/>
  <c r="J881" i="10"/>
  <c r="D1223" i="10"/>
  <c r="J1223" i="10"/>
  <c r="J635" i="10"/>
  <c r="D635" i="10"/>
  <c r="C661" i="10"/>
  <c r="K661" i="10" s="1"/>
  <c r="J661" i="10"/>
  <c r="D661" i="10"/>
  <c r="J2344" i="10"/>
  <c r="D2344" i="10"/>
  <c r="D995" i="10"/>
  <c r="J995" i="10"/>
  <c r="D859" i="10"/>
  <c r="J859" i="10"/>
  <c r="J1709" i="10"/>
  <c r="D1709" i="10"/>
  <c r="J29" i="10"/>
  <c r="D29" i="10"/>
  <c r="D1552" i="10"/>
  <c r="J1552" i="10"/>
  <c r="D1054" i="10"/>
  <c r="J1054" i="10"/>
  <c r="J948" i="10"/>
  <c r="D948" i="10"/>
  <c r="D958" i="10"/>
  <c r="J958" i="10"/>
  <c r="D2114" i="10"/>
  <c r="J2114" i="10"/>
  <c r="I1375" i="10"/>
  <c r="K1375" i="10"/>
  <c r="K343" i="10"/>
  <c r="I343" i="10"/>
  <c r="K2125" i="10"/>
  <c r="I2125" i="10"/>
  <c r="I427" i="10"/>
  <c r="I994" i="10"/>
  <c r="I1836" i="10"/>
  <c r="I1225" i="10"/>
  <c r="I1242" i="10"/>
  <c r="I168" i="10"/>
  <c r="I1251" i="10"/>
  <c r="I2166" i="10"/>
  <c r="I1755" i="10"/>
  <c r="I1007" i="10"/>
  <c r="I698" i="10"/>
  <c r="I573" i="10"/>
  <c r="I1742" i="10"/>
  <c r="I34" i="10"/>
  <c r="I353" i="10"/>
  <c r="I1205" i="10"/>
  <c r="K1234" i="10"/>
  <c r="I1234" i="10"/>
  <c r="J2024" i="10"/>
  <c r="D2024" i="10"/>
  <c r="J2417" i="10"/>
  <c r="D2417" i="10"/>
  <c r="D159" i="10"/>
  <c r="J159" i="10"/>
  <c r="C530" i="10"/>
  <c r="K530" i="10" s="1"/>
  <c r="J530" i="10"/>
  <c r="D530" i="10"/>
  <c r="D2050" i="10"/>
  <c r="J2050" i="10"/>
  <c r="D1168" i="10"/>
  <c r="L1168" i="10" s="1" a="1"/>
  <c r="L1168" i="10" s="1"/>
  <c r="J1168" i="10"/>
  <c r="J1421" i="10"/>
  <c r="D1421" i="10"/>
  <c r="J543" i="10"/>
  <c r="D543" i="10"/>
  <c r="C543" i="10"/>
  <c r="K543" i="10" s="1"/>
  <c r="J2465" i="10"/>
  <c r="C2465" i="10"/>
  <c r="K2465" i="10" s="1"/>
  <c r="D2465" i="10"/>
  <c r="D1376" i="10"/>
  <c r="C1376" i="10"/>
  <c r="K1376" i="10" s="1"/>
  <c r="J1376" i="10"/>
  <c r="D809" i="10"/>
  <c r="J809" i="10"/>
  <c r="C1718" i="10"/>
  <c r="K1718" i="10" s="1"/>
  <c r="J1718" i="10"/>
  <c r="D1718" i="10"/>
  <c r="C1561" i="10"/>
  <c r="K1561" i="10" s="1"/>
  <c r="J1561" i="10"/>
  <c r="D1561" i="10"/>
  <c r="D271" i="10"/>
  <c r="J271" i="10"/>
  <c r="D1042" i="10"/>
  <c r="J1042" i="10"/>
  <c r="D964" i="10"/>
  <c r="J964" i="10"/>
  <c r="J1156" i="10"/>
  <c r="D1156" i="10"/>
  <c r="D26" i="10"/>
  <c r="J26" i="10"/>
  <c r="D453" i="10"/>
  <c r="J453" i="10"/>
  <c r="D140" i="10"/>
  <c r="J140" i="10"/>
  <c r="J1808" i="10"/>
  <c r="D1808" i="10"/>
  <c r="D1217" i="10"/>
  <c r="J1217" i="10"/>
  <c r="J2242" i="10"/>
  <c r="D2242" i="10"/>
  <c r="D1750" i="10"/>
  <c r="J1750" i="10"/>
  <c r="C1019" i="10"/>
  <c r="K1019" i="10" s="1"/>
  <c r="J1019" i="10"/>
  <c r="D1019" i="10"/>
  <c r="D524" i="10"/>
  <c r="J524" i="10"/>
  <c r="J326" i="10"/>
  <c r="D326" i="10"/>
  <c r="J1628" i="10"/>
  <c r="D1628" i="10"/>
  <c r="J224" i="10"/>
  <c r="D224" i="10"/>
  <c r="J2366" i="10"/>
  <c r="C2366" i="10"/>
  <c r="K2366" i="10" s="1"/>
  <c r="D2366" i="10"/>
  <c r="D2350" i="10"/>
  <c r="J2350" i="10"/>
  <c r="D1788" i="10"/>
  <c r="J1788" i="10"/>
  <c r="C1788" i="10"/>
  <c r="C437" i="10"/>
  <c r="K437" i="10" s="1"/>
  <c r="J437" i="10"/>
  <c r="D437" i="10"/>
  <c r="D444" i="10"/>
  <c r="J444" i="10"/>
  <c r="C444" i="10"/>
  <c r="K444" i="10" s="1"/>
  <c r="J1852" i="10"/>
  <c r="D1852" i="10"/>
  <c r="J1564" i="10"/>
  <c r="D1564" i="10"/>
  <c r="L1564" i="10" s="1" a="1"/>
  <c r="L1564" i="10" s="1"/>
  <c r="J750" i="10"/>
  <c r="D750" i="10"/>
  <c r="J41" i="10"/>
  <c r="D41" i="10"/>
  <c r="D1153" i="10"/>
  <c r="J1153" i="10"/>
  <c r="J632" i="10"/>
  <c r="D632" i="10"/>
  <c r="C1124" i="10"/>
  <c r="K1124" i="10" s="1"/>
  <c r="J1124" i="10"/>
  <c r="D1124" i="10"/>
  <c r="I928" i="10"/>
  <c r="I934" i="10"/>
  <c r="I2095" i="10"/>
  <c r="I2448" i="10"/>
  <c r="J1412" i="10"/>
  <c r="D1412" i="10"/>
  <c r="J760" i="10"/>
  <c r="D760" i="10"/>
  <c r="D782" i="10"/>
  <c r="C782" i="10"/>
  <c r="K782" i="10" s="1"/>
  <c r="J782" i="10"/>
  <c r="D1162" i="10"/>
  <c r="J1162" i="10"/>
  <c r="D2139" i="10"/>
  <c r="J2139" i="10"/>
  <c r="C1255" i="10"/>
  <c r="K1255" i="10" s="1"/>
  <c r="D1255" i="10"/>
  <c r="J1255" i="10"/>
  <c r="D741" i="10"/>
  <c r="C741" i="10"/>
  <c r="K741" i="10" s="1"/>
  <c r="J741" i="10"/>
  <c r="J2402" i="10"/>
  <c r="D2402" i="10"/>
  <c r="C856" i="10"/>
  <c r="K856" i="10" s="1"/>
  <c r="D856" i="10"/>
  <c r="J856" i="10"/>
  <c r="J766" i="10"/>
  <c r="D766" i="10"/>
  <c r="D833" i="10"/>
  <c r="J833" i="10"/>
  <c r="J370" i="10"/>
  <c r="D370" i="10"/>
  <c r="J2047" i="10"/>
  <c r="D2047" i="10"/>
  <c r="D2321" i="10"/>
  <c r="J2321" i="10"/>
  <c r="C1929" i="10"/>
  <c r="K1929" i="10" s="1"/>
  <c r="J1929" i="10"/>
  <c r="D1929" i="10"/>
  <c r="J1712" i="10"/>
  <c r="D1712" i="10"/>
  <c r="C469" i="10"/>
  <c r="K469" i="10" s="1"/>
  <c r="D469" i="10"/>
  <c r="J469" i="10"/>
  <c r="D2452" i="10"/>
  <c r="J2452" i="10"/>
  <c r="J670" i="10"/>
  <c r="D670" i="10"/>
  <c r="D373" i="10"/>
  <c r="J373" i="10"/>
  <c r="D798" i="10"/>
  <c r="C798" i="10"/>
  <c r="J798" i="10"/>
  <c r="D2411" i="10"/>
  <c r="J2411" i="10"/>
  <c r="J203" i="10"/>
  <c r="D203" i="10"/>
  <c r="J917" i="10"/>
  <c r="D917" i="10"/>
  <c r="C2183" i="10"/>
  <c r="D2183" i="10"/>
  <c r="J2183" i="10"/>
  <c r="D763" i="10"/>
  <c r="J763" i="10"/>
  <c r="D2446" i="10"/>
  <c r="J2446" i="10"/>
  <c r="D646" i="10"/>
  <c r="J646" i="10"/>
  <c r="D1743" i="10"/>
  <c r="J1743" i="10"/>
  <c r="J1360" i="10"/>
  <c r="D1360" i="10"/>
  <c r="D1511" i="10"/>
  <c r="J1511" i="10"/>
  <c r="D156" i="10"/>
  <c r="J156" i="10"/>
  <c r="D1616" i="10"/>
  <c r="J1616" i="10"/>
  <c r="J1418" i="10"/>
  <c r="D1418" i="10"/>
  <c r="D2267" i="10"/>
  <c r="C2267" i="10"/>
  <c r="K2267" i="10" s="1"/>
  <c r="J2267" i="10"/>
  <c r="D1050" i="10"/>
  <c r="J1050" i="10"/>
  <c r="C955" i="10"/>
  <c r="K955" i="10" s="1"/>
  <c r="D955" i="10"/>
  <c r="J955" i="10"/>
  <c r="D1759" i="10"/>
  <c r="J1759" i="10"/>
  <c r="J227" i="10"/>
  <c r="D227" i="10"/>
  <c r="D475" i="10"/>
  <c r="L475" i="10" s="1" a="1"/>
  <c r="L475" i="10" s="1"/>
  <c r="J475" i="10"/>
  <c r="D1747" i="10"/>
  <c r="J1747" i="10"/>
  <c r="C1165" i="10"/>
  <c r="K1165" i="10" s="1"/>
  <c r="J1165" i="10"/>
  <c r="D1165" i="10"/>
  <c r="C821" i="10"/>
  <c r="K821" i="10" s="1"/>
  <c r="J821" i="10"/>
  <c r="D821" i="10"/>
  <c r="J1537" i="10"/>
  <c r="D1537" i="10"/>
  <c r="J1462" i="10"/>
  <c r="D1462" i="10"/>
  <c r="J440" i="10"/>
  <c r="D440" i="10"/>
  <c r="J143" i="10"/>
  <c r="D143" i="10"/>
  <c r="D1636" i="10"/>
  <c r="J1636" i="10"/>
  <c r="J737" i="10"/>
  <c r="D737" i="10"/>
  <c r="C2204" i="10"/>
  <c r="K2204" i="10" s="1"/>
  <c r="D2204" i="10"/>
  <c r="J2204" i="10"/>
  <c r="C1842" i="10"/>
  <c r="K1842" i="10" s="1"/>
  <c r="J1842" i="10"/>
  <c r="D1842" i="10"/>
  <c r="D1601" i="10"/>
  <c r="J1601" i="10"/>
  <c r="D1339" i="10"/>
  <c r="J1339" i="10"/>
  <c r="C2009" i="10"/>
  <c r="K2009" i="10" s="1"/>
  <c r="D2009" i="10"/>
  <c r="J2009" i="10"/>
  <c r="C1753" i="10"/>
  <c r="K1753" i="10" s="1"/>
  <c r="D1753" i="10"/>
  <c r="J1753" i="10"/>
  <c r="J1430" i="10"/>
  <c r="D1430" i="10"/>
  <c r="C2018" i="10"/>
  <c r="K2018" i="10" s="1"/>
  <c r="J2018" i="10"/>
  <c r="D2018" i="10"/>
  <c r="D2158" i="10"/>
  <c r="L2158" i="10" s="1" a="1"/>
  <c r="L2158" i="10" s="1"/>
  <c r="J2158" i="10"/>
  <c r="J163" i="10"/>
  <c r="D163" i="10"/>
  <c r="J1159" i="10"/>
  <c r="D1159" i="10"/>
  <c r="D599" i="10"/>
  <c r="J599" i="10"/>
  <c r="D734" i="10"/>
  <c r="J734" i="10"/>
  <c r="D555" i="10"/>
  <c r="J555" i="10"/>
  <c r="D1871" i="10"/>
  <c r="C1871" i="10"/>
  <c r="K1871" i="10" s="1"/>
  <c r="J1871" i="10"/>
  <c r="J1907" i="10"/>
  <c r="D1907" i="10"/>
  <c r="J151" i="10"/>
  <c r="D151" i="10"/>
  <c r="D722" i="10"/>
  <c r="J722" i="10"/>
  <c r="D2455" i="10"/>
  <c r="L2455" i="10" s="1" a="1"/>
  <c r="L2455" i="10" s="1"/>
  <c r="J2455" i="10"/>
  <c r="D1855" i="10"/>
  <c r="J1855" i="10"/>
  <c r="C268" i="10"/>
  <c r="K268" i="10" s="1"/>
  <c r="D268" i="10"/>
  <c r="J268" i="10"/>
  <c r="D341" i="10"/>
  <c r="J341" i="10"/>
  <c r="J2424" i="10"/>
  <c r="C2424" i="10"/>
  <c r="K2424" i="10" s="1"/>
  <c r="D2424" i="10"/>
  <c r="J2219" i="10"/>
  <c r="D2219" i="10"/>
  <c r="J584" i="10"/>
  <c r="C584" i="10"/>
  <c r="K584" i="10" s="1"/>
  <c r="D584" i="10"/>
  <c r="C1938" i="10"/>
  <c r="K1938" i="10" s="1"/>
  <c r="D1938" i="10"/>
  <c r="J1938" i="10"/>
  <c r="J970" i="10"/>
  <c r="D970" i="10"/>
  <c r="L970" i="10" s="1" a="1"/>
  <c r="L970" i="10" s="1"/>
  <c r="J1415" i="10"/>
  <c r="D1415" i="10"/>
  <c r="D2230" i="10"/>
  <c r="J2230" i="10"/>
  <c r="D1248" i="10"/>
  <c r="J1248" i="10"/>
  <c r="D116" i="10"/>
  <c r="J116" i="10"/>
  <c r="J1887" i="10"/>
  <c r="D1887" i="10"/>
  <c r="C1887" i="10"/>
  <c r="J1762" i="10"/>
  <c r="D1762" i="10"/>
  <c r="L1762" i="10" s="1" a="1"/>
  <c r="L1762" i="10" s="1"/>
  <c r="C1159" i="10"/>
  <c r="K1159" i="10" s="1"/>
  <c r="J1363" i="10"/>
  <c r="D1363" i="10"/>
  <c r="C2012" i="10"/>
  <c r="K2012" i="10" s="1"/>
  <c r="D2012" i="10"/>
  <c r="J2012" i="10"/>
  <c r="J849" i="10"/>
  <c r="D849" i="10"/>
  <c r="J1205" i="10"/>
  <c r="D1205" i="10"/>
  <c r="D2117" i="10"/>
  <c r="J2117" i="10"/>
  <c r="D1922" i="10"/>
  <c r="J1922" i="10"/>
  <c r="C536" i="10"/>
  <c r="K536" i="10" s="1"/>
  <c r="D536" i="10"/>
  <c r="J536" i="10"/>
  <c r="D1727" i="10"/>
  <c r="J1727" i="10"/>
  <c r="C386" i="10"/>
  <c r="K386" i="10" s="1"/>
  <c r="J386" i="10"/>
  <c r="D386" i="10"/>
  <c r="D1347" i="10"/>
  <c r="J1347" i="10"/>
  <c r="J2235" i="10"/>
  <c r="D2235" i="10"/>
  <c r="C1446" i="10"/>
  <c r="K1446" i="10" s="1"/>
  <c r="J1446" i="10"/>
  <c r="D1446" i="10"/>
  <c r="D349" i="10"/>
  <c r="J349" i="10"/>
  <c r="D1034" i="10"/>
  <c r="J1034" i="10"/>
  <c r="D172" i="10"/>
  <c r="J172" i="10"/>
  <c r="D559" i="10"/>
  <c r="J559" i="10"/>
  <c r="D1258" i="10"/>
  <c r="J1258" i="10"/>
  <c r="C626" i="10"/>
  <c r="K626" i="10" s="1"/>
  <c r="J626" i="10"/>
  <c r="D626" i="10"/>
  <c r="D673" i="10"/>
  <c r="L673" i="10" s="1" a="1"/>
  <c r="L673" i="10" s="1"/>
  <c r="J673" i="10"/>
  <c r="J2393" i="10"/>
  <c r="D2393" i="10"/>
  <c r="J1060" i="10"/>
  <c r="D1060" i="10"/>
  <c r="D2428" i="10"/>
  <c r="J2428" i="10"/>
  <c r="J568" i="10"/>
  <c r="D568" i="10"/>
  <c r="J1799" i="10"/>
  <c r="D1799" i="10"/>
  <c r="J1121" i="10"/>
  <c r="D1121" i="10"/>
  <c r="C1970" i="10"/>
  <c r="K1970" i="10" s="1"/>
  <c r="J1970" i="10"/>
  <c r="D1970" i="10"/>
  <c r="J1232" i="10"/>
  <c r="D1232" i="10"/>
  <c r="D865" i="10"/>
  <c r="J865" i="10"/>
  <c r="C908" i="10"/>
  <c r="D908" i="10"/>
  <c r="J908" i="10"/>
  <c r="C1740" i="10"/>
  <c r="K1740" i="10" s="1"/>
  <c r="D1740" i="10"/>
  <c r="J1740" i="10"/>
  <c r="D2414" i="10"/>
  <c r="J2414" i="10"/>
  <c r="D1316" i="10"/>
  <c r="J1316" i="10"/>
  <c r="C1948" i="10"/>
  <c r="K1948" i="10" s="1"/>
  <c r="D1948" i="10"/>
  <c r="J1948" i="10"/>
  <c r="D897" i="10"/>
  <c r="J897" i="10"/>
  <c r="C897" i="10"/>
  <c r="J719" i="10"/>
  <c r="D719" i="10"/>
  <c r="D1514" i="10"/>
  <c r="J1514" i="10"/>
  <c r="J871" i="10"/>
  <c r="D871" i="10"/>
  <c r="L871" i="10" s="1" a="1"/>
  <c r="L871" i="10" s="1"/>
  <c r="J2146" i="10"/>
  <c r="D2146" i="10"/>
  <c r="J1351" i="10"/>
  <c r="D1351" i="10"/>
  <c r="D1133" i="10"/>
  <c r="J1133" i="10"/>
  <c r="C1193" i="10"/>
  <c r="J1193" i="10"/>
  <c r="D1193" i="10"/>
  <c r="I47" i="10"/>
  <c r="K47" i="10"/>
  <c r="I385" i="10"/>
  <c r="K385" i="10"/>
  <c r="I46" i="10"/>
  <c r="K46" i="10"/>
  <c r="K1532" i="10"/>
  <c r="I1532" i="10"/>
  <c r="I1630" i="10"/>
  <c r="K1630" i="10"/>
  <c r="C1430" i="10"/>
  <c r="K1430" i="10" s="1"/>
  <c r="I1870" i="10"/>
  <c r="K1870" i="10"/>
  <c r="K1927" i="10"/>
  <c r="I1927" i="10"/>
  <c r="C116" i="10"/>
  <c r="K1276" i="10"/>
  <c r="I1276" i="10"/>
  <c r="I2323" i="10"/>
  <c r="K2323" i="10"/>
  <c r="I313" i="10"/>
  <c r="I1758" i="10"/>
  <c r="I1474" i="10"/>
  <c r="K1474" i="10"/>
  <c r="I2122" i="10"/>
  <c r="I360" i="10"/>
  <c r="C2015" i="10"/>
  <c r="K2015" i="10" s="1"/>
  <c r="I2451" i="10"/>
  <c r="I759" i="10"/>
  <c r="I1563" i="10"/>
  <c r="I158" i="10"/>
  <c r="I1018" i="10"/>
  <c r="C1331" i="10"/>
  <c r="K1331" i="10" s="1"/>
  <c r="K1432" i="10"/>
  <c r="I1432" i="10"/>
  <c r="I301" i="10"/>
  <c r="C246" i="10"/>
  <c r="K246" i="10" s="1"/>
  <c r="J246" i="10"/>
  <c r="D246" i="10"/>
  <c r="D1016" i="10"/>
  <c r="J1016" i="10"/>
  <c r="J1830" i="10"/>
  <c r="D1830" i="10"/>
  <c r="C1830" i="10"/>
  <c r="K1830" i="10" s="1"/>
  <c r="J1861" i="10"/>
  <c r="D1861" i="10"/>
  <c r="L1861" i="10" s="1" a="1"/>
  <c r="L1861" i="10" s="1"/>
  <c r="J1651" i="10"/>
  <c r="D1651" i="10"/>
  <c r="J1137" i="10"/>
  <c r="D1137" i="10"/>
  <c r="C1137" i="10"/>
  <c r="K1137" i="10" s="1"/>
  <c r="D2381" i="10"/>
  <c r="J2381" i="10"/>
  <c r="D48" i="10"/>
  <c r="J48" i="10"/>
  <c r="C48" i="10"/>
  <c r="K48" i="10" s="1"/>
  <c r="J2347" i="10"/>
  <c r="D2347" i="10"/>
  <c r="D2021" i="10"/>
  <c r="J2021" i="10"/>
  <c r="J611" i="10"/>
  <c r="D611" i="10"/>
  <c r="D1945" i="10"/>
  <c r="J1945" i="10"/>
  <c r="J1589" i="10"/>
  <c r="D1589" i="10"/>
  <c r="J236" i="10"/>
  <c r="D236" i="10"/>
  <c r="J314" i="10"/>
  <c r="D314" i="10"/>
  <c r="J1622" i="10"/>
  <c r="D1622" i="10"/>
  <c r="D1313" i="10"/>
  <c r="J1313" i="10"/>
  <c r="J1941" i="10"/>
  <c r="D1941" i="10"/>
  <c r="D1149" i="10"/>
  <c r="J1149" i="10"/>
  <c r="J239" i="10"/>
  <c r="D239" i="10"/>
  <c r="D1985" i="10"/>
  <c r="J1985" i="10"/>
  <c r="J2282" i="10"/>
  <c r="D2282" i="10"/>
  <c r="J1688" i="10"/>
  <c r="D1688" i="10"/>
  <c r="J2028" i="10"/>
  <c r="D2028" i="10"/>
  <c r="C2028" i="10"/>
  <c r="K2028" i="10" s="1"/>
  <c r="D501" i="10"/>
  <c r="J501" i="10"/>
  <c r="C501" i="10"/>
  <c r="D1267" i="10"/>
  <c r="L1267" i="10" s="1" a="1"/>
  <c r="L1267" i="10" s="1"/>
  <c r="J1267" i="10"/>
  <c r="C1502" i="10"/>
  <c r="D1502" i="10"/>
  <c r="J1502" i="10"/>
  <c r="J1277" i="10"/>
  <c r="D1277" i="10"/>
  <c r="C1277" i="10"/>
  <c r="K1277" i="10" s="1"/>
  <c r="D935" i="10"/>
  <c r="J935" i="10"/>
  <c r="D448" i="10"/>
  <c r="J448" i="10"/>
  <c r="D1919" i="10"/>
  <c r="J1919" i="10"/>
  <c r="D1898" i="10"/>
  <c r="J1898" i="10"/>
  <c r="C1214" i="10"/>
  <c r="K1214" i="10" s="1"/>
  <c r="J1214" i="10"/>
  <c r="D1214" i="10"/>
  <c r="J277" i="10"/>
  <c r="D277" i="10"/>
  <c r="L277" i="10" s="1" a="1"/>
  <c r="L277" i="10" s="1"/>
  <c r="J862" i="10"/>
  <c r="D862" i="10"/>
  <c r="D128" i="10"/>
  <c r="J128" i="10"/>
  <c r="D1403" i="10"/>
  <c r="J1403" i="10"/>
  <c r="J1721" i="10"/>
  <c r="D1721" i="10"/>
  <c r="D265" i="10"/>
  <c r="J265" i="10"/>
  <c r="D2152" i="10"/>
  <c r="J2152" i="10"/>
  <c r="D818" i="10"/>
  <c r="J818" i="10"/>
  <c r="I2167" i="10"/>
  <c r="K2167" i="10"/>
  <c r="K484" i="10"/>
  <c r="I484" i="10"/>
  <c r="K2224" i="10"/>
  <c r="I2224" i="10"/>
  <c r="K583" i="10"/>
  <c r="I583" i="10"/>
  <c r="K2266" i="10"/>
  <c r="I2266" i="10"/>
  <c r="C2455" i="10"/>
  <c r="C1817" i="10"/>
  <c r="K1817" i="10" s="1"/>
  <c r="D552" i="10"/>
  <c r="J552" i="10"/>
  <c r="D2056" i="10"/>
  <c r="J2056" i="10"/>
  <c r="J836" i="10"/>
  <c r="D836" i="10"/>
  <c r="C215" i="10"/>
  <c r="J215" i="10"/>
  <c r="D215" i="10"/>
  <c r="D1715" i="10"/>
  <c r="J1715" i="10"/>
  <c r="J1141" i="10"/>
  <c r="D1141" i="10"/>
  <c r="D2254" i="10"/>
  <c r="J2254" i="10"/>
  <c r="C1529" i="10"/>
  <c r="K1529" i="10" s="1"/>
  <c r="D1529" i="10"/>
  <c r="J1529" i="10"/>
  <c r="J830" i="10"/>
  <c r="D830" i="10"/>
  <c r="D1858" i="10"/>
  <c r="J1858" i="10"/>
  <c r="D434" i="10"/>
  <c r="J434" i="10"/>
  <c r="D2408" i="10"/>
  <c r="J2408" i="10"/>
  <c r="J1772" i="10"/>
  <c r="D1772" i="10"/>
  <c r="C1772" i="10"/>
  <c r="K1772" i="10" s="1"/>
  <c r="J1240" i="10"/>
  <c r="D1240" i="10"/>
  <c r="J1245" i="10"/>
  <c r="D1245" i="10"/>
  <c r="J376" i="10"/>
  <c r="D376" i="10"/>
  <c r="L376" i="10" s="1" a="1"/>
  <c r="L376" i="10" s="1"/>
  <c r="J323" i="10"/>
  <c r="D323" i="10"/>
  <c r="J1533" i="10"/>
  <c r="D1533" i="10"/>
  <c r="C1533" i="10"/>
  <c r="K1533" i="10" s="1"/>
  <c r="J1261" i="10"/>
  <c r="D1261" i="10"/>
  <c r="D402" i="10"/>
  <c r="C402" i="10"/>
  <c r="J402" i="10"/>
  <c r="C642" i="10"/>
  <c r="K642" i="10" s="1"/>
  <c r="D642" i="10"/>
  <c r="J642" i="10"/>
  <c r="J623" i="10"/>
  <c r="D623" i="10"/>
  <c r="D1031" i="10"/>
  <c r="J1031" i="10"/>
  <c r="D2222" i="10"/>
  <c r="J2222" i="10"/>
  <c r="C250" i="10"/>
  <c r="K250" i="10" s="1"/>
  <c r="J250" i="10"/>
  <c r="D250" i="10"/>
  <c r="J1130" i="10"/>
  <c r="D1130" i="10"/>
  <c r="D1322" i="10"/>
  <c r="J1322" i="10"/>
  <c r="J539" i="10"/>
  <c r="D539" i="10"/>
  <c r="D242" i="10"/>
  <c r="J242" i="10"/>
  <c r="C2155" i="10"/>
  <c r="K2155" i="10" s="1"/>
  <c r="D2155" i="10"/>
  <c r="J2155" i="10"/>
  <c r="C951" i="10"/>
  <c r="K951" i="10" s="1"/>
  <c r="D951" i="10"/>
  <c r="J951" i="10"/>
  <c r="D667" i="10"/>
  <c r="J667" i="10"/>
  <c r="C967" i="10"/>
  <c r="K967" i="10" s="1"/>
  <c r="D967" i="10"/>
  <c r="J967" i="10"/>
  <c r="J1007" i="10"/>
  <c r="D1007" i="10"/>
  <c r="D824" i="10"/>
  <c r="J824" i="10"/>
  <c r="C2341" i="10"/>
  <c r="K2341" i="10" s="1"/>
  <c r="D2341" i="10"/>
  <c r="J2341" i="10"/>
  <c r="D1555" i="10"/>
  <c r="J1555" i="10"/>
  <c r="D1826" i="10"/>
  <c r="J1826" i="10"/>
  <c r="C1673" i="10"/>
  <c r="K1673" i="10" s="1"/>
  <c r="D1673" i="10"/>
  <c r="J1673" i="10"/>
  <c r="C166" i="10"/>
  <c r="K166" i="10" s="1"/>
  <c r="J166" i="10"/>
  <c r="D166" i="10"/>
  <c r="J1022" i="10"/>
  <c r="D1022" i="10"/>
  <c r="I1490" i="10"/>
  <c r="I366" i="10"/>
  <c r="I740" i="10"/>
  <c r="K740" i="10"/>
  <c r="I439" i="10"/>
  <c r="I2244" i="10"/>
  <c r="I2256" i="10"/>
  <c r="I37" i="10"/>
  <c r="I124" i="10"/>
  <c r="I1356" i="10"/>
  <c r="I2042" i="10"/>
  <c r="I1349" i="10"/>
  <c r="I2410" i="10"/>
  <c r="I136" i="10"/>
  <c r="I1943" i="10"/>
  <c r="I839" i="10"/>
  <c r="K839" i="10"/>
  <c r="K1334" i="10"/>
  <c r="I1334" i="10"/>
  <c r="C2158" i="10"/>
  <c r="I241" i="10"/>
  <c r="I610" i="10"/>
  <c r="I843" i="10"/>
  <c r="C1636" i="10"/>
  <c r="K1636" i="10" s="1"/>
  <c r="I1799" i="10"/>
  <c r="I611" i="10"/>
  <c r="I462" i="10"/>
  <c r="I447" i="10"/>
  <c r="I1688" i="10"/>
  <c r="I369" i="10"/>
  <c r="I337" i="10"/>
  <c r="I1745" i="10"/>
  <c r="I1770" i="10"/>
  <c r="I475" i="10"/>
  <c r="I1589" i="10"/>
  <c r="C1415" i="10"/>
  <c r="K1415" i="10" s="1"/>
  <c r="I995" i="10"/>
  <c r="I1374" i="10"/>
  <c r="I832" i="10"/>
  <c r="I149" i="10"/>
  <c r="I1244" i="10"/>
  <c r="I1761" i="10"/>
  <c r="I947" i="10"/>
  <c r="I1959" i="10"/>
  <c r="I500" i="10"/>
  <c r="I1501" i="10"/>
  <c r="I2392" i="10"/>
  <c r="I2422" i="10"/>
  <c r="K2422" i="10"/>
  <c r="I1045" i="10"/>
  <c r="I864" i="10"/>
  <c r="I443" i="10"/>
  <c r="K443" i="10"/>
  <c r="I2281" i="10"/>
  <c r="I2017" i="10"/>
  <c r="C1360" i="10"/>
  <c r="K1360" i="10" s="1"/>
  <c r="I826" i="10"/>
  <c r="I347" i="10"/>
  <c r="C2443" i="10"/>
  <c r="K2443" i="10" s="1"/>
  <c r="I2020" i="10"/>
  <c r="K286" i="10"/>
  <c r="I286" i="10"/>
  <c r="C2105" i="10"/>
  <c r="K2105" i="10" s="1"/>
  <c r="J2105" i="10"/>
  <c r="D2105" i="10"/>
  <c r="D274" i="10"/>
  <c r="J274" i="10"/>
  <c r="D456" i="10"/>
  <c r="J456" i="10"/>
  <c r="C1632" i="10"/>
  <c r="K1632" i="10" s="1"/>
  <c r="J1632" i="10"/>
  <c r="D1632" i="10"/>
  <c r="J233" i="10"/>
  <c r="D233" i="10"/>
  <c r="J2032" i="10"/>
  <c r="D2032" i="10"/>
  <c r="J1438" i="10"/>
  <c r="D1438" i="10"/>
  <c r="D1038" i="10"/>
  <c r="C1038" i="10"/>
  <c r="K1038" i="10" s="1"/>
  <c r="J1038" i="10"/>
  <c r="D1520" i="10"/>
  <c r="J1520" i="10"/>
  <c r="J1450" i="10"/>
  <c r="D1450" i="10"/>
  <c r="D1700" i="10"/>
  <c r="J1700" i="10"/>
  <c r="D1453" i="10"/>
  <c r="J1453" i="10"/>
  <c r="J1066" i="10"/>
  <c r="D1066" i="10"/>
  <c r="D1146" i="10"/>
  <c r="J1146" i="10"/>
  <c r="C1226" i="10"/>
  <c r="K1226" i="10" s="1"/>
  <c r="J1226" i="10"/>
  <c r="D1226" i="10"/>
  <c r="C1366" i="10"/>
  <c r="D1366" i="10"/>
  <c r="L1366" i="10" s="1" a="1"/>
  <c r="L1366" i="10" s="1"/>
  <c r="J1366" i="10"/>
  <c r="J1319" i="10"/>
  <c r="D1319" i="10"/>
  <c r="D2440" i="10"/>
  <c r="J2440" i="10"/>
  <c r="D466" i="10"/>
  <c r="J466" i="10"/>
  <c r="J1459" i="10"/>
  <c r="D1459" i="10"/>
  <c r="D731" i="10"/>
  <c r="J731" i="10"/>
  <c r="J104" i="10"/>
  <c r="D104" i="10"/>
  <c r="C725" i="10"/>
  <c r="K725" i="10" s="1"/>
  <c r="D725" i="10"/>
  <c r="J725" i="10"/>
  <c r="D1517" i="10"/>
  <c r="J1517" i="10"/>
  <c r="D1834" i="10"/>
  <c r="J1834" i="10"/>
  <c r="J868" i="10"/>
  <c r="D868" i="10"/>
  <c r="J1325" i="10"/>
  <c r="D1325" i="10"/>
  <c r="J638" i="10"/>
  <c r="D638" i="10"/>
  <c r="D1465" i="10"/>
  <c r="L1465" i="10" s="1" a="1"/>
  <c r="L1465" i="10" s="1"/>
  <c r="J1465" i="10"/>
  <c r="D1118" i="10"/>
  <c r="J1118" i="10"/>
  <c r="J1663" i="10"/>
  <c r="D1663" i="10"/>
  <c r="L1663" i="10" s="1" a="1"/>
  <c r="L1663" i="10" s="1"/>
  <c r="D1654" i="10"/>
  <c r="J1654" i="10"/>
  <c r="D472" i="10"/>
  <c r="J472" i="10"/>
  <c r="C178" i="10"/>
  <c r="D178" i="10"/>
  <c r="L178" i="10" s="1" a="1"/>
  <c r="L178" i="10" s="1"/>
  <c r="J178" i="10"/>
  <c r="J1328" i="10"/>
  <c r="D1328" i="10"/>
  <c r="J1025" i="10"/>
  <c r="D1025" i="10"/>
  <c r="C844" i="10"/>
  <c r="K844" i="10" s="1"/>
  <c r="D844" i="10"/>
  <c r="J844" i="10"/>
  <c r="J428" i="10"/>
  <c r="D428" i="10"/>
  <c r="J1613" i="10"/>
  <c r="D1613" i="10"/>
  <c r="D1960" i="10"/>
  <c r="L1960" i="10" s="1" a="1"/>
  <c r="L1960" i="10" s="1"/>
  <c r="J1960" i="10"/>
  <c r="D255" i="10"/>
  <c r="J255" i="10"/>
  <c r="I2126" i="10"/>
  <c r="K2126" i="10"/>
  <c r="K739" i="10"/>
  <c r="I739" i="10"/>
  <c r="I880" i="10"/>
  <c r="K880" i="10"/>
  <c r="D1660" i="10"/>
  <c r="J1660" i="10"/>
  <c r="D1434" i="10"/>
  <c r="C1434" i="10"/>
  <c r="K1434" i="10" s="1"/>
  <c r="J1434" i="10"/>
  <c r="J1526" i="10"/>
  <c r="D1526" i="10"/>
  <c r="C852" i="10"/>
  <c r="K852" i="10" s="1"/>
  <c r="J852" i="10"/>
  <c r="D852" i="10"/>
  <c r="D1220" i="10"/>
  <c r="J1220" i="10"/>
  <c r="D1644" i="10"/>
  <c r="J1644" i="10"/>
  <c r="J929" i="10"/>
  <c r="D929" i="10"/>
  <c r="J533" i="10"/>
  <c r="D533" i="10"/>
  <c r="J565" i="10"/>
  <c r="D565" i="10"/>
  <c r="D926" i="10"/>
  <c r="J926" i="10"/>
  <c r="D2210" i="10"/>
  <c r="J2210" i="10"/>
  <c r="C932" i="10"/>
  <c r="K932" i="10" s="1"/>
  <c r="D932" i="10"/>
  <c r="J932" i="10"/>
  <c r="D840" i="10"/>
  <c r="J840" i="10"/>
  <c r="C840" i="10"/>
  <c r="K840" i="10" s="1"/>
  <c r="D335" i="10"/>
  <c r="J335" i="10"/>
  <c r="C1304" i="10"/>
  <c r="D1304" i="10"/>
  <c r="J1304" i="10"/>
  <c r="C2356" i="10"/>
  <c r="J2356" i="10"/>
  <c r="D2356" i="10"/>
  <c r="L2356" i="10" s="1" a="1"/>
  <c r="L2356" i="10" s="1"/>
  <c r="J332" i="10"/>
  <c r="D332" i="10"/>
  <c r="J2143" i="10"/>
  <c r="D2143" i="10"/>
  <c r="D302" i="10"/>
  <c r="J302" i="10"/>
  <c r="D2251" i="10"/>
  <c r="J2251" i="10"/>
  <c r="C683" i="10"/>
  <c r="K683" i="10" s="1"/>
  <c r="D683" i="10"/>
  <c r="J683" i="10"/>
  <c r="D345" i="10"/>
  <c r="J345" i="10"/>
  <c r="C345" i="10"/>
  <c r="K345" i="10" s="1"/>
  <c r="J357" i="10"/>
  <c r="D357" i="10"/>
  <c r="J620" i="10"/>
  <c r="D620" i="10"/>
  <c r="D2120" i="10"/>
  <c r="J2120" i="10"/>
  <c r="D2040" i="10"/>
  <c r="J2040" i="10"/>
  <c r="J2096" i="10"/>
  <c r="D2096" i="10"/>
  <c r="J961" i="10"/>
  <c r="D961" i="10"/>
  <c r="D2433" i="10"/>
  <c r="J2433" i="10"/>
  <c r="D571" i="10"/>
  <c r="J571" i="10"/>
  <c r="D2309" i="10"/>
  <c r="J2309" i="10"/>
  <c r="D654" i="10"/>
  <c r="J654" i="10"/>
  <c r="D1229" i="10"/>
  <c r="J1229" i="10"/>
  <c r="D137" i="10"/>
  <c r="J137" i="10"/>
  <c r="D698" i="10"/>
  <c r="J698" i="10"/>
  <c r="J1475" i="10"/>
  <c r="D1475" i="10"/>
  <c r="C1475" i="10"/>
  <c r="K1475" i="10" s="1"/>
  <c r="D1610" i="10"/>
  <c r="J1610" i="10"/>
  <c r="D943" i="10"/>
  <c r="J943" i="10"/>
  <c r="C2329" i="10"/>
  <c r="K2329" i="10" s="1"/>
  <c r="D2329" i="10"/>
  <c r="J2329" i="10"/>
  <c r="D1106" i="10"/>
  <c r="J1106" i="10"/>
  <c r="D1354" i="10"/>
  <c r="J1354" i="10"/>
  <c r="I541" i="10"/>
  <c r="K541" i="10"/>
  <c r="I1771" i="10"/>
  <c r="K1771" i="10"/>
  <c r="K1333" i="10"/>
  <c r="I1333" i="10"/>
  <c r="C2219" i="10"/>
  <c r="K2219" i="10" s="1"/>
  <c r="K2027" i="10"/>
  <c r="I2027" i="10"/>
  <c r="K938" i="10"/>
  <c r="I938" i="10"/>
  <c r="K1036" i="10"/>
  <c r="I1036" i="10"/>
  <c r="K442" i="10"/>
  <c r="I442" i="10"/>
  <c r="I1672" i="10"/>
  <c r="K1672" i="10"/>
  <c r="F558" i="26"/>
  <c r="G558" i="26" s="1"/>
  <c r="G559" i="26" s="1"/>
  <c r="G560" i="26" s="1"/>
  <c r="G561" i="26" s="1"/>
  <c r="G562" i="26" s="1"/>
  <c r="I2355" i="10"/>
  <c r="C1727" i="10"/>
  <c r="K1727" i="10" s="1"/>
  <c r="J422" i="10"/>
  <c r="D422" i="10"/>
  <c r="J980" i="10"/>
  <c r="C980" i="10"/>
  <c r="K980" i="10" s="1"/>
  <c r="D980" i="10"/>
  <c r="C1252" i="10"/>
  <c r="K1252" i="10" s="1"/>
  <c r="D1252" i="10"/>
  <c r="J1252" i="10"/>
  <c r="D920" i="10"/>
  <c r="J920" i="10"/>
  <c r="J710" i="10"/>
  <c r="D710" i="10"/>
  <c r="D1443" i="10"/>
  <c r="J1443" i="10"/>
  <c r="C2405" i="10"/>
  <c r="K2405" i="10" s="1"/>
  <c r="D2405" i="10"/>
  <c r="J2405" i="10"/>
  <c r="D1820" i="10"/>
  <c r="J1820" i="10"/>
  <c r="D1933" i="10"/>
  <c r="J1933" i="10"/>
  <c r="D2108" i="10"/>
  <c r="J2108" i="10"/>
  <c r="C1954" i="10"/>
  <c r="K1954" i="10" s="1"/>
  <c r="D1954" i="10"/>
  <c r="J1954" i="10"/>
  <c r="J2037" i="10"/>
  <c r="D2037" i="10"/>
  <c r="J757" i="10"/>
  <c r="D757" i="10"/>
  <c r="J1823" i="10"/>
  <c r="D1823" i="10"/>
  <c r="D32" i="10"/>
  <c r="J32" i="10"/>
  <c r="J2053" i="10"/>
  <c r="D2053" i="10"/>
  <c r="D1839" i="10"/>
  <c r="J1839" i="10"/>
  <c r="J1641" i="10"/>
  <c r="D1641" i="10"/>
  <c r="D2436" i="10"/>
  <c r="J2436" i="10"/>
  <c r="J1069" i="10"/>
  <c r="D1069" i="10"/>
  <c r="L1069" i="10" s="1" a="1"/>
  <c r="L1069" i="10" s="1"/>
  <c r="D2044" i="10"/>
  <c r="J2044" i="10"/>
  <c r="D1735" i="10"/>
  <c r="J1735" i="10"/>
  <c r="J460" i="10"/>
  <c r="D460" i="10"/>
  <c r="D1490" i="10"/>
  <c r="J1490" i="10"/>
  <c r="J2207" i="10"/>
  <c r="D2207" i="10"/>
  <c r="J38" i="10"/>
  <c r="D38" i="10"/>
  <c r="J1997" i="10"/>
  <c r="D1997" i="10"/>
  <c r="D1811" i="10"/>
  <c r="J1811" i="10"/>
  <c r="J745" i="10"/>
  <c r="D745" i="10"/>
  <c r="J1427" i="10"/>
  <c r="D1427" i="10"/>
  <c r="J939" i="10"/>
  <c r="D939" i="10"/>
  <c r="C939" i="10"/>
  <c r="K939" i="10" s="1"/>
  <c r="J1549" i="10"/>
  <c r="D1549" i="10"/>
  <c r="J629" i="10"/>
  <c r="D629" i="10"/>
  <c r="D1951" i="10"/>
  <c r="J1951" i="10"/>
  <c r="D651" i="10"/>
  <c r="J651" i="10"/>
  <c r="D131" i="10"/>
  <c r="J131" i="10"/>
  <c r="D2449" i="10"/>
  <c r="J2449" i="10"/>
  <c r="D1178" i="10"/>
  <c r="C1178" i="10"/>
  <c r="K1178" i="10" s="1"/>
  <c r="J1178" i="10"/>
  <c r="C1574" i="10"/>
  <c r="K1574" i="10" s="1"/>
  <c r="D1574" i="10"/>
  <c r="J1574" i="10"/>
  <c r="J2303" i="10"/>
  <c r="D2303" i="10"/>
  <c r="C287" i="10"/>
  <c r="K287" i="10" s="1"/>
  <c r="J287" i="10"/>
  <c r="D287" i="10"/>
  <c r="F1393" i="10" a="1"/>
  <c r="F2086" i="10" a="1"/>
  <c r="F1096" i="10" a="1"/>
  <c r="F1566" i="10" a="1"/>
  <c r="F1863" i="10" a="1"/>
  <c r="F1071" i="10" a="1"/>
  <c r="F2185" i="10" a="1"/>
  <c r="L402" i="10" a="1"/>
  <c r="F2457" i="10" a="1"/>
  <c r="F118" i="10" a="1"/>
  <c r="F899" i="10" a="1"/>
  <c r="F1665" i="10" a="1"/>
  <c r="L302" i="10" a="1"/>
  <c r="F415" i="10" a="1"/>
  <c r="F2061" i="10" a="1"/>
  <c r="F800" i="10" a="1"/>
  <c r="F1889" i="10" a="1"/>
  <c r="F1306" i="10" a="1"/>
  <c r="F2098" i="10" a="1"/>
  <c r="F601" i="10" a="1"/>
  <c r="F279" i="10" a="1"/>
  <c r="F304" i="10" a="1"/>
  <c r="F2160" i="10" a="1"/>
  <c r="F1764" i="10" a="1"/>
  <c r="F1801" i="10" a="1"/>
  <c r="F2383" i="10" a="1"/>
  <c r="F2358" i="10" a="1"/>
  <c r="F1108" i="10" a="1"/>
  <c r="F2284" i="10" a="1"/>
  <c r="F997" i="10" a="1"/>
  <c r="F205" i="10" a="1"/>
  <c r="F873" i="10" a="1"/>
  <c r="F1900" i="10" a="1"/>
  <c r="F106" i="10" a="1"/>
  <c r="F180" i="10" a="1"/>
  <c r="F1492" i="10" a="1"/>
  <c r="F774" i="10" a="1"/>
  <c r="F1294" i="10" a="1"/>
  <c r="F1987" i="10" a="1"/>
  <c r="F217" i="10" a="1"/>
  <c r="F378" i="10" a="1"/>
  <c r="F1702" i="10" a="1"/>
  <c r="F1170" i="10" a="1"/>
  <c r="F2197" i="10" a="1"/>
  <c r="F1207" i="10" a="1"/>
  <c r="F613" i="10" a="1"/>
  <c r="F1690" i="10" a="1"/>
  <c r="F1999" i="10" a="1"/>
  <c r="F19" i="10" a="1"/>
  <c r="F1790" i="10" a="1"/>
  <c r="F910" i="10" a="1"/>
  <c r="F1195" i="10" a="1"/>
  <c r="F514" i="10" a="1"/>
  <c r="F2296" i="10" a="1"/>
  <c r="F477" i="10" a="1"/>
  <c r="F1603" i="10" a="1"/>
  <c r="F972" i="10" a="1"/>
  <c r="F1591" i="10" a="1"/>
  <c r="F503" i="10" a="1"/>
  <c r="F1405" i="10" a="1"/>
  <c r="F404" i="10" a="1"/>
  <c r="F712" i="10" a="1"/>
  <c r="L301" i="10" a="1"/>
  <c r="F2259" i="10" a="1"/>
  <c r="F675" i="10" a="1"/>
  <c r="F1269" i="10" a="1"/>
  <c r="F1368" i="10" a="1"/>
  <c r="F1962" i="10" a="1"/>
  <c r="F700" i="10" a="1"/>
  <c r="F576" i="10" a="1"/>
  <c r="F811" i="10" a="1"/>
  <c r="F2395" i="10" a="1"/>
  <c r="F316" i="10" a="1"/>
  <c r="F1504" i="10" a="1"/>
  <c r="F1009" i="10" a="1"/>
  <c r="F1467" i="10" a="1"/>
  <c r="F7" i="10" a="1"/>
  <c r="F7" i="10" l="1"/>
  <c r="F1467" i="10"/>
  <c r="F1009" i="10"/>
  <c r="F1504" i="10"/>
  <c r="F316" i="10"/>
  <c r="F2395" i="10"/>
  <c r="F811" i="10"/>
  <c r="F576" i="10"/>
  <c r="F700" i="10"/>
  <c r="F1962" i="10"/>
  <c r="F1368" i="10"/>
  <c r="F1269" i="10"/>
  <c r="F675" i="10"/>
  <c r="F2259" i="10"/>
  <c r="L301" i="10"/>
  <c r="F712" i="10"/>
  <c r="F404" i="10"/>
  <c r="F1405" i="10"/>
  <c r="F503" i="10"/>
  <c r="F1591" i="10"/>
  <c r="F972" i="10"/>
  <c r="F1603" i="10"/>
  <c r="F477" i="10"/>
  <c r="F2296" i="10"/>
  <c r="F514" i="10"/>
  <c r="F1195" i="10"/>
  <c r="F910" i="10"/>
  <c r="F1790" i="10"/>
  <c r="F19" i="10"/>
  <c r="F1999" i="10"/>
  <c r="F1690" i="10"/>
  <c r="F613" i="10"/>
  <c r="F1207" i="10"/>
  <c r="F2197" i="10"/>
  <c r="F1170" i="10"/>
  <c r="F1702" i="10"/>
  <c r="F378" i="10"/>
  <c r="F217" i="10"/>
  <c r="F1987" i="10"/>
  <c r="F1294" i="10"/>
  <c r="F774" i="10"/>
  <c r="F1492" i="10"/>
  <c r="F180" i="10"/>
  <c r="F106" i="10"/>
  <c r="F1900" i="10"/>
  <c r="F873" i="10"/>
  <c r="F205" i="10"/>
  <c r="F997" i="10"/>
  <c r="F2284" i="10"/>
  <c r="F1108" i="10"/>
  <c r="F2358" i="10"/>
  <c r="F2383" i="10"/>
  <c r="F1801" i="10"/>
  <c r="F1764" i="10"/>
  <c r="F2160" i="10"/>
  <c r="F304" i="10"/>
  <c r="F279" i="10"/>
  <c r="F601" i="10"/>
  <c r="F2098" i="10"/>
  <c r="F1306" i="10"/>
  <c r="F1889" i="10"/>
  <c r="F800" i="10"/>
  <c r="F2061" i="10"/>
  <c r="F415" i="10"/>
  <c r="L302" i="10"/>
  <c r="F1665" i="10"/>
  <c r="F899" i="10"/>
  <c r="F118" i="10"/>
  <c r="F2457" i="10"/>
  <c r="L402" i="10"/>
  <c r="F2185" i="10"/>
  <c r="F1071" i="10"/>
  <c r="F1863" i="10"/>
  <c r="F1566" i="10"/>
  <c r="F1096" i="10"/>
  <c r="F2086" i="10"/>
  <c r="F1393" i="10"/>
  <c r="K1366" i="10"/>
  <c r="I1366" i="10"/>
  <c r="I501" i="10"/>
  <c r="K501" i="10"/>
  <c r="D2310" i="10"/>
  <c r="J2310" i="10"/>
  <c r="C2310" i="10"/>
  <c r="K2310" i="10" s="1"/>
  <c r="D324" i="10"/>
  <c r="J324" i="10"/>
  <c r="C324" i="10"/>
  <c r="K324" i="10" s="1"/>
  <c r="J2220" i="10"/>
  <c r="D2220" i="10"/>
  <c r="C2220" i="10"/>
  <c r="K2220" i="10" s="1"/>
  <c r="C6" i="10"/>
  <c r="D6" i="10"/>
  <c r="J6" i="10"/>
  <c r="K2356" i="10"/>
  <c r="I2356" i="10"/>
  <c r="I402" i="10"/>
  <c r="K402" i="10"/>
  <c r="K1391" i="10"/>
  <c r="I1391" i="10"/>
  <c r="C940" i="10"/>
  <c r="K940" i="10" s="1"/>
  <c r="J940" i="10"/>
  <c r="D940" i="10"/>
  <c r="J2437" i="10"/>
  <c r="D2437" i="10"/>
  <c r="C2437" i="10"/>
  <c r="K2437" i="10" s="1"/>
  <c r="D2406" i="10"/>
  <c r="J2406" i="10"/>
  <c r="C2406" i="10"/>
  <c r="K2406" i="10" s="1"/>
  <c r="J1476" i="10"/>
  <c r="C1476" i="10"/>
  <c r="K1476" i="10" s="1"/>
  <c r="D1476" i="10"/>
  <c r="D621" i="10"/>
  <c r="J621" i="10"/>
  <c r="C621" i="10"/>
  <c r="K621" i="10" s="1"/>
  <c r="D933" i="10"/>
  <c r="J933" i="10"/>
  <c r="C933" i="10"/>
  <c r="K933" i="10" s="1"/>
  <c r="J256" i="10"/>
  <c r="D256" i="10"/>
  <c r="C256" i="10"/>
  <c r="K256" i="10" s="1"/>
  <c r="J1466" i="10"/>
  <c r="D1466" i="10"/>
  <c r="L1466" i="10" s="1" a="1"/>
  <c r="L1466" i="10" s="1"/>
  <c r="C1466" i="10"/>
  <c r="J1320" i="10"/>
  <c r="D1320" i="10"/>
  <c r="C1320" i="10"/>
  <c r="K1320" i="10" s="1"/>
  <c r="D234" i="10"/>
  <c r="J234" i="10"/>
  <c r="C234" i="10"/>
  <c r="K234" i="10" s="1"/>
  <c r="J1008" i="10"/>
  <c r="D1008" i="10"/>
  <c r="C1008" i="10"/>
  <c r="D624" i="10"/>
  <c r="J624" i="10"/>
  <c r="C624" i="10"/>
  <c r="K624" i="10" s="1"/>
  <c r="J1859" i="10"/>
  <c r="D1859" i="10"/>
  <c r="C1859" i="10"/>
  <c r="K1859" i="10" s="1"/>
  <c r="D266" i="10"/>
  <c r="J266" i="10"/>
  <c r="C266" i="10"/>
  <c r="K266" i="10" s="1"/>
  <c r="J1503" i="10"/>
  <c r="D1503" i="10"/>
  <c r="C1503" i="10"/>
  <c r="J315" i="10"/>
  <c r="D315" i="10"/>
  <c r="C315" i="10"/>
  <c r="J1831" i="10"/>
  <c r="D1831" i="10"/>
  <c r="C1831" i="10"/>
  <c r="K1831" i="10" s="1"/>
  <c r="D1317" i="10"/>
  <c r="J1317" i="10"/>
  <c r="C1317" i="10"/>
  <c r="K1317" i="10" s="1"/>
  <c r="J2394" i="10"/>
  <c r="D2394" i="10"/>
  <c r="C2394" i="10"/>
  <c r="J1728" i="10"/>
  <c r="D1728" i="10"/>
  <c r="C1728" i="10"/>
  <c r="K1728" i="10" s="1"/>
  <c r="D2231" i="10"/>
  <c r="J2231" i="10"/>
  <c r="C2231" i="10"/>
  <c r="K2231" i="10" s="1"/>
  <c r="D152" i="10"/>
  <c r="J152" i="10"/>
  <c r="C152" i="10"/>
  <c r="K152" i="10" s="1"/>
  <c r="J2010" i="10"/>
  <c r="D2010" i="10"/>
  <c r="C2010" i="10"/>
  <c r="K2010" i="10" s="1"/>
  <c r="J1166" i="10"/>
  <c r="D1166" i="10"/>
  <c r="C1166" i="10"/>
  <c r="K1166" i="10" s="1"/>
  <c r="J1361" i="10"/>
  <c r="D1361" i="10"/>
  <c r="C1361" i="10"/>
  <c r="K1361" i="10" s="1"/>
  <c r="J2453" i="10"/>
  <c r="D2453" i="10"/>
  <c r="C2453" i="10"/>
  <c r="K2453" i="10" s="1"/>
  <c r="J1256" i="10"/>
  <c r="D1256" i="10"/>
  <c r="C1256" i="10"/>
  <c r="K1256" i="10" s="1"/>
  <c r="D1853" i="10"/>
  <c r="J1853" i="10"/>
  <c r="C1853" i="10"/>
  <c r="K1853" i="10" s="1"/>
  <c r="J2243" i="10"/>
  <c r="D2243" i="10"/>
  <c r="C2243" i="10"/>
  <c r="K2243" i="10" s="1"/>
  <c r="D810" i="10"/>
  <c r="J810" i="10"/>
  <c r="C810" i="10"/>
  <c r="J959" i="10"/>
  <c r="D959" i="10"/>
  <c r="C959" i="10"/>
  <c r="K959" i="10" s="1"/>
  <c r="C882" i="10"/>
  <c r="K882" i="10" s="1"/>
  <c r="D882" i="10"/>
  <c r="J882" i="10"/>
  <c r="J126" i="10"/>
  <c r="D126" i="10"/>
  <c r="C126" i="10"/>
  <c r="K126" i="10" s="1"/>
  <c r="J575" i="10"/>
  <c r="D575" i="10"/>
  <c r="L575" i="10" s="1" a="1"/>
  <c r="L575" i="10" s="1"/>
  <c r="C575" i="10"/>
  <c r="J754" i="10"/>
  <c r="D754" i="10"/>
  <c r="C754" i="10"/>
  <c r="K754" i="10" s="1"/>
  <c r="J522" i="10"/>
  <c r="D522" i="10"/>
  <c r="C522" i="10"/>
  <c r="K522" i="10" s="1"/>
  <c r="D365" i="10"/>
  <c r="J365" i="10"/>
  <c r="C365" i="10"/>
  <c r="K365" i="10" s="1"/>
  <c r="D1725" i="10"/>
  <c r="J1725" i="10"/>
  <c r="C1725" i="10"/>
  <c r="K1725" i="10" s="1"/>
  <c r="D2335" i="10"/>
  <c r="J2335" i="10"/>
  <c r="C2335" i="10"/>
  <c r="K2335" i="10" s="1"/>
  <c r="D339" i="10"/>
  <c r="J339" i="10"/>
  <c r="C339" i="10"/>
  <c r="K339" i="10" s="1"/>
  <c r="D1428" i="10"/>
  <c r="J1428" i="10"/>
  <c r="C1428" i="10"/>
  <c r="K1428" i="10" s="1"/>
  <c r="J1642" i="10"/>
  <c r="D1642" i="10"/>
  <c r="C1642" i="10"/>
  <c r="K1642" i="10" s="1"/>
  <c r="J1444" i="10"/>
  <c r="D1444" i="10"/>
  <c r="C1444" i="10"/>
  <c r="K1444" i="10" s="1"/>
  <c r="J699" i="10"/>
  <c r="D699" i="10"/>
  <c r="C699" i="10"/>
  <c r="J358" i="10"/>
  <c r="D358" i="10"/>
  <c r="C358" i="10"/>
  <c r="K358" i="10" s="1"/>
  <c r="D2211" i="10"/>
  <c r="J2211" i="10"/>
  <c r="C2211" i="10"/>
  <c r="K2211" i="10" s="1"/>
  <c r="J1961" i="10"/>
  <c r="D1961" i="10"/>
  <c r="L1961" i="10" s="1" a="1"/>
  <c r="L1961" i="10" s="1"/>
  <c r="C1961" i="10"/>
  <c r="J639" i="10"/>
  <c r="D639" i="10"/>
  <c r="C639" i="10"/>
  <c r="K639" i="10" s="1"/>
  <c r="J1367" i="10"/>
  <c r="D1367" i="10"/>
  <c r="L1367" i="10" s="1" a="1"/>
  <c r="L1367" i="10" s="1"/>
  <c r="C1367" i="10"/>
  <c r="C1633" i="10"/>
  <c r="K1633" i="10" s="1"/>
  <c r="D1633" i="10"/>
  <c r="J1633" i="10"/>
  <c r="J968" i="10"/>
  <c r="D968" i="10"/>
  <c r="C968" i="10"/>
  <c r="K968" i="10" s="1"/>
  <c r="C643" i="10"/>
  <c r="K643" i="10" s="1"/>
  <c r="D643" i="10"/>
  <c r="J643" i="10"/>
  <c r="J831" i="10"/>
  <c r="D831" i="10"/>
  <c r="C831" i="10"/>
  <c r="K831" i="10" s="1"/>
  <c r="J1722" i="10"/>
  <c r="D1722" i="10"/>
  <c r="C1722" i="10"/>
  <c r="K1722" i="10" s="1"/>
  <c r="D1268" i="10"/>
  <c r="L1268" i="10" s="1" a="1"/>
  <c r="L1268" i="10" s="1"/>
  <c r="J1268" i="10"/>
  <c r="C1268" i="10"/>
  <c r="D237" i="10"/>
  <c r="J237" i="10"/>
  <c r="C237" i="10"/>
  <c r="K237" i="10" s="1"/>
  <c r="J1017" i="10"/>
  <c r="D1017" i="10"/>
  <c r="C1017" i="10"/>
  <c r="K1017" i="10" s="1"/>
  <c r="J2415" i="10"/>
  <c r="D2415" i="10"/>
  <c r="C2415" i="10"/>
  <c r="K2415" i="10" s="1"/>
  <c r="J674" i="10"/>
  <c r="D674" i="10"/>
  <c r="L674" i="10" s="1" a="1"/>
  <c r="L674" i="10" s="1"/>
  <c r="C674" i="10"/>
  <c r="J537" i="10"/>
  <c r="D537" i="10"/>
  <c r="C537" i="10"/>
  <c r="K537" i="10" s="1"/>
  <c r="D1416" i="10"/>
  <c r="J1416" i="10"/>
  <c r="C1416" i="10"/>
  <c r="K1416" i="10" s="1"/>
  <c r="J1908" i="10"/>
  <c r="D1908" i="10"/>
  <c r="C1908" i="10"/>
  <c r="K1908" i="10" s="1"/>
  <c r="D1340" i="10"/>
  <c r="J1340" i="10"/>
  <c r="C1340" i="10"/>
  <c r="K1340" i="10" s="1"/>
  <c r="D1748" i="10"/>
  <c r="J1748" i="10"/>
  <c r="C1748" i="10"/>
  <c r="K1748" i="10" s="1"/>
  <c r="J1744" i="10"/>
  <c r="D1744" i="10"/>
  <c r="C1744" i="10"/>
  <c r="K1744" i="10" s="1"/>
  <c r="J470" i="10"/>
  <c r="D470" i="10"/>
  <c r="C470" i="10"/>
  <c r="K470" i="10" s="1"/>
  <c r="D2140" i="10"/>
  <c r="J2140" i="10"/>
  <c r="C2140" i="10"/>
  <c r="K2140" i="10" s="1"/>
  <c r="C445" i="10"/>
  <c r="K445" i="10" s="1"/>
  <c r="D445" i="10"/>
  <c r="J445" i="10"/>
  <c r="D1218" i="10"/>
  <c r="J1218" i="10"/>
  <c r="C1218" i="10"/>
  <c r="K1218" i="10" s="1"/>
  <c r="C1377" i="10"/>
  <c r="K1377" i="10" s="1"/>
  <c r="J1377" i="10"/>
  <c r="D1377" i="10"/>
  <c r="D949" i="10"/>
  <c r="J949" i="10"/>
  <c r="C949" i="10"/>
  <c r="K949" i="10" s="1"/>
  <c r="D263" i="10"/>
  <c r="J263" i="10"/>
  <c r="C263" i="10"/>
  <c r="K263" i="10" s="1"/>
  <c r="J563" i="10"/>
  <c r="D563" i="10"/>
  <c r="C563" i="10"/>
  <c r="K563" i="10" s="1"/>
  <c r="D259" i="10"/>
  <c r="J259" i="10"/>
  <c r="C259" i="10"/>
  <c r="K259" i="10" s="1"/>
  <c r="D1559" i="10"/>
  <c r="J1559" i="10"/>
  <c r="C1559" i="10"/>
  <c r="K1559" i="10" s="1"/>
  <c r="D2258" i="10"/>
  <c r="L2258" i="10" s="1" a="1"/>
  <c r="L2258" i="10" s="1"/>
  <c r="J2258" i="10"/>
  <c r="C2258" i="10"/>
  <c r="D1457" i="10"/>
  <c r="J1457" i="10"/>
  <c r="C1457" i="10"/>
  <c r="K1457" i="10" s="1"/>
  <c r="D1080" i="10"/>
  <c r="C1080" i="10"/>
  <c r="K1080" i="10" s="1"/>
  <c r="J1080" i="10"/>
  <c r="J2124" i="10"/>
  <c r="D2124" i="10"/>
  <c r="C2124" i="10"/>
  <c r="K2124" i="10" s="1"/>
  <c r="D2128" i="10"/>
  <c r="J2128" i="10"/>
  <c r="C2128" i="10"/>
  <c r="K2128" i="10" s="1"/>
  <c r="I798" i="10"/>
  <c r="K798" i="10"/>
  <c r="C288" i="10"/>
  <c r="K288" i="10" s="1"/>
  <c r="J288" i="10"/>
  <c r="D288" i="10"/>
  <c r="J746" i="10"/>
  <c r="D746" i="10"/>
  <c r="C746" i="10"/>
  <c r="K746" i="10" s="1"/>
  <c r="D1840" i="10"/>
  <c r="J1840" i="10"/>
  <c r="C1840" i="10"/>
  <c r="K1840" i="10" s="1"/>
  <c r="D711" i="10"/>
  <c r="J711" i="10"/>
  <c r="C711" i="10"/>
  <c r="D138" i="10"/>
  <c r="J138" i="10"/>
  <c r="C138" i="10"/>
  <c r="K138" i="10" s="1"/>
  <c r="D346" i="10"/>
  <c r="C346" i="10"/>
  <c r="K346" i="10" s="1"/>
  <c r="J346" i="10"/>
  <c r="D927" i="10"/>
  <c r="J927" i="10"/>
  <c r="C927" i="10"/>
  <c r="K927" i="10" s="1"/>
  <c r="D1614" i="10"/>
  <c r="J1614" i="10"/>
  <c r="C1614" i="10"/>
  <c r="K1614" i="10" s="1"/>
  <c r="J1326" i="10"/>
  <c r="D1326" i="10"/>
  <c r="C1326" i="10"/>
  <c r="K1326" i="10" s="1"/>
  <c r="J1227" i="10"/>
  <c r="D1227" i="10"/>
  <c r="C1227" i="10"/>
  <c r="K1227" i="10" s="1"/>
  <c r="D457" i="10"/>
  <c r="J457" i="10"/>
  <c r="C457" i="10"/>
  <c r="K457" i="10" s="1"/>
  <c r="J668" i="10"/>
  <c r="D668" i="10"/>
  <c r="C668" i="10"/>
  <c r="K668" i="10" s="1"/>
  <c r="J403" i="10"/>
  <c r="C403" i="10"/>
  <c r="D403" i="10"/>
  <c r="J1530" i="10"/>
  <c r="D1530" i="10"/>
  <c r="C1530" i="10"/>
  <c r="K1530" i="10" s="1"/>
  <c r="J1404" i="10"/>
  <c r="D1404" i="10"/>
  <c r="C1404" i="10"/>
  <c r="C502" i="10"/>
  <c r="J502" i="10"/>
  <c r="D502" i="10"/>
  <c r="C1590" i="10"/>
  <c r="J1590" i="10"/>
  <c r="D1590" i="10"/>
  <c r="D247" i="10"/>
  <c r="J247" i="10"/>
  <c r="C247" i="10"/>
  <c r="K247" i="10" s="1"/>
  <c r="J1741" i="10"/>
  <c r="D1741" i="10"/>
  <c r="C1741" i="10"/>
  <c r="K1741" i="10" s="1"/>
  <c r="D627" i="10"/>
  <c r="J627" i="10"/>
  <c r="C627" i="10"/>
  <c r="K627" i="10" s="1"/>
  <c r="D1923" i="10"/>
  <c r="J1923" i="10"/>
  <c r="C1923" i="10"/>
  <c r="K1923" i="10" s="1"/>
  <c r="J971" i="10"/>
  <c r="D971" i="10"/>
  <c r="L971" i="10" s="1" a="1"/>
  <c r="L971" i="10" s="1"/>
  <c r="C971" i="10"/>
  <c r="J1872" i="10"/>
  <c r="D1872" i="10"/>
  <c r="C1872" i="10"/>
  <c r="K1872" i="10" s="1"/>
  <c r="D1602" i="10"/>
  <c r="J1602" i="10"/>
  <c r="C1602" i="10"/>
  <c r="D476" i="10"/>
  <c r="L476" i="10" s="1" a="1"/>
  <c r="L476" i="10" s="1"/>
  <c r="J476" i="10"/>
  <c r="C476" i="10"/>
  <c r="J647" i="10"/>
  <c r="D647" i="10"/>
  <c r="C647" i="10"/>
  <c r="K647" i="10" s="1"/>
  <c r="D1713" i="10"/>
  <c r="J1713" i="10"/>
  <c r="C1713" i="10"/>
  <c r="K1713" i="10" s="1"/>
  <c r="J1163" i="10"/>
  <c r="D1163" i="10"/>
  <c r="C1163" i="10"/>
  <c r="K1163" i="10" s="1"/>
  <c r="J438" i="10"/>
  <c r="D438" i="10"/>
  <c r="C438" i="10"/>
  <c r="K438" i="10" s="1"/>
  <c r="D1809" i="10"/>
  <c r="J1809" i="10"/>
  <c r="C1809" i="10"/>
  <c r="K1809" i="10" s="1"/>
  <c r="J2466" i="10"/>
  <c r="C2466" i="10"/>
  <c r="K2466" i="10" s="1"/>
  <c r="D2466" i="10"/>
  <c r="J1055" i="10"/>
  <c r="D1055" i="10"/>
  <c r="C1055" i="10"/>
  <c r="K1055" i="10" s="1"/>
  <c r="J2249" i="10"/>
  <c r="D2249" i="10"/>
  <c r="C2249" i="10"/>
  <c r="K2249" i="10" s="1"/>
  <c r="D1358" i="10"/>
  <c r="J1358" i="10"/>
  <c r="C1358" i="10"/>
  <c r="K1358" i="10" s="1"/>
  <c r="J2354" i="10"/>
  <c r="D2354" i="10"/>
  <c r="C2354" i="10"/>
  <c r="K2354" i="10" s="1"/>
  <c r="J1757" i="10"/>
  <c r="D1757" i="10"/>
  <c r="C1757" i="10"/>
  <c r="K1757" i="10" s="1"/>
  <c r="J2295" i="10"/>
  <c r="D2295" i="10"/>
  <c r="C2295" i="10"/>
  <c r="J2150" i="10"/>
  <c r="D2150" i="10"/>
  <c r="C2150" i="10"/>
  <c r="K2150" i="10" s="1"/>
  <c r="J513" i="10"/>
  <c r="D513" i="10"/>
  <c r="C513" i="10"/>
  <c r="D2444" i="10"/>
  <c r="J2444" i="10"/>
  <c r="C2444" i="10"/>
  <c r="K2444" i="10" s="1"/>
  <c r="J548" i="10"/>
  <c r="D548" i="10"/>
  <c r="C548" i="10"/>
  <c r="K548" i="10" s="1"/>
  <c r="K17" i="10"/>
  <c r="I17" i="10"/>
  <c r="J2304" i="10"/>
  <c r="D2304" i="10"/>
  <c r="C2304" i="10"/>
  <c r="K2304" i="10" s="1"/>
  <c r="D1812" i="10"/>
  <c r="J1812" i="10"/>
  <c r="C1812" i="10"/>
  <c r="K1812" i="10" s="1"/>
  <c r="D2054" i="10"/>
  <c r="J2054" i="10"/>
  <c r="C2054" i="10"/>
  <c r="K2054" i="10" s="1"/>
  <c r="D921" i="10"/>
  <c r="J921" i="10"/>
  <c r="C921" i="10"/>
  <c r="K921" i="10" s="1"/>
  <c r="J1230" i="10"/>
  <c r="D1230" i="10"/>
  <c r="C1230" i="10"/>
  <c r="K1230" i="10" s="1"/>
  <c r="D684" i="10"/>
  <c r="C684" i="10"/>
  <c r="K684" i="10" s="1"/>
  <c r="J684" i="10"/>
  <c r="J566" i="10"/>
  <c r="D566" i="10"/>
  <c r="C566" i="10"/>
  <c r="K566" i="10" s="1"/>
  <c r="J429" i="10"/>
  <c r="D429" i="10"/>
  <c r="C429" i="10"/>
  <c r="K429" i="10" s="1"/>
  <c r="D869" i="10"/>
  <c r="J869" i="10"/>
  <c r="C869" i="10"/>
  <c r="K869" i="10" s="1"/>
  <c r="D1147" i="10"/>
  <c r="J1147" i="10"/>
  <c r="C1147" i="10"/>
  <c r="K1147" i="10" s="1"/>
  <c r="D275" i="10"/>
  <c r="J275" i="10"/>
  <c r="C275" i="10"/>
  <c r="K275" i="10" s="1"/>
  <c r="D952" i="10"/>
  <c r="J952" i="10"/>
  <c r="C952" i="10"/>
  <c r="K952" i="10" s="1"/>
  <c r="J1262" i="10"/>
  <c r="D1262" i="10"/>
  <c r="C1262" i="10"/>
  <c r="K1262" i="10" s="1"/>
  <c r="J2255" i="10"/>
  <c r="D2255" i="10"/>
  <c r="C2255" i="10"/>
  <c r="K2255" i="10" s="1"/>
  <c r="D129" i="10"/>
  <c r="J129" i="10"/>
  <c r="C129" i="10"/>
  <c r="K129" i="10" s="1"/>
  <c r="D2029" i="10"/>
  <c r="J2029" i="10"/>
  <c r="C2029" i="10"/>
  <c r="K2029" i="10" s="1"/>
  <c r="D1946" i="10"/>
  <c r="J1946" i="10"/>
  <c r="C1946" i="10"/>
  <c r="K1946" i="10" s="1"/>
  <c r="C1194" i="10"/>
  <c r="J1194" i="10"/>
  <c r="D1194" i="10"/>
  <c r="J909" i="10"/>
  <c r="D909" i="10"/>
  <c r="C909" i="10"/>
  <c r="D1259" i="10"/>
  <c r="J1259" i="10"/>
  <c r="C1259" i="10"/>
  <c r="K1259" i="10" s="1"/>
  <c r="J2118" i="10"/>
  <c r="D2118" i="10"/>
  <c r="C2118" i="10"/>
  <c r="K2118" i="10" s="1"/>
  <c r="J1939" i="10"/>
  <c r="D1939" i="10"/>
  <c r="C1939" i="10"/>
  <c r="K1939" i="10" s="1"/>
  <c r="D556" i="10"/>
  <c r="J556" i="10"/>
  <c r="C556" i="10"/>
  <c r="K556" i="10" s="1"/>
  <c r="J1843" i="10"/>
  <c r="D1843" i="10"/>
  <c r="C1843" i="10"/>
  <c r="K1843" i="10" s="1"/>
  <c r="D228" i="10"/>
  <c r="J228" i="10"/>
  <c r="C228" i="10"/>
  <c r="K228" i="10" s="1"/>
  <c r="D2447" i="10"/>
  <c r="J2447" i="10"/>
  <c r="C2447" i="10"/>
  <c r="K2447" i="10" s="1"/>
  <c r="J1930" i="10"/>
  <c r="D1930" i="10"/>
  <c r="C1930" i="10"/>
  <c r="K1930" i="10" s="1"/>
  <c r="D783" i="10"/>
  <c r="C783" i="10"/>
  <c r="K783" i="10" s="1"/>
  <c r="J783" i="10"/>
  <c r="J1789" i="10"/>
  <c r="D1789" i="10"/>
  <c r="C1789" i="10"/>
  <c r="J141" i="10"/>
  <c r="D141" i="10"/>
  <c r="C141" i="10"/>
  <c r="K141" i="10" s="1"/>
  <c r="C544" i="10"/>
  <c r="K544" i="10" s="1"/>
  <c r="D544" i="10"/>
  <c r="J544" i="10"/>
  <c r="D1553" i="10"/>
  <c r="J1553" i="10"/>
  <c r="C1553" i="10"/>
  <c r="K1553" i="10" s="1"/>
  <c r="J2338" i="10"/>
  <c r="D2338" i="10"/>
  <c r="C2338" i="10"/>
  <c r="K2338" i="10" s="1"/>
  <c r="J426" i="10"/>
  <c r="D426" i="10"/>
  <c r="C426" i="10"/>
  <c r="K426" i="10" s="1"/>
  <c r="D1847" i="10"/>
  <c r="J1847" i="10"/>
  <c r="C1847" i="10"/>
  <c r="K1847" i="10" s="1"/>
  <c r="D2132" i="10"/>
  <c r="J2132" i="10"/>
  <c r="C2132" i="10"/>
  <c r="K2132" i="10" s="1"/>
  <c r="J1048" i="10"/>
  <c r="D1048" i="10"/>
  <c r="C1048" i="10"/>
  <c r="K1048" i="10" s="1"/>
  <c r="J2137" i="10"/>
  <c r="D2137" i="10"/>
  <c r="C2137" i="10"/>
  <c r="K2137" i="10" s="1"/>
  <c r="J1064" i="10"/>
  <c r="D1064" i="10"/>
  <c r="C1064" i="10"/>
  <c r="K1064" i="10" s="1"/>
  <c r="D2007" i="10"/>
  <c r="J2007" i="10"/>
  <c r="C2007" i="10"/>
  <c r="K2007" i="10" s="1"/>
  <c r="J18" i="10"/>
  <c r="D18" i="10"/>
  <c r="C18" i="10"/>
  <c r="J1575" i="10"/>
  <c r="C1575" i="10"/>
  <c r="K1575" i="10" s="1"/>
  <c r="D1575" i="10"/>
  <c r="J1998" i="10"/>
  <c r="D1998" i="10"/>
  <c r="C1998" i="10"/>
  <c r="D33" i="10"/>
  <c r="J33" i="10"/>
  <c r="C33" i="10"/>
  <c r="K33" i="10" s="1"/>
  <c r="D1253" i="10"/>
  <c r="J1253" i="10"/>
  <c r="C1253" i="10"/>
  <c r="K1253" i="10" s="1"/>
  <c r="D655" i="10"/>
  <c r="J655" i="10"/>
  <c r="C655" i="10"/>
  <c r="K655" i="10" s="1"/>
  <c r="D2252" i="10"/>
  <c r="J2252" i="10"/>
  <c r="C2252" i="10"/>
  <c r="K2252" i="10" s="1"/>
  <c r="D534" i="10"/>
  <c r="J534" i="10"/>
  <c r="C534" i="10"/>
  <c r="K534" i="10" s="1"/>
  <c r="D845" i="10"/>
  <c r="J845" i="10"/>
  <c r="C845" i="10"/>
  <c r="K845" i="10" s="1"/>
  <c r="D1835" i="10"/>
  <c r="J1835" i="10"/>
  <c r="C1835" i="10"/>
  <c r="K1835" i="10" s="1"/>
  <c r="J1067" i="10"/>
  <c r="D1067" i="10"/>
  <c r="C1067" i="10"/>
  <c r="K1067" i="10" s="1"/>
  <c r="J2106" i="10"/>
  <c r="D2106" i="10"/>
  <c r="C2106" i="10"/>
  <c r="K2106" i="10" s="1"/>
  <c r="D2156" i="10"/>
  <c r="J2156" i="10"/>
  <c r="C2156" i="10"/>
  <c r="K2156" i="10" s="1"/>
  <c r="J1534" i="10"/>
  <c r="D1534" i="10"/>
  <c r="C1534" i="10"/>
  <c r="K1534" i="10" s="1"/>
  <c r="D1142" i="10"/>
  <c r="J1142" i="10"/>
  <c r="C1142" i="10"/>
  <c r="K1142" i="10" s="1"/>
  <c r="D863" i="10"/>
  <c r="J863" i="10"/>
  <c r="C863" i="10"/>
  <c r="K863" i="10" s="1"/>
  <c r="D1689" i="10"/>
  <c r="J1689" i="10"/>
  <c r="C1689" i="10"/>
  <c r="D612" i="10"/>
  <c r="J612" i="10"/>
  <c r="C612" i="10"/>
  <c r="D1134" i="10"/>
  <c r="J1134" i="10"/>
  <c r="C1134" i="10"/>
  <c r="K1134" i="10" s="1"/>
  <c r="D866" i="10"/>
  <c r="J866" i="10"/>
  <c r="C866" i="10"/>
  <c r="K866" i="10" s="1"/>
  <c r="D560" i="10"/>
  <c r="J560" i="10"/>
  <c r="C560" i="10"/>
  <c r="K560" i="10" s="1"/>
  <c r="D1206" i="10"/>
  <c r="J1206" i="10"/>
  <c r="C1206" i="10"/>
  <c r="J585" i="10"/>
  <c r="D585" i="10"/>
  <c r="C585" i="10"/>
  <c r="K585" i="10" s="1"/>
  <c r="D735" i="10"/>
  <c r="J735" i="10"/>
  <c r="C735" i="10"/>
  <c r="K735" i="10" s="1"/>
  <c r="J2205" i="10"/>
  <c r="D2205" i="10"/>
  <c r="C2205" i="10"/>
  <c r="K2205" i="10" s="1"/>
  <c r="J1760" i="10"/>
  <c r="D1760" i="10"/>
  <c r="C1760" i="10"/>
  <c r="K1760" i="10" s="1"/>
  <c r="D764" i="10"/>
  <c r="J764" i="10"/>
  <c r="C764" i="10"/>
  <c r="K764" i="10" s="1"/>
  <c r="J2322" i="10"/>
  <c r="D2322" i="10"/>
  <c r="C2322" i="10"/>
  <c r="K2322" i="10" s="1"/>
  <c r="J761" i="10"/>
  <c r="D761" i="10"/>
  <c r="C761" i="10"/>
  <c r="K761" i="10" s="1"/>
  <c r="J2351" i="10"/>
  <c r="D2351" i="10"/>
  <c r="C2351" i="10"/>
  <c r="K2351" i="10" s="1"/>
  <c r="J454" i="10"/>
  <c r="D454" i="10"/>
  <c r="C454" i="10"/>
  <c r="K454" i="10" s="1"/>
  <c r="D1422" i="10"/>
  <c r="J1422" i="10"/>
  <c r="C1422" i="10"/>
  <c r="K1422" i="10" s="1"/>
  <c r="D30" i="10"/>
  <c r="J30" i="10"/>
  <c r="C30" i="10"/>
  <c r="K30" i="10" s="1"/>
  <c r="D2196" i="10"/>
  <c r="J2196" i="10"/>
  <c r="C2196" i="10"/>
  <c r="D2016" i="10"/>
  <c r="J2016" i="10"/>
  <c r="C2016" i="10"/>
  <c r="K2016" i="10" s="1"/>
  <c r="D2246" i="10"/>
  <c r="J2246" i="10"/>
  <c r="C2246" i="10"/>
  <c r="K2246" i="10" s="1"/>
  <c r="D2214" i="10"/>
  <c r="J2214" i="10"/>
  <c r="C2214" i="10"/>
  <c r="K2214" i="10" s="1"/>
  <c r="D1917" i="10"/>
  <c r="J1917" i="10"/>
  <c r="C1917" i="10"/>
  <c r="K1917" i="10" s="1"/>
  <c r="J1815" i="10"/>
  <c r="D1815" i="10"/>
  <c r="C1815" i="10"/>
  <c r="K1815" i="10" s="1"/>
  <c r="D432" i="10"/>
  <c r="J432" i="10"/>
  <c r="C432" i="10"/>
  <c r="K432" i="10" s="1"/>
  <c r="J1116" i="10"/>
  <c r="D1116" i="10"/>
  <c r="C1116" i="10"/>
  <c r="K1116" i="10" s="1"/>
  <c r="D2316" i="10"/>
  <c r="J2316" i="10"/>
  <c r="C2316" i="10"/>
  <c r="K2316" i="10" s="1"/>
  <c r="J1128" i="10"/>
  <c r="D1128" i="10"/>
  <c r="C1128" i="10"/>
  <c r="K1128" i="10" s="1"/>
  <c r="D362" i="10"/>
  <c r="J362" i="10"/>
  <c r="C362" i="10"/>
  <c r="K362" i="10" s="1"/>
  <c r="J486" i="10"/>
  <c r="D486" i="10"/>
  <c r="C486" i="10"/>
  <c r="K486" i="10" s="1"/>
  <c r="J1914" i="10"/>
  <c r="D1914" i="10"/>
  <c r="C1914" i="10"/>
  <c r="K1914" i="10" s="1"/>
  <c r="J1169" i="10"/>
  <c r="D1169" i="10"/>
  <c r="L1169" i="10" s="1" a="1"/>
  <c r="L1169" i="10" s="1"/>
  <c r="C1169" i="10"/>
  <c r="K2183" i="10"/>
  <c r="I2183" i="10"/>
  <c r="D2450" i="10"/>
  <c r="J2450" i="10"/>
  <c r="C2450" i="10"/>
  <c r="K2450" i="10" s="1"/>
  <c r="D2208" i="10"/>
  <c r="J2208" i="10"/>
  <c r="C2208" i="10"/>
  <c r="K2208" i="10" s="1"/>
  <c r="D758" i="10"/>
  <c r="J758" i="10"/>
  <c r="C758" i="10"/>
  <c r="K758" i="10" s="1"/>
  <c r="J423" i="10"/>
  <c r="D423" i="10"/>
  <c r="C423" i="10"/>
  <c r="K423" i="10" s="1"/>
  <c r="D572" i="10"/>
  <c r="J572" i="10"/>
  <c r="C572" i="10"/>
  <c r="K572" i="10" s="1"/>
  <c r="J2144" i="10"/>
  <c r="D2144" i="10"/>
  <c r="C2144" i="10"/>
  <c r="K2144" i="10" s="1"/>
  <c r="J1645" i="10"/>
  <c r="D1645" i="10"/>
  <c r="C1645" i="10"/>
  <c r="K1645" i="10" s="1"/>
  <c r="J1329" i="10"/>
  <c r="D1329" i="10"/>
  <c r="C1329" i="10"/>
  <c r="K1329" i="10" s="1"/>
  <c r="J726" i="10"/>
  <c r="D726" i="10"/>
  <c r="C726" i="10"/>
  <c r="K726" i="10" s="1"/>
  <c r="D1701" i="10"/>
  <c r="J1701" i="10"/>
  <c r="C1701" i="10"/>
  <c r="D167" i="10"/>
  <c r="J167" i="10"/>
  <c r="C167" i="10"/>
  <c r="K167" i="10" s="1"/>
  <c r="J540" i="10"/>
  <c r="D540" i="10"/>
  <c r="C540" i="10"/>
  <c r="K540" i="10" s="1"/>
  <c r="J377" i="10"/>
  <c r="D377" i="10"/>
  <c r="L377" i="10" s="1" a="1"/>
  <c r="L377" i="10" s="1"/>
  <c r="C377" i="10"/>
  <c r="D216" i="10"/>
  <c r="J216" i="10"/>
  <c r="C216" i="10"/>
  <c r="J1215" i="10"/>
  <c r="D1215" i="10"/>
  <c r="C1215" i="10"/>
  <c r="K1215" i="10" s="1"/>
  <c r="D1986" i="10"/>
  <c r="C1986" i="10"/>
  <c r="J1986" i="10"/>
  <c r="D2348" i="10"/>
  <c r="J2348" i="10"/>
  <c r="C2348" i="10"/>
  <c r="K2348" i="10" s="1"/>
  <c r="J2147" i="10"/>
  <c r="D2147" i="10"/>
  <c r="C2147" i="10"/>
  <c r="K2147" i="10" s="1"/>
  <c r="D1971" i="10"/>
  <c r="J1971" i="10"/>
  <c r="C1971" i="10"/>
  <c r="K1971" i="10" s="1"/>
  <c r="J1035" i="10"/>
  <c r="D1035" i="10"/>
  <c r="C1035" i="10"/>
  <c r="K1035" i="10" s="1"/>
  <c r="D2013" i="10"/>
  <c r="J2013" i="10"/>
  <c r="C2013" i="10"/>
  <c r="K2013" i="10" s="1"/>
  <c r="J2425" i="10"/>
  <c r="C2425" i="10"/>
  <c r="K2425" i="10" s="1"/>
  <c r="D2425" i="10"/>
  <c r="D1160" i="10"/>
  <c r="J1160" i="10"/>
  <c r="C1160" i="10"/>
  <c r="K1160" i="10" s="1"/>
  <c r="J1637" i="10"/>
  <c r="D1637" i="10"/>
  <c r="C1637" i="10"/>
  <c r="K1637" i="10" s="1"/>
  <c r="J1051" i="10"/>
  <c r="D1051" i="10"/>
  <c r="C1051" i="10"/>
  <c r="K1051" i="10" s="1"/>
  <c r="J918" i="10"/>
  <c r="D918" i="10"/>
  <c r="C918" i="10"/>
  <c r="K918" i="10" s="1"/>
  <c r="D371" i="10"/>
  <c r="J371" i="10"/>
  <c r="C371" i="10"/>
  <c r="K371" i="10" s="1"/>
  <c r="J1125" i="10"/>
  <c r="D1125" i="10"/>
  <c r="C1125" i="10"/>
  <c r="K1125" i="10" s="1"/>
  <c r="D225" i="10"/>
  <c r="J225" i="10"/>
  <c r="C225" i="10"/>
  <c r="K225" i="10" s="1"/>
  <c r="D1157" i="10"/>
  <c r="J1157" i="10"/>
  <c r="C1157" i="10"/>
  <c r="K1157" i="10" s="1"/>
  <c r="J2051" i="10"/>
  <c r="D2051" i="10"/>
  <c r="C2051" i="10"/>
  <c r="K2051" i="10" s="1"/>
  <c r="D860" i="10"/>
  <c r="J860" i="10"/>
  <c r="C860" i="10"/>
  <c r="K860" i="10" s="1"/>
  <c r="C1293" i="10"/>
  <c r="J1293" i="10"/>
  <c r="D1293" i="10"/>
  <c r="J231" i="10"/>
  <c r="D231" i="10"/>
  <c r="C231" i="10"/>
  <c r="K231" i="10" s="1"/>
  <c r="D2313" i="10"/>
  <c r="J2313" i="10"/>
  <c r="C2313" i="10"/>
  <c r="K2313" i="10" s="1"/>
  <c r="D528" i="10"/>
  <c r="J528" i="10"/>
  <c r="C528" i="10"/>
  <c r="K528" i="10" s="1"/>
  <c r="J2217" i="10"/>
  <c r="D2217" i="10"/>
  <c r="C2217" i="10"/>
  <c r="K2217" i="10" s="1"/>
  <c r="C2227" i="10"/>
  <c r="K2227" i="10" s="1"/>
  <c r="D2227" i="10"/>
  <c r="J2227" i="10"/>
  <c r="J659" i="10"/>
  <c r="D659" i="10"/>
  <c r="C659" i="10"/>
  <c r="K659" i="10" s="1"/>
  <c r="J773" i="10"/>
  <c r="D773" i="10"/>
  <c r="L773" i="10" s="1" a="1"/>
  <c r="L773" i="10" s="1"/>
  <c r="C773" i="10"/>
  <c r="D355" i="10"/>
  <c r="J355" i="10"/>
  <c r="C355" i="10"/>
  <c r="K355" i="10" s="1"/>
  <c r="K1788" i="10"/>
  <c r="I1788" i="10"/>
  <c r="D39" i="10"/>
  <c r="J39" i="10"/>
  <c r="C39" i="10"/>
  <c r="K39" i="10" s="1"/>
  <c r="J1026" i="10"/>
  <c r="D1026" i="10"/>
  <c r="C1026" i="10"/>
  <c r="K1026" i="10" s="1"/>
  <c r="D243" i="10"/>
  <c r="J243" i="10"/>
  <c r="C243" i="10"/>
  <c r="K243" i="10" s="1"/>
  <c r="J1352" i="10"/>
  <c r="D1352" i="10"/>
  <c r="C1352" i="10"/>
  <c r="K1352" i="10" s="1"/>
  <c r="D956" i="10"/>
  <c r="J956" i="10"/>
  <c r="C956" i="10"/>
  <c r="K956" i="10" s="1"/>
  <c r="J1029" i="10"/>
  <c r="D1029" i="10"/>
  <c r="C1029" i="10"/>
  <c r="K1029" i="10" s="1"/>
  <c r="K1193" i="10"/>
  <c r="I1193" i="10"/>
  <c r="K413" i="10"/>
  <c r="I413" i="10"/>
  <c r="D132" i="10"/>
  <c r="J132" i="10"/>
  <c r="C132" i="10"/>
  <c r="K132" i="10" s="1"/>
  <c r="D1491" i="10"/>
  <c r="C1491" i="10"/>
  <c r="J1491" i="10"/>
  <c r="J2038" i="10"/>
  <c r="D2038" i="10"/>
  <c r="C2038" i="10"/>
  <c r="K2038" i="10" s="1"/>
  <c r="J1355" i="10"/>
  <c r="D1355" i="10"/>
  <c r="C1355" i="10"/>
  <c r="K1355" i="10" s="1"/>
  <c r="J2434" i="10"/>
  <c r="D2434" i="10"/>
  <c r="C2434" i="10"/>
  <c r="K2434" i="10" s="1"/>
  <c r="J333" i="10"/>
  <c r="D333" i="10"/>
  <c r="C333" i="10"/>
  <c r="K333" i="10" s="1"/>
  <c r="J1221" i="10"/>
  <c r="D1221" i="10"/>
  <c r="C1221" i="10"/>
  <c r="K1221" i="10" s="1"/>
  <c r="D179" i="10"/>
  <c r="L179" i="10" s="1" a="1"/>
  <c r="L179" i="10" s="1"/>
  <c r="J179" i="10"/>
  <c r="C179" i="10"/>
  <c r="C105" i="10"/>
  <c r="D105" i="10"/>
  <c r="J105" i="10"/>
  <c r="J1451" i="10"/>
  <c r="D1451" i="10"/>
  <c r="C1451" i="10"/>
  <c r="K1451" i="10" s="1"/>
  <c r="D1674" i="10"/>
  <c r="C1674" i="10"/>
  <c r="K1674" i="10" s="1"/>
  <c r="J1674" i="10"/>
  <c r="J1323" i="10"/>
  <c r="D1323" i="10"/>
  <c r="C1323" i="10"/>
  <c r="K1323" i="10" s="1"/>
  <c r="J1246" i="10"/>
  <c r="D1246" i="10"/>
  <c r="C1246" i="10"/>
  <c r="K1246" i="10" s="1"/>
  <c r="J837" i="10"/>
  <c r="D837" i="10"/>
  <c r="C837" i="10"/>
  <c r="K837" i="10" s="1"/>
  <c r="D1899" i="10"/>
  <c r="J1899" i="10"/>
  <c r="C1899" i="10"/>
  <c r="J240" i="10"/>
  <c r="D240" i="10"/>
  <c r="C240" i="10"/>
  <c r="K240" i="10" s="1"/>
  <c r="D49" i="10"/>
  <c r="C49" i="10"/>
  <c r="K49" i="10" s="1"/>
  <c r="J49" i="10"/>
  <c r="D872" i="10"/>
  <c r="L872" i="10" s="1" a="1"/>
  <c r="L872" i="10" s="1"/>
  <c r="J872" i="10"/>
  <c r="C872" i="10"/>
  <c r="J1122" i="10"/>
  <c r="D1122" i="10"/>
  <c r="C1122" i="10"/>
  <c r="K1122" i="10" s="1"/>
  <c r="J350" i="10"/>
  <c r="D350" i="10"/>
  <c r="C350" i="10"/>
  <c r="K350" i="10" s="1"/>
  <c r="J1364" i="10"/>
  <c r="D1364" i="10"/>
  <c r="C1364" i="10"/>
  <c r="K1364" i="10" s="1"/>
  <c r="J342" i="10"/>
  <c r="D342" i="10"/>
  <c r="C342" i="10"/>
  <c r="K342" i="10" s="1"/>
  <c r="J164" i="10"/>
  <c r="D164" i="10"/>
  <c r="C164" i="10"/>
  <c r="K164" i="10" s="1"/>
  <c r="D144" i="10"/>
  <c r="J144" i="10"/>
  <c r="C144" i="10"/>
  <c r="K144" i="10" s="1"/>
  <c r="D2268" i="10"/>
  <c r="J2268" i="10"/>
  <c r="C2268" i="10"/>
  <c r="K2268" i="10" s="1"/>
  <c r="D204" i="10"/>
  <c r="C204" i="10"/>
  <c r="J204" i="10"/>
  <c r="D834" i="10"/>
  <c r="J834" i="10"/>
  <c r="C834" i="10"/>
  <c r="K834" i="10" s="1"/>
  <c r="J633" i="10"/>
  <c r="D633" i="10"/>
  <c r="C633" i="10"/>
  <c r="K633" i="10" s="1"/>
  <c r="J1629" i="10"/>
  <c r="D1629" i="10"/>
  <c r="C1629" i="10"/>
  <c r="K1629" i="10" s="1"/>
  <c r="D965" i="10"/>
  <c r="J965" i="10"/>
  <c r="C965" i="10"/>
  <c r="K965" i="10" s="1"/>
  <c r="J531" i="10"/>
  <c r="D531" i="10"/>
  <c r="C531" i="10"/>
  <c r="K531" i="10" s="1"/>
  <c r="D996" i="10"/>
  <c r="C996" i="10"/>
  <c r="J996" i="10"/>
  <c r="D464" i="10"/>
  <c r="J464" i="10"/>
  <c r="C464" i="10"/>
  <c r="K464" i="10" s="1"/>
  <c r="D1058" i="10"/>
  <c r="J1058" i="10"/>
  <c r="C1058" i="10"/>
  <c r="K1058" i="10" s="1"/>
  <c r="D45" i="10"/>
  <c r="J45" i="10"/>
  <c r="C45" i="10"/>
  <c r="K45" i="10" s="1"/>
  <c r="D828" i="10"/>
  <c r="J828" i="10"/>
  <c r="C828" i="10"/>
  <c r="K828" i="10" s="1"/>
  <c r="J1546" i="10"/>
  <c r="D1546" i="10"/>
  <c r="C1546" i="10"/>
  <c r="K1546" i="10" s="1"/>
  <c r="C2326" i="10"/>
  <c r="K2326" i="10" s="1"/>
  <c r="D2326" i="10"/>
  <c r="J2326" i="10"/>
  <c r="J36" i="10"/>
  <c r="D36" i="10"/>
  <c r="C36" i="10"/>
  <c r="K36" i="10" s="1"/>
  <c r="C148" i="10"/>
  <c r="K148" i="10" s="1"/>
  <c r="J148" i="10"/>
  <c r="D148" i="10"/>
  <c r="C1237" i="10"/>
  <c r="K1237" i="10" s="1"/>
  <c r="J1237" i="10"/>
  <c r="D1237" i="10"/>
  <c r="K1304" i="10"/>
  <c r="I1304" i="10"/>
  <c r="C981" i="10"/>
  <c r="K981" i="10" s="1"/>
  <c r="J981" i="10"/>
  <c r="D981" i="10"/>
  <c r="J2283" i="10"/>
  <c r="D2283" i="10"/>
  <c r="C2283" i="10"/>
  <c r="D135" i="10"/>
  <c r="J135" i="10"/>
  <c r="C135" i="10"/>
  <c r="K135" i="10" s="1"/>
  <c r="I897" i="10"/>
  <c r="K897" i="10"/>
  <c r="J652" i="10"/>
  <c r="D652" i="10"/>
  <c r="C652" i="10"/>
  <c r="K652" i="10" s="1"/>
  <c r="D461" i="10"/>
  <c r="J461" i="10"/>
  <c r="C461" i="10"/>
  <c r="K461" i="10" s="1"/>
  <c r="J1955" i="10"/>
  <c r="D1955" i="10"/>
  <c r="C1955" i="10"/>
  <c r="K1955" i="10" s="1"/>
  <c r="D1107" i="10"/>
  <c r="J1107" i="10"/>
  <c r="C1107" i="10"/>
  <c r="J962" i="10"/>
  <c r="D962" i="10"/>
  <c r="C962" i="10"/>
  <c r="K962" i="10" s="1"/>
  <c r="D2357" i="10"/>
  <c r="L2357" i="10" s="1" a="1"/>
  <c r="L2357" i="10" s="1"/>
  <c r="J2357" i="10"/>
  <c r="C2357" i="10"/>
  <c r="D853" i="10"/>
  <c r="J853" i="10"/>
  <c r="C853" i="10"/>
  <c r="K853" i="10" s="1"/>
  <c r="J473" i="10"/>
  <c r="D473" i="10"/>
  <c r="C473" i="10"/>
  <c r="K473" i="10" s="1"/>
  <c r="D732" i="10"/>
  <c r="J732" i="10"/>
  <c r="C732" i="10"/>
  <c r="K732" i="10" s="1"/>
  <c r="J1521" i="10"/>
  <c r="D1521" i="10"/>
  <c r="C1521" i="10"/>
  <c r="K1521" i="10" s="1"/>
  <c r="D1827" i="10"/>
  <c r="J1827" i="10"/>
  <c r="C1827" i="10"/>
  <c r="K1827" i="10" s="1"/>
  <c r="J1131" i="10"/>
  <c r="D1131" i="10"/>
  <c r="C1131" i="10"/>
  <c r="K1131" i="10" s="1"/>
  <c r="D1241" i="10"/>
  <c r="J1241" i="10"/>
  <c r="C1241" i="10"/>
  <c r="K1241" i="10" s="1"/>
  <c r="D2057" i="10"/>
  <c r="J2057" i="10"/>
  <c r="C2057" i="10"/>
  <c r="K2057" i="10" s="1"/>
  <c r="J1920" i="10"/>
  <c r="D1920" i="10"/>
  <c r="C1920" i="10"/>
  <c r="K1920" i="10" s="1"/>
  <c r="J1150" i="10"/>
  <c r="D1150" i="10"/>
  <c r="C1150" i="10"/>
  <c r="K1150" i="10" s="1"/>
  <c r="D2382" i="10"/>
  <c r="C2382" i="10"/>
  <c r="J2382" i="10"/>
  <c r="D1515" i="10"/>
  <c r="J1515" i="10"/>
  <c r="C1515" i="10"/>
  <c r="K1515" i="10" s="1"/>
  <c r="J1800" i="10"/>
  <c r="D1800" i="10"/>
  <c r="C1800" i="10"/>
  <c r="D1447" i="10"/>
  <c r="J1447" i="10"/>
  <c r="C1447" i="10"/>
  <c r="K1447" i="10" s="1"/>
  <c r="J1763" i="10"/>
  <c r="D1763" i="10"/>
  <c r="L1763" i="10" s="1" a="1"/>
  <c r="L1763" i="10" s="1"/>
  <c r="C1763" i="10"/>
  <c r="J269" i="10"/>
  <c r="D269" i="10"/>
  <c r="C269" i="10"/>
  <c r="K269" i="10" s="1"/>
  <c r="J2159" i="10"/>
  <c r="D2159" i="10"/>
  <c r="L2159" i="10" s="1" a="1"/>
  <c r="L2159" i="10" s="1"/>
  <c r="C2159" i="10"/>
  <c r="J441" i="10"/>
  <c r="D441" i="10"/>
  <c r="C441" i="10"/>
  <c r="K441" i="10" s="1"/>
  <c r="D1419" i="10"/>
  <c r="J1419" i="10"/>
  <c r="C1419" i="10"/>
  <c r="K1419" i="10" s="1"/>
  <c r="D2412" i="10"/>
  <c r="J2412" i="10"/>
  <c r="C2412" i="10"/>
  <c r="K2412" i="10" s="1"/>
  <c r="D767" i="10"/>
  <c r="J767" i="10"/>
  <c r="C767" i="10"/>
  <c r="K767" i="10" s="1"/>
  <c r="D1154" i="10"/>
  <c r="J1154" i="10"/>
  <c r="C1154" i="10"/>
  <c r="K1154" i="10" s="1"/>
  <c r="J327" i="10"/>
  <c r="D327" i="10"/>
  <c r="C327" i="10"/>
  <c r="K327" i="10" s="1"/>
  <c r="J1043" i="10"/>
  <c r="D1043" i="10"/>
  <c r="C1043" i="10"/>
  <c r="K1043" i="10" s="1"/>
  <c r="D160" i="10"/>
  <c r="J160" i="10"/>
  <c r="C160" i="10"/>
  <c r="K160" i="10" s="1"/>
  <c r="D2345" i="10"/>
  <c r="J2345" i="10"/>
  <c r="C2345" i="10"/>
  <c r="K2345" i="10" s="1"/>
  <c r="J2112" i="10"/>
  <c r="D2112" i="10"/>
  <c r="C2112" i="10"/>
  <c r="K2112" i="10" s="1"/>
  <c r="J1732" i="10"/>
  <c r="C1732" i="10"/>
  <c r="K1732" i="10" s="1"/>
  <c r="D1732" i="10"/>
  <c r="J1626" i="10"/>
  <c r="D1626" i="10"/>
  <c r="C1626" i="10"/>
  <c r="K1626" i="10" s="1"/>
  <c r="D1818" i="10"/>
  <c r="J1818" i="10"/>
  <c r="C1818" i="10"/>
  <c r="K1818" i="10" s="1"/>
  <c r="J2319" i="10"/>
  <c r="D2319" i="10"/>
  <c r="C2319" i="10"/>
  <c r="K2319" i="10" s="1"/>
  <c r="J770" i="10"/>
  <c r="D770" i="10"/>
  <c r="C770" i="10"/>
  <c r="K770" i="10" s="1"/>
  <c r="J1958" i="10"/>
  <c r="D1958" i="10"/>
  <c r="C1958" i="10"/>
  <c r="K1958" i="10" s="1"/>
  <c r="D1345" i="10"/>
  <c r="J1345" i="10"/>
  <c r="C1345" i="10"/>
  <c r="K1345" i="10" s="1"/>
  <c r="D2169" i="10"/>
  <c r="J2169" i="10"/>
  <c r="C2169" i="10"/>
  <c r="K2169" i="10" s="1"/>
  <c r="K2455" i="10"/>
  <c r="I2455" i="10"/>
  <c r="J303" i="10"/>
  <c r="C303" i="10"/>
  <c r="D303" i="10"/>
  <c r="D1454" i="10"/>
  <c r="J1454" i="10"/>
  <c r="C1454" i="10"/>
  <c r="K1454" i="10" s="1"/>
  <c r="D278" i="10"/>
  <c r="L278" i="10" s="1" a="1"/>
  <c r="L278" i="10" s="1"/>
  <c r="J278" i="10"/>
  <c r="C278" i="10"/>
  <c r="D1233" i="10"/>
  <c r="J1233" i="10"/>
  <c r="C1233" i="10"/>
  <c r="K1233" i="10" s="1"/>
  <c r="C600" i="10"/>
  <c r="D600" i="10"/>
  <c r="J600" i="10"/>
  <c r="J2048" i="10"/>
  <c r="D2048" i="10"/>
  <c r="C2048" i="10"/>
  <c r="K2048" i="10" s="1"/>
  <c r="J1524" i="10"/>
  <c r="D1524" i="10"/>
  <c r="C1524" i="10"/>
  <c r="K1524" i="10" s="1"/>
  <c r="K1887" i="10"/>
  <c r="I1887" i="10"/>
  <c r="K2158" i="10"/>
  <c r="I2158" i="10"/>
  <c r="J1952" i="10"/>
  <c r="D1952" i="10"/>
  <c r="C1952" i="10"/>
  <c r="K1952" i="10" s="1"/>
  <c r="D1736" i="10"/>
  <c r="J1736" i="10"/>
  <c r="C1736" i="10"/>
  <c r="K1736" i="10" s="1"/>
  <c r="D2109" i="10"/>
  <c r="J2109" i="10"/>
  <c r="C2109" i="10"/>
  <c r="K2109" i="10" s="1"/>
  <c r="J2330" i="10"/>
  <c r="D2330" i="10"/>
  <c r="C2330" i="10"/>
  <c r="K2330" i="10" s="1"/>
  <c r="D2097" i="10"/>
  <c r="J2097" i="10"/>
  <c r="C2097" i="10"/>
  <c r="D1305" i="10"/>
  <c r="J1305" i="10"/>
  <c r="C1305" i="10"/>
  <c r="J1527" i="10"/>
  <c r="D1527" i="10"/>
  <c r="C1527" i="10"/>
  <c r="K1527" i="10" s="1"/>
  <c r="J1655" i="10"/>
  <c r="D1655" i="10"/>
  <c r="C1655" i="10"/>
  <c r="K1655" i="10" s="1"/>
  <c r="D1460" i="10"/>
  <c r="J1460" i="10"/>
  <c r="C1460" i="10"/>
  <c r="K1460" i="10" s="1"/>
  <c r="C1039" i="10"/>
  <c r="K1039" i="10" s="1"/>
  <c r="D1039" i="10"/>
  <c r="J1039" i="10"/>
  <c r="J1556" i="10"/>
  <c r="D1556" i="10"/>
  <c r="C1556" i="10"/>
  <c r="K1556" i="10" s="1"/>
  <c r="J251" i="10"/>
  <c r="D251" i="10"/>
  <c r="C251" i="10"/>
  <c r="K251" i="10" s="1"/>
  <c r="D1773" i="10"/>
  <c r="J1773" i="10"/>
  <c r="C1773" i="10"/>
  <c r="K1773" i="10" s="1"/>
  <c r="J553" i="10"/>
  <c r="D553" i="10"/>
  <c r="C553" i="10"/>
  <c r="K553" i="10" s="1"/>
  <c r="D449" i="10"/>
  <c r="J449" i="10"/>
  <c r="C449" i="10"/>
  <c r="K449" i="10" s="1"/>
  <c r="D1942" i="10"/>
  <c r="J1942" i="10"/>
  <c r="C1942" i="10"/>
  <c r="K1942" i="10" s="1"/>
  <c r="C1138" i="10"/>
  <c r="K1138" i="10" s="1"/>
  <c r="D1138" i="10"/>
  <c r="J1138" i="10"/>
  <c r="J720" i="10"/>
  <c r="D720" i="10"/>
  <c r="C720" i="10"/>
  <c r="K720" i="10" s="1"/>
  <c r="J569" i="10"/>
  <c r="D569" i="10"/>
  <c r="C569" i="10"/>
  <c r="K569" i="10" s="1"/>
  <c r="D2236" i="10"/>
  <c r="J2236" i="10"/>
  <c r="C2236" i="10"/>
  <c r="K2236" i="10" s="1"/>
  <c r="C1888" i="10"/>
  <c r="D1888" i="10"/>
  <c r="J1888" i="10"/>
  <c r="D1856" i="10"/>
  <c r="J1856" i="10"/>
  <c r="C1856" i="10"/>
  <c r="K1856" i="10" s="1"/>
  <c r="D2019" i="10"/>
  <c r="J2019" i="10"/>
  <c r="C2019" i="10"/>
  <c r="K2019" i="10" s="1"/>
  <c r="J1463" i="10"/>
  <c r="D1463" i="10"/>
  <c r="C1463" i="10"/>
  <c r="K1463" i="10" s="1"/>
  <c r="J1617" i="10"/>
  <c r="D1617" i="10"/>
  <c r="C1617" i="10"/>
  <c r="K1617" i="10" s="1"/>
  <c r="C799" i="10"/>
  <c r="J799" i="10"/>
  <c r="D799" i="10"/>
  <c r="J857" i="10"/>
  <c r="D857" i="10"/>
  <c r="C857" i="10"/>
  <c r="K857" i="10" s="1"/>
  <c r="D42" i="10"/>
  <c r="J42" i="10"/>
  <c r="C42" i="10"/>
  <c r="K42" i="10" s="1"/>
  <c r="D525" i="10"/>
  <c r="J525" i="10"/>
  <c r="C525" i="10"/>
  <c r="K525" i="10" s="1"/>
  <c r="J272" i="10"/>
  <c r="D272" i="10"/>
  <c r="C272" i="10"/>
  <c r="K272" i="10" s="1"/>
  <c r="J2418" i="10"/>
  <c r="D2418" i="10"/>
  <c r="C2418" i="10"/>
  <c r="K2418" i="10" s="1"/>
  <c r="J662" i="10"/>
  <c r="D662" i="10"/>
  <c r="C662" i="10"/>
  <c r="K662" i="10" s="1"/>
  <c r="D1649" i="10"/>
  <c r="J1649" i="10"/>
  <c r="C1649" i="10"/>
  <c r="K1649" i="10" s="1"/>
  <c r="J2060" i="10"/>
  <c r="D2060" i="10"/>
  <c r="L2060" i="10" s="1" a="1"/>
  <c r="L2060" i="10" s="1"/>
  <c r="C2060" i="10"/>
  <c r="J1425" i="10"/>
  <c r="D1425" i="10"/>
  <c r="C1425" i="10"/>
  <c r="K1425" i="10" s="1"/>
  <c r="J414" i="10"/>
  <c r="D414" i="10"/>
  <c r="C414" i="10"/>
  <c r="D2307" i="10"/>
  <c r="J2307" i="10"/>
  <c r="C2307" i="10"/>
  <c r="K2307" i="10" s="1"/>
  <c r="J170" i="10"/>
  <c r="D170" i="10"/>
  <c r="C170" i="10"/>
  <c r="K170" i="10" s="1"/>
  <c r="J189" i="10"/>
  <c r="C189" i="10"/>
  <c r="K189" i="10" s="1"/>
  <c r="D189" i="10"/>
  <c r="D1336" i="10"/>
  <c r="J1336" i="10"/>
  <c r="C1336" i="10"/>
  <c r="K1336" i="10" s="1"/>
  <c r="D1620" i="10"/>
  <c r="J1620" i="10"/>
  <c r="C1620" i="10"/>
  <c r="K1620" i="10" s="1"/>
  <c r="K1502" i="10"/>
  <c r="I1502" i="10"/>
  <c r="J1824" i="10"/>
  <c r="D1824" i="10"/>
  <c r="C1824" i="10"/>
  <c r="K1824" i="10" s="1"/>
  <c r="J1023" i="10"/>
  <c r="D1023" i="10"/>
  <c r="C1023" i="10"/>
  <c r="K1023" i="10" s="1"/>
  <c r="J173" i="10"/>
  <c r="D173" i="10"/>
  <c r="C173" i="10"/>
  <c r="K173" i="10" s="1"/>
  <c r="J2070" i="10"/>
  <c r="C2070" i="10"/>
  <c r="K2070" i="10" s="1"/>
  <c r="D2070" i="10"/>
  <c r="G563" i="26"/>
  <c r="K1292" i="10"/>
  <c r="I1292" i="10"/>
  <c r="D630" i="10"/>
  <c r="J630" i="10"/>
  <c r="C630" i="10"/>
  <c r="K630" i="10" s="1"/>
  <c r="D2045" i="10"/>
  <c r="J2045" i="10"/>
  <c r="C2045" i="10"/>
  <c r="K2045" i="10" s="1"/>
  <c r="D1934" i="10"/>
  <c r="J1934" i="10"/>
  <c r="C1934" i="10"/>
  <c r="K1934" i="10" s="1"/>
  <c r="J944" i="10"/>
  <c r="D944" i="10"/>
  <c r="C944" i="10"/>
  <c r="K944" i="10" s="1"/>
  <c r="J2041" i="10"/>
  <c r="D2041" i="10"/>
  <c r="C2041" i="10"/>
  <c r="K2041" i="10" s="1"/>
  <c r="D336" i="10"/>
  <c r="J336" i="10"/>
  <c r="C336" i="10"/>
  <c r="K336" i="10" s="1"/>
  <c r="D1435" i="10"/>
  <c r="J1435" i="10"/>
  <c r="C1435" i="10"/>
  <c r="K1435" i="10" s="1"/>
  <c r="D1664" i="10"/>
  <c r="L1664" i="10" s="1" a="1"/>
  <c r="L1664" i="10" s="1"/>
  <c r="J1664" i="10"/>
  <c r="C1664" i="10"/>
  <c r="J467" i="10"/>
  <c r="D467" i="10"/>
  <c r="C467" i="10"/>
  <c r="K467" i="10" s="1"/>
  <c r="J1439" i="10"/>
  <c r="D1439" i="10"/>
  <c r="C1439" i="10"/>
  <c r="K1439" i="10" s="1"/>
  <c r="D2342" i="10"/>
  <c r="J2342" i="10"/>
  <c r="C2342" i="10"/>
  <c r="K2342" i="10" s="1"/>
  <c r="D2223" i="10"/>
  <c r="J2223" i="10"/>
  <c r="C2223" i="10"/>
  <c r="K2223" i="10" s="1"/>
  <c r="J2409" i="10"/>
  <c r="D2409" i="10"/>
  <c r="C2409" i="10"/>
  <c r="K2409" i="10" s="1"/>
  <c r="J819" i="10"/>
  <c r="D819" i="10"/>
  <c r="C819" i="10"/>
  <c r="K819" i="10" s="1"/>
  <c r="D936" i="10"/>
  <c r="J936" i="10"/>
  <c r="C936" i="10"/>
  <c r="K936" i="10" s="1"/>
  <c r="D1314" i="10"/>
  <c r="J1314" i="10"/>
  <c r="C1314" i="10"/>
  <c r="K1314" i="10" s="1"/>
  <c r="J1652" i="10"/>
  <c r="D1652" i="10"/>
  <c r="C1652" i="10"/>
  <c r="K1652" i="10" s="1"/>
  <c r="D898" i="10"/>
  <c r="C898" i="10"/>
  <c r="J898" i="10"/>
  <c r="D2429" i="10"/>
  <c r="J2429" i="10"/>
  <c r="C2429" i="10"/>
  <c r="K2429" i="10" s="1"/>
  <c r="D1348" i="10"/>
  <c r="J1348" i="10"/>
  <c r="C1348" i="10"/>
  <c r="K1348" i="10" s="1"/>
  <c r="J117" i="10"/>
  <c r="D117" i="10"/>
  <c r="C117" i="10"/>
  <c r="J2456" i="10"/>
  <c r="D2456" i="10"/>
  <c r="L2456" i="10" s="1" a="1"/>
  <c r="L2456" i="10" s="1"/>
  <c r="C2456" i="10"/>
  <c r="D1431" i="10"/>
  <c r="J1431" i="10"/>
  <c r="C1431" i="10"/>
  <c r="K1431" i="10" s="1"/>
  <c r="D1538" i="10"/>
  <c r="J1538" i="10"/>
  <c r="C1538" i="10"/>
  <c r="K1538" i="10" s="1"/>
  <c r="J157" i="10"/>
  <c r="D157" i="10"/>
  <c r="C157" i="10"/>
  <c r="K157" i="10" s="1"/>
  <c r="J374" i="10"/>
  <c r="D374" i="10"/>
  <c r="C374" i="10"/>
  <c r="K374" i="10" s="1"/>
  <c r="J2403" i="10"/>
  <c r="D2403" i="10"/>
  <c r="C2403" i="10"/>
  <c r="K2403" i="10" s="1"/>
  <c r="D751" i="10"/>
  <c r="J751" i="10"/>
  <c r="C751" i="10"/>
  <c r="K751" i="10" s="1"/>
  <c r="D1020" i="10"/>
  <c r="J1020" i="10"/>
  <c r="C1020" i="10"/>
  <c r="K1020" i="10" s="1"/>
  <c r="J1562" i="10"/>
  <c r="D1562" i="10"/>
  <c r="C1562" i="10"/>
  <c r="K1562" i="10" s="1"/>
  <c r="J2025" i="10"/>
  <c r="D2025" i="10"/>
  <c r="C2025" i="10"/>
  <c r="K2025" i="10" s="1"/>
  <c r="J636" i="10"/>
  <c r="D636" i="10"/>
  <c r="C636" i="10"/>
  <c r="K636" i="10" s="1"/>
  <c r="D2421" i="10"/>
  <c r="J2421" i="10"/>
  <c r="C2421" i="10"/>
  <c r="K2421" i="10" s="1"/>
  <c r="J924" i="10"/>
  <c r="D924" i="10"/>
  <c r="C924" i="10"/>
  <c r="K924" i="10" s="1"/>
  <c r="D1926" i="10"/>
  <c r="J1926" i="10"/>
  <c r="C1926" i="10"/>
  <c r="K1926" i="10" s="1"/>
  <c r="D1911" i="10"/>
  <c r="J1911" i="10"/>
  <c r="C1911" i="10"/>
  <c r="K1911" i="10" s="1"/>
  <c r="D1850" i="10"/>
  <c r="J1850" i="10"/>
  <c r="C1850" i="10"/>
  <c r="K1850" i="10" s="1"/>
  <c r="J729" i="10"/>
  <c r="D729" i="10"/>
  <c r="C729" i="10"/>
  <c r="K729" i="10" s="1"/>
  <c r="D1265" i="10"/>
  <c r="J1265" i="10"/>
  <c r="C1265" i="10"/>
  <c r="K1265" i="10" s="1"/>
  <c r="J1332" i="10"/>
  <c r="D1332" i="10"/>
  <c r="C1332" i="10"/>
  <c r="K1332" i="10" s="1"/>
  <c r="D1658" i="10"/>
  <c r="J1658" i="10"/>
  <c r="C1658" i="10"/>
  <c r="K1658" i="10" s="1"/>
  <c r="K215" i="10"/>
  <c r="I215" i="10"/>
  <c r="K116" i="10"/>
  <c r="I116" i="10"/>
  <c r="J1179" i="10"/>
  <c r="D1179" i="10"/>
  <c r="C1179" i="10"/>
  <c r="K1179" i="10" s="1"/>
  <c r="D930" i="10"/>
  <c r="J930" i="10"/>
  <c r="C930" i="10"/>
  <c r="K930" i="10" s="1"/>
  <c r="J1518" i="10"/>
  <c r="D1518" i="10"/>
  <c r="C1518" i="10"/>
  <c r="K1518" i="10" s="1"/>
  <c r="J1716" i="10"/>
  <c r="D1716" i="10"/>
  <c r="C1716" i="10"/>
  <c r="K1716" i="10" s="1"/>
  <c r="D2022" i="10"/>
  <c r="J2022" i="10"/>
  <c r="C2022" i="10"/>
  <c r="K2022" i="10" s="1"/>
  <c r="J850" i="10"/>
  <c r="D850" i="10"/>
  <c r="C850" i="10"/>
  <c r="K850" i="10" s="1"/>
  <c r="D738" i="10"/>
  <c r="J738" i="10"/>
  <c r="C738" i="10"/>
  <c r="K738" i="10" s="1"/>
  <c r="C2184" i="10"/>
  <c r="D2184" i="10"/>
  <c r="J2184" i="10"/>
  <c r="D1413" i="10"/>
  <c r="J1413" i="10"/>
  <c r="C1413" i="10"/>
  <c r="K1413" i="10" s="1"/>
  <c r="J2367" i="10"/>
  <c r="C2367" i="10"/>
  <c r="K2367" i="10" s="1"/>
  <c r="D2367" i="10"/>
  <c r="D27" i="10"/>
  <c r="J27" i="10"/>
  <c r="C27" i="10"/>
  <c r="K27" i="10" s="1"/>
  <c r="D1710" i="10"/>
  <c r="J1710" i="10"/>
  <c r="C1710" i="10"/>
  <c r="K1710" i="10" s="1"/>
  <c r="K178" i="10"/>
  <c r="I178" i="10"/>
  <c r="K908" i="10"/>
  <c r="I908" i="10"/>
  <c r="D1550" i="10"/>
  <c r="J1550" i="10"/>
  <c r="C1550" i="10"/>
  <c r="K1550" i="10" s="1"/>
  <c r="D1070" i="10"/>
  <c r="L1070" i="10" s="1" a="1"/>
  <c r="L1070" i="10" s="1"/>
  <c r="J1070" i="10"/>
  <c r="C1070" i="10"/>
  <c r="J1821" i="10"/>
  <c r="D1821" i="10"/>
  <c r="C1821" i="10"/>
  <c r="K1821" i="10" s="1"/>
  <c r="J1611" i="10"/>
  <c r="D1611" i="10"/>
  <c r="C1611" i="10"/>
  <c r="K1611" i="10" s="1"/>
  <c r="J2121" i="10"/>
  <c r="D2121" i="10"/>
  <c r="C2121" i="10"/>
  <c r="K2121" i="10" s="1"/>
  <c r="J841" i="10"/>
  <c r="D841" i="10"/>
  <c r="C841" i="10"/>
  <c r="K841" i="10" s="1"/>
  <c r="D1661" i="10"/>
  <c r="J1661" i="10"/>
  <c r="C1661" i="10"/>
  <c r="K1661" i="10" s="1"/>
  <c r="J1119" i="10"/>
  <c r="D1119" i="10"/>
  <c r="C1119" i="10"/>
  <c r="K1119" i="10" s="1"/>
  <c r="D2441" i="10"/>
  <c r="J2441" i="10"/>
  <c r="C2441" i="10"/>
  <c r="K2441" i="10" s="1"/>
  <c r="D2033" i="10"/>
  <c r="J2033" i="10"/>
  <c r="C2033" i="10"/>
  <c r="K2033" i="10" s="1"/>
  <c r="J825" i="10"/>
  <c r="D825" i="10"/>
  <c r="C825" i="10"/>
  <c r="K825" i="10" s="1"/>
  <c r="J1032" i="10"/>
  <c r="D1032" i="10"/>
  <c r="C1032" i="10"/>
  <c r="K1032" i="10" s="1"/>
  <c r="J435" i="10"/>
  <c r="D435" i="10"/>
  <c r="C435" i="10"/>
  <c r="K435" i="10" s="1"/>
  <c r="D2153" i="10"/>
  <c r="J2153" i="10"/>
  <c r="C2153" i="10"/>
  <c r="K2153" i="10" s="1"/>
  <c r="C1278" i="10"/>
  <c r="K1278" i="10" s="1"/>
  <c r="J1278" i="10"/>
  <c r="D1278" i="10"/>
  <c r="D1623" i="10"/>
  <c r="J1623" i="10"/>
  <c r="C1623" i="10"/>
  <c r="K1623" i="10" s="1"/>
  <c r="J1862" i="10"/>
  <c r="D1862" i="10"/>
  <c r="L1862" i="10" s="1" a="1"/>
  <c r="L1862" i="10" s="1"/>
  <c r="C1862" i="10"/>
  <c r="D1949" i="10"/>
  <c r="J1949" i="10"/>
  <c r="C1949" i="10"/>
  <c r="K1949" i="10" s="1"/>
  <c r="D1061" i="10"/>
  <c r="J1061" i="10"/>
  <c r="C1061" i="10"/>
  <c r="K1061" i="10" s="1"/>
  <c r="J387" i="10"/>
  <c r="C387" i="10"/>
  <c r="K387" i="10" s="1"/>
  <c r="D387" i="10"/>
  <c r="D1249" i="10"/>
  <c r="J1249" i="10"/>
  <c r="C1249" i="10"/>
  <c r="K1249" i="10" s="1"/>
  <c r="D723" i="10"/>
  <c r="J723" i="10"/>
  <c r="C723" i="10"/>
  <c r="K723" i="10" s="1"/>
  <c r="D1754" i="10"/>
  <c r="J1754" i="10"/>
  <c r="C1754" i="10"/>
  <c r="K1754" i="10" s="1"/>
  <c r="D822" i="10"/>
  <c r="J822" i="10"/>
  <c r="C822" i="10"/>
  <c r="K822" i="10" s="1"/>
  <c r="J1512" i="10"/>
  <c r="D1512" i="10"/>
  <c r="C1512" i="10"/>
  <c r="K1512" i="10" s="1"/>
  <c r="J671" i="10"/>
  <c r="D671" i="10"/>
  <c r="C671" i="10"/>
  <c r="K671" i="10" s="1"/>
  <c r="C742" i="10"/>
  <c r="K742" i="10" s="1"/>
  <c r="D742" i="10"/>
  <c r="J742" i="10"/>
  <c r="D1565" i="10"/>
  <c r="L1565" i="10" s="1" a="1"/>
  <c r="L1565" i="10" s="1"/>
  <c r="J1565" i="10"/>
  <c r="C1565" i="10"/>
  <c r="J1751" i="10"/>
  <c r="D1751" i="10"/>
  <c r="C1751" i="10"/>
  <c r="K1751" i="10" s="1"/>
  <c r="D1719" i="10"/>
  <c r="J1719" i="10"/>
  <c r="C1719" i="10"/>
  <c r="K1719" i="10" s="1"/>
  <c r="J2115" i="10"/>
  <c r="D2115" i="10"/>
  <c r="C2115" i="10"/>
  <c r="K2115" i="10" s="1"/>
  <c r="J1224" i="10"/>
  <c r="D1224" i="10"/>
  <c r="C1224" i="10"/>
  <c r="K1224" i="10" s="1"/>
  <c r="J176" i="10"/>
  <c r="D176" i="10"/>
  <c r="C176" i="10"/>
  <c r="K176" i="10" s="1"/>
  <c r="J1095" i="10"/>
  <c r="C1095" i="10"/>
  <c r="D1095" i="10"/>
  <c r="J368" i="10"/>
  <c r="D368" i="10"/>
  <c r="C368" i="10"/>
  <c r="K368" i="10" s="1"/>
  <c r="J1543" i="10"/>
  <c r="D1543" i="10"/>
  <c r="C1543" i="10"/>
  <c r="K1543" i="10" s="1"/>
  <c r="C2085" i="10"/>
  <c r="D2085" i="10"/>
  <c r="J2085" i="10"/>
  <c r="J665" i="10"/>
  <c r="D665" i="10"/>
  <c r="C665" i="10"/>
  <c r="K665" i="10" s="1"/>
  <c r="C1392" i="10"/>
  <c r="J1392" i="10"/>
  <c r="D1392" i="10"/>
  <c r="D2239" i="10"/>
  <c r="J2239" i="10"/>
  <c r="C2239" i="10"/>
  <c r="K2239" i="10" s="1"/>
  <c r="J330" i="10"/>
  <c r="D330" i="10"/>
  <c r="C330" i="10"/>
  <c r="K330" i="10" s="1"/>
  <c r="F8" i="10" a="1"/>
  <c r="F676" i="10" a="1"/>
  <c r="F515" i="10" a="1"/>
  <c r="F379" i="10" a="1"/>
  <c r="F2285" i="10" a="1"/>
  <c r="F1890" i="10" a="1"/>
  <c r="F1864" i="10" a="1"/>
  <c r="L103" i="10" a="1"/>
  <c r="L501" i="10" a="1"/>
  <c r="F1691" i="10" a="1"/>
  <c r="L401" i="10" a="1"/>
  <c r="F1468" i="10" a="1"/>
  <c r="F2260" i="10" a="1"/>
  <c r="F1196" i="10" a="1"/>
  <c r="F218" i="10" a="1"/>
  <c r="F1109" i="10" a="1"/>
  <c r="F801" i="10" a="1"/>
  <c r="F1567" i="10" a="1"/>
  <c r="F2161" i="10" a="1"/>
  <c r="F1010" i="10" a="1"/>
  <c r="F911" i="10" a="1"/>
  <c r="F1988" i="10" a="1"/>
  <c r="F2359" i="10" a="1"/>
  <c r="F2062" i="10" a="1"/>
  <c r="F1097" i="10" a="1"/>
  <c r="L105" i="10" a="1"/>
  <c r="L400" i="10" a="1"/>
  <c r="L104" i="10" a="1"/>
  <c r="L203" i="10" a="1"/>
  <c r="F504" i="10" a="1"/>
  <c r="F1505" i="10" a="1"/>
  <c r="F713" i="10" a="1"/>
  <c r="F1791" i="10" a="1"/>
  <c r="F1295" i="10" a="1"/>
  <c r="F2384" i="10" a="1"/>
  <c r="F416" i="10" a="1"/>
  <c r="F2087" i="10" a="1"/>
  <c r="L5" i="10" a="1"/>
  <c r="F181" i="10" a="1"/>
  <c r="F317" i="10" a="1"/>
  <c r="F405" i="10" a="1"/>
  <c r="F20" i="10" a="1"/>
  <c r="F775" i="10" a="1"/>
  <c r="F1802" i="10" a="1"/>
  <c r="F1394" i="10" a="1"/>
  <c r="L202" i="10" a="1"/>
  <c r="L204" i="10" a="1"/>
  <c r="F900" i="10" a="1"/>
  <c r="F2396" i="10" a="1"/>
  <c r="F1406" i="10" a="1"/>
  <c r="F2000" i="10" a="1"/>
  <c r="F1493" i="10" a="1"/>
  <c r="F1765" i="10" a="1"/>
  <c r="F1666" i="10" a="1"/>
  <c r="F812" i="10" a="1"/>
  <c r="F577" i="10" a="1"/>
  <c r="F1592" i="10" a="1"/>
  <c r="F614" i="10" a="1"/>
  <c r="F107" i="10" a="1"/>
  <c r="F305" i="10" a="1"/>
  <c r="F119" i="10" a="1"/>
  <c r="F701" i="10" a="1"/>
  <c r="F973" i="10" a="1"/>
  <c r="F1208" i="10" a="1"/>
  <c r="F1901" i="10" a="1"/>
  <c r="F280" i="10" a="1"/>
  <c r="F2458" i="10" a="1"/>
  <c r="F1963" i="10" a="1"/>
  <c r="F1604" i="10" a="1"/>
  <c r="F2198" i="10" a="1"/>
  <c r="F874" i="10" a="1"/>
  <c r="F602" i="10" a="1"/>
  <c r="F1369" i="10" a="1"/>
  <c r="F478" i="10" a="1"/>
  <c r="F1171" i="10" a="1"/>
  <c r="F206" i="10" a="1"/>
  <c r="F2099" i="10" a="1"/>
  <c r="F2186" i="10" a="1"/>
  <c r="L403" i="10" a="1"/>
  <c r="F1270" i="10" a="1"/>
  <c r="F2297" i="10" a="1"/>
  <c r="F1703" i="10" a="1"/>
  <c r="F998" i="10" a="1"/>
  <c r="F1307" i="10" a="1"/>
  <c r="F1072" i="10" a="1"/>
  <c r="L303" i="10" a="1"/>
  <c r="L303" i="10" l="1"/>
  <c r="F1072" i="10"/>
  <c r="F1307" i="10"/>
  <c r="F998" i="10"/>
  <c r="F1703" i="10"/>
  <c r="F2297" i="10"/>
  <c r="F1270" i="10"/>
  <c r="L403" i="10"/>
  <c r="F2186" i="10"/>
  <c r="F2099" i="10"/>
  <c r="F206" i="10"/>
  <c r="F1171" i="10"/>
  <c r="F478" i="10"/>
  <c r="F1369" i="10"/>
  <c r="F602" i="10"/>
  <c r="F874" i="10"/>
  <c r="F2198" i="10"/>
  <c r="F1604" i="10"/>
  <c r="F1963" i="10"/>
  <c r="F2458" i="10"/>
  <c r="F280" i="10"/>
  <c r="F1901" i="10"/>
  <c r="F1208" i="10"/>
  <c r="F973" i="10"/>
  <c r="F701" i="10"/>
  <c r="F119" i="10"/>
  <c r="F305" i="10"/>
  <c r="F107" i="10"/>
  <c r="F614" i="10"/>
  <c r="F1592" i="10"/>
  <c r="F577" i="10"/>
  <c r="F812" i="10"/>
  <c r="F1666" i="10"/>
  <c r="F1765" i="10"/>
  <c r="F1493" i="10"/>
  <c r="F2000" i="10"/>
  <c r="F1406" i="10"/>
  <c r="F2396" i="10"/>
  <c r="F900" i="10"/>
  <c r="L204" i="10"/>
  <c r="L202" i="10"/>
  <c r="F1394" i="10"/>
  <c r="F1802" i="10"/>
  <c r="F775" i="10"/>
  <c r="F20" i="10"/>
  <c r="F405" i="10"/>
  <c r="F317" i="10"/>
  <c r="F181" i="10"/>
  <c r="L5" i="10"/>
  <c r="F2087" i="10"/>
  <c r="F416" i="10"/>
  <c r="F2384" i="10"/>
  <c r="F1295" i="10"/>
  <c r="F1791" i="10"/>
  <c r="F713" i="10"/>
  <c r="F1505" i="10"/>
  <c r="F504" i="10"/>
  <c r="L203" i="10"/>
  <c r="L104" i="10"/>
  <c r="L400" i="10"/>
  <c r="L105" i="10"/>
  <c r="F1097" i="10"/>
  <c r="F2062" i="10"/>
  <c r="F2359" i="10"/>
  <c r="F1988" i="10"/>
  <c r="F911" i="10"/>
  <c r="F1010" i="10"/>
  <c r="F2161" i="10"/>
  <c r="F1567" i="10"/>
  <c r="F801" i="10"/>
  <c r="F1109" i="10"/>
  <c r="F218" i="10"/>
  <c r="F1196" i="10"/>
  <c r="F2260" i="10"/>
  <c r="F1468" i="10"/>
  <c r="L401" i="10"/>
  <c r="F1691" i="10"/>
  <c r="L501" i="10"/>
  <c r="L103" i="10"/>
  <c r="F1864" i="10"/>
  <c r="F1890" i="10"/>
  <c r="F2285" i="10"/>
  <c r="F379" i="10"/>
  <c r="F515" i="10"/>
  <c r="F676" i="10"/>
  <c r="F8" i="10"/>
  <c r="K1070" i="10"/>
  <c r="I1070" i="10"/>
  <c r="K1862" i="10"/>
  <c r="I1862" i="10"/>
  <c r="K2097" i="10"/>
  <c r="I2097" i="10"/>
  <c r="I1392" i="10"/>
  <c r="K1392" i="10"/>
  <c r="I898" i="10"/>
  <c r="K898" i="10"/>
  <c r="I996" i="10"/>
  <c r="K996" i="10"/>
  <c r="K315" i="10"/>
  <c r="I315" i="10"/>
  <c r="K1466" i="10"/>
  <c r="I1466" i="10"/>
  <c r="J1071" i="10"/>
  <c r="D1071" i="10"/>
  <c r="L1071" i="10" s="1" a="1"/>
  <c r="L1071" i="10" s="1"/>
  <c r="C1071" i="10"/>
  <c r="D1306" i="10"/>
  <c r="J1306" i="10"/>
  <c r="C1306" i="10"/>
  <c r="D997" i="10"/>
  <c r="C997" i="10"/>
  <c r="J997" i="10"/>
  <c r="J1702" i="10"/>
  <c r="D1702" i="10"/>
  <c r="C1702" i="10"/>
  <c r="J2296" i="10"/>
  <c r="D2296" i="10"/>
  <c r="C2296" i="10"/>
  <c r="J1269" i="10"/>
  <c r="D1269" i="10"/>
  <c r="L1269" i="10" s="1" a="1"/>
  <c r="L1269" i="10" s="1"/>
  <c r="C1269" i="10"/>
  <c r="K1998" i="10"/>
  <c r="I1998" i="10"/>
  <c r="K909" i="10"/>
  <c r="I909" i="10"/>
  <c r="K2295" i="10"/>
  <c r="I2295" i="10"/>
  <c r="K476" i="10"/>
  <c r="I476" i="10"/>
  <c r="D2185" i="10"/>
  <c r="C2185" i="10"/>
  <c r="J2185" i="10"/>
  <c r="D2098" i="10"/>
  <c r="J2098" i="10"/>
  <c r="C2098" i="10"/>
  <c r="C205" i="10"/>
  <c r="J205" i="10"/>
  <c r="D205" i="10"/>
  <c r="D1170" i="10"/>
  <c r="L1170" i="10" s="1" a="1"/>
  <c r="L1170" i="10" s="1"/>
  <c r="J1170" i="10"/>
  <c r="C1170" i="10"/>
  <c r="D477" i="10"/>
  <c r="L477" i="10" s="1" a="1"/>
  <c r="L477" i="10" s="1"/>
  <c r="J477" i="10"/>
  <c r="C477" i="10"/>
  <c r="J1368" i="10"/>
  <c r="D1368" i="10"/>
  <c r="L1368" i="10" s="1" a="1"/>
  <c r="L1368" i="10" s="1"/>
  <c r="C1368" i="10"/>
  <c r="K2159" i="10"/>
  <c r="I2159" i="10"/>
  <c r="K1899" i="10"/>
  <c r="I1899" i="10"/>
  <c r="I403" i="10"/>
  <c r="K403" i="10"/>
  <c r="C601" i="10"/>
  <c r="J601" i="10"/>
  <c r="D601" i="10"/>
  <c r="D873" i="10"/>
  <c r="L873" i="10" s="1" a="1"/>
  <c r="L873" i="10" s="1"/>
  <c r="J873" i="10"/>
  <c r="C873" i="10"/>
  <c r="J2197" i="10"/>
  <c r="D2197" i="10"/>
  <c r="C2197" i="10"/>
  <c r="D1603" i="10"/>
  <c r="J1603" i="10"/>
  <c r="C1603" i="10"/>
  <c r="J1962" i="10"/>
  <c r="D1962" i="10"/>
  <c r="L1962" i="10" s="1" a="1"/>
  <c r="L1962" i="10" s="1"/>
  <c r="C1962" i="10"/>
  <c r="I1590" i="10"/>
  <c r="K1590" i="10"/>
  <c r="K2394" i="10"/>
  <c r="I2394" i="10"/>
  <c r="K1503" i="10"/>
  <c r="I1503" i="10"/>
  <c r="K1008" i="10"/>
  <c r="I1008" i="10"/>
  <c r="D2457" i="10"/>
  <c r="L2457" i="10" s="1" a="1"/>
  <c r="L2457" i="10" s="1"/>
  <c r="J2457" i="10"/>
  <c r="C2457" i="10"/>
  <c r="J279" i="10"/>
  <c r="D279" i="10"/>
  <c r="L279" i="10" s="1" a="1"/>
  <c r="L279" i="10" s="1"/>
  <c r="C279" i="10"/>
  <c r="J1900" i="10"/>
  <c r="D1900" i="10"/>
  <c r="C1900" i="10"/>
  <c r="D1207" i="10"/>
  <c r="J1207" i="10"/>
  <c r="C1207" i="10"/>
  <c r="J972" i="10"/>
  <c r="D972" i="10"/>
  <c r="L972" i="10" s="1" a="1"/>
  <c r="L972" i="10" s="1"/>
  <c r="C972" i="10"/>
  <c r="C700" i="10"/>
  <c r="D700" i="10"/>
  <c r="J700" i="10"/>
  <c r="K216" i="10"/>
  <c r="I216" i="10"/>
  <c r="K1701" i="10"/>
  <c r="I1701" i="10"/>
  <c r="K2196" i="10"/>
  <c r="I2196" i="10"/>
  <c r="K1206" i="10"/>
  <c r="I1206" i="10"/>
  <c r="K612" i="10"/>
  <c r="I612" i="10"/>
  <c r="K1602" i="10"/>
  <c r="I1602" i="10"/>
  <c r="K711" i="10"/>
  <c r="I711" i="10"/>
  <c r="K1367" i="10"/>
  <c r="I1367" i="10"/>
  <c r="D118" i="10"/>
  <c r="J118" i="10"/>
  <c r="C118" i="10"/>
  <c r="D304" i="10"/>
  <c r="J304" i="10"/>
  <c r="C304" i="10"/>
  <c r="D106" i="10"/>
  <c r="C106" i="10"/>
  <c r="J106" i="10"/>
  <c r="J613" i="10"/>
  <c r="D613" i="10"/>
  <c r="C613" i="10"/>
  <c r="J1591" i="10"/>
  <c r="D1591" i="10"/>
  <c r="C1591" i="10"/>
  <c r="D576" i="10"/>
  <c r="L576" i="10" s="1" a="1"/>
  <c r="L576" i="10" s="1"/>
  <c r="J576" i="10"/>
  <c r="C576" i="10"/>
  <c r="J811" i="10"/>
  <c r="D811" i="10"/>
  <c r="C811" i="10"/>
  <c r="K1800" i="10"/>
  <c r="I1800" i="10"/>
  <c r="K1194" i="10"/>
  <c r="I1194" i="10"/>
  <c r="I502" i="10"/>
  <c r="K502" i="10"/>
  <c r="K575" i="10"/>
  <c r="I575" i="10"/>
  <c r="K810" i="10"/>
  <c r="I810" i="10"/>
  <c r="K6" i="10"/>
  <c r="I6" i="10"/>
  <c r="D1665" i="10"/>
  <c r="L1665" i="10" s="1" a="1"/>
  <c r="L1665" i="10" s="1"/>
  <c r="J1665" i="10"/>
  <c r="C1665" i="10"/>
  <c r="J1764" i="10"/>
  <c r="D1764" i="10"/>
  <c r="L1764" i="10" s="1" a="1"/>
  <c r="L1764" i="10" s="1"/>
  <c r="C1764" i="10"/>
  <c r="D1492" i="10"/>
  <c r="J1492" i="10"/>
  <c r="C1492" i="10"/>
  <c r="J1999" i="10"/>
  <c r="D1999" i="10"/>
  <c r="C1999" i="10"/>
  <c r="J1405" i="10"/>
  <c r="D1405" i="10"/>
  <c r="C1405" i="10"/>
  <c r="D2395" i="10"/>
  <c r="J2395" i="10"/>
  <c r="C2395" i="10"/>
  <c r="K600" i="10"/>
  <c r="I600" i="10"/>
  <c r="I2283" i="10"/>
  <c r="K2283" i="10"/>
  <c r="J899" i="10"/>
  <c r="D899" i="10"/>
  <c r="C899" i="10"/>
  <c r="I1888" i="10"/>
  <c r="K1888" i="10"/>
  <c r="K2184" i="10"/>
  <c r="I2184" i="10"/>
  <c r="K414" i="10"/>
  <c r="I414" i="10"/>
  <c r="K1763" i="10"/>
  <c r="I1763" i="10"/>
  <c r="K377" i="10"/>
  <c r="I377" i="10"/>
  <c r="K1169" i="10"/>
  <c r="I1169" i="10"/>
  <c r="K1689" i="10"/>
  <c r="I1689" i="10"/>
  <c r="K18" i="10"/>
  <c r="I18" i="10"/>
  <c r="K1789" i="10"/>
  <c r="I1789" i="10"/>
  <c r="K513" i="10"/>
  <c r="I513" i="10"/>
  <c r="K1404" i="10"/>
  <c r="I1404" i="10"/>
  <c r="K2258" i="10"/>
  <c r="I2258" i="10"/>
  <c r="K699" i="10"/>
  <c r="I699" i="10"/>
  <c r="C1393" i="10"/>
  <c r="D1393" i="10"/>
  <c r="J1393" i="10"/>
  <c r="D1801" i="10"/>
  <c r="J1801" i="10"/>
  <c r="C1801" i="10"/>
  <c r="J774" i="10"/>
  <c r="D774" i="10"/>
  <c r="L774" i="10" s="1" a="1"/>
  <c r="L774" i="10" s="1"/>
  <c r="C774" i="10"/>
  <c r="J19" i="10"/>
  <c r="D19" i="10"/>
  <c r="C19" i="10"/>
  <c r="D404" i="10"/>
  <c r="C404" i="10"/>
  <c r="J404" i="10"/>
  <c r="D316" i="10"/>
  <c r="J316" i="10"/>
  <c r="C316" i="10"/>
  <c r="I303" i="10"/>
  <c r="K303" i="10"/>
  <c r="K2357" i="10"/>
  <c r="I2357" i="10"/>
  <c r="K1664" i="10"/>
  <c r="I1664" i="10"/>
  <c r="J180" i="10"/>
  <c r="D180" i="10"/>
  <c r="L180" i="10" s="1" a="1"/>
  <c r="L180" i="10" s="1"/>
  <c r="C180" i="10"/>
  <c r="K2085" i="10"/>
  <c r="I2085" i="10"/>
  <c r="K1565" i="10"/>
  <c r="I1565" i="10"/>
  <c r="K2382" i="10"/>
  <c r="I2382" i="10"/>
  <c r="D2086" i="10"/>
  <c r="C2086" i="10"/>
  <c r="J2086" i="10"/>
  <c r="J415" i="10"/>
  <c r="D415" i="10"/>
  <c r="C415" i="10"/>
  <c r="C2383" i="10"/>
  <c r="D2383" i="10"/>
  <c r="J2383" i="10"/>
  <c r="C1294" i="10"/>
  <c r="J1294" i="10"/>
  <c r="D1294" i="10"/>
  <c r="D1790" i="10"/>
  <c r="C1790" i="10"/>
  <c r="J1790" i="10"/>
  <c r="D712" i="10"/>
  <c r="J712" i="10"/>
  <c r="C712" i="10"/>
  <c r="J1504" i="10"/>
  <c r="D1504" i="10"/>
  <c r="C1504" i="10"/>
  <c r="K1305" i="10"/>
  <c r="I1305" i="10"/>
  <c r="K799" i="10"/>
  <c r="I799" i="10"/>
  <c r="K872" i="10"/>
  <c r="I872" i="10"/>
  <c r="J503" i="10"/>
  <c r="D503" i="10"/>
  <c r="C503" i="10"/>
  <c r="K1293" i="10"/>
  <c r="I1293" i="10"/>
  <c r="D1096" i="10"/>
  <c r="J1096" i="10"/>
  <c r="C1096" i="10"/>
  <c r="J2061" i="10"/>
  <c r="D2061" i="10"/>
  <c r="L2061" i="10" s="1" a="1"/>
  <c r="L2061" i="10" s="1"/>
  <c r="C2061" i="10"/>
  <c r="D2358" i="10"/>
  <c r="L2358" i="10" s="1" a="1"/>
  <c r="L2358" i="10" s="1"/>
  <c r="J2358" i="10"/>
  <c r="C2358" i="10"/>
  <c r="D1987" i="10"/>
  <c r="C1987" i="10"/>
  <c r="J1987" i="10"/>
  <c r="D910" i="10"/>
  <c r="J910" i="10"/>
  <c r="C910" i="10"/>
  <c r="J1009" i="10"/>
  <c r="D1009" i="10"/>
  <c r="C1009" i="10"/>
  <c r="K2060" i="10"/>
  <c r="I2060" i="10"/>
  <c r="K117" i="10"/>
  <c r="I117" i="10"/>
  <c r="J2160" i="10"/>
  <c r="D2160" i="10"/>
  <c r="L2160" i="10" s="1" a="1"/>
  <c r="L2160" i="10" s="1"/>
  <c r="C2160" i="10"/>
  <c r="K278" i="10"/>
  <c r="I278" i="10"/>
  <c r="I1491" i="10"/>
  <c r="K1491" i="10"/>
  <c r="G564" i="26"/>
  <c r="K1107" i="10"/>
  <c r="I1107" i="10"/>
  <c r="K105" i="10"/>
  <c r="I105" i="10"/>
  <c r="K773" i="10"/>
  <c r="I773" i="10"/>
  <c r="K971" i="10"/>
  <c r="I971" i="10"/>
  <c r="K674" i="10"/>
  <c r="I674" i="10"/>
  <c r="K1268" i="10"/>
  <c r="I1268" i="10"/>
  <c r="K1961" i="10"/>
  <c r="I1961" i="10"/>
  <c r="J1566" i="10"/>
  <c r="D1566" i="10"/>
  <c r="L1566" i="10" s="1" a="1"/>
  <c r="L1566" i="10" s="1"/>
  <c r="C1566" i="10"/>
  <c r="J800" i="10"/>
  <c r="C800" i="10"/>
  <c r="D800" i="10"/>
  <c r="J1108" i="10"/>
  <c r="D1108" i="10"/>
  <c r="C1108" i="10"/>
  <c r="D217" i="10"/>
  <c r="J217" i="10"/>
  <c r="C217" i="10"/>
  <c r="J1195" i="10"/>
  <c r="C1195" i="10"/>
  <c r="D1195" i="10"/>
  <c r="D2259" i="10"/>
  <c r="L2259" i="10" s="1" a="1"/>
  <c r="L2259" i="10" s="1"/>
  <c r="J2259" i="10"/>
  <c r="C2259" i="10"/>
  <c r="J1467" i="10"/>
  <c r="D1467" i="10"/>
  <c r="L1467" i="10" s="1" a="1"/>
  <c r="L1467" i="10" s="1"/>
  <c r="C1467" i="10"/>
  <c r="K1095" i="10"/>
  <c r="I1095" i="10"/>
  <c r="C1690" i="10"/>
  <c r="D1690" i="10"/>
  <c r="J1690" i="10"/>
  <c r="I204" i="10"/>
  <c r="K204" i="10"/>
  <c r="K2456" i="10"/>
  <c r="I2456" i="10"/>
  <c r="K179" i="10"/>
  <c r="I179" i="10"/>
  <c r="I1986" i="10"/>
  <c r="K1986" i="10"/>
  <c r="D1863" i="10"/>
  <c r="L1863" i="10" s="1" a="1"/>
  <c r="L1863" i="10" s="1"/>
  <c r="J1863" i="10"/>
  <c r="C1863" i="10"/>
  <c r="D1889" i="10"/>
  <c r="C1889" i="10"/>
  <c r="J1889" i="10"/>
  <c r="C2284" i="10"/>
  <c r="J2284" i="10"/>
  <c r="D2284" i="10"/>
  <c r="J378" i="10"/>
  <c r="D378" i="10"/>
  <c r="L378" i="10" s="1" a="1"/>
  <c r="L378" i="10" s="1"/>
  <c r="C378" i="10"/>
  <c r="J514" i="10"/>
  <c r="D514" i="10"/>
  <c r="C514" i="10"/>
  <c r="D675" i="10"/>
  <c r="L675" i="10" s="1" a="1"/>
  <c r="L675" i="10" s="1"/>
  <c r="J675" i="10"/>
  <c r="C675" i="10"/>
  <c r="C7" i="10"/>
  <c r="D7" i="10"/>
  <c r="J7" i="10"/>
  <c r="F479" i="10" a="1"/>
  <c r="F702" i="10" a="1"/>
  <c r="F1407" i="10" a="1"/>
  <c r="F1197" i="10" a="1"/>
  <c r="F677" i="10" a="1"/>
  <c r="L503" i="10" a="1"/>
  <c r="L500" i="10" a="1"/>
  <c r="F1073" i="10" a="1"/>
  <c r="F1370" i="10" a="1"/>
  <c r="F120" i="10" a="1"/>
  <c r="F2397" i="10" a="1"/>
  <c r="F2088" i="10" a="1"/>
  <c r="F1098" i="10" a="1"/>
  <c r="F2261" i="10" a="1"/>
  <c r="F9" i="10" a="1"/>
  <c r="L304" i="10" a="1"/>
  <c r="F1308" i="10" a="1"/>
  <c r="F603" i="10" a="1"/>
  <c r="F306" i="10" a="1"/>
  <c r="F901" i="10" a="1"/>
  <c r="F417" i="10" a="1"/>
  <c r="F2063" i="10" a="1"/>
  <c r="F1469" i="10" a="1"/>
  <c r="L7" i="10" a="1"/>
  <c r="F999" i="10" a="1"/>
  <c r="F875" i="10" a="1"/>
  <c r="F108" i="10" a="1"/>
  <c r="F2385" i="10" a="1"/>
  <c r="F2360" i="10" a="1"/>
  <c r="F1704" i="10" a="1"/>
  <c r="F2199" i="10" a="1"/>
  <c r="F615" i="10" a="1"/>
  <c r="F1296" i="10" a="1"/>
  <c r="F1989" i="10" a="1"/>
  <c r="F1692" i="10" a="1"/>
  <c r="L205" i="10" a="1"/>
  <c r="L106" i="10" a="1"/>
  <c r="L6" i="10" a="1"/>
  <c r="F2298" i="10" a="1"/>
  <c r="F1605" i="10" a="1"/>
  <c r="F1593" i="10" a="1"/>
  <c r="F1395" i="10" a="1"/>
  <c r="F1792" i="10" a="1"/>
  <c r="F912" i="10" a="1"/>
  <c r="L499" i="10" a="1"/>
  <c r="F1271" i="10" a="1"/>
  <c r="F1964" i="10" a="1"/>
  <c r="F578" i="10" a="1"/>
  <c r="F1803" i="10" a="1"/>
  <c r="F714" i="10" a="1"/>
  <c r="F1011" i="10" a="1"/>
  <c r="L404" i="10" a="1"/>
  <c r="F2459" i="10" a="1"/>
  <c r="F813" i="10" a="1"/>
  <c r="F776" i="10" a="1"/>
  <c r="F1506" i="10" a="1"/>
  <c r="F2162" i="10" a="1"/>
  <c r="F1865" i="10" a="1"/>
  <c r="F2187" i="10" a="1"/>
  <c r="F281" i="10" a="1"/>
  <c r="F1667" i="10" a="1"/>
  <c r="F21" i="10" a="1"/>
  <c r="F505" i="10" a="1"/>
  <c r="F1568" i="10" a="1"/>
  <c r="F1891" i="10" a="1"/>
  <c r="F2100" i="10" a="1"/>
  <c r="F1902" i="10" a="1"/>
  <c r="F1766" i="10" a="1"/>
  <c r="F406" i="10" a="1"/>
  <c r="F802" i="10" a="1"/>
  <c r="F2286" i="10" a="1"/>
  <c r="L502" i="10" a="1"/>
  <c r="F207" i="10" a="1"/>
  <c r="F1209" i="10" a="1"/>
  <c r="F1494" i="10" a="1"/>
  <c r="F318" i="10" a="1"/>
  <c r="F1110" i="10" a="1"/>
  <c r="F380" i="10" a="1"/>
  <c r="F1172" i="10" a="1"/>
  <c r="F974" i="10" a="1"/>
  <c r="F2001" i="10" a="1"/>
  <c r="F182" i="10" a="1"/>
  <c r="F219" i="10" a="1"/>
  <c r="F516" i="10" a="1"/>
  <c r="L600" i="10" a="1"/>
  <c r="L600" i="10" l="1"/>
  <c r="F516" i="10"/>
  <c r="F219" i="10"/>
  <c r="F182" i="10"/>
  <c r="F2001" i="10"/>
  <c r="F974" i="10"/>
  <c r="F1172" i="10"/>
  <c r="F380" i="10"/>
  <c r="F1110" i="10"/>
  <c r="F318" i="10"/>
  <c r="F1494" i="10"/>
  <c r="F1209" i="10"/>
  <c r="F207" i="10"/>
  <c r="L502" i="10"/>
  <c r="F2286" i="10"/>
  <c r="F802" i="10"/>
  <c r="F406" i="10"/>
  <c r="F1766" i="10"/>
  <c r="F1902" i="10"/>
  <c r="F2100" i="10"/>
  <c r="F1891" i="10"/>
  <c r="F1568" i="10"/>
  <c r="F505" i="10"/>
  <c r="F21" i="10"/>
  <c r="F1667" i="10"/>
  <c r="F281" i="10"/>
  <c r="F2187" i="10"/>
  <c r="F1865" i="10"/>
  <c r="F2162" i="10"/>
  <c r="F1506" i="10"/>
  <c r="F776" i="10"/>
  <c r="F813" i="10"/>
  <c r="F2459" i="10"/>
  <c r="L404" i="10"/>
  <c r="F1011" i="10"/>
  <c r="F714" i="10"/>
  <c r="F1803" i="10"/>
  <c r="F578" i="10"/>
  <c r="F1964" i="10"/>
  <c r="F1271" i="10"/>
  <c r="L499" i="10"/>
  <c r="F912" i="10"/>
  <c r="F1792" i="10"/>
  <c r="F1395" i="10"/>
  <c r="F1593" i="10"/>
  <c r="F1605" i="10"/>
  <c r="F2298" i="10"/>
  <c r="L6" i="10"/>
  <c r="L106" i="10"/>
  <c r="L205" i="10"/>
  <c r="F1692" i="10"/>
  <c r="F1989" i="10"/>
  <c r="F1296" i="10"/>
  <c r="F615" i="10"/>
  <c r="F2199" i="10"/>
  <c r="F1704" i="10"/>
  <c r="F2360" i="10"/>
  <c r="F2385" i="10"/>
  <c r="F108" i="10"/>
  <c r="F875" i="10"/>
  <c r="F999" i="10"/>
  <c r="L7" i="10"/>
  <c r="F1469" i="10"/>
  <c r="F2063" i="10"/>
  <c r="F417" i="10"/>
  <c r="F901" i="10"/>
  <c r="F306" i="10"/>
  <c r="F603" i="10"/>
  <c r="F1308" i="10"/>
  <c r="L304" i="10"/>
  <c r="F9" i="10"/>
  <c r="F2261" i="10"/>
  <c r="F1098" i="10"/>
  <c r="F2088" i="10"/>
  <c r="F2397" i="10"/>
  <c r="F120" i="10"/>
  <c r="F1370" i="10"/>
  <c r="F1073" i="10"/>
  <c r="L500" i="10"/>
  <c r="L503" i="10"/>
  <c r="F677" i="10"/>
  <c r="F1197" i="10"/>
  <c r="F1407" i="10"/>
  <c r="F702" i="10"/>
  <c r="F479" i="10"/>
  <c r="K899" i="10"/>
  <c r="I899" i="10"/>
  <c r="K700" i="10"/>
  <c r="I700" i="10"/>
  <c r="K2197" i="10"/>
  <c r="I2197" i="10"/>
  <c r="D515" i="10"/>
  <c r="J515" i="10"/>
  <c r="C515" i="10"/>
  <c r="J218" i="10"/>
  <c r="D218" i="10"/>
  <c r="C218" i="10"/>
  <c r="J181" i="10"/>
  <c r="D181" i="10"/>
  <c r="L181" i="10" s="1" a="1"/>
  <c r="L181" i="10" s="1"/>
  <c r="C181" i="10"/>
  <c r="J2000" i="10"/>
  <c r="D2000" i="10"/>
  <c r="C2000" i="10"/>
  <c r="D973" i="10"/>
  <c r="L973" i="10" s="1" a="1"/>
  <c r="L973" i="10" s="1"/>
  <c r="J973" i="10"/>
  <c r="C973" i="10"/>
  <c r="J1171" i="10"/>
  <c r="D1171" i="10"/>
  <c r="L1171" i="10" s="1" a="1"/>
  <c r="L1171" i="10" s="1"/>
  <c r="C1171" i="10"/>
  <c r="K972" i="10"/>
  <c r="I972" i="10"/>
  <c r="K2457" i="10"/>
  <c r="I2457" i="10"/>
  <c r="K477" i="10"/>
  <c r="I477" i="10"/>
  <c r="J379" i="10"/>
  <c r="D379" i="10"/>
  <c r="L379" i="10" s="1" a="1"/>
  <c r="L379" i="10" s="1"/>
  <c r="C379" i="10"/>
  <c r="J1109" i="10"/>
  <c r="D1109" i="10"/>
  <c r="C1109" i="10"/>
  <c r="J317" i="10"/>
  <c r="D317" i="10"/>
  <c r="C317" i="10"/>
  <c r="D1493" i="10"/>
  <c r="C1493" i="10"/>
  <c r="J1493" i="10"/>
  <c r="J1208" i="10"/>
  <c r="D1208" i="10"/>
  <c r="C1208" i="10"/>
  <c r="D206" i="10"/>
  <c r="C206" i="10"/>
  <c r="J206" i="10"/>
  <c r="K613" i="10"/>
  <c r="I613" i="10"/>
  <c r="I2185" i="10"/>
  <c r="K2185" i="10"/>
  <c r="K2296" i="10"/>
  <c r="I2296" i="10"/>
  <c r="K1071" i="10"/>
  <c r="I1071" i="10"/>
  <c r="D2285" i="10"/>
  <c r="C2285" i="10"/>
  <c r="J2285" i="10"/>
  <c r="C801" i="10"/>
  <c r="D801" i="10"/>
  <c r="J801" i="10"/>
  <c r="C405" i="10"/>
  <c r="D405" i="10"/>
  <c r="J405" i="10"/>
  <c r="J1765" i="10"/>
  <c r="D1765" i="10"/>
  <c r="L1765" i="10" s="1" a="1"/>
  <c r="L1765" i="10" s="1"/>
  <c r="C1765" i="10"/>
  <c r="D1901" i="10"/>
  <c r="J1901" i="10"/>
  <c r="C1901" i="10"/>
  <c r="J2099" i="10"/>
  <c r="D2099" i="10"/>
  <c r="C2099" i="10"/>
  <c r="K19" i="10"/>
  <c r="I19" i="10"/>
  <c r="K873" i="10"/>
  <c r="I873" i="10"/>
  <c r="J1890" i="10"/>
  <c r="D1890" i="10"/>
  <c r="C1890" i="10"/>
  <c r="D1567" i="10"/>
  <c r="L1567" i="10" s="1" a="1"/>
  <c r="L1567" i="10" s="1"/>
  <c r="J1567" i="10"/>
  <c r="C1567" i="10"/>
  <c r="J504" i="10"/>
  <c r="C504" i="10"/>
  <c r="D504" i="10"/>
  <c r="J20" i="10"/>
  <c r="D20" i="10"/>
  <c r="C20" i="10"/>
  <c r="D1666" i="10"/>
  <c r="L1666" i="10" s="1" a="1"/>
  <c r="L1666" i="10" s="1"/>
  <c r="J1666" i="10"/>
  <c r="C1666" i="10"/>
  <c r="J280" i="10"/>
  <c r="D280" i="10"/>
  <c r="L280" i="10" s="1" a="1"/>
  <c r="L280" i="10" s="1"/>
  <c r="C280" i="10"/>
  <c r="J2186" i="10"/>
  <c r="C2186" i="10"/>
  <c r="D2186" i="10"/>
  <c r="K1207" i="10"/>
  <c r="I1207" i="10"/>
  <c r="K1170" i="10"/>
  <c r="I1170" i="10"/>
  <c r="D1864" i="10"/>
  <c r="L1864" i="10" s="1" a="1"/>
  <c r="L1864" i="10" s="1"/>
  <c r="J1864" i="10"/>
  <c r="C1864" i="10"/>
  <c r="D2161" i="10"/>
  <c r="L2161" i="10" s="1" a="1"/>
  <c r="L2161" i="10" s="1"/>
  <c r="J2161" i="10"/>
  <c r="C2161" i="10"/>
  <c r="D1505" i="10"/>
  <c r="J1505" i="10"/>
  <c r="C1505" i="10"/>
  <c r="J775" i="10"/>
  <c r="D775" i="10"/>
  <c r="L775" i="10" s="1" a="1"/>
  <c r="L775" i="10" s="1"/>
  <c r="C775" i="10"/>
  <c r="J812" i="10"/>
  <c r="D812" i="10"/>
  <c r="C812" i="10"/>
  <c r="D2458" i="10"/>
  <c r="L2458" i="10" s="1" a="1"/>
  <c r="L2458" i="10" s="1"/>
  <c r="J2458" i="10"/>
  <c r="C2458" i="10"/>
  <c r="K910" i="10"/>
  <c r="I910" i="10"/>
  <c r="K675" i="10"/>
  <c r="I675" i="10"/>
  <c r="K1999" i="10"/>
  <c r="I1999" i="10"/>
  <c r="K1987" i="10"/>
  <c r="I1987" i="10"/>
  <c r="K514" i="10"/>
  <c r="I514" i="10"/>
  <c r="K1863" i="10"/>
  <c r="I1863" i="10"/>
  <c r="K800" i="10"/>
  <c r="I800" i="10"/>
  <c r="K180" i="10"/>
  <c r="I180" i="10"/>
  <c r="K774" i="10"/>
  <c r="I774" i="10"/>
  <c r="I1492" i="10"/>
  <c r="K1492" i="10"/>
  <c r="K811" i="10"/>
  <c r="I811" i="10"/>
  <c r="K1702" i="10"/>
  <c r="I1702" i="10"/>
  <c r="D1010" i="10"/>
  <c r="J1010" i="10"/>
  <c r="C1010" i="10"/>
  <c r="D713" i="10"/>
  <c r="J713" i="10"/>
  <c r="C713" i="10"/>
  <c r="D1802" i="10"/>
  <c r="J1802" i="10"/>
  <c r="C1802" i="10"/>
  <c r="J577" i="10"/>
  <c r="D577" i="10"/>
  <c r="L577" i="10" s="1" a="1"/>
  <c r="L577" i="10" s="1"/>
  <c r="C577" i="10"/>
  <c r="J1963" i="10"/>
  <c r="D1963" i="10"/>
  <c r="L1963" i="10" s="1" a="1"/>
  <c r="L1963" i="10" s="1"/>
  <c r="C1963" i="10"/>
  <c r="D1270" i="10"/>
  <c r="L1270" i="10" s="1" a="1"/>
  <c r="L1270" i="10" s="1"/>
  <c r="J1270" i="10"/>
  <c r="C1270" i="10"/>
  <c r="K1962" i="10"/>
  <c r="I1962" i="10"/>
  <c r="J911" i="10"/>
  <c r="D911" i="10"/>
  <c r="C911" i="10"/>
  <c r="J1791" i="10"/>
  <c r="D1791" i="10"/>
  <c r="C1791" i="10"/>
  <c r="C1394" i="10"/>
  <c r="D1394" i="10"/>
  <c r="J1394" i="10"/>
  <c r="J1592" i="10"/>
  <c r="C1592" i="10"/>
  <c r="D1592" i="10"/>
  <c r="J1604" i="10"/>
  <c r="D1604" i="10"/>
  <c r="C1604" i="10"/>
  <c r="J2297" i="10"/>
  <c r="D2297" i="10"/>
  <c r="C2297" i="10"/>
  <c r="K1690" i="10"/>
  <c r="I1690" i="10"/>
  <c r="K1566" i="10"/>
  <c r="I1566" i="10"/>
  <c r="I1294" i="10"/>
  <c r="K1294" i="10"/>
  <c r="K1900" i="10"/>
  <c r="I1900" i="10"/>
  <c r="D1691" i="10"/>
  <c r="J1691" i="10"/>
  <c r="C1691" i="10"/>
  <c r="D1988" i="10"/>
  <c r="C1988" i="10"/>
  <c r="J1988" i="10"/>
  <c r="C1295" i="10"/>
  <c r="J1295" i="10"/>
  <c r="D1295" i="10"/>
  <c r="J614" i="10"/>
  <c r="D614" i="10"/>
  <c r="C614" i="10"/>
  <c r="D2198" i="10"/>
  <c r="J2198" i="10"/>
  <c r="C2198" i="10"/>
  <c r="D1703" i="10"/>
  <c r="J1703" i="10"/>
  <c r="C1703" i="10"/>
  <c r="K404" i="10"/>
  <c r="I404" i="10"/>
  <c r="K1108" i="10"/>
  <c r="I1108" i="10"/>
  <c r="G565" i="26"/>
  <c r="I1889" i="10"/>
  <c r="K1889" i="10"/>
  <c r="I1195" i="10"/>
  <c r="K1195" i="10"/>
  <c r="K1504" i="10"/>
  <c r="I1504" i="10"/>
  <c r="K316" i="10"/>
  <c r="I316" i="10"/>
  <c r="K1801" i="10"/>
  <c r="I1801" i="10"/>
  <c r="K2395" i="10"/>
  <c r="I2395" i="10"/>
  <c r="K1764" i="10"/>
  <c r="I1764" i="10"/>
  <c r="K576" i="10"/>
  <c r="I576" i="10"/>
  <c r="K304" i="10"/>
  <c r="I304" i="10"/>
  <c r="K601" i="10"/>
  <c r="I601" i="10"/>
  <c r="D2359" i="10"/>
  <c r="L2359" i="10" s="1" a="1"/>
  <c r="L2359" i="10" s="1"/>
  <c r="J2359" i="10"/>
  <c r="C2359" i="10"/>
  <c r="C2384" i="10"/>
  <c r="J2384" i="10"/>
  <c r="D2384" i="10"/>
  <c r="C107" i="10"/>
  <c r="D107" i="10"/>
  <c r="J107" i="10"/>
  <c r="D874" i="10"/>
  <c r="L874" i="10" s="1" a="1"/>
  <c r="L874" i="10" s="1"/>
  <c r="J874" i="10"/>
  <c r="C874" i="10"/>
  <c r="J998" i="10"/>
  <c r="D998" i="10"/>
  <c r="C998" i="10"/>
  <c r="K1096" i="10"/>
  <c r="I1096" i="10"/>
  <c r="K1467" i="10"/>
  <c r="I1467" i="10"/>
  <c r="K1393" i="10"/>
  <c r="I1393" i="10"/>
  <c r="I2086" i="10"/>
  <c r="K2086" i="10"/>
  <c r="K2259" i="10"/>
  <c r="I2259" i="10"/>
  <c r="K2358" i="10"/>
  <c r="I2358" i="10"/>
  <c r="K378" i="10"/>
  <c r="I378" i="10"/>
  <c r="K2160" i="10"/>
  <c r="I2160" i="10"/>
  <c r="K1009" i="10"/>
  <c r="I1009" i="10"/>
  <c r="K2061" i="10"/>
  <c r="I2061" i="10"/>
  <c r="K1603" i="10"/>
  <c r="I1603" i="10"/>
  <c r="K205" i="10"/>
  <c r="I205" i="10"/>
  <c r="I997" i="10"/>
  <c r="K997" i="10"/>
  <c r="J1468" i="10"/>
  <c r="D1468" i="10"/>
  <c r="L1468" i="10" s="1" a="1"/>
  <c r="L1468" i="10" s="1"/>
  <c r="C1468" i="10"/>
  <c r="D2062" i="10"/>
  <c r="L2062" i="10" s="1" a="1"/>
  <c r="L2062" i="10" s="1"/>
  <c r="J2062" i="10"/>
  <c r="C2062" i="10"/>
  <c r="D416" i="10"/>
  <c r="J416" i="10"/>
  <c r="C416" i="10"/>
  <c r="D900" i="10"/>
  <c r="C900" i="10"/>
  <c r="J900" i="10"/>
  <c r="J305" i="10"/>
  <c r="C305" i="10"/>
  <c r="D305" i="10"/>
  <c r="J602" i="10"/>
  <c r="C602" i="10"/>
  <c r="D602" i="10"/>
  <c r="D1307" i="10"/>
  <c r="J1307" i="10"/>
  <c r="C1307" i="10"/>
  <c r="K1790" i="10"/>
  <c r="I1790" i="10"/>
  <c r="K217" i="10"/>
  <c r="I217" i="10"/>
  <c r="K503" i="10"/>
  <c r="I503" i="10"/>
  <c r="I2383" i="10"/>
  <c r="K2383" i="10"/>
  <c r="K279" i="10"/>
  <c r="I279" i="10"/>
  <c r="K1368" i="10"/>
  <c r="I1368" i="10"/>
  <c r="K2098" i="10"/>
  <c r="I2098" i="10"/>
  <c r="D8" i="10"/>
  <c r="C8" i="10"/>
  <c r="J8" i="10"/>
  <c r="J2260" i="10"/>
  <c r="D2260" i="10"/>
  <c r="L2260" i="10" s="1" a="1"/>
  <c r="L2260" i="10" s="1"/>
  <c r="C2260" i="10"/>
  <c r="D1097" i="10"/>
  <c r="J1097" i="10"/>
  <c r="C1097" i="10"/>
  <c r="J2087" i="10"/>
  <c r="D2087" i="10"/>
  <c r="C2087" i="10"/>
  <c r="D2396" i="10"/>
  <c r="J2396" i="10"/>
  <c r="C2396" i="10"/>
  <c r="D119" i="10"/>
  <c r="J119" i="10"/>
  <c r="C119" i="10"/>
  <c r="D1369" i="10"/>
  <c r="L1369" i="10" s="1" a="1"/>
  <c r="L1369" i="10" s="1"/>
  <c r="J1369" i="10"/>
  <c r="C1369" i="10"/>
  <c r="J1072" i="10"/>
  <c r="D1072" i="10"/>
  <c r="L1072" i="10" s="1" a="1"/>
  <c r="L1072" i="10" s="1"/>
  <c r="C1072" i="10"/>
  <c r="I7" i="10"/>
  <c r="K7" i="10"/>
  <c r="K2284" i="10"/>
  <c r="I2284" i="10"/>
  <c r="K106" i="10"/>
  <c r="I106" i="10"/>
  <c r="K712" i="10"/>
  <c r="I712" i="10"/>
  <c r="K415" i="10"/>
  <c r="I415" i="10"/>
  <c r="K1405" i="10"/>
  <c r="I1405" i="10"/>
  <c r="K1665" i="10"/>
  <c r="I1665" i="10"/>
  <c r="K1591" i="10"/>
  <c r="I1591" i="10"/>
  <c r="K118" i="10"/>
  <c r="I118" i="10"/>
  <c r="K1269" i="10"/>
  <c r="I1269" i="10"/>
  <c r="K1306" i="10"/>
  <c r="I1306" i="10"/>
  <c r="D676" i="10"/>
  <c r="L676" i="10" s="1" a="1"/>
  <c r="L676" i="10" s="1"/>
  <c r="J676" i="10"/>
  <c r="C676" i="10"/>
  <c r="D1196" i="10"/>
  <c r="C1196" i="10"/>
  <c r="J1196" i="10"/>
  <c r="D1406" i="10"/>
  <c r="J1406" i="10"/>
  <c r="C1406" i="10"/>
  <c r="D701" i="10"/>
  <c r="J701" i="10"/>
  <c r="C701" i="10"/>
  <c r="J478" i="10"/>
  <c r="D478" i="10"/>
  <c r="L478" i="10" s="1" a="1"/>
  <c r="L478" i="10" s="1"/>
  <c r="C478" i="10"/>
  <c r="F208" i="10" a="1"/>
  <c r="F1668" i="10" a="1"/>
  <c r="F1804" i="10" a="1"/>
  <c r="F1000" i="10" a="1"/>
  <c r="F1099" i="10" a="1"/>
  <c r="F480" i="10" a="1"/>
  <c r="F517" i="10" a="1"/>
  <c r="F282" i="10" a="1"/>
  <c r="F579" i="10" a="1"/>
  <c r="F2089" i="10" a="1"/>
  <c r="L8" i="10" a="1"/>
  <c r="L305" i="10" a="1"/>
  <c r="F220" i="10" a="1"/>
  <c r="F2287" i="10" a="1"/>
  <c r="F2188" i="10" a="1"/>
  <c r="F1965" i="10" a="1"/>
  <c r="F1693" i="10" a="1"/>
  <c r="F1470" i="10" a="1"/>
  <c r="F2398" i="10" a="1"/>
  <c r="L601" i="10" a="1"/>
  <c r="F183" i="10" a="1"/>
  <c r="F803" i="10" a="1"/>
  <c r="F1866" i="10" a="1"/>
  <c r="F1272" i="10" a="1"/>
  <c r="F1990" i="10" a="1"/>
  <c r="F2064" i="10" a="1"/>
  <c r="F121" i="10" a="1"/>
  <c r="L598" i="10" a="1"/>
  <c r="L700" i="10" a="1"/>
  <c r="L701" i="10" a="1"/>
  <c r="F2002" i="10" a="1"/>
  <c r="F407" i="10" a="1"/>
  <c r="F2163" i="10" a="1"/>
  <c r="F1297" i="10" a="1"/>
  <c r="F418" i="10" a="1"/>
  <c r="F1371" i="10" a="1"/>
  <c r="L405" i="10" a="1"/>
  <c r="L599" i="10" a="1"/>
  <c r="F975" i="10" a="1"/>
  <c r="F1767" i="10" a="1"/>
  <c r="F1507" i="10" a="1"/>
  <c r="F913" i="10" a="1"/>
  <c r="F616" i="10" a="1"/>
  <c r="F902" i="10" a="1"/>
  <c r="F1074" i="10" a="1"/>
  <c r="L602" i="10" a="1"/>
  <c r="F1173" i="10" a="1"/>
  <c r="F1903" i="10" a="1"/>
  <c r="F777" i="10" a="1"/>
  <c r="F1793" i="10" a="1"/>
  <c r="F2200" i="10" a="1"/>
  <c r="F307" i="10" a="1"/>
  <c r="L504" i="10" a="1"/>
  <c r="F381" i="10" a="1"/>
  <c r="F2101" i="10" a="1"/>
  <c r="F814" i="10" a="1"/>
  <c r="F1396" i="10" a="1"/>
  <c r="F1705" i="10" a="1"/>
  <c r="F604" i="10" a="1"/>
  <c r="F1111" i="10" a="1"/>
  <c r="F1892" i="10" a="1"/>
  <c r="F2460" i="10" a="1"/>
  <c r="F1594" i="10" a="1"/>
  <c r="F2361" i="10" a="1"/>
  <c r="F1309" i="10" a="1"/>
  <c r="F678" i="10" a="1"/>
  <c r="F319" i="10" a="1"/>
  <c r="F1569" i="10" a="1"/>
  <c r="F1606" i="10" a="1"/>
  <c r="F2386" i="10" a="1"/>
  <c r="F1198" i="10" a="1"/>
  <c r="F1495" i="10" a="1"/>
  <c r="F506" i="10" a="1"/>
  <c r="F1012" i="10" a="1"/>
  <c r="F2299" i="10" a="1"/>
  <c r="F109" i="10" a="1"/>
  <c r="F10" i="10" a="1"/>
  <c r="F1408" i="10" a="1"/>
  <c r="L206" i="10" a="1"/>
  <c r="F1210" i="10" a="1"/>
  <c r="F22" i="10" a="1"/>
  <c r="F715" i="10" a="1"/>
  <c r="F876" i="10" a="1"/>
  <c r="F2262" i="10" a="1"/>
  <c r="F703" i="10" a="1"/>
  <c r="L107" i="10" a="1"/>
  <c r="L107" i="10" l="1"/>
  <c r="F703" i="10"/>
  <c r="F2262" i="10"/>
  <c r="F876" i="10"/>
  <c r="F715" i="10"/>
  <c r="F22" i="10"/>
  <c r="F1210" i="10"/>
  <c r="L206" i="10"/>
  <c r="F1408" i="10"/>
  <c r="F10" i="10"/>
  <c r="F109" i="10"/>
  <c r="F2299" i="10"/>
  <c r="F1012" i="10"/>
  <c r="F506" i="10"/>
  <c r="F1495" i="10"/>
  <c r="F1198" i="10"/>
  <c r="F2386" i="10"/>
  <c r="F1606" i="10"/>
  <c r="F1569" i="10"/>
  <c r="F319" i="10"/>
  <c r="F678" i="10"/>
  <c r="F1309" i="10"/>
  <c r="F2361" i="10"/>
  <c r="F1594" i="10"/>
  <c r="F2460" i="10"/>
  <c r="F1892" i="10"/>
  <c r="F1111" i="10"/>
  <c r="F604" i="10"/>
  <c r="F1705" i="10"/>
  <c r="F1396" i="10"/>
  <c r="F814" i="10"/>
  <c r="F2101" i="10"/>
  <c r="F381" i="10"/>
  <c r="L504" i="10"/>
  <c r="F307" i="10"/>
  <c r="F2200" i="10"/>
  <c r="F1793" i="10"/>
  <c r="F777" i="10"/>
  <c r="F1903" i="10"/>
  <c r="F1173" i="10"/>
  <c r="L602" i="10"/>
  <c r="F1074" i="10"/>
  <c r="F902" i="10"/>
  <c r="F616" i="10"/>
  <c r="F913" i="10"/>
  <c r="F1507" i="10"/>
  <c r="F1767" i="10"/>
  <c r="F975" i="10"/>
  <c r="L599" i="10"/>
  <c r="L405" i="10"/>
  <c r="F1371" i="10"/>
  <c r="F418" i="10"/>
  <c r="F1297" i="10"/>
  <c r="F2163" i="10"/>
  <c r="F407" i="10"/>
  <c r="F2002" i="10"/>
  <c r="L701" i="10"/>
  <c r="L700" i="10"/>
  <c r="L598" i="10"/>
  <c r="F121" i="10"/>
  <c r="F2064" i="10"/>
  <c r="F1990" i="10"/>
  <c r="F1272" i="10"/>
  <c r="F1866" i="10"/>
  <c r="F803" i="10"/>
  <c r="F183" i="10"/>
  <c r="L601" i="10"/>
  <c r="F2398" i="10"/>
  <c r="F1470" i="10"/>
  <c r="F1693" i="10"/>
  <c r="F1965" i="10"/>
  <c r="F2188" i="10"/>
  <c r="F2287" i="10"/>
  <c r="F220" i="10"/>
  <c r="L305" i="10"/>
  <c r="L8" i="10"/>
  <c r="F2089" i="10"/>
  <c r="F579" i="10"/>
  <c r="F282" i="10"/>
  <c r="F517" i="10"/>
  <c r="F480" i="10"/>
  <c r="F1099" i="10"/>
  <c r="F1000" i="10"/>
  <c r="F1804" i="10"/>
  <c r="F1668" i="10"/>
  <c r="F208" i="10"/>
  <c r="I602" i="10"/>
  <c r="K602" i="10"/>
  <c r="K1270" i="10"/>
  <c r="I1270" i="10"/>
  <c r="K713" i="10"/>
  <c r="I713" i="10"/>
  <c r="K1901" i="10"/>
  <c r="I1901" i="10"/>
  <c r="I206" i="10"/>
  <c r="K206" i="10"/>
  <c r="D702" i="10"/>
  <c r="C702" i="10"/>
  <c r="J702" i="10"/>
  <c r="J2261" i="10"/>
  <c r="D2261" i="10"/>
  <c r="L2261" i="10" s="1" a="1"/>
  <c r="L2261" i="10" s="1"/>
  <c r="C2261" i="10"/>
  <c r="D875" i="10"/>
  <c r="L875" i="10" s="1" a="1"/>
  <c r="L875" i="10" s="1"/>
  <c r="J875" i="10"/>
  <c r="C875" i="10"/>
  <c r="D714" i="10"/>
  <c r="J714" i="10"/>
  <c r="C714" i="10"/>
  <c r="J21" i="10"/>
  <c r="D21" i="10"/>
  <c r="C21" i="10"/>
  <c r="J1209" i="10"/>
  <c r="D1209" i="10"/>
  <c r="C1209" i="10"/>
  <c r="K1394" i="10"/>
  <c r="I1394" i="10"/>
  <c r="K2285" i="10"/>
  <c r="I2285" i="10"/>
  <c r="D1407" i="10"/>
  <c r="J1407" i="10"/>
  <c r="C1407" i="10"/>
  <c r="J9" i="10"/>
  <c r="C9" i="10"/>
  <c r="D9" i="10"/>
  <c r="D108" i="10"/>
  <c r="J108" i="10"/>
  <c r="C108" i="10"/>
  <c r="J2298" i="10"/>
  <c r="D2298" i="10"/>
  <c r="C2298" i="10"/>
  <c r="J1011" i="10"/>
  <c r="D1011" i="10"/>
  <c r="C1011" i="10"/>
  <c r="D505" i="10"/>
  <c r="C505" i="10"/>
  <c r="J505" i="10"/>
  <c r="J1494" i="10"/>
  <c r="D1494" i="10"/>
  <c r="C1494" i="10"/>
  <c r="K1505" i="10"/>
  <c r="I1505" i="10"/>
  <c r="K20" i="10"/>
  <c r="I20" i="10"/>
  <c r="K1208" i="10"/>
  <c r="I1208" i="10"/>
  <c r="K379" i="10"/>
  <c r="I379" i="10"/>
  <c r="K181" i="10"/>
  <c r="I181" i="10"/>
  <c r="J1197" i="10"/>
  <c r="D1197" i="10"/>
  <c r="C1197" i="10"/>
  <c r="J2385" i="10"/>
  <c r="D2385" i="10"/>
  <c r="C2385" i="10"/>
  <c r="J1605" i="10"/>
  <c r="D1605" i="10"/>
  <c r="C1605" i="10"/>
  <c r="D1568" i="10"/>
  <c r="L1568" i="10" s="1" a="1"/>
  <c r="L1568" i="10" s="1"/>
  <c r="J1568" i="10"/>
  <c r="C1568" i="10"/>
  <c r="J318" i="10"/>
  <c r="D318" i="10"/>
  <c r="C318" i="10"/>
  <c r="K1765" i="10"/>
  <c r="I1765" i="10"/>
  <c r="D677" i="10"/>
  <c r="L677" i="10" s="1" a="1"/>
  <c r="L677" i="10" s="1"/>
  <c r="J677" i="10"/>
  <c r="C677" i="10"/>
  <c r="D1308" i="10"/>
  <c r="J1308" i="10"/>
  <c r="C1308" i="10"/>
  <c r="J2360" i="10"/>
  <c r="D2360" i="10"/>
  <c r="L2360" i="10" s="1" a="1"/>
  <c r="L2360" i="10" s="1"/>
  <c r="C2360" i="10"/>
  <c r="D1593" i="10"/>
  <c r="J1593" i="10"/>
  <c r="C1593" i="10"/>
  <c r="D2459" i="10"/>
  <c r="L2459" i="10" s="1" a="1"/>
  <c r="L2459" i="10" s="1"/>
  <c r="J2459" i="10"/>
  <c r="C2459" i="10"/>
  <c r="D1891" i="10"/>
  <c r="C1891" i="10"/>
  <c r="J1891" i="10"/>
  <c r="J1110" i="10"/>
  <c r="D1110" i="10"/>
  <c r="C1110" i="10"/>
  <c r="I107" i="10"/>
  <c r="K107" i="10"/>
  <c r="J603" i="10"/>
  <c r="C603" i="10"/>
  <c r="D603" i="10"/>
  <c r="J1704" i="10"/>
  <c r="D1704" i="10"/>
  <c r="C1704" i="10"/>
  <c r="C1395" i="10"/>
  <c r="D1395" i="10"/>
  <c r="J1395" i="10"/>
  <c r="D813" i="10"/>
  <c r="J813" i="10"/>
  <c r="C813" i="10"/>
  <c r="J2100" i="10"/>
  <c r="D2100" i="10"/>
  <c r="C2100" i="10"/>
  <c r="D380" i="10"/>
  <c r="L380" i="10" s="1" a="1"/>
  <c r="L380" i="10" s="1"/>
  <c r="J380" i="10"/>
  <c r="C380" i="10"/>
  <c r="K1468" i="10"/>
  <c r="I1468" i="10"/>
  <c r="K1171" i="10"/>
  <c r="I1171" i="10"/>
  <c r="K218" i="10"/>
  <c r="I218" i="10"/>
  <c r="J306" i="10"/>
  <c r="D306" i="10"/>
  <c r="C306" i="10"/>
  <c r="D2199" i="10"/>
  <c r="J2199" i="10"/>
  <c r="C2199" i="10"/>
  <c r="D1792" i="10"/>
  <c r="J1792" i="10"/>
  <c r="C1792" i="10"/>
  <c r="J776" i="10"/>
  <c r="D776" i="10"/>
  <c r="L776" i="10" s="1" a="1"/>
  <c r="L776" i="10" s="1"/>
  <c r="C776" i="10"/>
  <c r="J1902" i="10"/>
  <c r="D1902" i="10"/>
  <c r="C1902" i="10"/>
  <c r="D1172" i="10"/>
  <c r="L1172" i="10" s="1" a="1"/>
  <c r="L1172" i="10" s="1"/>
  <c r="J1172" i="10"/>
  <c r="C1172" i="10"/>
  <c r="K2297" i="10"/>
  <c r="I2297" i="10"/>
  <c r="I1691" i="10"/>
  <c r="K1691" i="10"/>
  <c r="I504" i="10"/>
  <c r="K504" i="10"/>
  <c r="D1073" i="10"/>
  <c r="L1073" i="10" s="1" a="1"/>
  <c r="L1073" i="10" s="1"/>
  <c r="J1073" i="10"/>
  <c r="C1073" i="10"/>
  <c r="C901" i="10"/>
  <c r="D901" i="10"/>
  <c r="J901" i="10"/>
  <c r="J615" i="10"/>
  <c r="D615" i="10"/>
  <c r="C615" i="10"/>
  <c r="D912" i="10"/>
  <c r="J912" i="10"/>
  <c r="C912" i="10"/>
  <c r="D1506" i="10"/>
  <c r="J1506" i="10"/>
  <c r="C1506" i="10"/>
  <c r="D1766" i="10"/>
  <c r="L1766" i="10" s="1" a="1"/>
  <c r="L1766" i="10" s="1"/>
  <c r="J1766" i="10"/>
  <c r="C1766" i="10"/>
  <c r="D974" i="10"/>
  <c r="L974" i="10" s="1" a="1"/>
  <c r="L974" i="10" s="1"/>
  <c r="J974" i="10"/>
  <c r="C974" i="10"/>
  <c r="K2062" i="10"/>
  <c r="I2062" i="10"/>
  <c r="K1791" i="10"/>
  <c r="I1791" i="10"/>
  <c r="D1370" i="10"/>
  <c r="L1370" i="10" s="1" a="1"/>
  <c r="L1370" i="10" s="1"/>
  <c r="J1370" i="10"/>
  <c r="C1370" i="10"/>
  <c r="J417" i="10"/>
  <c r="D417" i="10"/>
  <c r="C417" i="10"/>
  <c r="D1296" i="10"/>
  <c r="C1296" i="10"/>
  <c r="J1296" i="10"/>
  <c r="D2162" i="10"/>
  <c r="L2162" i="10" s="1" a="1"/>
  <c r="L2162" i="10" s="1"/>
  <c r="J2162" i="10"/>
  <c r="C2162" i="10"/>
  <c r="D406" i="10"/>
  <c r="C406" i="10"/>
  <c r="J406" i="10"/>
  <c r="J2001" i="10"/>
  <c r="D2001" i="10"/>
  <c r="C2001" i="10"/>
  <c r="I701" i="10"/>
  <c r="K701" i="10"/>
  <c r="K1010" i="10"/>
  <c r="I1010" i="10"/>
  <c r="K119" i="10"/>
  <c r="I119" i="10"/>
  <c r="I1493" i="10"/>
  <c r="K1493" i="10"/>
  <c r="K1196" i="10"/>
  <c r="I1196" i="10"/>
  <c r="K2396" i="10"/>
  <c r="I2396" i="10"/>
  <c r="K874" i="10"/>
  <c r="I874" i="10"/>
  <c r="K812" i="10"/>
  <c r="I812" i="10"/>
  <c r="K1864" i="10"/>
  <c r="I1864" i="10"/>
  <c r="K280" i="10"/>
  <c r="I280" i="10"/>
  <c r="K1567" i="10"/>
  <c r="I1567" i="10"/>
  <c r="I405" i="10"/>
  <c r="K405" i="10"/>
  <c r="K317" i="10"/>
  <c r="I317" i="10"/>
  <c r="K973" i="10"/>
  <c r="I973" i="10"/>
  <c r="K515" i="10"/>
  <c r="I515" i="10"/>
  <c r="D120" i="10"/>
  <c r="J120" i="10"/>
  <c r="C120" i="10"/>
  <c r="D2063" i="10"/>
  <c r="L2063" i="10" s="1" a="1"/>
  <c r="L2063" i="10" s="1"/>
  <c r="J2063" i="10"/>
  <c r="C2063" i="10"/>
  <c r="C1989" i="10"/>
  <c r="D1989" i="10"/>
  <c r="J1989" i="10"/>
  <c r="D1271" i="10"/>
  <c r="L1271" i="10" s="1" a="1"/>
  <c r="L1271" i="10" s="1"/>
  <c r="J1271" i="10"/>
  <c r="C1271" i="10"/>
  <c r="J1865" i="10"/>
  <c r="D1865" i="10"/>
  <c r="L1865" i="10" s="1" a="1"/>
  <c r="L1865" i="10" s="1"/>
  <c r="C1865" i="10"/>
  <c r="D802" i="10"/>
  <c r="C802" i="10"/>
  <c r="J802" i="10"/>
  <c r="J182" i="10"/>
  <c r="D182" i="10"/>
  <c r="L182" i="10" s="1" a="1"/>
  <c r="L182" i="10" s="1"/>
  <c r="C182" i="10"/>
  <c r="I1097" i="10"/>
  <c r="K1097" i="10"/>
  <c r="K1406" i="10"/>
  <c r="I1406" i="10"/>
  <c r="I2384" i="10"/>
  <c r="K2384" i="10"/>
  <c r="K1988" i="10"/>
  <c r="I1988" i="10"/>
  <c r="K2260" i="10"/>
  <c r="I2260" i="10"/>
  <c r="K2161" i="10"/>
  <c r="I2161" i="10"/>
  <c r="K577" i="10"/>
  <c r="I577" i="10"/>
  <c r="I2186" i="10"/>
  <c r="K2186" i="10"/>
  <c r="I8" i="10"/>
  <c r="K8" i="10"/>
  <c r="K900" i="10"/>
  <c r="I900" i="10"/>
  <c r="G566" i="26"/>
  <c r="K614" i="10"/>
  <c r="I614" i="10"/>
  <c r="I1592" i="10"/>
  <c r="K1592" i="10"/>
  <c r="K1802" i="10"/>
  <c r="I1802" i="10"/>
  <c r="K2099" i="10"/>
  <c r="I2099" i="10"/>
  <c r="J2397" i="10"/>
  <c r="D2397" i="10"/>
  <c r="C2397" i="10"/>
  <c r="J1469" i="10"/>
  <c r="D1469" i="10"/>
  <c r="L1469" i="10" s="1" a="1"/>
  <c r="L1469" i="10" s="1"/>
  <c r="C1469" i="10"/>
  <c r="D1692" i="10"/>
  <c r="J1692" i="10"/>
  <c r="C1692" i="10"/>
  <c r="J1964" i="10"/>
  <c r="D1964" i="10"/>
  <c r="L1964" i="10" s="1" a="1"/>
  <c r="L1964" i="10" s="1"/>
  <c r="C1964" i="10"/>
  <c r="D2187" i="10"/>
  <c r="J2187" i="10"/>
  <c r="C2187" i="10"/>
  <c r="J2286" i="10"/>
  <c r="C2286" i="10"/>
  <c r="D2286" i="10"/>
  <c r="D219" i="10"/>
  <c r="J219" i="10"/>
  <c r="C219" i="10"/>
  <c r="K1369" i="10"/>
  <c r="I1369" i="10"/>
  <c r="K1295" i="10"/>
  <c r="I1295" i="10"/>
  <c r="K911" i="10"/>
  <c r="I911" i="10"/>
  <c r="K2458" i="10"/>
  <c r="I2458" i="10"/>
  <c r="J2088" i="10"/>
  <c r="D2088" i="10"/>
  <c r="C2088" i="10"/>
  <c r="D578" i="10"/>
  <c r="L578" i="10" s="1" a="1"/>
  <c r="L578" i="10" s="1"/>
  <c r="J578" i="10"/>
  <c r="C578" i="10"/>
  <c r="D281" i="10"/>
  <c r="L281" i="10" s="1" a="1"/>
  <c r="L281" i="10" s="1"/>
  <c r="J281" i="10"/>
  <c r="C281" i="10"/>
  <c r="D516" i="10"/>
  <c r="J516" i="10"/>
  <c r="C516" i="10"/>
  <c r="K1703" i="10"/>
  <c r="I1703" i="10"/>
  <c r="K1963" i="10"/>
  <c r="I1963" i="10"/>
  <c r="K998" i="10"/>
  <c r="I998" i="10"/>
  <c r="K2359" i="10"/>
  <c r="I2359" i="10"/>
  <c r="K1604" i="10"/>
  <c r="I1604" i="10"/>
  <c r="K305" i="10"/>
  <c r="I305" i="10"/>
  <c r="K2198" i="10"/>
  <c r="I2198" i="10"/>
  <c r="K478" i="10"/>
  <c r="I478" i="10"/>
  <c r="K676" i="10"/>
  <c r="I676" i="10"/>
  <c r="K1072" i="10"/>
  <c r="I1072" i="10"/>
  <c r="I2087" i="10"/>
  <c r="K2087" i="10"/>
  <c r="K1307" i="10"/>
  <c r="I1307" i="10"/>
  <c r="K416" i="10"/>
  <c r="I416" i="10"/>
  <c r="K775" i="10"/>
  <c r="I775" i="10"/>
  <c r="K1666" i="10"/>
  <c r="I1666" i="10"/>
  <c r="K1890" i="10"/>
  <c r="I1890" i="10"/>
  <c r="I801" i="10"/>
  <c r="K801" i="10"/>
  <c r="K1109" i="10"/>
  <c r="I1109" i="10"/>
  <c r="K2000" i="10"/>
  <c r="I2000" i="10"/>
  <c r="D479" i="10"/>
  <c r="L479" i="10" s="1" a="1"/>
  <c r="L479" i="10" s="1"/>
  <c r="J479" i="10"/>
  <c r="C479" i="10"/>
  <c r="D1098" i="10"/>
  <c r="J1098" i="10"/>
  <c r="C1098" i="10"/>
  <c r="J999" i="10"/>
  <c r="D999" i="10"/>
  <c r="C999" i="10"/>
  <c r="J1803" i="10"/>
  <c r="D1803" i="10"/>
  <c r="C1803" i="10"/>
  <c r="J1667" i="10"/>
  <c r="D1667" i="10"/>
  <c r="L1667" i="10" s="1" a="1"/>
  <c r="L1667" i="10" s="1"/>
  <c r="C1667" i="10"/>
  <c r="C207" i="10"/>
  <c r="D207" i="10"/>
  <c r="J207" i="10"/>
  <c r="F1013" i="10" a="1"/>
  <c r="F2461" i="10" a="1"/>
  <c r="F1794" i="10" a="1"/>
  <c r="F2065" i="10" a="1"/>
  <c r="F2288" i="10" a="1"/>
  <c r="F1669" i="10" a="1"/>
  <c r="L702" i="10" a="1"/>
  <c r="F2189" i="10" a="1"/>
  <c r="F704" i="10" a="1"/>
  <c r="F507" i="10" a="1"/>
  <c r="F1893" i="10" a="1"/>
  <c r="F778" i="10" a="1"/>
  <c r="F1991" i="10" a="1"/>
  <c r="F221" i="10" a="1"/>
  <c r="F209" i="10" a="1"/>
  <c r="L505" i="10" a="1"/>
  <c r="L802" i="10" a="1"/>
  <c r="F2201" i="10" a="1"/>
  <c r="F2263" i="10" a="1"/>
  <c r="F1496" i="10" a="1"/>
  <c r="F1112" i="10" a="1"/>
  <c r="F1904" i="10" a="1"/>
  <c r="F1372" i="10" a="1"/>
  <c r="F1273" i="10" a="1"/>
  <c r="F877" i="10" a="1"/>
  <c r="F1199" i="10" a="1"/>
  <c r="F605" i="10" a="1"/>
  <c r="F1174" i="10" a="1"/>
  <c r="F419" i="10" a="1"/>
  <c r="F1867" i="10" a="1"/>
  <c r="L406" i="10" a="1"/>
  <c r="L697" i="10" a="1"/>
  <c r="F1595" i="10" a="1"/>
  <c r="F716" i="10" a="1"/>
  <c r="F2387" i="10" a="1"/>
  <c r="F1706" i="10" a="1"/>
  <c r="F1298" i="10" a="1"/>
  <c r="F804" i="10" a="1"/>
  <c r="F2090" i="10" a="1"/>
  <c r="L108" i="10" a="1"/>
  <c r="L306" i="10" a="1"/>
  <c r="L698" i="10" a="1"/>
  <c r="L603" i="10" a="1"/>
  <c r="L699" i="10" a="1"/>
  <c r="F2300" i="10" a="1"/>
  <c r="F23" i="10" a="1"/>
  <c r="F1607" i="10" a="1"/>
  <c r="F1397" i="10" a="1"/>
  <c r="F1075" i="10" a="1"/>
  <c r="F2164" i="10" a="1"/>
  <c r="F184" i="10" a="1"/>
  <c r="F580" i="10" a="1"/>
  <c r="F1211" i="10" a="1"/>
  <c r="F1570" i="10" a="1"/>
  <c r="F815" i="10" a="1"/>
  <c r="F903" i="10" a="1"/>
  <c r="F408" i="10" a="1"/>
  <c r="F283" i="10" a="1"/>
  <c r="L207" i="10" a="1"/>
  <c r="F976" i="10" a="1"/>
  <c r="F320" i="10" a="1"/>
  <c r="F2102" i="10" a="1"/>
  <c r="F617" i="10" a="1"/>
  <c r="F2003" i="10" a="1"/>
  <c r="F2399" i="10" a="1"/>
  <c r="F518" i="10" a="1"/>
  <c r="L801" i="10" a="1"/>
  <c r="F122" i="10" a="1"/>
  <c r="F1409" i="10" a="1"/>
  <c r="F679" i="10" a="1"/>
  <c r="F382" i="10" a="1"/>
  <c r="F914" i="10" a="1"/>
  <c r="F1471" i="10" a="1"/>
  <c r="F481" i="10" a="1"/>
  <c r="F1805" i="10" a="1"/>
  <c r="F11" i="10" a="1"/>
  <c r="F1310" i="10" a="1"/>
  <c r="F1508" i="10" a="1"/>
  <c r="F1694" i="10" a="1"/>
  <c r="F1100" i="10" a="1"/>
  <c r="F110" i="10" a="1"/>
  <c r="F2362" i="10" a="1"/>
  <c r="F308" i="10" a="1"/>
  <c r="F1768" i="10" a="1"/>
  <c r="F1966" i="10" a="1"/>
  <c r="F1001" i="10" a="1"/>
  <c r="F1001" i="10" l="1"/>
  <c r="F1966" i="10"/>
  <c r="F1768" i="10"/>
  <c r="F308" i="10"/>
  <c r="F2362" i="10"/>
  <c r="F110" i="10"/>
  <c r="F1100" i="10"/>
  <c r="F1694" i="10"/>
  <c r="F1508" i="10"/>
  <c r="F1310" i="10"/>
  <c r="F11" i="10"/>
  <c r="F1805" i="10"/>
  <c r="F481" i="10"/>
  <c r="F1471" i="10"/>
  <c r="F914" i="10"/>
  <c r="F382" i="10"/>
  <c r="F679" i="10"/>
  <c r="F1409" i="10"/>
  <c r="F122" i="10"/>
  <c r="L801" i="10"/>
  <c r="F518" i="10"/>
  <c r="F2399" i="10"/>
  <c r="F2003" i="10"/>
  <c r="F617" i="10"/>
  <c r="F2102" i="10"/>
  <c r="F320" i="10"/>
  <c r="F976" i="10"/>
  <c r="L207" i="10"/>
  <c r="F283" i="10"/>
  <c r="F408" i="10"/>
  <c r="F903" i="10"/>
  <c r="F815" i="10"/>
  <c r="F1570" i="10"/>
  <c r="F1211" i="10"/>
  <c r="F580" i="10"/>
  <c r="F184" i="10"/>
  <c r="F2164" i="10"/>
  <c r="F1075" i="10"/>
  <c r="F1397" i="10"/>
  <c r="F1607" i="10"/>
  <c r="F23" i="10"/>
  <c r="F2300" i="10"/>
  <c r="L699" i="10"/>
  <c r="L603" i="10"/>
  <c r="L698" i="10"/>
  <c r="L306" i="10"/>
  <c r="L108" i="10"/>
  <c r="F2090" i="10"/>
  <c r="F804" i="10"/>
  <c r="F1298" i="10"/>
  <c r="F1706" i="10"/>
  <c r="F2387" i="10"/>
  <c r="F716" i="10"/>
  <c r="F1595" i="10"/>
  <c r="L697" i="10"/>
  <c r="L406" i="10"/>
  <c r="F1867" i="10"/>
  <c r="F419" i="10"/>
  <c r="F1174" i="10"/>
  <c r="F605" i="10"/>
  <c r="F1199" i="10"/>
  <c r="F877" i="10"/>
  <c r="F1273" i="10"/>
  <c r="F1372" i="10"/>
  <c r="F1904" i="10"/>
  <c r="F1112" i="10"/>
  <c r="F1496" i="10"/>
  <c r="F2263" i="10"/>
  <c r="F2201" i="10"/>
  <c r="L802" i="10"/>
  <c r="L505" i="10"/>
  <c r="F209" i="10"/>
  <c r="F221" i="10"/>
  <c r="F1991" i="10"/>
  <c r="F778" i="10"/>
  <c r="F1893" i="10"/>
  <c r="F507" i="10"/>
  <c r="F704" i="10"/>
  <c r="F2189" i="10"/>
  <c r="L702" i="10"/>
  <c r="F1669" i="10"/>
  <c r="F2288" i="10"/>
  <c r="F2065" i="10"/>
  <c r="F1794" i="10"/>
  <c r="F2461" i="10"/>
  <c r="F1013" i="10"/>
  <c r="K1766" i="10"/>
  <c r="I1766" i="10"/>
  <c r="K318" i="10"/>
  <c r="I318" i="10"/>
  <c r="I1197" i="10"/>
  <c r="K1197" i="10"/>
  <c r="C1000" i="10"/>
  <c r="J1000" i="10"/>
  <c r="D1000" i="10"/>
  <c r="D1965" i="10"/>
  <c r="L1965" i="10" s="1" a="1"/>
  <c r="L1965" i="10" s="1"/>
  <c r="J1965" i="10"/>
  <c r="C1965" i="10"/>
  <c r="D1767" i="10"/>
  <c r="L1767" i="10" s="1" a="1"/>
  <c r="L1767" i="10" s="1"/>
  <c r="J1767" i="10"/>
  <c r="C1767" i="10"/>
  <c r="J307" i="10"/>
  <c r="C307" i="10"/>
  <c r="D307" i="10"/>
  <c r="J2361" i="10"/>
  <c r="D2361" i="10"/>
  <c r="L2361" i="10" s="1" a="1"/>
  <c r="L2361" i="10" s="1"/>
  <c r="C2361" i="10"/>
  <c r="J109" i="10"/>
  <c r="D109" i="10"/>
  <c r="C109" i="10"/>
  <c r="K2298" i="10"/>
  <c r="I2298" i="10"/>
  <c r="D1099" i="10"/>
  <c r="C1099" i="10"/>
  <c r="J1099" i="10"/>
  <c r="D1693" i="10"/>
  <c r="J1693" i="10"/>
  <c r="C1693" i="10"/>
  <c r="D1507" i="10"/>
  <c r="J1507" i="10"/>
  <c r="C1507" i="10"/>
  <c r="D1309" i="10"/>
  <c r="J1309" i="10"/>
  <c r="C1309" i="10"/>
  <c r="C10" i="10"/>
  <c r="D10" i="10"/>
  <c r="J10" i="10"/>
  <c r="D1804" i="10"/>
  <c r="J1804" i="10"/>
  <c r="C1804" i="10"/>
  <c r="K516" i="10"/>
  <c r="I516" i="10"/>
  <c r="K1469" i="10"/>
  <c r="I1469" i="10"/>
  <c r="K2199" i="10"/>
  <c r="I2199" i="10"/>
  <c r="K875" i="10"/>
  <c r="I875" i="10"/>
  <c r="J480" i="10"/>
  <c r="D480" i="10"/>
  <c r="L480" i="10" s="1" a="1"/>
  <c r="L480" i="10" s="1"/>
  <c r="C480" i="10"/>
  <c r="D1470" i="10"/>
  <c r="L1470" i="10" s="1" a="1"/>
  <c r="L1470" i="10" s="1"/>
  <c r="J1470" i="10"/>
  <c r="C1470" i="10"/>
  <c r="J913" i="10"/>
  <c r="D913" i="10"/>
  <c r="C913" i="10"/>
  <c r="D381" i="10"/>
  <c r="L381" i="10" s="1" a="1"/>
  <c r="L381" i="10" s="1"/>
  <c r="J381" i="10"/>
  <c r="C381" i="10"/>
  <c r="D678" i="10"/>
  <c r="L678" i="10" s="1" a="1"/>
  <c r="L678" i="10" s="1"/>
  <c r="J678" i="10"/>
  <c r="C678" i="10"/>
  <c r="J1408" i="10"/>
  <c r="D1408" i="10"/>
  <c r="C1408" i="10"/>
  <c r="J121" i="10"/>
  <c r="D121" i="10"/>
  <c r="C121" i="10"/>
  <c r="I999" i="10"/>
  <c r="K999" i="10"/>
  <c r="K1865" i="10"/>
  <c r="I1865" i="10"/>
  <c r="K1098" i="10"/>
  <c r="I1098" i="10"/>
  <c r="K1506" i="10"/>
  <c r="I1506" i="10"/>
  <c r="K1073" i="10"/>
  <c r="I1073" i="10"/>
  <c r="I1891" i="10"/>
  <c r="K1891" i="10"/>
  <c r="K1568" i="10"/>
  <c r="I1568" i="10"/>
  <c r="J517" i="10"/>
  <c r="D517" i="10"/>
  <c r="C517" i="10"/>
  <c r="D2398" i="10"/>
  <c r="J2398" i="10"/>
  <c r="C2398" i="10"/>
  <c r="D2002" i="10"/>
  <c r="J2002" i="10"/>
  <c r="C2002" i="10"/>
  <c r="D616" i="10"/>
  <c r="J616" i="10"/>
  <c r="C616" i="10"/>
  <c r="D2101" i="10"/>
  <c r="J2101" i="10"/>
  <c r="C2101" i="10"/>
  <c r="J319" i="10"/>
  <c r="D319" i="10"/>
  <c r="C319" i="10"/>
  <c r="D975" i="10"/>
  <c r="L975" i="10" s="1" a="1"/>
  <c r="L975" i="10" s="1"/>
  <c r="J975" i="10"/>
  <c r="C975" i="10"/>
  <c r="K2397" i="10"/>
  <c r="I2397" i="10"/>
  <c r="I108" i="10"/>
  <c r="K108" i="10"/>
  <c r="J282" i="10"/>
  <c r="D282" i="10"/>
  <c r="L282" i="10" s="1" a="1"/>
  <c r="L282" i="10" s="1"/>
  <c r="C282" i="10"/>
  <c r="J407" i="10"/>
  <c r="D407" i="10"/>
  <c r="C407" i="10"/>
  <c r="C902" i="10"/>
  <c r="D902" i="10"/>
  <c r="J902" i="10"/>
  <c r="J814" i="10"/>
  <c r="D814" i="10"/>
  <c r="C814" i="10"/>
  <c r="D1569" i="10"/>
  <c r="L1569" i="10" s="1" a="1"/>
  <c r="L1569" i="10" s="1"/>
  <c r="J1569" i="10"/>
  <c r="C1569" i="10"/>
  <c r="J1210" i="10"/>
  <c r="D1210" i="10"/>
  <c r="C1210" i="10"/>
  <c r="I1395" i="10"/>
  <c r="K1395" i="10"/>
  <c r="D579" i="10"/>
  <c r="L579" i="10" s="1" a="1"/>
  <c r="L579" i="10" s="1"/>
  <c r="J579" i="10"/>
  <c r="C579" i="10"/>
  <c r="D183" i="10"/>
  <c r="L183" i="10" s="1" a="1"/>
  <c r="L183" i="10" s="1"/>
  <c r="J183" i="10"/>
  <c r="C183" i="10"/>
  <c r="J2163" i="10"/>
  <c r="D2163" i="10"/>
  <c r="L2163" i="10" s="1" a="1"/>
  <c r="L2163" i="10" s="1"/>
  <c r="C2163" i="10"/>
  <c r="J1074" i="10"/>
  <c r="D1074" i="10"/>
  <c r="L1074" i="10" s="1" a="1"/>
  <c r="L1074" i="10" s="1"/>
  <c r="C1074" i="10"/>
  <c r="C1396" i="10"/>
  <c r="J1396" i="10"/>
  <c r="D1396" i="10"/>
  <c r="J1606" i="10"/>
  <c r="D1606" i="10"/>
  <c r="C1606" i="10"/>
  <c r="D22" i="10"/>
  <c r="J22" i="10"/>
  <c r="C22" i="10"/>
  <c r="I1792" i="10"/>
  <c r="K1792" i="10"/>
  <c r="K2360" i="10"/>
  <c r="I2360" i="10"/>
  <c r="J2299" i="10"/>
  <c r="D2299" i="10"/>
  <c r="C2299" i="10"/>
  <c r="I2286" i="10"/>
  <c r="K2286" i="10"/>
  <c r="K1172" i="10"/>
  <c r="I1172" i="10"/>
  <c r="K380" i="10"/>
  <c r="I380" i="10"/>
  <c r="K1308" i="10"/>
  <c r="I1308" i="10"/>
  <c r="I2187" i="10"/>
  <c r="K2187" i="10"/>
  <c r="K207" i="10"/>
  <c r="I207" i="10"/>
  <c r="K1209" i="10"/>
  <c r="I1209" i="10"/>
  <c r="I406" i="10"/>
  <c r="K406" i="10"/>
  <c r="K912" i="10"/>
  <c r="I912" i="10"/>
  <c r="K603" i="10"/>
  <c r="I603" i="10"/>
  <c r="K1605" i="10"/>
  <c r="I1605" i="10"/>
  <c r="J2089" i="10"/>
  <c r="D2089" i="10"/>
  <c r="C2089" i="10"/>
  <c r="C803" i="10"/>
  <c r="D803" i="10"/>
  <c r="J803" i="10"/>
  <c r="J1297" i="10"/>
  <c r="C1297" i="10"/>
  <c r="D1297" i="10"/>
  <c r="J1705" i="10"/>
  <c r="D1705" i="10"/>
  <c r="C1705" i="10"/>
  <c r="D2386" i="10"/>
  <c r="C2386" i="10"/>
  <c r="J2386" i="10"/>
  <c r="J715" i="10"/>
  <c r="D715" i="10"/>
  <c r="C715" i="10"/>
  <c r="D1594" i="10"/>
  <c r="C1594" i="10"/>
  <c r="J1594" i="10"/>
  <c r="K1494" i="10"/>
  <c r="I1494" i="10"/>
  <c r="K2100" i="10"/>
  <c r="I2100" i="10"/>
  <c r="K2261" i="10"/>
  <c r="I2261" i="10"/>
  <c r="K1667" i="10"/>
  <c r="I1667" i="10"/>
  <c r="K479" i="10"/>
  <c r="I479" i="10"/>
  <c r="K578" i="10"/>
  <c r="I578" i="10"/>
  <c r="K1964" i="10"/>
  <c r="I1964" i="10"/>
  <c r="K182" i="10"/>
  <c r="I182" i="10"/>
  <c r="D1866" i="10"/>
  <c r="L1866" i="10" s="1" a="1"/>
  <c r="L1866" i="10" s="1"/>
  <c r="J1866" i="10"/>
  <c r="C1866" i="10"/>
  <c r="D418" i="10"/>
  <c r="J418" i="10"/>
  <c r="C418" i="10"/>
  <c r="D1173" i="10"/>
  <c r="L1173" i="10" s="1" a="1"/>
  <c r="L1173" i="10" s="1"/>
  <c r="J1173" i="10"/>
  <c r="C1173" i="10"/>
  <c r="J604" i="10"/>
  <c r="C604" i="10"/>
  <c r="D604" i="10"/>
  <c r="D1198" i="10"/>
  <c r="C1198" i="10"/>
  <c r="J1198" i="10"/>
  <c r="J876" i="10"/>
  <c r="D876" i="10"/>
  <c r="L876" i="10" s="1" a="1"/>
  <c r="L876" i="10" s="1"/>
  <c r="C876" i="10"/>
  <c r="K417" i="10"/>
  <c r="I417" i="10"/>
  <c r="K901" i="10"/>
  <c r="I901" i="10"/>
  <c r="K1704" i="10"/>
  <c r="I1704" i="10"/>
  <c r="K1370" i="10"/>
  <c r="I1370" i="10"/>
  <c r="K306" i="10"/>
  <c r="I306" i="10"/>
  <c r="K2459" i="10"/>
  <c r="I2459" i="10"/>
  <c r="G567" i="26"/>
  <c r="K2162" i="10"/>
  <c r="I2162" i="10"/>
  <c r="K776" i="10"/>
  <c r="I776" i="10"/>
  <c r="K813" i="10"/>
  <c r="I813" i="10"/>
  <c r="K1593" i="10"/>
  <c r="I1593" i="10"/>
  <c r="I505" i="10"/>
  <c r="K505" i="10"/>
  <c r="I9" i="10"/>
  <c r="K9" i="10"/>
  <c r="K21" i="10"/>
  <c r="I21" i="10"/>
  <c r="J1272" i="10"/>
  <c r="D1272" i="10"/>
  <c r="L1272" i="10" s="1" a="1"/>
  <c r="L1272" i="10" s="1"/>
  <c r="C1272" i="10"/>
  <c r="J1371" i="10"/>
  <c r="D1371" i="10"/>
  <c r="L1371" i="10" s="1" a="1"/>
  <c r="L1371" i="10" s="1"/>
  <c r="C1371" i="10"/>
  <c r="D1903" i="10"/>
  <c r="J1903" i="10"/>
  <c r="C1903" i="10"/>
  <c r="D1111" i="10"/>
  <c r="J1111" i="10"/>
  <c r="C1111" i="10"/>
  <c r="C1495" i="10"/>
  <c r="D1495" i="10"/>
  <c r="J1495" i="10"/>
  <c r="D2262" i="10"/>
  <c r="L2262" i="10" s="1" a="1"/>
  <c r="L2262" i="10" s="1"/>
  <c r="J2262" i="10"/>
  <c r="C2262" i="10"/>
  <c r="I802" i="10"/>
  <c r="K802" i="10"/>
  <c r="K714" i="10"/>
  <c r="I714" i="10"/>
  <c r="J2200" i="10"/>
  <c r="D2200" i="10"/>
  <c r="C2200" i="10"/>
  <c r="I1296" i="10"/>
  <c r="K1296" i="10"/>
  <c r="K120" i="10"/>
  <c r="I120" i="10"/>
  <c r="K2001" i="10"/>
  <c r="I2001" i="10"/>
  <c r="K1803" i="10"/>
  <c r="I1803" i="10"/>
  <c r="I1989" i="10"/>
  <c r="K1989" i="10"/>
  <c r="K974" i="10"/>
  <c r="I974" i="10"/>
  <c r="K615" i="10"/>
  <c r="I615" i="10"/>
  <c r="I2385" i="10"/>
  <c r="K2385" i="10"/>
  <c r="I702" i="10"/>
  <c r="K702" i="10"/>
  <c r="D208" i="10"/>
  <c r="J208" i="10"/>
  <c r="C208" i="10"/>
  <c r="D220" i="10"/>
  <c r="J220" i="10"/>
  <c r="C220" i="10"/>
  <c r="D1990" i="10"/>
  <c r="J1990" i="10"/>
  <c r="C1990" i="10"/>
  <c r="J777" i="10"/>
  <c r="D777" i="10"/>
  <c r="L777" i="10" s="1" a="1"/>
  <c r="L777" i="10" s="1"/>
  <c r="C777" i="10"/>
  <c r="J1892" i="10"/>
  <c r="D1892" i="10"/>
  <c r="C1892" i="10"/>
  <c r="C506" i="10"/>
  <c r="J506" i="10"/>
  <c r="D506" i="10"/>
  <c r="D703" i="10"/>
  <c r="C703" i="10"/>
  <c r="J703" i="10"/>
  <c r="K1110" i="10"/>
  <c r="I1110" i="10"/>
  <c r="J2188" i="10"/>
  <c r="D2188" i="10"/>
  <c r="C2188" i="10"/>
  <c r="K281" i="10"/>
  <c r="I281" i="10"/>
  <c r="K1271" i="10"/>
  <c r="I1271" i="10"/>
  <c r="K1902" i="10"/>
  <c r="I1902" i="10"/>
  <c r="K677" i="10"/>
  <c r="I677" i="10"/>
  <c r="K2088" i="10"/>
  <c r="I2088" i="10"/>
  <c r="K219" i="10"/>
  <c r="I219" i="10"/>
  <c r="I1692" i="10"/>
  <c r="K1692" i="10"/>
  <c r="K2063" i="10"/>
  <c r="I2063" i="10"/>
  <c r="K1011" i="10"/>
  <c r="I1011" i="10"/>
  <c r="K1407" i="10"/>
  <c r="I1407" i="10"/>
  <c r="J1668" i="10"/>
  <c r="D1668" i="10"/>
  <c r="L1668" i="10" s="1" a="1"/>
  <c r="L1668" i="10" s="1"/>
  <c r="C1668" i="10"/>
  <c r="D2287" i="10"/>
  <c r="C2287" i="10"/>
  <c r="J2287" i="10"/>
  <c r="J2064" i="10"/>
  <c r="D2064" i="10"/>
  <c r="L2064" i="10" s="1" a="1"/>
  <c r="L2064" i="10" s="1"/>
  <c r="C2064" i="10"/>
  <c r="J1793" i="10"/>
  <c r="D1793" i="10"/>
  <c r="C1793" i="10"/>
  <c r="D2460" i="10"/>
  <c r="L2460" i="10" s="1" a="1"/>
  <c r="L2460" i="10" s="1"/>
  <c r="J2460" i="10"/>
  <c r="C2460" i="10"/>
  <c r="D1012" i="10"/>
  <c r="J1012" i="10"/>
  <c r="C1012" i="10"/>
  <c r="F1002" i="10" a="1"/>
  <c r="F482" i="10" a="1"/>
  <c r="F2103" i="10" a="1"/>
  <c r="F2165" i="10" a="1"/>
  <c r="F805" i="10" a="1"/>
  <c r="F1200" i="10" a="1"/>
  <c r="F222" i="10" a="1"/>
  <c r="F2462" i="10" a="1"/>
  <c r="L797" i="10" a="1"/>
  <c r="L703" i="10" a="1"/>
  <c r="F123" i="10" a="1"/>
  <c r="L208" i="10" a="1"/>
  <c r="F1967" i="10" a="1"/>
  <c r="F1472" i="10" a="1"/>
  <c r="F321" i="10" a="1"/>
  <c r="F1076" i="10" a="1"/>
  <c r="F1299" i="10" a="1"/>
  <c r="F878" i="10" a="1"/>
  <c r="F1992" i="10" a="1"/>
  <c r="F1014" i="10" a="1"/>
  <c r="L407" i="10" a="1"/>
  <c r="L798" i="10" a="1"/>
  <c r="F904" i="10" a="1"/>
  <c r="L9" i="10" a="1"/>
  <c r="F1769" i="10" a="1"/>
  <c r="F915" i="10" a="1"/>
  <c r="F977" i="10" a="1"/>
  <c r="F1398" i="10" a="1"/>
  <c r="F1707" i="10" a="1"/>
  <c r="F1274" i="10" a="1"/>
  <c r="F779" i="10" a="1"/>
  <c r="L604" i="10" a="1"/>
  <c r="L799" i="10" a="1"/>
  <c r="F1497" i="10" a="1"/>
  <c r="F309" i="10" a="1"/>
  <c r="F383" i="10" a="1"/>
  <c r="F1608" i="10" a="1"/>
  <c r="F2388" i="10" a="1"/>
  <c r="F1373" i="10" a="1"/>
  <c r="F1894" i="10" a="1"/>
  <c r="L800" i="10" a="1"/>
  <c r="F2190" i="10" a="1"/>
  <c r="L803" i="10" a="1"/>
  <c r="F2363" i="10" a="1"/>
  <c r="F680" i="10" a="1"/>
  <c r="F284" i="10" a="1"/>
  <c r="F24" i="10" a="1"/>
  <c r="F717" i="10" a="1"/>
  <c r="F1905" i="10" a="1"/>
  <c r="F508" i="10" a="1"/>
  <c r="L109" i="10" a="1"/>
  <c r="F111" i="10" a="1"/>
  <c r="F1410" i="10" a="1"/>
  <c r="F409" i="10" a="1"/>
  <c r="F2301" i="10" a="1"/>
  <c r="F1596" i="10" a="1"/>
  <c r="F1113" i="10" a="1"/>
  <c r="F705" i="10" a="1"/>
  <c r="F1101" i="10" a="1"/>
  <c r="F1695" i="10" a="1"/>
  <c r="F816" i="10" a="1"/>
  <c r="F2264" i="10" a="1"/>
  <c r="F1509" i="10" a="1"/>
  <c r="F519" i="10" a="1"/>
  <c r="F1571" i="10" a="1"/>
  <c r="F1868" i="10" a="1"/>
  <c r="F2202" i="10" a="1"/>
  <c r="F1670" i="10" a="1"/>
  <c r="F1311" i="10" a="1"/>
  <c r="F2400" i="10" a="1"/>
  <c r="F1212" i="10" a="1"/>
  <c r="F420" i="10" a="1"/>
  <c r="F2289" i="10" a="1"/>
  <c r="F12" i="10" a="1"/>
  <c r="F2004" i="10" a="1"/>
  <c r="F581" i="10" a="1"/>
  <c r="F1175" i="10" a="1"/>
  <c r="F2066" i="10" a="1"/>
  <c r="L796" i="10" a="1"/>
  <c r="L506" i="10" a="1"/>
  <c r="F1806" i="10" a="1"/>
  <c r="F618" i="10" a="1"/>
  <c r="F185" i="10" a="1"/>
  <c r="F2091" i="10" a="1"/>
  <c r="F606" i="10" a="1"/>
  <c r="F210" i="10" a="1"/>
  <c r="F1795" i="10" a="1"/>
  <c r="L307" i="10" a="1"/>
  <c r="L307" i="10" l="1"/>
  <c r="F1795" i="10"/>
  <c r="F210" i="10"/>
  <c r="F606" i="10"/>
  <c r="F2091" i="10"/>
  <c r="F185" i="10"/>
  <c r="F618" i="10"/>
  <c r="F1806" i="10"/>
  <c r="L506" i="10"/>
  <c r="L796" i="10"/>
  <c r="F2066" i="10"/>
  <c r="F1175" i="10"/>
  <c r="F581" i="10"/>
  <c r="F2004" i="10"/>
  <c r="F12" i="10"/>
  <c r="F2289" i="10"/>
  <c r="F420" i="10"/>
  <c r="F1212" i="10"/>
  <c r="F2400" i="10"/>
  <c r="F1311" i="10"/>
  <c r="F1670" i="10"/>
  <c r="F2202" i="10"/>
  <c r="F1868" i="10"/>
  <c r="F1571" i="10"/>
  <c r="F519" i="10"/>
  <c r="F1509" i="10"/>
  <c r="F2264" i="10"/>
  <c r="F816" i="10"/>
  <c r="F1695" i="10"/>
  <c r="F1101" i="10"/>
  <c r="F705" i="10"/>
  <c r="F1113" i="10"/>
  <c r="F1596" i="10"/>
  <c r="F2301" i="10"/>
  <c r="F409" i="10"/>
  <c r="F1410" i="10"/>
  <c r="F111" i="10"/>
  <c r="L109" i="10"/>
  <c r="F508" i="10"/>
  <c r="F1905" i="10"/>
  <c r="F717" i="10"/>
  <c r="F24" i="10"/>
  <c r="F284" i="10"/>
  <c r="F680" i="10"/>
  <c r="F2363" i="10"/>
  <c r="L803" i="10"/>
  <c r="F2190" i="10"/>
  <c r="L800" i="10"/>
  <c r="F1894" i="10"/>
  <c r="F1373" i="10"/>
  <c r="F2388" i="10"/>
  <c r="F1608" i="10"/>
  <c r="F383" i="10"/>
  <c r="F309" i="10"/>
  <c r="F1497" i="10"/>
  <c r="L799" i="10"/>
  <c r="L604" i="10"/>
  <c r="F779" i="10"/>
  <c r="F1274" i="10"/>
  <c r="F1707" i="10"/>
  <c r="F1398" i="10"/>
  <c r="F977" i="10"/>
  <c r="F915" i="10"/>
  <c r="F1769" i="10"/>
  <c r="L9" i="10"/>
  <c r="F904" i="10"/>
  <c r="L798" i="10"/>
  <c r="L407" i="10"/>
  <c r="F1014" i="10"/>
  <c r="F1992" i="10"/>
  <c r="F878" i="10"/>
  <c r="F1299" i="10"/>
  <c r="F1076" i="10"/>
  <c r="F321" i="10"/>
  <c r="F1472" i="10"/>
  <c r="F1967" i="10"/>
  <c r="L208" i="10"/>
  <c r="F123" i="10"/>
  <c r="L703" i="10"/>
  <c r="L797" i="10"/>
  <c r="F2462" i="10"/>
  <c r="F222" i="10"/>
  <c r="F1200" i="10"/>
  <c r="F805" i="10"/>
  <c r="F2165" i="10"/>
  <c r="F2103" i="10"/>
  <c r="F482" i="10"/>
  <c r="F1002" i="10"/>
  <c r="K208" i="10"/>
  <c r="I208" i="10"/>
  <c r="K282" i="10"/>
  <c r="I282" i="10"/>
  <c r="K10" i="10"/>
  <c r="I10" i="10"/>
  <c r="D1794" i="10"/>
  <c r="J1794" i="10"/>
  <c r="C1794" i="10"/>
  <c r="C209" i="10"/>
  <c r="J209" i="10"/>
  <c r="D209" i="10"/>
  <c r="J605" i="10"/>
  <c r="D605" i="10"/>
  <c r="C605" i="10"/>
  <c r="J2090" i="10"/>
  <c r="D2090" i="10"/>
  <c r="C2090" i="10"/>
  <c r="J184" i="10"/>
  <c r="D184" i="10"/>
  <c r="L184" i="10" s="1" a="1"/>
  <c r="L184" i="10" s="1"/>
  <c r="C184" i="10"/>
  <c r="D617" i="10"/>
  <c r="J617" i="10"/>
  <c r="C617" i="10"/>
  <c r="D1805" i="10"/>
  <c r="J1805" i="10"/>
  <c r="C1805" i="10"/>
  <c r="K220" i="10"/>
  <c r="I220" i="10"/>
  <c r="G568" i="26"/>
  <c r="K1173" i="10"/>
  <c r="I1173" i="10"/>
  <c r="K1569" i="10"/>
  <c r="I1569" i="10"/>
  <c r="K1272" i="10"/>
  <c r="I1272" i="10"/>
  <c r="K1594" i="10"/>
  <c r="I1594" i="10"/>
  <c r="K1606" i="10"/>
  <c r="I1606" i="10"/>
  <c r="K183" i="10"/>
  <c r="I183" i="10"/>
  <c r="K121" i="10"/>
  <c r="I121" i="10"/>
  <c r="K913" i="10"/>
  <c r="I913" i="10"/>
  <c r="K1309" i="10"/>
  <c r="I1309" i="10"/>
  <c r="K307" i="10"/>
  <c r="I307" i="10"/>
  <c r="J2065" i="10"/>
  <c r="D2065" i="10"/>
  <c r="L2065" i="10" s="1" a="1"/>
  <c r="L2065" i="10" s="1"/>
  <c r="C2065" i="10"/>
  <c r="J1174" i="10"/>
  <c r="D1174" i="10"/>
  <c r="L1174" i="10" s="1" a="1"/>
  <c r="L1174" i="10" s="1"/>
  <c r="C1174" i="10"/>
  <c r="D580" i="10"/>
  <c r="L580" i="10" s="1" a="1"/>
  <c r="L580" i="10" s="1"/>
  <c r="J580" i="10"/>
  <c r="C580" i="10"/>
  <c r="D2003" i="10"/>
  <c r="J2003" i="10"/>
  <c r="C2003" i="10"/>
  <c r="C11" i="10"/>
  <c r="D11" i="10"/>
  <c r="J11" i="10"/>
  <c r="K2101" i="10"/>
  <c r="I2101" i="10"/>
  <c r="K517" i="10"/>
  <c r="I517" i="10"/>
  <c r="C2288" i="10"/>
  <c r="D2288" i="10"/>
  <c r="J2288" i="10"/>
  <c r="J419" i="10"/>
  <c r="D419" i="10"/>
  <c r="C419" i="10"/>
  <c r="J1211" i="10"/>
  <c r="D1211" i="10"/>
  <c r="C1211" i="10"/>
  <c r="D2399" i="10"/>
  <c r="J2399" i="10"/>
  <c r="C2399" i="10"/>
  <c r="D1310" i="10"/>
  <c r="J1310" i="10"/>
  <c r="C1310" i="10"/>
  <c r="I1495" i="10"/>
  <c r="K1495" i="10"/>
  <c r="K2299" i="10"/>
  <c r="I2299" i="10"/>
  <c r="K814" i="10"/>
  <c r="I814" i="10"/>
  <c r="K1767" i="10"/>
  <c r="I1767" i="10"/>
  <c r="J1669" i="10"/>
  <c r="D1669" i="10"/>
  <c r="L1669" i="10" s="1" a="1"/>
  <c r="L1669" i="10" s="1"/>
  <c r="C1669" i="10"/>
  <c r="J2201" i="10"/>
  <c r="D2201" i="10"/>
  <c r="C2201" i="10"/>
  <c r="D1867" i="10"/>
  <c r="L1867" i="10" s="1" a="1"/>
  <c r="L1867" i="10" s="1"/>
  <c r="J1867" i="10"/>
  <c r="C1867" i="10"/>
  <c r="J1570" i="10"/>
  <c r="D1570" i="10"/>
  <c r="L1570" i="10" s="1" a="1"/>
  <c r="L1570" i="10" s="1"/>
  <c r="C1570" i="10"/>
  <c r="J518" i="10"/>
  <c r="D518" i="10"/>
  <c r="C518" i="10"/>
  <c r="J1508" i="10"/>
  <c r="D1508" i="10"/>
  <c r="C1508" i="10"/>
  <c r="K876" i="10"/>
  <c r="I876" i="10"/>
  <c r="K2188" i="10"/>
  <c r="I2188" i="10"/>
  <c r="K715" i="10"/>
  <c r="I715" i="10"/>
  <c r="K579" i="10"/>
  <c r="I579" i="10"/>
  <c r="K1408" i="10"/>
  <c r="I1408" i="10"/>
  <c r="K1470" i="10"/>
  <c r="I1470" i="10"/>
  <c r="K1507" i="10"/>
  <c r="I1507" i="10"/>
  <c r="J2263" i="10"/>
  <c r="D2263" i="10"/>
  <c r="L2263" i="10" s="1" a="1"/>
  <c r="L2263" i="10" s="1"/>
  <c r="C2263" i="10"/>
  <c r="D815" i="10"/>
  <c r="J815" i="10"/>
  <c r="C815" i="10"/>
  <c r="D1694" i="10"/>
  <c r="C1694" i="10"/>
  <c r="J1694" i="10"/>
  <c r="J1100" i="10"/>
  <c r="C1100" i="10"/>
  <c r="D1100" i="10"/>
  <c r="I109" i="10"/>
  <c r="K109" i="10"/>
  <c r="K1965" i="10"/>
  <c r="I1965" i="10"/>
  <c r="D704" i="10"/>
  <c r="C704" i="10"/>
  <c r="J704" i="10"/>
  <c r="J1112" i="10"/>
  <c r="D1112" i="10"/>
  <c r="C1112" i="10"/>
  <c r="C1595" i="10"/>
  <c r="J1595" i="10"/>
  <c r="D1595" i="10"/>
  <c r="J2300" i="10"/>
  <c r="D2300" i="10"/>
  <c r="C2300" i="10"/>
  <c r="J408" i="10"/>
  <c r="D408" i="10"/>
  <c r="C408" i="10"/>
  <c r="J1409" i="10"/>
  <c r="D1409" i="10"/>
  <c r="C1409" i="10"/>
  <c r="D110" i="10"/>
  <c r="C110" i="10"/>
  <c r="J110" i="10"/>
  <c r="K418" i="10"/>
  <c r="I418" i="10"/>
  <c r="K616" i="10"/>
  <c r="I616" i="10"/>
  <c r="K803" i="10"/>
  <c r="I803" i="10"/>
  <c r="K1903" i="10"/>
  <c r="I1903" i="10"/>
  <c r="I1198" i="10"/>
  <c r="K1198" i="10"/>
  <c r="I2089" i="10"/>
  <c r="K2089" i="10"/>
  <c r="K1074" i="10"/>
  <c r="I1074" i="10"/>
  <c r="K975" i="10"/>
  <c r="I975" i="10"/>
  <c r="K678" i="10"/>
  <c r="I678" i="10"/>
  <c r="K480" i="10"/>
  <c r="I480" i="10"/>
  <c r="K1804" i="10"/>
  <c r="I1804" i="10"/>
  <c r="I1693" i="10"/>
  <c r="K1693" i="10"/>
  <c r="C507" i="10"/>
  <c r="J507" i="10"/>
  <c r="D507" i="10"/>
  <c r="J1904" i="10"/>
  <c r="D1904" i="10"/>
  <c r="C1904" i="10"/>
  <c r="J716" i="10"/>
  <c r="D716" i="10"/>
  <c r="C716" i="10"/>
  <c r="J23" i="10"/>
  <c r="D23" i="10"/>
  <c r="C23" i="10"/>
  <c r="J283" i="10"/>
  <c r="D283" i="10"/>
  <c r="L283" i="10" s="1" a="1"/>
  <c r="L283" i="10" s="1"/>
  <c r="C283" i="10"/>
  <c r="D679" i="10"/>
  <c r="L679" i="10" s="1" a="1"/>
  <c r="L679" i="10" s="1"/>
  <c r="J679" i="10"/>
  <c r="C679" i="10"/>
  <c r="J2362" i="10"/>
  <c r="D2362" i="10"/>
  <c r="L2362" i="10" s="1" a="1"/>
  <c r="L2362" i="10" s="1"/>
  <c r="C2362" i="10"/>
  <c r="J2189" i="10"/>
  <c r="C2189" i="10"/>
  <c r="D2189" i="10"/>
  <c r="I2386" i="10"/>
  <c r="K2386" i="10"/>
  <c r="I902" i="10"/>
  <c r="K902" i="10"/>
  <c r="K2002" i="10"/>
  <c r="I2002" i="10"/>
  <c r="D1893" i="10"/>
  <c r="J1893" i="10"/>
  <c r="C1893" i="10"/>
  <c r="J1372" i="10"/>
  <c r="D1372" i="10"/>
  <c r="L1372" i="10" s="1" a="1"/>
  <c r="L1372" i="10" s="1"/>
  <c r="C1372" i="10"/>
  <c r="C2387" i="10"/>
  <c r="J2387" i="10"/>
  <c r="D2387" i="10"/>
  <c r="J1607" i="10"/>
  <c r="D1607" i="10"/>
  <c r="C1607" i="10"/>
  <c r="J382" i="10"/>
  <c r="D382" i="10"/>
  <c r="L382" i="10" s="1" a="1"/>
  <c r="L382" i="10" s="1"/>
  <c r="C382" i="10"/>
  <c r="J308" i="10"/>
  <c r="D308" i="10"/>
  <c r="C308" i="10"/>
  <c r="K1297" i="10"/>
  <c r="I1297" i="10"/>
  <c r="K1892" i="10"/>
  <c r="I1892" i="10"/>
  <c r="K1111" i="10"/>
  <c r="I1111" i="10"/>
  <c r="C1496" i="10"/>
  <c r="D1496" i="10"/>
  <c r="J1496" i="10"/>
  <c r="I1396" i="10"/>
  <c r="K1396" i="10"/>
  <c r="K1668" i="10"/>
  <c r="I1668" i="10"/>
  <c r="I1990" i="10"/>
  <c r="K1990" i="10"/>
  <c r="K1210" i="10"/>
  <c r="I1210" i="10"/>
  <c r="K407" i="10"/>
  <c r="I407" i="10"/>
  <c r="K2361" i="10"/>
  <c r="I2361" i="10"/>
  <c r="J778" i="10"/>
  <c r="D778" i="10"/>
  <c r="L778" i="10" s="1" a="1"/>
  <c r="L778" i="10" s="1"/>
  <c r="C778" i="10"/>
  <c r="J1273" i="10"/>
  <c r="D1273" i="10"/>
  <c r="L1273" i="10" s="1" a="1"/>
  <c r="L1273" i="10" s="1"/>
  <c r="C1273" i="10"/>
  <c r="J1706" i="10"/>
  <c r="D1706" i="10"/>
  <c r="C1706" i="10"/>
  <c r="J1397" i="10"/>
  <c r="C1397" i="10"/>
  <c r="D1397" i="10"/>
  <c r="J976" i="10"/>
  <c r="D976" i="10"/>
  <c r="L976" i="10" s="1" a="1"/>
  <c r="L976" i="10" s="1"/>
  <c r="C976" i="10"/>
  <c r="D914" i="10"/>
  <c r="J914" i="10"/>
  <c r="C914" i="10"/>
  <c r="J1768" i="10"/>
  <c r="D1768" i="10"/>
  <c r="L1768" i="10" s="1" a="1"/>
  <c r="L1768" i="10" s="1"/>
  <c r="C1768" i="10"/>
  <c r="D903" i="10"/>
  <c r="C903" i="10"/>
  <c r="J903" i="10"/>
  <c r="I2287" i="10"/>
  <c r="K2287" i="10"/>
  <c r="K1866" i="10"/>
  <c r="I1866" i="10"/>
  <c r="K2460" i="10"/>
  <c r="I2460" i="10"/>
  <c r="K703" i="10"/>
  <c r="I703" i="10"/>
  <c r="K2262" i="10"/>
  <c r="I2262" i="10"/>
  <c r="K1371" i="10"/>
  <c r="I1371" i="10"/>
  <c r="K604" i="10"/>
  <c r="I604" i="10"/>
  <c r="K1705" i="10"/>
  <c r="I1705" i="10"/>
  <c r="K22" i="10"/>
  <c r="I22" i="10"/>
  <c r="K2163" i="10"/>
  <c r="I2163" i="10"/>
  <c r="K381" i="10"/>
  <c r="I381" i="10"/>
  <c r="J1013" i="10"/>
  <c r="D1013" i="10"/>
  <c r="C1013" i="10"/>
  <c r="J1991" i="10"/>
  <c r="C1991" i="10"/>
  <c r="D1991" i="10"/>
  <c r="J877" i="10"/>
  <c r="D877" i="10"/>
  <c r="L877" i="10" s="1" a="1"/>
  <c r="L877" i="10" s="1"/>
  <c r="C877" i="10"/>
  <c r="C1298" i="10"/>
  <c r="D1298" i="10"/>
  <c r="J1298" i="10"/>
  <c r="J1075" i="10"/>
  <c r="D1075" i="10"/>
  <c r="L1075" i="10" s="1" a="1"/>
  <c r="L1075" i="10" s="1"/>
  <c r="C1075" i="10"/>
  <c r="J320" i="10"/>
  <c r="D320" i="10"/>
  <c r="C320" i="10"/>
  <c r="J1471" i="10"/>
  <c r="D1471" i="10"/>
  <c r="L1471" i="10" s="1" a="1"/>
  <c r="L1471" i="10" s="1"/>
  <c r="C1471" i="10"/>
  <c r="J1966" i="10"/>
  <c r="D1966" i="10"/>
  <c r="L1966" i="10" s="1" a="1"/>
  <c r="L1966" i="10" s="1"/>
  <c r="C1966" i="10"/>
  <c r="K2064" i="10"/>
  <c r="I2064" i="10"/>
  <c r="K506" i="10"/>
  <c r="I506" i="10"/>
  <c r="K2200" i="10"/>
  <c r="I2200" i="10"/>
  <c r="K1012" i="10"/>
  <c r="I1012" i="10"/>
  <c r="J122" i="10"/>
  <c r="D122" i="10"/>
  <c r="C122" i="10"/>
  <c r="K777" i="10"/>
  <c r="I777" i="10"/>
  <c r="K1793" i="10"/>
  <c r="I1793" i="10"/>
  <c r="K319" i="10"/>
  <c r="I319" i="10"/>
  <c r="K2398" i="10"/>
  <c r="I2398" i="10"/>
  <c r="I1099" i="10"/>
  <c r="K1099" i="10"/>
  <c r="K1000" i="10"/>
  <c r="I1000" i="10"/>
  <c r="D2461" i="10"/>
  <c r="L2461" i="10" s="1" a="1"/>
  <c r="L2461" i="10" s="1"/>
  <c r="J2461" i="10"/>
  <c r="C2461" i="10"/>
  <c r="D221" i="10"/>
  <c r="J221" i="10"/>
  <c r="C221" i="10"/>
  <c r="C1199" i="10"/>
  <c r="J1199" i="10"/>
  <c r="D1199" i="10"/>
  <c r="J804" i="10"/>
  <c r="D804" i="10"/>
  <c r="C804" i="10"/>
  <c r="D2164" i="10"/>
  <c r="L2164" i="10" s="1" a="1"/>
  <c r="L2164" i="10" s="1"/>
  <c r="J2164" i="10"/>
  <c r="C2164" i="10"/>
  <c r="J2102" i="10"/>
  <c r="D2102" i="10"/>
  <c r="C2102" i="10"/>
  <c r="D481" i="10"/>
  <c r="L481" i="10" s="1" a="1"/>
  <c r="L481" i="10" s="1"/>
  <c r="J481" i="10"/>
  <c r="C481" i="10"/>
  <c r="J1001" i="10"/>
  <c r="D1001" i="10"/>
  <c r="C1001" i="10"/>
  <c r="F112" i="10" a="1"/>
  <c r="F1895" i="10" a="1"/>
  <c r="F1399" i="10" a="1"/>
  <c r="L408" i="10" a="1"/>
  <c r="L901" i="10" a="1"/>
  <c r="L1000" i="10" a="1"/>
  <c r="F1796" i="10" a="1"/>
  <c r="L110" i="10" a="1"/>
  <c r="L903" i="10" a="1"/>
  <c r="L804" i="10" a="1"/>
  <c r="F211" i="10" a="1"/>
  <c r="F13" i="10" a="1"/>
  <c r="F509" i="10" a="1"/>
  <c r="F2389" i="10" a="1"/>
  <c r="L895" i="10" a="1"/>
  <c r="L902" i="10" a="1"/>
  <c r="L898" i="10" a="1"/>
  <c r="F607" i="10" a="1"/>
  <c r="F2290" i="10" a="1"/>
  <c r="F1003" i="10" a="1"/>
  <c r="L1001" i="10" a="1"/>
  <c r="F2092" i="10" a="1"/>
  <c r="F1696" i="10" a="1"/>
  <c r="L896" i="10" a="1"/>
  <c r="L507" i="10" a="1"/>
  <c r="L308" i="10" a="1"/>
  <c r="F1102" i="10" a="1"/>
  <c r="F310" i="10" a="1"/>
  <c r="F905" i="10" a="1"/>
  <c r="L897" i="10" a="1"/>
  <c r="F706" i="10" a="1"/>
  <c r="F1498" i="10" a="1"/>
  <c r="L899" i="10" a="1"/>
  <c r="F1597" i="10" a="1"/>
  <c r="L209" i="10" a="1"/>
  <c r="L900" i="10" a="1"/>
  <c r="F1993" i="10" a="1"/>
  <c r="F410" i="10" a="1"/>
  <c r="F2191" i="10" a="1"/>
  <c r="F1201" i="10" a="1"/>
  <c r="L605" i="10" a="1"/>
  <c r="F1300" i="10" a="1"/>
  <c r="F806" i="10" a="1"/>
  <c r="L704" i="10" a="1"/>
  <c r="L10" i="10" a="1"/>
  <c r="L10" i="10" l="1"/>
  <c r="L704" i="10"/>
  <c r="F806" i="10"/>
  <c r="F1300" i="10"/>
  <c r="L605" i="10"/>
  <c r="F1201" i="10"/>
  <c r="F2191" i="10"/>
  <c r="F410" i="10"/>
  <c r="F1993" i="10"/>
  <c r="L900" i="10"/>
  <c r="L209" i="10"/>
  <c r="F1597" i="10"/>
  <c r="L899" i="10"/>
  <c r="F1498" i="10"/>
  <c r="F706" i="10"/>
  <c r="L897" i="10"/>
  <c r="F905" i="10"/>
  <c r="F310" i="10"/>
  <c r="F1102" i="10"/>
  <c r="L308" i="10"/>
  <c r="L507" i="10"/>
  <c r="L896" i="10"/>
  <c r="F1696" i="10"/>
  <c r="F2092" i="10"/>
  <c r="L1001" i="10"/>
  <c r="F1003" i="10"/>
  <c r="F2290" i="10"/>
  <c r="F607" i="10"/>
  <c r="L898" i="10"/>
  <c r="L902" i="10"/>
  <c r="L895" i="10"/>
  <c r="F2389" i="10"/>
  <c r="F509" i="10"/>
  <c r="F13" i="10"/>
  <c r="F211" i="10"/>
  <c r="L804" i="10"/>
  <c r="L903" i="10"/>
  <c r="L110" i="10"/>
  <c r="F1796" i="10"/>
  <c r="L1000" i="10"/>
  <c r="L901" i="10"/>
  <c r="L408" i="10"/>
  <c r="F1399" i="10"/>
  <c r="F1895" i="10"/>
  <c r="F112" i="10"/>
  <c r="K679" i="10"/>
  <c r="I679" i="10"/>
  <c r="I2387" i="10"/>
  <c r="K2387" i="10"/>
  <c r="K1607" i="10"/>
  <c r="I1607" i="10"/>
  <c r="K815" i="10"/>
  <c r="I815" i="10"/>
  <c r="K1508" i="10"/>
  <c r="I1508" i="10"/>
  <c r="K2201" i="10"/>
  <c r="I2201" i="10"/>
  <c r="K1805" i="10"/>
  <c r="I1805" i="10"/>
  <c r="K605" i="10"/>
  <c r="I605" i="10"/>
  <c r="D805" i="10"/>
  <c r="C805" i="10"/>
  <c r="J805" i="10"/>
  <c r="J1299" i="10"/>
  <c r="C1299" i="10"/>
  <c r="D1299" i="10"/>
  <c r="J1707" i="10"/>
  <c r="D1707" i="10"/>
  <c r="C1707" i="10"/>
  <c r="D1410" i="10"/>
  <c r="J1410" i="10"/>
  <c r="C1410" i="10"/>
  <c r="D1571" i="10"/>
  <c r="L1571" i="10" s="1" a="1"/>
  <c r="L1571" i="10" s="1"/>
  <c r="J1571" i="10"/>
  <c r="C1571" i="10"/>
  <c r="J1175" i="10"/>
  <c r="D1175" i="10"/>
  <c r="L1175" i="10" s="1" a="1"/>
  <c r="L1175" i="10" s="1"/>
  <c r="C1175" i="10"/>
  <c r="K2300" i="10"/>
  <c r="I2300" i="10"/>
  <c r="K419" i="10"/>
  <c r="I419" i="10"/>
  <c r="D1200" i="10"/>
  <c r="J1200" i="10"/>
  <c r="C1200" i="10"/>
  <c r="D878" i="10"/>
  <c r="L878" i="10" s="1" a="1"/>
  <c r="L878" i="10" s="1"/>
  <c r="J878" i="10"/>
  <c r="C878" i="10"/>
  <c r="J1274" i="10"/>
  <c r="D1274" i="10"/>
  <c r="L1274" i="10" s="1" a="1"/>
  <c r="L1274" i="10" s="1"/>
  <c r="C1274" i="10"/>
  <c r="D2190" i="10"/>
  <c r="C2190" i="10"/>
  <c r="J2190" i="10"/>
  <c r="D409" i="10"/>
  <c r="C409" i="10"/>
  <c r="J409" i="10"/>
  <c r="J1868" i="10"/>
  <c r="D1868" i="10"/>
  <c r="L1868" i="10" s="1" a="1"/>
  <c r="L1868" i="10" s="1"/>
  <c r="C1868" i="10"/>
  <c r="D2066" i="10"/>
  <c r="L2066" i="10" s="1" a="1"/>
  <c r="L2066" i="10" s="1"/>
  <c r="J2066" i="10"/>
  <c r="C2066" i="10"/>
  <c r="K2065" i="10"/>
  <c r="I2065" i="10"/>
  <c r="D222" i="10"/>
  <c r="J222" i="10"/>
  <c r="C222" i="10"/>
  <c r="D1992" i="10"/>
  <c r="C1992" i="10"/>
  <c r="J1992" i="10"/>
  <c r="J779" i="10"/>
  <c r="D779" i="10"/>
  <c r="L779" i="10" s="1" a="1"/>
  <c r="L779" i="10" s="1"/>
  <c r="C779" i="10"/>
  <c r="D2301" i="10"/>
  <c r="J2301" i="10"/>
  <c r="C2301" i="10"/>
  <c r="J2202" i="10"/>
  <c r="D2202" i="10"/>
  <c r="C2202" i="10"/>
  <c r="K2263" i="10"/>
  <c r="I2263" i="10"/>
  <c r="K518" i="10"/>
  <c r="I518" i="10"/>
  <c r="K1669" i="10"/>
  <c r="I1669" i="10"/>
  <c r="K617" i="10"/>
  <c r="I617" i="10"/>
  <c r="D2462" i="10"/>
  <c r="J2462" i="10"/>
  <c r="C2462" i="10"/>
  <c r="J1014" i="10"/>
  <c r="D1014" i="10"/>
  <c r="C1014" i="10"/>
  <c r="J2363" i="10"/>
  <c r="D2363" i="10"/>
  <c r="L2363" i="10" s="1" a="1"/>
  <c r="L2363" i="10" s="1"/>
  <c r="C2363" i="10"/>
  <c r="C1596" i="10"/>
  <c r="J1596" i="10"/>
  <c r="D1596" i="10"/>
  <c r="D1670" i="10"/>
  <c r="L1670" i="10" s="1" a="1"/>
  <c r="L1670" i="10" s="1"/>
  <c r="J1670" i="10"/>
  <c r="C1670" i="10"/>
  <c r="K1310" i="10"/>
  <c r="I1310" i="10"/>
  <c r="K11" i="10"/>
  <c r="I11" i="10"/>
  <c r="J680" i="10"/>
  <c r="D680" i="10"/>
  <c r="L680" i="10" s="1" a="1"/>
  <c r="L680" i="10" s="1"/>
  <c r="C680" i="10"/>
  <c r="J1113" i="10"/>
  <c r="D1113" i="10"/>
  <c r="C1113" i="10"/>
  <c r="J1311" i="10"/>
  <c r="D1311" i="10"/>
  <c r="C1311" i="10"/>
  <c r="J1806" i="10"/>
  <c r="D1806" i="10"/>
  <c r="C1806" i="10"/>
  <c r="I1001" i="10"/>
  <c r="K1001" i="10"/>
  <c r="I903" i="10"/>
  <c r="K903" i="10"/>
  <c r="K2362" i="10"/>
  <c r="I2362" i="10"/>
  <c r="K481" i="10"/>
  <c r="I481" i="10"/>
  <c r="I209" i="10"/>
  <c r="K209" i="10"/>
  <c r="D1497" i="10"/>
  <c r="J1497" i="10"/>
  <c r="C1497" i="10"/>
  <c r="J284" i="10"/>
  <c r="D284" i="10"/>
  <c r="L284" i="10" s="1" a="1"/>
  <c r="L284" i="10" s="1"/>
  <c r="C284" i="10"/>
  <c r="D705" i="10"/>
  <c r="C705" i="10"/>
  <c r="J705" i="10"/>
  <c r="J2400" i="10"/>
  <c r="D2400" i="10"/>
  <c r="C2400" i="10"/>
  <c r="J618" i="10"/>
  <c r="D618" i="10"/>
  <c r="C618" i="10"/>
  <c r="K716" i="10"/>
  <c r="I716" i="10"/>
  <c r="K877" i="10"/>
  <c r="I877" i="10"/>
  <c r="J123" i="10"/>
  <c r="D123" i="10"/>
  <c r="C123" i="10"/>
  <c r="J904" i="10"/>
  <c r="C904" i="10"/>
  <c r="D904" i="10"/>
  <c r="J309" i="10"/>
  <c r="C309" i="10"/>
  <c r="D309" i="10"/>
  <c r="J24" i="10"/>
  <c r="D24" i="10"/>
  <c r="C24" i="10"/>
  <c r="D1101" i="10"/>
  <c r="J1101" i="10"/>
  <c r="C1101" i="10"/>
  <c r="J1212" i="10"/>
  <c r="D1212" i="10"/>
  <c r="C1212" i="10"/>
  <c r="J185" i="10"/>
  <c r="D185" i="10"/>
  <c r="L185" i="10" s="1" a="1"/>
  <c r="L185" i="10" s="1"/>
  <c r="C185" i="10"/>
  <c r="I308" i="10"/>
  <c r="K308" i="10"/>
  <c r="K914" i="10"/>
  <c r="I914" i="10"/>
  <c r="K1273" i="10"/>
  <c r="I1273" i="10"/>
  <c r="K283" i="10"/>
  <c r="I283" i="10"/>
  <c r="K1409" i="10"/>
  <c r="I1409" i="10"/>
  <c r="K1112" i="10"/>
  <c r="I1112" i="10"/>
  <c r="I1100" i="10"/>
  <c r="K1100" i="10"/>
  <c r="K2399" i="10"/>
  <c r="I2399" i="10"/>
  <c r="D383" i="10"/>
  <c r="L383" i="10" s="1" a="1"/>
  <c r="L383" i="10" s="1"/>
  <c r="J383" i="10"/>
  <c r="C383" i="10"/>
  <c r="D717" i="10"/>
  <c r="J717" i="10"/>
  <c r="C717" i="10"/>
  <c r="D1695" i="10"/>
  <c r="C1695" i="10"/>
  <c r="J1695" i="10"/>
  <c r="D420" i="10"/>
  <c r="J420" i="10"/>
  <c r="C420" i="10"/>
  <c r="C2091" i="10"/>
  <c r="J2091" i="10"/>
  <c r="D2091" i="10"/>
  <c r="K1471" i="10"/>
  <c r="I1471" i="10"/>
  <c r="K1768" i="10"/>
  <c r="I1768" i="10"/>
  <c r="K1706" i="10"/>
  <c r="I1706" i="10"/>
  <c r="K2288" i="10"/>
  <c r="I2288" i="10"/>
  <c r="K184" i="10"/>
  <c r="I184" i="10"/>
  <c r="K1075" i="10"/>
  <c r="I1075" i="10"/>
  <c r="K1013" i="10"/>
  <c r="I1013" i="10"/>
  <c r="K580" i="10"/>
  <c r="I580" i="10"/>
  <c r="G569" i="26"/>
  <c r="J1002" i="10"/>
  <c r="D1002" i="10"/>
  <c r="C1002" i="10"/>
  <c r="D1967" i="10"/>
  <c r="L1967" i="10" s="1" a="1"/>
  <c r="L1967" i="10" s="1"/>
  <c r="J1967" i="10"/>
  <c r="C1967" i="10"/>
  <c r="D1769" i="10"/>
  <c r="L1769" i="10" s="1" a="1"/>
  <c r="L1769" i="10" s="1"/>
  <c r="J1769" i="10"/>
  <c r="C1769" i="10"/>
  <c r="J1608" i="10"/>
  <c r="D1608" i="10"/>
  <c r="C1608" i="10"/>
  <c r="D1905" i="10"/>
  <c r="J1905" i="10"/>
  <c r="C1905" i="10"/>
  <c r="D816" i="10"/>
  <c r="J816" i="10"/>
  <c r="C816" i="10"/>
  <c r="J2289" i="10"/>
  <c r="D2289" i="10"/>
  <c r="C2289" i="10"/>
  <c r="J606" i="10"/>
  <c r="C606" i="10"/>
  <c r="D606" i="10"/>
  <c r="I1397" i="10"/>
  <c r="K1397" i="10"/>
  <c r="K1904" i="10"/>
  <c r="I1904" i="10"/>
  <c r="I1199" i="10"/>
  <c r="K1199" i="10"/>
  <c r="K1372" i="10"/>
  <c r="I1372" i="10"/>
  <c r="I1595" i="10"/>
  <c r="K1595" i="10"/>
  <c r="K1496" i="10"/>
  <c r="I1496" i="10"/>
  <c r="K382" i="10"/>
  <c r="I382" i="10"/>
  <c r="K1893" i="10"/>
  <c r="I1893" i="10"/>
  <c r="K2189" i="10"/>
  <c r="I2189" i="10"/>
  <c r="I507" i="10"/>
  <c r="K507" i="10"/>
  <c r="K1867" i="10"/>
  <c r="I1867" i="10"/>
  <c r="I2090" i="10"/>
  <c r="K2090" i="10"/>
  <c r="D482" i="10"/>
  <c r="L482" i="10" s="1" a="1"/>
  <c r="L482" i="10" s="1"/>
  <c r="J482" i="10"/>
  <c r="C482" i="10"/>
  <c r="J1472" i="10"/>
  <c r="D1472" i="10"/>
  <c r="L1472" i="10" s="1" a="1"/>
  <c r="L1472" i="10" s="1"/>
  <c r="C1472" i="10"/>
  <c r="D915" i="10"/>
  <c r="J915" i="10"/>
  <c r="C915" i="10"/>
  <c r="C2388" i="10"/>
  <c r="J2388" i="10"/>
  <c r="D2388" i="10"/>
  <c r="J508" i="10"/>
  <c r="D508" i="10"/>
  <c r="C508" i="10"/>
  <c r="D2264" i="10"/>
  <c r="L2264" i="10" s="1" a="1"/>
  <c r="L2264" i="10" s="1"/>
  <c r="J2264" i="10"/>
  <c r="C2264" i="10"/>
  <c r="J12" i="10"/>
  <c r="C12" i="10"/>
  <c r="D12" i="10"/>
  <c r="J210" i="10"/>
  <c r="D210" i="10"/>
  <c r="C210" i="10"/>
  <c r="I110" i="10"/>
  <c r="K110" i="10"/>
  <c r="K2003" i="10"/>
  <c r="I2003" i="10"/>
  <c r="K1570" i="10"/>
  <c r="I1570" i="10"/>
  <c r="K1794" i="10"/>
  <c r="I1794" i="10"/>
  <c r="K2102" i="10"/>
  <c r="I2102" i="10"/>
  <c r="K221" i="10"/>
  <c r="I221" i="10"/>
  <c r="K2164" i="10"/>
  <c r="I2164" i="10"/>
  <c r="K2461" i="10"/>
  <c r="I2461" i="10"/>
  <c r="K976" i="10"/>
  <c r="I976" i="10"/>
  <c r="K778" i="10"/>
  <c r="I778" i="10"/>
  <c r="K23" i="10"/>
  <c r="I23" i="10"/>
  <c r="I408" i="10"/>
  <c r="K408" i="10"/>
  <c r="K1694" i="10"/>
  <c r="I1694" i="10"/>
  <c r="K1211" i="10"/>
  <c r="I1211" i="10"/>
  <c r="J2103" i="10"/>
  <c r="D2103" i="10"/>
  <c r="C2103" i="10"/>
  <c r="D321" i="10"/>
  <c r="J321" i="10"/>
  <c r="C321" i="10"/>
  <c r="J977" i="10"/>
  <c r="D977" i="10"/>
  <c r="L977" i="10" s="1" a="1"/>
  <c r="L977" i="10" s="1"/>
  <c r="C977" i="10"/>
  <c r="D1373" i="10"/>
  <c r="L1373" i="10" s="1" a="1"/>
  <c r="L1373" i="10" s="1"/>
  <c r="J1373" i="10"/>
  <c r="C1373" i="10"/>
  <c r="D1509" i="10"/>
  <c r="J1509" i="10"/>
  <c r="C1509" i="10"/>
  <c r="J2004" i="10"/>
  <c r="D2004" i="10"/>
  <c r="C2004" i="10"/>
  <c r="D1795" i="10"/>
  <c r="C1795" i="10"/>
  <c r="J1795" i="10"/>
  <c r="K804" i="10"/>
  <c r="I804" i="10"/>
  <c r="I1298" i="10"/>
  <c r="K1298" i="10"/>
  <c r="K320" i="10"/>
  <c r="I320" i="10"/>
  <c r="I1991" i="10"/>
  <c r="K1991" i="10"/>
  <c r="K122" i="10"/>
  <c r="I122" i="10"/>
  <c r="K1966" i="10"/>
  <c r="I1966" i="10"/>
  <c r="I704" i="10"/>
  <c r="K704" i="10"/>
  <c r="K1174" i="10"/>
  <c r="I1174" i="10"/>
  <c r="D2165" i="10"/>
  <c r="L2165" i="10" s="1" a="1"/>
  <c r="L2165" i="10" s="1"/>
  <c r="J2165" i="10"/>
  <c r="C2165" i="10"/>
  <c r="J1076" i="10"/>
  <c r="D1076" i="10"/>
  <c r="L1076" i="10" s="1" a="1"/>
  <c r="L1076" i="10" s="1"/>
  <c r="C1076" i="10"/>
  <c r="C1398" i="10"/>
  <c r="D1398" i="10"/>
  <c r="J1398" i="10"/>
  <c r="J1894" i="10"/>
  <c r="D1894" i="10"/>
  <c r="C1894" i="10"/>
  <c r="C111" i="10"/>
  <c r="J111" i="10"/>
  <c r="D111" i="10"/>
  <c r="D519" i="10"/>
  <c r="J519" i="10"/>
  <c r="C519" i="10"/>
  <c r="J581" i="10"/>
  <c r="D581" i="10"/>
  <c r="L581" i="10" s="1" a="1"/>
  <c r="L581" i="10" s="1"/>
  <c r="C581" i="10"/>
  <c r="L210" i="10" a="1"/>
  <c r="L996" i="10" a="1"/>
  <c r="L606" i="10" a="1"/>
  <c r="F1499" i="10" a="1"/>
  <c r="F1004" i="10" a="1"/>
  <c r="F807" i="10" a="1"/>
  <c r="F707" i="10" a="1"/>
  <c r="F2291" i="10" a="1"/>
  <c r="F1797" i="10" a="1"/>
  <c r="L705" i="10" a="1"/>
  <c r="L998" i="10" a="1"/>
  <c r="F1301" i="10" a="1"/>
  <c r="F608" i="10" a="1"/>
  <c r="L11" i="10" a="1"/>
  <c r="L994" i="10" a="1"/>
  <c r="L508" i="10" a="1"/>
  <c r="L111" i="10" a="1"/>
  <c r="L997" i="10" a="1"/>
  <c r="F906" i="10" a="1"/>
  <c r="L995" i="10" a="1"/>
  <c r="L999" i="10" a="1"/>
  <c r="F1202" i="10" a="1"/>
  <c r="F311" i="10" a="1"/>
  <c r="L805" i="10" a="1"/>
  <c r="L409" i="10" a="1"/>
  <c r="F2192" i="10" a="1"/>
  <c r="F1103" i="10" a="1"/>
  <c r="F1400" i="10" a="1"/>
  <c r="F411" i="10" a="1"/>
  <c r="F2390" i="10" a="1"/>
  <c r="F1896" i="10" a="1"/>
  <c r="F1994" i="10" a="1"/>
  <c r="F510" i="10" a="1"/>
  <c r="F113" i="10" a="1"/>
  <c r="L904" i="10" a="1"/>
  <c r="F14" i="10" a="1"/>
  <c r="L12" i="10" a="1"/>
  <c r="F1697" i="10" a="1"/>
  <c r="F212" i="10" a="1"/>
  <c r="L1100" i="10" a="1"/>
  <c r="F1598" i="10" a="1"/>
  <c r="F2093" i="10" a="1"/>
  <c r="L309" i="10" a="1"/>
  <c r="L1002" i="10" a="1"/>
  <c r="L1002" i="10" l="1"/>
  <c r="L309" i="10"/>
  <c r="F2093" i="10"/>
  <c r="F1598" i="10"/>
  <c r="L1100" i="10"/>
  <c r="F212" i="10"/>
  <c r="F1697" i="10"/>
  <c r="L12" i="10"/>
  <c r="F14" i="10"/>
  <c r="L904" i="10"/>
  <c r="F113" i="10"/>
  <c r="F510" i="10"/>
  <c r="F1994" i="10"/>
  <c r="F1896" i="10"/>
  <c r="F2390" i="10"/>
  <c r="F411" i="10"/>
  <c r="F1400" i="10"/>
  <c r="F1103" i="10"/>
  <c r="F2192" i="10"/>
  <c r="L409" i="10"/>
  <c r="L805" i="10"/>
  <c r="F311" i="10"/>
  <c r="F1202" i="10"/>
  <c r="L999" i="10"/>
  <c r="L995" i="10"/>
  <c r="F906" i="10"/>
  <c r="L997" i="10"/>
  <c r="L111" i="10"/>
  <c r="L508" i="10"/>
  <c r="L994" i="10"/>
  <c r="L11" i="10"/>
  <c r="F608" i="10"/>
  <c r="F1301" i="10"/>
  <c r="L998" i="10"/>
  <c r="L705" i="10"/>
  <c r="F1797" i="10"/>
  <c r="F2291" i="10"/>
  <c r="F707" i="10"/>
  <c r="F807" i="10"/>
  <c r="F1004" i="10"/>
  <c r="F1499" i="10"/>
  <c r="L606" i="10"/>
  <c r="L996" i="10"/>
  <c r="L210" i="10"/>
  <c r="K420" i="10"/>
  <c r="I420" i="10"/>
  <c r="K2289" i="10"/>
  <c r="I2289" i="10"/>
  <c r="K581" i="10"/>
  <c r="I581" i="10"/>
  <c r="I2388" i="10"/>
  <c r="K2388" i="10"/>
  <c r="K185" i="10"/>
  <c r="I185" i="10"/>
  <c r="K680" i="10"/>
  <c r="I680" i="10"/>
  <c r="C2092" i="10"/>
  <c r="D2092" i="10"/>
  <c r="J2092" i="10"/>
  <c r="D1597" i="10"/>
  <c r="J1597" i="10"/>
  <c r="C1597" i="10"/>
  <c r="I2091" i="10"/>
  <c r="K2091" i="10"/>
  <c r="I309" i="10"/>
  <c r="K309" i="10"/>
  <c r="K618" i="10"/>
  <c r="I618" i="10"/>
  <c r="I1497" i="10"/>
  <c r="K1497" i="10"/>
  <c r="I1992" i="10"/>
  <c r="K1992" i="10"/>
  <c r="K1868" i="10"/>
  <c r="I1868" i="10"/>
  <c r="K878" i="10"/>
  <c r="I878" i="10"/>
  <c r="K1175" i="10"/>
  <c r="I1175" i="10"/>
  <c r="D211" i="10"/>
  <c r="J211" i="10"/>
  <c r="C211" i="10"/>
  <c r="D1696" i="10"/>
  <c r="C1696" i="10"/>
  <c r="J1696" i="10"/>
  <c r="I1596" i="10"/>
  <c r="K1596" i="10"/>
  <c r="K1299" i="10"/>
  <c r="I1299" i="10"/>
  <c r="C13" i="10"/>
  <c r="D13" i="10"/>
  <c r="J13" i="10"/>
  <c r="K1212" i="10"/>
  <c r="I1212" i="10"/>
  <c r="K1806" i="10"/>
  <c r="I1806" i="10"/>
  <c r="K2363" i="10"/>
  <c r="I2363" i="10"/>
  <c r="K2202" i="10"/>
  <c r="I2202" i="10"/>
  <c r="K222" i="10"/>
  <c r="I222" i="10"/>
  <c r="J112" i="10"/>
  <c r="D112" i="10"/>
  <c r="C112" i="10"/>
  <c r="J509" i="10"/>
  <c r="D509" i="10"/>
  <c r="C509" i="10"/>
  <c r="J1993" i="10"/>
  <c r="D1993" i="10"/>
  <c r="C1993" i="10"/>
  <c r="I904" i="10"/>
  <c r="K904" i="10"/>
  <c r="K2400" i="10"/>
  <c r="I2400" i="10"/>
  <c r="K1200" i="10"/>
  <c r="I1200" i="10"/>
  <c r="K1571" i="10"/>
  <c r="I1571" i="10"/>
  <c r="C1895" i="10"/>
  <c r="J1895" i="10"/>
  <c r="D1895" i="10"/>
  <c r="J2389" i="10"/>
  <c r="D2389" i="10"/>
  <c r="C2389" i="10"/>
  <c r="D410" i="10"/>
  <c r="C410" i="10"/>
  <c r="J410" i="10"/>
  <c r="K1472" i="10"/>
  <c r="I1472" i="10"/>
  <c r="K409" i="10"/>
  <c r="I409" i="10"/>
  <c r="K805" i="10"/>
  <c r="I805" i="10"/>
  <c r="D1399" i="10"/>
  <c r="J1399" i="10"/>
  <c r="C1399" i="10"/>
  <c r="J1102" i="10"/>
  <c r="D1102" i="10"/>
  <c r="C1102" i="10"/>
  <c r="J2191" i="10"/>
  <c r="D2191" i="10"/>
  <c r="C2191" i="10"/>
  <c r="K2103" i="10"/>
  <c r="I2103" i="10"/>
  <c r="I1695" i="10"/>
  <c r="K1695" i="10"/>
  <c r="K123" i="10"/>
  <c r="I123" i="10"/>
  <c r="K1311" i="10"/>
  <c r="I1311" i="10"/>
  <c r="K1014" i="10"/>
  <c r="I1014" i="10"/>
  <c r="K2301" i="10"/>
  <c r="I2301" i="10"/>
  <c r="C310" i="10"/>
  <c r="J310" i="10"/>
  <c r="D310" i="10"/>
  <c r="J1201" i="10"/>
  <c r="D1201" i="10"/>
  <c r="C1201" i="10"/>
  <c r="I508" i="10"/>
  <c r="K508" i="10"/>
  <c r="K482" i="10"/>
  <c r="I482" i="10"/>
  <c r="K1410" i="10"/>
  <c r="I1410" i="10"/>
  <c r="D905" i="10"/>
  <c r="J905" i="10"/>
  <c r="C905" i="10"/>
  <c r="I12" i="10"/>
  <c r="K12" i="10"/>
  <c r="K1608" i="10"/>
  <c r="I1608" i="10"/>
  <c r="K1076" i="10"/>
  <c r="I1076" i="10"/>
  <c r="K111" i="10"/>
  <c r="I111" i="10"/>
  <c r="K1795" i="10"/>
  <c r="I1795" i="10"/>
  <c r="K816" i="10"/>
  <c r="I816" i="10"/>
  <c r="K1967" i="10"/>
  <c r="I1967" i="10"/>
  <c r="K717" i="10"/>
  <c r="I717" i="10"/>
  <c r="I705" i="10"/>
  <c r="K705" i="10"/>
  <c r="I2190" i="10"/>
  <c r="K2190" i="10"/>
  <c r="C607" i="10"/>
  <c r="D607" i="10"/>
  <c r="J607" i="10"/>
  <c r="D1300" i="10"/>
  <c r="J1300" i="10"/>
  <c r="C1300" i="10"/>
  <c r="K1509" i="10"/>
  <c r="I1509" i="10"/>
  <c r="K1373" i="10"/>
  <c r="I1373" i="10"/>
  <c r="K2264" i="10"/>
  <c r="I2264" i="10"/>
  <c r="K1769" i="10"/>
  <c r="I1769" i="10"/>
  <c r="K2165" i="10"/>
  <c r="I2165" i="10"/>
  <c r="K1101" i="10"/>
  <c r="I1101" i="10"/>
  <c r="K977" i="10"/>
  <c r="I977" i="10"/>
  <c r="I1894" i="10"/>
  <c r="K1894" i="10"/>
  <c r="G570" i="26"/>
  <c r="K24" i="10"/>
  <c r="I24" i="10"/>
  <c r="K1113" i="10"/>
  <c r="I1113" i="10"/>
  <c r="K1670" i="10"/>
  <c r="I1670" i="10"/>
  <c r="K2462" i="10"/>
  <c r="I2462" i="10"/>
  <c r="K779" i="10"/>
  <c r="I779" i="10"/>
  <c r="D1796" i="10"/>
  <c r="J1796" i="10"/>
  <c r="C1796" i="10"/>
  <c r="J2290" i="10"/>
  <c r="D2290" i="10"/>
  <c r="C2290" i="10"/>
  <c r="J706" i="10"/>
  <c r="D706" i="10"/>
  <c r="C706" i="10"/>
  <c r="C806" i="10"/>
  <c r="J806" i="10"/>
  <c r="D806" i="10"/>
  <c r="K915" i="10"/>
  <c r="I915" i="10"/>
  <c r="K1398" i="10"/>
  <c r="I1398" i="10"/>
  <c r="K2004" i="10"/>
  <c r="I2004" i="10"/>
  <c r="K321" i="10"/>
  <c r="I321" i="10"/>
  <c r="I210" i="10"/>
  <c r="K210" i="10"/>
  <c r="K284" i="10"/>
  <c r="I284" i="10"/>
  <c r="K2066" i="10"/>
  <c r="I2066" i="10"/>
  <c r="K1274" i="10"/>
  <c r="I1274" i="10"/>
  <c r="K1707" i="10"/>
  <c r="I1707" i="10"/>
  <c r="C1003" i="10"/>
  <c r="J1003" i="10"/>
  <c r="D1003" i="10"/>
  <c r="D1498" i="10"/>
  <c r="C1498" i="10"/>
  <c r="J1498" i="10"/>
  <c r="K519" i="10"/>
  <c r="I519" i="10"/>
  <c r="K606" i="10"/>
  <c r="I606" i="10"/>
  <c r="K1905" i="10"/>
  <c r="I1905" i="10"/>
  <c r="I1002" i="10"/>
  <c r="K1002" i="10"/>
  <c r="K383" i="10"/>
  <c r="I383" i="10"/>
  <c r="L2462" i="10" a="1"/>
  <c r="L2462" i="10" s="1"/>
  <c r="F1995" i="10" a="1"/>
  <c r="F2292" i="10" a="1"/>
  <c r="L410" i="10" a="1"/>
  <c r="L1003" i="10" a="1"/>
  <c r="F708" i="10" a="1"/>
  <c r="L509" i="10" a="1"/>
  <c r="L1096" i="10" a="1"/>
  <c r="L1201" i="10" a="1"/>
  <c r="L1099" i="10" a="1"/>
  <c r="F2094" i="10" a="1"/>
  <c r="F2391" i="10" a="1"/>
  <c r="L211" i="10" a="1"/>
  <c r="L607" i="10" a="1"/>
  <c r="L1093" i="10" a="1"/>
  <c r="L1101" i="10" a="1"/>
  <c r="L806" i="10" a="1"/>
  <c r="F1599" i="10" a="1"/>
  <c r="F1005" i="10" a="1"/>
  <c r="L1094" i="10" a="1"/>
  <c r="L1102" i="10" a="1"/>
  <c r="L1097" i="10" a="1"/>
  <c r="F1401" i="10" a="1"/>
  <c r="F1500" i="10" a="1"/>
  <c r="L310" i="10" a="1"/>
  <c r="L1095" i="10" a="1"/>
  <c r="L13" i="10" a="1"/>
  <c r="F213" i="10" a="1"/>
  <c r="F1104" i="10" a="1"/>
  <c r="L706" i="10" a="1"/>
  <c r="L1098" i="10" a="1"/>
  <c r="F1698" i="10" a="1"/>
  <c r="F2193" i="10" a="1"/>
  <c r="F609" i="10" a="1"/>
  <c r="F15" i="10" a="1"/>
  <c r="F1302" i="10" a="1"/>
  <c r="F312" i="10" a="1"/>
  <c r="F114" i="10" a="1"/>
  <c r="F1203" i="10" a="1"/>
  <c r="L112" i="10" a="1"/>
  <c r="L905" i="10" a="1"/>
  <c r="L905" i="10" l="1"/>
  <c r="L112" i="10"/>
  <c r="F1203" i="10"/>
  <c r="F114" i="10"/>
  <c r="F312" i="10"/>
  <c r="F1302" i="10"/>
  <c r="F15" i="10"/>
  <c r="F609" i="10"/>
  <c r="F2193" i="10"/>
  <c r="F1698" i="10"/>
  <c r="L1098" i="10"/>
  <c r="L706" i="10"/>
  <c r="F1104" i="10"/>
  <c r="F213" i="10"/>
  <c r="L13" i="10"/>
  <c r="L1095" i="10"/>
  <c r="L310" i="10"/>
  <c r="F1500" i="10"/>
  <c r="F1401" i="10"/>
  <c r="L1097" i="10"/>
  <c r="L1102" i="10"/>
  <c r="L1094" i="10"/>
  <c r="F1005" i="10"/>
  <c r="F1599" i="10"/>
  <c r="L806" i="10"/>
  <c r="L1101" i="10"/>
  <c r="L1093" i="10"/>
  <c r="L607" i="10"/>
  <c r="L211" i="10"/>
  <c r="F2391" i="10"/>
  <c r="F2094" i="10"/>
  <c r="L1099" i="10"/>
  <c r="L1201" i="10"/>
  <c r="L1096" i="10"/>
  <c r="L509" i="10"/>
  <c r="F708" i="10"/>
  <c r="L1003" i="10"/>
  <c r="L410" i="10"/>
  <c r="F2292" i="10"/>
  <c r="F1995" i="10"/>
  <c r="K1003" i="10"/>
  <c r="I1003" i="10"/>
  <c r="I2389" i="10"/>
  <c r="K2389" i="10"/>
  <c r="K112" i="10"/>
  <c r="I112" i="10"/>
  <c r="C1797" i="10"/>
  <c r="J1797" i="10"/>
  <c r="D1797" i="10"/>
  <c r="C510" i="10"/>
  <c r="J510" i="10"/>
  <c r="D510" i="10"/>
  <c r="J1202" i="10"/>
  <c r="D1202" i="10"/>
  <c r="C1202" i="10"/>
  <c r="J113" i="10"/>
  <c r="D113" i="10"/>
  <c r="C113" i="10"/>
  <c r="K2191" i="10"/>
  <c r="I2191" i="10"/>
  <c r="J311" i="10"/>
  <c r="D311" i="10"/>
  <c r="C311" i="10"/>
  <c r="D1301" i="10"/>
  <c r="J1301" i="10"/>
  <c r="C1301" i="10"/>
  <c r="D14" i="10"/>
  <c r="J14" i="10"/>
  <c r="C14" i="10"/>
  <c r="C608" i="10"/>
  <c r="D608" i="10"/>
  <c r="J608" i="10"/>
  <c r="C2192" i="10"/>
  <c r="J2192" i="10"/>
  <c r="D2192" i="10"/>
  <c r="J1697" i="10"/>
  <c r="C1697" i="10"/>
  <c r="D1697" i="10"/>
  <c r="C1103" i="10"/>
  <c r="J1103" i="10"/>
  <c r="D1103" i="10"/>
  <c r="C212" i="10"/>
  <c r="J212" i="10"/>
  <c r="D212" i="10"/>
  <c r="I706" i="10"/>
  <c r="K706" i="10"/>
  <c r="I1993" i="10"/>
  <c r="K1993" i="10"/>
  <c r="K13" i="10"/>
  <c r="I13" i="10"/>
  <c r="I211" i="10"/>
  <c r="K211" i="10"/>
  <c r="J1499" i="10"/>
  <c r="D1499" i="10"/>
  <c r="C1499" i="10"/>
  <c r="C1400" i="10"/>
  <c r="D1400" i="10"/>
  <c r="J1400" i="10"/>
  <c r="I1201" i="10"/>
  <c r="K1201" i="10"/>
  <c r="I1300" i="10"/>
  <c r="K1300" i="10"/>
  <c r="K1696" i="10"/>
  <c r="I1696" i="10"/>
  <c r="K1498" i="10"/>
  <c r="I1498" i="10"/>
  <c r="K2290" i="10"/>
  <c r="I2290" i="10"/>
  <c r="K1399" i="10"/>
  <c r="I1399" i="10"/>
  <c r="D1004" i="10"/>
  <c r="C1004" i="10"/>
  <c r="J1004" i="10"/>
  <c r="J411" i="10"/>
  <c r="C411" i="10"/>
  <c r="D411" i="10"/>
  <c r="J1598" i="10"/>
  <c r="C1598" i="10"/>
  <c r="D1598" i="10"/>
  <c r="K1895" i="10"/>
  <c r="I1895" i="10"/>
  <c r="K310" i="10"/>
  <c r="I310" i="10"/>
  <c r="I509" i="10"/>
  <c r="K509" i="10"/>
  <c r="D807" i="10"/>
  <c r="C807" i="10"/>
  <c r="J807" i="10"/>
  <c r="J2390" i="10"/>
  <c r="D2390" i="10"/>
  <c r="C2390" i="10"/>
  <c r="J2093" i="10"/>
  <c r="C2093" i="10"/>
  <c r="D2093" i="10"/>
  <c r="I1102" i="10"/>
  <c r="K1102" i="10"/>
  <c r="K1597" i="10"/>
  <c r="I1597" i="10"/>
  <c r="G571" i="26"/>
  <c r="I607" i="10"/>
  <c r="K607" i="10"/>
  <c r="K410" i="10"/>
  <c r="I410" i="10"/>
  <c r="K2092" i="10"/>
  <c r="I2092" i="10"/>
  <c r="J707" i="10"/>
  <c r="D707" i="10"/>
  <c r="C707" i="10"/>
  <c r="D906" i="10"/>
  <c r="C906" i="10"/>
  <c r="J906" i="10"/>
  <c r="D1896" i="10"/>
  <c r="C1896" i="10"/>
  <c r="J1896" i="10"/>
  <c r="I806" i="10"/>
  <c r="K806" i="10"/>
  <c r="K1796" i="10"/>
  <c r="I1796" i="10"/>
  <c r="K905" i="10"/>
  <c r="I905" i="10"/>
  <c r="D2291" i="10"/>
  <c r="J2291" i="10"/>
  <c r="C2291" i="10"/>
  <c r="C1994" i="10"/>
  <c r="J1994" i="10"/>
  <c r="D1994" i="10"/>
  <c r="L1192" i="10" a="1"/>
  <c r="L1197" i="10" a="1"/>
  <c r="L1198" i="10" a="1"/>
  <c r="L906" i="10" a="1"/>
  <c r="L1200" i="10" a="1"/>
  <c r="L1103" i="10" a="1"/>
  <c r="L1193" i="10" a="1"/>
  <c r="L212" i="10" a="1"/>
  <c r="L1194" i="10" a="1"/>
  <c r="L311" i="10" a="1"/>
  <c r="L1196" i="10" a="1"/>
  <c r="L707" i="10" a="1"/>
  <c r="L1199" i="10" a="1"/>
  <c r="L608" i="10" a="1"/>
  <c r="L1004" i="10" a="1"/>
  <c r="L1195" i="10" a="1"/>
  <c r="L510" i="10" a="1"/>
  <c r="L411" i="10" a="1"/>
  <c r="L1202" i="10" a="1"/>
  <c r="L1301" i="10" a="1"/>
  <c r="L113" i="10" a="1"/>
  <c r="L807" i="10" a="1"/>
  <c r="L807" i="10" l="1"/>
  <c r="L113" i="10"/>
  <c r="L1301" i="10"/>
  <c r="L1202" i="10"/>
  <c r="L411" i="10"/>
  <c r="L510" i="10"/>
  <c r="L1195" i="10"/>
  <c r="L1004" i="10"/>
  <c r="L608" i="10"/>
  <c r="L1199" i="10"/>
  <c r="L707" i="10"/>
  <c r="L1196" i="10"/>
  <c r="L311" i="10"/>
  <c r="L1194" i="10"/>
  <c r="L212" i="10"/>
  <c r="L1193" i="10"/>
  <c r="L1103" i="10"/>
  <c r="L1200" i="10"/>
  <c r="L906" i="10"/>
  <c r="L1198" i="10"/>
  <c r="L1197" i="10"/>
  <c r="L1192" i="10"/>
  <c r="K1598" i="10"/>
  <c r="I1598" i="10"/>
  <c r="K1499" i="10"/>
  <c r="I1499" i="10"/>
  <c r="K1301" i="10"/>
  <c r="I1301" i="10"/>
  <c r="J708" i="10"/>
  <c r="C708" i="10"/>
  <c r="D708" i="10"/>
  <c r="D1599" i="10"/>
  <c r="C1599" i="10"/>
  <c r="J1599" i="10"/>
  <c r="I1697" i="10"/>
  <c r="K1697" i="10"/>
  <c r="D1005" i="10"/>
  <c r="C1005" i="10"/>
  <c r="J1005" i="10"/>
  <c r="K1202" i="10"/>
  <c r="I1202" i="10"/>
  <c r="C1698" i="10"/>
  <c r="D1698" i="10"/>
  <c r="J1698" i="10"/>
  <c r="J2193" i="10"/>
  <c r="C2193" i="10"/>
  <c r="D2193" i="10"/>
  <c r="D609" i="10"/>
  <c r="J609" i="10"/>
  <c r="C609" i="10"/>
  <c r="K2192" i="10"/>
  <c r="I2192" i="10"/>
  <c r="I311" i="10"/>
  <c r="K311" i="10"/>
  <c r="C2094" i="10"/>
  <c r="J2094" i="10"/>
  <c r="D2094" i="10"/>
  <c r="D1401" i="10"/>
  <c r="C1401" i="10"/>
  <c r="J1401" i="10"/>
  <c r="D15" i="10"/>
  <c r="J15" i="10"/>
  <c r="C15" i="10"/>
  <c r="D2391" i="10"/>
  <c r="C2391" i="10"/>
  <c r="J2391" i="10"/>
  <c r="C1500" i="10"/>
  <c r="J1500" i="10"/>
  <c r="D1500" i="10"/>
  <c r="C1302" i="10"/>
  <c r="D1302" i="10"/>
  <c r="J1302" i="10"/>
  <c r="I2390" i="10"/>
  <c r="K2390" i="10"/>
  <c r="J312" i="10"/>
  <c r="D312" i="10"/>
  <c r="C312" i="10"/>
  <c r="K411" i="10"/>
  <c r="I411" i="10"/>
  <c r="I1004" i="10"/>
  <c r="K1004" i="10"/>
  <c r="K212" i="10"/>
  <c r="I212" i="10"/>
  <c r="K608" i="10"/>
  <c r="I608" i="10"/>
  <c r="I510" i="10"/>
  <c r="K510" i="10"/>
  <c r="D1995" i="10"/>
  <c r="C1995" i="10"/>
  <c r="J1995" i="10"/>
  <c r="D114" i="10"/>
  <c r="C114" i="10"/>
  <c r="J114" i="10"/>
  <c r="I707" i="10"/>
  <c r="K707" i="10"/>
  <c r="K14" i="10"/>
  <c r="I14" i="10"/>
  <c r="C2292" i="10"/>
  <c r="J2292" i="10"/>
  <c r="D2292" i="10"/>
  <c r="J1203" i="10"/>
  <c r="C1203" i="10"/>
  <c r="D1203" i="10"/>
  <c r="I906" i="10"/>
  <c r="K906" i="10"/>
  <c r="K1994" i="10"/>
  <c r="I1994" i="10"/>
  <c r="C213" i="10"/>
  <c r="D213" i="10"/>
  <c r="J213" i="10"/>
  <c r="K2093" i="10"/>
  <c r="I2093" i="10"/>
  <c r="I2291" i="10"/>
  <c r="K2291" i="10"/>
  <c r="I1896" i="10"/>
  <c r="K1896" i="10"/>
  <c r="G572" i="26"/>
  <c r="K807" i="10"/>
  <c r="I807" i="10"/>
  <c r="I1400" i="10"/>
  <c r="K1400" i="10"/>
  <c r="K1103" i="10"/>
  <c r="I1103" i="10"/>
  <c r="F225" i="26"/>
  <c r="G225" i="26" s="1"/>
  <c r="F502" i="26"/>
  <c r="G502" i="26" s="1"/>
  <c r="G503" i="26" s="1"/>
  <c r="F281" i="26"/>
  <c r="G281" i="26" s="1"/>
  <c r="F60" i="26"/>
  <c r="G60" i="26" s="1"/>
  <c r="F452" i="26"/>
  <c r="G452" i="26" s="1"/>
  <c r="G453" i="26" s="1"/>
  <c r="F85" i="26"/>
  <c r="G85" i="26" s="1"/>
  <c r="F477" i="26"/>
  <c r="G477" i="26" s="1"/>
  <c r="F396" i="26"/>
  <c r="G396" i="26" s="1"/>
  <c r="F424" i="26"/>
  <c r="G424" i="26" s="1"/>
  <c r="F810" i="26"/>
  <c r="G810" i="26" s="1"/>
  <c r="G811" i="26" s="1"/>
  <c r="F110" i="26"/>
  <c r="G110" i="26" s="1"/>
  <c r="I113" i="10"/>
  <c r="K113" i="10"/>
  <c r="I1797" i="10"/>
  <c r="K1797" i="10"/>
  <c r="J1104" i="10"/>
  <c r="D1104" i="10"/>
  <c r="C1104" i="10"/>
  <c r="L1295" i="10" a="1"/>
  <c r="L1104" i="10" a="1"/>
  <c r="L1291" i="10" a="1"/>
  <c r="L114" i="10" a="1"/>
  <c r="L1296" i="10" a="1"/>
  <c r="L14" i="10" a="1"/>
  <c r="L1293" i="10" a="1"/>
  <c r="L1297" i="10" a="1"/>
  <c r="L1400" i="10" a="1"/>
  <c r="L1302" i="10" a="1"/>
  <c r="L1203" i="10" a="1"/>
  <c r="L1298" i="10" a="1"/>
  <c r="L1299" i="10" a="1"/>
  <c r="L312" i="10" a="1"/>
  <c r="L1294" i="10" a="1"/>
  <c r="L1005" i="10" a="1"/>
  <c r="L609" i="10" a="1"/>
  <c r="L1292" i="10" a="1"/>
  <c r="L1300" i="10" a="1"/>
  <c r="L213" i="10" a="1"/>
  <c r="L708" i="10" a="1"/>
  <c r="F642" i="26" l="1"/>
  <c r="G642" i="26" s="1"/>
  <c r="G643" i="26" s="1"/>
  <c r="L708" i="10"/>
  <c r="L213" i="10"/>
  <c r="L1300" i="10"/>
  <c r="L1292" i="10"/>
  <c r="L609" i="10"/>
  <c r="L1005" i="10"/>
  <c r="L1294" i="10"/>
  <c r="L312" i="10"/>
  <c r="L1299" i="10"/>
  <c r="L1298" i="10"/>
  <c r="L1203" i="10"/>
  <c r="L1302" i="10"/>
  <c r="L1400" i="10"/>
  <c r="L1297" i="10"/>
  <c r="L1293" i="10"/>
  <c r="L14" i="10"/>
  <c r="L1296" i="10"/>
  <c r="L114" i="10"/>
  <c r="L1291" i="10"/>
  <c r="L1104" i="10"/>
  <c r="L1295" i="10"/>
  <c r="G644" i="26"/>
  <c r="G478" i="26"/>
  <c r="I1500" i="10"/>
  <c r="K1500" i="10"/>
  <c r="K2094" i="10"/>
  <c r="I2094" i="10"/>
  <c r="I1599" i="10"/>
  <c r="K1599" i="10"/>
  <c r="K1995" i="10"/>
  <c r="I1995" i="10"/>
  <c r="G282" i="26"/>
  <c r="K15" i="10"/>
  <c r="I15" i="10"/>
  <c r="I708" i="10"/>
  <c r="K708" i="10"/>
  <c r="G454" i="26"/>
  <c r="K312" i="10"/>
  <c r="I312" i="10"/>
  <c r="I609" i="10"/>
  <c r="K609" i="10"/>
  <c r="I1005" i="10"/>
  <c r="K1005" i="10"/>
  <c r="K213" i="10"/>
  <c r="I213" i="10"/>
  <c r="G812" i="26"/>
  <c r="G86" i="26"/>
  <c r="G61" i="26"/>
  <c r="G573" i="26"/>
  <c r="G504" i="26"/>
  <c r="G226" i="26"/>
  <c r="F530" i="26"/>
  <c r="G530" i="26" s="1"/>
  <c r="F169" i="26"/>
  <c r="G169" i="26" s="1"/>
  <c r="F614" i="26"/>
  <c r="G614" i="26" s="1"/>
  <c r="G615" i="26" s="1"/>
  <c r="F32" i="26"/>
  <c r="G32" i="26" s="1"/>
  <c r="F309" i="26"/>
  <c r="G309" i="26" s="1"/>
  <c r="F670" i="26"/>
  <c r="G670" i="26" s="1"/>
  <c r="G671" i="26" s="1"/>
  <c r="F586" i="26"/>
  <c r="G586" i="26" s="1"/>
  <c r="G587" i="26" s="1"/>
  <c r="F138" i="26"/>
  <c r="G138" i="26" s="1"/>
  <c r="F698" i="26"/>
  <c r="G698" i="26" s="1"/>
  <c r="G699" i="26" s="1"/>
  <c r="F197" i="26"/>
  <c r="G197" i="26" s="1"/>
  <c r="F726" i="26"/>
  <c r="G726" i="26" s="1"/>
  <c r="G727" i="26" s="1"/>
  <c r="F754" i="26"/>
  <c r="G754" i="26" s="1"/>
  <c r="G755" i="26" s="1"/>
  <c r="K1401" i="10"/>
  <c r="I1401" i="10"/>
  <c r="F368" i="26"/>
  <c r="G368" i="26" s="1"/>
  <c r="F337" i="26"/>
  <c r="G337" i="26" s="1"/>
  <c r="K1104" i="10"/>
  <c r="I1104" i="10"/>
  <c r="F253" i="26"/>
  <c r="G253" i="26" s="1"/>
  <c r="F7" i="26"/>
  <c r="G7" i="26" s="1"/>
  <c r="K1203" i="10"/>
  <c r="I1203" i="10"/>
  <c r="I114" i="10"/>
  <c r="K114" i="10"/>
  <c r="I1302" i="10"/>
  <c r="K1302" i="10"/>
  <c r="I2193" i="10"/>
  <c r="K2193" i="10"/>
  <c r="I2292" i="10"/>
  <c r="K2292" i="10"/>
  <c r="G111" i="26"/>
  <c r="G425" i="26"/>
  <c r="G397" i="26"/>
  <c r="K2391" i="10"/>
  <c r="I2391" i="10"/>
  <c r="I1698" i="10"/>
  <c r="K1698" i="10"/>
  <c r="F782" i="26"/>
  <c r="G782" i="26" s="1"/>
  <c r="G783" i="26" s="1"/>
  <c r="L53" i="10" a="1"/>
  <c r="L1398" i="10" a="1"/>
  <c r="L42" i="10" a="1"/>
  <c r="L1500" i="10" a="1"/>
  <c r="L1393" i="10" a="1"/>
  <c r="L1394" i="10" a="1"/>
  <c r="L44" i="10" a="1"/>
  <c r="L45" i="10" a="1"/>
  <c r="L41" i="10" a="1"/>
  <c r="L52" i="10" a="1"/>
  <c r="L32" i="10" a="1"/>
  <c r="L1399" i="10" a="1"/>
  <c r="L1391" i="10" a="1"/>
  <c r="L38" i="10" a="1"/>
  <c r="L1392" i="10" a="1"/>
  <c r="L39" i="10" a="1"/>
  <c r="L74" i="10" a="1"/>
  <c r="L33" i="10" a="1"/>
  <c r="L68" i="10" a="1"/>
  <c r="L1401" i="10" a="1"/>
  <c r="L145" i="10" a="1"/>
  <c r="L15" i="10" a="1"/>
  <c r="L73" i="10" a="1"/>
  <c r="L1390" i="10" a="1"/>
  <c r="L67" i="10" a="1"/>
  <c r="L200" i="10" a="1"/>
  <c r="L1395" i="10" a="1"/>
  <c r="L194" i="10" a="1"/>
  <c r="L149" i="10" a="1"/>
  <c r="L35" i="10" a="1"/>
  <c r="L1396" i="10" a="1"/>
  <c r="L1397" i="10" a="1"/>
  <c r="L36" i="10" a="1"/>
  <c r="L36" i="10" l="1"/>
  <c r="L1397" i="10"/>
  <c r="L1396" i="10"/>
  <c r="L35" i="10"/>
  <c r="L149" i="10"/>
  <c r="L194" i="10"/>
  <c r="L1395" i="10"/>
  <c r="L200" i="10"/>
  <c r="L67" i="10"/>
  <c r="L1390" i="10"/>
  <c r="L73" i="10"/>
  <c r="L15" i="10"/>
  <c r="L145" i="10"/>
  <c r="L1401" i="10"/>
  <c r="L68" i="10"/>
  <c r="L33" i="10"/>
  <c r="L74" i="10"/>
  <c r="L39" i="10"/>
  <c r="L1392" i="10"/>
  <c r="L38" i="10"/>
  <c r="L1391" i="10"/>
  <c r="L1399" i="10"/>
  <c r="L32" i="10"/>
  <c r="L52" i="10"/>
  <c r="L41" i="10"/>
  <c r="L45" i="10"/>
  <c r="L44" i="10"/>
  <c r="L1394" i="10"/>
  <c r="L1393" i="10"/>
  <c r="L1500" i="10"/>
  <c r="L42" i="10"/>
  <c r="L1398" i="10"/>
  <c r="L53" i="10"/>
  <c r="G33" i="26"/>
  <c r="G479" i="26"/>
  <c r="G369" i="26"/>
  <c r="G398" i="26"/>
  <c r="G616" i="26"/>
  <c r="G170" i="26"/>
  <c r="G87" i="26"/>
  <c r="G455" i="26"/>
  <c r="G645" i="26"/>
  <c r="G756" i="26"/>
  <c r="G813" i="26"/>
  <c r="G112" i="26"/>
  <c r="G8" i="26"/>
  <c r="G700" i="26"/>
  <c r="G254" i="26"/>
  <c r="G139" i="26"/>
  <c r="G574" i="26"/>
  <c r="G283" i="26"/>
  <c r="G531" i="26"/>
  <c r="G728" i="26"/>
  <c r="G227" i="26"/>
  <c r="G588" i="26"/>
  <c r="G505" i="26"/>
  <c r="G784" i="26"/>
  <c r="G426" i="26"/>
  <c r="G672" i="26"/>
  <c r="G198" i="26"/>
  <c r="G338" i="26"/>
  <c r="G310" i="26"/>
  <c r="G62" i="26"/>
  <c r="L20" i="10" a="1"/>
  <c r="L58" i="10" a="1"/>
  <c r="L1499" i="10" a="1"/>
  <c r="L166" i="10" a="1"/>
  <c r="L195" i="10" a="1"/>
  <c r="L130" i="10" a="1"/>
  <c r="L196" i="10" a="1"/>
  <c r="L1493" i="10" a="1"/>
  <c r="L71" i="10" a="1"/>
  <c r="L1495" i="10" a="1"/>
  <c r="L197" i="10" a="1"/>
  <c r="L1497" i="10" a="1"/>
  <c r="L150" i="10" a="1"/>
  <c r="L60" i="10" a="1"/>
  <c r="L198" i="10" a="1"/>
  <c r="L21" i="10" a="1"/>
  <c r="L167" i="10" a="1"/>
  <c r="L131" i="10" a="1"/>
  <c r="L136" i="10" a="1"/>
  <c r="L244" i="10" a="1"/>
  <c r="L27" i="10" a="1"/>
  <c r="L248" i="10" a="1"/>
  <c r="L151" i="10" a="1"/>
  <c r="L22" i="10" a="1"/>
  <c r="L1489" i="10" a="1"/>
  <c r="L171" i="10" a="1"/>
  <c r="L132" i="10" a="1"/>
  <c r="L192" i="10" a="1"/>
  <c r="L138" i="10" a="1"/>
  <c r="L199" i="10" a="1"/>
  <c r="L1496" i="10" a="1"/>
  <c r="L18" i="10" a="1"/>
  <c r="L143" i="10" a="1"/>
  <c r="L152" i="10" a="1"/>
  <c r="L61" i="10" a="1"/>
  <c r="L299" i="10" a="1"/>
  <c r="L23" i="10" a="1"/>
  <c r="L1490" i="10" a="1"/>
  <c r="L172" i="10" a="1"/>
  <c r="L65" i="10" a="1"/>
  <c r="L1492" i="10" a="1"/>
  <c r="L137" i="10" a="1"/>
  <c r="L48" i="10" a="1"/>
  <c r="L49" i="10" a="1"/>
  <c r="L17" i="10" a="1"/>
  <c r="L293" i="10" a="1"/>
  <c r="L1498" i="10" a="1"/>
  <c r="L24" i="10" a="1"/>
  <c r="L1491" i="10" a="1"/>
  <c r="L173" i="10" a="1"/>
  <c r="L64" i="10" a="1"/>
  <c r="L133" i="10" a="1"/>
  <c r="L134" i="10" a="1"/>
  <c r="L26" i="10" a="1"/>
  <c r="L70" i="10" a="1"/>
  <c r="L142" i="10" a="1"/>
  <c r="L57" i="10" a="1"/>
  <c r="L90" i="10" a="1"/>
  <c r="L165" i="10" a="1"/>
  <c r="L89" i="10" a="1"/>
  <c r="L77" i="10" a="1"/>
  <c r="L144" i="10" a="1"/>
  <c r="L135" i="10" a="1"/>
  <c r="L1494" i="10" a="1"/>
  <c r="L141" i="10" a="1"/>
  <c r="L139" i="10" a="1"/>
  <c r="L140" i="10" a="1"/>
  <c r="L76" i="10" a="1"/>
  <c r="L29" i="10" a="1"/>
  <c r="L30" i="10" a="1"/>
  <c r="L193" i="10" a="1"/>
  <c r="L19" i="10" a="1"/>
  <c r="L19" i="10" l="1"/>
  <c r="L193" i="10"/>
  <c r="L30" i="10"/>
  <c r="L29" i="10"/>
  <c r="L76" i="10"/>
  <c r="L140" i="10"/>
  <c r="L139" i="10"/>
  <c r="L141" i="10"/>
  <c r="L1494" i="10"/>
  <c r="L135" i="10"/>
  <c r="L144" i="10"/>
  <c r="L77" i="10"/>
  <c r="L89" i="10"/>
  <c r="L165" i="10"/>
  <c r="L90" i="10"/>
  <c r="L57" i="10"/>
  <c r="L142" i="10"/>
  <c r="L70" i="10"/>
  <c r="L26" i="10"/>
  <c r="L134" i="10"/>
  <c r="L133" i="10"/>
  <c r="L64" i="10"/>
  <c r="L173" i="10"/>
  <c r="L1491" i="10"/>
  <c r="L24" i="10"/>
  <c r="L1498" i="10"/>
  <c r="L293" i="10"/>
  <c r="L17" i="10"/>
  <c r="L49" i="10"/>
  <c r="L48" i="10"/>
  <c r="L137" i="10"/>
  <c r="L1492" i="10"/>
  <c r="L65" i="10"/>
  <c r="L172" i="10"/>
  <c r="L1490" i="10"/>
  <c r="L23" i="10"/>
  <c r="L299" i="10"/>
  <c r="L61" i="10"/>
  <c r="L152" i="10"/>
  <c r="L143" i="10"/>
  <c r="L18" i="10"/>
  <c r="L1496" i="10"/>
  <c r="L199" i="10"/>
  <c r="L138" i="10"/>
  <c r="L192" i="10"/>
  <c r="L132" i="10"/>
  <c r="L171" i="10"/>
  <c r="L1489" i="10"/>
  <c r="L22" i="10"/>
  <c r="L151" i="10"/>
  <c r="L248" i="10"/>
  <c r="L27" i="10"/>
  <c r="L244" i="10"/>
  <c r="L136" i="10"/>
  <c r="L131" i="10"/>
  <c r="L167" i="10"/>
  <c r="L21" i="10"/>
  <c r="L198" i="10"/>
  <c r="L60" i="10"/>
  <c r="L150" i="10"/>
  <c r="L1497" i="10"/>
  <c r="L197" i="10"/>
  <c r="L1495" i="10"/>
  <c r="L71" i="10"/>
  <c r="L1493" i="10"/>
  <c r="L196" i="10"/>
  <c r="L130" i="10"/>
  <c r="L195" i="10"/>
  <c r="L166" i="10"/>
  <c r="L1499" i="10"/>
  <c r="L58" i="10"/>
  <c r="L20" i="10"/>
  <c r="G646" i="26"/>
  <c r="G34" i="26"/>
  <c r="G399" i="26"/>
  <c r="G228" i="26"/>
  <c r="G9" i="26"/>
  <c r="G456" i="26"/>
  <c r="G785" i="26"/>
  <c r="G506" i="26"/>
  <c r="G113" i="26"/>
  <c r="G88" i="26"/>
  <c r="G370" i="26"/>
  <c r="G140" i="26"/>
  <c r="G427" i="26"/>
  <c r="G729" i="26"/>
  <c r="G339" i="26"/>
  <c r="G199" i="26"/>
  <c r="G589" i="26"/>
  <c r="G814" i="26"/>
  <c r="G171" i="26"/>
  <c r="G532" i="26"/>
  <c r="G673" i="26"/>
  <c r="G284" i="26"/>
  <c r="G575" i="26"/>
  <c r="G63" i="26"/>
  <c r="G311" i="26"/>
  <c r="G255" i="26"/>
  <c r="G701" i="26"/>
  <c r="G757" i="26"/>
  <c r="G617" i="26"/>
  <c r="G480" i="26"/>
  <c r="L392" i="10" a="1"/>
  <c r="L265" i="10" a="1"/>
  <c r="L233" i="10" a="1"/>
  <c r="L242" i="10" a="1"/>
  <c r="L291" i="10" a="1"/>
  <c r="L294" i="10" a="1"/>
  <c r="L1593" i="10" a="1"/>
  <c r="L174" i="10" a="1"/>
  <c r="L292" i="10" a="1"/>
  <c r="L126" i="10" a="1"/>
  <c r="L1589" i="10" a="1"/>
  <c r="L146" i="10" a="1"/>
  <c r="L266" i="10" a="1"/>
  <c r="L347" i="10" a="1"/>
  <c r="L234" i="10" a="1"/>
  <c r="L243" i="10" a="1"/>
  <c r="L1594" i="10" a="1"/>
  <c r="L175" i="10" a="1"/>
  <c r="L189" i="10" a="1"/>
  <c r="L272" i="10" a="1"/>
  <c r="L295" i="10" a="1"/>
  <c r="L297" i="10" a="1"/>
  <c r="L296" i="10" a="1"/>
  <c r="L1595" i="10" a="1"/>
  <c r="L176" i="10" a="1"/>
  <c r="L249" i="10" a="1"/>
  <c r="L270" i="10" a="1"/>
  <c r="L343" i="10" a="1"/>
  <c r="L170" i="10" a="1"/>
  <c r="L127" i="10" a="1"/>
  <c r="L115" i="10" a="1"/>
  <c r="L298" i="10" a="1"/>
  <c r="L187" i="10" a="1"/>
  <c r="L398" i="10" a="1"/>
  <c r="L1596" i="10" a="1"/>
  <c r="L250" i="10" a="1"/>
  <c r="L124" i="10" a="1"/>
  <c r="L1598" i="10" a="1"/>
  <c r="L1599" i="10" a="1"/>
  <c r="L1588" i="10" a="1"/>
  <c r="L229" i="10" a="1"/>
  <c r="L1590" i="10" a="1"/>
  <c r="L128" i="10" a="1"/>
  <c r="L116" i="10" a="1"/>
  <c r="L188" i="10" a="1"/>
  <c r="L271" i="10" a="1"/>
  <c r="L1597" i="10" a="1"/>
  <c r="L168" i="10" a="1"/>
  <c r="L251" i="10" a="1"/>
  <c r="L158" i="10" a="1"/>
  <c r="L169" i="10" a="1"/>
  <c r="L160" i="10" a="1"/>
  <c r="L129" i="10" a="1"/>
  <c r="L117" i="10" a="1"/>
  <c r="L118" i="10" a="1"/>
  <c r="L125" i="10" a="1"/>
  <c r="L159" i="10" a="1"/>
  <c r="L162" i="10" a="1"/>
  <c r="L238" i="10" a="1"/>
  <c r="L119" i="10" a="1"/>
  <c r="L235" i="10" a="1"/>
  <c r="L155" i="10" a="1"/>
  <c r="L1591" i="10" a="1"/>
  <c r="L239" i="10" a="1"/>
  <c r="L120" i="10" a="1"/>
  <c r="L236" i="10" a="1"/>
  <c r="L156" i="10" a="1"/>
  <c r="L230" i="10" a="1"/>
  <c r="L240" i="10" a="1"/>
  <c r="L121" i="10" a="1"/>
  <c r="L237" i="10" a="1"/>
  <c r="L157" i="10" a="1"/>
  <c r="L231" i="10" a="1"/>
  <c r="L122" i="10" a="1"/>
  <c r="L163" i="10" a="1"/>
  <c r="L147" i="10" a="1"/>
  <c r="L264" i="10" a="1"/>
  <c r="L123" i="10" a="1"/>
  <c r="L232" i="10" a="1"/>
  <c r="L241" i="10" a="1"/>
  <c r="L164" i="10" a="1"/>
  <c r="L148" i="10" a="1"/>
  <c r="L1592" i="10" a="1"/>
  <c r="L1592" i="10" l="1"/>
  <c r="L148" i="10"/>
  <c r="L164" i="10"/>
  <c r="L241" i="10"/>
  <c r="L232" i="10"/>
  <c r="L123" i="10"/>
  <c r="L264" i="10"/>
  <c r="L147" i="10"/>
  <c r="L163" i="10"/>
  <c r="L122" i="10"/>
  <c r="L231" i="10"/>
  <c r="L157" i="10"/>
  <c r="L237" i="10"/>
  <c r="L121" i="10"/>
  <c r="L240" i="10"/>
  <c r="L230" i="10"/>
  <c r="L156" i="10"/>
  <c r="L236" i="10"/>
  <c r="L120" i="10"/>
  <c r="L239" i="10"/>
  <c r="L1591" i="10"/>
  <c r="L155" i="10"/>
  <c r="L235" i="10"/>
  <c r="L119" i="10"/>
  <c r="L238" i="10"/>
  <c r="L162" i="10"/>
  <c r="L159" i="10"/>
  <c r="L125" i="10"/>
  <c r="L118" i="10"/>
  <c r="L117" i="10"/>
  <c r="L129" i="10"/>
  <c r="L160" i="10"/>
  <c r="L169" i="10"/>
  <c r="L158" i="10"/>
  <c r="L251" i="10"/>
  <c r="L168" i="10"/>
  <c r="L1597" i="10"/>
  <c r="L271" i="10"/>
  <c r="L188" i="10"/>
  <c r="L116" i="10"/>
  <c r="L128" i="10"/>
  <c r="L1590" i="10"/>
  <c r="L229" i="10"/>
  <c r="L1588" i="10"/>
  <c r="L1599" i="10"/>
  <c r="L1598" i="10"/>
  <c r="L124" i="10"/>
  <c r="L250" i="10"/>
  <c r="L1596" i="10"/>
  <c r="L398" i="10"/>
  <c r="L187" i="10"/>
  <c r="L298" i="10"/>
  <c r="L115" i="10"/>
  <c r="L127" i="10"/>
  <c r="L170" i="10"/>
  <c r="L343" i="10"/>
  <c r="L270" i="10"/>
  <c r="L249" i="10"/>
  <c r="L176" i="10"/>
  <c r="L1595" i="10"/>
  <c r="L296" i="10"/>
  <c r="L297" i="10"/>
  <c r="L295" i="10"/>
  <c r="L272" i="10"/>
  <c r="L189" i="10"/>
  <c r="L175" i="10"/>
  <c r="L1594" i="10"/>
  <c r="L243" i="10"/>
  <c r="L234" i="10"/>
  <c r="L347" i="10"/>
  <c r="L266" i="10"/>
  <c r="L146" i="10"/>
  <c r="L1589" i="10"/>
  <c r="L126" i="10"/>
  <c r="L292" i="10"/>
  <c r="L174" i="10"/>
  <c r="L1593" i="10"/>
  <c r="L294" i="10"/>
  <c r="L291" i="10"/>
  <c r="L242" i="10"/>
  <c r="L233" i="10"/>
  <c r="L265" i="10"/>
  <c r="L392" i="10"/>
  <c r="G618" i="26"/>
  <c r="G312" i="26"/>
  <c r="G428" i="26"/>
  <c r="G89" i="26"/>
  <c r="G229" i="26"/>
  <c r="G141" i="26"/>
  <c r="G114" i="26"/>
  <c r="G400" i="26"/>
  <c r="G172" i="26"/>
  <c r="G340" i="26"/>
  <c r="G507" i="26"/>
  <c r="G758" i="26"/>
  <c r="G576" i="26"/>
  <c r="G256" i="26"/>
  <c r="G730" i="26"/>
  <c r="G702" i="26"/>
  <c r="G64" i="26"/>
  <c r="G285" i="26"/>
  <c r="G815" i="26"/>
  <c r="G371" i="26"/>
  <c r="G786" i="26"/>
  <c r="G10" i="26"/>
  <c r="G35" i="26"/>
  <c r="G533" i="26"/>
  <c r="G200" i="26"/>
  <c r="G481" i="26"/>
  <c r="G674" i="26"/>
  <c r="G590" i="26"/>
  <c r="G647" i="26"/>
  <c r="G457" i="26"/>
  <c r="L333" i="10" a="1"/>
  <c r="L336" i="10" a="1"/>
  <c r="L225" i="10" a="1"/>
  <c r="L1693" i="10" a="1"/>
  <c r="L394" i="10" a="1"/>
  <c r="L219" i="10" a="1"/>
  <c r="L446" i="10" a="1"/>
  <c r="L348" i="10" a="1"/>
  <c r="L1687" i="10" a="1"/>
  <c r="L267" i="10" a="1"/>
  <c r="L259" i="10" a="1"/>
  <c r="L393" i="10" a="1"/>
  <c r="L1694" i="10" a="1"/>
  <c r="L286" i="10" a="1"/>
  <c r="L220" i="10" a="1"/>
  <c r="L261" i="10" a="1"/>
  <c r="L491" i="10" a="1"/>
  <c r="L262" i="10" a="1"/>
  <c r="L397" i="10" a="1"/>
  <c r="L227" i="10" a="1"/>
  <c r="L369" i="10" a="1"/>
  <c r="L1689" i="10" a="1"/>
  <c r="L371" i="10" a="1"/>
  <c r="L273" i="10" a="1"/>
  <c r="L363" i="10" a="1"/>
  <c r="L337" i="10" a="1"/>
  <c r="L442" i="10" a="1"/>
  <c r="L1695" i="10" a="1"/>
  <c r="L287" i="10" a="1"/>
  <c r="L221" i="10" a="1"/>
  <c r="L330" i="10" a="1"/>
  <c r="L258" i="10" a="1"/>
  <c r="L228" i="10" a="1"/>
  <c r="L215" i="10" a="1"/>
  <c r="L274" i="10" a="1"/>
  <c r="L364" i="10" a="1"/>
  <c r="L338" i="10" a="1"/>
  <c r="L1696" i="10" a="1"/>
  <c r="L328" i="10" a="1"/>
  <c r="L288" i="10" a="1"/>
  <c r="L222" i="10" a="1"/>
  <c r="L263" i="10" a="1"/>
  <c r="L226" i="10" a="1"/>
  <c r="L349" i="10" a="1"/>
  <c r="L1688" i="10" a="1"/>
  <c r="L350" i="10" a="1"/>
  <c r="L370" i="10" a="1"/>
  <c r="L245" i="10" a="1"/>
  <c r="L275" i="10" a="1"/>
  <c r="L365" i="10" a="1"/>
  <c r="L339" i="10" a="1"/>
  <c r="L396" i="10" a="1"/>
  <c r="L1697" i="10" a="1"/>
  <c r="L329" i="10" a="1"/>
  <c r="L1698" i="10" a="1"/>
  <c r="L257" i="10" a="1"/>
  <c r="L214" i="10" a="1"/>
  <c r="L268" i="10" a="1"/>
  <c r="L216" i="10" a="1"/>
  <c r="L340" i="10" a="1"/>
  <c r="L254" i="10" a="1"/>
  <c r="L341" i="10" a="1"/>
  <c r="L255" i="10" a="1"/>
  <c r="L247" i="10" a="1"/>
  <c r="L342" i="10" a="1"/>
  <c r="L256" i="10" a="1"/>
  <c r="L390" i="10" a="1"/>
  <c r="L1690" i="10" a="1"/>
  <c r="L269" i="10" a="1"/>
  <c r="L331" i="10" a="1"/>
  <c r="L334" i="10" a="1"/>
  <c r="L223" i="10" a="1"/>
  <c r="L1691" i="10" a="1"/>
  <c r="L395" i="10" a="1"/>
  <c r="L217" i="10" a="1"/>
  <c r="L246" i="10" a="1"/>
  <c r="L335" i="10" a="1"/>
  <c r="L1692" i="10" a="1"/>
  <c r="L218" i="10" a="1"/>
  <c r="L391" i="10" a="1"/>
  <c r="L332" i="10" a="1"/>
  <c r="L224" i="10" a="1"/>
  <c r="L497" i="10" a="1"/>
  <c r="L497" i="10" l="1"/>
  <c r="L224" i="10"/>
  <c r="L332" i="10"/>
  <c r="L391" i="10"/>
  <c r="L218" i="10"/>
  <c r="L1692" i="10"/>
  <c r="L335" i="10"/>
  <c r="L246" i="10"/>
  <c r="L217" i="10"/>
  <c r="L395" i="10"/>
  <c r="L1691" i="10"/>
  <c r="L223" i="10"/>
  <c r="L334" i="10"/>
  <c r="L331" i="10"/>
  <c r="L269" i="10"/>
  <c r="L1690" i="10"/>
  <c r="L390" i="10"/>
  <c r="L256" i="10"/>
  <c r="L342" i="10"/>
  <c r="L247" i="10"/>
  <c r="L255" i="10"/>
  <c r="L341" i="10"/>
  <c r="L254" i="10"/>
  <c r="L340" i="10"/>
  <c r="L216" i="10"/>
  <c r="L268" i="10"/>
  <c r="L214" i="10"/>
  <c r="L257" i="10"/>
  <c r="L1698" i="10"/>
  <c r="L329" i="10"/>
  <c r="L1697" i="10"/>
  <c r="L396" i="10"/>
  <c r="L339" i="10"/>
  <c r="L365" i="10"/>
  <c r="L275" i="10"/>
  <c r="L245" i="10"/>
  <c r="L370" i="10"/>
  <c r="L350" i="10"/>
  <c r="L1688" i="10"/>
  <c r="L349" i="10"/>
  <c r="L226" i="10"/>
  <c r="L263" i="10"/>
  <c r="L222" i="10"/>
  <c r="L288" i="10"/>
  <c r="L328" i="10"/>
  <c r="L1696" i="10"/>
  <c r="L338" i="10"/>
  <c r="L364" i="10"/>
  <c r="L274" i="10"/>
  <c r="L215" i="10"/>
  <c r="L228" i="10"/>
  <c r="L258" i="10"/>
  <c r="L330" i="10"/>
  <c r="L221" i="10"/>
  <c r="L287" i="10"/>
  <c r="L1695" i="10"/>
  <c r="L442" i="10"/>
  <c r="L337" i="10"/>
  <c r="L363" i="10"/>
  <c r="L273" i="10"/>
  <c r="L371" i="10"/>
  <c r="L1689" i="10"/>
  <c r="L369" i="10"/>
  <c r="L227" i="10"/>
  <c r="L397" i="10"/>
  <c r="L262" i="10"/>
  <c r="L491" i="10"/>
  <c r="L261" i="10"/>
  <c r="L220" i="10"/>
  <c r="L286" i="10"/>
  <c r="L1694" i="10"/>
  <c r="L393" i="10"/>
  <c r="L259" i="10"/>
  <c r="L267" i="10"/>
  <c r="L1687" i="10"/>
  <c r="L348" i="10"/>
  <c r="L446" i="10"/>
  <c r="L219" i="10"/>
  <c r="L394" i="10"/>
  <c r="L1693" i="10"/>
  <c r="L225" i="10"/>
  <c r="L336" i="10"/>
  <c r="L333" i="10"/>
  <c r="G731" i="26"/>
  <c r="G591" i="26"/>
  <c r="G816" i="26"/>
  <c r="G675" i="26"/>
  <c r="G341" i="26"/>
  <c r="G115" i="26"/>
  <c r="G90" i="26"/>
  <c r="G577" i="26"/>
  <c r="G142" i="26"/>
  <c r="G482" i="26"/>
  <c r="G36" i="26"/>
  <c r="G787" i="26"/>
  <c r="G286" i="26"/>
  <c r="G759" i="26"/>
  <c r="G429" i="26"/>
  <c r="G458" i="26"/>
  <c r="G65" i="26"/>
  <c r="G11" i="26"/>
  <c r="G257" i="26"/>
  <c r="G173" i="26"/>
  <c r="G703" i="26"/>
  <c r="G508" i="26"/>
  <c r="G401" i="26"/>
  <c r="G230" i="26"/>
  <c r="G313" i="26"/>
  <c r="G534" i="26"/>
  <c r="G648" i="26"/>
  <c r="G201" i="26"/>
  <c r="G372" i="26"/>
  <c r="G619" i="26"/>
  <c r="L494" i="10" a="1"/>
  <c r="L433" i="10" a="1"/>
  <c r="L1790" i="10" a="1"/>
  <c r="L469" i="10" a="1"/>
  <c r="L428" i="10" a="1"/>
  <c r="L386" i="10" a="1"/>
  <c r="L344" i="10" a="1"/>
  <c r="L431" i="10" a="1"/>
  <c r="L315" i="10" a="1"/>
  <c r="L326" i="10" a="1"/>
  <c r="L357" i="10" a="1"/>
  <c r="L327" i="10" a="1"/>
  <c r="L360" i="10" a="1"/>
  <c r="L361" i="10" a="1"/>
  <c r="L319" i="10" a="1"/>
  <c r="L489" i="10" a="1"/>
  <c r="L434" i="10" a="1"/>
  <c r="L1791" i="10" a="1"/>
  <c r="L447" i="10" a="1"/>
  <c r="L470" i="10" a="1"/>
  <c r="L429" i="10" a="1"/>
  <c r="L366" i="10" a="1"/>
  <c r="L436" i="10" a="1"/>
  <c r="L387" i="10" a="1"/>
  <c r="L439" i="10" a="1"/>
  <c r="L462" i="10" a="1"/>
  <c r="L440" i="10" a="1"/>
  <c r="L463" i="10" a="1"/>
  <c r="L464" i="10" a="1"/>
  <c r="L496" i="10" a="1"/>
  <c r="L353" i="10" a="1"/>
  <c r="L372" i="10" a="1"/>
  <c r="L435" i="10" a="1"/>
  <c r="L1792" i="10" a="1"/>
  <c r="L448" i="10" a="1"/>
  <c r="L495" i="10" a="1"/>
  <c r="L367" i="10" a="1"/>
  <c r="L437" i="10" a="1"/>
  <c r="L345" i="10" a="1"/>
  <c r="L490" i="10" a="1"/>
  <c r="L325" i="10" a="1"/>
  <c r="L1796" i="10" a="1"/>
  <c r="L317" i="10" a="1"/>
  <c r="L318" i="10" a="1"/>
  <c r="L545" i="10" a="1"/>
  <c r="L385" i="10" a="1"/>
  <c r="L1793" i="10" a="1"/>
  <c r="L449" i="10" a="1"/>
  <c r="L313" i="10" a="1"/>
  <c r="L368" i="10" a="1"/>
  <c r="L438" i="10" a="1"/>
  <c r="L346" i="10" a="1"/>
  <c r="L441" i="10" a="1"/>
  <c r="L1786" i="10" a="1"/>
  <c r="L1787" i="10" a="1"/>
  <c r="L493" i="10" a="1"/>
  <c r="L596" i="10" a="1"/>
  <c r="L430" i="10" a="1"/>
  <c r="L1794" i="10" a="1"/>
  <c r="L314" i="10" a="1"/>
  <c r="L590" i="10" a="1"/>
  <c r="L1795" i="10" a="1"/>
  <c r="L356" i="10" a="1"/>
  <c r="L432" i="10" a="1"/>
  <c r="L316" i="10" a="1"/>
  <c r="L358" i="10" a="1"/>
  <c r="L374" i="10" a="1"/>
  <c r="L541" i="10" a="1"/>
  <c r="L492" i="10" a="1"/>
  <c r="L1797" i="10" a="1"/>
  <c r="L322" i="10" a="1"/>
  <c r="L362" i="10" a="1"/>
  <c r="L323" i="10" a="1"/>
  <c r="L324" i="10" a="1"/>
  <c r="L1788" i="10" a="1"/>
  <c r="L354" i="10" a="1"/>
  <c r="L320" i="10" a="1"/>
  <c r="L373" i="10" a="1"/>
  <c r="L1789" i="10" a="1"/>
  <c r="L355" i="10" a="1"/>
  <c r="L468" i="10" a="1"/>
  <c r="L427" i="10" a="1"/>
  <c r="L321" i="10" a="1"/>
  <c r="L321" i="10" l="1"/>
  <c r="L427" i="10"/>
  <c r="L468" i="10"/>
  <c r="L355" i="10"/>
  <c r="L1789" i="10"/>
  <c r="L373" i="10"/>
  <c r="L320" i="10"/>
  <c r="L354" i="10"/>
  <c r="L1788" i="10"/>
  <c r="L324" i="10"/>
  <c r="L323" i="10"/>
  <c r="L362" i="10"/>
  <c r="L322" i="10"/>
  <c r="L1797" i="10"/>
  <c r="L492" i="10"/>
  <c r="L541" i="10"/>
  <c r="L374" i="10"/>
  <c r="L358" i="10"/>
  <c r="L316" i="10"/>
  <c r="L432" i="10"/>
  <c r="L356" i="10"/>
  <c r="L1795" i="10"/>
  <c r="L590" i="10"/>
  <c r="L314" i="10"/>
  <c r="L1794" i="10"/>
  <c r="L430" i="10"/>
  <c r="L596" i="10"/>
  <c r="L493" i="10"/>
  <c r="L1787" i="10"/>
  <c r="L1786" i="10"/>
  <c r="L441" i="10"/>
  <c r="L346" i="10"/>
  <c r="L438" i="10"/>
  <c r="L368" i="10"/>
  <c r="L313" i="10"/>
  <c r="L449" i="10"/>
  <c r="L1793" i="10"/>
  <c r="L385" i="10"/>
  <c r="L545" i="10"/>
  <c r="L318" i="10"/>
  <c r="L317" i="10"/>
  <c r="L1796" i="10"/>
  <c r="L325" i="10"/>
  <c r="L490" i="10"/>
  <c r="L345" i="10"/>
  <c r="L437" i="10"/>
  <c r="L367" i="10"/>
  <c r="L495" i="10"/>
  <c r="L448" i="10"/>
  <c r="L1792" i="10"/>
  <c r="L435" i="10"/>
  <c r="L372" i="10"/>
  <c r="L353" i="10"/>
  <c r="L496" i="10"/>
  <c r="L464" i="10"/>
  <c r="L463" i="10"/>
  <c r="L440" i="10"/>
  <c r="L462" i="10"/>
  <c r="L439" i="10"/>
  <c r="L387" i="10"/>
  <c r="L436" i="10"/>
  <c r="L366" i="10"/>
  <c r="L429" i="10"/>
  <c r="L470" i="10"/>
  <c r="L447" i="10"/>
  <c r="L1791" i="10"/>
  <c r="L434" i="10"/>
  <c r="L489" i="10"/>
  <c r="L319" i="10"/>
  <c r="L361" i="10"/>
  <c r="L360" i="10"/>
  <c r="L327" i="10"/>
  <c r="L357" i="10"/>
  <c r="L326" i="10"/>
  <c r="L315" i="10"/>
  <c r="L431" i="10"/>
  <c r="L344" i="10"/>
  <c r="L386" i="10"/>
  <c r="L428" i="10"/>
  <c r="L469" i="10"/>
  <c r="L1790" i="10"/>
  <c r="L433" i="10"/>
  <c r="L494" i="10"/>
  <c r="G116" i="26"/>
  <c r="G732" i="26"/>
  <c r="G373" i="26"/>
  <c r="G509" i="26"/>
  <c r="G66" i="26"/>
  <c r="G287" i="26"/>
  <c r="G578" i="26"/>
  <c r="G342" i="26"/>
  <c r="G676" i="26"/>
  <c r="G231" i="26"/>
  <c r="G174" i="26"/>
  <c r="G430" i="26"/>
  <c r="G37" i="26"/>
  <c r="G620" i="26"/>
  <c r="G760" i="26"/>
  <c r="G91" i="26"/>
  <c r="G817" i="26"/>
  <c r="G788" i="26"/>
  <c r="G459" i="26"/>
  <c r="G143" i="26"/>
  <c r="G202" i="26"/>
  <c r="G649" i="26"/>
  <c r="G12" i="26"/>
  <c r="G592" i="26"/>
  <c r="G314" i="26"/>
  <c r="G704" i="26"/>
  <c r="G535" i="26"/>
  <c r="G402" i="26"/>
  <c r="G258" i="26"/>
  <c r="G483" i="26"/>
  <c r="L532" i="10" a="1"/>
  <c r="L526" i="10" a="1"/>
  <c r="L1889" i="10" a="1"/>
  <c r="L539" i="10" a="1"/>
  <c r="L530" i="10" a="1"/>
  <c r="L417" i="10" a="1"/>
  <c r="L443" i="10" a="1"/>
  <c r="L563" i="10" a="1"/>
  <c r="L1896" i="10" a="1"/>
  <c r="L471" i="10" a="1"/>
  <c r="L472" i="10" a="1"/>
  <c r="L414" i="10" a="1"/>
  <c r="L467" i="10" a="1"/>
  <c r="L533" i="10" a="1"/>
  <c r="L527" i="10" a="1"/>
  <c r="L1890" i="10" a="1"/>
  <c r="L591" i="10" a="1"/>
  <c r="L540" i="10" a="1"/>
  <c r="L531" i="10" a="1"/>
  <c r="L459" i="10" a="1"/>
  <c r="L418" i="10" a="1"/>
  <c r="L546" i="10" a="1"/>
  <c r="L568" i="10" a="1"/>
  <c r="L535" i="10" a="1"/>
  <c r="L1895" i="10" a="1"/>
  <c r="L1885" i="10" a="1"/>
  <c r="L412" i="10" a="1"/>
  <c r="L594" i="10" a="1"/>
  <c r="L473" i="10" a="1"/>
  <c r="L534" i="10" a="1"/>
  <c r="L528" i="10" a="1"/>
  <c r="L1891" i="10" a="1"/>
  <c r="L460" i="10" a="1"/>
  <c r="L419" i="10" a="1"/>
  <c r="L444" i="10" a="1"/>
  <c r="L547" i="10" a="1"/>
  <c r="L426" i="10" a="1"/>
  <c r="L588" i="10" a="1"/>
  <c r="L644" i="10" a="1"/>
  <c r="L413" i="10" a="1"/>
  <c r="L421" i="10" a="1"/>
  <c r="L465" i="10" a="1"/>
  <c r="L1892" i="10" a="1"/>
  <c r="L561" i="10" a="1"/>
  <c r="L424" i="10" a="1"/>
  <c r="L695" i="10" a="1"/>
  <c r="L461" i="10" a="1"/>
  <c r="L420" i="10" a="1"/>
  <c r="L445" i="10" a="1"/>
  <c r="L548" i="10" a="1"/>
  <c r="L1894" i="10" a="1"/>
  <c r="L689" i="10" a="1"/>
  <c r="L569" i="10" a="1"/>
  <c r="L455" i="10" a="1"/>
  <c r="L537" i="10" a="1"/>
  <c r="L457" i="10" a="1"/>
  <c r="L454" i="10" a="1"/>
  <c r="L593" i="10" a="1"/>
  <c r="L567" i="10" a="1"/>
  <c r="L1893" i="10" a="1"/>
  <c r="L562" i="10" a="1"/>
  <c r="L425" i="10" a="1"/>
  <c r="L595" i="10" a="1"/>
  <c r="L536" i="10" a="1"/>
  <c r="L589" i="10" a="1"/>
  <c r="L456" i="10" a="1"/>
  <c r="L452" i="10" a="1"/>
  <c r="L416" i="10" a="1"/>
  <c r="L484" i="10" a="1"/>
  <c r="L485" i="10" a="1"/>
  <c r="L486" i="10" a="1"/>
  <c r="L1886" i="10" a="1"/>
  <c r="L640" i="10" a="1"/>
  <c r="L1887" i="10" a="1"/>
  <c r="L422" i="10" a="1"/>
  <c r="L453" i="10" a="1"/>
  <c r="L415" i="10" a="1"/>
  <c r="L592" i="10" a="1"/>
  <c r="L466" i="10" a="1"/>
  <c r="L423" i="10" a="1"/>
  <c r="L538" i="10" a="1"/>
  <c r="L529" i="10" a="1"/>
  <c r="L1888" i="10" a="1"/>
  <c r="L1888" i="10" l="1"/>
  <c r="L529" i="10"/>
  <c r="L538" i="10"/>
  <c r="L423" i="10"/>
  <c r="L466" i="10"/>
  <c r="L592" i="10"/>
  <c r="L415" i="10"/>
  <c r="L453" i="10"/>
  <c r="L422" i="10"/>
  <c r="L1887" i="10"/>
  <c r="L640" i="10"/>
  <c r="L1886" i="10"/>
  <c r="L486" i="10"/>
  <c r="L485" i="10"/>
  <c r="L484" i="10"/>
  <c r="L416" i="10"/>
  <c r="L452" i="10"/>
  <c r="L456" i="10"/>
  <c r="L589" i="10"/>
  <c r="L536" i="10"/>
  <c r="L595" i="10"/>
  <c r="L425" i="10"/>
  <c r="L562" i="10"/>
  <c r="L1893" i="10"/>
  <c r="L567" i="10"/>
  <c r="L593" i="10"/>
  <c r="L454" i="10"/>
  <c r="L457" i="10"/>
  <c r="L537" i="10"/>
  <c r="L455" i="10"/>
  <c r="L569" i="10"/>
  <c r="L689" i="10"/>
  <c r="L1894" i="10"/>
  <c r="L548" i="10"/>
  <c r="L445" i="10"/>
  <c r="L420" i="10"/>
  <c r="L461" i="10"/>
  <c r="L695" i="10"/>
  <c r="L424" i="10"/>
  <c r="L561" i="10"/>
  <c r="L1892" i="10"/>
  <c r="L465" i="10"/>
  <c r="L421" i="10"/>
  <c r="L413" i="10"/>
  <c r="L644" i="10"/>
  <c r="L588" i="10"/>
  <c r="L426" i="10"/>
  <c r="L547" i="10"/>
  <c r="L444" i="10"/>
  <c r="L419" i="10"/>
  <c r="L460" i="10"/>
  <c r="L1891" i="10"/>
  <c r="L528" i="10"/>
  <c r="L534" i="10"/>
  <c r="L473" i="10"/>
  <c r="L594" i="10"/>
  <c r="L412" i="10"/>
  <c r="L1885" i="10"/>
  <c r="L1895" i="10"/>
  <c r="L535" i="10"/>
  <c r="L568" i="10"/>
  <c r="L546" i="10"/>
  <c r="L418" i="10"/>
  <c r="L459" i="10"/>
  <c r="L531" i="10"/>
  <c r="L540" i="10"/>
  <c r="L591" i="10"/>
  <c r="L1890" i="10"/>
  <c r="L527" i="10"/>
  <c r="L533" i="10"/>
  <c r="L467" i="10"/>
  <c r="L414" i="10"/>
  <c r="L472" i="10"/>
  <c r="L471" i="10"/>
  <c r="L1896" i="10"/>
  <c r="L563" i="10"/>
  <c r="L443" i="10"/>
  <c r="L417" i="10"/>
  <c r="L530" i="10"/>
  <c r="L539" i="10"/>
  <c r="L1889" i="10"/>
  <c r="L526" i="10"/>
  <c r="L532" i="10"/>
  <c r="G67" i="26"/>
  <c r="G117" i="26"/>
  <c r="G92" i="26"/>
  <c r="G431" i="26"/>
  <c r="G510" i="26"/>
  <c r="G761" i="26"/>
  <c r="G315" i="26"/>
  <c r="G13" i="26"/>
  <c r="G460" i="26"/>
  <c r="G175" i="26"/>
  <c r="G403" i="26"/>
  <c r="G593" i="26"/>
  <c r="G650" i="26"/>
  <c r="G789" i="26"/>
  <c r="G259" i="26"/>
  <c r="G288" i="26"/>
  <c r="G733" i="26"/>
  <c r="G144" i="26"/>
  <c r="G343" i="26"/>
  <c r="G621" i="26"/>
  <c r="G818" i="26"/>
  <c r="G38" i="26"/>
  <c r="G232" i="26"/>
  <c r="G579" i="26"/>
  <c r="G705" i="26"/>
  <c r="G374" i="26"/>
  <c r="G484" i="26"/>
  <c r="G536" i="26"/>
  <c r="G203" i="26"/>
  <c r="G677" i="26"/>
  <c r="L625" i="10" a="1"/>
  <c r="L637" i="10" a="1"/>
  <c r="L511" i="10" a="1"/>
  <c r="L554" i="10" a="1"/>
  <c r="L694" i="10" a="1"/>
  <c r="L551" i="10" a="1"/>
  <c r="L523" i="10" a="1"/>
  <c r="L1988" i="10" a="1"/>
  <c r="L584" i="10" a="1"/>
  <c r="L559" i="10" a="1"/>
  <c r="L662" i="10" a="1"/>
  <c r="L542" i="10" a="1"/>
  <c r="L1984" i="10" a="1"/>
  <c r="L794" i="10" a="1"/>
  <c r="L626" i="10" a="1"/>
  <c r="L638" i="10" a="1"/>
  <c r="L512" i="10" a="1"/>
  <c r="L555" i="10" a="1"/>
  <c r="L552" i="10" a="1"/>
  <c r="L524" i="10" a="1"/>
  <c r="L1989" i="10" a="1"/>
  <c r="L585" i="10" a="1"/>
  <c r="L560" i="10" a="1"/>
  <c r="L666" i="10" a="1"/>
  <c r="L667" i="10" a="1"/>
  <c r="L687" i="10" a="1"/>
  <c r="L543" i="10" a="1"/>
  <c r="L627" i="10" a="1"/>
  <c r="L639" i="10" a="1"/>
  <c r="L513" i="10" a="1"/>
  <c r="L556" i="10" a="1"/>
  <c r="L564" i="10" a="1"/>
  <c r="L553" i="10" a="1"/>
  <c r="L525" i="10" a="1"/>
  <c r="L1990" i="10" a="1"/>
  <c r="L661" i="10" a="1"/>
  <c r="L693" i="10" a="1"/>
  <c r="L1995" i="10" a="1"/>
  <c r="L570" i="10" a="1"/>
  <c r="L1985" i="10" a="1"/>
  <c r="L514" i="10" a="1"/>
  <c r="L565" i="10" a="1"/>
  <c r="L1991" i="10" a="1"/>
  <c r="L645" i="10" a="1"/>
  <c r="L690" i="10" a="1"/>
  <c r="L1992" i="10" a="1"/>
  <c r="L635" i="10" a="1"/>
  <c r="L1993" i="10" a="1"/>
  <c r="L517" i="10" a="1"/>
  <c r="L522" i="10" a="1"/>
  <c r="L688" i="10" a="1"/>
  <c r="L668" i="10" a="1"/>
  <c r="L691" i="10" a="1"/>
  <c r="L631" i="10" a="1"/>
  <c r="L739" i="10" a="1"/>
  <c r="L515" i="10" a="1"/>
  <c r="L634" i="10" a="1"/>
  <c r="L566" i="10" a="1"/>
  <c r="L520" i="10" a="1"/>
  <c r="L660" i="10" a="1"/>
  <c r="L646" i="10" a="1"/>
  <c r="L516" i="10" a="1"/>
  <c r="L521" i="10" a="1"/>
  <c r="L647" i="10" a="1"/>
  <c r="L636" i="10" a="1"/>
  <c r="L518" i="10" a="1"/>
  <c r="L519" i="10" a="1"/>
  <c r="L571" i="10" a="1"/>
  <c r="L632" i="10" a="1"/>
  <c r="L544" i="10" a="1"/>
  <c r="L633" i="10" a="1"/>
  <c r="L1994" i="10" a="1"/>
  <c r="L628" i="10" a="1"/>
  <c r="L629" i="10" a="1"/>
  <c r="L630" i="10" a="1"/>
  <c r="L572" i="10" a="1"/>
  <c r="L743" i="10" a="1"/>
  <c r="L788" i="10" a="1"/>
  <c r="L692" i="10" a="1"/>
  <c r="L1986" i="10" a="1"/>
  <c r="L1987" i="10" a="1"/>
  <c r="L583" i="10" a="1"/>
  <c r="L558" i="10" a="1"/>
  <c r="L558" i="10" l="1"/>
  <c r="L583" i="10"/>
  <c r="L1987" i="10"/>
  <c r="L1986" i="10"/>
  <c r="L692" i="10"/>
  <c r="L788" i="10"/>
  <c r="L743" i="10"/>
  <c r="L572" i="10"/>
  <c r="L630" i="10"/>
  <c r="L629" i="10"/>
  <c r="L628" i="10"/>
  <c r="L1994" i="10"/>
  <c r="L633" i="10"/>
  <c r="L544" i="10"/>
  <c r="L632" i="10"/>
  <c r="L571" i="10"/>
  <c r="L519" i="10"/>
  <c r="L518" i="10"/>
  <c r="L636" i="10"/>
  <c r="L647" i="10"/>
  <c r="L521" i="10"/>
  <c r="L516" i="10"/>
  <c r="L646" i="10"/>
  <c r="L660" i="10"/>
  <c r="L520" i="10"/>
  <c r="L566" i="10"/>
  <c r="L634" i="10"/>
  <c r="L515" i="10"/>
  <c r="L739" i="10"/>
  <c r="L631" i="10"/>
  <c r="L691" i="10"/>
  <c r="L668" i="10"/>
  <c r="L688" i="10"/>
  <c r="L522" i="10"/>
  <c r="L517" i="10"/>
  <c r="L1993" i="10"/>
  <c r="L635" i="10"/>
  <c r="L1992" i="10"/>
  <c r="L690" i="10"/>
  <c r="L645" i="10"/>
  <c r="L1991" i="10"/>
  <c r="L565" i="10"/>
  <c r="L514" i="10"/>
  <c r="L1985" i="10"/>
  <c r="L570" i="10"/>
  <c r="L1995" i="10"/>
  <c r="L693" i="10"/>
  <c r="L661" i="10"/>
  <c r="L1990" i="10"/>
  <c r="L525" i="10"/>
  <c r="L553" i="10"/>
  <c r="L564" i="10"/>
  <c r="L556" i="10"/>
  <c r="L513" i="10"/>
  <c r="L639" i="10"/>
  <c r="L627" i="10"/>
  <c r="L543" i="10"/>
  <c r="L687" i="10"/>
  <c r="L667" i="10"/>
  <c r="L666" i="10"/>
  <c r="L560" i="10"/>
  <c r="L585" i="10"/>
  <c r="L1989" i="10"/>
  <c r="L524" i="10"/>
  <c r="L552" i="10"/>
  <c r="L555" i="10"/>
  <c r="L512" i="10"/>
  <c r="L638" i="10"/>
  <c r="L626" i="10"/>
  <c r="L794" i="10"/>
  <c r="L1984" i="10"/>
  <c r="L542" i="10"/>
  <c r="L662" i="10"/>
  <c r="L559" i="10"/>
  <c r="L584" i="10"/>
  <c r="L1988" i="10"/>
  <c r="L523" i="10"/>
  <c r="L551" i="10"/>
  <c r="L694" i="10"/>
  <c r="L554" i="10"/>
  <c r="L511" i="10"/>
  <c r="L637" i="10"/>
  <c r="L625" i="10"/>
  <c r="G39" i="26"/>
  <c r="G145" i="26"/>
  <c r="G790" i="26"/>
  <c r="G176" i="26"/>
  <c r="G14" i="26"/>
  <c r="G432" i="26"/>
  <c r="G68" i="26"/>
  <c r="G204" i="26"/>
  <c r="G375" i="26"/>
  <c r="G819" i="26"/>
  <c r="G93" i="26"/>
  <c r="G762" i="26"/>
  <c r="G233" i="26"/>
  <c r="G344" i="26"/>
  <c r="G404" i="26"/>
  <c r="G511" i="26"/>
  <c r="G118" i="26"/>
  <c r="G734" i="26"/>
  <c r="G461" i="26"/>
  <c r="G580" i="26"/>
  <c r="G594" i="26"/>
  <c r="G537" i="26"/>
  <c r="G289" i="26"/>
  <c r="G678" i="26"/>
  <c r="G485" i="26"/>
  <c r="G706" i="26"/>
  <c r="G316" i="26"/>
  <c r="G260" i="26"/>
  <c r="G651" i="26"/>
  <c r="G622" i="26"/>
  <c r="L622" i="10" a="1"/>
  <c r="L655" i="10" a="1"/>
  <c r="L736" i="10" a="1"/>
  <c r="L682" i="10" a="1"/>
  <c r="L759" i="10" a="1"/>
  <c r="L838" i="10" a="1"/>
  <c r="L2085" i="10" a="1"/>
  <c r="L745" i="10" a="1"/>
  <c r="L887" i="10" a="1"/>
  <c r="L727" i="10" a="1"/>
  <c r="L670" i="10" a="1"/>
  <c r="L657" i="10" a="1"/>
  <c r="L2094" i="10" a="1"/>
  <c r="L786" i="10" a="1"/>
  <c r="L623" i="10" a="1"/>
  <c r="L737" i="10" a="1"/>
  <c r="L683" i="10" a="1"/>
  <c r="L760" i="10" a="1"/>
  <c r="L2086" i="10" a="1"/>
  <c r="L641" i="10" a="1"/>
  <c r="L746" i="10" a="1"/>
  <c r="L2090" i="10" a="1"/>
  <c r="L669" i="10" a="1"/>
  <c r="L621" i="10" a="1"/>
  <c r="L2093" i="10" a="1"/>
  <c r="L734" i="10" a="1"/>
  <c r="L664" i="10" a="1"/>
  <c r="L624" i="10" a="1"/>
  <c r="L610" i="10" a="1"/>
  <c r="L738" i="10" a="1"/>
  <c r="L684" i="10" a="1"/>
  <c r="L761" i="10" a="1"/>
  <c r="L730" i="10" a="1"/>
  <c r="L2087" i="10" a="1"/>
  <c r="L642" i="10" a="1"/>
  <c r="L765" i="10" a="1"/>
  <c r="L726" i="10" a="1"/>
  <c r="L766" i="10" a="1"/>
  <c r="L729" i="10" a="1"/>
  <c r="L663" i="10" a="1"/>
  <c r="L611" i="10" a="1"/>
  <c r="L893" i="10" a="1"/>
  <c r="L731" i="10" a="1"/>
  <c r="L2088" i="10" a="1"/>
  <c r="L643" i="10" a="1"/>
  <c r="L790" i="10" a="1"/>
  <c r="L787" i="10" a="1"/>
  <c r="L620" i="10" a="1"/>
  <c r="L614" i="10" a="1"/>
  <c r="L2091" i="10" a="1"/>
  <c r="L728" i="10" a="1"/>
  <c r="L789" i="10" a="1"/>
  <c r="L735" i="10" a="1"/>
  <c r="L650" i="10" a="1"/>
  <c r="L612" i="10" a="1"/>
  <c r="L724" i="10" a="1"/>
  <c r="L619" i="10" a="1"/>
  <c r="L732" i="10" a="1"/>
  <c r="L2089" i="10" a="1"/>
  <c r="L613" i="10" a="1"/>
  <c r="L725" i="10" a="1"/>
  <c r="L2092" i="10" a="1"/>
  <c r="L842" i="10" a="1"/>
  <c r="L659" i="10" a="1"/>
  <c r="L651" i="10" a="1"/>
  <c r="L671" i="10" a="1"/>
  <c r="L652" i="10" a="1"/>
  <c r="L791" i="10" a="1"/>
  <c r="L615" i="10" a="1"/>
  <c r="L767" i="10" a="1"/>
  <c r="L793" i="10" a="1"/>
  <c r="L616" i="10" a="1"/>
  <c r="L617" i="10" a="1"/>
  <c r="L658" i="10" a="1"/>
  <c r="L792" i="10" a="1"/>
  <c r="L653" i="10" a="1"/>
  <c r="L618" i="10" a="1"/>
  <c r="L654" i="10" a="1"/>
  <c r="L2084" i="10" a="1"/>
  <c r="L744" i="10" a="1"/>
  <c r="L665" i="10" a="1"/>
  <c r="L733" i="10" a="1"/>
  <c r="L2083" i="10" a="1"/>
  <c r="L2083" i="10" l="1"/>
  <c r="L733" i="10"/>
  <c r="L665" i="10"/>
  <c r="L744" i="10"/>
  <c r="L2084" i="10"/>
  <c r="L654" i="10"/>
  <c r="L618" i="10"/>
  <c r="L653" i="10"/>
  <c r="L792" i="10"/>
  <c r="L658" i="10"/>
  <c r="L617" i="10"/>
  <c r="L616" i="10"/>
  <c r="L793" i="10"/>
  <c r="L767" i="10"/>
  <c r="L615" i="10"/>
  <c r="L791" i="10"/>
  <c r="L652" i="10"/>
  <c r="L671" i="10"/>
  <c r="L651" i="10"/>
  <c r="L659" i="10"/>
  <c r="L842" i="10"/>
  <c r="L2092" i="10"/>
  <c r="L725" i="10"/>
  <c r="L613" i="10"/>
  <c r="L2089" i="10"/>
  <c r="L732" i="10"/>
  <c r="L619" i="10"/>
  <c r="L724" i="10"/>
  <c r="L612" i="10"/>
  <c r="L650" i="10"/>
  <c r="L735" i="10"/>
  <c r="L789" i="10"/>
  <c r="L728" i="10"/>
  <c r="L2091" i="10"/>
  <c r="L614" i="10"/>
  <c r="L620" i="10"/>
  <c r="L787" i="10"/>
  <c r="L790" i="10"/>
  <c r="L643" i="10"/>
  <c r="L2088" i="10"/>
  <c r="L731" i="10"/>
  <c r="L893" i="10"/>
  <c r="L611" i="10"/>
  <c r="L663" i="10"/>
  <c r="L729" i="10"/>
  <c r="L766" i="10"/>
  <c r="L726" i="10"/>
  <c r="L765" i="10"/>
  <c r="L642" i="10"/>
  <c r="L2087" i="10"/>
  <c r="L730" i="10"/>
  <c r="L761" i="10"/>
  <c r="L684" i="10"/>
  <c r="L738" i="10"/>
  <c r="L610" i="10"/>
  <c r="L624" i="10"/>
  <c r="L664" i="10"/>
  <c r="L734" i="10"/>
  <c r="L2093" i="10"/>
  <c r="L621" i="10"/>
  <c r="L669" i="10"/>
  <c r="L2090" i="10"/>
  <c r="L746" i="10"/>
  <c r="L641" i="10"/>
  <c r="L2086" i="10"/>
  <c r="L760" i="10"/>
  <c r="L683" i="10"/>
  <c r="L737" i="10"/>
  <c r="L623" i="10"/>
  <c r="L786" i="10"/>
  <c r="L2094" i="10"/>
  <c r="L657" i="10"/>
  <c r="L670" i="10"/>
  <c r="L727" i="10"/>
  <c r="L887" i="10"/>
  <c r="L745" i="10"/>
  <c r="L2085" i="10"/>
  <c r="L838" i="10"/>
  <c r="L759" i="10"/>
  <c r="L682" i="10"/>
  <c r="L736" i="10"/>
  <c r="L655" i="10"/>
  <c r="L622" i="10"/>
  <c r="G595" i="26"/>
  <c r="G512" i="26"/>
  <c r="G234" i="26"/>
  <c r="G376" i="26"/>
  <c r="G433" i="26"/>
  <c r="G40" i="26"/>
  <c r="G177" i="26"/>
  <c r="G679" i="26"/>
  <c r="G261" i="26"/>
  <c r="G791" i="26"/>
  <c r="G462" i="26"/>
  <c r="G405" i="26"/>
  <c r="G205" i="26"/>
  <c r="G317" i="26"/>
  <c r="G290" i="26"/>
  <c r="G820" i="26"/>
  <c r="G763" i="26"/>
  <c r="G345" i="26"/>
  <c r="G69" i="26"/>
  <c r="G146" i="26"/>
  <c r="G581" i="26"/>
  <c r="G735" i="26"/>
  <c r="G486" i="26"/>
  <c r="G94" i="26"/>
  <c r="G623" i="26"/>
  <c r="G707" i="26"/>
  <c r="G652" i="26"/>
  <c r="G119" i="26"/>
  <c r="G15" i="26"/>
  <c r="G538" i="26"/>
  <c r="L835" i="10" a="1"/>
  <c r="L888" i="10" a="1"/>
  <c r="L834" i="10" a="1"/>
  <c r="L866" i="10" a="1"/>
  <c r="L825" i="10" a="1"/>
  <c r="L2188" i="10" a="1"/>
  <c r="L830" i="10" a="1"/>
  <c r="L892" i="10" a="1"/>
  <c r="L719" i="10" a="1"/>
  <c r="L770" i="10" a="1"/>
  <c r="L2185" i="10" a="1"/>
  <c r="L754" i="10" a="1"/>
  <c r="L836" i="10" a="1"/>
  <c r="L2189" i="10" a="1"/>
  <c r="L826" i="10" a="1"/>
  <c r="L831" i="10" a="1"/>
  <c r="L740" i="10" a="1"/>
  <c r="L992" i="10" a="1"/>
  <c r="L827" i="10" a="1"/>
  <c r="L710" i="10" a="1"/>
  <c r="L2193" i="10" a="1"/>
  <c r="L723" i="10" a="1"/>
  <c r="L889" i="10" a="1"/>
  <c r="L713" i="10" a="1"/>
  <c r="L986" i="10" a="1"/>
  <c r="L832" i="10" a="1"/>
  <c r="L937" i="10" a="1"/>
  <c r="L837" i="10" a="1"/>
  <c r="L762" i="10" a="1"/>
  <c r="L756" i="10" a="1"/>
  <c r="L749" i="10" a="1"/>
  <c r="L2190" i="10" a="1"/>
  <c r="L741" i="10" a="1"/>
  <c r="L859" i="10" a="1"/>
  <c r="L718" i="10" a="1"/>
  <c r="L712" i="10" a="1"/>
  <c r="L720" i="10" a="1"/>
  <c r="L715" i="10" a="1"/>
  <c r="L844" i="10" a="1"/>
  <c r="L763" i="10" a="1"/>
  <c r="L757" i="10" a="1"/>
  <c r="L891" i="10" a="1"/>
  <c r="L750" i="10" a="1"/>
  <c r="L2191" i="10" a="1"/>
  <c r="L828" i="10" a="1"/>
  <c r="L709" i="10" a="1"/>
  <c r="L742" i="10" a="1"/>
  <c r="L722" i="10" a="1"/>
  <c r="L768" i="10" a="1"/>
  <c r="L2184" i="10" a="1"/>
  <c r="L714" i="10" a="1"/>
  <c r="L864" i="10" a="1"/>
  <c r="L858" i="10" a="1"/>
  <c r="L721" i="10" a="1"/>
  <c r="L764" i="10" a="1"/>
  <c r="L758" i="10" a="1"/>
  <c r="L751" i="10" a="1"/>
  <c r="L2192" i="10" a="1"/>
  <c r="L886" i="10" a="1"/>
  <c r="L711" i="10" a="1"/>
  <c r="L2182" i="10" a="1"/>
  <c r="L890" i="10" a="1"/>
  <c r="L2183" i="10" a="1"/>
  <c r="L941" i="10" a="1"/>
  <c r="L843" i="10" a="1"/>
  <c r="L2186" i="10" a="1"/>
  <c r="L716" i="10" a="1"/>
  <c r="L860" i="10" a="1"/>
  <c r="L769" i="10" a="1"/>
  <c r="L781" i="10" a="1"/>
  <c r="L752" i="10" a="1"/>
  <c r="L782" i="10" a="1"/>
  <c r="L753" i="10" a="1"/>
  <c r="L783" i="10" a="1"/>
  <c r="L885" i="10" a="1"/>
  <c r="L833" i="10" a="1"/>
  <c r="L865" i="10" a="1"/>
  <c r="L824" i="10" a="1"/>
  <c r="L2187" i="10" a="1"/>
  <c r="L845" i="10" a="1"/>
  <c r="L829" i="10" a="1"/>
  <c r="L717" i="10" a="1"/>
  <c r="L823" i="10" a="1"/>
  <c r="L823" i="10" l="1"/>
  <c r="L717" i="10"/>
  <c r="L829" i="10"/>
  <c r="L845" i="10"/>
  <c r="L2187" i="10"/>
  <c r="L824" i="10"/>
  <c r="L865" i="10"/>
  <c r="L833" i="10"/>
  <c r="L885" i="10"/>
  <c r="L783" i="10"/>
  <c r="L753" i="10"/>
  <c r="L782" i="10"/>
  <c r="L752" i="10"/>
  <c r="L781" i="10"/>
  <c r="L769" i="10"/>
  <c r="L860" i="10"/>
  <c r="L716" i="10"/>
  <c r="L2186" i="10"/>
  <c r="L843" i="10"/>
  <c r="L941" i="10"/>
  <c r="L2183" i="10"/>
  <c r="L890" i="10"/>
  <c r="L2182" i="10"/>
  <c r="L711" i="10"/>
  <c r="L886" i="10"/>
  <c r="L2192" i="10"/>
  <c r="L751" i="10"/>
  <c r="L758" i="10"/>
  <c r="L764" i="10"/>
  <c r="L721" i="10"/>
  <c r="L858" i="10"/>
  <c r="L864" i="10"/>
  <c r="L714" i="10"/>
  <c r="L2184" i="10"/>
  <c r="L768" i="10"/>
  <c r="L722" i="10"/>
  <c r="L742" i="10"/>
  <c r="L709" i="10"/>
  <c r="L828" i="10"/>
  <c r="L2191" i="10"/>
  <c r="L750" i="10"/>
  <c r="L891" i="10"/>
  <c r="L757" i="10"/>
  <c r="L763" i="10"/>
  <c r="L844" i="10"/>
  <c r="L715" i="10"/>
  <c r="L720" i="10"/>
  <c r="L712" i="10"/>
  <c r="L718" i="10"/>
  <c r="L859" i="10"/>
  <c r="L741" i="10"/>
  <c r="L2190" i="10"/>
  <c r="L749" i="10"/>
  <c r="L756" i="10"/>
  <c r="L762" i="10"/>
  <c r="L837" i="10"/>
  <c r="L937" i="10"/>
  <c r="L832" i="10"/>
  <c r="L986" i="10"/>
  <c r="L713" i="10"/>
  <c r="L889" i="10"/>
  <c r="L723" i="10"/>
  <c r="L2193" i="10"/>
  <c r="L710" i="10"/>
  <c r="L827" i="10"/>
  <c r="L992" i="10"/>
  <c r="L740" i="10"/>
  <c r="L831" i="10"/>
  <c r="L826" i="10"/>
  <c r="L2189" i="10"/>
  <c r="L836" i="10"/>
  <c r="L754" i="10"/>
  <c r="L2185" i="10"/>
  <c r="L770" i="10"/>
  <c r="L719" i="10"/>
  <c r="L892" i="10"/>
  <c r="L830" i="10"/>
  <c r="L2188" i="10"/>
  <c r="L825" i="10"/>
  <c r="L866" i="10"/>
  <c r="L834" i="10"/>
  <c r="L888" i="10"/>
  <c r="L835" i="10"/>
  <c r="G680" i="26"/>
  <c r="G434" i="26"/>
  <c r="G120" i="26"/>
  <c r="G463" i="26"/>
  <c r="G178" i="26"/>
  <c r="G377" i="26"/>
  <c r="G70" i="26"/>
  <c r="G291" i="26"/>
  <c r="G487" i="26"/>
  <c r="G582" i="26"/>
  <c r="G346" i="26"/>
  <c r="G792" i="26"/>
  <c r="G764" i="26"/>
  <c r="G708" i="26"/>
  <c r="G41" i="26"/>
  <c r="G235" i="26"/>
  <c r="G653" i="26"/>
  <c r="G406" i="26"/>
  <c r="G736" i="26"/>
  <c r="G16" i="26"/>
  <c r="G147" i="26"/>
  <c r="G821" i="26"/>
  <c r="G206" i="26"/>
  <c r="G262" i="26"/>
  <c r="G513" i="26"/>
  <c r="G624" i="26"/>
  <c r="G318" i="26"/>
  <c r="G539" i="26"/>
  <c r="G95" i="26"/>
  <c r="G596" i="26"/>
  <c r="L987" i="10" a="1"/>
  <c r="L851" i="10" a="1"/>
  <c r="L963" i="10" a="1"/>
  <c r="L2285" i="10" a="1"/>
  <c r="L991" i="10" a="1"/>
  <c r="L958" i="10" a="1"/>
  <c r="L809" i="10" a="1"/>
  <c r="L1091" i="10" a="1"/>
  <c r="L985" i="10" a="1"/>
  <c r="L926" i="10" a="1"/>
  <c r="L933" i="10" a="1"/>
  <c r="L930" i="10" a="1"/>
  <c r="L817" i="10" a="1"/>
  <c r="L852" i="10" a="1"/>
  <c r="L964" i="10" a="1"/>
  <c r="L2286" i="10" a="1"/>
  <c r="L959" i="10" a="1"/>
  <c r="L810" i="10" a="1"/>
  <c r="L927" i="10" a="1"/>
  <c r="L814" i="10" a="1"/>
  <c r="L882" i="10" a="1"/>
  <c r="L2292" i="10" a="1"/>
  <c r="L2281" i="10" a="1"/>
  <c r="L848" i="10" a="1"/>
  <c r="L925" i="10" a="1"/>
  <c r="L934" i="10" a="1"/>
  <c r="L853" i="10" a="1"/>
  <c r="L965" i="10" a="1"/>
  <c r="L2287" i="10" a="1"/>
  <c r="L990" i="10" a="1"/>
  <c r="L1085" i="10" a="1"/>
  <c r="L811" i="10" a="1"/>
  <c r="L2290" i="10" a="1"/>
  <c r="L869" i="10" a="1"/>
  <c r="L932" i="10" a="1"/>
  <c r="L816" i="10" a="1"/>
  <c r="L862" i="10" a="1"/>
  <c r="L863" i="10" a="1"/>
  <c r="L935" i="10" a="1"/>
  <c r="L2288" i="10" a="1"/>
  <c r="L812" i="10" a="1"/>
  <c r="L855" i="10" a="1"/>
  <c r="L867" i="10" a="1"/>
  <c r="L984" i="10" a="1"/>
  <c r="L943" i="10" a="1"/>
  <c r="L857" i="10" a="1"/>
  <c r="L2291" i="10" a="1"/>
  <c r="L820" i="10" a="1"/>
  <c r="L821" i="10" a="1"/>
  <c r="L840" i="10" a="1"/>
  <c r="L989" i="10" a="1"/>
  <c r="L936" i="10" a="1"/>
  <c r="L880" i="10" a="1"/>
  <c r="L942" i="10" a="1"/>
  <c r="L2289" i="10" a="1"/>
  <c r="L988" i="10" a="1"/>
  <c r="L813" i="10" a="1"/>
  <c r="L856" i="10" a="1"/>
  <c r="L868" i="10" a="1"/>
  <c r="L931" i="10" a="1"/>
  <c r="L944" i="10" a="1"/>
  <c r="L861" i="10" a="1"/>
  <c r="L922" i="10" a="1"/>
  <c r="L822" i="10" a="1"/>
  <c r="L841" i="10" a="1"/>
  <c r="L881" i="10" a="1"/>
  <c r="L928" i="10" a="1"/>
  <c r="L815" i="10" a="1"/>
  <c r="L929" i="10" a="1"/>
  <c r="L839" i="10" a="1"/>
  <c r="L923" i="10" a="1"/>
  <c r="L2282" i="10" a="1"/>
  <c r="L1040" i="10" a="1"/>
  <c r="L924" i="10" a="1"/>
  <c r="L2283" i="10" a="1"/>
  <c r="L818" i="10" a="1"/>
  <c r="L849" i="10" a="1"/>
  <c r="L819" i="10" a="1"/>
  <c r="L957" i="10" a="1"/>
  <c r="L808" i="10" a="1"/>
  <c r="L850" i="10" a="1"/>
  <c r="L1036" i="10" a="1"/>
  <c r="L2284" i="10" a="1"/>
  <c r="L2284" i="10" l="1"/>
  <c r="L1036" i="10"/>
  <c r="L850" i="10"/>
  <c r="L808" i="10"/>
  <c r="L957" i="10"/>
  <c r="L819" i="10"/>
  <c r="L849" i="10"/>
  <c r="L818" i="10"/>
  <c r="L2283" i="10"/>
  <c r="L924" i="10"/>
  <c r="L1040" i="10"/>
  <c r="L2282" i="10"/>
  <c r="L923" i="10"/>
  <c r="L839" i="10"/>
  <c r="L929" i="10"/>
  <c r="L815" i="10"/>
  <c r="L928" i="10"/>
  <c r="L881" i="10"/>
  <c r="L841" i="10"/>
  <c r="L822" i="10"/>
  <c r="L922" i="10"/>
  <c r="L861" i="10"/>
  <c r="L944" i="10"/>
  <c r="L931" i="10"/>
  <c r="L868" i="10"/>
  <c r="L856" i="10"/>
  <c r="L813" i="10"/>
  <c r="L988" i="10"/>
  <c r="L2289" i="10"/>
  <c r="L942" i="10"/>
  <c r="L880" i="10"/>
  <c r="L936" i="10"/>
  <c r="L989" i="10"/>
  <c r="L840" i="10"/>
  <c r="L821" i="10"/>
  <c r="L820" i="10"/>
  <c r="L2291" i="10"/>
  <c r="L857" i="10"/>
  <c r="L943" i="10"/>
  <c r="L984" i="10"/>
  <c r="L867" i="10"/>
  <c r="L855" i="10"/>
  <c r="L812" i="10"/>
  <c r="L2288" i="10"/>
  <c r="L935" i="10"/>
  <c r="L863" i="10"/>
  <c r="L862" i="10"/>
  <c r="L816" i="10"/>
  <c r="L932" i="10"/>
  <c r="L869" i="10"/>
  <c r="L2290" i="10"/>
  <c r="L811" i="10"/>
  <c r="L1085" i="10"/>
  <c r="L990" i="10"/>
  <c r="L2287" i="10"/>
  <c r="L965" i="10"/>
  <c r="L853" i="10"/>
  <c r="L934" i="10"/>
  <c r="L925" i="10"/>
  <c r="L848" i="10"/>
  <c r="L2281" i="10"/>
  <c r="L2292" i="10"/>
  <c r="L882" i="10"/>
  <c r="L814" i="10"/>
  <c r="L927" i="10"/>
  <c r="L810" i="10"/>
  <c r="L959" i="10"/>
  <c r="L2286" i="10"/>
  <c r="L964" i="10"/>
  <c r="L852" i="10"/>
  <c r="L817" i="10"/>
  <c r="L930" i="10"/>
  <c r="L933" i="10"/>
  <c r="L926" i="10"/>
  <c r="L985" i="10"/>
  <c r="L1091" i="10"/>
  <c r="L809" i="10"/>
  <c r="L958" i="10"/>
  <c r="L991" i="10"/>
  <c r="L2285" i="10"/>
  <c r="L963" i="10"/>
  <c r="L851" i="10"/>
  <c r="L987" i="10"/>
  <c r="G292" i="26"/>
  <c r="G179" i="26"/>
  <c r="G681" i="26"/>
  <c r="G96" i="26"/>
  <c r="G514" i="26"/>
  <c r="G17" i="26"/>
  <c r="G236" i="26"/>
  <c r="G464" i="26"/>
  <c r="G71" i="26"/>
  <c r="G121" i="26"/>
  <c r="G709" i="26"/>
  <c r="G407" i="26"/>
  <c r="G347" i="26"/>
  <c r="G583" i="26"/>
  <c r="G540" i="26"/>
  <c r="G654" i="26"/>
  <c r="G765" i="26"/>
  <c r="G488" i="26"/>
  <c r="G378" i="26"/>
  <c r="G148" i="26"/>
  <c r="G737" i="26"/>
  <c r="G42" i="26"/>
  <c r="G263" i="26"/>
  <c r="G597" i="26"/>
  <c r="G319" i="26"/>
  <c r="G207" i="26"/>
  <c r="G625" i="26"/>
  <c r="G822" i="26"/>
  <c r="G793" i="26"/>
  <c r="G435" i="26"/>
  <c r="L1062" i="10" a="1"/>
  <c r="L1026" i="10" a="1"/>
  <c r="L915" i="10" a="1"/>
  <c r="L1027" i="10" a="1"/>
  <c r="L918" i="10" a="1"/>
  <c r="L2390" i="10" a="1"/>
  <c r="L1042" i="10" a="1"/>
  <c r="L967" i="10" a="1"/>
  <c r="L960" i="10" a="1"/>
  <c r="L952" i="10" a="1"/>
  <c r="L1086" i="10" a="1"/>
  <c r="L1032" i="10" a="1"/>
  <c r="L917" i="10" a="1"/>
  <c r="L1063" i="10" a="1"/>
  <c r="L1028" i="10" a="1"/>
  <c r="L2391" i="10" a="1"/>
  <c r="L1043" i="10" a="1"/>
  <c r="L919" i="10" a="1"/>
  <c r="L968" i="10" a="1"/>
  <c r="L1033" i="10" a="1"/>
  <c r="L2383" i="10" a="1"/>
  <c r="L956" i="10" a="1"/>
  <c r="L2384" i="10" a="1"/>
  <c r="L961" i="10" a="1"/>
  <c r="L2385" i="10" a="1"/>
  <c r="L947" i="10" a="1"/>
  <c r="L948" i="10" a="1"/>
  <c r="L1041" i="10" a="1"/>
  <c r="L1064" i="10" a="1"/>
  <c r="L1135" i="10" a="1"/>
  <c r="L1056" i="10" a="1"/>
  <c r="L1029" i="10" a="1"/>
  <c r="L2380" i="10" a="1"/>
  <c r="L920" i="10" a="1"/>
  <c r="L1034" i="10" a="1"/>
  <c r="L955" i="10" a="1"/>
  <c r="L981" i="10" a="1"/>
  <c r="L1139" i="10" a="1"/>
  <c r="L910" i="10" a="1"/>
  <c r="L962" i="10" a="1"/>
  <c r="L914" i="10" a="1"/>
  <c r="L1057" i="10" a="1"/>
  <c r="L2381" i="10" a="1"/>
  <c r="L938" i="10" a="1"/>
  <c r="L979" i="10" a="1"/>
  <c r="L921" i="10" a="1"/>
  <c r="L954" i="10" a="1"/>
  <c r="L1035" i="10" a="1"/>
  <c r="L940" i="10" a="1"/>
  <c r="L909" i="10" a="1"/>
  <c r="L1084" i="10" a="1"/>
  <c r="L1184" i="10" a="1"/>
  <c r="L2386" i="10" a="1"/>
  <c r="L1083" i="10" a="1"/>
  <c r="L2389" i="10" a="1"/>
  <c r="L966" i="10" a="1"/>
  <c r="L950" i="10" a="1"/>
  <c r="L907" i="10" a="1"/>
  <c r="L1058" i="10" a="1"/>
  <c r="L1087" i="10" a="1"/>
  <c r="L2382" i="10" a="1"/>
  <c r="L939" i="10" a="1"/>
  <c r="L980" i="10" a="1"/>
  <c r="L908" i="10" a="1"/>
  <c r="L1030" i="10" a="1"/>
  <c r="L1031" i="10" a="1"/>
  <c r="L1021" i="10" a="1"/>
  <c r="L1190" i="10" a="1"/>
  <c r="L1088" i="10" a="1"/>
  <c r="L951" i="10" a="1"/>
  <c r="L911" i="10" a="1"/>
  <c r="L912" i="10" a="1"/>
  <c r="L1022" i="10" a="1"/>
  <c r="L2387" i="10" a="1"/>
  <c r="L1089" i="10" a="1"/>
  <c r="L949" i="10" a="1"/>
  <c r="L913" i="10" a="1"/>
  <c r="L1023" i="10" a="1"/>
  <c r="L916" i="10" a="1"/>
  <c r="L2388" i="10" a="1"/>
  <c r="L1090" i="10" a="1"/>
  <c r="L1025" i="10" a="1"/>
  <c r="L1024" i="10" a="1"/>
  <c r="L1024" i="10" l="1"/>
  <c r="L1025" i="10"/>
  <c r="L1090" i="10"/>
  <c r="L2388" i="10"/>
  <c r="L916" i="10"/>
  <c r="L1023" i="10"/>
  <c r="L913" i="10"/>
  <c r="L949" i="10"/>
  <c r="L1089" i="10"/>
  <c r="L2387" i="10"/>
  <c r="L1022" i="10"/>
  <c r="L912" i="10"/>
  <c r="L911" i="10"/>
  <c r="L951" i="10"/>
  <c r="L1088" i="10"/>
  <c r="L1190" i="10"/>
  <c r="L1021" i="10"/>
  <c r="L1031" i="10"/>
  <c r="L1030" i="10"/>
  <c r="L908" i="10"/>
  <c r="L980" i="10"/>
  <c r="L939" i="10"/>
  <c r="L2382" i="10"/>
  <c r="L1087" i="10"/>
  <c r="L1058" i="10"/>
  <c r="L907" i="10"/>
  <c r="L950" i="10"/>
  <c r="L966" i="10"/>
  <c r="L2389" i="10"/>
  <c r="L1083" i="10"/>
  <c r="L2386" i="10"/>
  <c r="L1184" i="10"/>
  <c r="L1084" i="10"/>
  <c r="L909" i="10"/>
  <c r="L940" i="10"/>
  <c r="L1035" i="10"/>
  <c r="L954" i="10"/>
  <c r="L921" i="10"/>
  <c r="L979" i="10"/>
  <c r="L938" i="10"/>
  <c r="L2381" i="10"/>
  <c r="L1057" i="10"/>
  <c r="L914" i="10"/>
  <c r="L962" i="10"/>
  <c r="L910" i="10"/>
  <c r="L1139" i="10"/>
  <c r="L981" i="10"/>
  <c r="L955" i="10"/>
  <c r="L1034" i="10"/>
  <c r="L920" i="10"/>
  <c r="L2380" i="10"/>
  <c r="L1029" i="10"/>
  <c r="L1056" i="10"/>
  <c r="L1135" i="10"/>
  <c r="L1064" i="10"/>
  <c r="L1041" i="10"/>
  <c r="L948" i="10"/>
  <c r="L947" i="10"/>
  <c r="L2385" i="10"/>
  <c r="L961" i="10"/>
  <c r="L2384" i="10"/>
  <c r="L956" i="10"/>
  <c r="L2383" i="10"/>
  <c r="L1033" i="10"/>
  <c r="L968" i="10"/>
  <c r="L919" i="10"/>
  <c r="L1043" i="10"/>
  <c r="L2391" i="10"/>
  <c r="L1028" i="10"/>
  <c r="L1063" i="10"/>
  <c r="L917" i="10"/>
  <c r="L1032" i="10"/>
  <c r="L1086" i="10"/>
  <c r="L952" i="10"/>
  <c r="L960" i="10"/>
  <c r="L967" i="10"/>
  <c r="L1042" i="10"/>
  <c r="L2390" i="10"/>
  <c r="L918" i="10"/>
  <c r="L1027" i="10"/>
  <c r="L915" i="10"/>
  <c r="L1026" i="10"/>
  <c r="L1062" i="10"/>
  <c r="G320" i="26"/>
  <c r="G738" i="26"/>
  <c r="G489" i="26"/>
  <c r="G823" i="26"/>
  <c r="G598" i="26"/>
  <c r="G348" i="26"/>
  <c r="G97" i="26"/>
  <c r="G682" i="26"/>
  <c r="G626" i="26"/>
  <c r="G72" i="26"/>
  <c r="G710" i="26"/>
  <c r="G18" i="26"/>
  <c r="G180" i="26"/>
  <c r="G794" i="26"/>
  <c r="G264" i="26"/>
  <c r="G208" i="26"/>
  <c r="G379" i="26"/>
  <c r="G541" i="26"/>
  <c r="G122" i="26"/>
  <c r="G766" i="26"/>
  <c r="G149" i="26"/>
  <c r="G655" i="26"/>
  <c r="G408" i="26"/>
  <c r="G465" i="26"/>
  <c r="G584" i="26"/>
  <c r="G237" i="26"/>
  <c r="G515" i="26"/>
  <c r="G293" i="26"/>
  <c r="G436" i="26"/>
  <c r="G43" i="26"/>
  <c r="L1065" i="10" a="1"/>
  <c r="L1182" i="10" a="1"/>
  <c r="L1010" i="10" a="1"/>
  <c r="L1059" i="10" a="1"/>
  <c r="L1037" i="10" a="1"/>
  <c r="L1048" i="10" a="1"/>
  <c r="L2580" i="10" a="1"/>
  <c r="L1156" i="10" a="1"/>
  <c r="L1123" i="10" a="1"/>
  <c r="L2583" i="10" a="1"/>
  <c r="L1163" i="10" a="1"/>
  <c r="L2584" i="10" a="1"/>
  <c r="L1185" i="10" a="1"/>
  <c r="L1133" i="10" a="1"/>
  <c r="L1066" i="10" a="1"/>
  <c r="L1011" i="10" a="1"/>
  <c r="L1060" i="10" a="1"/>
  <c r="L1038" i="10" a="1"/>
  <c r="L1283" i="10" a="1"/>
  <c r="L2578" i="10" a="1"/>
  <c r="L1157" i="10" a="1"/>
  <c r="L1018" i="10" a="1"/>
  <c r="L1131" i="10" a="1"/>
  <c r="L2581" i="10" a="1"/>
  <c r="L1188" i="10" a="1"/>
  <c r="L1008" i="10" a="1"/>
  <c r="L1009" i="10" a="1"/>
  <c r="L1067" i="10" a="1"/>
  <c r="L1015" i="10" a="1"/>
  <c r="L1120" i="10" a="1"/>
  <c r="L1012" i="10" a="1"/>
  <c r="L1061" i="10" a="1"/>
  <c r="L1039" i="10" a="1"/>
  <c r="L2585" i="10" a="1"/>
  <c r="L1019" i="10" a="1"/>
  <c r="L1049" i="10" a="1"/>
  <c r="L1124" i="10" a="1"/>
  <c r="L1078" i="10" a="1"/>
  <c r="L1132" i="10" a="1"/>
  <c r="L1046" i="10" a="1"/>
  <c r="L1155" i="10" a="1"/>
  <c r="L1187" i="10" a="1"/>
  <c r="L1016" i="10" a="1"/>
  <c r="L1121" i="10" a="1"/>
  <c r="L1013" i="10" a="1"/>
  <c r="L2588" i="10" a="1"/>
  <c r="L1234" i="10" a="1"/>
  <c r="L1020" i="10" a="1"/>
  <c r="L1127" i="10" a="1"/>
  <c r="L2579" i="10" a="1"/>
  <c r="L1055" i="10" a="1"/>
  <c r="L1162" i="10" a="1"/>
  <c r="L1051" i="10" a="1"/>
  <c r="L2586" i="10" a="1"/>
  <c r="L1189" i="10" a="1"/>
  <c r="L1047" i="10" a="1"/>
  <c r="L1017" i="10" a="1"/>
  <c r="L1122" i="10" a="1"/>
  <c r="L1014" i="10" a="1"/>
  <c r="L1053" i="10" a="1"/>
  <c r="L1126" i="10" a="1"/>
  <c r="L1129" i="10" a="1"/>
  <c r="L2589" i="10" a="1"/>
  <c r="L1054" i="10" a="1"/>
  <c r="L1161" i="10" a="1"/>
  <c r="L1128" i="10" a="1"/>
  <c r="L1050" i="10" a="1"/>
  <c r="L1238" i="10" a="1"/>
  <c r="L1289" i="10" a="1"/>
  <c r="L2587" i="10" a="1"/>
  <c r="L2582" i="10" a="1"/>
  <c r="L1130" i="10" a="1"/>
  <c r="L1186" i="10" a="1"/>
  <c r="L1006" i="10" a="1"/>
  <c r="L1079" i="10" a="1"/>
  <c r="L1080" i="10" a="1"/>
  <c r="L1183" i="10" a="1"/>
  <c r="L1140" i="10" a="1"/>
  <c r="L1141" i="10" a="1"/>
  <c r="L1134" i="10" a="1"/>
  <c r="L1142" i="10" a="1"/>
  <c r="L1125" i="10" a="1"/>
  <c r="L1007" i="10" a="1"/>
  <c r="L1007" i="10" l="1"/>
  <c r="L1125" i="10"/>
  <c r="L1142" i="10"/>
  <c r="L1134" i="10"/>
  <c r="L1141" i="10"/>
  <c r="L1140" i="10"/>
  <c r="L1183" i="10"/>
  <c r="L1080" i="10"/>
  <c r="L1079" i="10"/>
  <c r="L1006" i="10"/>
  <c r="L1186" i="10"/>
  <c r="L1130" i="10"/>
  <c r="L2582" i="10"/>
  <c r="L2587" i="10"/>
  <c r="L1289" i="10"/>
  <c r="L1238" i="10"/>
  <c r="L1050" i="10"/>
  <c r="L1128" i="10"/>
  <c r="L1161" i="10"/>
  <c r="L1054" i="10"/>
  <c r="L2589" i="10"/>
  <c r="L1129" i="10"/>
  <c r="L1126" i="10"/>
  <c r="L1053" i="10"/>
  <c r="L1014" i="10"/>
  <c r="L1122" i="10"/>
  <c r="L1017" i="10"/>
  <c r="L1047" i="10"/>
  <c r="L1189" i="10"/>
  <c r="L2586" i="10"/>
  <c r="L1051" i="10"/>
  <c r="L1162" i="10"/>
  <c r="L1055" i="10"/>
  <c r="L2579" i="10"/>
  <c r="L1127" i="10"/>
  <c r="L1020" i="10"/>
  <c r="L1234" i="10"/>
  <c r="L2588" i="10"/>
  <c r="L1013" i="10"/>
  <c r="L1121" i="10"/>
  <c r="L1016" i="10"/>
  <c r="L1187" i="10"/>
  <c r="L1155" i="10"/>
  <c r="L1046" i="10"/>
  <c r="L1132" i="10"/>
  <c r="L1078" i="10"/>
  <c r="L1124" i="10"/>
  <c r="L1049" i="10"/>
  <c r="L1019" i="10"/>
  <c r="L2585" i="10"/>
  <c r="L1039" i="10"/>
  <c r="L1061" i="10"/>
  <c r="L1012" i="10"/>
  <c r="L1120" i="10"/>
  <c r="L1015" i="10"/>
  <c r="L1067" i="10"/>
  <c r="L1009" i="10"/>
  <c r="L1008" i="10"/>
  <c r="L1188" i="10"/>
  <c r="L2581" i="10"/>
  <c r="L1131" i="10"/>
  <c r="L1018" i="10"/>
  <c r="L1157" i="10"/>
  <c r="L2578" i="10"/>
  <c r="L1283" i="10"/>
  <c r="L1038" i="10"/>
  <c r="L1060" i="10"/>
  <c r="L1011" i="10"/>
  <c r="L1066" i="10"/>
  <c r="L1133" i="10"/>
  <c r="L1185" i="10"/>
  <c r="L2584" i="10"/>
  <c r="L1163" i="10"/>
  <c r="L2583" i="10"/>
  <c r="L1123" i="10"/>
  <c r="L1156" i="10"/>
  <c r="L2580" i="10"/>
  <c r="L1048" i="10"/>
  <c r="L1037" i="10"/>
  <c r="L1059" i="10"/>
  <c r="L1010" i="10"/>
  <c r="L1182" i="10"/>
  <c r="L1065" i="10"/>
  <c r="G683" i="26"/>
  <c r="G824" i="26"/>
  <c r="G321" i="26"/>
  <c r="G238" i="26"/>
  <c r="G795" i="26"/>
  <c r="G437" i="26"/>
  <c r="G181" i="26"/>
  <c r="G490" i="26"/>
  <c r="G542" i="26"/>
  <c r="G19" i="26"/>
  <c r="G98" i="26"/>
  <c r="G294" i="26"/>
  <c r="G739" i="26"/>
  <c r="G265" i="26"/>
  <c r="G711" i="26"/>
  <c r="G409" i="26"/>
  <c r="G123" i="26"/>
  <c r="G209" i="26"/>
  <c r="G585" i="26"/>
  <c r="G150" i="26"/>
  <c r="G516" i="26"/>
  <c r="G656" i="26"/>
  <c r="G599" i="26"/>
  <c r="G767" i="26"/>
  <c r="G380" i="26"/>
  <c r="G73" i="26"/>
  <c r="G349" i="26"/>
  <c r="G466" i="26"/>
  <c r="G44" i="26"/>
  <c r="G627" i="26"/>
  <c r="L1284" i="10" a="1"/>
  <c r="L1241" i="10" a="1"/>
  <c r="L1111" i="10" a="1"/>
  <c r="L1225" i="10" a="1"/>
  <c r="L2480" i="10" a="1"/>
  <c r="L1118" i="10" a="1"/>
  <c r="L2489" i="10" a="1"/>
  <c r="L2484" i="10" a="1"/>
  <c r="L1224" i="10" a="1"/>
  <c r="L1116" i="10" a="1"/>
  <c r="L2479" i="10" a="1"/>
  <c r="L1230" i="10" a="1"/>
  <c r="L1288" i="10" a="1"/>
  <c r="L1112" i="10" a="1"/>
  <c r="L1226" i="10" a="1"/>
  <c r="L2490" i="10" a="1"/>
  <c r="L1333" i="10" a="1"/>
  <c r="L1219" i="10" a="1"/>
  <c r="L1119" i="10" a="1"/>
  <c r="L1220" i="10" a="1"/>
  <c r="L1114" i="10" a="1"/>
  <c r="L2481" i="10" a="1"/>
  <c r="L2487" i="10" a="1"/>
  <c r="L2485" i="10" a="1"/>
  <c r="L1177" i="10" a="1"/>
  <c r="L1178" i="10" a="1"/>
  <c r="L2486" i="10" a="1"/>
  <c r="L1388" i="10" a="1"/>
  <c r="L1231" i="10" a="1"/>
  <c r="L1136" i="10" a="1"/>
  <c r="L1113" i="10" a="1"/>
  <c r="L1158" i="10" a="1"/>
  <c r="L1227" i="10" a="1"/>
  <c r="L2488" i="10" a="1"/>
  <c r="L1148" i="10" a="1"/>
  <c r="L1115" i="10" a="1"/>
  <c r="L1261" i="10" a="1"/>
  <c r="L1146" i="10" a="1"/>
  <c r="L1179" i="10" a="1"/>
  <c r="L1232" i="10" a="1"/>
  <c r="L1137" i="10" a="1"/>
  <c r="L1159" i="10" a="1"/>
  <c r="L1382" i="10" a="1"/>
  <c r="L1221" i="10" a="1"/>
  <c r="L1282" i="10" a="1"/>
  <c r="L1281" i="10" a="1"/>
  <c r="L1154" i="10" a="1"/>
  <c r="L1107" i="10" a="1"/>
  <c r="L1337" i="10" a="1"/>
  <c r="L1110" i="10" a="1"/>
  <c r="L1164" i="10" a="1"/>
  <c r="L1233" i="10" a="1"/>
  <c r="L1138" i="10" a="1"/>
  <c r="L1222" i="10" a="1"/>
  <c r="L1160" i="10" a="1"/>
  <c r="L1152" i="10" a="1"/>
  <c r="L1105" i="10" a="1"/>
  <c r="L2482" i="10" a="1"/>
  <c r="L1229" i="10" a="1"/>
  <c r="L2483" i="10" a="1"/>
  <c r="L1240" i="10" a="1"/>
  <c r="L1165" i="10" a="1"/>
  <c r="L1223" i="10" a="1"/>
  <c r="L1153" i="10" a="1"/>
  <c r="L1285" i="10" a="1"/>
  <c r="L1287" i="10" a="1"/>
  <c r="L1260" i="10" a="1"/>
  <c r="L1262" i="10" a="1"/>
  <c r="L1147" i="10" a="1"/>
  <c r="L1166" i="10" a="1"/>
  <c r="L1149" i="10" a="1"/>
  <c r="L1106" i="10" a="1"/>
  <c r="L1117" i="10" a="1"/>
  <c r="L1254" i="10" a="1"/>
  <c r="L1150" i="10" a="1"/>
  <c r="L1228" i="10" a="1"/>
  <c r="L1286" i="10" a="1"/>
  <c r="L1255" i="10" a="1"/>
  <c r="L1108" i="10" a="1"/>
  <c r="L1145" i="10" a="1"/>
  <c r="L1256" i="10" a="1"/>
  <c r="L1239" i="10" a="1"/>
  <c r="L1109" i="10" a="1"/>
  <c r="L1109" i="10" l="1"/>
  <c r="L1239" i="10"/>
  <c r="L1256" i="10"/>
  <c r="L1145" i="10"/>
  <c r="L1108" i="10"/>
  <c r="L1255" i="10"/>
  <c r="L1286" i="10"/>
  <c r="L1228" i="10"/>
  <c r="L1150" i="10"/>
  <c r="L1254" i="10"/>
  <c r="L1117" i="10"/>
  <c r="L1106" i="10"/>
  <c r="L1149" i="10"/>
  <c r="L1166" i="10"/>
  <c r="L1147" i="10"/>
  <c r="L1262" i="10"/>
  <c r="L1260" i="10"/>
  <c r="L1287" i="10"/>
  <c r="L1285" i="10"/>
  <c r="L1153" i="10"/>
  <c r="L1223" i="10"/>
  <c r="L1165" i="10"/>
  <c r="L1240" i="10"/>
  <c r="L2483" i="10"/>
  <c r="L1229" i="10"/>
  <c r="L2482" i="10"/>
  <c r="L1105" i="10"/>
  <c r="L1152" i="10"/>
  <c r="L1160" i="10"/>
  <c r="L1222" i="10"/>
  <c r="L1138" i="10"/>
  <c r="L1233" i="10"/>
  <c r="L1164" i="10"/>
  <c r="L1110" i="10"/>
  <c r="L1337" i="10"/>
  <c r="L1107" i="10"/>
  <c r="L1154" i="10"/>
  <c r="L1281" i="10"/>
  <c r="L1282" i="10"/>
  <c r="L1221" i="10"/>
  <c r="L1382" i="10"/>
  <c r="L1159" i="10"/>
  <c r="L1137" i="10"/>
  <c r="L1232" i="10"/>
  <c r="L1179" i="10"/>
  <c r="L1146" i="10"/>
  <c r="L1261" i="10"/>
  <c r="L1115" i="10"/>
  <c r="L1148" i="10"/>
  <c r="L2488" i="10"/>
  <c r="L1227" i="10"/>
  <c r="L1158" i="10"/>
  <c r="L1113" i="10"/>
  <c r="L1136" i="10"/>
  <c r="L1231" i="10"/>
  <c r="L1388" i="10"/>
  <c r="L2486" i="10"/>
  <c r="L1178" i="10"/>
  <c r="L1177" i="10"/>
  <c r="L2485" i="10"/>
  <c r="L2487" i="10"/>
  <c r="L2481" i="10"/>
  <c r="L1114" i="10"/>
  <c r="L1220" i="10"/>
  <c r="L1119" i="10"/>
  <c r="L1219" i="10"/>
  <c r="L1333" i="10"/>
  <c r="L2490" i="10"/>
  <c r="L1226" i="10"/>
  <c r="L1112" i="10"/>
  <c r="L1288" i="10"/>
  <c r="L1230" i="10"/>
  <c r="L2479" i="10"/>
  <c r="L1116" i="10"/>
  <c r="L1224" i="10"/>
  <c r="L2484" i="10"/>
  <c r="L2489" i="10"/>
  <c r="L1118" i="10"/>
  <c r="L2480" i="10"/>
  <c r="L1225" i="10"/>
  <c r="L1111" i="10"/>
  <c r="L1241" i="10"/>
  <c r="L1284" i="10"/>
  <c r="G491" i="26"/>
  <c r="G124" i="26"/>
  <c r="G239" i="26"/>
  <c r="G684" i="26"/>
  <c r="G712" i="26"/>
  <c r="G20" i="26"/>
  <c r="G182" i="26"/>
  <c r="G381" i="26"/>
  <c r="G151" i="26"/>
  <c r="G410" i="26"/>
  <c r="G295" i="26"/>
  <c r="G600" i="26"/>
  <c r="G350" i="26"/>
  <c r="G45" i="26"/>
  <c r="G210" i="26"/>
  <c r="G99" i="26"/>
  <c r="G322" i="26"/>
  <c r="G467" i="26"/>
  <c r="G628" i="26"/>
  <c r="G657" i="26"/>
  <c r="G266" i="26"/>
  <c r="G543" i="26"/>
  <c r="G438" i="26"/>
  <c r="G825" i="26"/>
  <c r="G768" i="26"/>
  <c r="G74" i="26"/>
  <c r="G517" i="26"/>
  <c r="G740" i="26"/>
  <c r="G796" i="26"/>
  <c r="L1338" i="10" a="1"/>
  <c r="L1212" i="10" a="1"/>
  <c r="L1246" i="10" a="1"/>
  <c r="L1213" i="10" a="1"/>
  <c r="L2685" i="10" a="1"/>
  <c r="L1321" i="10" a="1"/>
  <c r="L1481" i="10" a="1"/>
  <c r="L1332" i="10" a="1"/>
  <c r="L1385" i="10" a="1"/>
  <c r="L2688" i="10" a="1"/>
  <c r="L1360" i="10" a="1"/>
  <c r="L2682" i="10" a="1"/>
  <c r="L2687" i="10" a="1"/>
  <c r="L1380" i="10" a="1"/>
  <c r="L1339" i="10" a="1"/>
  <c r="L1214" i="10" a="1"/>
  <c r="L2681" i="10" a="1"/>
  <c r="L1322" i="10" a="1"/>
  <c r="L1387" i="10" a="1"/>
  <c r="L1323" i="10" a="1"/>
  <c r="L1386" i="10" a="1"/>
  <c r="L1217" i="10" a="1"/>
  <c r="L1206" i="10" a="1"/>
  <c r="L1235" i="10" a="1"/>
  <c r="L2678" i="10" a="1"/>
  <c r="L1361" i="10" a="1"/>
  <c r="L1209" i="10" a="1"/>
  <c r="L2679" i="10" a="1"/>
  <c r="L1340" i="10" a="1"/>
  <c r="L1384" i="10" a="1"/>
  <c r="L1247" i="10" a="1"/>
  <c r="L1327" i="10" a="1"/>
  <c r="L1215" i="10" a="1"/>
  <c r="L2680" i="10" a="1"/>
  <c r="L1257" i="10" a="1"/>
  <c r="L1487" i="10" a="1"/>
  <c r="L1325" i="10" a="1"/>
  <c r="L1264" i="10" a="1"/>
  <c r="L1265" i="10" a="1"/>
  <c r="L1236" i="10" a="1"/>
  <c r="L1436" i="10" a="1"/>
  <c r="L1252" i="10" a="1"/>
  <c r="L1330" i="10" a="1"/>
  <c r="L1248" i="10" a="1"/>
  <c r="L1328" i="10" a="1"/>
  <c r="L2686" i="10" a="1"/>
  <c r="L1258" i="10" a="1"/>
  <c r="L1216" i="10" a="1"/>
  <c r="L1259" i="10" a="1"/>
  <c r="L1205" i="10" a="1"/>
  <c r="L1276" i="10" a="1"/>
  <c r="L1218" i="10" a="1"/>
  <c r="L1277" i="10" a="1"/>
  <c r="L1278" i="10" a="1"/>
  <c r="L1237" i="10" a="1"/>
  <c r="L1210" i="10" a="1"/>
  <c r="L1324" i="10" a="1"/>
  <c r="L1204" i="10" a="1"/>
  <c r="L1249" i="10" a="1"/>
  <c r="L1329" i="10" a="1"/>
  <c r="L2684" i="10" a="1"/>
  <c r="L1263" i="10" a="1"/>
  <c r="L2677" i="10" a="1"/>
  <c r="L1359" i="10" a="1"/>
  <c r="L1318" i="10" a="1"/>
  <c r="L1208" i="10" a="1"/>
  <c r="L1320" i="10" a="1"/>
  <c r="L1244" i="10" a="1"/>
  <c r="L1432" i="10" a="1"/>
  <c r="L1326" i="10" a="1"/>
  <c r="L1207" i="10" a="1"/>
  <c r="L1353" i="10" a="1"/>
  <c r="L1354" i="10" a="1"/>
  <c r="L1355" i="10" a="1"/>
  <c r="L1383" i="10" a="1"/>
  <c r="L1211" i="10" a="1"/>
  <c r="L1245" i="10" a="1"/>
  <c r="L2683" i="10" a="1"/>
  <c r="L1331" i="10" a="1"/>
  <c r="L1319" i="10" a="1"/>
  <c r="L1251" i="10" a="1"/>
  <c r="L1381" i="10" a="1"/>
  <c r="L1253" i="10" a="1"/>
  <c r="L1253" i="10" l="1"/>
  <c r="L1381" i="10"/>
  <c r="L1251" i="10"/>
  <c r="L1319" i="10"/>
  <c r="L1331" i="10"/>
  <c r="L2683" i="10"/>
  <c r="L1245" i="10"/>
  <c r="L1211" i="10"/>
  <c r="L1383" i="10"/>
  <c r="L1355" i="10"/>
  <c r="L1354" i="10"/>
  <c r="L1353" i="10"/>
  <c r="L1207" i="10"/>
  <c r="L1326" i="10"/>
  <c r="L1432" i="10"/>
  <c r="L1244" i="10"/>
  <c r="L1320" i="10"/>
  <c r="L1208" i="10"/>
  <c r="L1318" i="10"/>
  <c r="L1359" i="10"/>
  <c r="L2677" i="10"/>
  <c r="L1263" i="10"/>
  <c r="L2684" i="10"/>
  <c r="L1329" i="10"/>
  <c r="L1249" i="10"/>
  <c r="L1204" i="10"/>
  <c r="L1324" i="10"/>
  <c r="L1210" i="10"/>
  <c r="L1237" i="10"/>
  <c r="L1278" i="10"/>
  <c r="L1277" i="10"/>
  <c r="L1218" i="10"/>
  <c r="L1276" i="10"/>
  <c r="L1205" i="10"/>
  <c r="L1259" i="10"/>
  <c r="L1216" i="10"/>
  <c r="L1258" i="10"/>
  <c r="L2686" i="10"/>
  <c r="L1328" i="10"/>
  <c r="L1248" i="10"/>
  <c r="L1330" i="10"/>
  <c r="L1252" i="10"/>
  <c r="L1436" i="10"/>
  <c r="L1236" i="10"/>
  <c r="L1265" i="10"/>
  <c r="L1264" i="10"/>
  <c r="L1325" i="10"/>
  <c r="L1487" i="10"/>
  <c r="L1257" i="10"/>
  <c r="L2680" i="10"/>
  <c r="L1215" i="10"/>
  <c r="L1327" i="10"/>
  <c r="L1247" i="10"/>
  <c r="L1384" i="10"/>
  <c r="L1340" i="10"/>
  <c r="L2679" i="10"/>
  <c r="L1209" i="10"/>
  <c r="L1361" i="10"/>
  <c r="L2678" i="10"/>
  <c r="L1235" i="10"/>
  <c r="L1206" i="10"/>
  <c r="L1217" i="10"/>
  <c r="L1386" i="10"/>
  <c r="L1323" i="10"/>
  <c r="L1387" i="10"/>
  <c r="L1322" i="10"/>
  <c r="L2681" i="10"/>
  <c r="L1214" i="10"/>
  <c r="L1339" i="10"/>
  <c r="L1380" i="10"/>
  <c r="L2687" i="10"/>
  <c r="L2682" i="10"/>
  <c r="L1360" i="10"/>
  <c r="L2688" i="10"/>
  <c r="L1385" i="10"/>
  <c r="L1332" i="10"/>
  <c r="L1481" i="10"/>
  <c r="L1321" i="10"/>
  <c r="L2685" i="10"/>
  <c r="L1213" i="10"/>
  <c r="L1246" i="10"/>
  <c r="L1212" i="10"/>
  <c r="L1338" i="10"/>
  <c r="G741" i="26"/>
  <c r="G658" i="26"/>
  <c r="G100" i="26"/>
  <c r="G351" i="26"/>
  <c r="G492" i="26"/>
  <c r="G240" i="26"/>
  <c r="G75" i="26"/>
  <c r="G544" i="26"/>
  <c r="G382" i="26"/>
  <c r="G518" i="26"/>
  <c r="G439" i="26"/>
  <c r="G769" i="26"/>
  <c r="G323" i="26"/>
  <c r="G46" i="26"/>
  <c r="G21" i="26"/>
  <c r="G125" i="26"/>
  <c r="G629" i="26"/>
  <c r="G601" i="26"/>
  <c r="G468" i="26"/>
  <c r="G211" i="26"/>
  <c r="G296" i="26"/>
  <c r="G797" i="26"/>
  <c r="G826" i="26"/>
  <c r="G267" i="26"/>
  <c r="G411" i="26"/>
  <c r="G183" i="26"/>
  <c r="G713" i="26"/>
  <c r="G152" i="26"/>
  <c r="G685" i="26"/>
  <c r="L1484" i="10" a="1"/>
  <c r="L1437" i="10" a="1"/>
  <c r="L1334" i="10" a="1"/>
  <c r="L1431" i="10" a="1"/>
  <c r="L1303" i="10" a="1"/>
  <c r="L1425" i="10" a="1"/>
  <c r="L1458" i="10" a="1"/>
  <c r="L1426" i="10" a="1"/>
  <c r="L1345" i="10" a="1"/>
  <c r="L1586" i="10" a="1"/>
  <c r="L1350" i="10" a="1"/>
  <c r="L1419" i="10" a="1"/>
  <c r="L1352" i="10" a="1"/>
  <c r="L1580" i="10" a="1"/>
  <c r="L1438" i="10" a="1"/>
  <c r="L1335" i="10" a="1"/>
  <c r="L1304" i="10" a="1"/>
  <c r="L1459" i="10" a="1"/>
  <c r="L1427" i="10" a="1"/>
  <c r="L1482" i="10" a="1"/>
  <c r="L1308" i="10" a="1"/>
  <c r="L1483" i="10" a="1"/>
  <c r="L1356" i="10" a="1"/>
  <c r="L1357" i="10" a="1"/>
  <c r="L1423" i="10" a="1"/>
  <c r="L1439" i="10" a="1"/>
  <c r="L1336" i="10" a="1"/>
  <c r="L1485" i="10" a="1"/>
  <c r="L1305" i="10" a="1"/>
  <c r="L1480" i="10" a="1"/>
  <c r="L1460" i="10" a="1"/>
  <c r="L1428" i="10" a="1"/>
  <c r="L1363" i="10" a="1"/>
  <c r="L1348" i="10" a="1"/>
  <c r="L1311" i="10" a="1"/>
  <c r="L1429" i="10" a="1"/>
  <c r="L1343" i="10" a="1"/>
  <c r="L1306" i="10" a="1"/>
  <c r="L1486" i="10" a="1"/>
  <c r="L1362" i="10" a="1"/>
  <c r="L1479" i="10" a="1"/>
  <c r="L1421" i="10" a="1"/>
  <c r="L1347" i="10" a="1"/>
  <c r="L1417" i="10" a="1"/>
  <c r="L1315" i="10" a="1"/>
  <c r="L1351" i="10" a="1"/>
  <c r="L1424" i="10" a="1"/>
  <c r="L1420" i="10" a="1"/>
  <c r="L1452" i="10" a="1"/>
  <c r="L1375" i="10" a="1"/>
  <c r="L1307" i="10" a="1"/>
  <c r="L1346" i="10" a="1"/>
  <c r="L1453" i="10" a="1"/>
  <c r="L1310" i="10" a="1"/>
  <c r="L1418" i="10" a="1"/>
  <c r="L1317" i="10" a="1"/>
  <c r="L1344" i="10" a="1"/>
  <c r="L1376" i="10" a="1"/>
  <c r="L1422" i="10" a="1"/>
  <c r="L1454" i="10" a="1"/>
  <c r="L1377" i="10" a="1"/>
  <c r="L1364" i="10" a="1"/>
  <c r="L1309" i="10" a="1"/>
  <c r="L1535" i="10" a="1"/>
  <c r="L1531" i="10" a="1"/>
  <c r="L1316" i="10" a="1"/>
  <c r="L1358" i="10" a="1"/>
  <c r="L1312" i="10" a="1"/>
  <c r="L1313" i="10" a="1"/>
  <c r="L1314" i="10" a="1"/>
  <c r="L1430" i="10" a="1"/>
  <c r="L1430" i="10" l="1"/>
  <c r="L1314" i="10"/>
  <c r="L1313" i="10"/>
  <c r="L1312" i="10"/>
  <c r="L1358" i="10"/>
  <c r="L1316" i="10"/>
  <c r="L1531" i="10"/>
  <c r="L1535" i="10"/>
  <c r="L1309" i="10"/>
  <c r="L1364" i="10"/>
  <c r="L1377" i="10"/>
  <c r="L1454" i="10"/>
  <c r="L1422" i="10"/>
  <c r="L1376" i="10"/>
  <c r="L1344" i="10"/>
  <c r="L1317" i="10"/>
  <c r="L1418" i="10"/>
  <c r="L1310" i="10"/>
  <c r="L1453" i="10"/>
  <c r="L1346" i="10"/>
  <c r="L1307" i="10"/>
  <c r="L1375" i="10"/>
  <c r="L1452" i="10"/>
  <c r="L1420" i="10"/>
  <c r="L1424" i="10"/>
  <c r="L1351" i="10"/>
  <c r="L1315" i="10"/>
  <c r="L1417" i="10"/>
  <c r="L1347" i="10"/>
  <c r="L1421" i="10"/>
  <c r="L1479" i="10"/>
  <c r="L1362" i="10"/>
  <c r="L1486" i="10"/>
  <c r="L1306" i="10"/>
  <c r="L1343" i="10"/>
  <c r="L1429" i="10"/>
  <c r="L1311" i="10"/>
  <c r="L1348" i="10"/>
  <c r="L1363" i="10"/>
  <c r="L1428" i="10"/>
  <c r="L1460" i="10"/>
  <c r="L1480" i="10"/>
  <c r="L1305" i="10"/>
  <c r="L1485" i="10"/>
  <c r="L1336" i="10"/>
  <c r="L1439" i="10"/>
  <c r="L1423" i="10"/>
  <c r="L1357" i="10"/>
  <c r="L1356" i="10"/>
  <c r="L1483" i="10"/>
  <c r="L1308" i="10"/>
  <c r="L1482" i="10"/>
  <c r="L1427" i="10"/>
  <c r="L1459" i="10"/>
  <c r="L1304" i="10"/>
  <c r="L1335" i="10"/>
  <c r="L1438" i="10"/>
  <c r="L1580" i="10"/>
  <c r="L1352" i="10"/>
  <c r="L1419" i="10"/>
  <c r="L1350" i="10"/>
  <c r="L1586" i="10"/>
  <c r="L1345" i="10"/>
  <c r="L1426" i="10"/>
  <c r="L1458" i="10"/>
  <c r="L1425" i="10"/>
  <c r="L1303" i="10"/>
  <c r="L1431" i="10"/>
  <c r="L1334" i="10"/>
  <c r="L1437" i="10"/>
  <c r="L1484" i="10"/>
  <c r="G545" i="26"/>
  <c r="G493" i="26"/>
  <c r="G742" i="26"/>
  <c r="G440" i="26"/>
  <c r="G47" i="26"/>
  <c r="G412" i="26"/>
  <c r="G297" i="26"/>
  <c r="G714" i="26"/>
  <c r="G519" i="26"/>
  <c r="G352" i="26"/>
  <c r="G798" i="26"/>
  <c r="G22" i="26"/>
  <c r="G268" i="26"/>
  <c r="G76" i="26"/>
  <c r="G827" i="26"/>
  <c r="G469" i="26"/>
  <c r="G184" i="26"/>
  <c r="G602" i="26"/>
  <c r="G324" i="26"/>
  <c r="G383" i="26"/>
  <c r="G241" i="26"/>
  <c r="G101" i="26"/>
  <c r="G153" i="26"/>
  <c r="G659" i="26"/>
  <c r="G126" i="26"/>
  <c r="G212" i="26"/>
  <c r="G686" i="26"/>
  <c r="G630" i="26"/>
  <c r="G770" i="26"/>
  <c r="L1433" i="10" a="1"/>
  <c r="L1530" i="10" a="1"/>
  <c r="L1559" i="10" a="1"/>
  <c r="L1402" i="10" a="1"/>
  <c r="L1457" i="10" a="1"/>
  <c r="L1447" i="10" a="1"/>
  <c r="L1551" i="10" a="1"/>
  <c r="L1679" i="10" a="1"/>
  <c r="L1579" i="10" a="1"/>
  <c r="L1410" i="10" a="1"/>
  <c r="L1434" i="10" a="1"/>
  <c r="L1582" i="10" a="1"/>
  <c r="L1403" i="10" a="1"/>
  <c r="L1578" i="10" a="1"/>
  <c r="L1552" i="10" a="1"/>
  <c r="L1407" i="10" a="1"/>
  <c r="L1520" i="10" a="1"/>
  <c r="L1409" i="10" a="1"/>
  <c r="L1455" i="10" a="1"/>
  <c r="L1558" i="10" a="1"/>
  <c r="L1435" i="10" a="1"/>
  <c r="L1414" i="10" a="1"/>
  <c r="L1404" i="10" a="1"/>
  <c r="L1516" i="10" a="1"/>
  <c r="L1553" i="10" a="1"/>
  <c r="L1522" i="10" a="1"/>
  <c r="L1584" i="10" a="1"/>
  <c r="L1462" i="10" a="1"/>
  <c r="L1526" i="10" a="1"/>
  <c r="L1634" i="10" a="1"/>
  <c r="L1451" i="10" a="1"/>
  <c r="L1581" i="10" a="1"/>
  <c r="L1445" i="10" a="1"/>
  <c r="L1415" i="10" a="1"/>
  <c r="L1405" i="10" a="1"/>
  <c r="L1517" i="10" a="1"/>
  <c r="L1523" i="10" a="1"/>
  <c r="L1519" i="10" a="1"/>
  <c r="L1685" i="10" a="1"/>
  <c r="L1583" i="10" a="1"/>
  <c r="L1413" i="10" a="1"/>
  <c r="L1475" i="10" a="1"/>
  <c r="L1476" i="10" a="1"/>
  <c r="L1456" i="10" a="1"/>
  <c r="L1536" i="10" a="1"/>
  <c r="L1416" i="10" a="1"/>
  <c r="L1630" i="10" a="1"/>
  <c r="L1406" i="10" a="1"/>
  <c r="L1518" i="10" a="1"/>
  <c r="L1461" i="10" a="1"/>
  <c r="L1524" i="10" a="1"/>
  <c r="L1412" i="10" a="1"/>
  <c r="L1474" i="10" a="1"/>
  <c r="L1443" i="10" a="1"/>
  <c r="L1444" i="10" a="1"/>
  <c r="L1446" i="10" a="1"/>
  <c r="L1537" i="10" a="1"/>
  <c r="L1538" i="10" a="1"/>
  <c r="L1525" i="10" a="1"/>
  <c r="L1411" i="10" a="1"/>
  <c r="L1408" i="10" a="1"/>
  <c r="L1463" i="10" a="1"/>
  <c r="L1521" i="10" a="1"/>
  <c r="L1449" i="10" a="1"/>
  <c r="L1450" i="10" a="1"/>
  <c r="L1442" i="10" a="1"/>
  <c r="L1557" i="10" a="1"/>
  <c r="L1527" i="10" a="1"/>
  <c r="L1585" i="10" a="1"/>
  <c r="L1528" i="10" a="1"/>
  <c r="L1529" i="10" a="1"/>
  <c r="L1529" i="10" l="1"/>
  <c r="L1528" i="10"/>
  <c r="L1585" i="10"/>
  <c r="L1527" i="10"/>
  <c r="L1557" i="10"/>
  <c r="L1442" i="10"/>
  <c r="L1450" i="10"/>
  <c r="L1449" i="10"/>
  <c r="L1521" i="10"/>
  <c r="L1463" i="10"/>
  <c r="L1408" i="10"/>
  <c r="L1411" i="10"/>
  <c r="L1525" i="10"/>
  <c r="L1538" i="10"/>
  <c r="L1537" i="10"/>
  <c r="L1446" i="10"/>
  <c r="L1444" i="10"/>
  <c r="L1443" i="10"/>
  <c r="L1474" i="10"/>
  <c r="L1412" i="10"/>
  <c r="L1524" i="10"/>
  <c r="L1461" i="10"/>
  <c r="L1518" i="10"/>
  <c r="L1406" i="10"/>
  <c r="L1630" i="10"/>
  <c r="L1416" i="10"/>
  <c r="L1536" i="10"/>
  <c r="L1456" i="10"/>
  <c r="L1476" i="10"/>
  <c r="L1475" i="10"/>
  <c r="L1413" i="10"/>
  <c r="L1583" i="10"/>
  <c r="L1685" i="10"/>
  <c r="L1519" i="10"/>
  <c r="L1523" i="10"/>
  <c r="L1517" i="10"/>
  <c r="L1405" i="10"/>
  <c r="L1415" i="10"/>
  <c r="L1445" i="10"/>
  <c r="L1581" i="10"/>
  <c r="L1451" i="10"/>
  <c r="L1634" i="10"/>
  <c r="L1526" i="10"/>
  <c r="L1462" i="10"/>
  <c r="L1584" i="10"/>
  <c r="L1522" i="10"/>
  <c r="L1553" i="10"/>
  <c r="L1516" i="10"/>
  <c r="L1404" i="10"/>
  <c r="L1414" i="10"/>
  <c r="L1435" i="10"/>
  <c r="L1558" i="10"/>
  <c r="L1455" i="10"/>
  <c r="L1409" i="10"/>
  <c r="L1520" i="10"/>
  <c r="L1407" i="10"/>
  <c r="L1552" i="10"/>
  <c r="L1578" i="10"/>
  <c r="L1403" i="10"/>
  <c r="L1582" i="10"/>
  <c r="L1434" i="10"/>
  <c r="L1410" i="10"/>
  <c r="L1579" i="10"/>
  <c r="L1679" i="10"/>
  <c r="L1551" i="10"/>
  <c r="L1447" i="10"/>
  <c r="L1457" i="10"/>
  <c r="L1402" i="10"/>
  <c r="L1559" i="10"/>
  <c r="L1530" i="10"/>
  <c r="L1433" i="10"/>
  <c r="G546" i="26"/>
  <c r="G298" i="26"/>
  <c r="G441" i="26"/>
  <c r="G743" i="26"/>
  <c r="G470" i="26"/>
  <c r="G828" i="26"/>
  <c r="G185" i="26"/>
  <c r="G384" i="26"/>
  <c r="G213" i="26"/>
  <c r="G23" i="26"/>
  <c r="G269" i="26"/>
  <c r="G353" i="26"/>
  <c r="G102" i="26"/>
  <c r="G325" i="26"/>
  <c r="G520" i="26"/>
  <c r="G494" i="26"/>
  <c r="G631" i="26"/>
  <c r="G660" i="26"/>
  <c r="G242" i="26"/>
  <c r="G413" i="26"/>
  <c r="G603" i="26"/>
  <c r="G715" i="26"/>
  <c r="G799" i="26"/>
  <c r="G154" i="26"/>
  <c r="G771" i="26"/>
  <c r="G127" i="26"/>
  <c r="G77" i="26"/>
  <c r="G48" i="26"/>
  <c r="G687" i="26"/>
  <c r="L1532" i="10" a="1"/>
  <c r="L1682" i="10" a="1"/>
  <c r="L1575" i="10" a="1"/>
  <c r="L1507" i="10" a="1"/>
  <c r="L1636" i="10" a="1"/>
  <c r="L1625" i="10" a="1"/>
  <c r="L1513" i="10" a="1"/>
  <c r="L1650" i="10" a="1"/>
  <c r="L1616" i="10" a="1"/>
  <c r="L1573" i="10" a="1"/>
  <c r="L1506" i="10" a="1"/>
  <c r="L1533" i="10" a="1"/>
  <c r="L1508" i="10" a="1"/>
  <c r="L1618" i="10" a="1"/>
  <c r="L1637" i="10" a="1"/>
  <c r="L1626" i="10" a="1"/>
  <c r="L1683" i="10" a="1"/>
  <c r="L1514" i="10" a="1"/>
  <c r="L1778" i="10" a="1"/>
  <c r="L1501" i="10" a="1"/>
  <c r="L1652" i="10" a="1"/>
  <c r="L1505" i="10" a="1"/>
  <c r="L1574" i="10" a="1"/>
  <c r="L1534" i="10" a="1"/>
  <c r="L1733" i="10" a="1"/>
  <c r="L1548" i="10" a="1"/>
  <c r="L1509" i="10" a="1"/>
  <c r="L1619" i="10" a="1"/>
  <c r="L1678" i="10" a="1"/>
  <c r="L1515" i="10" a="1"/>
  <c r="L1622" i="10" a="1"/>
  <c r="L1623" i="10" a="1"/>
  <c r="L1541" i="10" a="1"/>
  <c r="L1617" i="10" a="1"/>
  <c r="L1543" i="10" a="1"/>
  <c r="L1549" i="10" a="1"/>
  <c r="L1620" i="10" a="1"/>
  <c r="L1677" i="10" a="1"/>
  <c r="L1621" i="10" a="1"/>
  <c r="L1555" i="10" a="1"/>
  <c r="L1684" i="10" a="1"/>
  <c r="L1624" i="10" a="1"/>
  <c r="L1656" i="10" a="1"/>
  <c r="L1784" i="10" a="1"/>
  <c r="L1550" i="10" a="1"/>
  <c r="L1554" i="10" a="1"/>
  <c r="L1681" i="10" a="1"/>
  <c r="L1680" i="10" a="1"/>
  <c r="L1560" i="10" a="1"/>
  <c r="L1556" i="10" a="1"/>
  <c r="L1512" i="10" a="1"/>
  <c r="L1657" i="10" a="1"/>
  <c r="L1629" i="10" a="1"/>
  <c r="L1658" i="10" a="1"/>
  <c r="L1544" i="10" a="1"/>
  <c r="L1561" i="10" a="1"/>
  <c r="L1545" i="10" a="1"/>
  <c r="L1502" i="10" a="1"/>
  <c r="L1562" i="10" a="1"/>
  <c r="L1627" i="10" a="1"/>
  <c r="L1546" i="10" a="1"/>
  <c r="L1503" i="10" a="1"/>
  <c r="L1510" i="10" a="1"/>
  <c r="L1651" i="10" a="1"/>
  <c r="L1615" i="10" a="1"/>
  <c r="L1511" i="10" a="1"/>
  <c r="L1729" i="10" a="1"/>
  <c r="L1542" i="10" a="1"/>
  <c r="L1635" i="10" a="1"/>
  <c r="L1628" i="10" a="1"/>
  <c r="L1504" i="10" a="1"/>
  <c r="L1504" i="10" l="1"/>
  <c r="L1628" i="10"/>
  <c r="L1635" i="10"/>
  <c r="L1542" i="10"/>
  <c r="L1729" i="10"/>
  <c r="L1511" i="10"/>
  <c r="L1615" i="10"/>
  <c r="L1651" i="10"/>
  <c r="L1510" i="10"/>
  <c r="L1503" i="10"/>
  <c r="L1546" i="10"/>
  <c r="L1627" i="10"/>
  <c r="L1562" i="10"/>
  <c r="L1502" i="10"/>
  <c r="L1545" i="10"/>
  <c r="L1561" i="10"/>
  <c r="L1544" i="10"/>
  <c r="L1658" i="10"/>
  <c r="L1629" i="10"/>
  <c r="L1657" i="10"/>
  <c r="L1512" i="10"/>
  <c r="L1556" i="10"/>
  <c r="L1560" i="10"/>
  <c r="L1680" i="10"/>
  <c r="L1681" i="10"/>
  <c r="L1554" i="10"/>
  <c r="L1550" i="10"/>
  <c r="L1784" i="10"/>
  <c r="L1656" i="10"/>
  <c r="L1624" i="10"/>
  <c r="L1684" i="10"/>
  <c r="L1555" i="10"/>
  <c r="L1621" i="10"/>
  <c r="L1677" i="10"/>
  <c r="L1620" i="10"/>
  <c r="L1549" i="10"/>
  <c r="L1543" i="10"/>
  <c r="L1617" i="10"/>
  <c r="L1541" i="10"/>
  <c r="L1623" i="10"/>
  <c r="L1622" i="10"/>
  <c r="L1515" i="10"/>
  <c r="L1678" i="10"/>
  <c r="L1619" i="10"/>
  <c r="L1509" i="10"/>
  <c r="L1548" i="10"/>
  <c r="L1733" i="10"/>
  <c r="L1534" i="10"/>
  <c r="L1574" i="10"/>
  <c r="L1505" i="10"/>
  <c r="L1652" i="10"/>
  <c r="L1501" i="10"/>
  <c r="L1778" i="10"/>
  <c r="L1514" i="10"/>
  <c r="L1683" i="10"/>
  <c r="L1626" i="10"/>
  <c r="L1637" i="10"/>
  <c r="L1618" i="10"/>
  <c r="L1508" i="10"/>
  <c r="L1533" i="10"/>
  <c r="L1506" i="10"/>
  <c r="L1573" i="10"/>
  <c r="L1616" i="10"/>
  <c r="L1650" i="10"/>
  <c r="L1513" i="10"/>
  <c r="L1625" i="10"/>
  <c r="L1636" i="10"/>
  <c r="L1507" i="10"/>
  <c r="L1575" i="10"/>
  <c r="L1682" i="10"/>
  <c r="L1532" i="10"/>
  <c r="G385" i="26"/>
  <c r="G495" i="26"/>
  <c r="G155" i="26"/>
  <c r="G521" i="26"/>
  <c r="G49" i="26"/>
  <c r="G354" i="26"/>
  <c r="G442" i="26"/>
  <c r="G800" i="26"/>
  <c r="G186" i="26"/>
  <c r="G661" i="26"/>
  <c r="G326" i="26"/>
  <c r="G414" i="26"/>
  <c r="G78" i="26"/>
  <c r="G24" i="26"/>
  <c r="G688" i="26"/>
  <c r="G128" i="26"/>
  <c r="G632" i="26"/>
  <c r="G270" i="26"/>
  <c r="G829" i="26"/>
  <c r="G299" i="26"/>
  <c r="G243" i="26"/>
  <c r="G716" i="26"/>
  <c r="G772" i="26"/>
  <c r="G604" i="26"/>
  <c r="G547" i="26"/>
  <c r="G214" i="26"/>
  <c r="G471" i="26"/>
  <c r="G744" i="26"/>
  <c r="G103" i="26"/>
  <c r="L1672" i="10" a="1"/>
  <c r="L1828" i="10" a="1"/>
  <c r="L1728" i="10" a="1"/>
  <c r="L1661" i="10" a="1"/>
  <c r="L1602" i="10" a="1"/>
  <c r="L1722" i="10" a="1"/>
  <c r="L1757" i="10" a="1"/>
  <c r="L1631" i="10" a="1"/>
  <c r="L1717" i="10" a="1"/>
  <c r="L1608" i="10" a="1"/>
  <c r="L1715" i="10" a="1"/>
  <c r="L1640" i="10" a="1"/>
  <c r="L1673" i="10" a="1"/>
  <c r="L1603" i="10" a="1"/>
  <c r="L1632" i="10" a="1"/>
  <c r="L1718" i="10" a="1"/>
  <c r="L1749" i="10" a="1"/>
  <c r="L1719" i="10" a="1"/>
  <c r="L1645" i="10" a="1"/>
  <c r="L1782" i="10" a="1"/>
  <c r="L1716" i="10" a="1"/>
  <c r="L1674" i="10" a="1"/>
  <c r="L1612" i="10" a="1"/>
  <c r="L1783" i="10" a="1"/>
  <c r="L1723" i="10" a="1"/>
  <c r="L1604" i="10" a="1"/>
  <c r="L1777" i="10" a="1"/>
  <c r="L1633" i="10" a="1"/>
  <c r="L1780" i="10" a="1"/>
  <c r="L1714" i="10" a="1"/>
  <c r="L1649" i="10" a="1"/>
  <c r="L1883" i="10" a="1"/>
  <c r="L1832" i="10" a="1"/>
  <c r="L1781" i="10" a="1"/>
  <c r="L1613" i="10" a="1"/>
  <c r="L1724" i="10" a="1"/>
  <c r="L1605" i="10" a="1"/>
  <c r="L1750" i="10" a="1"/>
  <c r="L1647" i="10" a="1"/>
  <c r="L1644" i="10" a="1"/>
  <c r="L1654" i="10" a="1"/>
  <c r="L1736" i="10" a="1"/>
  <c r="L1655" i="10" a="1"/>
  <c r="L1779" i="10" a="1"/>
  <c r="L1877" i="10" a="1"/>
  <c r="L1776" i="10" a="1"/>
  <c r="L1734" i="10" a="1"/>
  <c r="L1614" i="10" a="1"/>
  <c r="L1643" i="10" a="1"/>
  <c r="L1725" i="10" a="1"/>
  <c r="L1606" i="10" a="1"/>
  <c r="L1653" i="10" a="1"/>
  <c r="L1751" i="10" a="1"/>
  <c r="L1607" i="10" a="1"/>
  <c r="L1648" i="10" a="1"/>
  <c r="L1609" i="10" a="1"/>
  <c r="L1610" i="10" a="1"/>
  <c r="L1611" i="10" a="1"/>
  <c r="L1641" i="10" a="1"/>
  <c r="L1735" i="10" a="1"/>
  <c r="L1642" i="10" a="1"/>
  <c r="L1726" i="10" a="1"/>
  <c r="L1659" i="10" a="1"/>
  <c r="L1600" i="10" a="1"/>
  <c r="L1720" i="10" a="1"/>
  <c r="L1755" i="10" a="1"/>
  <c r="L1727" i="10" a="1"/>
  <c r="L1660" i="10" a="1"/>
  <c r="L1601" i="10" a="1"/>
  <c r="L1721" i="10" a="1"/>
  <c r="L1756" i="10" a="1"/>
  <c r="L1756" i="10" l="1"/>
  <c r="L1721" i="10"/>
  <c r="L1601" i="10"/>
  <c r="L1660" i="10"/>
  <c r="L1727" i="10"/>
  <c r="L1755" i="10"/>
  <c r="L1720" i="10"/>
  <c r="L1600" i="10"/>
  <c r="L1659" i="10"/>
  <c r="L1726" i="10"/>
  <c r="L1642" i="10"/>
  <c r="L1735" i="10"/>
  <c r="L1641" i="10"/>
  <c r="L1611" i="10"/>
  <c r="L1610" i="10"/>
  <c r="L1609" i="10"/>
  <c r="L1648" i="10"/>
  <c r="L1607" i="10"/>
  <c r="L1751" i="10"/>
  <c r="L1653" i="10"/>
  <c r="L1606" i="10"/>
  <c r="L1725" i="10"/>
  <c r="L1643" i="10"/>
  <c r="L1614" i="10"/>
  <c r="L1734" i="10"/>
  <c r="L1776" i="10"/>
  <c r="L1877" i="10"/>
  <c r="L1779" i="10"/>
  <c r="L1655" i="10"/>
  <c r="L1736" i="10"/>
  <c r="L1654" i="10"/>
  <c r="L1644" i="10"/>
  <c r="L1647" i="10"/>
  <c r="L1750" i="10"/>
  <c r="L1605" i="10"/>
  <c r="L1724" i="10"/>
  <c r="L1613" i="10"/>
  <c r="L1781" i="10"/>
  <c r="L1832" i="10"/>
  <c r="L1883" i="10"/>
  <c r="L1649" i="10"/>
  <c r="L1714" i="10"/>
  <c r="L1780" i="10"/>
  <c r="L1633" i="10"/>
  <c r="L1777" i="10"/>
  <c r="L1604" i="10"/>
  <c r="L1723" i="10"/>
  <c r="L1783" i="10"/>
  <c r="L1612" i="10"/>
  <c r="L1674" i="10"/>
  <c r="L1716" i="10"/>
  <c r="L1782" i="10"/>
  <c r="L1645" i="10"/>
  <c r="L1719" i="10"/>
  <c r="L1749" i="10"/>
  <c r="L1718" i="10"/>
  <c r="L1632" i="10"/>
  <c r="L1603" i="10"/>
  <c r="L1673" i="10"/>
  <c r="L1640" i="10"/>
  <c r="L1715" i="10"/>
  <c r="L1608" i="10"/>
  <c r="L1717" i="10"/>
  <c r="L1631" i="10"/>
  <c r="L1757" i="10"/>
  <c r="L1722" i="10"/>
  <c r="L1602" i="10"/>
  <c r="L1661" i="10"/>
  <c r="L1728" i="10"/>
  <c r="L1828" i="10"/>
  <c r="L1672" i="10"/>
  <c r="G104" i="26"/>
  <c r="G548" i="26"/>
  <c r="G522" i="26"/>
  <c r="G386" i="26"/>
  <c r="G745" i="26"/>
  <c r="G605" i="26"/>
  <c r="G472" i="26"/>
  <c r="G156" i="26"/>
  <c r="G79" i="26"/>
  <c r="G300" i="26"/>
  <c r="G129" i="26"/>
  <c r="G25" i="26"/>
  <c r="G327" i="26"/>
  <c r="G443" i="26"/>
  <c r="G662" i="26"/>
  <c r="G355" i="26"/>
  <c r="G215" i="26"/>
  <c r="G271" i="26"/>
  <c r="G187" i="26"/>
  <c r="G496" i="26"/>
  <c r="G773" i="26"/>
  <c r="G830" i="26"/>
  <c r="G689" i="26"/>
  <c r="G717" i="26"/>
  <c r="G244" i="26"/>
  <c r="G633" i="26"/>
  <c r="G415" i="26"/>
  <c r="G801" i="26"/>
  <c r="G50" i="26"/>
  <c r="L1816" i="10" a="1"/>
  <c r="L1773" i="10" a="1"/>
  <c r="L1813" i="10" a="1"/>
  <c r="L1699" i="10" a="1"/>
  <c r="L1760" i="10" a="1"/>
  <c r="L1746" i="10" a="1"/>
  <c r="L1848" i="10" a="1"/>
  <c r="L1713" i="10" a="1"/>
  <c r="L1705" i="10" a="1"/>
  <c r="L1758" i="10" a="1"/>
  <c r="L1817" i="10" a="1"/>
  <c r="L1814" i="10" a="1"/>
  <c r="L1700" i="10" a="1"/>
  <c r="L1747" i="10" a="1"/>
  <c r="L1834" i="10" a="1"/>
  <c r="L1849" i="10" a="1"/>
  <c r="L1712" i="10" a="1"/>
  <c r="L1822" i="10" a="1"/>
  <c r="L1882" i="10" a="1"/>
  <c r="L1818" i="10" a="1"/>
  <c r="L1880" i="10" a="1"/>
  <c r="L1815" i="10" a="1"/>
  <c r="L1701" i="10" a="1"/>
  <c r="L1825" i="10" a="1"/>
  <c r="L1748" i="10" a="1"/>
  <c r="L1835" i="10" a="1"/>
  <c r="L1850" i="10" a="1"/>
  <c r="L1976" i="10" a="1"/>
  <c r="L1823" i="10" a="1"/>
  <c r="L1742" i="10" a="1"/>
  <c r="L1743" i="10" a="1"/>
  <c r="L1875" i="10" a="1"/>
  <c r="L1702" i="10" a="1"/>
  <c r="L1826" i="10" a="1"/>
  <c r="L1881" i="10" a="1"/>
  <c r="L1704" i="10" a="1"/>
  <c r="L1856" i="10" a="1"/>
  <c r="L1708" i="10" a="1"/>
  <c r="L1710" i="10" a="1"/>
  <c r="L1730" i="10" a="1"/>
  <c r="L1854" i="10" a="1"/>
  <c r="L1703" i="10" a="1"/>
  <c r="L1827" i="10" a="1"/>
  <c r="L1752" i="10" a="1"/>
  <c r="L1876" i="10" a="1"/>
  <c r="L1855" i="10" a="1"/>
  <c r="L1754" i="10" a="1"/>
  <c r="L1744" i="10" a="1"/>
  <c r="L1731" i="10" a="1"/>
  <c r="L1753" i="10" a="1"/>
  <c r="L1824" i="10" a="1"/>
  <c r="L1879" i="10" a="1"/>
  <c r="L1732" i="10" a="1"/>
  <c r="L1931" i="10" a="1"/>
  <c r="L1706" i="10" a="1"/>
  <c r="L1878" i="10" a="1"/>
  <c r="L1927" i="10" a="1"/>
  <c r="L1739" i="10" a="1"/>
  <c r="L1819" i="10" a="1"/>
  <c r="L1740" i="10" a="1"/>
  <c r="L1820" i="10" a="1"/>
  <c r="L1709" i="10" a="1"/>
  <c r="L1771" i="10" a="1"/>
  <c r="L1741" i="10" a="1"/>
  <c r="L1821" i="10" a="1"/>
  <c r="L1772" i="10" a="1"/>
  <c r="L1759" i="10" a="1"/>
  <c r="L1833" i="10" a="1"/>
  <c r="L1711" i="10" a="1"/>
  <c r="L1982" i="10" a="1"/>
  <c r="L1707" i="10" a="1"/>
  <c r="L1707" i="10" l="1"/>
  <c r="L1982" i="10"/>
  <c r="L1711" i="10"/>
  <c r="L1833" i="10"/>
  <c r="L1759" i="10"/>
  <c r="L1772" i="10"/>
  <c r="L1821" i="10"/>
  <c r="L1741" i="10"/>
  <c r="L1771" i="10"/>
  <c r="L1709" i="10"/>
  <c r="L1820" i="10"/>
  <c r="L1740" i="10"/>
  <c r="L1819" i="10"/>
  <c r="L1739" i="10"/>
  <c r="L1927" i="10"/>
  <c r="L1878" i="10"/>
  <c r="L1706" i="10"/>
  <c r="L1931" i="10"/>
  <c r="L1732" i="10"/>
  <c r="L1879" i="10"/>
  <c r="L1824" i="10"/>
  <c r="L1753" i="10"/>
  <c r="L1731" i="10"/>
  <c r="L1744" i="10"/>
  <c r="L1754" i="10"/>
  <c r="L1855" i="10"/>
  <c r="L1876" i="10"/>
  <c r="L1752" i="10"/>
  <c r="L1827" i="10"/>
  <c r="L1703" i="10"/>
  <c r="L1854" i="10"/>
  <c r="L1730" i="10"/>
  <c r="L1710" i="10"/>
  <c r="L1708" i="10"/>
  <c r="L1856" i="10"/>
  <c r="L1704" i="10"/>
  <c r="L1881" i="10"/>
  <c r="L1826" i="10"/>
  <c r="L1702" i="10"/>
  <c r="L1875" i="10"/>
  <c r="L1743" i="10"/>
  <c r="L1742" i="10"/>
  <c r="L1823" i="10"/>
  <c r="L1976" i="10"/>
  <c r="L1850" i="10"/>
  <c r="L1835" i="10"/>
  <c r="L1748" i="10"/>
  <c r="L1825" i="10"/>
  <c r="L1701" i="10"/>
  <c r="L1815" i="10"/>
  <c r="L1880" i="10"/>
  <c r="L1818" i="10"/>
  <c r="L1882" i="10"/>
  <c r="L1822" i="10"/>
  <c r="L1712" i="10"/>
  <c r="L1849" i="10"/>
  <c r="L1834" i="10"/>
  <c r="L1747" i="10"/>
  <c r="L1700" i="10"/>
  <c r="L1814" i="10"/>
  <c r="L1817" i="10"/>
  <c r="L1758" i="10"/>
  <c r="L1705" i="10"/>
  <c r="L1713" i="10"/>
  <c r="L1848" i="10"/>
  <c r="L1746" i="10"/>
  <c r="L1760" i="10"/>
  <c r="L1699" i="10"/>
  <c r="L1813" i="10"/>
  <c r="L1773" i="10"/>
  <c r="L1816" i="10"/>
  <c r="G51" i="26"/>
  <c r="G245" i="26"/>
  <c r="G497" i="26"/>
  <c r="G216" i="26"/>
  <c r="G26" i="26"/>
  <c r="G80" i="26"/>
  <c r="G105" i="26"/>
  <c r="G802" i="26"/>
  <c r="G328" i="26"/>
  <c r="G387" i="26"/>
  <c r="G188" i="26"/>
  <c r="G356" i="26"/>
  <c r="G130" i="26"/>
  <c r="G157" i="26"/>
  <c r="G523" i="26"/>
  <c r="G690" i="26"/>
  <c r="G663" i="26"/>
  <c r="G831" i="26"/>
  <c r="G606" i="26"/>
  <c r="G416" i="26"/>
  <c r="G473" i="26"/>
  <c r="G634" i="26"/>
  <c r="G774" i="26"/>
  <c r="G272" i="26"/>
  <c r="G301" i="26"/>
  <c r="G549" i="26"/>
  <c r="G718" i="26"/>
  <c r="G444" i="26"/>
  <c r="G746" i="26"/>
  <c r="L1810" i="10" a="1"/>
  <c r="L1845" i="10" a="1"/>
  <c r="L1806" i="10" a="1"/>
  <c r="L1857" i="10" a="1"/>
  <c r="L1807" i="10" a="1"/>
  <c r="L2026" i="10" a="1"/>
  <c r="L1923" i="10" a="1"/>
  <c r="L1953" i="10" a="1"/>
  <c r="L1926" i="10" a="1"/>
  <c r="L1932" i="10" a="1"/>
  <c r="L1851" i="10" a="1"/>
  <c r="L1842" i="10" a="1"/>
  <c r="L1811" i="10" a="1"/>
  <c r="L1846" i="10" a="1"/>
  <c r="L1858" i="10" a="1"/>
  <c r="L1808" i="10" a="1"/>
  <c r="L1954" i="10" a="1"/>
  <c r="L1979" i="10" a="1"/>
  <c r="L1955" i="10" a="1"/>
  <c r="L1800" i="10" a="1"/>
  <c r="L1801" i="10" a="1"/>
  <c r="L1838" i="10" a="1"/>
  <c r="L1803" i="10" a="1"/>
  <c r="L1812" i="10" a="1"/>
  <c r="L1847" i="10" a="1"/>
  <c r="L1912" i="10" a="1"/>
  <c r="L1859" i="10" a="1"/>
  <c r="L1809" i="10" a="1"/>
  <c r="L1977" i="10" a="1"/>
  <c r="L2030" i="10" a="1"/>
  <c r="L1830" i="10" a="1"/>
  <c r="L1915" i="10" a="1"/>
  <c r="L1916" i="10" a="1"/>
  <c r="L1841" i="10" a="1"/>
  <c r="L1933" i="10" a="1"/>
  <c r="L1913" i="10" a="1"/>
  <c r="L2075" i="10" a="1"/>
  <c r="L1870" i="10" a="1"/>
  <c r="L1975" i="10" a="1"/>
  <c r="L1871" i="10" a="1"/>
  <c r="L2081" i="10" a="1"/>
  <c r="L1949" i="10" a="1"/>
  <c r="L1831" i="10" a="1"/>
  <c r="L1917" i="10" a="1"/>
  <c r="L1974" i="10" a="1"/>
  <c r="L1839" i="10" a="1"/>
  <c r="L1947" i="10" a="1"/>
  <c r="L1798" i="10" a="1"/>
  <c r="L1914" i="10" a="1"/>
  <c r="L1918" i="10" a="1"/>
  <c r="L1829" i="10" a="1"/>
  <c r="L1919" i="10" a="1"/>
  <c r="L1980" i="10" a="1"/>
  <c r="L1872" i="10" a="1"/>
  <c r="L1802" i="10" a="1"/>
  <c r="L1978" i="10" a="1"/>
  <c r="L1852" i="10" a="1"/>
  <c r="L1948" i="10" a="1"/>
  <c r="L1799" i="10" a="1"/>
  <c r="L1920" i="10" a="1"/>
  <c r="L1925" i="10" a="1"/>
  <c r="L1934" i="10" a="1"/>
  <c r="L1804" i="10" a="1"/>
  <c r="L1981" i="10" a="1"/>
  <c r="L1843" i="10" a="1"/>
  <c r="L1840" i="10" a="1"/>
  <c r="L1921" i="10" a="1"/>
  <c r="L1853" i="10" a="1"/>
  <c r="L1924" i="10" a="1"/>
  <c r="L1805" i="10" a="1"/>
  <c r="L1922" i="10" a="1"/>
  <c r="L1922" i="10" l="1"/>
  <c r="L1805" i="10"/>
  <c r="L1924" i="10"/>
  <c r="L1853" i="10"/>
  <c r="L1921" i="10"/>
  <c r="L1840" i="10"/>
  <c r="L1843" i="10"/>
  <c r="L1981" i="10"/>
  <c r="L1804" i="10"/>
  <c r="L1934" i="10"/>
  <c r="L1925" i="10"/>
  <c r="L1920" i="10"/>
  <c r="L1799" i="10"/>
  <c r="L1948" i="10"/>
  <c r="L1852" i="10"/>
  <c r="L1978" i="10"/>
  <c r="L1802" i="10"/>
  <c r="L1872" i="10"/>
  <c r="L1980" i="10"/>
  <c r="L1919" i="10"/>
  <c r="L1829" i="10"/>
  <c r="L1918" i="10"/>
  <c r="L1914" i="10"/>
  <c r="L1798" i="10"/>
  <c r="L1947" i="10"/>
  <c r="L1839" i="10"/>
  <c r="L1974" i="10"/>
  <c r="L1917" i="10"/>
  <c r="L1831" i="10"/>
  <c r="L1949" i="10"/>
  <c r="L2081" i="10"/>
  <c r="L1871" i="10"/>
  <c r="L1975" i="10"/>
  <c r="L1870" i="10"/>
  <c r="L2075" i="10"/>
  <c r="L1913" i="10"/>
  <c r="L1933" i="10"/>
  <c r="L1841" i="10"/>
  <c r="L1916" i="10"/>
  <c r="L1915" i="10"/>
  <c r="L1830" i="10"/>
  <c r="L2030" i="10"/>
  <c r="L1977" i="10"/>
  <c r="L1809" i="10"/>
  <c r="L1859" i="10"/>
  <c r="L1912" i="10"/>
  <c r="L1847" i="10"/>
  <c r="L1812" i="10"/>
  <c r="L1803" i="10"/>
  <c r="L1838" i="10"/>
  <c r="L1801" i="10"/>
  <c r="L1800" i="10"/>
  <c r="L1955" i="10"/>
  <c r="L1979" i="10"/>
  <c r="L1954" i="10"/>
  <c r="L1808" i="10"/>
  <c r="L1858" i="10"/>
  <c r="L1846" i="10"/>
  <c r="L1811" i="10"/>
  <c r="L1842" i="10"/>
  <c r="L1851" i="10"/>
  <c r="L1932" i="10"/>
  <c r="L1926" i="10"/>
  <c r="L1953" i="10"/>
  <c r="L1923" i="10"/>
  <c r="L2026" i="10"/>
  <c r="L1807" i="10"/>
  <c r="L1857" i="10"/>
  <c r="L1806" i="10"/>
  <c r="L1845" i="10"/>
  <c r="L1810" i="10"/>
  <c r="G524" i="26"/>
  <c r="G357" i="26"/>
  <c r="G329" i="26"/>
  <c r="G217" i="26"/>
  <c r="G52" i="26"/>
  <c r="G445" i="26"/>
  <c r="G417" i="26"/>
  <c r="G273" i="26"/>
  <c r="G607" i="26"/>
  <c r="G189" i="26"/>
  <c r="G803" i="26"/>
  <c r="G775" i="26"/>
  <c r="G832" i="26"/>
  <c r="G106" i="26"/>
  <c r="G664" i="26"/>
  <c r="G550" i="26"/>
  <c r="G635" i="26"/>
  <c r="G131" i="26"/>
  <c r="G388" i="26"/>
  <c r="G27" i="26"/>
  <c r="G246" i="26"/>
  <c r="G747" i="26"/>
  <c r="G302" i="26"/>
  <c r="G474" i="26"/>
  <c r="G691" i="26"/>
  <c r="G81" i="26"/>
  <c r="G719" i="26"/>
  <c r="G158" i="26"/>
  <c r="G498" i="26"/>
  <c r="L2125" i="10" a="1"/>
  <c r="L1946" i="10" a="1"/>
  <c r="L2022" i="10" a="1"/>
  <c r="L2080" i="10" a="1"/>
  <c r="L1928" i="10" a="1"/>
  <c r="L1971" i="10" a="1"/>
  <c r="L2046" i="10" a="1"/>
  <c r="L2031" i="10" a="1"/>
  <c r="L2047" i="10" a="1"/>
  <c r="L2032" i="10" a="1"/>
  <c r="L1929" i="10" a="1"/>
  <c r="L1906" i="10" a="1"/>
  <c r="L1909" i="10" a="1"/>
  <c r="L1950" i="10" a="1"/>
  <c r="L2079" i="10" a="1"/>
  <c r="L1930" i="10" a="1"/>
  <c r="L1897" i="10" a="1"/>
  <c r="L2048" i="10" a="1"/>
  <c r="L2011" i="10" a="1"/>
  <c r="L2033" i="10" a="1"/>
  <c r="L1969" i="10" a="1"/>
  <c r="L1970" i="10" a="1"/>
  <c r="L1907" i="10" a="1"/>
  <c r="L1910" i="10" a="1"/>
  <c r="L1951" i="10" a="1"/>
  <c r="L2180" i="10" a="1"/>
  <c r="L1898" i="10" a="1"/>
  <c r="L2078" i="10" a="1"/>
  <c r="L2012" i="10" a="1"/>
  <c r="L1958" i="10" a="1"/>
  <c r="L2054" i="10" a="1"/>
  <c r="L1904" i="10" a="1"/>
  <c r="L2129" i="10" a="1"/>
  <c r="L1945" i="10" a="1"/>
  <c r="L1908" i="10" a="1"/>
  <c r="L1911" i="10" a="1"/>
  <c r="L1952" i="10" a="1"/>
  <c r="L2074" i="10" a="1"/>
  <c r="L1899" i="10" a="1"/>
  <c r="L2013" i="10" a="1"/>
  <c r="L1900" i="10" a="1"/>
  <c r="L2077" i="10" a="1"/>
  <c r="L1940" i="10" a="1"/>
  <c r="L1903" i="10" a="1"/>
  <c r="L1941" i="10" a="1"/>
  <c r="L1905" i="10" a="1"/>
  <c r="L2076" i="10" a="1"/>
  <c r="L1956" i="10" a="1"/>
  <c r="L2023" i="10" a="1"/>
  <c r="L2073" i="10" a="1"/>
  <c r="L2014" i="10" a="1"/>
  <c r="L2017" i="10" a="1"/>
  <c r="L1901" i="10" a="1"/>
  <c r="L2052" i="10" a="1"/>
  <c r="L2053" i="10" a="1"/>
  <c r="L2016" i="10" a="1"/>
  <c r="L1937" i="10" a="1"/>
  <c r="L1938" i="10" a="1"/>
  <c r="L1939" i="10" a="1"/>
  <c r="L1957" i="10" a="1"/>
  <c r="L2024" i="10" a="1"/>
  <c r="L2015" i="10" a="1"/>
  <c r="L2018" i="10" a="1"/>
  <c r="L1902" i="10" a="1"/>
  <c r="L2025" i="10" a="1"/>
  <c r="L2019" i="10" a="1"/>
  <c r="L2174" i="10" a="1"/>
  <c r="L1942" i="10" a="1"/>
  <c r="L2021" i="10" a="1"/>
  <c r="L1944" i="10" a="1"/>
  <c r="L2020" i="10" a="1"/>
  <c r="L2020" i="10" l="1"/>
  <c r="L1944" i="10"/>
  <c r="L2021" i="10"/>
  <c r="L1942" i="10"/>
  <c r="L2174" i="10"/>
  <c r="L2019" i="10"/>
  <c r="L2025" i="10"/>
  <c r="L1902" i="10"/>
  <c r="L2018" i="10"/>
  <c r="L2015" i="10"/>
  <c r="L2024" i="10"/>
  <c r="L1957" i="10"/>
  <c r="L1939" i="10"/>
  <c r="L1938" i="10"/>
  <c r="L1937" i="10"/>
  <c r="L2016" i="10"/>
  <c r="L2053" i="10"/>
  <c r="L2052" i="10"/>
  <c r="L1901" i="10"/>
  <c r="L2017" i="10"/>
  <c r="L2014" i="10"/>
  <c r="L2073" i="10"/>
  <c r="L2023" i="10"/>
  <c r="L1956" i="10"/>
  <c r="L2076" i="10"/>
  <c r="L1905" i="10"/>
  <c r="L1941" i="10"/>
  <c r="L1903" i="10"/>
  <c r="L1940" i="10"/>
  <c r="L2077" i="10"/>
  <c r="L1900" i="10"/>
  <c r="L2013" i="10"/>
  <c r="L1899" i="10"/>
  <c r="L2074" i="10"/>
  <c r="L1952" i="10"/>
  <c r="L1911" i="10"/>
  <c r="L1908" i="10"/>
  <c r="L1945" i="10"/>
  <c r="L2129" i="10"/>
  <c r="L1904" i="10"/>
  <c r="L2054" i="10"/>
  <c r="L1958" i="10"/>
  <c r="L2012" i="10"/>
  <c r="L2078" i="10"/>
  <c r="L1898" i="10"/>
  <c r="L2180" i="10"/>
  <c r="L1951" i="10"/>
  <c r="L1910" i="10"/>
  <c r="L1907" i="10"/>
  <c r="L1970" i="10"/>
  <c r="L1969" i="10"/>
  <c r="L2033" i="10"/>
  <c r="L2011" i="10"/>
  <c r="L2048" i="10"/>
  <c r="L1897" i="10"/>
  <c r="L1930" i="10"/>
  <c r="L2079" i="10"/>
  <c r="L1950" i="10"/>
  <c r="L1909" i="10"/>
  <c r="L1906" i="10"/>
  <c r="L1929" i="10"/>
  <c r="L2032" i="10"/>
  <c r="L2047" i="10"/>
  <c r="L2031" i="10"/>
  <c r="L2046" i="10"/>
  <c r="L1971" i="10"/>
  <c r="L1928" i="10"/>
  <c r="L2080" i="10"/>
  <c r="L2022" i="10"/>
  <c r="L1946" i="10"/>
  <c r="L2125" i="10"/>
  <c r="G525" i="26"/>
  <c r="G418" i="26"/>
  <c r="G190" i="26"/>
  <c r="G499" i="26"/>
  <c r="G475" i="26"/>
  <c r="G389" i="26"/>
  <c r="G720" i="26"/>
  <c r="G608" i="26"/>
  <c r="G446" i="26"/>
  <c r="G330" i="26"/>
  <c r="G247" i="26"/>
  <c r="G551" i="26"/>
  <c r="G218" i="26"/>
  <c r="G303" i="26"/>
  <c r="G132" i="26"/>
  <c r="G107" i="26"/>
  <c r="G748" i="26"/>
  <c r="G833" i="26"/>
  <c r="G159" i="26"/>
  <c r="G636" i="26"/>
  <c r="G804" i="26"/>
  <c r="G665" i="26"/>
  <c r="G776" i="26"/>
  <c r="G274" i="26"/>
  <c r="G53" i="26"/>
  <c r="G358" i="26"/>
  <c r="G82" i="26"/>
  <c r="G28" i="26"/>
  <c r="G692" i="26"/>
  <c r="L2224" i="10" a="1"/>
  <c r="L2132" i="10" a="1"/>
  <c r="L2122" i="10" a="1"/>
  <c r="L2027" i="10" a="1"/>
  <c r="L2116" i="10" a="1"/>
  <c r="L2049" i="10" a="1"/>
  <c r="L2004" i="10" a="1"/>
  <c r="L2041" i="10" a="1"/>
  <c r="L2006" i="10" a="1"/>
  <c r="L2147" i="10" a="1"/>
  <c r="L2002" i="10" a="1"/>
  <c r="L2123" i="10" a="1"/>
  <c r="L2028" i="10" a="1"/>
  <c r="L2117" i="10" a="1"/>
  <c r="L2037" i="10" a="1"/>
  <c r="L2050" i="10" a="1"/>
  <c r="L2111" i="10" a="1"/>
  <c r="L1998" i="10" a="1"/>
  <c r="L2145" i="10" a="1"/>
  <c r="L2152" i="10" a="1"/>
  <c r="L2153" i="10" a="1"/>
  <c r="L2119" i="10" a="1"/>
  <c r="L2228" i="10" a="1"/>
  <c r="L2124" i="10" a="1"/>
  <c r="L2029" i="10" a="1"/>
  <c r="L2118" i="10" a="1"/>
  <c r="L2038" i="10" a="1"/>
  <c r="L2051" i="10" a="1"/>
  <c r="L2175" i="10" a="1"/>
  <c r="L2115" i="10" a="1"/>
  <c r="L2177" i="10" a="1"/>
  <c r="L2273" i="10" a="1"/>
  <c r="L2178" i="10" a="1"/>
  <c r="L2120" i="10" a="1"/>
  <c r="L2173" i="10" a="1"/>
  <c r="L2043" i="10" a="1"/>
  <c r="L2008" i="10" a="1"/>
  <c r="L2044" i="10" a="1"/>
  <c r="L2179" i="10" a="1"/>
  <c r="L1997" i="10" a="1"/>
  <c r="L2070" i="10" a="1"/>
  <c r="L2010" i="10" a="1"/>
  <c r="L2176" i="10" a="1"/>
  <c r="L2146" i="10" a="1"/>
  <c r="L2172" i="10" a="1"/>
  <c r="L2121" i="10" a="1"/>
  <c r="L2068" i="10" a="1"/>
  <c r="L2055" i="10" a="1"/>
  <c r="L2113" i="10" a="1"/>
  <c r="L1996" i="10" a="1"/>
  <c r="L2114" i="10" a="1"/>
  <c r="L2009" i="10" a="1"/>
  <c r="L2039" i="10" a="1"/>
  <c r="L2045" i="10" a="1"/>
  <c r="L2040" i="10" a="1"/>
  <c r="L2151" i="10" a="1"/>
  <c r="L2001" i="10" a="1"/>
  <c r="L2279" i="10" a="1"/>
  <c r="L2069" i="10" a="1"/>
  <c r="L2056" i="10" a="1"/>
  <c r="L2005" i="10" a="1"/>
  <c r="L2007" i="10" a="1"/>
  <c r="L2131" i="10" a="1"/>
  <c r="L2003" i="10" a="1"/>
  <c r="L2036" i="10" a="1"/>
  <c r="L2110" i="10" a="1"/>
  <c r="L2112" i="10" a="1"/>
  <c r="L2057" i="10" a="1"/>
  <c r="L1999" i="10" a="1"/>
  <c r="L2000" i="10" a="1"/>
  <c r="L2130" i="10" a="1"/>
  <c r="L2130" i="10" l="1"/>
  <c r="L2000" i="10"/>
  <c r="L1999" i="10"/>
  <c r="L2057" i="10"/>
  <c r="L2112" i="10"/>
  <c r="L2110" i="10"/>
  <c r="L2036" i="10"/>
  <c r="L2003" i="10"/>
  <c r="L2131" i="10"/>
  <c r="L2007" i="10"/>
  <c r="L2005" i="10"/>
  <c r="L2056" i="10"/>
  <c r="L2069" i="10"/>
  <c r="L2279" i="10"/>
  <c r="L2001" i="10"/>
  <c r="L2151" i="10"/>
  <c r="L2040" i="10"/>
  <c r="L2045" i="10"/>
  <c r="L2039" i="10"/>
  <c r="L2009" i="10"/>
  <c r="L2114" i="10"/>
  <c r="L1996" i="10"/>
  <c r="L2113" i="10"/>
  <c r="L2055" i="10"/>
  <c r="L2068" i="10"/>
  <c r="L2121" i="10"/>
  <c r="L2172" i="10"/>
  <c r="L2146" i="10"/>
  <c r="L2176" i="10"/>
  <c r="L2010" i="10"/>
  <c r="L2070" i="10"/>
  <c r="L1997" i="10"/>
  <c r="L2179" i="10"/>
  <c r="L2044" i="10"/>
  <c r="L2008" i="10"/>
  <c r="L2043" i="10"/>
  <c r="L2173" i="10"/>
  <c r="L2120" i="10"/>
  <c r="L2178" i="10"/>
  <c r="L2273" i="10"/>
  <c r="L2177" i="10"/>
  <c r="L2115" i="10"/>
  <c r="L2175" i="10"/>
  <c r="L2051" i="10"/>
  <c r="L2038" i="10"/>
  <c r="L2118" i="10"/>
  <c r="L2029" i="10"/>
  <c r="L2124" i="10"/>
  <c r="L2228" i="10"/>
  <c r="L2119" i="10"/>
  <c r="L2153" i="10"/>
  <c r="L2152" i="10"/>
  <c r="L2145" i="10"/>
  <c r="L1998" i="10"/>
  <c r="L2111" i="10"/>
  <c r="L2050" i="10"/>
  <c r="L2037" i="10"/>
  <c r="L2117" i="10"/>
  <c r="L2028" i="10"/>
  <c r="L2123" i="10"/>
  <c r="L2002" i="10"/>
  <c r="L2147" i="10"/>
  <c r="L2006" i="10"/>
  <c r="L2041" i="10"/>
  <c r="L2004" i="10"/>
  <c r="L2049" i="10"/>
  <c r="L2116" i="10"/>
  <c r="L2027" i="10"/>
  <c r="L2122" i="10"/>
  <c r="L2132" i="10"/>
  <c r="L2224" i="10"/>
  <c r="G666" i="26"/>
  <c r="G304" i="26"/>
  <c r="G83" i="26"/>
  <c r="G275" i="26"/>
  <c r="G160" i="26"/>
  <c r="G133" i="26"/>
  <c r="G552" i="26"/>
  <c r="G447" i="26"/>
  <c r="G526" i="26"/>
  <c r="G191" i="26"/>
  <c r="G834" i="26"/>
  <c r="G805" i="26"/>
  <c r="G637" i="26"/>
  <c r="G29" i="26"/>
  <c r="G54" i="26"/>
  <c r="G108" i="26"/>
  <c r="G219" i="26"/>
  <c r="G331" i="26"/>
  <c r="G390" i="26"/>
  <c r="G749" i="26"/>
  <c r="G248" i="26"/>
  <c r="G721" i="26"/>
  <c r="G500" i="26"/>
  <c r="G693" i="26"/>
  <c r="G476" i="26"/>
  <c r="G419" i="26"/>
  <c r="G777" i="26"/>
  <c r="G609" i="26"/>
  <c r="G359" i="26"/>
  <c r="L2150" i="10" a="1"/>
  <c r="L2128" i="10" a="1"/>
  <c r="L2378" i="10" a="1"/>
  <c r="L2101" i="10" a="1"/>
  <c r="L2142" i="10" a="1"/>
  <c r="L2274" i="10" a="1"/>
  <c r="L2104" i="10" a="1"/>
  <c r="L2323" i="10" a="1"/>
  <c r="L2220" i="10" a="1"/>
  <c r="L2097" i="10" a="1"/>
  <c r="L2213" i="10" a="1"/>
  <c r="L2099" i="10" a="1"/>
  <c r="L2278" i="10" a="1"/>
  <c r="L2102" i="10" a="1"/>
  <c r="L2143" i="10" a="1"/>
  <c r="L2426" i="10" a="1"/>
  <c r="L2105" i="10" a="1"/>
  <c r="L2327" i="10" a="1"/>
  <c r="L2106" i="10" a="1"/>
  <c r="L2215" i="10" a="1"/>
  <c r="L2168" i="10" a="1"/>
  <c r="L2250" i="10" a="1"/>
  <c r="L2135" i="10" a="1"/>
  <c r="L2221" i="10" a="1"/>
  <c r="L2103" i="10" a="1"/>
  <c r="L2144" i="10" a="1"/>
  <c r="L2244" i="10" a="1"/>
  <c r="L2275" i="10" a="1"/>
  <c r="L2156" i="10" a="1"/>
  <c r="L2212" i="10" a="1"/>
  <c r="L2230" i="10" a="1"/>
  <c r="L2251" i="10" a="1"/>
  <c r="L2136" i="10" a="1"/>
  <c r="L2222" i="10" a="1"/>
  <c r="L2245" i="10" a="1"/>
  <c r="L2154" i="10" a="1"/>
  <c r="L2218" i="10" a="1"/>
  <c r="L2219" i="10" a="1"/>
  <c r="L2095" i="10" a="1"/>
  <c r="L2167" i="10" a="1"/>
  <c r="L2169" i="10" a="1"/>
  <c r="L2252" i="10" a="1"/>
  <c r="L2137" i="10" a="1"/>
  <c r="L2223" i="10" a="1"/>
  <c r="L2272" i="10" a="1"/>
  <c r="L2107" i="10" a="1"/>
  <c r="L2246" i="10" a="1"/>
  <c r="L2108" i="10" a="1"/>
  <c r="L2138" i="10" a="1"/>
  <c r="L2271" i="10" a="1"/>
  <c r="L2155" i="10" a="1"/>
  <c r="L2214" i="10" a="1"/>
  <c r="L2209" i="10" a="1"/>
  <c r="L2229" i="10" a="1"/>
  <c r="L2210" i="10" a="1"/>
  <c r="L2096" i="10" a="1"/>
  <c r="L2231" i="10" a="1"/>
  <c r="L2211" i="10" a="1"/>
  <c r="L2217" i="10" a="1"/>
  <c r="L2139" i="10" a="1"/>
  <c r="L2098" i="10" a="1"/>
  <c r="L2148" i="10" a="1"/>
  <c r="L2126" i="10" a="1"/>
  <c r="L2372" i="10" a="1"/>
  <c r="L2149" i="10" a="1"/>
  <c r="L2127" i="10" a="1"/>
  <c r="L2100" i="10" a="1"/>
  <c r="L2276" i="10" a="1"/>
  <c r="L2109" i="10" a="1"/>
  <c r="L2216" i="10" a="1"/>
  <c r="L2277" i="10" a="1"/>
  <c r="L2140" i="10" a="1"/>
  <c r="L2140" i="10" l="1"/>
  <c r="L2277" i="10"/>
  <c r="L2216" i="10"/>
  <c r="L2109" i="10"/>
  <c r="L2276" i="10"/>
  <c r="L2100" i="10"/>
  <c r="L2127" i="10"/>
  <c r="L2149" i="10"/>
  <c r="L2372" i="10"/>
  <c r="L2126" i="10"/>
  <c r="L2148" i="10"/>
  <c r="L2098" i="10"/>
  <c r="L2139" i="10"/>
  <c r="L2217" i="10"/>
  <c r="L2211" i="10"/>
  <c r="L2231" i="10"/>
  <c r="L2096" i="10"/>
  <c r="L2210" i="10"/>
  <c r="L2229" i="10"/>
  <c r="L2209" i="10"/>
  <c r="L2214" i="10"/>
  <c r="L2155" i="10"/>
  <c r="L2271" i="10"/>
  <c r="L2138" i="10"/>
  <c r="L2108" i="10"/>
  <c r="L2246" i="10"/>
  <c r="L2107" i="10"/>
  <c r="L2272" i="10"/>
  <c r="L2223" i="10"/>
  <c r="L2137" i="10"/>
  <c r="L2252" i="10"/>
  <c r="L2169" i="10"/>
  <c r="L2167" i="10"/>
  <c r="L2095" i="10"/>
  <c r="L2219" i="10"/>
  <c r="L2218" i="10"/>
  <c r="L2154" i="10"/>
  <c r="L2245" i="10"/>
  <c r="L2222" i="10"/>
  <c r="L2136" i="10"/>
  <c r="L2251" i="10"/>
  <c r="L2230" i="10"/>
  <c r="L2212" i="10"/>
  <c r="L2156" i="10"/>
  <c r="L2275" i="10"/>
  <c r="L2244" i="10"/>
  <c r="L2144" i="10"/>
  <c r="L2103" i="10"/>
  <c r="L2221" i="10"/>
  <c r="L2135" i="10"/>
  <c r="L2250" i="10"/>
  <c r="L2168" i="10"/>
  <c r="L2215" i="10"/>
  <c r="L2106" i="10"/>
  <c r="L2327" i="10"/>
  <c r="L2105" i="10"/>
  <c r="L2426" i="10"/>
  <c r="L2143" i="10"/>
  <c r="L2102" i="10"/>
  <c r="L2278" i="10"/>
  <c r="L2099" i="10"/>
  <c r="L2213" i="10"/>
  <c r="L2097" i="10"/>
  <c r="L2220" i="10"/>
  <c r="L2323" i="10"/>
  <c r="L2104" i="10"/>
  <c r="L2274" i="10"/>
  <c r="L2142" i="10"/>
  <c r="L2101" i="10"/>
  <c r="L2378" i="10"/>
  <c r="L2128" i="10"/>
  <c r="L2150" i="10"/>
  <c r="G360" i="26"/>
  <c r="G694" i="26"/>
  <c r="G220" i="26"/>
  <c r="G835" i="26"/>
  <c r="G553" i="26"/>
  <c r="G276" i="26"/>
  <c r="G527" i="26"/>
  <c r="G134" i="26"/>
  <c r="G84" i="26"/>
  <c r="G778" i="26"/>
  <c r="G391" i="26"/>
  <c r="G30" i="26"/>
  <c r="G501" i="26"/>
  <c r="G109" i="26"/>
  <c r="G192" i="26"/>
  <c r="G420" i="26"/>
  <c r="G332" i="26"/>
  <c r="G55" i="26"/>
  <c r="G638" i="26"/>
  <c r="G610" i="26"/>
  <c r="G806" i="26"/>
  <c r="G249" i="26"/>
  <c r="G448" i="26"/>
  <c r="G161" i="26"/>
  <c r="G305" i="26"/>
  <c r="G722" i="26"/>
  <c r="G750" i="26"/>
  <c r="G667" i="26"/>
  <c r="L2315" i="10" a="1"/>
  <c r="L2329" i="10" a="1"/>
  <c r="L2318" i="10" a="1"/>
  <c r="L2194" i="10" a="1"/>
  <c r="L2319" i="10" a="1"/>
  <c r="L2234" i="10" a="1"/>
  <c r="L2255" i="10" a="1"/>
  <c r="L2199" i="10" a="1"/>
  <c r="L2200" i="10" a="1"/>
  <c r="L2351" i="10" a="1"/>
  <c r="L2208" i="10" a="1"/>
  <c r="L2203" i="10" a="1"/>
  <c r="L2225" i="10" a="1"/>
  <c r="L2316" i="10" a="1"/>
  <c r="L2330" i="10" a="1"/>
  <c r="L2370" i="10" a="1"/>
  <c r="L2471" i="10" a="1"/>
  <c r="L2198" i="10" a="1"/>
  <c r="L2349" i="10" a="1"/>
  <c r="L2239" i="10" a="1"/>
  <c r="L2204" i="10" a="1"/>
  <c r="L2226" i="10" a="1"/>
  <c r="L2195" i="10" a="1"/>
  <c r="L2235" i="10" a="1"/>
  <c r="L2253" i="10" a="1"/>
  <c r="L2236" i="10" a="1"/>
  <c r="L2343" i="10" a="1"/>
  <c r="L2344" i="10" a="1"/>
  <c r="L2237" i="10" a="1"/>
  <c r="L2320" i="10" a="1"/>
  <c r="L2205" i="10" a="1"/>
  <c r="L2227" i="10" a="1"/>
  <c r="L2308" i="10" a="1"/>
  <c r="L2196" i="10" a="1"/>
  <c r="L2311" i="10" a="1"/>
  <c r="L2377" i="10" a="1"/>
  <c r="L2310" i="10" a="1"/>
  <c r="L2350" i="10" a="1"/>
  <c r="L2345" i="10" a="1"/>
  <c r="L2238" i="10" a="1"/>
  <c r="L2309" i="10" a="1"/>
  <c r="L2197" i="10" a="1"/>
  <c r="L2312" i="10" a="1"/>
  <c r="L2254" i="10" a="1"/>
  <c r="L2247" i="10" a="1"/>
  <c r="L2313" i="10" a="1"/>
  <c r="L2376" i="10" a="1"/>
  <c r="L2249" i="10" a="1"/>
  <c r="L2373" i="10" a="1"/>
  <c r="L2266" i="10" a="1"/>
  <c r="L2248" i="10" a="1"/>
  <c r="L2202" i="10" a="1"/>
  <c r="L2241" i="10" a="1"/>
  <c r="L2374" i="10" a="1"/>
  <c r="L2242" i="10" a="1"/>
  <c r="L2201" i="10" a="1"/>
  <c r="L2243" i="10" a="1"/>
  <c r="L2422" i="10" a="1"/>
  <c r="L2267" i="10" a="1"/>
  <c r="L2371" i="10" a="1"/>
  <c r="L2477" i="10" a="1"/>
  <c r="L2314" i="10" a="1"/>
  <c r="L2268" i="10" a="1"/>
  <c r="L2328" i="10" a="1"/>
  <c r="L2317" i="10" a="1"/>
  <c r="L2322" i="10" a="1"/>
  <c r="L2375" i="10" a="1"/>
  <c r="L2206" i="10" a="1"/>
  <c r="L2207" i="10" a="1"/>
  <c r="L2321" i="10" a="1"/>
  <c r="L2321" i="10" l="1"/>
  <c r="L2207" i="10"/>
  <c r="L2206" i="10"/>
  <c r="L2375" i="10"/>
  <c r="L2322" i="10"/>
  <c r="L2317" i="10"/>
  <c r="L2328" i="10"/>
  <c r="L2268" i="10"/>
  <c r="L2314" i="10"/>
  <c r="L2477" i="10"/>
  <c r="L2371" i="10"/>
  <c r="L2267" i="10"/>
  <c r="L2422" i="10"/>
  <c r="L2243" i="10"/>
  <c r="L2201" i="10"/>
  <c r="L2242" i="10"/>
  <c r="L2374" i="10"/>
  <c r="L2241" i="10"/>
  <c r="L2202" i="10"/>
  <c r="L2248" i="10"/>
  <c r="L2266" i="10"/>
  <c r="L2373" i="10"/>
  <c r="L2249" i="10"/>
  <c r="L2376" i="10"/>
  <c r="L2313" i="10"/>
  <c r="L2247" i="10"/>
  <c r="L2254" i="10"/>
  <c r="L2312" i="10"/>
  <c r="L2197" i="10"/>
  <c r="L2309" i="10"/>
  <c r="L2238" i="10"/>
  <c r="L2345" i="10"/>
  <c r="L2350" i="10"/>
  <c r="L2310" i="10"/>
  <c r="L2377" i="10"/>
  <c r="L2311" i="10"/>
  <c r="L2196" i="10"/>
  <c r="L2308" i="10"/>
  <c r="L2227" i="10"/>
  <c r="L2205" i="10"/>
  <c r="L2320" i="10"/>
  <c r="L2237" i="10"/>
  <c r="L2344" i="10"/>
  <c r="L2343" i="10"/>
  <c r="L2236" i="10"/>
  <c r="L2253" i="10"/>
  <c r="L2235" i="10"/>
  <c r="L2195" i="10"/>
  <c r="L2226" i="10"/>
  <c r="L2204" i="10"/>
  <c r="L2239" i="10"/>
  <c r="L2349" i="10"/>
  <c r="L2198" i="10"/>
  <c r="L2471" i="10"/>
  <c r="L2370" i="10"/>
  <c r="L2330" i="10"/>
  <c r="L2316" i="10"/>
  <c r="L2225" i="10"/>
  <c r="L2203" i="10"/>
  <c r="L2208" i="10"/>
  <c r="L2351" i="10"/>
  <c r="L2200" i="10"/>
  <c r="L2199" i="10"/>
  <c r="L2255" i="10"/>
  <c r="L2234" i="10"/>
  <c r="L2319" i="10"/>
  <c r="L2194" i="10"/>
  <c r="L2318" i="10"/>
  <c r="L2329" i="10"/>
  <c r="L2315" i="10"/>
  <c r="G639" i="26"/>
  <c r="G421" i="26"/>
  <c r="G135" i="26"/>
  <c r="G836" i="26"/>
  <c r="G528" i="26"/>
  <c r="G221" i="26"/>
  <c r="G306" i="26"/>
  <c r="G250" i="26"/>
  <c r="G277" i="26"/>
  <c r="G695" i="26"/>
  <c r="G751" i="26"/>
  <c r="G723" i="26"/>
  <c r="G56" i="26"/>
  <c r="G193" i="26"/>
  <c r="G449" i="26"/>
  <c r="G392" i="26"/>
  <c r="G807" i="26"/>
  <c r="G333" i="26"/>
  <c r="G779" i="26"/>
  <c r="G668" i="26"/>
  <c r="G162" i="26"/>
  <c r="G611" i="26"/>
  <c r="G31" i="26"/>
  <c r="G554" i="26"/>
  <c r="G361" i="26"/>
  <c r="L2442" i="10" a="1"/>
  <c r="L2473" i="10" a="1"/>
  <c r="L2421" i="10" a="1"/>
  <c r="L2411" i="10" a="1"/>
  <c r="L2335" i="10" a="1"/>
  <c r="L2301" i="10" a="1"/>
  <c r="L2348" i="10" a="1"/>
  <c r="L2296" i="10" a="1"/>
  <c r="L2304" i="10" a="1"/>
  <c r="L2299" i="10" a="1"/>
  <c r="L2416" i="10" a="1"/>
  <c r="L2620" i="10" a="1"/>
  <c r="L2443" i="10" a="1"/>
  <c r="L2412" i="10" a="1"/>
  <c r="L2469" i="10" a="1"/>
  <c r="L2341" i="10" a="1"/>
  <c r="L2336" i="10" a="1"/>
  <c r="L2669" i="10" a="1"/>
  <c r="L2419" i="10" a="1"/>
  <c r="L2417" i="10" a="1"/>
  <c r="L2444" i="10" a="1"/>
  <c r="L2305" i="10" a="1"/>
  <c r="L2365" i="10" a="1"/>
  <c r="L2407" i="10" a="1"/>
  <c r="L2324" i="10" a="1"/>
  <c r="L2347" i="10" a="1"/>
  <c r="L2342" i="10" a="1"/>
  <c r="L2353" i="10" a="1"/>
  <c r="L2418" i="10" a="1"/>
  <c r="L2306" i="10" a="1"/>
  <c r="L2366" i="10" a="1"/>
  <c r="L2408" i="10" a="1"/>
  <c r="L2325" i="10" a="1"/>
  <c r="L2294" i="10" a="1"/>
  <c r="L2302" i="10" a="1"/>
  <c r="L2303" i="10" a="1"/>
  <c r="L2297" i="10" a="1"/>
  <c r="L2427" i="10" a="1"/>
  <c r="L2340" i="10" a="1"/>
  <c r="L2346" i="10" a="1"/>
  <c r="L2307" i="10" a="1"/>
  <c r="L2367" i="10" a="1"/>
  <c r="L2409" i="10" a="1"/>
  <c r="L2326" i="10" a="1"/>
  <c r="L2476" i="10" a="1"/>
  <c r="L2295" i="10" a="1"/>
  <c r="L2448" i="10" a="1"/>
  <c r="L2298" i="10" a="1"/>
  <c r="L2428" i="10" a="1"/>
  <c r="L2474" i="10" a="1"/>
  <c r="L2429" i="10" a="1"/>
  <c r="L2450" i="10" a="1"/>
  <c r="L2472" i="10" a="1"/>
  <c r="L2354" i="10" a="1"/>
  <c r="L2413" i="10" a="1"/>
  <c r="L2338" i="10" a="1"/>
  <c r="L2414" i="10" a="1"/>
  <c r="L2449" i="10" a="1"/>
  <c r="L2470" i="10" a="1"/>
  <c r="L2415" i="10" a="1"/>
  <c r="L2675" i="10" a="1"/>
  <c r="L2420" i="10" a="1"/>
  <c r="L2410" i="10" a="1"/>
  <c r="L2334" i="10" a="1"/>
  <c r="L2300" i="10" a="1"/>
  <c r="L2293" i="10" a="1"/>
  <c r="L2475" i="10" a="1"/>
  <c r="L2337" i="10" a="1"/>
  <c r="L2352" i="10" a="1"/>
  <c r="L2333" i="10" a="1"/>
  <c r="L2333" i="10" l="1"/>
  <c r="L2352" i="10"/>
  <c r="L2337" i="10"/>
  <c r="L2475" i="10"/>
  <c r="L2293" i="10"/>
  <c r="L2300" i="10"/>
  <c r="L2334" i="10"/>
  <c r="L2410" i="10"/>
  <c r="L2420" i="10"/>
  <c r="L2675" i="10"/>
  <c r="L2415" i="10"/>
  <c r="L2470" i="10"/>
  <c r="L2449" i="10"/>
  <c r="L2414" i="10"/>
  <c r="L2338" i="10"/>
  <c r="L2413" i="10"/>
  <c r="L2354" i="10"/>
  <c r="L2472" i="10"/>
  <c r="L2450" i="10"/>
  <c r="L2429" i="10"/>
  <c r="L2474" i="10"/>
  <c r="L2428" i="10"/>
  <c r="L2298" i="10"/>
  <c r="L2448" i="10"/>
  <c r="L2295" i="10"/>
  <c r="L2476" i="10"/>
  <c r="L2326" i="10"/>
  <c r="L2409" i="10"/>
  <c r="L2367" i="10"/>
  <c r="L2307" i="10"/>
  <c r="L2346" i="10"/>
  <c r="L2340" i="10"/>
  <c r="L2427" i="10"/>
  <c r="L2297" i="10"/>
  <c r="L2303" i="10"/>
  <c r="L2302" i="10"/>
  <c r="L2294" i="10"/>
  <c r="L2325" i="10"/>
  <c r="L2408" i="10"/>
  <c r="L2366" i="10"/>
  <c r="L2306" i="10"/>
  <c r="L2418" i="10"/>
  <c r="L2353" i="10"/>
  <c r="L2342" i="10"/>
  <c r="L2347" i="10"/>
  <c r="L2324" i="10"/>
  <c r="L2407" i="10"/>
  <c r="L2365" i="10"/>
  <c r="L2305" i="10"/>
  <c r="L2444" i="10"/>
  <c r="L2417" i="10"/>
  <c r="L2419" i="10"/>
  <c r="L2669" i="10"/>
  <c r="L2336" i="10"/>
  <c r="L2341" i="10"/>
  <c r="L2469" i="10"/>
  <c r="L2412" i="10"/>
  <c r="L2443" i="10"/>
  <c r="L2620" i="10"/>
  <c r="L2416" i="10"/>
  <c r="L2299" i="10"/>
  <c r="L2304" i="10"/>
  <c r="L2296" i="10"/>
  <c r="L2348" i="10"/>
  <c r="L2301" i="10"/>
  <c r="L2335" i="10"/>
  <c r="L2411" i="10"/>
  <c r="L2421" i="10"/>
  <c r="L2473" i="10"/>
  <c r="L2442" i="10"/>
  <c r="G724" i="26"/>
  <c r="G251" i="26"/>
  <c r="G640" i="26"/>
  <c r="G696" i="26"/>
  <c r="G307" i="26"/>
  <c r="G136" i="26"/>
  <c r="G450" i="26"/>
  <c r="G780" i="26"/>
  <c r="G808" i="26"/>
  <c r="G669" i="26"/>
  <c r="G194" i="26"/>
  <c r="G278" i="26"/>
  <c r="G222" i="26"/>
  <c r="G752" i="26"/>
  <c r="G362" i="26"/>
  <c r="G612" i="26"/>
  <c r="G529" i="26"/>
  <c r="G163" i="26"/>
  <c r="G555" i="26"/>
  <c r="G393" i="26"/>
  <c r="G57" i="26"/>
  <c r="G334" i="26"/>
  <c r="G837" i="26"/>
  <c r="G422" i="26"/>
  <c r="L2641" i="10" a="1"/>
  <c r="L2611" i="10" a="1"/>
  <c r="L2570" i="10" a="1"/>
  <c r="L2398" i="10" a="1"/>
  <c r="L2434" i="10" a="1"/>
  <c r="L2406" i="10" a="1"/>
  <c r="L2618" i="10" a="1"/>
  <c r="L2447" i="10" a="1"/>
  <c r="L2465" i="10" a="1"/>
  <c r="L2441" i="10" a="1"/>
  <c r="L2640" i="10" a="1"/>
  <c r="L2613" i="10" a="1"/>
  <c r="L2768" i="10" a="1"/>
  <c r="L2399" i="10" a="1"/>
  <c r="L2451" i="10" a="1"/>
  <c r="L2617" i="10" a="1"/>
  <c r="L2774" i="10" a="1"/>
  <c r="L2667" i="10" a="1"/>
  <c r="L2439" i="10" a="1"/>
  <c r="L2642" i="10" a="1"/>
  <c r="L2612" i="10" a="1"/>
  <c r="L2400" i="10" a="1"/>
  <c r="L2401" i="10" a="1"/>
  <c r="L2423" i="10" a="1"/>
  <c r="L2464" i="10" a="1"/>
  <c r="L2719" i="10" a="1"/>
  <c r="L2615" i="10" a="1"/>
  <c r="L2435" i="10" a="1"/>
  <c r="L2402" i="10" a="1"/>
  <c r="L2424" i="10" a="1"/>
  <c r="L2452" i="10" a="1"/>
  <c r="L2446" i="10" a="1"/>
  <c r="L2616" i="10" a="1"/>
  <c r="L2614" i="10" a="1"/>
  <c r="L2619" i="10" a="1"/>
  <c r="L2436" i="10" a="1"/>
  <c r="L2445" i="10" a="1"/>
  <c r="L2403" i="10" a="1"/>
  <c r="L2425" i="10" a="1"/>
  <c r="L2453" i="10" a="1"/>
  <c r="L2437" i="10" a="1"/>
  <c r="L2392" i="10" a="1"/>
  <c r="L2521" i="10" a="1"/>
  <c r="L2432" i="10" a="1"/>
  <c r="L2668" i="10" a="1"/>
  <c r="L2395" i="10" a="1"/>
  <c r="L2670" i="10" a="1"/>
  <c r="L2404" i="10" a="1"/>
  <c r="L2393" i="10" a="1"/>
  <c r="L2440" i="10" a="1"/>
  <c r="L2648" i="10" a="1"/>
  <c r="L2394" i="10" a="1"/>
  <c r="L2646" i="10" a="1"/>
  <c r="L2673" i="10" a="1"/>
  <c r="L2647" i="10" a="1"/>
  <c r="L2396" i="10" a="1"/>
  <c r="L2671" i="10" a="1"/>
  <c r="L2674" i="10" a="1"/>
  <c r="L2397" i="10" a="1"/>
  <c r="L2672" i="10" a="1"/>
  <c r="L2433" i="10" a="1"/>
  <c r="L2405" i="10" a="1"/>
  <c r="L2576" i="10" a="1"/>
  <c r="L2466" i="10" a="1"/>
  <c r="L2466" i="10" l="1"/>
  <c r="L2576" i="10"/>
  <c r="L2405" i="10"/>
  <c r="L2433" i="10"/>
  <c r="L2672" i="10"/>
  <c r="L2397" i="10"/>
  <c r="L2674" i="10"/>
  <c r="L2671" i="10"/>
  <c r="L2396" i="10"/>
  <c r="L2647" i="10"/>
  <c r="L2673" i="10"/>
  <c r="L2646" i="10"/>
  <c r="L2394" i="10"/>
  <c r="L2648" i="10"/>
  <c r="L2440" i="10"/>
  <c r="L2393" i="10"/>
  <c r="L2404" i="10"/>
  <c r="L2670" i="10"/>
  <c r="L2395" i="10"/>
  <c r="L2668" i="10"/>
  <c r="L2432" i="10"/>
  <c r="L2521" i="10"/>
  <c r="L2392" i="10"/>
  <c r="L2437" i="10"/>
  <c r="L2453" i="10"/>
  <c r="L2425" i="10"/>
  <c r="L2403" i="10"/>
  <c r="L2445" i="10"/>
  <c r="L2436" i="10"/>
  <c r="L2619" i="10"/>
  <c r="L2614" i="10"/>
  <c r="L2616" i="10"/>
  <c r="L2446" i="10"/>
  <c r="L2452" i="10"/>
  <c r="L2424" i="10"/>
  <c r="L2402" i="10"/>
  <c r="L2435" i="10"/>
  <c r="L2615" i="10"/>
  <c r="L2719" i="10"/>
  <c r="L2464" i="10"/>
  <c r="L2423" i="10"/>
  <c r="L2401" i="10"/>
  <c r="L2400" i="10"/>
  <c r="L2612" i="10"/>
  <c r="L2642" i="10"/>
  <c r="L2439" i="10"/>
  <c r="L2667" i="10"/>
  <c r="L2774" i="10"/>
  <c r="L2617" i="10"/>
  <c r="L2451" i="10"/>
  <c r="L2399" i="10"/>
  <c r="L2768" i="10"/>
  <c r="L2613" i="10"/>
  <c r="L2640" i="10"/>
  <c r="L2441" i="10"/>
  <c r="L2465" i="10"/>
  <c r="L2447" i="10"/>
  <c r="L2618" i="10"/>
  <c r="L2406" i="10"/>
  <c r="L2434" i="10"/>
  <c r="L2398" i="10"/>
  <c r="L2570" i="10"/>
  <c r="L2611" i="10"/>
  <c r="L2641" i="10"/>
  <c r="G308" i="26"/>
  <c r="G809" i="26"/>
  <c r="G725" i="26"/>
  <c r="G451" i="26"/>
  <c r="G697" i="26"/>
  <c r="G58" i="26"/>
  <c r="G164" i="26"/>
  <c r="G423" i="26"/>
  <c r="G223" i="26"/>
  <c r="G641" i="26"/>
  <c r="G279" i="26"/>
  <c r="G137" i="26"/>
  <c r="G252" i="26"/>
  <c r="G195" i="26"/>
  <c r="G781" i="26"/>
  <c r="G394" i="26"/>
  <c r="G613" i="26"/>
  <c r="G335" i="26"/>
  <c r="G556" i="26"/>
  <c r="G363" i="26"/>
  <c r="G753" i="26"/>
  <c r="L2519" i="10" a="1"/>
  <c r="L2645" i="10" a="1"/>
  <c r="L2633" i="10" a="1"/>
  <c r="L2771" i="10" a="1"/>
  <c r="L2573" i="10" a="1"/>
  <c r="L2513" i="10" a="1"/>
  <c r="L2637" i="10" a="1"/>
  <c r="L2599" i="10" a="1"/>
  <c r="L2542" i="10" a="1"/>
  <c r="L2518" i="10" a="1"/>
  <c r="L2632" i="10" a="1"/>
  <c r="L2643" i="10" a="1"/>
  <c r="L2635" i="10" a="1"/>
  <c r="L2650" i="10" a="1"/>
  <c r="L2621" i="10" a="1"/>
  <c r="L2663" i="10" a="1"/>
  <c r="L2520" i="10" a="1"/>
  <c r="L2644" i="10" a="1"/>
  <c r="L2634" i="10" a="1"/>
  <c r="L2651" i="10" a="1"/>
  <c r="L2638" i="10" a="1"/>
  <c r="L2630" i="10" a="1"/>
  <c r="L2517" i="10" a="1"/>
  <c r="L2649" i="10" a="1"/>
  <c r="L2772" i="10" a="1"/>
  <c r="L2549" i="10" a="1"/>
  <c r="L2574" i="10" a="1"/>
  <c r="L2664" i="10" a="1"/>
  <c r="L2603" i="10" a="1"/>
  <c r="L2767" i="10" a="1"/>
  <c r="L2601" i="10" a="1"/>
  <c r="L2548" i="10" a="1"/>
  <c r="L2571" i="10" a="1"/>
  <c r="L2516" i="10" a="1"/>
  <c r="L2514" i="10" a="1"/>
  <c r="L2623" i="10" a="1"/>
  <c r="L2515" i="10" a="1"/>
  <c r="L2604" i="10" a="1"/>
  <c r="L2512" i="10" a="1"/>
  <c r="L2662" i="10" a="1"/>
  <c r="L2568" i="10" a="1"/>
  <c r="L2769" i="10" a="1"/>
  <c r="L2622" i="10" a="1"/>
  <c r="L2547" i="10" a="1"/>
  <c r="L2639" i="10" a="1"/>
  <c r="L2773" i="10" a="1"/>
  <c r="L2575" i="10" a="1"/>
  <c r="L2602" i="10" a="1"/>
  <c r="L2572" i="10" a="1"/>
  <c r="L2770" i="10" a="1"/>
  <c r="L2631" i="10" a="1"/>
  <c r="L2569" i="10" a="1"/>
  <c r="L2541" i="10" a="1"/>
  <c r="L2766" i="10" a="1"/>
  <c r="L2600" i="10" a="1"/>
  <c r="L2543" i="10" a="1"/>
  <c r="L2543" i="10" l="1"/>
  <c r="L2600" i="10"/>
  <c r="L2766" i="10"/>
  <c r="L2541" i="10"/>
  <c r="L2569" i="10"/>
  <c r="L2631" i="10"/>
  <c r="L2770" i="10"/>
  <c r="L2572" i="10"/>
  <c r="L2602" i="10"/>
  <c r="L2575" i="10"/>
  <c r="L2773" i="10"/>
  <c r="L2639" i="10"/>
  <c r="L2547" i="10"/>
  <c r="L2622" i="10"/>
  <c r="L2769" i="10"/>
  <c r="L2568" i="10"/>
  <c r="L2662" i="10"/>
  <c r="L2512" i="10"/>
  <c r="L2604" i="10"/>
  <c r="L2515" i="10"/>
  <c r="L2623" i="10"/>
  <c r="L2514" i="10"/>
  <c r="L2516" i="10"/>
  <c r="L2571" i="10"/>
  <c r="L2548" i="10"/>
  <c r="L2601" i="10"/>
  <c r="L2767" i="10"/>
  <c r="L2603" i="10"/>
  <c r="L2664" i="10"/>
  <c r="L2574" i="10"/>
  <c r="L2549" i="10"/>
  <c r="L2772" i="10"/>
  <c r="L2649" i="10"/>
  <c r="L2517" i="10"/>
  <c r="L2630" i="10"/>
  <c r="L2638" i="10"/>
  <c r="L2651" i="10"/>
  <c r="L2634" i="10"/>
  <c r="L2644" i="10"/>
  <c r="L2520" i="10"/>
  <c r="L2663" i="10"/>
  <c r="L2621" i="10"/>
  <c r="L2650" i="10"/>
  <c r="L2635" i="10"/>
  <c r="L2643" i="10"/>
  <c r="L2632" i="10"/>
  <c r="L2518" i="10"/>
  <c r="L2542" i="10"/>
  <c r="L2599" i="10"/>
  <c r="L2637" i="10"/>
  <c r="L2513" i="10"/>
  <c r="L2573" i="10"/>
  <c r="L2771" i="10"/>
  <c r="L2633" i="10"/>
  <c r="L2645" i="10"/>
  <c r="L2519" i="10"/>
  <c r="G224" i="26"/>
  <c r="G59" i="26"/>
  <c r="G395" i="26"/>
  <c r="G196" i="26"/>
  <c r="G280" i="26"/>
  <c r="G364" i="26"/>
  <c r="G557" i="26"/>
  <c r="G336" i="26"/>
  <c r="G165" i="26"/>
  <c r="L2747" i="10" a="1"/>
  <c r="L2711" i="10" a="1"/>
  <c r="L2717" i="10" a="1"/>
  <c r="L2741" i="10" a="1"/>
  <c r="L2745" i="10" a="1"/>
  <c r="L2712" i="10" a="1"/>
  <c r="L2501" i="10" a="1"/>
  <c r="L2739" i="10" a="1"/>
  <c r="L2522" i="10" a="1"/>
  <c r="L2746" i="10" a="1"/>
  <c r="L2500" i="10" a="1"/>
  <c r="L2740" i="10" a="1"/>
  <c r="L2552" i="10" a="1"/>
  <c r="L2532" i="10" a="1"/>
  <c r="L2713" i="10" a="1"/>
  <c r="L2715" i="10" a="1"/>
  <c r="L2505" i="10" a="1"/>
  <c r="L2536" i="10" a="1"/>
  <c r="L2550" i="10" a="1"/>
  <c r="L2531" i="10" a="1"/>
  <c r="L2503" i="10" a="1"/>
  <c r="L2535" i="10" a="1"/>
  <c r="L2502" i="10" a="1"/>
  <c r="L2551" i="10" a="1"/>
  <c r="L2523" i="10" a="1"/>
  <c r="L2546" i="10" a="1"/>
  <c r="L2534" i="10" a="1"/>
  <c r="L2533" i="10" a="1"/>
  <c r="L2504" i="10" a="1"/>
  <c r="L2524" i="10" a="1"/>
  <c r="L2544" i="10" a="1"/>
  <c r="L2563" i="10" a="1"/>
  <c r="L2545" i="10" a="1"/>
  <c r="L2538" i="10" a="1"/>
  <c r="L2565" i="10" a="1"/>
  <c r="L2540" i="10" a="1"/>
  <c r="L2564" i="10" a="1"/>
  <c r="L2716" i="10" a="1"/>
  <c r="L2539" i="10" a="1"/>
  <c r="L2710" i="10" a="1"/>
  <c r="L2718" i="10" a="1"/>
  <c r="L2714" i="10" a="1"/>
  <c r="L2714" i="10" l="1"/>
  <c r="L2718" i="10"/>
  <c r="L2710" i="10"/>
  <c r="L2539" i="10"/>
  <c r="L2716" i="10"/>
  <c r="L2564" i="10"/>
  <c r="L2540" i="10"/>
  <c r="L2565" i="10"/>
  <c r="L2538" i="10"/>
  <c r="L2545" i="10"/>
  <c r="L2563" i="10"/>
  <c r="L2544" i="10"/>
  <c r="L2524" i="10"/>
  <c r="L2504" i="10"/>
  <c r="L2533" i="10"/>
  <c r="L2534" i="10"/>
  <c r="L2546" i="10"/>
  <c r="L2523" i="10"/>
  <c r="L2551" i="10"/>
  <c r="L2502" i="10"/>
  <c r="L2535" i="10"/>
  <c r="L2503" i="10"/>
  <c r="L2531" i="10"/>
  <c r="L2550" i="10"/>
  <c r="L2536" i="10"/>
  <c r="L2505" i="10"/>
  <c r="L2715" i="10"/>
  <c r="L2713" i="10"/>
  <c r="L2532" i="10"/>
  <c r="L2552" i="10"/>
  <c r="L2740" i="10"/>
  <c r="L2500" i="10"/>
  <c r="L2746" i="10"/>
  <c r="L2522" i="10"/>
  <c r="L2739" i="10"/>
  <c r="L2501" i="10"/>
  <c r="L2712" i="10"/>
  <c r="L2745" i="10"/>
  <c r="L2741" i="10"/>
  <c r="L2717" i="10"/>
  <c r="L2711" i="10"/>
  <c r="L2747" i="10"/>
  <c r="G365" i="26"/>
  <c r="G366" i="26" s="1"/>
  <c r="G367" i="26" s="1"/>
  <c r="G166" i="26"/>
  <c r="G167" i="26" s="1"/>
  <c r="G168" i="26" s="1"/>
  <c r="L2701" i="10" a="1"/>
  <c r="L2721" i="10" a="1"/>
  <c r="L2734" i="10" a="1"/>
  <c r="L2736" i="10" a="1"/>
  <c r="L2761" i="10" a="1"/>
  <c r="L2703" i="10" a="1"/>
  <c r="L2744" i="10" a="1"/>
  <c r="L2732" i="10" a="1"/>
  <c r="L2730" i="10" a="1"/>
  <c r="L2729" i="10" a="1"/>
  <c r="L2702" i="10" a="1"/>
  <c r="L2742" i="10" a="1"/>
  <c r="L2700" i="10" a="1"/>
  <c r="L2763" i="10" a="1"/>
  <c r="L2749" i="10" a="1"/>
  <c r="L2743" i="10" a="1"/>
  <c r="L2737" i="10" a="1"/>
  <c r="L2699" i="10" a="1"/>
  <c r="L2750" i="10" a="1"/>
  <c r="L2733" i="10" a="1"/>
  <c r="L2738" i="10" a="1"/>
  <c r="L2698" i="10" a="1"/>
  <c r="L2720" i="10" a="1"/>
  <c r="L2748" i="10" a="1"/>
  <c r="L2762" i="10" a="1"/>
  <c r="L2722" i="10" a="1"/>
  <c r="L2731" i="10" a="1"/>
  <c r="L2731" i="10" l="1"/>
  <c r="L2722" i="10"/>
  <c r="L2762" i="10"/>
  <c r="L2748" i="10"/>
  <c r="L2720" i="10"/>
  <c r="L2698" i="10"/>
  <c r="L2738" i="10"/>
  <c r="L2733" i="10"/>
  <c r="L2750" i="10"/>
  <c r="L2699" i="10"/>
  <c r="L2737" i="10"/>
  <c r="L2743" i="10"/>
  <c r="L2749" i="10"/>
  <c r="L2763" i="10"/>
  <c r="L2700" i="10"/>
  <c r="L2742" i="10"/>
  <c r="L2702" i="10"/>
  <c r="L2729" i="10"/>
  <c r="L2730" i="10"/>
  <c r="L2732" i="10"/>
  <c r="L2744" i="10"/>
  <c r="L2703" i="10"/>
  <c r="L2761" i="10"/>
  <c r="L2736" i="10"/>
  <c r="L2734" i="10"/>
  <c r="L2721" i="10"/>
  <c r="L270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All_city_list!$C$3:$J$100000" type="102" refreshedVersion="7" minRefreshableVersion="5">
    <extLst>
      <ext xmlns:x15="http://schemas.microsoft.com/office/spreadsheetml/2010/11/main" uri="{DE250136-89BD-433C-8126-D09CA5730AF9}">
        <x15:connection id="Range" autoDelete="1">
          <x15:rangePr sourceName="_xlcn.WorksheetConnection_All_city_listC3J100000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6">
    <s v="ThisWorkbookDataModel"/>
    <s v="{[Range].[Classification].&amp;[Pollution values]}"/>
    <s v="{[Range].[Classification].&amp;[Travel values]}"/>
    <s v="{[Range].[Classification].&amp;[Health values]}"/>
    <s v="{[Range].[Classification].&amp;[Injury values]}"/>
    <s v="{[Range].[Classification].&amp;[PA values]}"/>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<sst xmlns="http://schemas.openxmlformats.org/spreadsheetml/2006/main" count="6348" uniqueCount="914">
  <si>
    <t>Spreadsheet giving details about the various input parameters used in the Value of Information script of ITHIM Global</t>
  </si>
  <si>
    <t>blue cells</t>
  </si>
  <si>
    <t>contain formula</t>
  </si>
  <si>
    <t>green cells</t>
  </si>
  <si>
    <t xml:space="preserve">need manual filling in </t>
  </si>
  <si>
    <t>Tab name</t>
  </si>
  <si>
    <t>Description</t>
  </si>
  <si>
    <t>all_city_parameter_inputs</t>
  </si>
  <si>
    <t>Table detailing all the city specific parameters based on the csv file with the same name and used as input into R</t>
  </si>
  <si>
    <t>All_city_list</t>
  </si>
  <si>
    <t>List of all city specific parameters including their source and and explanation of what the parameter does. Takes its values from all_city_parameter_inputs and Default tab. Parameter explanations and sources are added manually. 
To add a new city, add the city to the all_city_parameter_inputs tab and copy down the blue cells of the last populated row.
If the structure of all_city_parameter_inputs is changed, add or delete rows for all cities to ensure the parameter descriptions and references are still in line with the correct parameter. The input values from all_city_parameter_inputs are currently being read based on their row and column value.</t>
  </si>
  <si>
    <t>all_global_parameter_inputs</t>
  </si>
  <si>
    <t>Details the global parameters, used as input file for ITHIM runs.</t>
  </si>
  <si>
    <t>All_global_list</t>
  </si>
  <si>
    <t xml:space="preserve">Details the values of the global parameters, i.e. the values that are not city specific. Reads values from all_global_parameter_inputs tab and Default tab and gives further information of where these values come from. </t>
  </si>
  <si>
    <t>Default</t>
  </si>
  <si>
    <t>List default values for all parameters, parameter explanations added to this tab are used in All_city_list</t>
  </si>
  <si>
    <t>Further_input_files</t>
  </si>
  <si>
    <t>Details where the additional input files needed for an ITHIM run can be found within the ITHIM-Global R package</t>
  </si>
  <si>
    <t>Grouped_sources</t>
  </si>
  <si>
    <t xml:space="preserve">Lookup table that shows from which city input parameter information on the all_city_list tab can be copied for other cities </t>
  </si>
  <si>
    <t>City_xxx</t>
  </si>
  <si>
    <t xml:space="preserve">Pivot tables comparing parameter values for different cities for different parameter classifications
Pivot tables are set up to allow the inclusion of text values if needed (https://www.howtoexcel.org/pivot-tables/summarizing-text/) </t>
  </si>
  <si>
    <t xml:space="preserve">Lookup </t>
  </si>
  <si>
    <t>table linking different parameter names and classifications</t>
  </si>
  <si>
    <t>Document history</t>
  </si>
  <si>
    <t>version</t>
  </si>
  <si>
    <t>Changes made</t>
  </si>
  <si>
    <t>Author</t>
  </si>
  <si>
    <t>Date</t>
  </si>
  <si>
    <t>v1.0</t>
  </si>
  <si>
    <t>Initial set-up</t>
  </si>
  <si>
    <t>AKS</t>
  </si>
  <si>
    <t>v1.1</t>
  </si>
  <si>
    <t>Added further info for default parameters</t>
  </si>
  <si>
    <t>v2.0</t>
  </si>
  <si>
    <t>Added parameters for Latam Cities
PM_emission_inventories values updated for Sao Paulo, Belo Horizonte, Bogota, Santiago, Mexico City, Buenos Aires
pm_conc_base updated for Sao Paulo, Bangalore, Vizaq, Santiago, Mexico City
pm_trans_share updated for Sao Paulo, Belo Horizonte, Bogota, Santiago</t>
  </si>
  <si>
    <t>v3.0</t>
  </si>
  <si>
    <t>Added CO2_emission_confidence to all_city_parameter_inputs tab, also added all_global_parameter_inputs tab used as input when running ITHIM and updated All_global_list from the original Global tab accordingly</t>
  </si>
  <si>
    <t>v3.1</t>
  </si>
  <si>
    <t>Added some more description of parameters, added Further_input_files sheet</t>
  </si>
  <si>
    <t>v3.2</t>
  </si>
  <si>
    <t>Added additional parameter explanations, added Grouped_Sources tab which fills in the location of the input parameters based on information from other cities</t>
  </si>
  <si>
    <t xml:space="preserve">AKS </t>
  </si>
  <si>
    <t>v4.0</t>
  </si>
  <si>
    <t>Updated truck_to_car_ratio and injury_reporting_rate parameters and also added new car_occupancy_ratio parameter</t>
  </si>
  <si>
    <t>v4.1</t>
  </si>
  <si>
    <t>Added further info for car_occupancy_ratio and where default values are defined in ITHIM-R, set add_bus_drivers and add_car_drivers to T, added car driver speed to default values</t>
  </si>
  <si>
    <t>v5.0</t>
  </si>
  <si>
    <t>Updated bus_passenger_ratios, added documentation for rail_walk_time and bus_walk_time</t>
  </si>
  <si>
    <t>v6.0</t>
  </si>
  <si>
    <t>Changed the values for the parameter: "PM_emission_inventories" to values from EDGAR v6.1 which corresponds to 2018 data. Note that this change is only applicable for the 20 Latin American cities and has not been done for the other cities (yet). Delhi, Bangalore, Vizag, and Cape Town have not been updated. Values from Antofagasta were used for Iquique and Alto Hospicio, and values from Valdivia were used for Temuco due to lack of EDGAR data.</t>
  </si>
  <si>
    <t>HK</t>
  </si>
  <si>
    <t>v7.0</t>
  </si>
  <si>
    <t>Double checked and changed some values for the parameters: "pm_conc_base" and "pm_trans_share" including matching the constant to the mean values in rows 19 and 20. Note that this change is only applicable for the 20 Latin American cities and has not been done for the other cities (yet). Delhi, Bangalore, Vizag, and Cape Town have not been updated. These values come from: “…Dropbox\ITHIM Global\Methods and Processes\Air Pollution\Emissions and air pollution calculations - Rahul &amp; Haneen\Databases used\database_source_apport_studies_v2_0_26_9_2015.xls"</t>
  </si>
  <si>
    <t>v7.1</t>
  </si>
  <si>
    <t>Updated sources for PM_emission_inventories, pm_conc_base and pm_trans_share in All_city_list using info supplied by Haneen</t>
  </si>
  <si>
    <t>v7.2</t>
  </si>
  <si>
    <t xml:space="preserve">Changed the pm_conc_base values for constant and mean from 71 µg/m3 to 14 µg/m3 in Buenos Aires. The 71 µg/m3 came from the latest WHO dataset for Cordoba (database_source_apport_studies_v2_0_26_9_2015) but as Cordoba is coastal we expected some bias and opted to use the older WHO dataset which reports 14 µg/m3 in Buenos Aires (aap_air_quality_database_may2016). </t>
  </si>
  <si>
    <t>v8.0</t>
  </si>
  <si>
    <t>Updated the fleet_to_motorcycle ratios</t>
  </si>
  <si>
    <t>v9.0</t>
  </si>
  <si>
    <t>Set add_motorcycle_fleet to true for all LatinAmerican cities</t>
  </si>
  <si>
    <t>v10.0</t>
  </si>
  <si>
    <t>Added add_personal_motorcycle_trips parameter to add motorcycle trips to the existing travel journey trips used for cities which do not have any motorcycle trips in the travel surveys. Note that this is different to the add_motorcycle_fleet parameter as the add_motorcycle_fleet parameter can only be called to add additional motorcycle trips as ghost trips to already existing motorcycle trips. 
Also added proportion_motorcycle_trips parameter which works in conjunction with the add_personal_motorcycle_trips parameter to define the proportion of trips to be added as motorcycle trips.</t>
  </si>
  <si>
    <t>v10.1</t>
  </si>
  <si>
    <t>Added beta distributions for proportion_motorcycle_trips</t>
  </si>
  <si>
    <t>v11.0</t>
  </si>
  <si>
    <t>Renamed walk_to_bus_trips to walk_to_pt_trips</t>
  </si>
  <si>
    <t>v12.0</t>
  </si>
  <si>
    <t>Changed mode speeds to individual speeds per city, also updated the default speeds.
Added safety in number coefficients for different fatality types.</t>
  </si>
  <si>
    <t>v13.0</t>
  </si>
  <si>
    <t>corrected pm_trans_share from 0.41 to 0.42</t>
  </si>
  <si>
    <t>v14.0</t>
  </si>
  <si>
    <t>Replicate Accra parameters for other African cities (Nairobi, Kisumu, Port Louis). PM2.5 is from Cape Town. Just to ensure model is working fine</t>
  </si>
  <si>
    <t>LT</t>
  </si>
  <si>
    <t>v15.0</t>
  </si>
  <si>
    <t>Updating PM2.5 and CO2 emission inventory with EDGAR for all African and Indian cities</t>
  </si>
  <si>
    <t>v16.0</t>
  </si>
  <si>
    <t>Upate of injury_reporting_rates for all cities</t>
  </si>
  <si>
    <t>V17.0</t>
  </si>
  <si>
    <t>Resolving discrepancies in AP with Haneen: Discrepancies for PM2.5 Base: Cape Town pm concentration base - 2021, Kisumu took Mombasa's value, port louis use 14 from old WHO database, Accra is fine, update Delhi to latest 105, Bangalore change to latest which is 32.38, a bit suspicious, Vizag change to 2019 value 32.75</t>
  </si>
  <si>
    <t>v18.0</t>
  </si>
  <si>
    <t>Updated injury reporting alpha and beta parameters and added country level information, updated scenario definition in default parameters. Added sources for African cities</t>
  </si>
  <si>
    <t>v18.1</t>
  </si>
  <si>
    <t>added information about reasons for global input parameters and default parameters</t>
  </si>
  <si>
    <t>v19.0</t>
  </si>
  <si>
    <t>Added safety in number threshold</t>
  </si>
  <si>
    <t>v20.0</t>
  </si>
  <si>
    <t>Updated walk to bus and walk to rail values, distributions still need adding though</t>
  </si>
  <si>
    <t>v21.0</t>
  </si>
  <si>
    <t xml:space="preserve">Set sin_threshold to 0, updated individual sin_exponents, updated fleet_to_motorcycle_ratio for all cities </t>
  </si>
  <si>
    <t>v22.0</t>
  </si>
  <si>
    <t>Updated MMET values for walking and cycling</t>
  </si>
  <si>
    <t>v23.0</t>
  </si>
  <si>
    <t>Updated walk to rail times for small Chilean and Indian cities</t>
  </si>
  <si>
    <t>v24.0</t>
  </si>
  <si>
    <t>Removed distribution parameters that need updating and added distributions for walk_to_rail and walk_to_bus</t>
  </si>
  <si>
    <t>v24.1</t>
  </si>
  <si>
    <t>Corrected definition of truck_to_car_ratio</t>
  </si>
  <si>
    <t>v25.0</t>
  </si>
  <si>
    <t>Added distributions for fleet_to_motorcycle_ratio, mmet values and the distance scalars</t>
  </si>
  <si>
    <t>v26.0</t>
  </si>
  <si>
    <t>Added distributions for the safety in number coefficients</t>
  </si>
  <si>
    <t>v27.0</t>
  </si>
  <si>
    <t>remove sin_threshold parameter</t>
  </si>
  <si>
    <t>v28.0</t>
  </si>
  <si>
    <t>added detail "sample" to background_pa_confidence and PM and CO2_emission_confidence parameters (for clarification that only used in VoI script), added male and female age ranges and proportion of males for bus_drivers, trucks and commercial motorcycle trips</t>
  </si>
  <si>
    <t>v29.0</t>
  </si>
  <si>
    <t>added minimum_pt_time parameter and updated the truck driver, bus driver and commercial motorcycle demographics for Bogota, Cali and Medellin, added , Update the pm_conc_base for Bogota from the 2019 dataset (based on what AA did), updated dropbox links to OneDrive links where possible</t>
  </si>
  <si>
    <t>v30.0</t>
  </si>
  <si>
    <t>updated truck_driver, bus_driver and commercial_mbike demographics</t>
  </si>
  <si>
    <t>v30.1</t>
  </si>
  <si>
    <t>Fix a small bug for Medellin re commercial mbike agerange (replace 18-65 with 18, 65)</t>
  </si>
  <si>
    <t>AA</t>
  </si>
  <si>
    <t>parameter</t>
  </si>
  <si>
    <t>detail</t>
  </si>
  <si>
    <t>accra</t>
  </si>
  <si>
    <t>sao_paulo</t>
  </si>
  <si>
    <t>delhi</t>
  </si>
  <si>
    <t>bangalore</t>
  </si>
  <si>
    <t>vizag</t>
  </si>
  <si>
    <t>belo_horizonte</t>
  </si>
  <si>
    <t>bogota</t>
  </si>
  <si>
    <t>santiago</t>
  </si>
  <si>
    <t>mexico_city</t>
  </si>
  <si>
    <t>buenos_aires</t>
  </si>
  <si>
    <t>cape_town</t>
  </si>
  <si>
    <t>medellin</t>
  </si>
  <si>
    <t>cali</t>
  </si>
  <si>
    <t>montevideo</t>
  </si>
  <si>
    <t>antofagasta</t>
  </si>
  <si>
    <t>arica</t>
  </si>
  <si>
    <t>copiapo</t>
  </si>
  <si>
    <t>coquimbo_laserena</t>
  </si>
  <si>
    <t>iquique_altohospicio</t>
  </si>
  <si>
    <t>osorno</t>
  </si>
  <si>
    <t>puerto_montt</t>
  </si>
  <si>
    <t>san_antonio</t>
  </si>
  <si>
    <t>temuco_padrelascasas</t>
  </si>
  <si>
    <t>valdivia</t>
  </si>
  <si>
    <t>gran_valparaiso</t>
  </si>
  <si>
    <t>nairobi</t>
  </si>
  <si>
    <t>kisumu</t>
  </si>
  <si>
    <t>port_louis</t>
  </si>
  <si>
    <t>speeds</t>
  </si>
  <si>
    <t>auto_rickshaw</t>
  </si>
  <si>
    <t>bus</t>
  </si>
  <si>
    <t>car</t>
  </si>
  <si>
    <t>cycle</t>
  </si>
  <si>
    <t>subway</t>
  </si>
  <si>
    <t>motorcycle</t>
  </si>
  <si>
    <t>other</t>
  </si>
  <si>
    <t>pedestrian</t>
  </si>
  <si>
    <t>rail</t>
  </si>
  <si>
    <t>taxi</t>
  </si>
  <si>
    <t>truck</t>
  </si>
  <si>
    <t>van</t>
  </si>
  <si>
    <t>PM_emission_inventories</t>
  </si>
  <si>
    <t>bus_driver</t>
  </si>
  <si>
    <t>big_truck</t>
  </si>
  <si>
    <t>injury_reporting_rate</t>
  </si>
  <si>
    <t>constant</t>
  </si>
  <si>
    <t>alpha</t>
  </si>
  <si>
    <t>beta</t>
  </si>
  <si>
    <t>chronic_disease_scalar</t>
  </si>
  <si>
    <t>mean</t>
  </si>
  <si>
    <t>sd</t>
  </si>
  <si>
    <t>pm_conc_base</t>
  </si>
  <si>
    <t>pm_trans_share</t>
  </si>
  <si>
    <t>background_pa_scalar</t>
  </si>
  <si>
    <t>bus_walk_time</t>
  </si>
  <si>
    <t>rail_walk_time</t>
  </si>
  <si>
    <t>add_personal_motorcycle_trips</t>
  </si>
  <si>
    <t>no</t>
  </si>
  <si>
    <t>Chile</t>
  </si>
  <si>
    <t>proportion_motorcycle_trips</t>
  </si>
  <si>
    <t>add_motorcycle_fleet</t>
  </si>
  <si>
    <t>F</t>
  </si>
  <si>
    <t>T</t>
  </si>
  <si>
    <t>fleet_to_motorcycle_ratio</t>
  </si>
  <si>
    <t>background_pa_confidence</t>
  </si>
  <si>
    <t>sample</t>
  </si>
  <si>
    <t>add_walk_to_pt_trips</t>
  </si>
  <si>
    <t>bus_to_passenger_ratio</t>
  </si>
  <si>
    <t>truck_to_car_ratio</t>
  </si>
  <si>
    <t>PM_emission_confidence</t>
  </si>
  <si>
    <t>distance_scalar_car_taxi</t>
  </si>
  <si>
    <t>distance_scalar_motorcycle</t>
  </si>
  <si>
    <t>distance_scalar_pt</t>
  </si>
  <si>
    <t>distance_scalar_walking</t>
  </si>
  <si>
    <t>distance_scalar_cycling</t>
  </si>
  <si>
    <t>CO2_emission_inventories</t>
  </si>
  <si>
    <t>CO2_emission_confidence</t>
  </si>
  <si>
    <t>car_occupancy_ratio</t>
  </si>
  <si>
    <t>country</t>
  </si>
  <si>
    <t>Ghana</t>
  </si>
  <si>
    <t>Brazil</t>
  </si>
  <si>
    <t>India</t>
  </si>
  <si>
    <t>Colombia</t>
  </si>
  <si>
    <t>Mexico</t>
  </si>
  <si>
    <t>Argentina</t>
  </si>
  <si>
    <t>South_Africa</t>
  </si>
  <si>
    <t>Uruquay</t>
  </si>
  <si>
    <t>Kenya</t>
  </si>
  <si>
    <t>Mauritius</t>
  </si>
  <si>
    <t>continent</t>
  </si>
  <si>
    <t>Africa</t>
  </si>
  <si>
    <t>Latin_America</t>
  </si>
  <si>
    <t>Asia</t>
  </si>
  <si>
    <t>bus_driver_prop_male</t>
  </si>
  <si>
    <t>bus_driver_male_agerange</t>
  </si>
  <si>
    <t>18, 65</t>
  </si>
  <si>
    <t>19, 65</t>
  </si>
  <si>
    <t>bus_driver_female_agerange</t>
  </si>
  <si>
    <t>truck_driver_prop_male</t>
  </si>
  <si>
    <t>truck_driver_male_agerange</t>
  </si>
  <si>
    <t>truck_driver_female_agerange</t>
  </si>
  <si>
    <t>commerical_mbike_prop_male</t>
  </si>
  <si>
    <t>commerical_mbike_male_agerange</t>
  </si>
  <si>
    <t>commerical_mbike_female_agerange</t>
  </si>
  <si>
    <t>List of parameters found in all_city_parameter_inputs</t>
  </si>
  <si>
    <t>Values that have been entered manually</t>
  </si>
  <si>
    <t>Values read in from other locations</t>
  </si>
  <si>
    <t>Location column</t>
  </si>
  <si>
    <t>Row location</t>
  </si>
  <si>
    <t>Default lookup</t>
  </si>
  <si>
    <t>Grouped sources lookup</t>
  </si>
  <si>
    <t>Location</t>
  </si>
  <si>
    <t>Parameter</t>
  </si>
  <si>
    <t>Detail</t>
  </si>
  <si>
    <t>Value</t>
  </si>
  <si>
    <t>Default value</t>
  </si>
  <si>
    <t>Classification</t>
  </si>
  <si>
    <t>Location of data (e.g. in v-drive, web link)</t>
  </si>
  <si>
    <t>Source of data</t>
  </si>
  <si>
    <t>Comments</t>
  </si>
  <si>
    <t>VehicleSpeeds_Summary_vxxx.docx on OneDrive Ali Abbas - ITHIM Global\Methods and Processes\Input Parameters\VehicleSpeeds</t>
  </si>
  <si>
    <t>air pollution and CO2 write-up_only table_V4.docx (dropbox.com)</t>
  </si>
  <si>
    <t>EDGAR and various other sources, detailed in document</t>
  </si>
  <si>
    <t>NEEDS updating with OneDrive link!!!!</t>
  </si>
  <si>
    <t>InjuryReportingRate_WriteUp_vxx.docx on OneDrive Ali Abbas - ITHIM Global\Methods and Processes\Input Parameters\InjuryReportingRate</t>
  </si>
  <si>
    <t>dummy value - leave for time being</t>
  </si>
  <si>
    <t>…Dropbox\ITHIM Global\Methods and Processes\Air Pollution\Emissions and air pollution calculations - Rahul &amp; Haneen\Databases used\database_source_apport_studies_v2_0_26_9_2015.xls</t>
  </si>
  <si>
    <t>still on Dropbox????</t>
  </si>
  <si>
    <t>dummy value - leave (could be improved by looking at PA surveys</t>
  </si>
  <si>
    <t xml:space="preserve"> on OneDrive Ali Abbas - ITHIM Global\Methods and Processes\Input Parameters\Walk_to_PT</t>
  </si>
  <si>
    <t xml:space="preserve"> on OneDrive Ali Abbas - ITHIM Global\Methods and Processes\Input Parameters\NewMotorcycleTrips</t>
  </si>
  <si>
    <t xml:space="preserve"> on OneDrive Ali Abbas - ITHIM Global\Methods and Processes\Input Parameters\MotorcycleFleetRatio</t>
  </si>
  <si>
    <t>BusPassengerRatios_WriteUp_v.xx.docx on  on OneDrive Ali Abbas - ITHIM Global\Methods and Processes\Input Parameters\BusPassengerRatio</t>
  </si>
  <si>
    <t>TruckCarRatio_WriteUp_v.xx.docx on  on OneDrive Ali Abbas - ITHIM Global\Methods and Processes\Input Parameters\TruckCarRatio</t>
  </si>
  <si>
    <t xml:space="preserve"> on OneDrive Ali Abbas - ITHIM Global\Methods and Processes\Input Parameters\DistanceScalars</t>
  </si>
  <si>
    <t>EDGAR but proper documentation still missing</t>
  </si>
  <si>
    <t>Currently copy of PM emission confidence</t>
  </si>
  <si>
    <t>CarOccupancyRatio_vxx.docx on on OneDrive Ali Abbas - ITHIM Global\Methods and Processes\Input Parameters\CarOccupancyRate</t>
  </si>
  <si>
    <t>on OneDrive Ali Abbas - ITHIM Global\Methods and Processes\Input Parameters\GhostTrip_demographics</t>
  </si>
  <si>
    <t>global</t>
  </si>
  <si>
    <t>sin_exponent_sum</t>
  </si>
  <si>
    <t>casualty_exponent_fraction</t>
  </si>
  <si>
    <t>sin_exponent_sum_nov</t>
  </si>
  <si>
    <t>sin_exponent_sum_cycle</t>
  </si>
  <si>
    <t>casualty_exponent_fraction_cycle</t>
  </si>
  <si>
    <t>sin_exponent_sum_ped</t>
  </si>
  <si>
    <t>casualty_exponent_fraction_ped</t>
  </si>
  <si>
    <t>sin_exponent_sum_veh</t>
  </si>
  <si>
    <t>casualty_exponent_fraction_veh</t>
  </si>
  <si>
    <t>call_individual_sin</t>
  </si>
  <si>
    <t>day_to_week_scalar</t>
  </si>
  <si>
    <t>add_truck_drivers</t>
  </si>
  <si>
    <t>add_bus_drivers</t>
  </si>
  <si>
    <t>add_car_drivers</t>
  </si>
  <si>
    <t>pa_dr_quantile_city1</t>
  </si>
  <si>
    <t>ap_dr_quantile_city1</t>
  </si>
  <si>
    <t>min_age</t>
  </si>
  <si>
    <t>max_age</t>
  </si>
  <si>
    <t>dist_cat</t>
  </si>
  <si>
    <t>0-2 km, 2-6 km, 6+ km</t>
  </si>
  <si>
    <t>outcome_age_min</t>
  </si>
  <si>
    <t>15, 50</t>
  </si>
  <si>
    <t>outcome_age_max</t>
  </si>
  <si>
    <t>49, 69</t>
  </si>
  <si>
    <t>outcome_age_groups</t>
  </si>
  <si>
    <t>15-49, 50-69</t>
  </si>
  <si>
    <t>minimum_pt_time</t>
  </si>
  <si>
    <t>ITHIM Global\Methods and Processes\Input Parameters\SafetyInNumbers</t>
  </si>
  <si>
    <t>set to true as this mode is not given in travel survey</t>
  </si>
  <si>
    <t>pa_dose_response_quantile</t>
  </si>
  <si>
    <t>Whether or not to sample from DR curves, set for first city and then repeated for all other cities</t>
  </si>
  <si>
    <t>set to true as want to sample from DR curves in VoI analysis</t>
  </si>
  <si>
    <t>ap_dose_response_quantile</t>
  </si>
  <si>
    <t>age_range</t>
  </si>
  <si>
    <t>there are no dose-response curves for younger age groups</t>
  </si>
  <si>
    <t>to include working population</t>
  </si>
  <si>
    <t>seemed like a sensible option</t>
  </si>
  <si>
    <t>no default values</t>
  </si>
  <si>
    <t>output</t>
  </si>
  <si>
    <t>Classification of age ranges for reporting of results</t>
  </si>
  <si>
    <t>Parameter name in all_xxx_parameter_inputs</t>
  </si>
  <si>
    <t>Default parameter values</t>
  </si>
  <si>
    <t>Defined in</t>
  </si>
  <si>
    <t>Type</t>
  </si>
  <si>
    <t>Default Value</t>
  </si>
  <si>
    <t>Global / city specific</t>
  </si>
  <si>
    <t>Pollution values</t>
  </si>
  <si>
    <t>PM_CONC_BASE</t>
  </si>
  <si>
    <t>background PM2.5 concentration</t>
  </si>
  <si>
    <t>all_city_parameter_inputs tab / ithim_setup_parameters.R</t>
  </si>
  <si>
    <t>scalar / lognormal</t>
  </si>
  <si>
    <t xml:space="preserve">City specific </t>
  </si>
  <si>
    <t>PM_TRANS_SHARE</t>
  </si>
  <si>
    <t>proportion of background PM2.5 attributable to transport</t>
  </si>
  <si>
    <t>Scalar / beta distribution</t>
  </si>
  <si>
    <t>City specific</t>
  </si>
  <si>
    <t>PM_EMISSION_INVENTORY_CONFIDENCE</t>
  </si>
  <si>
    <t>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t>
  </si>
  <si>
    <t>Scalar</t>
  </si>
  <si>
    <t>PM_emission_inventories motorcycle</t>
  </si>
  <si>
    <t>PM_emission_inventory motorcycle</t>
  </si>
  <si>
    <t>- Used to estimate the PM for scenarios (function "scenario_pm_calculations").
- used as reference to compute confidence around it (function "ithim_setup_parameters").
- used to create VEHICLE_INVENTORY, with speeds, PM and CO2 emissions (function "set_vehicle_inventory").</t>
  </si>
  <si>
    <t>all_city_parameter_inputs tab / run_ithim_setup.R</t>
  </si>
  <si>
    <t>PM_emission_inventories car</t>
  </si>
  <si>
    <t>PM_emission_inventory car</t>
  </si>
  <si>
    <t>PM_emission_inventories bus_driver</t>
  </si>
  <si>
    <t>PM_emission_inventory bus driver</t>
  </si>
  <si>
    <t>PM_emission_inventories big_truck</t>
  </si>
  <si>
    <t>PM_emission_inventory big_truck</t>
  </si>
  <si>
    <t>PM_emission_inventories truck</t>
  </si>
  <si>
    <t>PM_emission_inventory truck</t>
  </si>
  <si>
    <t>PM_emission_inventories van</t>
  </si>
  <si>
    <t>PM_emission_inventory van</t>
  </si>
  <si>
    <t>PM_emission_inventories other</t>
  </si>
  <si>
    <t>PM_emission_inventory other</t>
  </si>
  <si>
    <t>PM_emission_inventories taxi</t>
  </si>
  <si>
    <t>PM_emission_inventory taxi</t>
  </si>
  <si>
    <t>PM_emission_inventories auto_rickshaw</t>
  </si>
  <si>
    <t>PM_emission_inventory auto_rickshaw</t>
  </si>
  <si>
    <t>CO2_EMISSION_INVENTORY_CONFIDENCE</t>
  </si>
  <si>
    <t>how confident we are about the CO2 emissions inventory (equivalent to PM_EMISSION_INVENTORY_CONFIDENCE)</t>
  </si>
  <si>
    <t>CO2_emission_inventories motorcycle</t>
  </si>
  <si>
    <t>CO2_emission_inventory motorcycle</t>
  </si>
  <si>
    <t>- used to estimate the CO2 for scenarios (function "scenario_co2_calculations").
- used to create the VEHICLE_INVENTORY, with speeds, PM and CO2 emissions (function "set_vehicle_inventory").</t>
  </si>
  <si>
    <t>CO2_emission_inventories car</t>
  </si>
  <si>
    <t>CO2_emission_inventory car</t>
  </si>
  <si>
    <t>CO2_emission_inventories bus_driver</t>
  </si>
  <si>
    <t>CO2_emission_inventory bus driver</t>
  </si>
  <si>
    <t>CO2_emission_inventories big_truck</t>
  </si>
  <si>
    <t>CO2_emission_inventory big_truck</t>
  </si>
  <si>
    <t>CO2_emission_inventories truck</t>
  </si>
  <si>
    <t>CO2_emission_inventory truck</t>
  </si>
  <si>
    <t>CO2_emission_inventories van</t>
  </si>
  <si>
    <t>CO2_emission_inventory van</t>
  </si>
  <si>
    <t>CO2_emission_inventories other</t>
  </si>
  <si>
    <t>CO2_emission_inventory other</t>
  </si>
  <si>
    <t>CO2_emission_inventories taxi</t>
  </si>
  <si>
    <t>CO2_emission_inventory taxi</t>
  </si>
  <si>
    <t>CO2_emission_inventories auto_rickshaw</t>
  </si>
  <si>
    <t>CO2_emission_inventory auto_rickshaw</t>
  </si>
  <si>
    <t>PA values</t>
  </si>
  <si>
    <t>BACKGROUND_PA_CONFIDENCE</t>
  </si>
  <si>
    <t>how confident we are in the PA survey (in terms of number of people who report zero PA)</t>
  </si>
  <si>
    <t>Scalar between 0 and 1</t>
  </si>
  <si>
    <t>BACKGROUND_PA_SCALAR</t>
  </si>
  <si>
    <t>scalar for physical activity</t>
  </si>
  <si>
    <t>all_global_parameter_inputs tab / run_ithim_setup.R</t>
  </si>
  <si>
    <t>Global</t>
  </si>
  <si>
    <t>Travel values</t>
  </si>
  <si>
    <t xml:space="preserve">BUS_WALK_TIME </t>
  </si>
  <si>
    <t>time taken to walk to bus stop, added to each trip with main mode bus unless there is already a walking component in the travel survey</t>
  </si>
  <si>
    <t>all_city_parameter_inputs tab / main script / run_ithim_setup.R</t>
  </si>
  <si>
    <t>RAIL_WALK_TIME</t>
  </si>
  <si>
    <t>time taken to walk to train station</t>
  </si>
  <si>
    <t xml:space="preserve">DAY_TO_WEEK_TRAVEL_SCALAR </t>
  </si>
  <si>
    <t>how daily travel scales to a week</t>
  </si>
  <si>
    <t>BUS_TO_PASSENGER_RATIO</t>
  </si>
  <si>
    <t>number of buses per passenger</t>
  </si>
  <si>
    <t>CAR_OCCUPANCY_RATIO</t>
  </si>
  <si>
    <t>ratio of cars to passengers (incl driver)</t>
  </si>
  <si>
    <t>TRUCK_TO_CAR_RATIO</t>
  </si>
  <si>
    <t>ratio of truck kilometers to car km travelled, used to add ghost trips that are not changed between the different scenarios</t>
  </si>
  <si>
    <t>DISTANCE_SCALAR_CAR_TAXI</t>
  </si>
  <si>
    <t>scalar for car/taxi distance, i.e. all car and taxi trips get scaled by this scalar</t>
  </si>
  <si>
    <t>set to 1 for default to indicate that no changes are to be made to travel survey distances</t>
  </si>
  <si>
    <t>DISTANCE_SCALAR_WALKING</t>
  </si>
  <si>
    <t>scalar for walking distance, i.e. all walking trips are scaled by this scalar</t>
  </si>
  <si>
    <t>DISTANCE_SCALAR_PT</t>
  </si>
  <si>
    <t>scalar for PT distance, i.e. all public transport journey (incl bus driver if added) are scaled by this scalar</t>
  </si>
  <si>
    <t>DISTANCE_SCALAR_CYCLING</t>
  </si>
  <si>
    <t>scalar for cycling distance, i.e. all cycling trips are scaled by this scalar</t>
  </si>
  <si>
    <t>DISTANCE_SCALAR_MOTORCYCLE</t>
  </si>
  <si>
    <t>scalar for motorcycle distance, i.e. all motorbike trips are scaled by this scalar</t>
  </si>
  <si>
    <t>ADD_TRUCK_DRIVERS</t>
  </si>
  <si>
    <t>whether to add truck drivers as ghost trips based on the TRUCK_TO_CAR_RATIO</t>
  </si>
  <si>
    <t>Logical</t>
  </si>
  <si>
    <t>mode is important for injury and AP analysis and so should be added as default</t>
  </si>
  <si>
    <t>ADD_BUS_DRIVERS</t>
  </si>
  <si>
    <t>whether to add bus drivers, if set to T adds ghost trips, i.e. trips not taken by any participant, using the bus_to_passenger_ratio</t>
  </si>
  <si>
    <t>ADD_CAR_DRIVERS</t>
  </si>
  <si>
    <t>whether or not to add car drivers (or rather look at car numbers). Individual cars are calculated by multiplying total passenger car km by the car_occupancy_ratio</t>
  </si>
  <si>
    <t>ADD_WALK_TO_PT_TRIPS</t>
  </si>
  <si>
    <t>whether to add walk component to trips with main mode bus</t>
  </si>
  <si>
    <t>logical</t>
  </si>
  <si>
    <t>ADD_PERSONAL_MOTORCYCLE_TRIPS</t>
  </si>
  <si>
    <t>if set to 'no', does not add any personal journey motorcycle trip. If set to 'Chile' add motorcycle trips based on Chilean data. Used if no motorcycle trips exist in the travel survey at all</t>
  </si>
  <si>
    <t>character</t>
  </si>
  <si>
    <t>most travel surveys already include personal motorcycle trips and so the default value is 'no'</t>
  </si>
  <si>
    <t>PROPORTION_MOTORCYCLE_TRIPS</t>
  </si>
  <si>
    <t>proportion of travel survey trips that should be added as motorcycle trips</t>
  </si>
  <si>
    <t>as most travel surveys already include personal motorcycle trips, 0 % of trips need to be added as motorcycle trips</t>
  </si>
  <si>
    <t>ADD_MOTORCYCLE_FLEET</t>
  </si>
  <si>
    <t>whether to add motorcylce ghost trips</t>
  </si>
  <si>
    <t>FLEET_TO_MOTORCYCLE_RATIO</t>
  </si>
  <si>
    <t xml:space="preserve">ratio of missing motorbike trips, e.g. if ratio = 0.6 and total trip distance in survey is 400, then want to add 600 km of motorbike trips. </t>
  </si>
  <si>
    <t>BUS_DRIVER_PROP_MALE</t>
  </si>
  <si>
    <t>proportion of bus drivers that are male</t>
  </si>
  <si>
    <t>scalar</t>
  </si>
  <si>
    <t>BUS_DRIVER_MALE_AGERANGE</t>
  </si>
  <si>
    <t>age range of male bus drivers</t>
  </si>
  <si>
    <t>BUS_DRIVER_FEMALE_AGERANGE</t>
  </si>
  <si>
    <t>age range of female bus drivers</t>
  </si>
  <si>
    <t>TRUCK_DRIVER_PROP_MALE</t>
  </si>
  <si>
    <t>proportion of male truck drivers</t>
  </si>
  <si>
    <t>TRUCK_DRIVER_MALE_AGERANGE</t>
  </si>
  <si>
    <t>age range of male truck drivers</t>
  </si>
  <si>
    <t>TRUCK_DRIVER_FEMALE_AGERANGE</t>
  </si>
  <si>
    <t>age range of female truck drivers</t>
  </si>
  <si>
    <t>COMMERICAL_MBIKE_PROP_MALE</t>
  </si>
  <si>
    <t>proportion of male commercial motorcycle drivers</t>
  </si>
  <si>
    <t>COMMERICAL_MBIKE_MALE_AGERANGE</t>
  </si>
  <si>
    <t>age range of male commercial motorcycle drivers</t>
  </si>
  <si>
    <t>COMMERICAL_MBIKE_FEMALE_AGERANGE</t>
  </si>
  <si>
    <t>age range of female commercial motorcycle drivers</t>
  </si>
  <si>
    <t>MINIMUM_PT_TIME</t>
  </si>
  <si>
    <t>minimum time spent on public transport when adding walking component to public transport trip</t>
  </si>
  <si>
    <t>speeds bus</t>
  </si>
  <si>
    <t>-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t>
  </si>
  <si>
    <t>speeds bus_driver</t>
  </si>
  <si>
    <t>speeds minibus</t>
  </si>
  <si>
    <t>speeds minibus_driver</t>
  </si>
  <si>
    <t>speeds car</t>
  </si>
  <si>
    <t>speeds car_driver</t>
  </si>
  <si>
    <t>speeds taxi</t>
  </si>
  <si>
    <t>speeds pedestrian</t>
  </si>
  <si>
    <t>speeds walk_to_pt</t>
  </si>
  <si>
    <t>speeds cycle</t>
  </si>
  <si>
    <t>speeds motorcycle</t>
  </si>
  <si>
    <t>speeds truck</t>
  </si>
  <si>
    <t>speeds van</t>
  </si>
  <si>
    <t>speeds subway</t>
  </si>
  <si>
    <t>speeds rail</t>
  </si>
  <si>
    <t>speeds auto_rickshaw</t>
  </si>
  <si>
    <t>speeds shared_auto</t>
  </si>
  <si>
    <t>speeds shared_taxi</t>
  </si>
  <si>
    <t>speeds cylce_rickshaw</t>
  </si>
  <si>
    <t>speeds other</t>
  </si>
  <si>
    <t>Health values</t>
  </si>
  <si>
    <t>PA_DOSE_RESPONSE_QUANTILE</t>
  </si>
  <si>
    <t>whether or not to sample from dose response curves</t>
  </si>
  <si>
    <t>AP_DOSE_RESPONSE_QUANTILE</t>
  </si>
  <si>
    <t>CHRONIC_DISEASE_SCALAR</t>
  </si>
  <si>
    <t>scalar for GBD data</t>
  </si>
  <si>
    <t>Injury values</t>
  </si>
  <si>
    <t>INJURY_REPORTING_RATE</t>
  </si>
  <si>
    <t>rate at which injuries are reported</t>
  </si>
  <si>
    <t>SIN_EXPONENT_SUM</t>
  </si>
  <si>
    <t>linearity of injuries with respect to two modes. SIN_EXPONENT_SUM=2 means no safety in numbers</t>
  </si>
  <si>
    <t>CASUALTY_EXPONENT_FRACTION</t>
  </si>
  <si>
    <t>fraction of SIN_EXPONENT_SUM attributed to casualy mode</t>
  </si>
  <si>
    <t>SIN_EXPONENT_SUM_NOV</t>
  </si>
  <si>
    <t>same as global SIN_EXPONENT_SUM but only applies to NOV fatalities which means that this coefficient is only relevant for casualty mode and does not get split between cas and str modes.</t>
  </si>
  <si>
    <t>SIN_EXPONENT_SUM_CYCLE</t>
  </si>
  <si>
    <t>same as global SIN_EXPONENT_SUM but only applies to cycle fatalities</t>
  </si>
  <si>
    <t>CASUALTY_EXPONENT_FRACTION_CYCLE</t>
  </si>
  <si>
    <t>same as global CASUALTY_EXPONENT_FRACTION but only applies to cycle fatalities</t>
  </si>
  <si>
    <t>SIN_EXPONENT_SUM_PED</t>
  </si>
  <si>
    <t>same as global SIN_EXPONENT_SUM but only applies to pedestrian fatalities</t>
  </si>
  <si>
    <t>CASUALTY_EXPONENT_FRACTION_PED</t>
  </si>
  <si>
    <t>same as global CASUALTY_EXPONENT_FRACTION but only applies to pedestrian fatalities</t>
  </si>
  <si>
    <t>SIN_EXPONENT_SUM_VEH</t>
  </si>
  <si>
    <t>same as global SIN_EXPONENT_SUM but only applies to vehicle fatalities</t>
  </si>
  <si>
    <t>CASUALTY_EXPONENT_FRACTION_VEH</t>
  </si>
  <si>
    <t>same as global CASUALTY_EXPONENT_FRACTION but only applies vehicle fatalities</t>
  </si>
  <si>
    <t>CALL_INDIVIDUAL_SIN</t>
  </si>
  <si>
    <t>flag as to whether to use the overall safety in number parameters or, if if set to TRUE, call the safety in number exponents for different victim modes</t>
  </si>
  <si>
    <t>Scenario parameters</t>
  </si>
  <si>
    <t>SCENARIO_NAME</t>
  </si>
  <si>
    <t xml:space="preserve">main script </t>
  </si>
  <si>
    <t>GLOBAL</t>
  </si>
  <si>
    <t>REFERENCE_SCENARIO</t>
  </si>
  <si>
    <t>which scenario the other scenarios get compared to</t>
  </si>
  <si>
    <t>main script / run_ithim_setup.R</t>
  </si>
  <si>
    <t>Character</t>
  </si>
  <si>
    <t>Baseline'</t>
  </si>
  <si>
    <t>Miscellaneous</t>
  </si>
  <si>
    <t>COUNTRY</t>
  </si>
  <si>
    <t>country where city lies in</t>
  </si>
  <si>
    <t>all_city_parameter_inputs tab</t>
  </si>
  <si>
    <t>City</t>
  </si>
  <si>
    <t>CONTINENT</t>
  </si>
  <si>
    <t xml:space="preserve">DIST_CAT </t>
  </si>
  <si>
    <t>distance categories for trip lengths</t>
  </si>
  <si>
    <t>categorical</t>
  </si>
  <si>
    <t>AGE_RANGE</t>
  </si>
  <si>
    <t>age range considered</t>
  </si>
  <si>
    <t>c(0,150)</t>
  </si>
  <si>
    <t>Further input data includes global and local input files which get read in directly from within the ITHIM-Global R package:</t>
  </si>
  <si>
    <t>Further information on the respective datasets is given in the case_cities_data.xlsx document on Dropbox:</t>
  </si>
  <si>
    <t>Methods and Processes – Dropbox</t>
  </si>
  <si>
    <t>Dose response data for AP:</t>
  </si>
  <si>
    <t xml:space="preserve">.../ithimr/extdata/global/dose_response/drap/ </t>
  </si>
  <si>
    <t>(here … stands for the path where R is installed on the computer)</t>
  </si>
  <si>
    <t>Local</t>
  </si>
  <si>
    <t>City specific trips</t>
  </si>
  <si>
    <t xml:space="preserve">.../ithimr/extdata/local//CITY//trips_CITY.csv </t>
  </si>
  <si>
    <t>where CITY is replaced with the corresponding city for which the model is run</t>
  </si>
  <si>
    <t>City specific burden of disease</t>
  </si>
  <si>
    <t xml:space="preserve">.../ithimr/extdata/local//CITY//gbd_CITY.csv </t>
  </si>
  <si>
    <t xml:space="preserve">City specific population </t>
  </si>
  <si>
    <t>.../ithimr/extdata/local//CITY//population_CITY.csv</t>
  </si>
  <si>
    <t>City specific physical activity</t>
  </si>
  <si>
    <t xml:space="preserve">.../ithimr/extdata/local//CITY//pa_CITY.csv </t>
  </si>
  <si>
    <t xml:space="preserve">City specific injury data </t>
  </si>
  <si>
    <t xml:space="preserve">.../ithimr/extdata/local//CITY//injuries_CITY.csv </t>
  </si>
  <si>
    <t xml:space="preserve">Sheet highlights from which cities the information for specific input parameters is to be read from. </t>
  </si>
  <si>
    <t>E.g. for all PM_emission_inventories, the information can be found in the same word document which was manually added to the PM_emissions_inventories Accra location. For all other cities, the location that was given for Accra is copied.</t>
  </si>
  <si>
    <t>Rows highlighted in yellow give the city from which input sources are to be read</t>
  </si>
  <si>
    <t>Lookup</t>
  </si>
  <si>
    <t>Row reference</t>
  </si>
  <si>
    <t>Lookup reference</t>
  </si>
  <si>
    <t>All_city_list!L&amp;MATCH(C7,All_city_list!$D:$D,0)</t>
  </si>
  <si>
    <t>Lookup tables</t>
  </si>
  <si>
    <t>Parameter in all_city_parameter_inputs or all_global_parameter_inputs</t>
  </si>
  <si>
    <t>PM_emission_inventory</t>
  </si>
  <si>
    <t>CO2_emission_inventory</t>
  </si>
  <si>
    <t>reference_scenario</t>
  </si>
  <si>
    <t>scenario_name</t>
  </si>
  <si>
    <t>Row Labels</t>
  </si>
  <si>
    <t>Value (text)</t>
  </si>
  <si>
    <t/>
  </si>
  <si>
    <t>0.5</t>
  </si>
  <si>
    <t>0.8</t>
  </si>
  <si>
    <t>0.9</t>
  </si>
  <si>
    <t>0.7</t>
  </si>
  <si>
    <t>--</t>
  </si>
  <si>
    <t>8793.438016</t>
  </si>
  <si>
    <t>8546.196</t>
  </si>
  <si>
    <t>5862.003</t>
  </si>
  <si>
    <t>492281.5002</t>
  </si>
  <si>
    <t>111787.2126</t>
  </si>
  <si>
    <t>259655.3245</t>
  </si>
  <si>
    <t>307758.0931</t>
  </si>
  <si>
    <t>92211.45</t>
  </si>
  <si>
    <t>232148.8391</t>
  </si>
  <si>
    <t>1062.62</t>
  </si>
  <si>
    <t>3225.91</t>
  </si>
  <si>
    <t>371436.5932</t>
  </si>
  <si>
    <t>220770.0925</t>
  </si>
  <si>
    <t>95885.74</t>
  </si>
  <si>
    <t>389290.5322</t>
  </si>
  <si>
    <t>42834.66</t>
  </si>
  <si>
    <t>5889.05</t>
  </si>
  <si>
    <t>10266.421</t>
  </si>
  <si>
    <t>13016.1</t>
  </si>
  <si>
    <t>72102.9879</t>
  </si>
  <si>
    <t>533124.1921</t>
  </si>
  <si>
    <t>1319.71</t>
  </si>
  <si>
    <t>80144.06484</t>
  </si>
  <si>
    <t>23321.72691</t>
  </si>
  <si>
    <t>809.4926</t>
  </si>
  <si>
    <t>654.122</t>
  </si>
  <si>
    <t>123625.1031</t>
  </si>
  <si>
    <t>59032.34015</t>
  </si>
  <si>
    <t>100429.7216</t>
  </si>
  <si>
    <t>91744.43654</t>
  </si>
  <si>
    <t>28840.123</t>
  </si>
  <si>
    <t>116154.4157</t>
  </si>
  <si>
    <t>92.6657</t>
  </si>
  <si>
    <t>343.363</t>
  </si>
  <si>
    <t>133293.5391</t>
  </si>
  <si>
    <t>22446.68179</t>
  </si>
  <si>
    <t>40742.45</t>
  </si>
  <si>
    <t>159589.0861</t>
  </si>
  <si>
    <t>15013.01</t>
  </si>
  <si>
    <t>623.6</t>
  </si>
  <si>
    <t>1262.464</t>
  </si>
  <si>
    <t>1122.18</t>
  </si>
  <si>
    <t>7600.9628</t>
  </si>
  <si>
    <t>288646.6602</t>
  </si>
  <si>
    <t>241.855</t>
  </si>
  <si>
    <t>14399.7202</t>
  </si>
  <si>
    <t>79164.83736</t>
  </si>
  <si>
    <t>20508.793</t>
  </si>
  <si>
    <t>23826.86</t>
  </si>
  <si>
    <t>547912.7966</t>
  </si>
  <si>
    <t>254418.5212</t>
  </si>
  <si>
    <t>1033377.341</t>
  </si>
  <si>
    <t>2160443.404</t>
  </si>
  <si>
    <t>330051.88</t>
  </si>
  <si>
    <t>906676.4101</t>
  </si>
  <si>
    <t>1769.23</t>
  </si>
  <si>
    <t>19996.4</t>
  </si>
  <si>
    <t>562828.5648</t>
  </si>
  <si>
    <t>406321.9404</t>
  </si>
  <si>
    <t>285718.27</t>
  </si>
  <si>
    <t>2385489.582</t>
  </si>
  <si>
    <t>218233.8</t>
  </si>
  <si>
    <t>6879.44</t>
  </si>
  <si>
    <t>40375.94</t>
  </si>
  <si>
    <t>167773.2068</t>
  </si>
  <si>
    <t>1163589.266</t>
  </si>
  <si>
    <t>1629.47</t>
  </si>
  <si>
    <t>37193.74733</t>
  </si>
  <si>
    <t>38112.86314</t>
  </si>
  <si>
    <t>1653.3351</t>
  </si>
  <si>
    <t>1920.827</t>
  </si>
  <si>
    <t>305734.3895</t>
  </si>
  <si>
    <t>114080.9027</t>
  </si>
  <si>
    <t>30033.57181</t>
  </si>
  <si>
    <t>59219.65302</t>
  </si>
  <si>
    <t>9613.918</t>
  </si>
  <si>
    <t>39998.07703</t>
  </si>
  <si>
    <t>142.629</t>
  </si>
  <si>
    <t>1612.03</t>
  </si>
  <si>
    <t>313943.3527</t>
  </si>
  <si>
    <t>32712.24732</t>
  </si>
  <si>
    <t>8322.564</t>
  </si>
  <si>
    <t>40731.94248</t>
  </si>
  <si>
    <t>6814.98</t>
  </si>
  <si>
    <t>554.594</t>
  </si>
  <si>
    <t>3254.952</t>
  </si>
  <si>
    <t>1703.42</t>
  </si>
  <si>
    <t>13545.84991</t>
  </si>
  <si>
    <t>521589.579</t>
  </si>
  <si>
    <t>131.362</t>
  </si>
  <si>
    <t>20753.51379</t>
  </si>
  <si>
    <t>74744.22314</t>
  </si>
  <si>
    <t>382.062</t>
  </si>
  <si>
    <t>31857.2381</t>
  </si>
  <si>
    <t>14848.62544</t>
  </si>
  <si>
    <t>1906.893448</t>
  </si>
  <si>
    <t>241174.3382</t>
  </si>
  <si>
    <t>3058.351</t>
  </si>
  <si>
    <t>3999.807703</t>
  </si>
  <si>
    <t>99.7418</t>
  </si>
  <si>
    <t>41153.05635</t>
  </si>
  <si>
    <t>9761.49875</t>
  </si>
  <si>
    <t>1968.935</t>
  </si>
  <si>
    <t>7345.104381</t>
  </si>
  <si>
    <t>57.0557</t>
  </si>
  <si>
    <t>2802.589636</t>
  </si>
  <si>
    <t>64706.36633</t>
  </si>
  <si>
    <t>285.701</t>
  </si>
  <si>
    <t>3682.877747</t>
  </si>
  <si>
    <t>14791.13623</t>
  </si>
  <si>
    <t>17077.611</t>
  </si>
  <si>
    <t>13799.81</t>
  </si>
  <si>
    <t>83684.68516</t>
  </si>
  <si>
    <t>49495.41812</t>
  </si>
  <si>
    <t>163516.1132</t>
  </si>
  <si>
    <t>208035.8795</t>
  </si>
  <si>
    <t>46953.71</t>
  </si>
  <si>
    <t>300945.5316</t>
  </si>
  <si>
    <t>1954.94</t>
  </si>
  <si>
    <t>7243.82</t>
  </si>
  <si>
    <t>90173.60877</t>
  </si>
  <si>
    <t>470632.3261</t>
  </si>
  <si>
    <t>66331.57</t>
  </si>
  <si>
    <t>356571.4309</t>
  </si>
  <si>
    <t>20428.92</t>
  </si>
  <si>
    <t>13155.9</t>
  </si>
  <si>
    <t>26633.9</t>
  </si>
  <si>
    <t>23674.2</t>
  </si>
  <si>
    <t>160766.7327</t>
  </si>
  <si>
    <t>241664.2116</t>
  </si>
  <si>
    <t>5102.33</t>
  </si>
  <si>
    <t>9738.059628</t>
  </si>
  <si>
    <t>10.49221667</t>
  </si>
  <si>
    <t>12.56123333</t>
  </si>
  <si>
    <t>47.4</t>
  </si>
  <si>
    <t>24.05</t>
  </si>
  <si>
    <t>15.60441667</t>
  </si>
  <si>
    <t>13.88304167</t>
  </si>
  <si>
    <t>15.09103333</t>
  </si>
  <si>
    <t>11.6851</t>
  </si>
  <si>
    <t>21.09</t>
  </si>
  <si>
    <t>15.575</t>
  </si>
  <si>
    <t>38.09715</t>
  </si>
  <si>
    <t>26.3177</t>
  </si>
  <si>
    <t>21.8618</t>
  </si>
  <si>
    <t>31.89740714</t>
  </si>
  <si>
    <t>34.44684286</t>
  </si>
  <si>
    <t>51.8</t>
  </si>
  <si>
    <t>1.3</t>
  </si>
  <si>
    <t>1.045</t>
  </si>
  <si>
    <t>7.5</t>
  </si>
  <si>
    <t>1.051</t>
  </si>
  <si>
    <t>13.3</t>
  </si>
  <si>
    <t>0.122475549</t>
  </si>
  <si>
    <t>0.10302484</t>
  </si>
  <si>
    <t>0.15787773</t>
  </si>
  <si>
    <t>0.128358514</t>
  </si>
  <si>
    <t>0.103098392</t>
  </si>
  <si>
    <t>0.145194262</t>
  </si>
  <si>
    <t>0.129</t>
  </si>
  <si>
    <t>0.133697459</t>
  </si>
  <si>
    <t>0.102008077</t>
  </si>
  <si>
    <t>0.117772384</t>
  </si>
  <si>
    <t>0.144183474</t>
  </si>
  <si>
    <t>0.257</t>
  </si>
  <si>
    <t>0.117148025</t>
  </si>
  <si>
    <t>0.115143472</t>
  </si>
  <si>
    <t>0.095444497</t>
  </si>
  <si>
    <t>0.135115139</t>
  </si>
  <si>
    <t>0.113516914</t>
  </si>
  <si>
    <t>0.192644133</t>
  </si>
  <si>
    <t>0.070767066</t>
  </si>
  <si>
    <t>0.0335068</t>
  </si>
  <si>
    <t>0.033204453</t>
  </si>
  <si>
    <t>0.220822024</t>
  </si>
  <si>
    <t>0.133074724</t>
  </si>
  <si>
    <t>0.080877226</t>
  </si>
  <si>
    <t>0.121719655</t>
  </si>
  <si>
    <t>0.209</t>
  </si>
  <si>
    <t>0.033675011</t>
  </si>
  <si>
    <t>0.031360087</t>
  </si>
  <si>
    <t>0.03457271</t>
  </si>
  <si>
    <t>0.164213313</t>
  </si>
  <si>
    <t>0.439</t>
  </si>
  <si>
    <t>0.110237872</t>
  </si>
  <si>
    <t>0.035216306</t>
  </si>
  <si>
    <t>0.033899596</t>
  </si>
  <si>
    <t>0.033645397</t>
  </si>
  <si>
    <t>0.03381292</t>
  </si>
  <si>
    <t>0.247554947</t>
  </si>
  <si>
    <t>0.03745843</t>
  </si>
  <si>
    <t>0.035952382</t>
  </si>
  <si>
    <t>0.051223806</t>
  </si>
  <si>
    <t>0.032700013</t>
  </si>
  <si>
    <t>0.545896284</t>
  </si>
  <si>
    <t>0.661048107</t>
  </si>
  <si>
    <t>0.555470383</t>
  </si>
  <si>
    <t>0.0885</t>
  </si>
  <si>
    <t>0.027229695</t>
  </si>
  <si>
    <t>0.077347205</t>
  </si>
  <si>
    <t>0.026882526</t>
  </si>
  <si>
    <t>0.459214178</t>
  </si>
  <si>
    <t>0.09</t>
  </si>
  <si>
    <t>0.60815837</t>
  </si>
  <si>
    <t>0.016453482</t>
  </si>
  <si>
    <t>0.04591603</t>
  </si>
  <si>
    <t>0.026830688</t>
  </si>
  <si>
    <t>0.036817743</t>
  </si>
  <si>
    <t>0.017245169</t>
  </si>
  <si>
    <t>0.010688335</t>
  </si>
  <si>
    <t>0.027143023</t>
  </si>
  <si>
    <t>0.038672528</t>
  </si>
  <si>
    <t>0.197751066</t>
  </si>
  <si>
    <t>0.013617803</t>
  </si>
  <si>
    <t>0.017161249</t>
  </si>
  <si>
    <t>0.013848639</t>
  </si>
  <si>
    <t>0.0491</t>
  </si>
  <si>
    <t>0.020557603</t>
  </si>
  <si>
    <t>0.058394947</t>
  </si>
  <si>
    <t>0.01998543</t>
  </si>
  <si>
    <t>0.01144882</t>
  </si>
  <si>
    <t>0.038</t>
  </si>
  <si>
    <t>0.017045831</t>
  </si>
  <si>
    <t>0.012421903</t>
  </si>
  <si>
    <t>0.034665347</t>
  </si>
  <si>
    <t>0.020256382</t>
  </si>
  <si>
    <t>0.027796362</t>
  </si>
  <si>
    <t>0.10435438</t>
  </si>
  <si>
    <t>0.008069369</t>
  </si>
  <si>
    <t>0.0884</t>
  </si>
  <si>
    <t>0.780922246</t>
  </si>
  <si>
    <t>0.773874374</t>
  </si>
  <si>
    <t>0.390849166</t>
  </si>
  <si>
    <t>0.179052675</t>
  </si>
  <si>
    <t>0.137815026</t>
  </si>
  <si>
    <t>0.163767062</t>
  </si>
  <si>
    <t>0.436</t>
  </si>
  <si>
    <t>0.784840232</t>
  </si>
  <si>
    <t>0.730889685</t>
  </si>
  <si>
    <t>0.80078695</t>
  </si>
  <si>
    <t>0.220940216</t>
  </si>
  <si>
    <t>0.176</t>
  </si>
  <si>
    <t>0.147409903</t>
  </si>
  <si>
    <t>0.820764836</t>
  </si>
  <si>
    <t>0.79007453</t>
  </si>
  <si>
    <t>0.784152394</t>
  </si>
  <si>
    <t>0.788056061</t>
  </si>
  <si>
    <t>0.438201371</t>
  </si>
  <si>
    <t>0.873016799</t>
  </si>
  <si>
    <t>1.5</t>
  </si>
  <si>
    <t>11.5</t>
  </si>
  <si>
    <t>5.65</t>
  </si>
  <si>
    <t>3.601968</t>
  </si>
  <si>
    <t>15.75</t>
  </si>
  <si>
    <t>8.95</t>
  </si>
  <si>
    <t>15.06108</t>
  </si>
  <si>
    <t>0.2616</t>
  </si>
  <si>
    <t>0.31</t>
  </si>
  <si>
    <t>0.281</t>
  </si>
  <si>
    <t>0.18</t>
  </si>
  <si>
    <t>0.475</t>
  </si>
  <si>
    <t>0.32</t>
  </si>
  <si>
    <t>0.3111</t>
  </si>
  <si>
    <t>0.225</t>
  </si>
  <si>
    <t>0.42</t>
  </si>
  <si>
    <t>0.4</t>
  </si>
  <si>
    <t>0.193</t>
  </si>
  <si>
    <t>1.2</t>
  </si>
  <si>
    <t>0.3</t>
  </si>
  <si>
    <t>add_walk_to_bus_trips</t>
  </si>
  <si>
    <t>0.032258065</t>
  </si>
  <si>
    <t>10.55</t>
  </si>
  <si>
    <t>245.8</t>
  </si>
  <si>
    <t>11.723875</t>
  </si>
  <si>
    <t>182.72</t>
  </si>
  <si>
    <t>176.48</t>
  </si>
  <si>
    <t>311.08</t>
  </si>
  <si>
    <t>10.2825</t>
  </si>
  <si>
    <t>112.51</t>
  </si>
  <si>
    <t>155.08</t>
  </si>
  <si>
    <t>0.532749033</t>
  </si>
  <si>
    <t>0.441176471</t>
  </si>
  <si>
    <t>0.61971831</t>
  </si>
  <si>
    <t>0.532467532</t>
  </si>
  <si>
    <t>0.230769231</t>
  </si>
  <si>
    <t>updated the MMET walking parameter</t>
  </si>
  <si>
    <t>v32.0</t>
  </si>
  <si>
    <t>turned day_to_week_scalar from a global into a local parameter</t>
  </si>
  <si>
    <t>Assumption that travel in travel survey represents a typical day within a week</t>
  </si>
  <si>
    <t>v31.0</t>
  </si>
  <si>
    <t>v32.1</t>
  </si>
  <si>
    <t>Used Bogota values</t>
  </si>
  <si>
    <t>set to 1 for constant mode</t>
  </si>
  <si>
    <t>set to 1 if no bias expected</t>
  </si>
  <si>
    <t>set to 1 if confident in background PA values</t>
  </si>
  <si>
    <t>set to 7 as default assuming that travel survey data represents a an average day</t>
  </si>
  <si>
    <t>mode is important for CO2 analysis and so should be added as default</t>
  </si>
  <si>
    <t>set to T as it is important to add walk to public transport trips to accurately model all physical activity related to travelling</t>
  </si>
  <si>
    <t>important to add commercial motorcycle trips for injury analysis</t>
  </si>
  <si>
    <t>Seems a reasonable estimate</t>
  </si>
  <si>
    <t>set to bus speeds</t>
  </si>
  <si>
    <t>set to car speeds</t>
  </si>
  <si>
    <t>set to pedestrian speed</t>
  </si>
  <si>
    <t>used Bogota values</t>
  </si>
  <si>
    <t>set to F as default to used 50th quartile, i.e. median of dose response curves</t>
  </si>
  <si>
    <t>set to 1 as default as no bias in GBD data assumed</t>
  </si>
  <si>
    <t>set to 1 as default assuming all fatal injuries are reported</t>
  </si>
  <si>
    <t>Set to 2 as default, assuming no safety in number effect</t>
  </si>
  <si>
    <t>Set to 0.5 as default, assuming no safety in number effect</t>
  </si>
  <si>
    <t>Set to 1 as default, assuming no safety in number effect</t>
  </si>
  <si>
    <t>set to F as default to use the same safety in number coefficients for all modes</t>
  </si>
  <si>
    <t>sets the scenario to be run:
TEST_WALK_SCENARIO
MAX_MODE_SHARE_SCENARIO
LATAM
GLOBAL
AFRICA_INDIA
BOGOTA</t>
  </si>
  <si>
    <t>Set to GLOBAL as default as this can also be used for Bogota</t>
  </si>
  <si>
    <t>Set to 'Baseline' as default as new scenarios are commonly compared with the status quo</t>
  </si>
  <si>
    <t>Bogota</t>
  </si>
  <si>
    <t>c("0-2 km", "2-6 km", "6+ km")</t>
  </si>
  <si>
    <t>set to include all possible ages as default</t>
  </si>
  <si>
    <t>Set to have three distance categories: 0-2km, 2-6km and 6+km as default</t>
  </si>
  <si>
    <t>Set to Bogota values</t>
  </si>
  <si>
    <t>Note that any values given in the all_city_parameter_inputs or all_global_parameter_inputs tabs overwrite the given default values</t>
  </si>
  <si>
    <r>
      <t xml:space="preserve">Set all default values to Bogota values as discussed with James, </t>
    </r>
    <r>
      <rPr>
        <b/>
        <sz val="11"/>
        <color theme="1"/>
        <rFont val="等线"/>
        <family val="2"/>
        <scheme val="minor"/>
      </rPr>
      <t>only partially completed</t>
    </r>
  </si>
  <si>
    <t>(v33.0)</t>
  </si>
  <si>
    <t>DGS</t>
  </si>
  <si>
    <t>v34.0</t>
  </si>
  <si>
    <t>combined v32.1 with changes made in v33.0</t>
  </si>
  <si>
    <t>moderate_pa_contribution</t>
  </si>
  <si>
    <t>To reverse  time spent in moderate and vigorous activities from mmet values</t>
  </si>
  <si>
    <t xml:space="preserve">scalar  </t>
  </si>
  <si>
    <t>We are assuming a 50/50 ratio between moderate and vigorous physical activity levels as our default</t>
  </si>
  <si>
    <t>MODERATE_PA_CONTRIBUTION</t>
  </si>
  <si>
    <r>
      <t xml:space="preserve">Added moderate_pa_contribution parameter as a global parameter, </t>
    </r>
    <r>
      <rPr>
        <b/>
        <sz val="11"/>
        <color theme="1"/>
        <rFont val="等线"/>
        <family val="2"/>
        <scheme val="minor"/>
      </rPr>
      <t>DOES NOT CONTAIN CHANGES MADE IN V32.1</t>
    </r>
  </si>
  <si>
    <t>guestimate</t>
  </si>
  <si>
    <t>v35.0</t>
  </si>
  <si>
    <t>Added additional MET parameters and changed walking and cycling MMETs to METs</t>
  </si>
  <si>
    <t>walking_met</t>
  </si>
  <si>
    <t>cycling_met</t>
  </si>
  <si>
    <t>passenger_met</t>
  </si>
  <si>
    <t>car_driver_met</t>
  </si>
  <si>
    <t>motorcyclist_met</t>
  </si>
  <si>
    <t>sedentary_activity_met</t>
  </si>
  <si>
    <t>light_activity_met</t>
  </si>
  <si>
    <t>moderate_pa_met</t>
  </si>
  <si>
    <t>vigorous_pa_met</t>
  </si>
  <si>
    <t>CYCLING_MET</t>
  </si>
  <si>
    <t>WALKING_MET</t>
  </si>
  <si>
    <t>PASSENGER_MET</t>
  </si>
  <si>
    <t>CAR_DRIVER_MET</t>
  </si>
  <si>
    <t>MOTORCYCLIST_MET</t>
  </si>
  <si>
    <t>SEDENTARY_ACTIVITY_MET</t>
  </si>
  <si>
    <t>LIGHT_ACTIVITY_MET</t>
  </si>
  <si>
    <t>MODERATE_PA_MET</t>
  </si>
  <si>
    <t>VIGOROUS_PA_MET</t>
  </si>
  <si>
    <t>MET value associated with cycling</t>
  </si>
  <si>
    <t>MET value associated with walking</t>
  </si>
  <si>
    <t>MET value associated with being a passenger on public transport</t>
  </si>
  <si>
    <t>MET value associated with being a motorcyclist</t>
  </si>
  <si>
    <t>MET value associated with light activity</t>
  </si>
  <si>
    <t>MET value associated with sedentary activity</t>
  </si>
  <si>
    <t>MET value associated with moderate activity</t>
  </si>
  <si>
    <t>MET value associated with vigorous activity</t>
  </si>
  <si>
    <t>Compendium of physical activity 16060 https://sites.google.com/site/compendiumofphysicalactivities/Activity-Categories/transportation?authuser=0</t>
  </si>
  <si>
    <t>Compendium of physical activity 01011 https://sites.google.com/site/compendiumofphysicalactivities/Activity-Categories/transportation?authuser=1</t>
  </si>
  <si>
    <t>Compendium of physical activity 16015-15016 https://sites.google.com/site/compendiumofphysicalactivities/Activity-Categories/transportation?authuser=1</t>
  </si>
  <si>
    <t>Compendium of physical activity 16010 https://sites.google.com/site/compendiumofphysicalactivities/Activity-Categories/transportation?authuser=2</t>
  </si>
  <si>
    <t>Compendium of physical activity 16030 https://sites.google.com/site/compendiumofphysicalactivities/Activity-Categories/transportation?authuser=3</t>
  </si>
  <si>
    <t>Compendium of physical activity 05080 https://sites.google.com/site/compendiumofphysicalactivities/Activity-Categories/home-activity?authuser=0</t>
  </si>
  <si>
    <t>Compendium of physical activity 05080 https://sites.google.com/site/compendiumofphysicalactivities/Activity-Categories/home-activity?authuser=1</t>
  </si>
  <si>
    <t>GPAQ https://www.who.int/docs/default-source/ncds/ncd-surveillance/gpaq-analysis-guide.pdf</t>
  </si>
  <si>
    <t xml:space="preserve">MET value associated with being a car driver </t>
  </si>
  <si>
    <t>bangalore</t>
    <phoneticPr fontId="11" type="noConversion"/>
  </si>
  <si>
    <t>puerto_montt</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</si>
</sst>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scheme val="minor"/>
    </font>
    <font>
      <b/>
      <sz val="11"/>
      <color theme="1"/>
      <name val="等线"/>
      <family val="2"/>
      <scheme val="minor"/>
    </font>
    <font>
      <sz val="11"/>
      <color theme="0" tint="-0.34998626667073579"/>
      <name val="等线"/>
      <family val="2"/>
      <scheme val="minor"/>
    </font>
    <font>
      <sz val="11"/>
      <name val="等线"/>
      <family val="2"/>
      <scheme val="minor"/>
    </font>
    <font>
      <sz val="11"/>
      <color theme="0" tint="-0.249977111117893"/>
      <name val="等线"/>
      <family val="2"/>
      <scheme val="minor"/>
    </font>
    <font>
      <b/>
      <sz val="11"/>
      <color theme="0" tint="-0.249977111117893"/>
      <name val="等线"/>
      <family val="2"/>
      <scheme val="minor"/>
    </font>
    <font>
      <sz val="11"/>
      <color rgb="FFFF0000"/>
      <name val="等线"/>
      <family val="2"/>
      <scheme val="minor"/>
    </font>
    <font>
      <u/>
      <sz val="11"/>
      <color theme="10"/>
      <name val="等线"/>
      <family val="2"/>
      <scheme val="minor"/>
    </font>
    <font>
      <sz val="8"/>
      <name val="等线"/>
      <family val="2"/>
      <scheme val="minor"/>
    </font>
    <font>
      <sz val="11"/>
      <color rgb="FF1D1C1D"/>
      <name val="等线"/>
      <family val="2"/>
      <scheme val="minor"/>
    </font>
    <font>
      <sz val="11"/>
      <color rgb="FF000000"/>
      <name val="等线"/>
      <family val="2"/>
      <scheme val="minor"/>
    </font>
    <font>
      <sz val="9"/>
      <name val="等线"/>
      <family val="3"/>
      <charset val="134"/>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66">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2" borderId="0" xfId="0" applyFill="1"/>
    <xf numFmtId="0" fontId="2" fillId="0" borderId="0" xfId="0" applyFont="1"/>
    <xf numFmtId="0" fontId="0" fillId="2" borderId="0" xfId="0" quotePrefix="1" applyFill="1"/>
    <xf numFmtId="0" fontId="0" fillId="0" borderId="0" xfId="0" quotePrefix="1"/>
    <xf numFmtId="0" fontId="0" fillId="0" borderId="0" xfId="0" applyAlignment="1">
      <alignment vertical="center" wrapText="1"/>
    </xf>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applyAlignment="1">
      <alignment vertical="center" wrapText="1"/>
    </xf>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4" fillId="0" borderId="0" xfId="0" applyFont="1"/>
    <xf numFmtId="0" fontId="4" fillId="0" borderId="0" xfId="0" applyFont="1" applyAlignment="1">
      <alignment vertical="center"/>
    </xf>
    <xf numFmtId="0" fontId="5" fillId="0" borderId="0" xfId="0" applyFont="1"/>
    <xf numFmtId="0" fontId="0" fillId="3" borderId="0" xfId="0" applyFill="1"/>
    <xf numFmtId="0" fontId="1" fillId="3" borderId="0" xfId="0" applyFont="1" applyFill="1"/>
    <xf numFmtId="0" fontId="0" fillId="3" borderId="0" xfId="0" applyFill="1" applyAlignment="1">
      <alignment vertical="center"/>
    </xf>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1" fillId="5" borderId="0" xfId="0" applyFont="1" applyFill="1"/>
    <xf numFmtId="0" fontId="0" fillId="5" borderId="0" xfId="0" applyFill="1"/>
    <xf numFmtId="0" fontId="6" fillId="2" borderId="0" xfId="0" applyFont="1" applyFill="1" applyAlignment="1">
      <alignment horizontal="center"/>
    </xf>
    <xf numFmtId="0" fontId="1" fillId="0" borderId="0" xfId="0" applyFont="1" applyAlignment="1">
      <alignment wrapText="1"/>
    </xf>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7" fillId="0" borderId="0" xfId="1"/>
    <xf numFmtId="0" fontId="1" fillId="5" borderId="0" xfId="0" applyFont="1" applyFill="1" applyAlignment="1">
      <alignment vertical="center"/>
    </xf>
    <xf numFmtId="0" fontId="1" fillId="5" borderId="0" xfId="0" quotePrefix="1" applyFont="1" applyFill="1"/>
    <xf numFmtId="0" fontId="0" fillId="6" borderId="0" xfId="0" applyFill="1"/>
    <xf numFmtId="0" fontId="7" fillId="6" borderId="0" xfId="1" applyFill="1"/>
    <xf numFmtId="0" fontId="1" fillId="4" borderId="0" xfId="0" applyFont="1" applyFill="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4" fontId="0" fillId="0" borderId="0" xfId="0" applyNumberFormat="1" applyAlignment="1">
      <alignment horizontal="left" vertical="top"/>
    </xf>
    <xf numFmtId="14" fontId="0" fillId="0" borderId="0" xfId="0" applyNumberFormat="1"/>
    <xf numFmtId="0" fontId="1" fillId="8" borderId="0" xfId="0" applyFont="1" applyFill="1"/>
    <xf numFmtId="0" fontId="0" fillId="8" borderId="0" xfId="0" applyFill="1"/>
    <xf numFmtId="0" fontId="1" fillId="0" borderId="0" xfId="0" applyFont="1" applyAlignment="1">
      <alignment horizontal="right"/>
    </xf>
    <xf numFmtId="0" fontId="0" fillId="5" borderId="0" xfId="0" applyFill="1" applyAlignment="1">
      <alignment horizontal="right"/>
    </xf>
    <xf numFmtId="0" fontId="0" fillId="8" borderId="0" xfId="0" applyFill="1" applyAlignment="1">
      <alignment horizontal="right"/>
    </xf>
    <xf numFmtId="0" fontId="0" fillId="0" borderId="0" xfId="0" applyAlignment="1">
      <alignment horizontal="right"/>
    </xf>
    <xf numFmtId="2" fontId="0" fillId="0" borderId="0" xfId="0" applyNumberFormat="1" applyAlignment="1">
      <alignment horizontal="right"/>
    </xf>
    <xf numFmtId="0" fontId="0" fillId="7" borderId="0" xfId="0" applyFill="1"/>
    <xf numFmtId="0" fontId="0" fillId="5" borderId="0" xfId="0" applyFill="1" applyAlignment="1">
      <alignment vertical="center"/>
    </xf>
    <xf numFmtId="0" fontId="7" fillId="0" borderId="0" xfId="1" applyFill="1"/>
    <xf numFmtId="0" fontId="3" fillId="0" borderId="0" xfId="0" applyFont="1" applyAlignment="1">
      <alignment vertical="center"/>
    </xf>
    <xf numFmtId="0" fontId="9" fillId="0" borderId="0" xfId="0" applyFont="1"/>
    <xf numFmtId="0" fontId="7" fillId="5" borderId="0" xfId="1" applyFill="1"/>
    <xf numFmtId="0" fontId="10" fillId="0" borderId="0" xfId="0" applyFont="1"/>
    <xf numFmtId="0" fontId="1" fillId="0" borderId="0" xfId="0" applyFont="1" applyAlignment="1">
      <alignment horizontal="center" vertical="center" wrapText="1"/>
    </xf>
    <xf numFmtId="0" fontId="0" fillId="0" borderId="0" xfId="0" quotePrefix="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1" fillId="4" borderId="0" xfId="0" applyFont="1" applyFill="1" applyAlignment="1">
      <alignment horizontal="right"/>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35648147" backgroundQuery="1" createdVersion="7" refreshedVersion="7" minRefreshableVersion="3" recordCount="0" supportSubquery="1" supportAdvancedDrill="1" xr:uid="{00000000-000A-0000-FFFF-FFFF00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2">
        <s v="background_pa_confidence"/>
        <s v="background_pa_scalar"/>
      </sharedItems>
      <extLst>
        <ext xmlns:x15="http://schemas.microsoft.com/office/spreadsheetml/2010/11/main" uri="{4F2E5C28-24EA-4eb8-9CBF-B6C8F9C3D259}">
          <x15:cachedUniqueNames>
            <x15:cachedUniqueName index="0" name="[Range].[Parameter].&amp;[background_pa_confidence]"/>
            <x15:cachedUniqueName index="1" name="[Range].[Parameter].&amp;[background_pa_scalar]"/>
          </x15:cachedUniqueNames>
        </ext>
      </extLst>
    </cacheField>
    <cacheField name="[Range].[Detail].[Detail]" caption="Detail" numFmtId="0" hierarchy="2" level="1">
      <sharedItems count="4">
        <s v=""/>
        <s v="constant"/>
        <s v="mean"/>
        <s v="sd"/>
      </sharedItems>
      <extLst>
        <ext xmlns:x15="http://schemas.microsoft.com/office/spreadsheetml/2010/11/main" uri="{4F2E5C28-24EA-4eb8-9CBF-B6C8F9C3D259}">
          <x15:cachedUniqueNames>
            <x15:cachedUniqueName index="0" name="[Range].[Detail].&amp;[]"/>
            <x15:cachedUniqueName index="1" name="[Range].[Detail].&amp;[constant]"/>
            <x15:cachedUniqueName index="2" name="[Range].[Detail].&amp;[mean]"/>
            <x15:cachedUniqueName index="3" name="[Range].[Detail].&amp;[sd]"/>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37500002" backgroundQuery="1" createdVersion="7" refreshedVersion="7" minRefreshableVersion="3" recordCount="0" supportSubquery="1" supportAdvancedDrill="1" xr:uid="{00000000-000A-0000-FFFF-FFFF01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6">
        <s v="CO2_emission_confidence"/>
        <s v="CO2_emission_inventories"/>
        <s v="pm_conc_base"/>
        <s v="PM_emission_confidence"/>
        <s v="PM_emission_inventories"/>
        <s v="pm_trans_share"/>
      </sharedItems>
      <extLst>
        <ext xmlns:x15="http://schemas.microsoft.com/office/spreadsheetml/2010/11/main" uri="{4F2E5C28-24EA-4eb8-9CBF-B6C8F9C3D259}">
          <x15:cachedUniqueNames>
            <x15:cachedUniqueName index="0" name="[Range].[Parameter].&amp;[CO2_emission_confidence]"/>
            <x15:cachedUniqueName index="1" name="[Range].[Parameter].&amp;[CO2_emission_inventories]"/>
            <x15:cachedUniqueName index="2" name="[Range].[Parameter].&amp;[pm_conc_base]"/>
            <x15:cachedUniqueName index="3" name="[Range].[Parameter].&amp;[PM_emission_confidence]"/>
            <x15:cachedUniqueName index="4" name="[Range].[Parameter].&amp;[PM_emission_inventories]"/>
            <x15:cachedUniqueName index="5" name="[Range].[Parameter].&amp;[pm_trans_share]"/>
          </x15:cachedUniqueNames>
        </ext>
      </extLst>
    </cacheField>
    <cacheField name="[Range].[Detail].[Detail]" caption="Detail" numFmtId="0" hierarchy="2" level="1">
      <sharedItems count="15">
        <s v=""/>
        <s v="auto_rickshaw"/>
        <s v="big_truck"/>
        <s v="bus_driver"/>
        <s v="car"/>
        <s v="motorcycle"/>
        <s v="other"/>
        <s v="taxi"/>
        <s v="truck"/>
        <s v="van"/>
        <s v="constant"/>
        <s v="mean"/>
        <s v="sd"/>
        <s v="alpha"/>
        <s v="beta"/>
      </sharedItems>
      <extLst>
        <ext xmlns:x15="http://schemas.microsoft.com/office/spreadsheetml/2010/11/main" uri="{4F2E5C28-24EA-4eb8-9CBF-B6C8F9C3D259}">
          <x15:cachedUniqueNames>
            <x15:cachedUniqueName index="0" name="[Range].[Detail].&amp;[]"/>
            <x15:cachedUniqueName index="1" name="[Range].[Detail].&amp;[auto_rickshaw]"/>
            <x15:cachedUniqueName index="2" name="[Range].[Detail].&amp;[big_truck]"/>
            <x15:cachedUniqueName index="3" name="[Range].[Detail].&amp;[bus_driver]"/>
            <x15:cachedUniqueName index="4" name="[Range].[Detail].&amp;[car]"/>
            <x15:cachedUniqueName index="5" name="[Range].[Detail].&amp;[motorcycle]"/>
            <x15:cachedUniqueName index="6" name="[Range].[Detail].&amp;[other]"/>
            <x15:cachedUniqueName index="7" name="[Range].[Detail].&amp;[taxi]"/>
            <x15:cachedUniqueName index="8" name="[Range].[Detail].&amp;[truck]"/>
            <x15:cachedUniqueName index="9" name="[Range].[Detail].&amp;[van]"/>
            <x15:cachedUniqueName index="10" name="[Range].[Detail].&amp;[constant]"/>
            <x15:cachedUniqueName index="11" name="[Range].[Detail].&amp;[mean]"/>
            <x15:cachedUniqueName index="12" name="[Range].[Detail].&amp;[sd]"/>
            <x15:cachedUniqueName index="13" name="[Range].[Detail].&amp;[alpha]"/>
            <x15:cachedUniqueName index="14" name="[Range].[Detail].&amp;[beta]"/>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39120372" backgroundQuery="1" createdVersion="7" refreshedVersion="7" minRefreshableVersion="3" recordCount="0" supportSubquery="1" supportAdvancedDrill="1" xr:uid="{00000000-000A-0000-FFFF-FFFF02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1">
        <s v="injury_reporting_rate"/>
      </sharedItems>
      <extLst>
        <ext xmlns:x15="http://schemas.microsoft.com/office/spreadsheetml/2010/11/main" uri="{4F2E5C28-24EA-4eb8-9CBF-B6C8F9C3D259}">
          <x15:cachedUniqueNames>
            <x15:cachedUniqueName index="0" name="[Range].[Parameter].&amp;[injury_reporting_rate]"/>
          </x15:cachedUniqueNames>
        </ext>
      </extLst>
    </cacheField>
    <cacheField name="[Range].[Detail].[Detail]" caption="Detail" numFmtId="0" hierarchy="2" level="1">
      <sharedItems count="3">
        <s v="alpha"/>
        <s v="beta"/>
        <s v="constant"/>
      </sharedItems>
      <extLst>
        <ext xmlns:x15="http://schemas.microsoft.com/office/spreadsheetml/2010/11/main" uri="{4F2E5C28-24EA-4eb8-9CBF-B6C8F9C3D259}">
          <x15:cachedUniqueNames>
            <x15:cachedUniqueName index="0" name="[Range].[Detail].&amp;[alpha]"/>
            <x15:cachedUniqueName index="1" name="[Range].[Detail].&amp;[beta]"/>
            <x15:cachedUniqueName index="2" name="[Range].[Detail].&amp;[constant]"/>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41087966" backgroundQuery="1" createdVersion="7" refreshedVersion="7" minRefreshableVersion="3" recordCount="0" supportSubquery="1" supportAdvancedDrill="1" xr:uid="{00000000-000A-0000-FFFF-FFFF03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1">
        <s v="chronic_disease_scalar"/>
      </sharedItems>
      <extLst>
        <ext xmlns:x15="http://schemas.microsoft.com/office/spreadsheetml/2010/11/main" uri="{4F2E5C28-24EA-4eb8-9CBF-B6C8F9C3D259}">
          <x15:cachedUniqueNames>
            <x15:cachedUniqueName index="0" name="[Range].[Parameter].&amp;[chronic_disease_scalar]"/>
          </x15:cachedUniqueNames>
        </ext>
      </extLst>
    </cacheField>
    <cacheField name="[Range].[Detail].[Detail]" caption="Detail" numFmtId="0" hierarchy="2" level="1">
      <sharedItems count="3">
        <s v="constant"/>
        <s v="mean"/>
        <s v="sd"/>
      </sharedItems>
      <extLst>
        <ext xmlns:x15="http://schemas.microsoft.com/office/spreadsheetml/2010/11/main" uri="{4F2E5C28-24EA-4eb8-9CBF-B6C8F9C3D259}">
          <x15:cachedUniqueNames>
            <x15:cachedUniqueName index="0" name="[Range].[Detail].&amp;[constant]"/>
            <x15:cachedUniqueName index="1" name="[Range].[Detail].&amp;[mean]"/>
            <x15:cachedUniqueName index="2" name="[Range].[Detail].&amp;[sd]"/>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42824075" backgroundQuery="1" createdVersion="7" refreshedVersion="7" minRefreshableVersion="3" recordCount="0" supportSubquery="1" supportAdvancedDrill="1" xr:uid="{00000000-000A-0000-FFFF-FFFF04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13">
        <s v="add_motorcycle_fleet"/>
        <s v="add_walk_to_bus_trips"/>
        <s v="bus_to_passenger_ratio"/>
        <s v="bus_walk_time"/>
        <s v="distance_scalar_car_taxi"/>
        <s v="distance_scalar_cycling"/>
        <s v="distance_scalar_motorcycle"/>
        <s v="distance_scalar_pt"/>
        <s v="distance_scalar_walking"/>
        <s v="fleet_to_motorcycle_ratio"/>
        <s v="rail_walk_time"/>
        <s v="speeds"/>
        <s v="truck_to_car_ratio"/>
      </sharedItems>
      <extLst>
        <ext xmlns:x15="http://schemas.microsoft.com/office/spreadsheetml/2010/11/main" uri="{4F2E5C28-24EA-4eb8-9CBF-B6C8F9C3D259}">
          <x15:cachedUniqueNames>
            <x15:cachedUniqueName index="0" name="[Range].[Parameter].&amp;[add_motorcycle_fleet]"/>
            <x15:cachedUniqueName index="1" name="[Range].[Parameter].&amp;[add_walk_to_bus_trips]"/>
            <x15:cachedUniqueName index="2" name="[Range].[Parameter].&amp;[bus_to_passenger_ratio]"/>
            <x15:cachedUniqueName index="3" name="[Range].[Parameter].&amp;[bus_walk_time]"/>
            <x15:cachedUniqueName index="4" name="[Range].[Parameter].&amp;[distance_scalar_car_taxi]"/>
            <x15:cachedUniqueName index="5" name="[Range].[Parameter].&amp;[distance_scalar_cycling]"/>
            <x15:cachedUniqueName index="6" name="[Range].[Parameter].&amp;[distance_scalar_motorcycle]"/>
            <x15:cachedUniqueName index="7" name="[Range].[Parameter].&amp;[distance_scalar_pt]"/>
            <x15:cachedUniqueName index="8" name="[Range].[Parameter].&amp;[distance_scalar_walking]"/>
            <x15:cachedUniqueName index="9" name="[Range].[Parameter].&amp;[fleet_to_motorcycle_ratio]"/>
            <x15:cachedUniqueName index="10" name="[Range].[Parameter].&amp;[rail_walk_time]"/>
            <x15:cachedUniqueName index="11" name="[Range].[Parameter].&amp;[speeds]"/>
            <x15:cachedUniqueName index="12" name="[Range].[Parameter].&amp;[truck_to_car_ratio]"/>
          </x15:cachedUniqueNames>
        </ext>
      </extLst>
    </cacheField>
    <cacheField name="[Range].[Detail].[Detail]" caption="Detail" numFmtId="0" hierarchy="2" level="1">
      <sharedItems count="8">
        <s v=""/>
        <s v="alpha"/>
        <s v="beta"/>
        <s v="constant"/>
        <s v="mean"/>
        <s v="sd"/>
        <s v="cycle"/>
        <s v="subway"/>
      </sharedItems>
      <extLst>
        <ext xmlns:x15="http://schemas.microsoft.com/office/spreadsheetml/2010/11/main" uri="{4F2E5C28-24EA-4eb8-9CBF-B6C8F9C3D259}">
          <x15:cachedUniqueNames>
            <x15:cachedUniqueName index="0" name="[Range].[Detail].&amp;[]"/>
            <x15:cachedUniqueName index="1" name="[Range].[Detail].&amp;[alpha]"/>
            <x15:cachedUniqueName index="2" name="[Range].[Detail].&amp;[beta]"/>
            <x15:cachedUniqueName index="3" name="[Range].[Detail].&amp;[constant]"/>
            <x15:cachedUniqueName index="4" name="[Range].[Detail].&amp;[mean]"/>
            <x15:cachedUniqueName index="5" name="[Range].[Detail].&amp;[sd]"/>
            <x15:cachedUniqueName index="6" name="[Range].[Detail].&amp;[cycle]"/>
            <x15:cachedUniqueName index="7" name="[Range].[Detail].&amp;[subway]"/>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
  <location ref="B4:C686"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Page" allDrilled="1" subtotalTop="0" showAll="0" dataSourceSort="1" defaultSubtotal="0" defaultAttributeDrillState="1"/>
    <pivotField dataField="1" subtotalTop="0" showAll="0" defaultSubtotal="0"/>
  </pivotFields>
  <rowFields count="3">
    <field x="1"/>
    <field x="2"/>
    <field x="0"/>
  </rowFields>
  <rowItems count="682">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8"/>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9"/>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2"/>
    </i>
    <i r="1">
      <x v="10"/>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3"/>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4"/>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8"/>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9"/>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5"/>
    </i>
    <i r="1">
      <x v="1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0"/>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Pollution values]" cap="Pollution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83"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Fields count="3">
    <field x="1"/>
    <field x="2"/>
    <field x="0"/>
  </rowFields>
  <rowItems count="79">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Health values]" cap="Health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83"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Fields count="3">
    <field x="1"/>
    <field x="2"/>
    <field x="0"/>
  </rowFields>
  <rowItems count="79">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Injury values]" cap="Injury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110"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3">
    <field x="1"/>
    <field x="2"/>
    <field x="0"/>
  </rowFields>
  <rowItems count="106">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PA values]" cap="PA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1"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901"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8">
        <item x="0"/>
        <item x="1"/>
        <item x="2"/>
        <item x="3"/>
        <item x="4"/>
        <item x="5"/>
        <item x="6"/>
        <item x="7"/>
      </items>
    </pivotField>
    <pivotField axis="axisPage" allDrilled="1" subtotalTop="0" showAll="0" dataSourceSort="1" defaultSubtotal="0" defaultAttributeDrillState="1"/>
    <pivotField dataField="1" subtotalTop="0" showAll="0" defaultSubtotal="0"/>
  </pivotFields>
  <rowFields count="3">
    <field x="1"/>
    <field x="2"/>
    <field x="0"/>
  </rowFields>
  <rowItems count="897">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2"/>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3"/>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5"/>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6"/>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7"/>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8"/>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9"/>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0"/>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1"/>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2"/>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Travel values]" cap="Travel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dropbox.com/home/ITHIM%20Global/Methods%20and%20Processes/Air%20Pollution/Emissions%20and%20air%20pollution%20calculations%20-%20Rahul%20%26%20Haneen?preview=air+pollution+and+CO2+write-up_only+table_V4.doc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ropbox.com/home/ITHIM%20Global/Methods%20and%20Processe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E71"/>
  <sheetViews>
    <sheetView topLeftCell="A57" workbookViewId="0">
      <selection activeCell="D72" sqref="D72"/>
    </sheetView>
  </sheetViews>
  <sheetFormatPr baseColWidth="10" defaultColWidth="8.83203125" defaultRowHeight="15"/>
  <cols>
    <col min="2" max="2" width="35.5" style="8" customWidth="1"/>
    <col min="3" max="3" width="66.1640625" style="8" customWidth="1"/>
    <col min="5" max="5" width="10.5" bestFit="1" customWidth="1"/>
  </cols>
  <sheetData>
    <row r="3" spans="2:3">
      <c r="B3" s="3" t="s">
        <v>0</v>
      </c>
    </row>
    <row r="5" spans="2:3" ht="16">
      <c r="B5" s="24" t="s">
        <v>1</v>
      </c>
      <c r="C5" s="8" t="s">
        <v>2</v>
      </c>
    </row>
    <row r="6" spans="2:3" ht="16">
      <c r="B6" s="25" t="s">
        <v>3</v>
      </c>
      <c r="C6" s="8" t="s">
        <v>4</v>
      </c>
    </row>
    <row r="10" spans="2:3" ht="16">
      <c r="B10" s="14" t="s">
        <v>5</v>
      </c>
      <c r="C10" s="14" t="s">
        <v>6</v>
      </c>
    </row>
    <row r="11" spans="2:3" ht="32">
      <c r="B11" s="8" t="s">
        <v>7</v>
      </c>
      <c r="C11" s="8" t="s">
        <v>8</v>
      </c>
    </row>
    <row r="12" spans="2:3" ht="130.25" customHeight="1">
      <c r="B12" s="8" t="s">
        <v>9</v>
      </c>
      <c r="C12" s="8" t="s">
        <v>10</v>
      </c>
    </row>
    <row r="13" spans="2:3" ht="16">
      <c r="B13" s="8" t="s">
        <v>11</v>
      </c>
      <c r="C13" s="8" t="s">
        <v>12</v>
      </c>
    </row>
    <row r="14" spans="2:3" ht="48">
      <c r="B14" s="8" t="s">
        <v>13</v>
      </c>
      <c r="C14" s="8" t="s">
        <v>14</v>
      </c>
    </row>
    <row r="15" spans="2:3" ht="32">
      <c r="B15" s="8" t="s">
        <v>15</v>
      </c>
      <c r="C15" s="8" t="s">
        <v>16</v>
      </c>
    </row>
    <row r="16" spans="2:3" ht="32">
      <c r="B16" s="8" t="s">
        <v>17</v>
      </c>
      <c r="C16" s="8" t="s">
        <v>18</v>
      </c>
    </row>
    <row r="17" spans="2:5" ht="32">
      <c r="B17" s="8" t="s">
        <v>19</v>
      </c>
      <c r="C17" s="8" t="s">
        <v>20</v>
      </c>
    </row>
    <row r="18" spans="2:5" ht="64">
      <c r="B18" s="8" t="s">
        <v>21</v>
      </c>
      <c r="C18" s="8" t="s">
        <v>22</v>
      </c>
    </row>
    <row r="19" spans="2:5" ht="16">
      <c r="B19" s="8" t="s">
        <v>23</v>
      </c>
      <c r="C19" s="8" t="s">
        <v>24</v>
      </c>
    </row>
    <row r="24" spans="2:5" ht="16">
      <c r="B24" s="40" t="s">
        <v>25</v>
      </c>
      <c r="C24" s="26"/>
      <c r="D24" s="41"/>
      <c r="E24" s="41"/>
    </row>
    <row r="25" spans="2:5" ht="16">
      <c r="B25" s="27" t="s">
        <v>26</v>
      </c>
      <c r="C25" s="27" t="s">
        <v>27</v>
      </c>
      <c r="D25" s="42" t="s">
        <v>28</v>
      </c>
      <c r="E25" s="42" t="s">
        <v>29</v>
      </c>
    </row>
    <row r="26" spans="2:5" ht="16">
      <c r="B26" s="26" t="s">
        <v>30</v>
      </c>
      <c r="C26" s="26" t="s">
        <v>31</v>
      </c>
      <c r="D26" s="41" t="s">
        <v>32</v>
      </c>
      <c r="E26" s="43">
        <v>44481</v>
      </c>
    </row>
    <row r="27" spans="2:5" ht="16">
      <c r="B27" s="26" t="s">
        <v>33</v>
      </c>
      <c r="C27" s="26" t="s">
        <v>34</v>
      </c>
      <c r="D27" s="41" t="s">
        <v>32</v>
      </c>
      <c r="E27" s="43">
        <v>44503</v>
      </c>
    </row>
    <row r="28" spans="2:5" ht="87" customHeight="1">
      <c r="B28" s="26" t="s">
        <v>35</v>
      </c>
      <c r="C28" s="26" t="s">
        <v>36</v>
      </c>
      <c r="D28" s="41" t="s">
        <v>32</v>
      </c>
      <c r="E28" s="43">
        <v>44572</v>
      </c>
    </row>
    <row r="29" spans="2:5" ht="48">
      <c r="B29" s="26" t="s">
        <v>37</v>
      </c>
      <c r="C29" s="26" t="s">
        <v>38</v>
      </c>
      <c r="D29" s="41" t="s">
        <v>32</v>
      </c>
      <c r="E29" s="43">
        <v>44608</v>
      </c>
    </row>
    <row r="30" spans="2:5" ht="16">
      <c r="B30" s="26" t="s">
        <v>39</v>
      </c>
      <c r="C30" s="26" t="s">
        <v>40</v>
      </c>
      <c r="D30" s="41" t="s">
        <v>32</v>
      </c>
      <c r="E30" s="43">
        <v>44615</v>
      </c>
    </row>
    <row r="31" spans="2:5" ht="32">
      <c r="B31" s="26" t="s">
        <v>41</v>
      </c>
      <c r="C31" s="26" t="s">
        <v>42</v>
      </c>
      <c r="D31" s="41" t="s">
        <v>43</v>
      </c>
      <c r="E31" s="43">
        <v>44627</v>
      </c>
    </row>
    <row r="32" spans="2:5" ht="32">
      <c r="B32" s="26" t="s">
        <v>44</v>
      </c>
      <c r="C32" s="26" t="s">
        <v>45</v>
      </c>
      <c r="D32" s="41" t="s">
        <v>32</v>
      </c>
      <c r="E32" s="43">
        <v>44706</v>
      </c>
    </row>
    <row r="33" spans="2:5" ht="48">
      <c r="B33" s="26" t="s">
        <v>46</v>
      </c>
      <c r="C33" s="26" t="s">
        <v>47</v>
      </c>
      <c r="D33" s="41" t="s">
        <v>32</v>
      </c>
      <c r="E33" s="43">
        <v>44711</v>
      </c>
    </row>
    <row r="34" spans="2:5" ht="32">
      <c r="B34" s="26" t="s">
        <v>48</v>
      </c>
      <c r="C34" s="26" t="s">
        <v>49</v>
      </c>
      <c r="D34" s="41" t="s">
        <v>32</v>
      </c>
      <c r="E34" s="43">
        <v>44728</v>
      </c>
    </row>
    <row r="35" spans="2:5" ht="96">
      <c r="B35" s="26" t="s">
        <v>50</v>
      </c>
      <c r="C35" s="26" t="s">
        <v>51</v>
      </c>
      <c r="D35" s="41" t="s">
        <v>52</v>
      </c>
      <c r="E35" s="43">
        <v>44734</v>
      </c>
    </row>
    <row r="36" spans="2:5" ht="128">
      <c r="B36" s="26" t="s">
        <v>53</v>
      </c>
      <c r="C36" s="26" t="s">
        <v>54</v>
      </c>
      <c r="D36" s="41" t="s">
        <v>52</v>
      </c>
      <c r="E36" s="43">
        <v>44739</v>
      </c>
    </row>
    <row r="37" spans="2:5" ht="32">
      <c r="B37" s="8" t="s">
        <v>55</v>
      </c>
      <c r="C37" s="8" t="s">
        <v>56</v>
      </c>
      <c r="D37" s="41" t="s">
        <v>32</v>
      </c>
      <c r="E37" s="44">
        <v>44741</v>
      </c>
    </row>
    <row r="38" spans="2:5" ht="80">
      <c r="B38" s="8" t="s">
        <v>57</v>
      </c>
      <c r="C38" s="8" t="s">
        <v>58</v>
      </c>
      <c r="D38" s="41" t="s">
        <v>52</v>
      </c>
      <c r="E38" s="44">
        <v>44749</v>
      </c>
    </row>
    <row r="39" spans="2:5" ht="16">
      <c r="B39" s="8" t="s">
        <v>59</v>
      </c>
      <c r="C39" s="8" t="s">
        <v>60</v>
      </c>
      <c r="D39" s="41" t="s">
        <v>32</v>
      </c>
      <c r="E39" s="44">
        <v>44768</v>
      </c>
    </row>
    <row r="40" spans="2:5" ht="16">
      <c r="B40" s="8" t="s">
        <v>61</v>
      </c>
      <c r="C40" s="8" t="s">
        <v>62</v>
      </c>
      <c r="D40" s="41" t="s">
        <v>32</v>
      </c>
      <c r="E40" s="44">
        <v>44810</v>
      </c>
    </row>
    <row r="41" spans="2:5" ht="128">
      <c r="B41" s="8" t="s">
        <v>63</v>
      </c>
      <c r="C41" s="8" t="s">
        <v>64</v>
      </c>
      <c r="D41" s="41" t="s">
        <v>32</v>
      </c>
      <c r="E41" s="44">
        <v>44811</v>
      </c>
    </row>
    <row r="42" spans="2:5" ht="16">
      <c r="B42" s="8" t="s">
        <v>65</v>
      </c>
      <c r="C42" s="8" t="s">
        <v>66</v>
      </c>
      <c r="D42" s="41" t="s">
        <v>32</v>
      </c>
      <c r="E42" s="44">
        <v>44823</v>
      </c>
    </row>
    <row r="43" spans="2:5" ht="16">
      <c r="B43" s="8" t="s">
        <v>67</v>
      </c>
      <c r="C43" s="8" t="s">
        <v>68</v>
      </c>
      <c r="D43" s="41" t="s">
        <v>32</v>
      </c>
      <c r="E43" s="44">
        <v>44832</v>
      </c>
    </row>
    <row r="44" spans="2:5" ht="48">
      <c r="B44" s="8" t="s">
        <v>69</v>
      </c>
      <c r="C44" s="8" t="s">
        <v>70</v>
      </c>
      <c r="D44" s="41" t="s">
        <v>32</v>
      </c>
      <c r="E44" s="44">
        <v>44832</v>
      </c>
    </row>
    <row r="45" spans="2:5" ht="16">
      <c r="B45" s="8" t="s">
        <v>71</v>
      </c>
      <c r="C45" s="8" t="s">
        <v>72</v>
      </c>
      <c r="D45" s="41" t="s">
        <v>52</v>
      </c>
      <c r="E45" s="44">
        <v>44838</v>
      </c>
    </row>
    <row r="46" spans="2:5" ht="32">
      <c r="B46" s="8" t="s">
        <v>73</v>
      </c>
      <c r="C46" s="8" t="s">
        <v>74</v>
      </c>
      <c r="D46" t="s">
        <v>75</v>
      </c>
      <c r="E46" s="44">
        <v>44814</v>
      </c>
    </row>
    <row r="47" spans="2:5" ht="32">
      <c r="B47" s="8" t="s">
        <v>76</v>
      </c>
      <c r="C47" s="8" t="s">
        <v>77</v>
      </c>
      <c r="D47" s="41" t="s">
        <v>75</v>
      </c>
      <c r="E47" s="44">
        <v>44849</v>
      </c>
    </row>
    <row r="48" spans="2:5" ht="16">
      <c r="B48" s="8" t="s">
        <v>78</v>
      </c>
      <c r="C48" s="8" t="s">
        <v>79</v>
      </c>
      <c r="D48" s="41" t="s">
        <v>32</v>
      </c>
      <c r="E48" s="44">
        <v>44852</v>
      </c>
    </row>
    <row r="49" spans="2:5" ht="64">
      <c r="B49" s="8" t="s">
        <v>80</v>
      </c>
      <c r="C49" s="8" t="s">
        <v>81</v>
      </c>
      <c r="D49" s="41" t="s">
        <v>75</v>
      </c>
      <c r="E49" s="44">
        <v>44854</v>
      </c>
    </row>
    <row r="50" spans="2:5" ht="48">
      <c r="B50" s="8" t="s">
        <v>82</v>
      </c>
      <c r="C50" s="8" t="s">
        <v>83</v>
      </c>
      <c r="D50" s="41" t="s">
        <v>32</v>
      </c>
      <c r="E50" s="44">
        <v>44858</v>
      </c>
    </row>
    <row r="51" spans="2:5" ht="32">
      <c r="B51" s="8" t="s">
        <v>84</v>
      </c>
      <c r="C51" s="8" t="s">
        <v>85</v>
      </c>
      <c r="D51" s="41" t="s">
        <v>32</v>
      </c>
      <c r="E51" s="44">
        <v>44879</v>
      </c>
    </row>
    <row r="52" spans="2:5" ht="16">
      <c r="B52" s="8" t="s">
        <v>86</v>
      </c>
      <c r="C52" s="8" t="s">
        <v>87</v>
      </c>
      <c r="D52" s="41" t="s">
        <v>32</v>
      </c>
      <c r="E52" s="44">
        <v>44887</v>
      </c>
    </row>
    <row r="53" spans="2:5" ht="16">
      <c r="B53" s="8" t="s">
        <v>88</v>
      </c>
      <c r="C53" s="8" t="s">
        <v>89</v>
      </c>
      <c r="D53" s="41" t="s">
        <v>32</v>
      </c>
      <c r="E53" s="44">
        <v>44893</v>
      </c>
    </row>
    <row r="54" spans="2:5" ht="32">
      <c r="B54" s="8" t="s">
        <v>90</v>
      </c>
      <c r="C54" s="8" t="s">
        <v>91</v>
      </c>
      <c r="D54" s="41" t="s">
        <v>32</v>
      </c>
      <c r="E54" s="44">
        <v>44901</v>
      </c>
    </row>
    <row r="55" spans="2:5" ht="16">
      <c r="B55" s="8" t="s">
        <v>92</v>
      </c>
      <c r="C55" s="8" t="s">
        <v>93</v>
      </c>
      <c r="D55" s="41" t="s">
        <v>32</v>
      </c>
      <c r="E55" s="44">
        <v>44901</v>
      </c>
    </row>
    <row r="56" spans="2:5" ht="16">
      <c r="B56" s="8" t="s">
        <v>94</v>
      </c>
      <c r="C56" s="8" t="s">
        <v>95</v>
      </c>
      <c r="D56" s="41" t="s">
        <v>32</v>
      </c>
      <c r="E56" s="44">
        <v>44903</v>
      </c>
    </row>
    <row r="57" spans="2:5" ht="32">
      <c r="B57" s="8" t="s">
        <v>96</v>
      </c>
      <c r="C57" s="8" t="s">
        <v>97</v>
      </c>
      <c r="D57" s="41" t="s">
        <v>32</v>
      </c>
      <c r="E57" s="44">
        <v>44911</v>
      </c>
    </row>
    <row r="58" spans="2:5" ht="16">
      <c r="B58" s="8" t="s">
        <v>98</v>
      </c>
      <c r="C58" s="8" t="s">
        <v>99</v>
      </c>
      <c r="D58" s="41" t="s">
        <v>32</v>
      </c>
      <c r="E58" s="44">
        <v>44942</v>
      </c>
    </row>
    <row r="59" spans="2:5" ht="32">
      <c r="B59" s="8" t="s">
        <v>100</v>
      </c>
      <c r="C59" s="8" t="s">
        <v>101</v>
      </c>
      <c r="D59" s="41" t="s">
        <v>32</v>
      </c>
      <c r="E59" s="44">
        <v>44949</v>
      </c>
    </row>
    <row r="60" spans="2:5" ht="16">
      <c r="B60" s="8" t="s">
        <v>102</v>
      </c>
      <c r="C60" s="8" t="s">
        <v>103</v>
      </c>
      <c r="D60" s="41" t="s">
        <v>32</v>
      </c>
      <c r="E60" s="44">
        <v>44952</v>
      </c>
    </row>
    <row r="61" spans="2:5" ht="16">
      <c r="B61" s="8" t="s">
        <v>104</v>
      </c>
      <c r="C61" s="8" t="s">
        <v>105</v>
      </c>
      <c r="D61" s="41" t="s">
        <v>32</v>
      </c>
      <c r="E61" s="44">
        <v>45049</v>
      </c>
    </row>
    <row r="62" spans="2:5" ht="64">
      <c r="B62" s="8" t="s">
        <v>106</v>
      </c>
      <c r="C62" s="8" t="s">
        <v>107</v>
      </c>
      <c r="D62" s="41" t="s">
        <v>32</v>
      </c>
      <c r="E62" s="44">
        <v>45056</v>
      </c>
    </row>
    <row r="63" spans="2:5" ht="64">
      <c r="B63" s="8" t="s">
        <v>108</v>
      </c>
      <c r="C63" s="8" t="s">
        <v>109</v>
      </c>
      <c r="D63" s="41" t="s">
        <v>32</v>
      </c>
      <c r="E63" s="44">
        <v>45064</v>
      </c>
    </row>
    <row r="64" spans="2:5" ht="16">
      <c r="B64" s="8" t="s">
        <v>110</v>
      </c>
      <c r="C64" s="8" t="s">
        <v>111</v>
      </c>
      <c r="D64" s="41" t="s">
        <v>32</v>
      </c>
      <c r="E64" s="44">
        <v>45073</v>
      </c>
    </row>
    <row r="65" spans="2:5" ht="32">
      <c r="B65" s="8" t="s">
        <v>112</v>
      </c>
      <c r="C65" s="8" t="s">
        <v>113</v>
      </c>
      <c r="D65" s="41" t="s">
        <v>114</v>
      </c>
      <c r="E65" s="44">
        <v>45083</v>
      </c>
    </row>
    <row r="66" spans="2:5" ht="16">
      <c r="B66" s="8" t="s">
        <v>832</v>
      </c>
      <c r="C66" s="8" t="s">
        <v>828</v>
      </c>
      <c r="D66" s="41" t="s">
        <v>32</v>
      </c>
      <c r="E66" s="44">
        <v>45098</v>
      </c>
    </row>
    <row r="67" spans="2:5" ht="16">
      <c r="B67" s="8" t="s">
        <v>829</v>
      </c>
      <c r="C67" s="8" t="s">
        <v>830</v>
      </c>
      <c r="D67" s="41" t="s">
        <v>32</v>
      </c>
      <c r="E67" s="44">
        <v>45125</v>
      </c>
    </row>
    <row r="68" spans="2:5" ht="32">
      <c r="B68" s="8" t="s">
        <v>833</v>
      </c>
      <c r="C68" s="8" t="s">
        <v>863</v>
      </c>
      <c r="D68" s="41" t="s">
        <v>32</v>
      </c>
      <c r="E68" s="44">
        <v>45145</v>
      </c>
    </row>
    <row r="69" spans="2:5" ht="32">
      <c r="B69" s="8" t="s">
        <v>864</v>
      </c>
      <c r="C69" s="8" t="s">
        <v>873</v>
      </c>
      <c r="D69" s="41" t="s">
        <v>865</v>
      </c>
      <c r="E69" s="44">
        <v>45148</v>
      </c>
    </row>
    <row r="70" spans="2:5" ht="16">
      <c r="B70" s="8" t="s">
        <v>866</v>
      </c>
      <c r="C70" s="8" t="s">
        <v>867</v>
      </c>
      <c r="D70" s="41" t="s">
        <v>32</v>
      </c>
      <c r="E70" s="44">
        <v>45161</v>
      </c>
    </row>
    <row r="71" spans="2:5" ht="32">
      <c r="B71" s="8" t="s">
        <v>875</v>
      </c>
      <c r="C71" s="8" t="s">
        <v>876</v>
      </c>
      <c r="D71" s="41" t="s">
        <v>32</v>
      </c>
      <c r="E71" s="44">
        <v>45164</v>
      </c>
    </row>
  </sheetData>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
  <sheetViews>
    <sheetView tabSelected="1" workbookViewId="0">
      <pane ySplit="1" topLeftCell="A2" activePane="bottomLeft" state="frozen"/>
      <selection pane="bottomLeft" activeCell="AD1" sqref="AD1"/>
    </sheetView>
  </sheetViews>
  <sheetFormatPr baseColWidth="10" defaultColWidth="8.83203125" defaultRowHeight="15"/>
  <cols>
    <col min="1" max="1" width="31.6640625" style="1" customWidth="1"/>
    <col min="2" max="2" width="13.5" customWidth="1"/>
    <col min="3" max="3" width="12" style="50" bestFit="1" customWidth="1"/>
    <col min="4" max="4" width="12.6640625" style="50" bestFit="1" customWidth="1"/>
    <col min="5" max="11" width="8.83203125" style="50" customWidth="1"/>
    <col min="12" max="12" width="12.6640625" style="50" bestFit="1" customWidth="1"/>
    <col min="13" max="19" width="8.83203125" style="50" customWidth="1"/>
    <col min="20" max="20" width="17.33203125" style="50" customWidth="1"/>
    <col min="21" max="21" width="18.33203125" style="50" customWidth="1"/>
    <col min="22" max="23" width="8.83203125" style="50" customWidth="1"/>
    <col min="24" max="24" width="11.83203125" style="50" customWidth="1"/>
    <col min="25" max="30" width="8.83203125" style="50" customWidth="1"/>
  </cols>
  <sheetData>
    <row r="1" spans="1:30" s="1" customFormat="1">
      <c r="A1" s="1" t="s">
        <v>115</v>
      </c>
      <c r="B1" s="1" t="s">
        <v>116</v>
      </c>
      <c r="C1" s="47" t="s">
        <v>117</v>
      </c>
      <c r="D1" s="47" t="s">
        <v>118</v>
      </c>
      <c r="E1" s="47" t="s">
        <v>119</v>
      </c>
      <c r="F1" s="47" t="s">
        <v>912</v>
      </c>
      <c r="G1" s="65" t="s">
        <v>121</v>
      </c>
      <c r="H1" s="65" t="s">
        <v>122</v>
      </c>
      <c r="I1" s="47" t="s">
        <v>123</v>
      </c>
      <c r="J1" s="47" t="s">
        <v>124</v>
      </c>
      <c r="K1" s="47" t="s">
        <v>125</v>
      </c>
      <c r="L1" s="47" t="s">
        <v>126</v>
      </c>
      <c r="M1" s="47" t="s">
        <v>127</v>
      </c>
      <c r="N1" s="47" t="s">
        <v>128</v>
      </c>
      <c r="O1" s="65" t="s">
        <v>129</v>
      </c>
      <c r="P1" s="47" t="s">
        <v>130</v>
      </c>
      <c r="Q1" s="65" t="s">
        <v>131</v>
      </c>
      <c r="R1" s="65" t="s">
        <v>132</v>
      </c>
      <c r="S1" s="65" t="s">
        <v>133</v>
      </c>
      <c r="T1" s="65" t="s">
        <v>134</v>
      </c>
      <c r="U1" s="65" t="s">
        <v>135</v>
      </c>
      <c r="V1" s="65" t="s">
        <v>136</v>
      </c>
      <c r="W1" s="65" t="s">
        <v>913</v>
      </c>
      <c r="X1" s="65" t="s">
        <v>138</v>
      </c>
      <c r="Y1" s="65" t="s">
        <v>139</v>
      </c>
      <c r="Z1" s="65" t="s">
        <v>140</v>
      </c>
      <c r="AA1" s="65" t="s">
        <v>141</v>
      </c>
      <c r="AB1" s="47" t="s">
        <v>142</v>
      </c>
      <c r="AC1" s="65" t="s">
        <v>143</v>
      </c>
      <c r="AD1" s="65" t="s">
        <v>144</v>
      </c>
    </row>
    <row r="2" spans="1:30" s="1" customFormat="1">
      <c r="A2" s="1" t="s">
        <v>145</v>
      </c>
      <c r="B2" t="s">
        <v>146</v>
      </c>
      <c r="C2" s="50">
        <v>4</v>
      </c>
      <c r="D2" s="50"/>
      <c r="E2" s="50">
        <v>4</v>
      </c>
      <c r="F2" s="50">
        <v>4</v>
      </c>
      <c r="G2" s="50">
        <v>4</v>
      </c>
      <c r="H2" s="50"/>
      <c r="I2" s="50"/>
      <c r="J2" s="50"/>
      <c r="K2" s="50"/>
      <c r="L2" s="50"/>
      <c r="M2" s="50">
        <v>4</v>
      </c>
      <c r="N2" s="50"/>
      <c r="O2" s="50"/>
      <c r="P2" s="50"/>
      <c r="Q2" s="50"/>
      <c r="R2" s="50"/>
      <c r="S2" s="50"/>
      <c r="T2" s="50"/>
      <c r="U2" s="50"/>
      <c r="V2" s="50"/>
      <c r="W2" s="50"/>
      <c r="X2" s="50"/>
      <c r="Y2" s="50"/>
      <c r="Z2" s="50"/>
      <c r="AA2" s="50"/>
      <c r="AB2" s="50">
        <v>4</v>
      </c>
      <c r="AC2" s="50">
        <v>4</v>
      </c>
      <c r="AD2" s="50">
        <v>4</v>
      </c>
    </row>
    <row r="3" spans="1:30" s="1" customFormat="1">
      <c r="B3" t="s">
        <v>147</v>
      </c>
      <c r="C3" s="50">
        <v>12</v>
      </c>
      <c r="D3" s="50">
        <v>8.1</v>
      </c>
      <c r="E3" s="50">
        <v>12</v>
      </c>
      <c r="F3" s="50">
        <v>12</v>
      </c>
      <c r="G3" s="50">
        <v>12</v>
      </c>
      <c r="H3" s="50">
        <v>8.1</v>
      </c>
      <c r="I3" s="50">
        <v>8.1</v>
      </c>
      <c r="J3" s="50">
        <v>8.1</v>
      </c>
      <c r="K3" s="50">
        <v>8.1</v>
      </c>
      <c r="L3" s="50">
        <v>8.1</v>
      </c>
      <c r="M3" s="50">
        <v>12</v>
      </c>
      <c r="N3" s="50">
        <v>8.1</v>
      </c>
      <c r="O3" s="50">
        <v>8.1</v>
      </c>
      <c r="P3" s="50">
        <v>8.1</v>
      </c>
      <c r="Q3" s="50">
        <v>13</v>
      </c>
      <c r="R3" s="50">
        <v>13</v>
      </c>
      <c r="S3" s="50">
        <v>13</v>
      </c>
      <c r="T3" s="50">
        <v>13</v>
      </c>
      <c r="U3" s="50">
        <v>13</v>
      </c>
      <c r="V3" s="50">
        <v>13</v>
      </c>
      <c r="W3" s="50">
        <v>13</v>
      </c>
      <c r="X3" s="50">
        <v>7.1</v>
      </c>
      <c r="Y3" s="50">
        <v>13</v>
      </c>
      <c r="Z3" s="50">
        <v>13</v>
      </c>
      <c r="AA3" s="50">
        <v>7.1</v>
      </c>
      <c r="AB3" s="50">
        <v>12</v>
      </c>
      <c r="AC3" s="50">
        <v>12</v>
      </c>
      <c r="AD3" s="50">
        <v>12</v>
      </c>
    </row>
    <row r="4" spans="1:30" s="1" customFormat="1">
      <c r="B4" t="s">
        <v>148</v>
      </c>
      <c r="C4" s="50">
        <v>15</v>
      </c>
      <c r="D4" s="50">
        <v>13.8</v>
      </c>
      <c r="E4" s="50">
        <v>15</v>
      </c>
      <c r="F4" s="50">
        <v>15</v>
      </c>
      <c r="G4" s="50">
        <v>15</v>
      </c>
      <c r="H4" s="50">
        <v>13.8</v>
      </c>
      <c r="I4" s="50">
        <v>13.8</v>
      </c>
      <c r="J4" s="50">
        <v>13.8</v>
      </c>
      <c r="K4" s="50">
        <v>13.8</v>
      </c>
      <c r="L4" s="50">
        <v>13.8</v>
      </c>
      <c r="M4" s="50">
        <v>15</v>
      </c>
      <c r="N4" s="50">
        <v>13.8</v>
      </c>
      <c r="O4" s="50">
        <v>13.8</v>
      </c>
      <c r="P4" s="50">
        <v>13.8</v>
      </c>
      <c r="Q4" s="50">
        <v>16</v>
      </c>
      <c r="R4" s="50">
        <v>16</v>
      </c>
      <c r="S4" s="50">
        <v>16</v>
      </c>
      <c r="T4" s="50">
        <v>16</v>
      </c>
      <c r="U4" s="50">
        <v>16</v>
      </c>
      <c r="V4" s="50">
        <v>16</v>
      </c>
      <c r="W4" s="50">
        <v>16</v>
      </c>
      <c r="X4" s="50">
        <v>12.8</v>
      </c>
      <c r="Y4" s="50">
        <v>16</v>
      </c>
      <c r="Z4" s="50">
        <v>16</v>
      </c>
      <c r="AA4" s="50">
        <v>12.8</v>
      </c>
      <c r="AB4" s="50">
        <v>15</v>
      </c>
      <c r="AC4" s="50">
        <v>15</v>
      </c>
      <c r="AD4" s="50">
        <v>15</v>
      </c>
    </row>
    <row r="5" spans="1:30" s="1" customFormat="1">
      <c r="B5" t="s">
        <v>149</v>
      </c>
      <c r="C5" s="50">
        <v>6</v>
      </c>
      <c r="D5" s="50">
        <v>7.2</v>
      </c>
      <c r="E5" s="50">
        <v>6</v>
      </c>
      <c r="F5" s="50">
        <v>6</v>
      </c>
      <c r="G5" s="50">
        <v>6</v>
      </c>
      <c r="H5" s="50">
        <v>7.2</v>
      </c>
      <c r="I5" s="50">
        <v>7.2</v>
      </c>
      <c r="J5" s="50">
        <v>8.4</v>
      </c>
      <c r="K5" s="50">
        <v>7.2</v>
      </c>
      <c r="L5" s="50">
        <v>8.4</v>
      </c>
      <c r="M5" s="50">
        <v>6</v>
      </c>
      <c r="N5" s="50">
        <v>8.4</v>
      </c>
      <c r="O5" s="50">
        <v>8.4</v>
      </c>
      <c r="P5" s="50">
        <v>8.4</v>
      </c>
      <c r="Q5" s="50">
        <v>7.2</v>
      </c>
      <c r="R5" s="50">
        <v>7.2</v>
      </c>
      <c r="S5" s="50">
        <v>7.2</v>
      </c>
      <c r="T5" s="50">
        <v>8.9</v>
      </c>
      <c r="U5" s="50">
        <v>7.2</v>
      </c>
      <c r="V5" s="50">
        <v>8.9</v>
      </c>
      <c r="W5" s="50">
        <v>8.9</v>
      </c>
      <c r="X5" s="50">
        <v>7.9</v>
      </c>
      <c r="Y5" s="50">
        <v>8.9</v>
      </c>
      <c r="Z5" s="50">
        <v>8.9</v>
      </c>
      <c r="AA5" s="50">
        <v>7.9</v>
      </c>
      <c r="AB5" s="50">
        <v>6</v>
      </c>
      <c r="AC5" s="50">
        <v>6</v>
      </c>
      <c r="AD5" s="50">
        <v>6</v>
      </c>
    </row>
    <row r="6" spans="1:30" s="1" customFormat="1">
      <c r="B6" t="s">
        <v>150</v>
      </c>
      <c r="C6" s="50"/>
      <c r="D6" s="50">
        <v>18.100000000000001</v>
      </c>
      <c r="E6" s="50"/>
      <c r="F6" s="50"/>
      <c r="G6" s="50"/>
      <c r="H6" s="50">
        <v>18.100000000000001</v>
      </c>
      <c r="I6" s="50">
        <v>18.100000000000001</v>
      </c>
      <c r="J6" s="50">
        <v>18.100000000000001</v>
      </c>
      <c r="K6" s="50">
        <v>18.100000000000001</v>
      </c>
      <c r="L6" s="50">
        <v>18.100000000000001</v>
      </c>
      <c r="M6" s="50"/>
      <c r="N6" s="50">
        <v>18.100000000000001</v>
      </c>
      <c r="O6" s="50">
        <v>18.100000000000001</v>
      </c>
      <c r="P6" s="50">
        <v>18.100000000000001</v>
      </c>
      <c r="Q6" s="50"/>
      <c r="R6" s="50"/>
      <c r="S6" s="50"/>
      <c r="T6" s="50"/>
      <c r="U6" s="50"/>
      <c r="V6" s="50"/>
      <c r="W6" s="50"/>
      <c r="X6" s="50"/>
      <c r="Y6" s="50"/>
      <c r="Z6" s="50"/>
      <c r="AA6" s="50"/>
      <c r="AB6" s="50"/>
      <c r="AC6" s="50"/>
      <c r="AD6" s="50"/>
    </row>
    <row r="7" spans="1:30" s="1" customFormat="1">
      <c r="B7" t="s">
        <v>151</v>
      </c>
      <c r="C7" s="50">
        <v>15</v>
      </c>
      <c r="D7" s="50">
        <v>15.2</v>
      </c>
      <c r="E7" s="50">
        <v>15</v>
      </c>
      <c r="F7" s="50">
        <v>15</v>
      </c>
      <c r="G7" s="50">
        <v>15</v>
      </c>
      <c r="H7" s="50">
        <v>15.2</v>
      </c>
      <c r="I7" s="50">
        <v>15.2</v>
      </c>
      <c r="J7" s="50">
        <v>18.399999999999999</v>
      </c>
      <c r="K7" s="50">
        <v>15.2</v>
      </c>
      <c r="L7" s="50">
        <v>18.399999999999999</v>
      </c>
      <c r="M7" s="50">
        <v>15</v>
      </c>
      <c r="N7" s="50">
        <v>18.399999999999999</v>
      </c>
      <c r="O7" s="50">
        <v>18.399999999999999</v>
      </c>
      <c r="P7" s="50">
        <v>18.399999999999999</v>
      </c>
      <c r="Q7" s="50">
        <v>16</v>
      </c>
      <c r="R7" s="50">
        <v>16</v>
      </c>
      <c r="S7" s="50">
        <v>16</v>
      </c>
      <c r="T7" s="50">
        <v>16</v>
      </c>
      <c r="U7" s="50">
        <v>16</v>
      </c>
      <c r="V7" s="50">
        <v>16</v>
      </c>
      <c r="W7" s="50">
        <v>16</v>
      </c>
      <c r="X7" s="50">
        <v>17.399999999999999</v>
      </c>
      <c r="Y7" s="50">
        <v>16</v>
      </c>
      <c r="Z7" s="50">
        <v>16</v>
      </c>
      <c r="AA7" s="50">
        <v>17.399999999999999</v>
      </c>
      <c r="AB7" s="50">
        <v>15</v>
      </c>
      <c r="AC7" s="50">
        <v>15</v>
      </c>
      <c r="AD7" s="50">
        <v>15</v>
      </c>
    </row>
    <row r="8" spans="1:30" s="1" customFormat="1">
      <c r="B8" t="s">
        <v>152</v>
      </c>
      <c r="C8" s="50"/>
      <c r="D8" s="50">
        <v>9.1</v>
      </c>
      <c r="E8" s="50"/>
      <c r="F8" s="50"/>
      <c r="G8" s="50"/>
      <c r="H8" s="50">
        <v>9.1</v>
      </c>
      <c r="I8" s="50">
        <v>9.1</v>
      </c>
      <c r="J8" s="50">
        <v>9.1</v>
      </c>
      <c r="K8" s="50">
        <v>9.1</v>
      </c>
      <c r="L8" s="50">
        <v>9.1</v>
      </c>
      <c r="M8" s="50"/>
      <c r="N8" s="50">
        <v>9.1</v>
      </c>
      <c r="O8" s="50">
        <v>9.1</v>
      </c>
      <c r="P8" s="50">
        <v>9.1</v>
      </c>
      <c r="Q8" s="50"/>
      <c r="R8" s="50"/>
      <c r="S8" s="50"/>
      <c r="T8" s="50"/>
      <c r="U8" s="50"/>
      <c r="V8" s="50"/>
      <c r="W8" s="50"/>
      <c r="X8" s="50">
        <v>8.1</v>
      </c>
      <c r="Y8" s="50"/>
      <c r="Z8" s="50"/>
      <c r="AA8" s="50">
        <v>8.1</v>
      </c>
      <c r="AB8" s="50"/>
      <c r="AC8" s="50"/>
      <c r="AD8" s="50"/>
    </row>
    <row r="9" spans="1:30" s="1" customFormat="1">
      <c r="B9" t="s">
        <v>153</v>
      </c>
      <c r="C9" s="50">
        <v>2</v>
      </c>
      <c r="D9" s="50">
        <v>2.5</v>
      </c>
      <c r="E9" s="50">
        <v>2</v>
      </c>
      <c r="F9" s="50">
        <v>2</v>
      </c>
      <c r="G9" s="50">
        <v>2</v>
      </c>
      <c r="H9" s="50">
        <v>2.5</v>
      </c>
      <c r="I9" s="50">
        <v>2.5</v>
      </c>
      <c r="J9" s="50">
        <v>3</v>
      </c>
      <c r="K9" s="50">
        <v>2.5</v>
      </c>
      <c r="L9" s="50">
        <v>3</v>
      </c>
      <c r="M9" s="50">
        <v>2</v>
      </c>
      <c r="N9" s="50">
        <v>3</v>
      </c>
      <c r="O9" s="50">
        <v>3</v>
      </c>
      <c r="P9" s="50">
        <v>3</v>
      </c>
      <c r="Q9" s="50">
        <v>2.5</v>
      </c>
      <c r="R9" s="50">
        <v>2.5</v>
      </c>
      <c r="S9" s="50">
        <v>2.5</v>
      </c>
      <c r="T9" s="50">
        <v>3.5</v>
      </c>
      <c r="U9" s="50">
        <v>2.5</v>
      </c>
      <c r="V9" s="50">
        <v>3.5</v>
      </c>
      <c r="W9" s="50">
        <v>3.5</v>
      </c>
      <c r="X9" s="50">
        <v>2.5</v>
      </c>
      <c r="Y9" s="50">
        <v>3.5</v>
      </c>
      <c r="Z9" s="50">
        <v>3.5</v>
      </c>
      <c r="AA9" s="50">
        <v>2.5</v>
      </c>
      <c r="AB9" s="50">
        <v>2</v>
      </c>
      <c r="AC9" s="50">
        <v>2</v>
      </c>
      <c r="AD9" s="50">
        <v>2</v>
      </c>
    </row>
    <row r="10" spans="1:30" s="1" customFormat="1">
      <c r="B10" t="s">
        <v>154</v>
      </c>
      <c r="C10" s="50">
        <v>20.6</v>
      </c>
      <c r="D10" s="50">
        <v>21.9</v>
      </c>
      <c r="E10" s="50">
        <v>20.6</v>
      </c>
      <c r="F10" s="50">
        <v>20.6</v>
      </c>
      <c r="G10" s="50">
        <v>20.6</v>
      </c>
      <c r="H10" s="50">
        <v>21.9</v>
      </c>
      <c r="I10" s="50">
        <v>21.9</v>
      </c>
      <c r="J10" s="50">
        <v>23.2</v>
      </c>
      <c r="K10" s="50">
        <v>21.9</v>
      </c>
      <c r="L10" s="50">
        <v>23.2</v>
      </c>
      <c r="M10" s="50">
        <v>20.6</v>
      </c>
      <c r="N10" s="50">
        <v>23.2</v>
      </c>
      <c r="O10" s="50">
        <v>23.2</v>
      </c>
      <c r="P10" s="50">
        <v>23.2</v>
      </c>
      <c r="Q10" s="50">
        <v>23.2</v>
      </c>
      <c r="R10" s="50">
        <v>23.2</v>
      </c>
      <c r="S10" s="50">
        <v>23.2</v>
      </c>
      <c r="T10" s="50">
        <v>23.2</v>
      </c>
      <c r="U10" s="50">
        <v>23.2</v>
      </c>
      <c r="V10" s="50">
        <v>23.2</v>
      </c>
      <c r="W10" s="50">
        <v>23.2</v>
      </c>
      <c r="X10" s="50">
        <v>23.2</v>
      </c>
      <c r="Y10" s="50">
        <v>23.2</v>
      </c>
      <c r="Z10" s="50">
        <v>23.2</v>
      </c>
      <c r="AA10" s="50">
        <v>23.2</v>
      </c>
      <c r="AB10" s="50">
        <v>20.6</v>
      </c>
      <c r="AC10" s="50">
        <v>20.6</v>
      </c>
      <c r="AD10" s="50">
        <v>20.6</v>
      </c>
    </row>
    <row r="11" spans="1:30" s="1" customFormat="1">
      <c r="B11" t="s">
        <v>155</v>
      </c>
      <c r="C11" s="50">
        <v>12</v>
      </c>
      <c r="D11" s="50">
        <v>12.559999999999999</v>
      </c>
      <c r="E11" s="50">
        <v>12</v>
      </c>
      <c r="F11" s="50">
        <v>12</v>
      </c>
      <c r="G11" s="50">
        <v>12</v>
      </c>
      <c r="H11" s="50">
        <v>12.559999999999999</v>
      </c>
      <c r="I11" s="50">
        <v>12.559999999999999</v>
      </c>
      <c r="J11" s="50">
        <v>13.1</v>
      </c>
      <c r="K11" s="50">
        <v>12.559999999999999</v>
      </c>
      <c r="L11" s="50">
        <v>13.1</v>
      </c>
      <c r="M11" s="50">
        <v>12</v>
      </c>
      <c r="N11" s="50">
        <v>13.1</v>
      </c>
      <c r="O11" s="50">
        <v>13.1</v>
      </c>
      <c r="P11" s="50">
        <v>13.1</v>
      </c>
      <c r="Q11" s="50">
        <v>14.1</v>
      </c>
      <c r="R11" s="50">
        <v>14.1</v>
      </c>
      <c r="S11" s="50">
        <v>14.1</v>
      </c>
      <c r="T11" s="50">
        <v>14.1</v>
      </c>
      <c r="U11" s="50">
        <v>14.1</v>
      </c>
      <c r="V11" s="50">
        <v>14.1</v>
      </c>
      <c r="W11" s="50">
        <v>14.1</v>
      </c>
      <c r="X11" s="50">
        <v>12.1</v>
      </c>
      <c r="Y11" s="50">
        <v>14.1</v>
      </c>
      <c r="Z11" s="50">
        <v>14.1</v>
      </c>
      <c r="AA11" s="50">
        <v>12.1</v>
      </c>
      <c r="AB11" s="50">
        <v>12</v>
      </c>
      <c r="AC11" s="50">
        <v>12</v>
      </c>
      <c r="AD11" s="50">
        <v>12</v>
      </c>
    </row>
    <row r="12" spans="1:30">
      <c r="B12" t="s">
        <v>156</v>
      </c>
      <c r="C12" s="50">
        <v>12</v>
      </c>
      <c r="D12" s="50">
        <v>8.1</v>
      </c>
      <c r="E12" s="50">
        <v>12</v>
      </c>
      <c r="F12" s="50">
        <v>12</v>
      </c>
      <c r="G12" s="50">
        <v>12</v>
      </c>
      <c r="H12" s="50">
        <v>8.1</v>
      </c>
      <c r="I12" s="50">
        <v>8.1</v>
      </c>
      <c r="J12" s="50">
        <v>8.1</v>
      </c>
      <c r="K12" s="50">
        <v>8.1</v>
      </c>
      <c r="L12" s="50">
        <v>8.1</v>
      </c>
      <c r="M12" s="50">
        <v>12</v>
      </c>
      <c r="N12" s="50">
        <v>8.1</v>
      </c>
      <c r="O12" s="50">
        <v>8.1</v>
      </c>
      <c r="P12" s="50">
        <v>8.1</v>
      </c>
      <c r="Q12" s="50">
        <v>13</v>
      </c>
      <c r="R12" s="50">
        <v>13</v>
      </c>
      <c r="S12" s="50">
        <v>13</v>
      </c>
      <c r="T12" s="50">
        <v>13</v>
      </c>
      <c r="U12" s="50">
        <v>13</v>
      </c>
      <c r="V12" s="50">
        <v>13</v>
      </c>
      <c r="W12" s="50">
        <v>13</v>
      </c>
      <c r="X12" s="50">
        <v>7.1</v>
      </c>
      <c r="Y12" s="50">
        <v>13</v>
      </c>
      <c r="Z12" s="50">
        <v>13</v>
      </c>
      <c r="AA12" s="50">
        <v>7.1</v>
      </c>
      <c r="AB12" s="50">
        <v>12</v>
      </c>
      <c r="AC12" s="50">
        <v>12</v>
      </c>
      <c r="AD12" s="50">
        <v>12</v>
      </c>
    </row>
    <row r="13" spans="1:30">
      <c r="B13" t="s">
        <v>157</v>
      </c>
      <c r="C13" s="50">
        <v>15</v>
      </c>
      <c r="D13" s="50">
        <v>13.8</v>
      </c>
      <c r="E13" s="50">
        <v>15</v>
      </c>
      <c r="F13" s="50">
        <v>15</v>
      </c>
      <c r="G13" s="50">
        <v>15</v>
      </c>
      <c r="H13" s="50">
        <v>13.8</v>
      </c>
      <c r="I13" s="50">
        <v>13.8</v>
      </c>
      <c r="J13" s="50">
        <v>13.8</v>
      </c>
      <c r="K13" s="50">
        <v>13.8</v>
      </c>
      <c r="L13" s="50">
        <v>13.8</v>
      </c>
      <c r="M13" s="50">
        <v>15</v>
      </c>
      <c r="N13" s="50">
        <v>13.8</v>
      </c>
      <c r="O13" s="50">
        <v>13.8</v>
      </c>
      <c r="P13" s="50">
        <v>13.8</v>
      </c>
      <c r="Q13" s="50">
        <v>16</v>
      </c>
      <c r="R13" s="50">
        <v>16</v>
      </c>
      <c r="S13" s="50">
        <v>16</v>
      </c>
      <c r="T13" s="50">
        <v>16</v>
      </c>
      <c r="U13" s="50">
        <v>16</v>
      </c>
      <c r="V13" s="50">
        <v>16</v>
      </c>
      <c r="W13" s="50">
        <v>16</v>
      </c>
      <c r="X13" s="50">
        <v>12.8</v>
      </c>
      <c r="Y13" s="50">
        <v>16</v>
      </c>
      <c r="Z13" s="50">
        <v>16</v>
      </c>
      <c r="AA13" s="50">
        <v>12.8</v>
      </c>
      <c r="AB13" s="50">
        <v>15</v>
      </c>
      <c r="AC13" s="50">
        <v>15</v>
      </c>
      <c r="AD13" s="50">
        <v>15</v>
      </c>
    </row>
    <row r="14" spans="1:30" s="46" customFormat="1">
      <c r="A14" s="45" t="s">
        <v>158</v>
      </c>
      <c r="B14" s="46" t="s">
        <v>151</v>
      </c>
      <c r="C14" s="49">
        <v>2.4362339999999998E-3</v>
      </c>
      <c r="D14" s="49">
        <v>3.9413582076573979E-2</v>
      </c>
      <c r="E14" s="49">
        <v>0.169821689</v>
      </c>
      <c r="F14" s="49">
        <v>0.15864141900000001</v>
      </c>
      <c r="G14" s="49">
        <v>0.11166395899999999</v>
      </c>
      <c r="H14" s="49">
        <v>4.2782254457108607E-2</v>
      </c>
      <c r="I14" s="49">
        <v>2.3031654375338189E-3</v>
      </c>
      <c r="J14" s="49">
        <v>4.5315413741220268E-3</v>
      </c>
      <c r="K14" s="49">
        <v>1.3907217463783351E-2</v>
      </c>
      <c r="L14" s="49">
        <v>3.2161982578561656E-3</v>
      </c>
      <c r="M14" s="49">
        <v>7.4900000000000001E-3</v>
      </c>
      <c r="N14" s="49">
        <v>1.6582894804984198E-3</v>
      </c>
      <c r="O14" s="49">
        <v>2.2620858229688875E-3</v>
      </c>
      <c r="P14" s="49">
        <v>2.8496402502324204E-3</v>
      </c>
      <c r="Q14" s="49">
        <v>4.4194487843286882E-3</v>
      </c>
      <c r="R14" s="49">
        <v>5.3226305252529679E-3</v>
      </c>
      <c r="S14" s="49">
        <v>3.737227466777699E-3</v>
      </c>
      <c r="T14" s="49">
        <v>6.1587450369217324E-3</v>
      </c>
      <c r="U14" s="49">
        <v>4.4194487843286882E-3</v>
      </c>
      <c r="V14" s="49">
        <v>2.8141163000531101E-3</v>
      </c>
      <c r="W14" s="49">
        <v>5.1396823850448888E-3</v>
      </c>
      <c r="X14" s="49">
        <v>3.6966512924936682E-3</v>
      </c>
      <c r="Y14" s="49">
        <v>2.2927260029491935E-3</v>
      </c>
      <c r="Z14" s="49">
        <v>2.2927260029491935E-3</v>
      </c>
      <c r="AA14" s="49">
        <v>3.7719603435604214E-3</v>
      </c>
      <c r="AB14" s="48">
        <v>2.317103E-3</v>
      </c>
      <c r="AC14" s="48">
        <v>1.4029330000000001E-3</v>
      </c>
      <c r="AD14" s="48">
        <v>1.6757689999999999E-3</v>
      </c>
    </row>
    <row r="15" spans="1:30" s="46" customFormat="1">
      <c r="A15" s="45"/>
      <c r="B15" s="46" t="s">
        <v>148</v>
      </c>
      <c r="C15" s="49">
        <v>0.58998589999999995</v>
      </c>
      <c r="D15" s="49">
        <v>0.60887294717900864</v>
      </c>
      <c r="E15" s="49">
        <v>0.39579900000000001</v>
      </c>
      <c r="F15" s="49">
        <v>0.36974170000000001</v>
      </c>
      <c r="G15" s="49">
        <v>0.26025280000000001</v>
      </c>
      <c r="H15" s="49">
        <v>0.66091308289234907</v>
      </c>
      <c r="I15" s="49">
        <v>8.1980352806225759E-2</v>
      </c>
      <c r="J15" s="49">
        <v>0.52744650892191269</v>
      </c>
      <c r="K15" s="49">
        <v>0.37072863285826818</v>
      </c>
      <c r="L15" s="49">
        <v>0.18876936857434534</v>
      </c>
      <c r="M15" s="49">
        <v>0.20499999999999999</v>
      </c>
      <c r="N15" s="49">
        <v>5.9026311640997663E-2</v>
      </c>
      <c r="O15" s="49">
        <v>8.0518122101379264E-2</v>
      </c>
      <c r="P15" s="49">
        <v>0.10124173284863959</v>
      </c>
      <c r="Q15" s="49">
        <v>0.51439940351992897</v>
      </c>
      <c r="R15" s="49">
        <v>0.61952492574457596</v>
      </c>
      <c r="S15" s="49">
        <v>0.43499279198795732</v>
      </c>
      <c r="T15" s="49">
        <v>0.71684409697047069</v>
      </c>
      <c r="U15" s="49">
        <v>0.51439940351992897</v>
      </c>
      <c r="V15" s="49">
        <v>0.32754720277535854</v>
      </c>
      <c r="W15" s="49">
        <v>0.59823131792347839</v>
      </c>
      <c r="X15" s="49">
        <v>0.43026979522665776</v>
      </c>
      <c r="Y15" s="49">
        <v>0.26686051787817933</v>
      </c>
      <c r="Z15" s="49">
        <v>0.26686051787817933</v>
      </c>
      <c r="AA15" s="49">
        <v>0.4389072129787373</v>
      </c>
      <c r="AB15" s="48">
        <v>0.68994230000000001</v>
      </c>
      <c r="AC15" s="48">
        <v>0.41773709999999997</v>
      </c>
      <c r="AD15" s="48">
        <v>0.4269001</v>
      </c>
    </row>
    <row r="16" spans="1:30" s="46" customFormat="1">
      <c r="A16" s="45"/>
      <c r="B16" s="46" t="s">
        <v>159</v>
      </c>
      <c r="C16" s="49">
        <v>4.9934579999999999E-2</v>
      </c>
      <c r="D16" s="49">
        <v>4.2887963928069421E-2</v>
      </c>
      <c r="E16" s="49">
        <v>0.18943069000000001</v>
      </c>
      <c r="F16" s="49">
        <v>0.17631324000000001</v>
      </c>
      <c r="G16" s="49">
        <v>0.18498184000000001</v>
      </c>
      <c r="H16" s="49">
        <v>3.7426145176505159E-2</v>
      </c>
      <c r="I16" s="49">
        <v>0.12246677425253254</v>
      </c>
      <c r="J16" s="49">
        <v>6.563387386968457E-2</v>
      </c>
      <c r="K16" s="49">
        <v>9.8461421109119901E-3</v>
      </c>
      <c r="L16" s="49">
        <v>9.495376280960266E-2</v>
      </c>
      <c r="M16" s="49">
        <v>0.216</v>
      </c>
      <c r="N16" s="49">
        <v>0.1324222039479388</v>
      </c>
      <c r="O16" s="49">
        <v>0.11069151710809438</v>
      </c>
      <c r="P16" s="49">
        <v>0.1141674380440247</v>
      </c>
      <c r="Q16" s="49">
        <v>6.4957626907591215E-2</v>
      </c>
      <c r="R16" s="49">
        <v>5.4413637603980262E-2</v>
      </c>
      <c r="S16" s="49">
        <v>7.2890653430788988E-2</v>
      </c>
      <c r="T16" s="49">
        <v>3.9380608398841964E-2</v>
      </c>
      <c r="U16" s="49">
        <v>6.4957626907591215E-2</v>
      </c>
      <c r="V16" s="49">
        <v>9.4991495066756179E-2</v>
      </c>
      <c r="W16" s="49">
        <v>5.9844227065825706E-2</v>
      </c>
      <c r="X16" s="49">
        <v>7.3106708303844983E-2</v>
      </c>
      <c r="Y16" s="49">
        <v>0.12672063446230625</v>
      </c>
      <c r="Z16" s="49">
        <v>0.12672063446230625</v>
      </c>
      <c r="AA16" s="49">
        <v>7.7462117140695785E-2</v>
      </c>
      <c r="AB16" s="48">
        <v>4.2167459999999997E-2</v>
      </c>
      <c r="AC16" s="48">
        <v>6.7239859999999999E-2</v>
      </c>
      <c r="AD16" s="48">
        <v>7.1585549999999998E-2</v>
      </c>
    </row>
    <row r="17" spans="1:31" s="46" customFormat="1">
      <c r="A17" s="45"/>
      <c r="B17" s="46" t="s">
        <v>160</v>
      </c>
      <c r="C17" s="49">
        <v>0.19241630000000001</v>
      </c>
      <c r="D17" s="49">
        <v>0.15062940051042212</v>
      </c>
      <c r="E17" s="49">
        <v>0.22853689999999999</v>
      </c>
      <c r="F17" s="49">
        <v>0.28002840000000001</v>
      </c>
      <c r="G17" s="49">
        <v>0.42707509999999999</v>
      </c>
      <c r="H17" s="49">
        <v>0.1208287498988182</v>
      </c>
      <c r="I17" s="49">
        <v>0.45445403783708543</v>
      </c>
      <c r="J17" s="49">
        <v>0.20465102228831308</v>
      </c>
      <c r="K17" s="49">
        <v>0.41246743536216146</v>
      </c>
      <c r="L17" s="49">
        <v>0.44637055844436785</v>
      </c>
      <c r="M17" s="49">
        <v>0.39600000000000002</v>
      </c>
      <c r="N17" s="49">
        <v>0.44055713634514082</v>
      </c>
      <c r="O17" s="49">
        <v>0.50030803878556773</v>
      </c>
      <c r="P17" s="49">
        <v>0.46368542808595359</v>
      </c>
      <c r="Q17" s="49">
        <v>0.22052419597329373</v>
      </c>
      <c r="R17" s="49">
        <v>0.15680528277590378</v>
      </c>
      <c r="S17" s="49">
        <v>0.26877928548358382</v>
      </c>
      <c r="T17" s="49">
        <v>0.11897293954936203</v>
      </c>
      <c r="U17" s="49">
        <v>0.22052419597329373</v>
      </c>
      <c r="V17" s="49">
        <v>0.28846334287467601</v>
      </c>
      <c r="W17" s="49">
        <v>0.1564901442006594</v>
      </c>
      <c r="X17" s="49">
        <v>0.27267540326495465</v>
      </c>
      <c r="Y17" s="49">
        <v>0.22235078074225775</v>
      </c>
      <c r="Z17" s="49">
        <v>0.22235078074225775</v>
      </c>
      <c r="AA17" s="49">
        <v>0.24654563950115099</v>
      </c>
      <c r="AB17" s="48">
        <v>0.12546579999999999</v>
      </c>
      <c r="AC17" s="48">
        <v>0.29020659999999998</v>
      </c>
      <c r="AD17" s="48">
        <v>0.2627118</v>
      </c>
    </row>
    <row r="18" spans="1:31" s="46" customFormat="1">
      <c r="A18" s="45"/>
      <c r="B18" s="46" t="s">
        <v>156</v>
      </c>
      <c r="C18" s="49">
        <v>0.16522703999999999</v>
      </c>
      <c r="D18" s="49">
        <v>0.1581961063059249</v>
      </c>
      <c r="E18" s="49">
        <v>1.6411700000000001E-2</v>
      </c>
      <c r="F18" s="49">
        <v>1.5275250000000001E-2</v>
      </c>
      <c r="G18" s="49">
        <v>1.6026260000000001E-2</v>
      </c>
      <c r="H18" s="49">
        <v>0.13804976757521881</v>
      </c>
      <c r="I18" s="49">
        <v>0.33879566966662278</v>
      </c>
      <c r="J18" s="49">
        <v>0.1977370535459676</v>
      </c>
      <c r="K18" s="49">
        <v>0.1930505722048752</v>
      </c>
      <c r="L18" s="49">
        <v>0.26669011191382752</v>
      </c>
      <c r="M18" s="49">
        <v>0.17599999999999999</v>
      </c>
      <c r="N18" s="49">
        <v>0.36633605858542417</v>
      </c>
      <c r="O18" s="49">
        <v>0.30622023618198968</v>
      </c>
      <c r="P18" s="49">
        <v>0.31805576077114972</v>
      </c>
      <c r="Q18" s="49">
        <v>0.19569932481485736</v>
      </c>
      <c r="R18" s="49">
        <v>0.16393352335028696</v>
      </c>
      <c r="S18" s="49">
        <v>0.21960004163089211</v>
      </c>
      <c r="T18" s="49">
        <v>0.11864361004440353</v>
      </c>
      <c r="U18" s="49">
        <v>0.19569932481485736</v>
      </c>
      <c r="V18" s="49">
        <v>0.28618384298315608</v>
      </c>
      <c r="W18" s="49">
        <v>0.18029462842499164</v>
      </c>
      <c r="X18" s="49">
        <v>0.2202514419120489</v>
      </c>
      <c r="Y18" s="49">
        <v>0.38177534091430759</v>
      </c>
      <c r="Z18" s="49">
        <v>0.38177534091430759</v>
      </c>
      <c r="AA18" s="49">
        <v>0.23331307003585627</v>
      </c>
      <c r="AB18" s="48">
        <v>0.14010734</v>
      </c>
      <c r="AC18" s="48">
        <v>0.22341353999999999</v>
      </c>
      <c r="AD18" s="48">
        <v>0.23712675999999999</v>
      </c>
    </row>
    <row r="19" spans="1:31" s="46" customFormat="1">
      <c r="A19" s="45"/>
      <c r="B19" s="46" t="s">
        <v>157</v>
      </c>
      <c r="C19" s="49">
        <v>0</v>
      </c>
      <c r="D19" s="49">
        <v>0</v>
      </c>
      <c r="E19" s="49">
        <v>0</v>
      </c>
      <c r="F19" s="49">
        <v>0</v>
      </c>
      <c r="G19" s="49">
        <v>0</v>
      </c>
      <c r="H19" s="49">
        <v>0</v>
      </c>
      <c r="I19" s="49">
        <v>0</v>
      </c>
      <c r="J19" s="49">
        <v>0</v>
      </c>
      <c r="K19" s="49">
        <v>0</v>
      </c>
      <c r="L19" s="49">
        <v>0</v>
      </c>
      <c r="M19" s="49">
        <v>0</v>
      </c>
      <c r="N19" s="49">
        <v>0</v>
      </c>
      <c r="O19" s="49">
        <v>0</v>
      </c>
      <c r="P19" s="49">
        <v>0</v>
      </c>
      <c r="Q19" s="49">
        <v>0</v>
      </c>
      <c r="R19" s="49">
        <v>0</v>
      </c>
      <c r="S19" s="49">
        <v>0</v>
      </c>
      <c r="T19" s="49">
        <v>0</v>
      </c>
      <c r="U19" s="49">
        <v>0</v>
      </c>
      <c r="V19" s="49">
        <v>0</v>
      </c>
      <c r="W19" s="49">
        <v>0</v>
      </c>
      <c r="X19" s="49">
        <v>0</v>
      </c>
      <c r="Y19" s="49">
        <v>0</v>
      </c>
      <c r="Z19" s="49">
        <v>0</v>
      </c>
      <c r="AA19" s="49">
        <v>0</v>
      </c>
      <c r="AB19" s="48">
        <v>0</v>
      </c>
      <c r="AC19" s="48">
        <v>0</v>
      </c>
      <c r="AD19" s="48">
        <v>0</v>
      </c>
    </row>
    <row r="20" spans="1:31" s="46" customFormat="1">
      <c r="A20" s="45"/>
      <c r="B20" s="46" t="s">
        <v>152</v>
      </c>
      <c r="C20" s="49">
        <v>0</v>
      </c>
      <c r="D20" s="49">
        <v>0</v>
      </c>
      <c r="E20" s="49">
        <v>0</v>
      </c>
      <c r="F20" s="49">
        <v>0</v>
      </c>
      <c r="G20" s="49">
        <v>0</v>
      </c>
      <c r="H20" s="49">
        <v>0</v>
      </c>
      <c r="I20" s="49">
        <v>0</v>
      </c>
      <c r="J20" s="49">
        <v>0</v>
      </c>
      <c r="K20" s="49">
        <v>0</v>
      </c>
      <c r="L20" s="49">
        <v>0</v>
      </c>
      <c r="M20" s="49">
        <v>0</v>
      </c>
      <c r="N20" s="49">
        <v>0</v>
      </c>
      <c r="O20" s="49">
        <v>0</v>
      </c>
      <c r="P20" s="49">
        <v>0</v>
      </c>
      <c r="Q20" s="49">
        <v>0</v>
      </c>
      <c r="R20" s="49">
        <v>0</v>
      </c>
      <c r="S20" s="49">
        <v>0</v>
      </c>
      <c r="T20" s="49">
        <v>0</v>
      </c>
      <c r="U20" s="49">
        <v>0</v>
      </c>
      <c r="V20" s="49">
        <v>0</v>
      </c>
      <c r="W20" s="49">
        <v>0</v>
      </c>
      <c r="X20" s="49">
        <v>0</v>
      </c>
      <c r="Y20" s="49">
        <v>0</v>
      </c>
      <c r="Z20" s="49">
        <v>0</v>
      </c>
      <c r="AA20" s="49">
        <v>0</v>
      </c>
      <c r="AB20" s="48">
        <v>0</v>
      </c>
      <c r="AC20" s="48">
        <v>0</v>
      </c>
      <c r="AD20" s="48">
        <v>0</v>
      </c>
    </row>
    <row r="21" spans="1:31" s="46" customFormat="1">
      <c r="A21" s="45"/>
      <c r="B21" s="46" t="s">
        <v>155</v>
      </c>
      <c r="C21" s="49">
        <v>0</v>
      </c>
      <c r="D21" s="49">
        <v>0</v>
      </c>
      <c r="E21" s="49">
        <v>0</v>
      </c>
      <c r="F21" s="49">
        <v>0</v>
      </c>
      <c r="G21" s="49">
        <v>0</v>
      </c>
      <c r="H21" s="49">
        <v>0</v>
      </c>
      <c r="I21" s="49">
        <v>0</v>
      </c>
      <c r="J21" s="49">
        <v>0</v>
      </c>
      <c r="K21" s="49">
        <v>0</v>
      </c>
      <c r="L21" s="49">
        <v>0</v>
      </c>
      <c r="M21" s="49">
        <v>0</v>
      </c>
      <c r="N21" s="49">
        <v>0</v>
      </c>
      <c r="O21" s="49">
        <v>0</v>
      </c>
      <c r="P21" s="49">
        <v>0</v>
      </c>
      <c r="Q21" s="49">
        <v>0</v>
      </c>
      <c r="R21" s="49">
        <v>0</v>
      </c>
      <c r="S21" s="49">
        <v>0</v>
      </c>
      <c r="T21" s="49">
        <v>0</v>
      </c>
      <c r="U21" s="49">
        <v>0</v>
      </c>
      <c r="V21" s="49">
        <v>0</v>
      </c>
      <c r="W21" s="49">
        <v>0</v>
      </c>
      <c r="X21" s="49">
        <v>0</v>
      </c>
      <c r="Y21" s="49">
        <v>0</v>
      </c>
      <c r="Z21" s="49">
        <v>0</v>
      </c>
      <c r="AA21" s="49">
        <v>0</v>
      </c>
      <c r="AB21" s="48">
        <v>0</v>
      </c>
      <c r="AC21" s="48">
        <v>0</v>
      </c>
      <c r="AD21" s="48">
        <v>0</v>
      </c>
    </row>
    <row r="22" spans="1:31" s="46" customFormat="1">
      <c r="A22" s="45"/>
      <c r="B22" s="46" t="s">
        <v>146</v>
      </c>
      <c r="C22" s="49">
        <v>0</v>
      </c>
      <c r="D22" s="49">
        <v>0</v>
      </c>
      <c r="E22" s="49">
        <v>0</v>
      </c>
      <c r="F22" s="49">
        <v>0</v>
      </c>
      <c r="G22" s="49">
        <v>0</v>
      </c>
      <c r="H22" s="49">
        <v>0</v>
      </c>
      <c r="I22" s="49">
        <v>0</v>
      </c>
      <c r="J22" s="49">
        <v>0</v>
      </c>
      <c r="K22" s="49">
        <v>0</v>
      </c>
      <c r="L22" s="49">
        <v>0</v>
      </c>
      <c r="M22" s="49">
        <v>0</v>
      </c>
      <c r="N22" s="49">
        <v>0</v>
      </c>
      <c r="O22" s="49">
        <v>0</v>
      </c>
      <c r="P22" s="49">
        <v>0</v>
      </c>
      <c r="Q22" s="49">
        <v>0</v>
      </c>
      <c r="R22" s="49">
        <v>0</v>
      </c>
      <c r="S22" s="49">
        <v>0</v>
      </c>
      <c r="T22" s="49">
        <v>0</v>
      </c>
      <c r="U22" s="49">
        <v>0</v>
      </c>
      <c r="V22" s="49">
        <v>0</v>
      </c>
      <c r="W22" s="49">
        <v>0</v>
      </c>
      <c r="X22" s="49">
        <v>0</v>
      </c>
      <c r="Y22" s="49">
        <v>0</v>
      </c>
      <c r="Z22" s="49">
        <v>0</v>
      </c>
      <c r="AA22" s="49">
        <v>0</v>
      </c>
      <c r="AB22" s="48">
        <v>0</v>
      </c>
      <c r="AC22" s="48">
        <v>0</v>
      </c>
      <c r="AD22" s="48">
        <v>0</v>
      </c>
    </row>
    <row r="23" spans="1:31">
      <c r="A23" s="1" t="s">
        <v>161</v>
      </c>
      <c r="B23" t="s">
        <v>162</v>
      </c>
      <c r="C23" s="50">
        <v>0.61011661591027255</v>
      </c>
      <c r="D23" s="50">
        <v>0.97127319725900452</v>
      </c>
      <c r="E23" s="50">
        <v>0.75207211183218492</v>
      </c>
      <c r="F23" s="50">
        <v>0.75207211183218492</v>
      </c>
      <c r="G23" s="50">
        <v>0.75207211183218492</v>
      </c>
      <c r="H23" s="50">
        <v>0.97127319725900452</v>
      </c>
      <c r="I23" s="50">
        <v>0.89824190497385104</v>
      </c>
      <c r="J23" s="50">
        <v>0.87305122494432075</v>
      </c>
      <c r="K23" s="50">
        <v>0.97949177877429006</v>
      </c>
      <c r="L23" s="50">
        <v>0.95187122078771047</v>
      </c>
      <c r="M23" s="50">
        <v>0.98497277176535469</v>
      </c>
      <c r="N23" s="50">
        <v>0.89824190497385104</v>
      </c>
      <c r="O23" s="50">
        <v>0.89824190497385104</v>
      </c>
      <c r="P23" s="50">
        <v>0.98478260869565215</v>
      </c>
      <c r="Q23" s="50">
        <v>0.87305122494432075</v>
      </c>
      <c r="R23" s="50">
        <v>0.87305122494432075</v>
      </c>
      <c r="S23" s="50">
        <v>0.87305122494432075</v>
      </c>
      <c r="T23" s="50">
        <v>0.87305122494432075</v>
      </c>
      <c r="U23" s="50">
        <v>0.87305122494432075</v>
      </c>
      <c r="V23" s="50">
        <v>0.87305122494432075</v>
      </c>
      <c r="W23" s="50">
        <v>0.87305122494432075</v>
      </c>
      <c r="X23" s="50">
        <v>0.87305122494432075</v>
      </c>
      <c r="Y23" s="50">
        <v>0.87305122494432075</v>
      </c>
      <c r="Z23" s="50">
        <v>0.87305122494432075</v>
      </c>
      <c r="AA23" s="50">
        <v>0.87305122494432075</v>
      </c>
      <c r="AB23" s="50">
        <v>0.61011661591027255</v>
      </c>
      <c r="AC23" s="50">
        <v>0.61011661591027255</v>
      </c>
      <c r="AD23" s="50">
        <v>0.61011661591027255</v>
      </c>
    </row>
    <row r="24" spans="1:31">
      <c r="B24" t="s">
        <v>163</v>
      </c>
      <c r="C24" s="50">
        <v>3.0181604286125974</v>
      </c>
      <c r="D24" s="50">
        <v>9.8687470210917656</v>
      </c>
      <c r="E24" s="50">
        <v>13.271038195691951</v>
      </c>
      <c r="F24" s="50">
        <v>13.271038195691951</v>
      </c>
      <c r="G24" s="50">
        <v>13.271038195691951</v>
      </c>
      <c r="H24" s="50">
        <v>9.8687470210917656</v>
      </c>
      <c r="I24" s="50">
        <v>7.3119931724022349</v>
      </c>
      <c r="J24" s="50">
        <v>8.803218520818799</v>
      </c>
      <c r="K24" s="50">
        <v>6.8907771988625894</v>
      </c>
      <c r="L24" s="50">
        <v>16.491130758219597</v>
      </c>
      <c r="M24" s="50">
        <v>4.8466218163360848</v>
      </c>
      <c r="N24" s="50">
        <v>7.3119931724022349</v>
      </c>
      <c r="O24" s="50">
        <v>7.3119931724022349</v>
      </c>
      <c r="P24" s="50">
        <v>4.9183282649790527</v>
      </c>
      <c r="Q24" s="50">
        <v>8.803218520818799</v>
      </c>
      <c r="R24" s="50">
        <v>8.803218520818799</v>
      </c>
      <c r="S24" s="50">
        <v>8.803218520818799</v>
      </c>
      <c r="T24" s="50">
        <v>8.803218520818799</v>
      </c>
      <c r="U24" s="50">
        <v>8.803218520818799</v>
      </c>
      <c r="V24" s="50">
        <v>8.803218520818799</v>
      </c>
      <c r="W24" s="50">
        <v>8.803218520818799</v>
      </c>
      <c r="X24" s="50">
        <v>8.803218520818799</v>
      </c>
      <c r="Y24" s="50">
        <v>8.803218520818799</v>
      </c>
      <c r="Z24" s="50">
        <v>8.803218520818799</v>
      </c>
      <c r="AA24" s="50">
        <v>8.803218520818799</v>
      </c>
      <c r="AB24" s="50">
        <v>5.8401536854637204</v>
      </c>
      <c r="AC24" s="50">
        <v>5.8401536854637204</v>
      </c>
      <c r="AD24" s="50">
        <v>3.0181604286125974</v>
      </c>
    </row>
    <row r="25" spans="1:31">
      <c r="B25" t="s">
        <v>164</v>
      </c>
      <c r="C25" s="50">
        <v>1.9286978438991389</v>
      </c>
      <c r="D25" s="50">
        <v>0.29188239701840663</v>
      </c>
      <c r="E25" s="50">
        <v>4.3749268479543026</v>
      </c>
      <c r="F25" s="50">
        <v>4.3749268479543026</v>
      </c>
      <c r="G25" s="50">
        <v>4.3749268479543026</v>
      </c>
      <c r="H25" s="50">
        <v>0.29188239701840663</v>
      </c>
      <c r="I25" s="50">
        <v>0.82834533987759063</v>
      </c>
      <c r="J25" s="50">
        <v>1.2800598359353863</v>
      </c>
      <c r="K25" s="50">
        <v>0.14427643628432793</v>
      </c>
      <c r="L25" s="50">
        <v>0.83382917131009782</v>
      </c>
      <c r="M25" s="50">
        <v>7.3942442155592689E-2</v>
      </c>
      <c r="N25" s="50">
        <v>0.82834533987759063</v>
      </c>
      <c r="O25" s="50">
        <v>0.82834533987759063</v>
      </c>
      <c r="P25" s="50">
        <v>7.6000657516232722E-2</v>
      </c>
      <c r="Q25" s="50">
        <v>1.2800598359353863</v>
      </c>
      <c r="R25" s="50">
        <v>1.2800598359353863</v>
      </c>
      <c r="S25" s="50">
        <v>1.2800598359353863</v>
      </c>
      <c r="T25" s="50">
        <v>1.2800598359353863</v>
      </c>
      <c r="U25" s="50">
        <v>1.2800598359353863</v>
      </c>
      <c r="V25" s="50">
        <v>1.2800598359353863</v>
      </c>
      <c r="W25" s="50">
        <v>1.2800598359353863</v>
      </c>
      <c r="X25" s="50">
        <v>1.2800598359353863</v>
      </c>
      <c r="Y25" s="50">
        <v>1.2800598359353863</v>
      </c>
      <c r="Z25" s="50">
        <v>1.2800598359353863</v>
      </c>
      <c r="AA25" s="50">
        <v>1.2800598359353863</v>
      </c>
      <c r="AB25" s="50">
        <v>3.7320387990015917</v>
      </c>
      <c r="AC25" s="50">
        <v>3.7320387990015917</v>
      </c>
      <c r="AD25" s="50">
        <v>1.9286978438991389</v>
      </c>
    </row>
    <row r="26" spans="1:31" s="29" customFormat="1">
      <c r="A26" s="28" t="s">
        <v>165</v>
      </c>
      <c r="B26" s="29" t="s">
        <v>162</v>
      </c>
      <c r="C26" s="48">
        <v>1</v>
      </c>
      <c r="D26" s="48">
        <v>1</v>
      </c>
      <c r="E26" s="48">
        <v>1</v>
      </c>
      <c r="F26" s="48">
        <v>1</v>
      </c>
      <c r="G26" s="48">
        <v>1</v>
      </c>
      <c r="H26" s="48">
        <v>1</v>
      </c>
      <c r="I26" s="48">
        <v>1</v>
      </c>
      <c r="J26" s="48">
        <v>1</v>
      </c>
      <c r="K26" s="48">
        <v>1</v>
      </c>
      <c r="L26" s="48">
        <v>1</v>
      </c>
      <c r="M26" s="48">
        <v>1</v>
      </c>
      <c r="N26" s="48">
        <v>1</v>
      </c>
      <c r="O26" s="48">
        <v>1</v>
      </c>
      <c r="P26" s="48">
        <v>1</v>
      </c>
      <c r="Q26" s="48">
        <v>1</v>
      </c>
      <c r="R26" s="48">
        <v>1</v>
      </c>
      <c r="S26" s="48">
        <v>1</v>
      </c>
      <c r="T26" s="48">
        <v>1</v>
      </c>
      <c r="U26" s="48">
        <v>1</v>
      </c>
      <c r="V26" s="48">
        <v>1</v>
      </c>
      <c r="W26" s="48">
        <v>1</v>
      </c>
      <c r="X26" s="48">
        <v>1</v>
      </c>
      <c r="Y26" s="48">
        <v>1</v>
      </c>
      <c r="Z26" s="48">
        <v>1</v>
      </c>
      <c r="AA26" s="48">
        <v>1</v>
      </c>
      <c r="AB26" s="48">
        <v>1</v>
      </c>
      <c r="AC26" s="48">
        <v>1</v>
      </c>
      <c r="AD26" s="48">
        <v>1</v>
      </c>
    </row>
    <row r="27" spans="1:31" s="29" customFormat="1">
      <c r="A27" s="28"/>
      <c r="B27" s="29" t="s">
        <v>166</v>
      </c>
      <c r="C27" s="48">
        <v>1</v>
      </c>
      <c r="D27" s="48">
        <v>1</v>
      </c>
      <c r="E27" s="48">
        <v>1</v>
      </c>
      <c r="F27" s="48">
        <v>1</v>
      </c>
      <c r="G27" s="48">
        <v>1</v>
      </c>
      <c r="H27" s="48">
        <v>1</v>
      </c>
      <c r="I27" s="48">
        <v>1</v>
      </c>
      <c r="J27" s="48">
        <v>1</v>
      </c>
      <c r="K27" s="48">
        <v>1</v>
      </c>
      <c r="L27" s="48">
        <v>1</v>
      </c>
      <c r="M27" s="48">
        <v>1</v>
      </c>
      <c r="N27" s="48">
        <v>1</v>
      </c>
      <c r="O27" s="48">
        <v>1</v>
      </c>
      <c r="P27" s="48">
        <v>1</v>
      </c>
      <c r="Q27" s="48">
        <v>1</v>
      </c>
      <c r="R27" s="48">
        <v>1</v>
      </c>
      <c r="S27" s="48">
        <v>1</v>
      </c>
      <c r="T27" s="48">
        <v>1</v>
      </c>
      <c r="U27" s="48">
        <v>1</v>
      </c>
      <c r="V27" s="48">
        <v>1</v>
      </c>
      <c r="W27" s="48">
        <v>1</v>
      </c>
      <c r="X27" s="48">
        <v>1</v>
      </c>
      <c r="Y27" s="48">
        <v>1</v>
      </c>
      <c r="Z27" s="48">
        <v>1</v>
      </c>
      <c r="AA27" s="48">
        <v>1</v>
      </c>
      <c r="AB27" s="48">
        <v>1</v>
      </c>
      <c r="AC27" s="48">
        <v>1</v>
      </c>
      <c r="AD27" s="48">
        <v>1</v>
      </c>
    </row>
    <row r="28" spans="1:31" s="29" customFormat="1">
      <c r="A28" s="28"/>
      <c r="B28" s="29" t="s">
        <v>167</v>
      </c>
      <c r="C28" s="48">
        <v>1.2</v>
      </c>
      <c r="D28" s="48">
        <v>1.2</v>
      </c>
      <c r="E28" s="48">
        <v>1.2</v>
      </c>
      <c r="F28" s="48">
        <v>1.2</v>
      </c>
      <c r="G28" s="48">
        <v>1.2</v>
      </c>
      <c r="H28" s="48">
        <v>1.2</v>
      </c>
      <c r="I28" s="48">
        <v>1.2</v>
      </c>
      <c r="J28" s="48">
        <v>1.2</v>
      </c>
      <c r="K28" s="48">
        <v>1.2</v>
      </c>
      <c r="L28" s="48">
        <v>1.2</v>
      </c>
      <c r="M28" s="48">
        <v>1.2</v>
      </c>
      <c r="N28" s="48">
        <v>1.2</v>
      </c>
      <c r="O28" s="48">
        <v>1.2</v>
      </c>
      <c r="P28" s="48">
        <v>1.2</v>
      </c>
      <c r="Q28" s="48">
        <v>1.2</v>
      </c>
      <c r="R28" s="48">
        <v>1.2</v>
      </c>
      <c r="S28" s="48">
        <v>1.2</v>
      </c>
      <c r="T28" s="48">
        <v>1.2</v>
      </c>
      <c r="U28" s="48">
        <v>1.2</v>
      </c>
      <c r="V28" s="48">
        <v>1.2</v>
      </c>
      <c r="W28" s="48">
        <v>1.2</v>
      </c>
      <c r="X28" s="48">
        <v>1.2</v>
      </c>
      <c r="Y28" s="48">
        <v>1.2</v>
      </c>
      <c r="Z28" s="48">
        <v>1.2</v>
      </c>
      <c r="AA28" s="48">
        <v>1.2</v>
      </c>
      <c r="AB28" s="48">
        <v>1.2</v>
      </c>
      <c r="AC28" s="48">
        <v>1.2</v>
      </c>
      <c r="AD28" s="48">
        <v>1.2</v>
      </c>
    </row>
    <row r="29" spans="1:31" s="46" customFormat="1">
      <c r="A29" s="45" t="s">
        <v>168</v>
      </c>
      <c r="B29" s="46" t="s">
        <v>162</v>
      </c>
      <c r="C29" s="49">
        <v>55</v>
      </c>
      <c r="D29" s="49">
        <v>28</v>
      </c>
      <c r="E29" s="49">
        <v>105</v>
      </c>
      <c r="F29" s="49">
        <v>32.380000000000003</v>
      </c>
      <c r="G29" s="49">
        <v>32.75</v>
      </c>
      <c r="H29" s="49">
        <v>17</v>
      </c>
      <c r="I29" s="56">
        <v>12.69</v>
      </c>
      <c r="J29" s="49">
        <v>32</v>
      </c>
      <c r="K29" s="49">
        <v>50</v>
      </c>
      <c r="L29" s="49">
        <v>14</v>
      </c>
      <c r="M29" s="49">
        <v>14.86</v>
      </c>
      <c r="N29" s="49">
        <v>21.09</v>
      </c>
      <c r="O29" s="49">
        <v>24.05</v>
      </c>
      <c r="P29" s="49">
        <v>15.574999999999999</v>
      </c>
      <c r="Q29" s="49">
        <v>10.492216669999999</v>
      </c>
      <c r="R29" s="49">
        <v>12.56123333</v>
      </c>
      <c r="S29" s="49">
        <v>15.604416670000001</v>
      </c>
      <c r="T29" s="49">
        <v>13.883041670000001</v>
      </c>
      <c r="U29" s="49">
        <v>11.6851</v>
      </c>
      <c r="V29" s="49">
        <v>38.097149999999999</v>
      </c>
      <c r="W29" s="49">
        <v>26.317699999999999</v>
      </c>
      <c r="X29" s="49">
        <v>21.861799999999999</v>
      </c>
      <c r="Y29" s="49">
        <v>31.897407139999999</v>
      </c>
      <c r="Z29" s="49">
        <v>34.446842859999997</v>
      </c>
      <c r="AA29" s="49">
        <v>15.09103333</v>
      </c>
      <c r="AB29" s="48">
        <v>5.91</v>
      </c>
      <c r="AC29" s="48">
        <v>10.79</v>
      </c>
      <c r="AD29" s="48">
        <v>14</v>
      </c>
      <c r="AE29" s="29"/>
    </row>
    <row r="30" spans="1:31" s="29" customFormat="1">
      <c r="A30" s="28"/>
      <c r="B30" s="29" t="s">
        <v>166</v>
      </c>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row>
    <row r="31" spans="1:31" s="29" customFormat="1">
      <c r="A31" s="28"/>
      <c r="B31" s="29" t="s">
        <v>167</v>
      </c>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row>
    <row r="32" spans="1:31" s="46" customFormat="1">
      <c r="A32" s="45" t="s">
        <v>169</v>
      </c>
      <c r="B32" s="46" t="s">
        <v>162</v>
      </c>
      <c r="C32" s="49">
        <v>0.22500000000000001</v>
      </c>
      <c r="D32" s="49">
        <v>0.4</v>
      </c>
      <c r="E32" s="49">
        <v>0.41499999999999998</v>
      </c>
      <c r="F32" s="49">
        <v>0.28100000000000003</v>
      </c>
      <c r="G32" s="49">
        <v>0.193</v>
      </c>
      <c r="H32" s="49">
        <v>0.18</v>
      </c>
      <c r="I32" s="49">
        <v>0.42</v>
      </c>
      <c r="J32" s="49">
        <v>0.31</v>
      </c>
      <c r="K32" s="49">
        <v>0.42</v>
      </c>
      <c r="L32" s="49">
        <v>0.32</v>
      </c>
      <c r="M32" s="49">
        <v>0.31109999999999999</v>
      </c>
      <c r="N32" s="49">
        <v>0.41</v>
      </c>
      <c r="O32" s="49">
        <v>0.41</v>
      </c>
      <c r="P32" s="49">
        <v>0.32</v>
      </c>
      <c r="Q32" s="49">
        <v>0.32</v>
      </c>
      <c r="R32" s="49">
        <v>0.32</v>
      </c>
      <c r="S32" s="49">
        <v>0.32</v>
      </c>
      <c r="T32" s="49">
        <v>0.32</v>
      </c>
      <c r="U32" s="49">
        <v>0.32</v>
      </c>
      <c r="V32" s="49">
        <v>0.32</v>
      </c>
      <c r="W32" s="49">
        <v>0.32</v>
      </c>
      <c r="X32" s="49">
        <v>0.32</v>
      </c>
      <c r="Y32" s="49">
        <v>0.32</v>
      </c>
      <c r="Z32" s="49">
        <v>0.32</v>
      </c>
      <c r="AA32" s="49">
        <v>0.32</v>
      </c>
      <c r="AB32" s="48">
        <v>0.22500000000000001</v>
      </c>
      <c r="AC32" s="48">
        <v>0.22500000000000001</v>
      </c>
      <c r="AD32" s="48">
        <v>0.22500000000000001</v>
      </c>
      <c r="AE32" s="29"/>
    </row>
    <row r="33" spans="1:30" s="29" customFormat="1">
      <c r="A33" s="28"/>
      <c r="B33" s="29" t="s">
        <v>163</v>
      </c>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row>
    <row r="34" spans="1:30" s="29" customFormat="1">
      <c r="A34" s="28"/>
      <c r="B34" s="29" t="s">
        <v>164</v>
      </c>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row>
    <row r="35" spans="1:30">
      <c r="A35" s="1" t="s">
        <v>170</v>
      </c>
      <c r="B35" t="s">
        <v>162</v>
      </c>
      <c r="C35" s="50">
        <v>1</v>
      </c>
      <c r="D35" s="50">
        <v>1</v>
      </c>
      <c r="E35" s="50">
        <v>1</v>
      </c>
      <c r="F35" s="50">
        <v>1</v>
      </c>
      <c r="G35" s="50">
        <v>1</v>
      </c>
      <c r="H35" s="50">
        <v>1</v>
      </c>
      <c r="I35" s="50">
        <v>1</v>
      </c>
      <c r="J35" s="50">
        <v>1</v>
      </c>
      <c r="K35" s="50">
        <v>1</v>
      </c>
      <c r="L35" s="50">
        <v>1</v>
      </c>
      <c r="M35" s="50">
        <v>1</v>
      </c>
      <c r="N35" s="50">
        <v>1</v>
      </c>
      <c r="O35" s="50">
        <v>1</v>
      </c>
      <c r="P35" s="50">
        <v>1</v>
      </c>
      <c r="Q35" s="50">
        <v>1</v>
      </c>
      <c r="R35" s="50">
        <v>1</v>
      </c>
      <c r="S35" s="50">
        <v>1</v>
      </c>
      <c r="T35" s="50">
        <v>1</v>
      </c>
      <c r="U35" s="50">
        <v>1</v>
      </c>
      <c r="V35" s="50">
        <v>1</v>
      </c>
      <c r="W35" s="50">
        <v>1</v>
      </c>
      <c r="X35" s="50">
        <v>1</v>
      </c>
      <c r="Y35" s="50">
        <v>1</v>
      </c>
      <c r="Z35" s="50">
        <v>1</v>
      </c>
      <c r="AA35" s="50">
        <v>1</v>
      </c>
      <c r="AB35" s="50">
        <v>1</v>
      </c>
      <c r="AC35" s="50">
        <v>1</v>
      </c>
      <c r="AD35" s="50">
        <v>1</v>
      </c>
    </row>
    <row r="36" spans="1:30" s="29" customFormat="1">
      <c r="A36" s="28"/>
      <c r="B36" s="29" t="s">
        <v>166</v>
      </c>
      <c r="C36" s="48">
        <v>1</v>
      </c>
      <c r="D36" s="48">
        <v>1</v>
      </c>
      <c r="E36" s="48">
        <v>1</v>
      </c>
      <c r="F36" s="48">
        <v>1</v>
      </c>
      <c r="G36" s="48">
        <v>1</v>
      </c>
      <c r="H36" s="48">
        <v>1</v>
      </c>
      <c r="I36" s="48">
        <v>1</v>
      </c>
      <c r="J36" s="48">
        <v>1</v>
      </c>
      <c r="K36" s="48">
        <v>1</v>
      </c>
      <c r="L36" s="48">
        <v>1</v>
      </c>
      <c r="M36" s="48">
        <v>1</v>
      </c>
      <c r="N36" s="48">
        <v>1</v>
      </c>
      <c r="O36" s="48">
        <v>1</v>
      </c>
      <c r="P36" s="48">
        <v>1</v>
      </c>
      <c r="Q36" s="48">
        <v>1</v>
      </c>
      <c r="R36" s="48">
        <v>1</v>
      </c>
      <c r="S36" s="48">
        <v>1</v>
      </c>
      <c r="T36" s="48">
        <v>1</v>
      </c>
      <c r="U36" s="48">
        <v>1</v>
      </c>
      <c r="V36" s="48">
        <v>1</v>
      </c>
      <c r="W36" s="48">
        <v>1</v>
      </c>
      <c r="X36" s="48">
        <v>1</v>
      </c>
      <c r="Y36" s="48">
        <v>1</v>
      </c>
      <c r="Z36" s="48">
        <v>1</v>
      </c>
      <c r="AA36" s="48">
        <v>1</v>
      </c>
      <c r="AB36" s="48">
        <v>1</v>
      </c>
      <c r="AC36" s="48">
        <v>1</v>
      </c>
      <c r="AD36" s="48">
        <v>1</v>
      </c>
    </row>
    <row r="37" spans="1:30" s="29" customFormat="1">
      <c r="A37" s="28"/>
      <c r="B37" s="29" t="s">
        <v>167</v>
      </c>
      <c r="C37" s="48">
        <v>1.2</v>
      </c>
      <c r="D37" s="48">
        <v>1.2</v>
      </c>
      <c r="E37" s="48">
        <v>1.2</v>
      </c>
      <c r="F37" s="48">
        <v>1.2</v>
      </c>
      <c r="G37" s="48">
        <v>1.2</v>
      </c>
      <c r="H37" s="48">
        <v>1.2</v>
      </c>
      <c r="I37" s="48">
        <v>1.2</v>
      </c>
      <c r="J37" s="48">
        <v>1.2</v>
      </c>
      <c r="K37" s="48">
        <v>1.2</v>
      </c>
      <c r="L37" s="48">
        <v>1.2</v>
      </c>
      <c r="M37" s="48">
        <v>1.2</v>
      </c>
      <c r="N37" s="48">
        <v>1.2</v>
      </c>
      <c r="O37" s="48">
        <v>1.2</v>
      </c>
      <c r="P37" s="48">
        <v>1.2</v>
      </c>
      <c r="Q37" s="48">
        <v>1.2</v>
      </c>
      <c r="R37" s="48">
        <v>1.2</v>
      </c>
      <c r="S37" s="48">
        <v>1.2</v>
      </c>
      <c r="T37" s="48">
        <v>1.2</v>
      </c>
      <c r="U37" s="48">
        <v>1.2</v>
      </c>
      <c r="V37" s="48">
        <v>1.2</v>
      </c>
      <c r="W37" s="48">
        <v>1.2</v>
      </c>
      <c r="X37" s="48">
        <v>1.2</v>
      </c>
      <c r="Y37" s="48">
        <v>1.2</v>
      </c>
      <c r="Z37" s="48">
        <v>1.2</v>
      </c>
      <c r="AA37" s="48">
        <v>1.2</v>
      </c>
      <c r="AB37" s="48">
        <v>1.2</v>
      </c>
      <c r="AC37" s="48">
        <v>1.2</v>
      </c>
      <c r="AD37" s="48">
        <v>1.2</v>
      </c>
    </row>
    <row r="38" spans="1:30">
      <c r="A38" s="1" t="s">
        <v>171</v>
      </c>
      <c r="B38" t="s">
        <v>162</v>
      </c>
      <c r="C38">
        <v>12</v>
      </c>
      <c r="D38">
        <v>10</v>
      </c>
      <c r="E38">
        <v>15</v>
      </c>
      <c r="F38">
        <v>10</v>
      </c>
      <c r="G38">
        <v>12.5</v>
      </c>
      <c r="H38">
        <v>10</v>
      </c>
      <c r="I38">
        <v>16</v>
      </c>
      <c r="J38">
        <v>12</v>
      </c>
      <c r="K38">
        <v>10</v>
      </c>
      <c r="L38">
        <v>12</v>
      </c>
      <c r="M38">
        <v>12</v>
      </c>
      <c r="N38">
        <v>12</v>
      </c>
      <c r="O38">
        <v>12</v>
      </c>
      <c r="P38">
        <v>12</v>
      </c>
      <c r="Q38">
        <v>6</v>
      </c>
      <c r="R38">
        <v>6</v>
      </c>
      <c r="S38">
        <v>7</v>
      </c>
      <c r="T38">
        <v>8</v>
      </c>
      <c r="U38">
        <v>8</v>
      </c>
      <c r="V38">
        <v>7</v>
      </c>
      <c r="W38">
        <v>9</v>
      </c>
      <c r="X38">
        <v>6</v>
      </c>
      <c r="Y38">
        <v>7</v>
      </c>
      <c r="Z38">
        <v>8</v>
      </c>
      <c r="AA38">
        <v>8</v>
      </c>
      <c r="AB38">
        <v>16</v>
      </c>
      <c r="AC38">
        <v>10</v>
      </c>
      <c r="AD38">
        <v>10</v>
      </c>
    </row>
    <row r="39" spans="1:30">
      <c r="B39" t="s">
        <v>166</v>
      </c>
      <c r="C39">
        <v>8.1222313128625849</v>
      </c>
      <c r="D39">
        <v>8.6662025756521874</v>
      </c>
      <c r="E39">
        <v>12.549214886524529</v>
      </c>
      <c r="F39">
        <v>6.419582335112306</v>
      </c>
      <c r="G39">
        <v>7.0932680531732881</v>
      </c>
      <c r="H39">
        <v>7.1464216848323385</v>
      </c>
      <c r="I39">
        <v>13.090640868690492</v>
      </c>
      <c r="J39">
        <v>8.4119516701366308</v>
      </c>
      <c r="K39">
        <v>8.0327869787634967</v>
      </c>
      <c r="L39">
        <v>8.4119516701366308</v>
      </c>
      <c r="M39">
        <v>8.1222313128625849</v>
      </c>
      <c r="N39">
        <v>8.4119516701366308</v>
      </c>
      <c r="O39">
        <v>8.4119516701366308</v>
      </c>
      <c r="P39">
        <v>8.4119516701366308</v>
      </c>
      <c r="Q39">
        <v>5.1803641269343439</v>
      </c>
      <c r="R39">
        <v>5.0279007251327483</v>
      </c>
      <c r="S39">
        <v>5.8852037423569872</v>
      </c>
      <c r="T39">
        <v>6.4507387815675239</v>
      </c>
      <c r="U39">
        <v>4.2421697486513272</v>
      </c>
      <c r="V39">
        <v>5.587130342557538</v>
      </c>
      <c r="W39">
        <v>7.5357397851794579</v>
      </c>
      <c r="X39">
        <v>4.6501550295435621</v>
      </c>
      <c r="Y39">
        <v>5.7547474299097692</v>
      </c>
      <c r="Z39">
        <v>6.7619000450402904</v>
      </c>
      <c r="AA39">
        <v>6.7849202437724809</v>
      </c>
      <c r="AB39">
        <v>12.61590002807081</v>
      </c>
      <c r="AC39">
        <v>7.8460414256687612</v>
      </c>
      <c r="AD39">
        <v>8.6806410772131386</v>
      </c>
    </row>
    <row r="40" spans="1:30">
      <c r="B40" t="s">
        <v>167</v>
      </c>
      <c r="C40">
        <v>2.4193954021570026</v>
      </c>
      <c r="D40">
        <v>1.7075819421928353</v>
      </c>
      <c r="E40">
        <v>1.8172314271842442</v>
      </c>
      <c r="F40">
        <v>2.5638812103699751</v>
      </c>
      <c r="G40">
        <v>2.8993953185024162</v>
      </c>
      <c r="H40">
        <v>2.2698721781736233</v>
      </c>
      <c r="I40">
        <v>1.8842831347262168</v>
      </c>
      <c r="J40">
        <v>2.3231298331071466</v>
      </c>
      <c r="K40">
        <v>1.9384653431907071</v>
      </c>
      <c r="L40">
        <v>2.3231298331071466</v>
      </c>
      <c r="M40">
        <v>2.4193954021570026</v>
      </c>
      <c r="N40">
        <v>2.3231298331071466</v>
      </c>
      <c r="O40">
        <v>2.3231298331071466</v>
      </c>
      <c r="P40">
        <v>2.3231298331071466</v>
      </c>
      <c r="Q40">
        <v>1.7194490377641085</v>
      </c>
      <c r="R40">
        <v>1.81225205986558</v>
      </c>
      <c r="S40">
        <v>1.8022106886371518</v>
      </c>
      <c r="T40">
        <v>1.9273003268409588</v>
      </c>
      <c r="U40">
        <v>3.0844724485422361</v>
      </c>
      <c r="V40">
        <v>1.9571365541459755</v>
      </c>
      <c r="W40">
        <v>1.8147217695416065</v>
      </c>
      <c r="X40">
        <v>2.0420317144592994</v>
      </c>
      <c r="Y40">
        <v>1.8699567861952673</v>
      </c>
      <c r="Z40">
        <v>1.7858463298051448</v>
      </c>
      <c r="AA40">
        <v>1.7753573876542219</v>
      </c>
      <c r="AB40">
        <v>1.9925041041259544</v>
      </c>
      <c r="AC40">
        <v>2.0067740554777003</v>
      </c>
      <c r="AD40">
        <v>1.7022622475626639</v>
      </c>
    </row>
    <row r="41" spans="1:30">
      <c r="A41" s="1" t="s">
        <v>172</v>
      </c>
      <c r="B41" t="s">
        <v>162</v>
      </c>
      <c r="C41">
        <v>20</v>
      </c>
      <c r="D41">
        <v>13</v>
      </c>
      <c r="E41">
        <v>19.999999979999998</v>
      </c>
      <c r="F41">
        <v>20</v>
      </c>
      <c r="G41">
        <v>20</v>
      </c>
      <c r="H41">
        <v>13</v>
      </c>
      <c r="I41">
        <v>12.5</v>
      </c>
      <c r="J41">
        <v>12.5</v>
      </c>
      <c r="K41">
        <v>12</v>
      </c>
      <c r="L41">
        <v>12.5</v>
      </c>
      <c r="M41">
        <v>20</v>
      </c>
      <c r="N41">
        <v>12.5</v>
      </c>
      <c r="O41">
        <v>12.5</v>
      </c>
      <c r="P41">
        <v>12.5</v>
      </c>
      <c r="Q41">
        <v>11</v>
      </c>
      <c r="R41">
        <v>11</v>
      </c>
      <c r="S41">
        <v>11</v>
      </c>
      <c r="T41">
        <v>11</v>
      </c>
      <c r="U41">
        <v>11</v>
      </c>
      <c r="V41">
        <v>11</v>
      </c>
      <c r="W41">
        <v>11</v>
      </c>
      <c r="X41">
        <v>11</v>
      </c>
      <c r="Y41">
        <v>11</v>
      </c>
      <c r="Z41">
        <v>11</v>
      </c>
      <c r="AA41">
        <v>11</v>
      </c>
      <c r="AB41">
        <v>20</v>
      </c>
      <c r="AC41">
        <v>20</v>
      </c>
      <c r="AD41">
        <v>20</v>
      </c>
    </row>
    <row r="42" spans="1:30">
      <c r="B42" t="s">
        <v>166</v>
      </c>
      <c r="C42">
        <v>12.62464845994775</v>
      </c>
      <c r="D42">
        <v>11.587748009922871</v>
      </c>
      <c r="E42">
        <v>17.590069537748814</v>
      </c>
      <c r="F42">
        <v>14.719671070571978</v>
      </c>
      <c r="G42">
        <v>14.719671070571978</v>
      </c>
      <c r="H42">
        <v>9.8344929682591786</v>
      </c>
      <c r="I42">
        <v>9.0292418035802307</v>
      </c>
      <c r="J42">
        <v>9.0292418035802307</v>
      </c>
      <c r="K42">
        <v>10.080659459984231</v>
      </c>
      <c r="L42">
        <v>9.0292418035802307</v>
      </c>
      <c r="M42">
        <v>12.62464845994775</v>
      </c>
      <c r="N42">
        <v>9.0292418035802307</v>
      </c>
      <c r="O42">
        <v>9.0292418035802307</v>
      </c>
      <c r="P42">
        <v>9.0292418035802307</v>
      </c>
      <c r="Q42">
        <v>7.3125795241477052</v>
      </c>
      <c r="R42">
        <v>7.3125795241477052</v>
      </c>
      <c r="S42">
        <v>7.3125795241477052</v>
      </c>
      <c r="T42">
        <v>7.3125795241477052</v>
      </c>
      <c r="U42">
        <v>7.3125795241477052</v>
      </c>
      <c r="V42">
        <v>7.3125795241477052</v>
      </c>
      <c r="W42">
        <v>7.3125795241477052</v>
      </c>
      <c r="X42">
        <v>7.3125795241477052</v>
      </c>
      <c r="Y42">
        <v>7.3125795241477052</v>
      </c>
      <c r="Z42">
        <v>7.3125795241477052</v>
      </c>
      <c r="AA42">
        <v>9.1763853848571735</v>
      </c>
      <c r="AB42">
        <v>17.041040468768422</v>
      </c>
      <c r="AC42">
        <v>12.62464845994775</v>
      </c>
      <c r="AD42">
        <v>12.62464845994775</v>
      </c>
    </row>
    <row r="43" spans="1:30">
      <c r="B43" t="s">
        <v>167</v>
      </c>
      <c r="C43">
        <v>2.6097407813642466</v>
      </c>
      <c r="D43">
        <v>1.6154043334607406</v>
      </c>
      <c r="E43">
        <v>1.6598877160827219</v>
      </c>
      <c r="F43">
        <v>2.1880349066593365</v>
      </c>
      <c r="G43">
        <v>2.1880349066593365</v>
      </c>
      <c r="H43">
        <v>2.1107968712973824</v>
      </c>
      <c r="I43">
        <v>2.2401627151007628</v>
      </c>
      <c r="J43">
        <v>2.2401627151007628</v>
      </c>
      <c r="K43">
        <v>1.8047159221819247</v>
      </c>
      <c r="L43">
        <v>2.2401627151007628</v>
      </c>
      <c r="M43">
        <v>2.6097407813642466</v>
      </c>
      <c r="N43">
        <v>2.2401627151007628</v>
      </c>
      <c r="O43">
        <v>2.2401627151007628</v>
      </c>
      <c r="P43">
        <v>2.2401627151007628</v>
      </c>
      <c r="Q43">
        <v>2.4686176204699946</v>
      </c>
      <c r="R43">
        <v>2.4686176204699946</v>
      </c>
      <c r="S43">
        <v>2.4686176204699946</v>
      </c>
      <c r="T43">
        <v>2.4686176204699946</v>
      </c>
      <c r="U43">
        <v>2.4686176204699946</v>
      </c>
      <c r="V43">
        <v>2.4686176204699946</v>
      </c>
      <c r="W43">
        <v>2.4686176204699946</v>
      </c>
      <c r="X43">
        <v>2.4686176204699946</v>
      </c>
      <c r="Y43">
        <v>2.4686176204699946</v>
      </c>
      <c r="Z43">
        <v>2.4686176204699946</v>
      </c>
      <c r="AA43">
        <v>1.8259483292233114</v>
      </c>
      <c r="AB43">
        <v>1.7609893295599461</v>
      </c>
      <c r="AC43">
        <v>2.6097407813642466</v>
      </c>
      <c r="AD43">
        <v>2.6097407813642466</v>
      </c>
    </row>
    <row r="44" spans="1:30">
      <c r="A44" s="1" t="s">
        <v>173</v>
      </c>
      <c r="C44" s="50" t="s">
        <v>174</v>
      </c>
      <c r="D44" s="50" t="s">
        <v>174</v>
      </c>
      <c r="E44" s="50" t="s">
        <v>174</v>
      </c>
      <c r="F44" s="50" t="s">
        <v>174</v>
      </c>
      <c r="G44" s="50" t="s">
        <v>174</v>
      </c>
      <c r="H44" s="50" t="s">
        <v>174</v>
      </c>
      <c r="I44" s="50" t="s">
        <v>174</v>
      </c>
      <c r="J44" s="50" t="s">
        <v>174</v>
      </c>
      <c r="K44" s="50" t="s">
        <v>174</v>
      </c>
      <c r="L44" s="50" t="s">
        <v>174</v>
      </c>
      <c r="M44" s="50" t="s">
        <v>174</v>
      </c>
      <c r="N44" s="50" t="s">
        <v>174</v>
      </c>
      <c r="O44" s="50" t="s">
        <v>174</v>
      </c>
      <c r="P44" s="50" t="s">
        <v>174</v>
      </c>
      <c r="Q44" s="50" t="s">
        <v>175</v>
      </c>
      <c r="R44" s="50" t="s">
        <v>175</v>
      </c>
      <c r="S44" s="50" t="s">
        <v>175</v>
      </c>
      <c r="T44" s="50" t="s">
        <v>175</v>
      </c>
      <c r="U44" s="50" t="s">
        <v>175</v>
      </c>
      <c r="V44" s="50" t="s">
        <v>175</v>
      </c>
      <c r="W44" s="50" t="s">
        <v>174</v>
      </c>
      <c r="X44" s="50" t="s">
        <v>174</v>
      </c>
      <c r="Y44" s="50" t="s">
        <v>175</v>
      </c>
      <c r="Z44" s="50" t="s">
        <v>175</v>
      </c>
      <c r="AA44" s="50" t="s">
        <v>174</v>
      </c>
      <c r="AB44" s="50" t="s">
        <v>174</v>
      </c>
      <c r="AC44" s="50" t="s">
        <v>174</v>
      </c>
      <c r="AD44" s="50" t="s">
        <v>174</v>
      </c>
    </row>
    <row r="45" spans="1:30">
      <c r="A45" s="1" t="s">
        <v>176</v>
      </c>
      <c r="B45" t="s">
        <v>162</v>
      </c>
      <c r="C45" s="50">
        <v>0</v>
      </c>
      <c r="D45" s="50">
        <v>0</v>
      </c>
      <c r="E45" s="50">
        <v>0</v>
      </c>
      <c r="F45" s="50">
        <v>0</v>
      </c>
      <c r="G45" s="50">
        <v>0</v>
      </c>
      <c r="H45" s="50">
        <v>0</v>
      </c>
      <c r="I45" s="50">
        <v>0</v>
      </c>
      <c r="J45" s="50">
        <v>0</v>
      </c>
      <c r="K45" s="50">
        <v>0</v>
      </c>
      <c r="L45" s="50">
        <v>0</v>
      </c>
      <c r="M45" s="50">
        <v>0</v>
      </c>
      <c r="N45" s="50">
        <v>0</v>
      </c>
      <c r="O45" s="50">
        <v>0</v>
      </c>
      <c r="P45" s="50">
        <v>0</v>
      </c>
      <c r="Q45" s="50">
        <v>0.01</v>
      </c>
      <c r="R45" s="50">
        <v>0.01</v>
      </c>
      <c r="S45" s="50">
        <v>0.01</v>
      </c>
      <c r="T45" s="50">
        <v>0.01</v>
      </c>
      <c r="U45" s="50">
        <v>0.01</v>
      </c>
      <c r="V45" s="50">
        <v>0.01</v>
      </c>
      <c r="W45" s="50">
        <v>0</v>
      </c>
      <c r="X45">
        <v>0</v>
      </c>
      <c r="Y45" s="50">
        <v>0.01</v>
      </c>
      <c r="Z45" s="50">
        <v>0.01</v>
      </c>
      <c r="AA45" s="50">
        <v>0</v>
      </c>
      <c r="AB45" s="50">
        <v>0</v>
      </c>
      <c r="AC45" s="50">
        <v>0</v>
      </c>
      <c r="AD45" s="50">
        <v>0</v>
      </c>
    </row>
    <row r="46" spans="1:30">
      <c r="B46" t="s">
        <v>163</v>
      </c>
      <c r="Q46" s="50">
        <v>10.99</v>
      </c>
      <c r="R46" s="50">
        <v>10.99</v>
      </c>
      <c r="S46" s="50">
        <v>10.99</v>
      </c>
      <c r="T46" s="50">
        <v>10.99</v>
      </c>
      <c r="U46" s="50">
        <v>10.99</v>
      </c>
      <c r="V46" s="50">
        <v>10.99</v>
      </c>
      <c r="Y46" s="50">
        <v>10.99</v>
      </c>
      <c r="Z46" s="50">
        <v>10.99</v>
      </c>
      <c r="AA46" s="50">
        <v>10.99</v>
      </c>
    </row>
    <row r="47" spans="1:30">
      <c r="B47" t="s">
        <v>164</v>
      </c>
      <c r="Q47" s="50">
        <v>1088.01</v>
      </c>
      <c r="R47" s="50">
        <v>1088.01</v>
      </c>
      <c r="S47" s="50">
        <v>1088.01</v>
      </c>
      <c r="T47" s="50">
        <v>1088.01</v>
      </c>
      <c r="U47" s="50">
        <v>1088.01</v>
      </c>
      <c r="V47" s="50">
        <v>1088.01</v>
      </c>
      <c r="Y47" s="50">
        <v>1088.01</v>
      </c>
      <c r="Z47" s="50">
        <v>1088.01</v>
      </c>
      <c r="AA47" s="50">
        <v>1088.01</v>
      </c>
    </row>
    <row r="48" spans="1:30">
      <c r="A48" s="1" t="s">
        <v>177</v>
      </c>
      <c r="C48" s="50" t="s">
        <v>178</v>
      </c>
      <c r="D48" s="50" t="s">
        <v>179</v>
      </c>
      <c r="E48" s="50" t="s">
        <v>179</v>
      </c>
      <c r="F48" s="50" t="s">
        <v>179</v>
      </c>
      <c r="G48" s="50" t="s">
        <v>179</v>
      </c>
      <c r="H48" s="50" t="s">
        <v>179</v>
      </c>
      <c r="I48" s="50" t="s">
        <v>179</v>
      </c>
      <c r="J48" s="50" t="s">
        <v>179</v>
      </c>
      <c r="K48" s="50" t="s">
        <v>179</v>
      </c>
      <c r="L48" s="50" t="s">
        <v>179</v>
      </c>
      <c r="M48" s="50" t="s">
        <v>179</v>
      </c>
      <c r="N48" s="50" t="s">
        <v>179</v>
      </c>
      <c r="O48" s="50" t="s">
        <v>179</v>
      </c>
      <c r="P48" s="50" t="s">
        <v>179</v>
      </c>
      <c r="Q48" s="50" t="s">
        <v>179</v>
      </c>
      <c r="R48" s="50" t="s">
        <v>179</v>
      </c>
      <c r="S48" s="50" t="s">
        <v>179</v>
      </c>
      <c r="T48" s="50" t="s">
        <v>179</v>
      </c>
      <c r="U48" s="50" t="s">
        <v>179</v>
      </c>
      <c r="V48" s="50" t="s">
        <v>179</v>
      </c>
      <c r="W48" s="50" t="s">
        <v>179</v>
      </c>
      <c r="X48" s="50" t="s">
        <v>179</v>
      </c>
      <c r="Y48" s="50" t="s">
        <v>179</v>
      </c>
      <c r="Z48" s="50" t="s">
        <v>179</v>
      </c>
      <c r="AA48" s="50" t="s">
        <v>179</v>
      </c>
      <c r="AB48" s="50" t="s">
        <v>179</v>
      </c>
      <c r="AC48" s="50" t="s">
        <v>179</v>
      </c>
      <c r="AD48" s="50" t="s">
        <v>179</v>
      </c>
    </row>
    <row r="49" spans="1:30">
      <c r="A49" s="1" t="s">
        <v>180</v>
      </c>
      <c r="B49" t="s">
        <v>162</v>
      </c>
      <c r="C49" s="50">
        <v>0</v>
      </c>
      <c r="D49" s="50">
        <v>0.53246753246753242</v>
      </c>
      <c r="E49" s="50">
        <v>0.23449471656689835</v>
      </c>
      <c r="F49" s="50">
        <v>0.13877148947550927</v>
      </c>
      <c r="G49" s="50">
        <v>0.2528487434981837</v>
      </c>
      <c r="H49" s="50">
        <v>0.38225605509127303</v>
      </c>
      <c r="I49" s="50">
        <v>0.441176470588235</v>
      </c>
      <c r="J49" s="50">
        <v>0.25700000000000001</v>
      </c>
      <c r="K49" s="50">
        <v>0.43914521359848013</v>
      </c>
      <c r="L49" s="50">
        <v>0.61971830985915499</v>
      </c>
      <c r="M49" s="50">
        <v>0.45404519109961261</v>
      </c>
      <c r="N49" s="50">
        <v>0.16</v>
      </c>
      <c r="O49" s="50">
        <v>0.30499999999999999</v>
      </c>
      <c r="P49" s="50">
        <v>0.40622289138812506</v>
      </c>
      <c r="Q49" s="50">
        <v>0.44286216893596886</v>
      </c>
      <c r="R49" s="50">
        <v>0.44286216893596886</v>
      </c>
      <c r="S49" s="50">
        <v>0.44286216893596886</v>
      </c>
      <c r="T49" s="50">
        <v>0.44286216893596886</v>
      </c>
      <c r="U49" s="50">
        <v>0.44286216893596886</v>
      </c>
      <c r="V49" s="50">
        <v>0.44286216893596886</v>
      </c>
      <c r="W49" s="50">
        <v>0.45861407858190978</v>
      </c>
      <c r="X49" s="50">
        <v>0.4553680952084137</v>
      </c>
      <c r="Y49" s="50">
        <v>0.44286216893596886</v>
      </c>
      <c r="Z49" s="50">
        <v>0.44286216893596886</v>
      </c>
      <c r="AA49" s="50">
        <v>0.45707418042625275</v>
      </c>
      <c r="AB49" s="50">
        <v>0.38807556069583948</v>
      </c>
      <c r="AC49" s="50">
        <v>0.21741605237844985</v>
      </c>
      <c r="AD49" s="50">
        <v>0.2292838414576262</v>
      </c>
    </row>
    <row r="50" spans="1:30">
      <c r="B50" t="s">
        <v>163</v>
      </c>
      <c r="D50">
        <v>176.48</v>
      </c>
      <c r="E50">
        <v>1.4470446557661887</v>
      </c>
      <c r="F50">
        <v>0.52376777609774561</v>
      </c>
      <c r="G50">
        <v>1.6553467012672649</v>
      </c>
      <c r="H50">
        <v>5.1824958876151257</v>
      </c>
      <c r="I50">
        <v>245.79999999999998</v>
      </c>
      <c r="J50">
        <v>295.52199999999999</v>
      </c>
      <c r="K50">
        <v>5.2225004499797336</v>
      </c>
      <c r="L50">
        <v>182.72</v>
      </c>
      <c r="M50">
        <v>4.0421750911975387</v>
      </c>
      <c r="N50">
        <v>1.3081935993782603</v>
      </c>
      <c r="O50">
        <v>4.1091649534785644</v>
      </c>
      <c r="P50">
        <v>4.7227237899919068</v>
      </c>
      <c r="Q50">
        <v>8.1299740092757009</v>
      </c>
      <c r="R50">
        <v>8.1299740092757009</v>
      </c>
      <c r="S50">
        <v>8.1299740092757009</v>
      </c>
      <c r="T50">
        <v>8.1299740092757009</v>
      </c>
      <c r="U50">
        <v>8.1299740092757009</v>
      </c>
      <c r="V50">
        <v>8.1299740092757009</v>
      </c>
      <c r="W50">
        <v>8.4749844844521505</v>
      </c>
      <c r="X50">
        <v>8.4050249430055839</v>
      </c>
      <c r="Y50">
        <v>8.1299740092757009</v>
      </c>
      <c r="Z50">
        <v>8.1299740092757009</v>
      </c>
      <c r="AA50">
        <v>8.4418720811271832</v>
      </c>
      <c r="AB50">
        <v>3.2934100713218672</v>
      </c>
      <c r="AC50">
        <v>1.2603540348987579</v>
      </c>
      <c r="AD50">
        <v>1.3892958504475237</v>
      </c>
    </row>
    <row r="51" spans="1:30">
      <c r="B51" t="s">
        <v>164</v>
      </c>
      <c r="D51">
        <v>155.07999999999998</v>
      </c>
      <c r="E51">
        <v>4.7238605012946326</v>
      </c>
      <c r="F51">
        <v>3.2505505516606474</v>
      </c>
      <c r="G51">
        <v>4.8914396436652972</v>
      </c>
      <c r="H51">
        <v>8.375159559798723</v>
      </c>
      <c r="I51">
        <v>311.08</v>
      </c>
      <c r="J51">
        <v>852.47800000000007</v>
      </c>
      <c r="K51">
        <v>6.669922120643518</v>
      </c>
      <c r="L51">
        <v>112.51</v>
      </c>
      <c r="M51">
        <v>4.8604081107259223</v>
      </c>
      <c r="N51">
        <v>6.8680163967358663</v>
      </c>
      <c r="O51">
        <v>9.3635070251396808</v>
      </c>
      <c r="P51">
        <v>6.9032182485122391</v>
      </c>
      <c r="Q51">
        <v>10.227823471617663</v>
      </c>
      <c r="R51">
        <v>10.227823471617663</v>
      </c>
      <c r="S51">
        <v>10.227823471617663</v>
      </c>
      <c r="T51">
        <v>10.227823471617663</v>
      </c>
      <c r="U51">
        <v>10.227823471617663</v>
      </c>
      <c r="V51">
        <v>10.227823471617663</v>
      </c>
      <c r="W51">
        <v>10.004571377979785</v>
      </c>
      <c r="X51">
        <v>10.052625101973428</v>
      </c>
      <c r="Y51">
        <v>10.227823471617663</v>
      </c>
      <c r="Z51">
        <v>10.227823471617663</v>
      </c>
      <c r="AA51">
        <v>10.027497755634462</v>
      </c>
      <c r="AB51">
        <v>5.193107516687574</v>
      </c>
      <c r="AC51">
        <v>4.5366145932727076</v>
      </c>
      <c r="AD51">
        <v>4.6699878810852038</v>
      </c>
    </row>
    <row r="52" spans="1:30" s="29" customFormat="1">
      <c r="A52" s="28" t="s">
        <v>181</v>
      </c>
      <c r="B52" s="29" t="s">
        <v>182</v>
      </c>
      <c r="C52" s="48">
        <v>0.5</v>
      </c>
      <c r="D52" s="48">
        <v>0.7</v>
      </c>
      <c r="E52" s="48">
        <v>0.3</v>
      </c>
      <c r="F52" s="48">
        <v>0.3</v>
      </c>
      <c r="G52" s="48">
        <v>0.3</v>
      </c>
      <c r="H52" s="48">
        <v>0.3</v>
      </c>
      <c r="I52" s="48">
        <v>0.3</v>
      </c>
      <c r="J52" s="48">
        <v>0.3</v>
      </c>
      <c r="K52" s="48">
        <v>0.3</v>
      </c>
      <c r="L52" s="48">
        <v>0.3</v>
      </c>
      <c r="M52" s="48">
        <v>0.7</v>
      </c>
      <c r="N52" s="48">
        <v>0.3</v>
      </c>
      <c r="O52" s="48">
        <v>0.3</v>
      </c>
      <c r="P52" s="48">
        <v>0.3</v>
      </c>
      <c r="Q52" s="48">
        <v>0.3</v>
      </c>
      <c r="R52" s="48">
        <v>0.3</v>
      </c>
      <c r="S52" s="48">
        <v>0.3</v>
      </c>
      <c r="T52" s="48">
        <v>0.3</v>
      </c>
      <c r="U52" s="48">
        <v>0.3</v>
      </c>
      <c r="V52" s="48">
        <v>0.3</v>
      </c>
      <c r="W52" s="48">
        <v>0.3</v>
      </c>
      <c r="X52" s="48">
        <v>0.3</v>
      </c>
      <c r="Y52" s="48">
        <v>0.3</v>
      </c>
      <c r="Z52" s="48">
        <v>0.3</v>
      </c>
      <c r="AA52" s="48">
        <v>0.3</v>
      </c>
      <c r="AB52" s="48">
        <v>0.5</v>
      </c>
      <c r="AC52" s="48">
        <v>0.5</v>
      </c>
      <c r="AD52" s="48">
        <v>0.5</v>
      </c>
    </row>
    <row r="53" spans="1:30">
      <c r="A53" s="1" t="s">
        <v>183</v>
      </c>
      <c r="C53" s="50" t="s">
        <v>179</v>
      </c>
      <c r="D53" s="50" t="s">
        <v>179</v>
      </c>
      <c r="E53" s="50" t="s">
        <v>179</v>
      </c>
      <c r="F53" s="50" t="s">
        <v>179</v>
      </c>
      <c r="G53" s="50" t="s">
        <v>179</v>
      </c>
      <c r="H53" s="50" t="s">
        <v>179</v>
      </c>
      <c r="I53" s="50" t="s">
        <v>179</v>
      </c>
      <c r="J53" s="50" t="s">
        <v>179</v>
      </c>
      <c r="K53" s="50" t="s">
        <v>179</v>
      </c>
      <c r="L53" s="50" t="s">
        <v>179</v>
      </c>
      <c r="M53" s="50" t="s">
        <v>179</v>
      </c>
      <c r="N53" s="50" t="s">
        <v>179</v>
      </c>
      <c r="O53" s="50" t="s">
        <v>179</v>
      </c>
      <c r="P53" s="50" t="s">
        <v>179</v>
      </c>
      <c r="Q53" s="50" t="s">
        <v>179</v>
      </c>
      <c r="R53" s="50" t="s">
        <v>179</v>
      </c>
      <c r="S53" s="50" t="s">
        <v>179</v>
      </c>
      <c r="T53" s="50" t="s">
        <v>179</v>
      </c>
      <c r="U53" s="50" t="s">
        <v>179</v>
      </c>
      <c r="V53" s="50" t="s">
        <v>179</v>
      </c>
      <c r="W53" s="50" t="s">
        <v>179</v>
      </c>
      <c r="X53" s="50" t="s">
        <v>179</v>
      </c>
      <c r="Y53" s="50" t="s">
        <v>179</v>
      </c>
      <c r="Z53" s="50" t="s">
        <v>179</v>
      </c>
      <c r="AA53" s="50" t="s">
        <v>179</v>
      </c>
      <c r="AB53" s="50" t="s">
        <v>179</v>
      </c>
      <c r="AC53" s="50" t="s">
        <v>179</v>
      </c>
      <c r="AD53" s="50" t="s">
        <v>179</v>
      </c>
    </row>
    <row r="54" spans="1:30">
      <c r="A54" s="1" t="s">
        <v>184</v>
      </c>
      <c r="B54" t="s">
        <v>162</v>
      </c>
      <c r="C54" s="50">
        <v>0.05</v>
      </c>
      <c r="D54" s="50">
        <v>4.3478260869565216E-2</v>
      </c>
      <c r="E54" s="50">
        <v>2.3148148148148147E-2</v>
      </c>
      <c r="F54" s="50">
        <v>2.2874571101791846E-2</v>
      </c>
      <c r="G54" s="50">
        <v>2.301054650047939E-2</v>
      </c>
      <c r="H54" s="50">
        <v>4.3478260869565216E-2</v>
      </c>
      <c r="I54" s="50">
        <v>3.8910505836575897E-2</v>
      </c>
      <c r="J54" s="50">
        <v>4.926108374384236E-2</v>
      </c>
      <c r="K54" s="50">
        <v>4.3478260869565216E-2</v>
      </c>
      <c r="L54" s="50">
        <v>4.3478260869565216E-2</v>
      </c>
      <c r="M54" s="50">
        <v>0.05</v>
      </c>
      <c r="N54" s="50">
        <v>3.8910505836575876E-2</v>
      </c>
      <c r="O54" s="50">
        <v>3.8910505836575876E-2</v>
      </c>
      <c r="P54" s="50">
        <v>4.3478260869565216E-2</v>
      </c>
      <c r="Q54" s="50">
        <v>6.6666666666666666E-2</v>
      </c>
      <c r="R54" s="50">
        <v>6.6666666666666666E-2</v>
      </c>
      <c r="S54" s="50">
        <v>6.6666666666666666E-2</v>
      </c>
      <c r="T54" s="50">
        <v>6.6666666666666666E-2</v>
      </c>
      <c r="U54" s="50">
        <v>6.6666666666666666E-2</v>
      </c>
      <c r="V54" s="50">
        <v>6.6666666666666666E-2</v>
      </c>
      <c r="W54" s="50">
        <v>6.6666666666666666E-2</v>
      </c>
      <c r="X54" s="50">
        <v>6.6666666666666666E-2</v>
      </c>
      <c r="Y54" s="50">
        <v>6.6666666666666666E-2</v>
      </c>
      <c r="Z54" s="50">
        <v>6.6666666666666666E-2</v>
      </c>
      <c r="AA54" s="50">
        <v>6.6666666666666666E-2</v>
      </c>
      <c r="AB54" s="50">
        <v>0.05</v>
      </c>
      <c r="AC54" s="50">
        <v>0.05</v>
      </c>
      <c r="AD54" s="50">
        <v>0.05</v>
      </c>
    </row>
    <row r="55" spans="1:30">
      <c r="B55" t="s">
        <v>163</v>
      </c>
      <c r="C55" s="50">
        <v>12.262</v>
      </c>
      <c r="D55" s="50">
        <v>14.061008695652175</v>
      </c>
      <c r="E55" s="50">
        <v>58.800525925925911</v>
      </c>
      <c r="F55" s="50">
        <v>59.8666098605404</v>
      </c>
      <c r="G55" s="50">
        <v>29.28069171194203</v>
      </c>
      <c r="H55" s="50">
        <v>14.061008695652175</v>
      </c>
      <c r="I55" s="50">
        <v>48.957047470817095</v>
      </c>
      <c r="J55" s="50">
        <v>34.865294581280793</v>
      </c>
      <c r="K55" s="50">
        <v>14.061008695652175</v>
      </c>
      <c r="L55" s="50">
        <v>14.061008695652175</v>
      </c>
      <c r="M55" s="50">
        <v>20.638888888888886</v>
      </c>
      <c r="N55" s="50">
        <v>28.263936359706005</v>
      </c>
      <c r="O55" s="50">
        <v>28.263936359706005</v>
      </c>
      <c r="P55" s="50">
        <v>14.061008695652175</v>
      </c>
      <c r="Q55" s="50">
        <v>14.866666666666667</v>
      </c>
      <c r="R55" s="50">
        <v>14.866666666666667</v>
      </c>
      <c r="S55" s="50">
        <v>14.866666666666667</v>
      </c>
      <c r="T55" s="50">
        <v>14.866666666666667</v>
      </c>
      <c r="U55" s="50">
        <v>14.866666666666667</v>
      </c>
      <c r="V55" s="50">
        <v>14.866666666666667</v>
      </c>
      <c r="W55" s="50">
        <v>14.866666666666667</v>
      </c>
      <c r="X55" s="50">
        <v>14.866666666666667</v>
      </c>
      <c r="Y55" s="50">
        <v>14.866666666666667</v>
      </c>
      <c r="Z55" s="50">
        <v>14.866666666666667</v>
      </c>
      <c r="AA55" s="50">
        <v>14.866666666666667</v>
      </c>
      <c r="AB55" s="50">
        <v>12.262</v>
      </c>
      <c r="AC55" s="50">
        <v>12.262</v>
      </c>
      <c r="AD55" s="50">
        <v>12.262</v>
      </c>
    </row>
    <row r="56" spans="1:30">
      <c r="B56" t="s">
        <v>164</v>
      </c>
      <c r="C56" s="50">
        <v>232.97799999999998</v>
      </c>
      <c r="D56" s="50">
        <v>309.34219130434786</v>
      </c>
      <c r="E56" s="50">
        <v>2481.3821940740736</v>
      </c>
      <c r="F56" s="50">
        <v>2557.3020178760835</v>
      </c>
      <c r="G56" s="50">
        <v>1243.209368936205</v>
      </c>
      <c r="H56" s="50">
        <v>309.34219130434786</v>
      </c>
      <c r="I56" s="50">
        <v>1209.2390725291823</v>
      </c>
      <c r="J56" s="50">
        <v>672.90018541871939</v>
      </c>
      <c r="K56" s="50">
        <v>309.34219130434786</v>
      </c>
      <c r="L56" s="50">
        <v>309.34219130434786</v>
      </c>
      <c r="M56" s="50">
        <v>392.13888888888874</v>
      </c>
      <c r="N56" s="50">
        <v>698.11922808473832</v>
      </c>
      <c r="O56" s="50">
        <v>698.11922808473832</v>
      </c>
      <c r="P56" s="50">
        <v>309.34219130434786</v>
      </c>
      <c r="Q56" s="50">
        <v>208.13333333333333</v>
      </c>
      <c r="R56" s="50">
        <v>208.13333333333333</v>
      </c>
      <c r="S56" s="50">
        <v>208.13333333333333</v>
      </c>
      <c r="T56" s="50">
        <v>208.13333333333333</v>
      </c>
      <c r="U56" s="50">
        <v>208.13333333333333</v>
      </c>
      <c r="V56" s="50">
        <v>208.13333333333333</v>
      </c>
      <c r="W56" s="50">
        <v>208.13333333333333</v>
      </c>
      <c r="X56" s="50">
        <v>208.13333333333333</v>
      </c>
      <c r="Y56" s="50">
        <v>208.13333333333333</v>
      </c>
      <c r="Z56" s="50">
        <v>208.13333333333333</v>
      </c>
      <c r="AA56" s="50">
        <v>208.13333333333333</v>
      </c>
      <c r="AB56" s="50">
        <v>232.97799999999998</v>
      </c>
      <c r="AC56" s="50">
        <v>232.97799999999998</v>
      </c>
      <c r="AD56" s="50">
        <v>232.97799999999998</v>
      </c>
    </row>
    <row r="57" spans="1:30">
      <c r="A57" s="1" t="s">
        <v>185</v>
      </c>
      <c r="B57" t="s">
        <v>162</v>
      </c>
      <c r="C57" s="50">
        <v>0.3</v>
      </c>
      <c r="D57" s="50">
        <v>0.3</v>
      </c>
      <c r="E57" s="50">
        <v>0.3</v>
      </c>
      <c r="F57" s="50">
        <v>0.3</v>
      </c>
      <c r="G57" s="50">
        <v>0.3</v>
      </c>
      <c r="H57" s="50">
        <v>0.3</v>
      </c>
      <c r="I57" s="50">
        <v>0.3</v>
      </c>
      <c r="J57" s="50">
        <v>0.3</v>
      </c>
      <c r="K57" s="50">
        <v>0.3</v>
      </c>
      <c r="L57" s="50">
        <v>0.3</v>
      </c>
      <c r="M57" s="50">
        <v>0.3</v>
      </c>
      <c r="N57" s="50">
        <v>0.3</v>
      </c>
      <c r="O57" s="50">
        <v>0.3</v>
      </c>
      <c r="P57" s="50">
        <v>0.3</v>
      </c>
      <c r="Q57" s="50">
        <v>0.3</v>
      </c>
      <c r="R57" s="50">
        <v>0.3</v>
      </c>
      <c r="S57" s="50">
        <v>0.3</v>
      </c>
      <c r="T57" s="50">
        <v>0.3</v>
      </c>
      <c r="U57" s="50">
        <v>0.3</v>
      </c>
      <c r="V57" s="50">
        <v>0.3</v>
      </c>
      <c r="W57" s="50">
        <v>0.3</v>
      </c>
      <c r="X57" s="50">
        <v>0.3</v>
      </c>
      <c r="Y57" s="50">
        <v>0.3</v>
      </c>
      <c r="Z57" s="50">
        <v>0.3</v>
      </c>
      <c r="AA57" s="50">
        <v>0.3</v>
      </c>
      <c r="AB57" s="50">
        <v>0.3</v>
      </c>
      <c r="AC57" s="50">
        <v>0.3</v>
      </c>
      <c r="AD57" s="50">
        <v>0.3</v>
      </c>
    </row>
    <row r="58" spans="1:30">
      <c r="B58" t="s">
        <v>163</v>
      </c>
      <c r="C58" s="50">
        <v>3.731999999999998</v>
      </c>
      <c r="D58" s="51">
        <v>3.731999999999998</v>
      </c>
      <c r="E58" s="51">
        <v>3.731999999999998</v>
      </c>
      <c r="F58" s="51">
        <v>3.731999999999998</v>
      </c>
      <c r="G58" s="51">
        <v>3.731999999999998</v>
      </c>
      <c r="H58" s="51">
        <v>3.731999999999998</v>
      </c>
      <c r="I58" s="51">
        <v>10.900000000000004</v>
      </c>
      <c r="J58" s="51">
        <v>3.731999999999998</v>
      </c>
      <c r="K58" s="51">
        <v>3.731999999999998</v>
      </c>
      <c r="L58" s="51">
        <v>3.731999999999998</v>
      </c>
      <c r="M58" s="51">
        <v>3.731999999999998</v>
      </c>
      <c r="N58" s="51">
        <v>3.731999999999998</v>
      </c>
      <c r="O58" s="51">
        <v>3.731999999999998</v>
      </c>
      <c r="P58" s="51">
        <v>3.731999999999998</v>
      </c>
      <c r="Q58" s="51">
        <v>3.731999999999998</v>
      </c>
      <c r="R58" s="51">
        <v>3.731999999999998</v>
      </c>
      <c r="S58" s="51">
        <v>3.731999999999998</v>
      </c>
      <c r="T58" s="51">
        <v>3.731999999999998</v>
      </c>
      <c r="U58" s="51">
        <v>3.731999999999998</v>
      </c>
      <c r="V58" s="51">
        <v>3.731999999999998</v>
      </c>
      <c r="W58" s="51">
        <v>3.731999999999998</v>
      </c>
      <c r="X58" s="51">
        <v>3.731999999999998</v>
      </c>
      <c r="Y58" s="51">
        <v>3.731999999999998</v>
      </c>
      <c r="Z58" s="51">
        <v>3.731999999999998</v>
      </c>
      <c r="AA58" s="51">
        <v>3.731999999999998</v>
      </c>
      <c r="AB58" s="50">
        <v>3.731999999999998</v>
      </c>
      <c r="AC58" s="50">
        <v>3.731999999999998</v>
      </c>
      <c r="AD58" s="50">
        <v>3.731999999999998</v>
      </c>
    </row>
    <row r="59" spans="1:30">
      <c r="B59" t="s">
        <v>164</v>
      </c>
      <c r="C59" s="50">
        <v>8.7079999999999949</v>
      </c>
      <c r="D59" s="51">
        <v>8.7079999999999949</v>
      </c>
      <c r="E59" s="51">
        <v>8.7079999999999949</v>
      </c>
      <c r="F59" s="51">
        <v>8.7079999999999949</v>
      </c>
      <c r="G59" s="51">
        <v>8.7079999999999949</v>
      </c>
      <c r="H59" s="51">
        <v>8.7079999999999949</v>
      </c>
      <c r="I59" s="51">
        <v>25.433333333333344</v>
      </c>
      <c r="J59" s="51">
        <v>8.7079999999999949</v>
      </c>
      <c r="K59" s="51">
        <v>8.7079999999999949</v>
      </c>
      <c r="L59" s="51">
        <v>8.7079999999999949</v>
      </c>
      <c r="M59" s="51">
        <v>8.7079999999999949</v>
      </c>
      <c r="N59" s="51">
        <v>8.7079999999999949</v>
      </c>
      <c r="O59" s="51">
        <v>8.7079999999999949</v>
      </c>
      <c r="P59" s="51">
        <v>8.7079999999999949</v>
      </c>
      <c r="Q59" s="51">
        <v>8.7079999999999949</v>
      </c>
      <c r="R59" s="51">
        <v>8.7079999999999949</v>
      </c>
      <c r="S59" s="51">
        <v>8.7079999999999949</v>
      </c>
      <c r="T59" s="51">
        <v>8.7079999999999949</v>
      </c>
      <c r="U59" s="51">
        <v>8.7079999999999949</v>
      </c>
      <c r="V59" s="51">
        <v>8.7079999999999949</v>
      </c>
      <c r="W59" s="51">
        <v>8.7079999999999949</v>
      </c>
      <c r="X59" s="51">
        <v>8.7079999999999949</v>
      </c>
      <c r="Y59" s="51">
        <v>8.7079999999999949</v>
      </c>
      <c r="Z59" s="51">
        <v>8.7079999999999949</v>
      </c>
      <c r="AA59" s="51">
        <v>8.7079999999999949</v>
      </c>
      <c r="AB59" s="50">
        <v>8.7079999999999949</v>
      </c>
      <c r="AC59" s="50">
        <v>8.7079999999999949</v>
      </c>
      <c r="AD59" s="50">
        <v>8.7079999999999949</v>
      </c>
    </row>
    <row r="60" spans="1:30" s="29" customFormat="1">
      <c r="A60" s="28" t="s">
        <v>186</v>
      </c>
      <c r="B60" s="29" t="s">
        <v>182</v>
      </c>
      <c r="C60" s="48">
        <v>0.5</v>
      </c>
      <c r="D60" s="48">
        <v>0.7</v>
      </c>
      <c r="E60" s="48">
        <v>0.9</v>
      </c>
      <c r="F60" s="48">
        <v>0.9</v>
      </c>
      <c r="G60" s="48">
        <v>0.9</v>
      </c>
      <c r="H60" s="48">
        <v>0.5</v>
      </c>
      <c r="I60" s="48">
        <v>0.8</v>
      </c>
      <c r="J60" s="48">
        <v>0.5</v>
      </c>
      <c r="K60" s="48">
        <v>0.5</v>
      </c>
      <c r="L60" s="48">
        <v>0.8</v>
      </c>
      <c r="M60" s="48">
        <v>0.7</v>
      </c>
      <c r="N60" s="48">
        <v>0.8</v>
      </c>
      <c r="O60" s="48">
        <v>0.8</v>
      </c>
      <c r="P60" s="48">
        <v>0.8</v>
      </c>
      <c r="Q60" s="48">
        <v>0.8</v>
      </c>
      <c r="R60" s="48">
        <v>0.8</v>
      </c>
      <c r="S60" s="48">
        <v>0.8</v>
      </c>
      <c r="T60" s="48">
        <v>0.8</v>
      </c>
      <c r="U60" s="48">
        <v>0.8</v>
      </c>
      <c r="V60" s="48">
        <v>0.8</v>
      </c>
      <c r="W60" s="48">
        <v>0.8</v>
      </c>
      <c r="X60" s="48">
        <v>0.8</v>
      </c>
      <c r="Y60" s="48">
        <v>0.8</v>
      </c>
      <c r="Z60" s="48">
        <v>0.8</v>
      </c>
      <c r="AA60" s="48">
        <v>0.8</v>
      </c>
      <c r="AB60" s="48">
        <v>0.5</v>
      </c>
      <c r="AC60" s="48">
        <v>0.5</v>
      </c>
      <c r="AD60" s="48">
        <v>0.5</v>
      </c>
    </row>
    <row r="61" spans="1:30">
      <c r="A61" s="1" t="s">
        <v>187</v>
      </c>
      <c r="B61" t="s">
        <v>162</v>
      </c>
      <c r="C61" s="50">
        <v>1</v>
      </c>
      <c r="D61" s="50">
        <v>1</v>
      </c>
      <c r="E61" s="50">
        <v>1</v>
      </c>
      <c r="F61" s="50">
        <v>1</v>
      </c>
      <c r="G61" s="50">
        <v>1</v>
      </c>
      <c r="H61" s="50">
        <v>1</v>
      </c>
      <c r="I61" s="50">
        <v>1</v>
      </c>
      <c r="J61" s="50">
        <v>1</v>
      </c>
      <c r="K61" s="50">
        <v>1</v>
      </c>
      <c r="L61" s="50">
        <v>1</v>
      </c>
      <c r="M61" s="50">
        <v>1</v>
      </c>
      <c r="N61" s="50">
        <v>1</v>
      </c>
      <c r="O61" s="50">
        <v>1</v>
      </c>
      <c r="P61" s="50">
        <v>1</v>
      </c>
      <c r="Q61" s="50">
        <v>1</v>
      </c>
      <c r="R61" s="50">
        <v>1</v>
      </c>
      <c r="S61" s="50">
        <v>1</v>
      </c>
      <c r="T61" s="50">
        <v>1</v>
      </c>
      <c r="U61" s="50">
        <v>1</v>
      </c>
      <c r="V61" s="50">
        <v>1</v>
      </c>
      <c r="W61" s="50">
        <v>1</v>
      </c>
      <c r="X61" s="50">
        <v>1</v>
      </c>
      <c r="Y61" s="50">
        <v>1</v>
      </c>
      <c r="Z61" s="50">
        <v>1</v>
      </c>
      <c r="AA61" s="50">
        <v>1</v>
      </c>
      <c r="AB61" s="50">
        <v>1</v>
      </c>
      <c r="AC61" s="50">
        <v>1</v>
      </c>
      <c r="AD61" s="50">
        <v>1</v>
      </c>
    </row>
    <row r="62" spans="1:30">
      <c r="B62" t="s">
        <v>166</v>
      </c>
      <c r="C62">
        <v>0.99986167404787096</v>
      </c>
      <c r="D62">
        <v>0.99998877508889905</v>
      </c>
      <c r="E62">
        <v>0.99911614318860098</v>
      </c>
      <c r="F62">
        <v>0.99989593657991804</v>
      </c>
      <c r="G62">
        <v>0.99635777355982003</v>
      </c>
      <c r="H62">
        <v>0.99998710916933498</v>
      </c>
      <c r="I62">
        <v>0.99995721203614696</v>
      </c>
      <c r="J62">
        <v>0.99998434817496096</v>
      </c>
      <c r="K62">
        <v>0.99999487382532404</v>
      </c>
      <c r="L62">
        <v>0.99992999706587404</v>
      </c>
      <c r="M62">
        <v>0.99950345653991302</v>
      </c>
      <c r="N62">
        <v>0.999959961017582</v>
      </c>
      <c r="O62">
        <v>0.99982297138156095</v>
      </c>
      <c r="P62">
        <v>0.99985555790589098</v>
      </c>
      <c r="Q62">
        <v>0.99990070199810699</v>
      </c>
      <c r="R62">
        <v>0.99991879005138895</v>
      </c>
      <c r="S62">
        <v>0.99985817677938005</v>
      </c>
      <c r="T62">
        <v>0.99976365036947701</v>
      </c>
      <c r="U62">
        <v>0.99989267311208796</v>
      </c>
      <c r="V62">
        <v>0.99994266675725896</v>
      </c>
      <c r="W62">
        <v>0.99994484604884204</v>
      </c>
      <c r="X62">
        <v>0.99991588959359701</v>
      </c>
      <c r="Y62">
        <v>0.99987887441264101</v>
      </c>
      <c r="Z62">
        <v>0.99995222294303898</v>
      </c>
      <c r="AA62">
        <v>0.99997949369128702</v>
      </c>
      <c r="AB62">
        <v>0.999937153377364</v>
      </c>
      <c r="AC62">
        <v>0.998657373236845</v>
      </c>
      <c r="AD62">
        <v>0.99863656371138698</v>
      </c>
    </row>
    <row r="63" spans="1:30">
      <c r="B63" t="s">
        <v>167</v>
      </c>
      <c r="C63">
        <v>1.0167725371168399</v>
      </c>
      <c r="D63">
        <v>1.0047493803535701</v>
      </c>
      <c r="E63">
        <v>1.0429502555554599</v>
      </c>
      <c r="F63">
        <v>1.01453154827625</v>
      </c>
      <c r="G63">
        <v>1.08918191213963</v>
      </c>
      <c r="H63">
        <v>1.0050904936310701</v>
      </c>
      <c r="I63">
        <v>1.0092937458798501</v>
      </c>
      <c r="J63">
        <v>1.0056106695671001</v>
      </c>
      <c r="K63">
        <v>1.0032070647718301</v>
      </c>
      <c r="L63">
        <v>1.01190289694489</v>
      </c>
      <c r="M63">
        <v>1.0320191206281</v>
      </c>
      <c r="N63">
        <v>1.0089888782774701</v>
      </c>
      <c r="O63">
        <v>1.0189954015829701</v>
      </c>
      <c r="P63">
        <v>1.0171424816800401</v>
      </c>
      <c r="Q63">
        <v>1.01419253035902</v>
      </c>
      <c r="R63">
        <v>1.0128262246220501</v>
      </c>
      <c r="S63">
        <v>1.0169850364526201</v>
      </c>
      <c r="T63">
        <v>1.02198103299682</v>
      </c>
      <c r="U63">
        <v>1.0147593192984801</v>
      </c>
      <c r="V63">
        <v>1.01076593738911</v>
      </c>
      <c r="W63">
        <v>1.01055825079045</v>
      </c>
      <c r="X63">
        <v>1.0130547481652901</v>
      </c>
      <c r="Y63">
        <v>1.01568665534736</v>
      </c>
      <c r="Z63">
        <v>1.00982322948173</v>
      </c>
      <c r="AA63">
        <v>1.00642469261329</v>
      </c>
      <c r="AB63">
        <v>1.01127456017884</v>
      </c>
      <c r="AC63">
        <v>1.0532038857857999</v>
      </c>
      <c r="AD63">
        <v>1.05362571520268</v>
      </c>
    </row>
    <row r="64" spans="1:30">
      <c r="A64" s="1" t="s">
        <v>188</v>
      </c>
      <c r="B64" t="s">
        <v>162</v>
      </c>
      <c r="C64" s="50">
        <v>1</v>
      </c>
      <c r="D64" s="50">
        <v>1</v>
      </c>
      <c r="E64" s="50">
        <v>1</v>
      </c>
      <c r="F64" s="50">
        <v>1</v>
      </c>
      <c r="G64" s="50">
        <v>1</v>
      </c>
      <c r="H64" s="50">
        <v>1</v>
      </c>
      <c r="I64" s="50">
        <v>1</v>
      </c>
      <c r="J64" s="50">
        <v>1</v>
      </c>
      <c r="K64" s="50">
        <v>1</v>
      </c>
      <c r="L64" s="50">
        <v>1</v>
      </c>
      <c r="M64" s="50">
        <v>1</v>
      </c>
      <c r="N64" s="50">
        <v>1</v>
      </c>
      <c r="O64" s="50">
        <v>1</v>
      </c>
      <c r="P64" s="50">
        <v>1</v>
      </c>
      <c r="Q64" s="50">
        <v>1</v>
      </c>
      <c r="R64" s="50">
        <v>1</v>
      </c>
      <c r="S64" s="50">
        <v>1</v>
      </c>
      <c r="T64" s="50">
        <v>1</v>
      </c>
      <c r="U64" s="50">
        <v>1</v>
      </c>
      <c r="V64" s="50">
        <v>1</v>
      </c>
      <c r="W64" s="50">
        <v>1</v>
      </c>
      <c r="X64" s="50">
        <v>1</v>
      </c>
      <c r="Y64" s="50">
        <v>1</v>
      </c>
      <c r="Z64" s="50">
        <v>1</v>
      </c>
      <c r="AA64" s="50">
        <v>1</v>
      </c>
      <c r="AB64" s="50">
        <v>1</v>
      </c>
      <c r="AC64" s="50">
        <v>1</v>
      </c>
      <c r="AD64" s="50">
        <v>1</v>
      </c>
    </row>
    <row r="65" spans="1:30">
      <c r="B65" t="s">
        <v>166</v>
      </c>
      <c r="C65">
        <v>0.99888913645018496</v>
      </c>
      <c r="D65">
        <v>0.99985129220439195</v>
      </c>
      <c r="E65">
        <v>0.99974649804648896</v>
      </c>
      <c r="F65">
        <v>0.99999120156695598</v>
      </c>
      <c r="G65">
        <v>0.99984312390919605</v>
      </c>
      <c r="H65">
        <v>0.99993139591339597</v>
      </c>
      <c r="I65">
        <v>0.99985379085314297</v>
      </c>
      <c r="J65">
        <v>0.999726154877141</v>
      </c>
      <c r="K65">
        <v>0.99988150243298801</v>
      </c>
      <c r="L65">
        <v>0.99927737552044305</v>
      </c>
      <c r="M65">
        <v>0.95398753399439995</v>
      </c>
      <c r="N65">
        <v>0.99996114126516</v>
      </c>
      <c r="O65">
        <v>0.99973622178038801</v>
      </c>
      <c r="P65">
        <v>0.99879787458848301</v>
      </c>
      <c r="Q65">
        <v>0.99934711997148296</v>
      </c>
      <c r="R65">
        <v>0.99908094849416396</v>
      </c>
      <c r="S65">
        <v>0.99899332859122603</v>
      </c>
      <c r="T65">
        <v>0.99941468346037499</v>
      </c>
      <c r="U65">
        <v>0.99927936471507295</v>
      </c>
      <c r="V65">
        <v>0.99896493162584499</v>
      </c>
      <c r="W65">
        <v>0.98756759745933598</v>
      </c>
      <c r="X65">
        <v>0.99152881997042996</v>
      </c>
      <c r="Y65">
        <v>0.99941768309095402</v>
      </c>
      <c r="Z65">
        <v>0.99908094849416396</v>
      </c>
      <c r="AA65">
        <v>0.99832509286094695</v>
      </c>
      <c r="AB65">
        <v>0.99978155208484099</v>
      </c>
      <c r="AC65">
        <v>0.99981125955509897</v>
      </c>
      <c r="AD65">
        <v>0.99815300922899097</v>
      </c>
    </row>
    <row r="66" spans="1:30">
      <c r="B66" t="s">
        <v>167</v>
      </c>
      <c r="C66">
        <v>1.04827745531234</v>
      </c>
      <c r="D66">
        <v>1.01739595995112</v>
      </c>
      <c r="E66">
        <v>1.0227736223563999</v>
      </c>
      <c r="F66">
        <v>1.0042036818821001</v>
      </c>
      <c r="G66">
        <v>1.0178715647879999</v>
      </c>
      <c r="H66">
        <v>1.0117826652680899</v>
      </c>
      <c r="I66">
        <v>1.0172479245143899</v>
      </c>
      <c r="J66">
        <v>1.0236804171556599</v>
      </c>
      <c r="K66">
        <v>1.0155142174305301</v>
      </c>
      <c r="L66">
        <v>1.03875543633664</v>
      </c>
      <c r="M66">
        <v>1.3592531788467599</v>
      </c>
      <c r="N66">
        <v>1.0088548108050499</v>
      </c>
      <c r="O66">
        <v>1.02323595628245</v>
      </c>
      <c r="P66">
        <v>1.0502706638519399</v>
      </c>
      <c r="Q66">
        <v>1.0368022348908601</v>
      </c>
      <c r="R66">
        <v>1.0438157186190899</v>
      </c>
      <c r="S66">
        <v>1.0459040043393599</v>
      </c>
      <c r="T66">
        <v>1.0348117475930301</v>
      </c>
      <c r="U66">
        <v>1.0387010183835299</v>
      </c>
      <c r="V66">
        <v>1.0465620307621299</v>
      </c>
      <c r="W66">
        <v>1.17137609960279</v>
      </c>
      <c r="X66">
        <v>1.1393292951085501</v>
      </c>
      <c r="Y66">
        <v>1.03472087197727</v>
      </c>
      <c r="Z66">
        <v>1.0438157186190899</v>
      </c>
      <c r="AA66">
        <v>1.05961097601656</v>
      </c>
      <c r="AB66">
        <v>1.0211231969130701</v>
      </c>
      <c r="AC66">
        <v>1.01961977101269</v>
      </c>
      <c r="AD66">
        <v>1.06269297199219</v>
      </c>
    </row>
    <row r="67" spans="1:30">
      <c r="A67" s="1" t="s">
        <v>189</v>
      </c>
      <c r="B67" t="s">
        <v>162</v>
      </c>
      <c r="C67" s="50">
        <v>1</v>
      </c>
      <c r="D67" s="50">
        <v>1</v>
      </c>
      <c r="E67" s="50">
        <v>1</v>
      </c>
      <c r="F67" s="50">
        <v>1</v>
      </c>
      <c r="G67" s="50">
        <v>1</v>
      </c>
      <c r="H67" s="50">
        <v>1</v>
      </c>
      <c r="I67" s="50">
        <v>1</v>
      </c>
      <c r="J67" s="50">
        <v>1</v>
      </c>
      <c r="K67" s="50">
        <v>1</v>
      </c>
      <c r="L67" s="50">
        <v>1</v>
      </c>
      <c r="M67" s="50">
        <v>1</v>
      </c>
      <c r="N67" s="50">
        <v>1</v>
      </c>
      <c r="O67" s="50">
        <v>1</v>
      </c>
      <c r="P67" s="50">
        <v>1</v>
      </c>
      <c r="Q67" s="50">
        <v>1</v>
      </c>
      <c r="R67" s="50">
        <v>1</v>
      </c>
      <c r="S67" s="50">
        <v>1</v>
      </c>
      <c r="T67" s="50">
        <v>1</v>
      </c>
      <c r="U67" s="50">
        <v>1</v>
      </c>
      <c r="V67" s="50">
        <v>1</v>
      </c>
      <c r="W67" s="50">
        <v>1</v>
      </c>
      <c r="X67" s="50">
        <v>1</v>
      </c>
      <c r="Y67" s="50">
        <v>1</v>
      </c>
      <c r="Z67" s="50">
        <v>1</v>
      </c>
      <c r="AA67" s="50">
        <v>1</v>
      </c>
      <c r="AB67" s="50">
        <v>1</v>
      </c>
      <c r="AC67" s="50">
        <v>1</v>
      </c>
      <c r="AD67" s="50">
        <v>1</v>
      </c>
    </row>
    <row r="68" spans="1:30">
      <c r="B68" t="s">
        <v>166</v>
      </c>
      <c r="C68">
        <v>0.99994785917605999</v>
      </c>
      <c r="D68">
        <v>0.99999440704294495</v>
      </c>
      <c r="E68">
        <v>0.99969453469903102</v>
      </c>
      <c r="F68">
        <v>0.999975386274505</v>
      </c>
      <c r="G68">
        <v>0.99992697766850203</v>
      </c>
      <c r="H68">
        <v>0.99998541490251502</v>
      </c>
      <c r="I68">
        <v>0.99999057755084797</v>
      </c>
      <c r="J68">
        <v>0.99998723272162804</v>
      </c>
      <c r="K68">
        <v>0.99999703261559203</v>
      </c>
      <c r="L68">
        <v>0.99990347594464801</v>
      </c>
      <c r="M68">
        <v>0.99940170998453004</v>
      </c>
      <c r="N68">
        <v>0.99996734462481096</v>
      </c>
      <c r="O68">
        <v>0.99990147469333801</v>
      </c>
      <c r="P68">
        <v>0.99987685537244098</v>
      </c>
      <c r="Q68">
        <v>0.99993034201882403</v>
      </c>
      <c r="R68">
        <v>0.99979451169105005</v>
      </c>
      <c r="S68">
        <v>0.99981520489605002</v>
      </c>
      <c r="T68">
        <v>0.99981311515231297</v>
      </c>
      <c r="U68">
        <v>0.99987029594011601</v>
      </c>
      <c r="V68">
        <v>0.99993948695601997</v>
      </c>
      <c r="W68">
        <v>0.99994281448620703</v>
      </c>
      <c r="X68">
        <v>0.99983449327420404</v>
      </c>
      <c r="Y68">
        <v>0.99995482618754905</v>
      </c>
      <c r="Z68">
        <v>0.99988777259405903</v>
      </c>
      <c r="AA68">
        <v>0.99997818143091399</v>
      </c>
      <c r="AB68">
        <v>0.99998621767953599</v>
      </c>
      <c r="AC68">
        <v>0.99931893696353202</v>
      </c>
      <c r="AD68">
        <v>0.99853830843487401</v>
      </c>
    </row>
    <row r="69" spans="1:30">
      <c r="B69" t="s">
        <v>167</v>
      </c>
      <c r="C69">
        <v>1.0102642918601701</v>
      </c>
      <c r="D69">
        <v>1.0033501388513799</v>
      </c>
      <c r="E69">
        <v>1.02502694314071</v>
      </c>
      <c r="F69">
        <v>1.0070409425596001</v>
      </c>
      <c r="G69">
        <v>1.01215843468624</v>
      </c>
      <c r="H69">
        <v>1.0054155750871701</v>
      </c>
      <c r="I69">
        <v>1.0043505174698999</v>
      </c>
      <c r="J69">
        <v>1.00506597795962</v>
      </c>
      <c r="K69">
        <v>1.0024391097015899</v>
      </c>
      <c r="L69">
        <v>1.01399148806619</v>
      </c>
      <c r="M69">
        <v>1.03520222443677</v>
      </c>
      <c r="N69">
        <v>1.0081143167239399</v>
      </c>
      <c r="O69">
        <v>1.0141368103695401</v>
      </c>
      <c r="P69">
        <v>1.01581788772679</v>
      </c>
      <c r="Q69">
        <v>1.0118733591548901</v>
      </c>
      <c r="R69">
        <v>1.0204805051044199</v>
      </c>
      <c r="S69">
        <v>1.01941161959138</v>
      </c>
      <c r="T69">
        <v>1.0195221403453101</v>
      </c>
      <c r="U69">
        <v>1.01623708560526</v>
      </c>
      <c r="V69">
        <v>1.0110620895885001</v>
      </c>
      <c r="W69">
        <v>1.0107519835524801</v>
      </c>
      <c r="X69">
        <v>1.0183610568053001</v>
      </c>
      <c r="Y69">
        <v>1.0095505624186101</v>
      </c>
      <c r="Z69">
        <v>1.0150950327226</v>
      </c>
      <c r="AA69">
        <v>1.0066277441796301</v>
      </c>
      <c r="AB69">
        <v>1.0052640285515</v>
      </c>
      <c r="AC69">
        <v>1.03760303445729</v>
      </c>
      <c r="AD69">
        <v>1.05557758659096</v>
      </c>
    </row>
    <row r="70" spans="1:30">
      <c r="A70" s="1" t="s">
        <v>190</v>
      </c>
      <c r="B70" t="s">
        <v>162</v>
      </c>
      <c r="C70" s="50">
        <v>1</v>
      </c>
      <c r="D70" s="50">
        <v>1</v>
      </c>
      <c r="E70" s="50">
        <v>1</v>
      </c>
      <c r="F70" s="50">
        <v>1</v>
      </c>
      <c r="G70" s="50">
        <v>1</v>
      </c>
      <c r="H70" s="50">
        <v>1</v>
      </c>
      <c r="I70" s="50">
        <v>1</v>
      </c>
      <c r="J70" s="50">
        <v>1</v>
      </c>
      <c r="K70" s="50">
        <v>1</v>
      </c>
      <c r="L70" s="50">
        <v>1</v>
      </c>
      <c r="M70" s="50">
        <v>1</v>
      </c>
      <c r="N70" s="50">
        <v>1</v>
      </c>
      <c r="O70" s="50">
        <v>1</v>
      </c>
      <c r="P70" s="50">
        <v>1</v>
      </c>
      <c r="Q70" s="50">
        <v>1</v>
      </c>
      <c r="R70" s="50">
        <v>1</v>
      </c>
      <c r="S70" s="50">
        <v>1</v>
      </c>
      <c r="T70" s="50">
        <v>1</v>
      </c>
      <c r="U70" s="50">
        <v>1</v>
      </c>
      <c r="V70" s="50">
        <v>1</v>
      </c>
      <c r="W70" s="50">
        <v>1</v>
      </c>
      <c r="X70" s="50">
        <v>1</v>
      </c>
      <c r="Y70" s="50">
        <v>1</v>
      </c>
      <c r="Z70" s="50">
        <v>1</v>
      </c>
      <c r="AA70" s="50">
        <v>1</v>
      </c>
      <c r="AB70" s="50">
        <v>1</v>
      </c>
      <c r="AC70" s="50">
        <v>1</v>
      </c>
      <c r="AD70" s="50">
        <v>1</v>
      </c>
    </row>
    <row r="71" spans="1:30">
      <c r="B71" t="s">
        <v>166</v>
      </c>
      <c r="C71">
        <v>0.99995458267179804</v>
      </c>
      <c r="D71">
        <v>0.99999527178079095</v>
      </c>
      <c r="E71">
        <v>0.99984886661215799</v>
      </c>
      <c r="F71">
        <v>0.99998976903276504</v>
      </c>
      <c r="G71">
        <v>0.99996230184007096</v>
      </c>
      <c r="H71">
        <v>0.999984832920776</v>
      </c>
      <c r="I71">
        <v>0.99998285369326001</v>
      </c>
      <c r="J71">
        <v>0.99999101809688196</v>
      </c>
      <c r="K71">
        <v>0.99999844159474904</v>
      </c>
      <c r="L71">
        <v>0.99998477159866195</v>
      </c>
      <c r="M71">
        <v>0.99934140111872105</v>
      </c>
      <c r="N71">
        <v>0.99998279860314898</v>
      </c>
      <c r="O71">
        <v>0.99976883011885997</v>
      </c>
      <c r="P71">
        <v>0.99985587084087202</v>
      </c>
      <c r="Q71">
        <v>0.99993688513202095</v>
      </c>
      <c r="R71">
        <v>0.99988232475091599</v>
      </c>
      <c r="S71">
        <v>0.99989911292548594</v>
      </c>
      <c r="T71">
        <v>0.99942843149960503</v>
      </c>
      <c r="U71">
        <v>0.99992345397367</v>
      </c>
      <c r="V71">
        <v>0.99990338683441005</v>
      </c>
      <c r="W71">
        <v>0.99991039469159504</v>
      </c>
      <c r="X71">
        <v>0.99989745462859603</v>
      </c>
      <c r="Y71">
        <v>0.99995484058092399</v>
      </c>
      <c r="Z71">
        <v>0.99990187931374996</v>
      </c>
      <c r="AA71">
        <v>0.99998307141871001</v>
      </c>
      <c r="AB71">
        <v>0.99997371027575699</v>
      </c>
      <c r="AC71">
        <v>0.99986923672765704</v>
      </c>
      <c r="AD71">
        <v>0.99956000677262902</v>
      </c>
    </row>
    <row r="72" spans="1:30">
      <c r="B72" t="s">
        <v>167</v>
      </c>
      <c r="C72">
        <v>1.0095763929280499</v>
      </c>
      <c r="D72">
        <v>1.0030798689759699</v>
      </c>
      <c r="E72">
        <v>1.0175385026477599</v>
      </c>
      <c r="F72">
        <v>1.0045337450148999</v>
      </c>
      <c r="G72">
        <v>1.0087209954862399</v>
      </c>
      <c r="H72">
        <v>1.0055228614159399</v>
      </c>
      <c r="I72">
        <v>1.005873194614</v>
      </c>
      <c r="J72">
        <v>1.0042473772284699</v>
      </c>
      <c r="K72">
        <v>1.0017670091055999</v>
      </c>
      <c r="L72">
        <v>1.0055340458019399</v>
      </c>
      <c r="M72">
        <v>1.0369660572541199</v>
      </c>
      <c r="N72">
        <v>1.0058826499248199</v>
      </c>
      <c r="O72">
        <v>1.0217361929256901</v>
      </c>
      <c r="P72">
        <v>1.0171237424200299</v>
      </c>
      <c r="Q72">
        <v>1.01129873194192</v>
      </c>
      <c r="R72">
        <v>1.01545987509297</v>
      </c>
      <c r="S72">
        <v>1.0143064526521799</v>
      </c>
      <c r="T72">
        <v>1.0343933729702099</v>
      </c>
      <c r="U72">
        <v>1.01245013976766</v>
      </c>
      <c r="V72">
        <v>1.01399799028806</v>
      </c>
      <c r="W72">
        <v>1.0134772674055901</v>
      </c>
      <c r="X72">
        <v>1.01442439868926</v>
      </c>
      <c r="Y72">
        <v>1.00954903351069</v>
      </c>
      <c r="Z72">
        <v>1.0141075467679199</v>
      </c>
      <c r="AA72">
        <v>1.00583567702875</v>
      </c>
      <c r="AB72">
        <v>1.00727757015562</v>
      </c>
      <c r="AC72">
        <v>1.01630379070878</v>
      </c>
      <c r="AD72">
        <v>1.0301123041695099</v>
      </c>
    </row>
    <row r="73" spans="1:30">
      <c r="A73" s="1" t="s">
        <v>191</v>
      </c>
      <c r="B73" t="s">
        <v>162</v>
      </c>
      <c r="C73" s="50">
        <v>1</v>
      </c>
      <c r="D73" s="50">
        <v>1</v>
      </c>
      <c r="E73" s="50">
        <v>1</v>
      </c>
      <c r="F73" s="50">
        <v>1</v>
      </c>
      <c r="G73" s="50">
        <v>1</v>
      </c>
      <c r="H73" s="50">
        <v>1</v>
      </c>
      <c r="I73" s="50">
        <v>1</v>
      </c>
      <c r="J73" s="50">
        <v>1</v>
      </c>
      <c r="K73" s="50">
        <v>1</v>
      </c>
      <c r="L73" s="50">
        <v>1</v>
      </c>
      <c r="M73" s="50">
        <v>1</v>
      </c>
      <c r="N73" s="50">
        <v>1</v>
      </c>
      <c r="O73" s="50">
        <v>1</v>
      </c>
      <c r="P73" s="50">
        <v>1</v>
      </c>
      <c r="Q73" s="50">
        <v>1</v>
      </c>
      <c r="R73" s="50">
        <v>1</v>
      </c>
      <c r="S73" s="50">
        <v>1</v>
      </c>
      <c r="T73" s="50">
        <v>1</v>
      </c>
      <c r="U73" s="50">
        <v>1</v>
      </c>
      <c r="V73" s="50">
        <v>1</v>
      </c>
      <c r="W73" s="50">
        <v>1</v>
      </c>
      <c r="X73" s="50">
        <v>1</v>
      </c>
      <c r="Y73" s="50">
        <v>1</v>
      </c>
      <c r="Z73" s="50">
        <v>1</v>
      </c>
      <c r="AA73" s="50">
        <v>1</v>
      </c>
      <c r="AB73" s="50">
        <v>1</v>
      </c>
      <c r="AC73" s="50">
        <v>1</v>
      </c>
      <c r="AD73" s="50">
        <v>1</v>
      </c>
    </row>
    <row r="74" spans="1:30">
      <c r="B74" t="s">
        <v>166</v>
      </c>
      <c r="C74">
        <v>0.99830269752942702</v>
      </c>
      <c r="D74">
        <v>0.99966902851391803</v>
      </c>
      <c r="E74">
        <v>0.999448753427023</v>
      </c>
      <c r="F74">
        <v>0.99990922924482595</v>
      </c>
      <c r="G74">
        <v>0.99928681935221597</v>
      </c>
      <c r="H74">
        <v>0.99977234092086897</v>
      </c>
      <c r="I74">
        <v>0.99979658725607201</v>
      </c>
      <c r="J74">
        <v>0.999816318653172</v>
      </c>
      <c r="K74">
        <v>0.99990356970914995</v>
      </c>
      <c r="L74">
        <v>0.99985809830240902</v>
      </c>
      <c r="M74">
        <v>0.99398855079374204</v>
      </c>
      <c r="N74">
        <v>0.99943288540068898</v>
      </c>
      <c r="O74">
        <v>0.99915004454773104</v>
      </c>
      <c r="P74">
        <v>0.99759765684652801</v>
      </c>
      <c r="Q74">
        <v>0.99797630402014104</v>
      </c>
      <c r="R74">
        <v>0.99925943666218797</v>
      </c>
      <c r="S74">
        <v>0.99874717632074395</v>
      </c>
      <c r="T74">
        <v>0.999054302016536</v>
      </c>
      <c r="U74">
        <v>0.99642738313144597</v>
      </c>
      <c r="V74">
        <v>0.999099828617105</v>
      </c>
      <c r="W74">
        <v>0.98916419146098</v>
      </c>
      <c r="X74">
        <v>0.99603434911324895</v>
      </c>
      <c r="Y74">
        <v>0.99961995844174301</v>
      </c>
      <c r="Z74">
        <v>0.99958659648579495</v>
      </c>
      <c r="AA74">
        <v>0.99903282375356794</v>
      </c>
      <c r="AB74">
        <v>0.99961437583545698</v>
      </c>
      <c r="AC74">
        <v>0.99951638457049297</v>
      </c>
      <c r="AD74">
        <v>0.98210256703273702</v>
      </c>
    </row>
    <row r="75" spans="1:30">
      <c r="B75" t="s">
        <v>167</v>
      </c>
      <c r="C75">
        <v>1.06002022027556</v>
      </c>
      <c r="D75">
        <v>1.02606426539375</v>
      </c>
      <c r="E75">
        <v>1.03376594272208</v>
      </c>
      <c r="F75">
        <v>1.01356522381457</v>
      </c>
      <c r="G75">
        <v>1.0384964386259199</v>
      </c>
      <c r="H75">
        <v>1.0215687132850799</v>
      </c>
      <c r="I75">
        <v>1.02037574940785</v>
      </c>
      <c r="J75">
        <v>1.01935246572773</v>
      </c>
      <c r="K75">
        <v>1.0139846430347099</v>
      </c>
      <c r="L75">
        <v>1.0169897751096999</v>
      </c>
      <c r="M75">
        <v>1.1160708016012699</v>
      </c>
      <c r="N75">
        <v>1.0342567944135701</v>
      </c>
      <c r="O75">
        <v>1.0421008677893799</v>
      </c>
      <c r="P75">
        <v>1.07181934707714</v>
      </c>
      <c r="Q75">
        <v>1.0657207577254499</v>
      </c>
      <c r="R75">
        <v>1.03924297213343</v>
      </c>
      <c r="S75">
        <v>1.0513469276635701</v>
      </c>
      <c r="T75">
        <v>1.04446048503591</v>
      </c>
      <c r="U75">
        <v>1.08828724848928</v>
      </c>
      <c r="V75">
        <v>1.04335345280796</v>
      </c>
      <c r="W75">
        <v>1.15906538708652</v>
      </c>
      <c r="X75">
        <v>1.09324062900091</v>
      </c>
      <c r="Y75">
        <v>1.0279558564121301</v>
      </c>
      <c r="Z75">
        <v>1.02917470604422</v>
      </c>
      <c r="AA75">
        <v>1.04497390553926</v>
      </c>
      <c r="AB75">
        <v>1.0281633302272699</v>
      </c>
      <c r="AC75">
        <v>1.0315928834936801</v>
      </c>
      <c r="AD75">
        <v>1.2093102382359799</v>
      </c>
    </row>
    <row r="76" spans="1:30" s="29" customFormat="1">
      <c r="A76" s="28" t="s">
        <v>192</v>
      </c>
      <c r="B76" s="29" t="s">
        <v>151</v>
      </c>
      <c r="C76" s="48">
        <v>2095</v>
      </c>
      <c r="D76" s="48">
        <v>521589.57900000003</v>
      </c>
      <c r="E76" s="48">
        <v>1309302</v>
      </c>
      <c r="F76" s="48">
        <v>671112</v>
      </c>
      <c r="G76" s="48">
        <v>49113</v>
      </c>
      <c r="H76" s="48">
        <v>114080.90270000001</v>
      </c>
      <c r="I76" s="48">
        <v>30033.571810000001</v>
      </c>
      <c r="J76" s="48">
        <v>13545.849910000001</v>
      </c>
      <c r="K76" s="48">
        <v>40731.942479999998</v>
      </c>
      <c r="L76" s="48">
        <v>59219.653019999998</v>
      </c>
      <c r="M76" s="48">
        <v>6781</v>
      </c>
      <c r="N76" s="48">
        <v>8322.5640000000003</v>
      </c>
      <c r="O76" s="48">
        <v>9613.9179999999997</v>
      </c>
      <c r="P76" s="48">
        <v>6814.98</v>
      </c>
      <c r="Q76" s="48">
        <v>1653.3351</v>
      </c>
      <c r="R76" s="48">
        <v>1920.827</v>
      </c>
      <c r="S76" s="48">
        <v>142.62899999999999</v>
      </c>
      <c r="T76" s="48">
        <v>1612.03</v>
      </c>
      <c r="U76" s="48">
        <v>1653.3351</v>
      </c>
      <c r="V76" s="48">
        <v>554.59400000000005</v>
      </c>
      <c r="W76" s="48">
        <v>3254.9520000000002</v>
      </c>
      <c r="X76" s="48">
        <v>1703.42</v>
      </c>
      <c r="Y76" s="48">
        <v>131.36199999999999</v>
      </c>
      <c r="Z76" s="48">
        <v>131.36199999999999</v>
      </c>
      <c r="AA76" s="48">
        <v>32712.247319999999</v>
      </c>
      <c r="AB76" s="48">
        <v>2900</v>
      </c>
      <c r="AC76" s="48">
        <v>24.4</v>
      </c>
      <c r="AD76" s="48">
        <v>1523</v>
      </c>
    </row>
    <row r="77" spans="1:30" s="29" customFormat="1">
      <c r="A77" s="28"/>
      <c r="B77" s="29" t="s">
        <v>148</v>
      </c>
      <c r="C77" s="48">
        <v>226219</v>
      </c>
      <c r="D77" s="48">
        <v>1163589.2660000001</v>
      </c>
      <c r="E77" s="48">
        <v>970469</v>
      </c>
      <c r="F77" s="48">
        <v>497436</v>
      </c>
      <c r="G77" s="48">
        <v>36403</v>
      </c>
      <c r="H77" s="48">
        <v>254418.52119999999</v>
      </c>
      <c r="I77" s="48">
        <v>1033377.341</v>
      </c>
      <c r="J77" s="48">
        <v>167773.20680000001</v>
      </c>
      <c r="K77" s="48">
        <v>2385489.5819999999</v>
      </c>
      <c r="L77" s="48">
        <v>2160443.4040000001</v>
      </c>
      <c r="M77" s="48">
        <v>587445</v>
      </c>
      <c r="N77" s="48">
        <v>285718.27</v>
      </c>
      <c r="O77" s="48">
        <v>330051.88</v>
      </c>
      <c r="P77" s="48">
        <v>218233.8</v>
      </c>
      <c r="Q77" s="48">
        <v>20508.793000000001</v>
      </c>
      <c r="R77" s="48">
        <v>23826.86</v>
      </c>
      <c r="S77" s="48">
        <v>1769.23</v>
      </c>
      <c r="T77" s="48">
        <v>19996.400000000001</v>
      </c>
      <c r="U77" s="48">
        <v>20508.793000000001</v>
      </c>
      <c r="V77" s="48">
        <v>6879.44</v>
      </c>
      <c r="W77" s="48">
        <v>40375.94</v>
      </c>
      <c r="X77" s="48">
        <v>21130</v>
      </c>
      <c r="Y77" s="48">
        <v>1629.47</v>
      </c>
      <c r="Z77" s="48">
        <v>1629.47</v>
      </c>
      <c r="AA77" s="48">
        <v>406321.94040000002</v>
      </c>
      <c r="AB77" s="48">
        <v>339981</v>
      </c>
      <c r="AC77" s="48">
        <v>2857</v>
      </c>
      <c r="AD77" s="48">
        <v>167643</v>
      </c>
    </row>
    <row r="78" spans="1:30" s="29" customFormat="1">
      <c r="A78" s="28"/>
      <c r="B78" s="29" t="s">
        <v>159</v>
      </c>
      <c r="C78" s="48">
        <v>15951</v>
      </c>
      <c r="D78" s="48">
        <v>288646.66019999998</v>
      </c>
      <c r="E78" s="48">
        <v>700041</v>
      </c>
      <c r="F78" s="48">
        <v>357512</v>
      </c>
      <c r="G78" s="48">
        <v>38997</v>
      </c>
      <c r="H78" s="48">
        <v>59032.340150000004</v>
      </c>
      <c r="I78" s="48">
        <v>100429.7216</v>
      </c>
      <c r="J78" s="48">
        <v>7600.9628000000002</v>
      </c>
      <c r="K78" s="48">
        <v>159589.08609999999</v>
      </c>
      <c r="L78" s="48">
        <v>91744.436539999995</v>
      </c>
      <c r="M78" s="48">
        <v>271718</v>
      </c>
      <c r="N78" s="48">
        <v>40742.449999999997</v>
      </c>
      <c r="O78" s="48">
        <v>28840.123</v>
      </c>
      <c r="P78" s="48">
        <v>15013.01</v>
      </c>
      <c r="Q78" s="48">
        <v>809.49260000000004</v>
      </c>
      <c r="R78" s="48">
        <v>654.12199999999996</v>
      </c>
      <c r="S78" s="48">
        <v>92.665700000000001</v>
      </c>
      <c r="T78" s="48">
        <v>343.363</v>
      </c>
      <c r="U78" s="48">
        <v>809.49260000000004</v>
      </c>
      <c r="V78" s="48">
        <v>623.6</v>
      </c>
      <c r="W78" s="48">
        <v>1262.4639999999999</v>
      </c>
      <c r="X78" s="48">
        <v>1122.18</v>
      </c>
      <c r="Y78" s="48">
        <v>241.85499999999999</v>
      </c>
      <c r="Z78" s="48">
        <v>241.85499999999999</v>
      </c>
      <c r="AA78" s="48">
        <v>22446.681789999999</v>
      </c>
      <c r="AB78" s="48">
        <v>19191</v>
      </c>
      <c r="AC78" s="48">
        <v>425</v>
      </c>
      <c r="AD78" s="48">
        <v>24033</v>
      </c>
    </row>
    <row r="79" spans="1:30" s="29" customFormat="1">
      <c r="A79" s="28"/>
      <c r="B79" s="29" t="s">
        <v>160</v>
      </c>
      <c r="C79" s="48">
        <v>112887</v>
      </c>
      <c r="D79" s="48">
        <v>533124.19209999999</v>
      </c>
      <c r="E79" s="48">
        <v>956451</v>
      </c>
      <c r="F79" s="48">
        <v>621336</v>
      </c>
      <c r="G79" s="48">
        <v>95127</v>
      </c>
      <c r="H79" s="48">
        <v>111787.2126</v>
      </c>
      <c r="I79" s="48">
        <v>259655.32449999999</v>
      </c>
      <c r="J79" s="48">
        <v>72102.987899999993</v>
      </c>
      <c r="K79" s="48">
        <v>389290.53220000002</v>
      </c>
      <c r="L79" s="48">
        <v>307758.0931</v>
      </c>
      <c r="M79" s="48">
        <v>744992</v>
      </c>
      <c r="N79" s="48">
        <v>95885.74</v>
      </c>
      <c r="O79" s="48">
        <v>92211.45</v>
      </c>
      <c r="P79" s="48">
        <v>42834.66</v>
      </c>
      <c r="Q79" s="48">
        <v>8546.1959999999999</v>
      </c>
      <c r="R79" s="48">
        <v>5862.0029999999997</v>
      </c>
      <c r="S79" s="48">
        <v>1062.6199999999999</v>
      </c>
      <c r="T79" s="48">
        <v>3225.91</v>
      </c>
      <c r="U79" s="48">
        <v>8546.1959999999999</v>
      </c>
      <c r="V79" s="48">
        <v>5889.05</v>
      </c>
      <c r="W79" s="48">
        <v>10266.421</v>
      </c>
      <c r="X79" s="48">
        <v>13016.1</v>
      </c>
      <c r="Y79" s="48">
        <v>1319.71</v>
      </c>
      <c r="Z79" s="48">
        <v>1319.71</v>
      </c>
      <c r="AA79" s="48">
        <v>220770.0925</v>
      </c>
      <c r="AB79" s="48">
        <v>93027</v>
      </c>
      <c r="AC79" s="48">
        <v>2687</v>
      </c>
      <c r="AD79" s="48">
        <v>157499</v>
      </c>
    </row>
    <row r="80" spans="1:30" s="29" customFormat="1">
      <c r="A80" s="28"/>
      <c r="B80" s="29" t="s">
        <v>156</v>
      </c>
      <c r="C80" s="48">
        <v>42408</v>
      </c>
      <c r="D80" s="48">
        <v>241664.21160000001</v>
      </c>
      <c r="E80" s="48">
        <v>97446</v>
      </c>
      <c r="F80" s="48">
        <v>49766</v>
      </c>
      <c r="G80" s="48">
        <v>5428</v>
      </c>
      <c r="H80" s="48">
        <v>49495.418120000002</v>
      </c>
      <c r="I80" s="48">
        <v>163516.11319999999</v>
      </c>
      <c r="J80" s="48">
        <v>160766.73269999999</v>
      </c>
      <c r="K80" s="48">
        <v>356571.43089999998</v>
      </c>
      <c r="L80" s="48">
        <v>208035.87950000001</v>
      </c>
      <c r="M80" s="48">
        <v>186038</v>
      </c>
      <c r="N80" s="48">
        <v>66331.570000000007</v>
      </c>
      <c r="O80" s="48">
        <v>46953.71</v>
      </c>
      <c r="P80" s="48">
        <v>20428.919999999998</v>
      </c>
      <c r="Q80" s="48">
        <v>17077.611000000001</v>
      </c>
      <c r="R80" s="48">
        <v>13799.81</v>
      </c>
      <c r="S80" s="48">
        <v>1954.94</v>
      </c>
      <c r="T80" s="48">
        <v>7243.82</v>
      </c>
      <c r="U80" s="48">
        <v>17077.611000000001</v>
      </c>
      <c r="V80" s="48">
        <v>13155.9</v>
      </c>
      <c r="W80" s="48">
        <v>26633.9</v>
      </c>
      <c r="X80" s="48">
        <v>23674.2</v>
      </c>
      <c r="Y80" s="48">
        <v>5102.33</v>
      </c>
      <c r="Z80" s="48">
        <v>5102.33</v>
      </c>
      <c r="AA80" s="48">
        <v>470632.32610000001</v>
      </c>
      <c r="AB80" s="48">
        <v>46158</v>
      </c>
      <c r="AC80" s="48">
        <v>1021</v>
      </c>
      <c r="AD80" s="48">
        <v>62313</v>
      </c>
    </row>
    <row r="81" spans="1:30" s="29" customFormat="1">
      <c r="A81" s="28"/>
      <c r="B81" s="29" t="s">
        <v>157</v>
      </c>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row>
    <row r="82" spans="1:30" s="29" customFormat="1">
      <c r="A82" s="28"/>
      <c r="B82" s="29" t="s">
        <v>152</v>
      </c>
      <c r="C82" s="48">
        <v>0</v>
      </c>
      <c r="D82" s="48">
        <v>64706.366329999997</v>
      </c>
      <c r="E82" s="48">
        <v>0</v>
      </c>
      <c r="F82" s="48">
        <v>0</v>
      </c>
      <c r="G82" s="48">
        <v>0</v>
      </c>
      <c r="H82" s="48">
        <v>14848.62544</v>
      </c>
      <c r="I82" s="48">
        <v>1906.893448</v>
      </c>
      <c r="J82" s="48">
        <v>2802.5896360000002</v>
      </c>
      <c r="K82" s="48">
        <v>7345.1043810000001</v>
      </c>
      <c r="L82" s="48">
        <v>241174.3382</v>
      </c>
      <c r="M82" s="48">
        <v>0</v>
      </c>
      <c r="N82" s="48">
        <v>1968.9349999999999</v>
      </c>
      <c r="O82" s="48">
        <v>3058.3510000000001</v>
      </c>
      <c r="P82" s="48">
        <v>0</v>
      </c>
      <c r="Q82" s="48">
        <v>382.06200000000001</v>
      </c>
      <c r="R82" s="48">
        <v>0</v>
      </c>
      <c r="S82" s="48">
        <v>99.741799999999998</v>
      </c>
      <c r="T82" s="48">
        <v>0</v>
      </c>
      <c r="U82" s="48">
        <v>382.06200000000001</v>
      </c>
      <c r="V82" s="48">
        <v>0</v>
      </c>
      <c r="W82" s="48">
        <v>57.055700000000002</v>
      </c>
      <c r="X82" s="48">
        <v>0</v>
      </c>
      <c r="Y82" s="48">
        <v>285.70100000000002</v>
      </c>
      <c r="Z82" s="48">
        <v>285.70100000000002</v>
      </c>
      <c r="AA82" s="48">
        <v>9761.4987500000007</v>
      </c>
      <c r="AB82" s="48">
        <v>0</v>
      </c>
      <c r="AC82" s="48">
        <v>0</v>
      </c>
      <c r="AD82" s="48">
        <v>0</v>
      </c>
    </row>
    <row r="83" spans="1:30" s="29" customFormat="1">
      <c r="A83" s="28"/>
      <c r="B83" s="29" t="s">
        <v>155</v>
      </c>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row>
    <row r="84" spans="1:30" s="29" customFormat="1">
      <c r="A84" s="28"/>
      <c r="B84" s="29" t="s">
        <v>146</v>
      </c>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row>
    <row r="85" spans="1:30" s="29" customFormat="1">
      <c r="A85" s="28" t="s">
        <v>193</v>
      </c>
      <c r="B85" s="29" t="s">
        <v>182</v>
      </c>
      <c r="C85" s="48">
        <v>0.8</v>
      </c>
      <c r="D85" s="48">
        <v>0.7</v>
      </c>
      <c r="E85" s="48">
        <v>0.8</v>
      </c>
      <c r="F85" s="48">
        <v>0.8</v>
      </c>
      <c r="G85" s="48">
        <v>0.8</v>
      </c>
      <c r="H85" s="48">
        <v>0.5</v>
      </c>
      <c r="I85" s="48">
        <v>0.8</v>
      </c>
      <c r="J85" s="48">
        <v>0.5</v>
      </c>
      <c r="K85" s="48">
        <v>0.5</v>
      </c>
      <c r="L85" s="48">
        <v>0.8</v>
      </c>
      <c r="M85" s="48">
        <v>0.7</v>
      </c>
      <c r="N85" s="48">
        <v>0.8</v>
      </c>
      <c r="O85" s="48">
        <v>0.8</v>
      </c>
      <c r="P85" s="48">
        <v>0.8</v>
      </c>
      <c r="Q85" s="48">
        <v>0.8</v>
      </c>
      <c r="R85" s="48">
        <v>0.8</v>
      </c>
      <c r="S85" s="48">
        <v>0.8</v>
      </c>
      <c r="T85" s="48">
        <v>0.8</v>
      </c>
      <c r="U85" s="48">
        <v>0.8</v>
      </c>
      <c r="V85" s="48">
        <v>0.8</v>
      </c>
      <c r="W85" s="48">
        <v>0.8</v>
      </c>
      <c r="X85" s="48">
        <v>0.8</v>
      </c>
      <c r="Y85" s="48">
        <v>0.8</v>
      </c>
      <c r="Z85" s="48">
        <v>0.8</v>
      </c>
      <c r="AA85" s="48">
        <v>0.8</v>
      </c>
      <c r="AB85" s="48">
        <v>0.8</v>
      </c>
      <c r="AC85" s="48">
        <v>0.8</v>
      </c>
      <c r="AD85" s="48">
        <v>0.8</v>
      </c>
    </row>
    <row r="86" spans="1:30">
      <c r="A86" s="1" t="s">
        <v>194</v>
      </c>
      <c r="B86" t="s">
        <v>162</v>
      </c>
      <c r="C86" s="50">
        <v>0.5524861878453039</v>
      </c>
      <c r="D86" s="50">
        <v>0.66225165562913912</v>
      </c>
      <c r="E86" s="50">
        <v>0.5524861878453039</v>
      </c>
      <c r="F86" s="50">
        <v>0.43478260869565222</v>
      </c>
      <c r="G86" s="50">
        <v>0.48661800486618012</v>
      </c>
      <c r="H86" s="50">
        <v>0.66225165562913912</v>
      </c>
      <c r="I86" s="50">
        <v>0.625</v>
      </c>
      <c r="J86" s="50">
        <v>0.66225165562913912</v>
      </c>
      <c r="K86" s="50">
        <v>0.70422535211267612</v>
      </c>
      <c r="L86" s="50">
        <v>0.66225165562913912</v>
      </c>
      <c r="M86" s="50">
        <v>0.7142857142857143</v>
      </c>
      <c r="N86" s="50">
        <v>0.625</v>
      </c>
      <c r="O86" s="50">
        <v>0.625</v>
      </c>
      <c r="P86" s="50">
        <v>0.66225165562913912</v>
      </c>
      <c r="Q86" s="50">
        <v>0.66225165562913912</v>
      </c>
      <c r="R86" s="50">
        <v>0.66225165562913912</v>
      </c>
      <c r="S86" s="50">
        <v>0.66225165562913912</v>
      </c>
      <c r="T86" s="50">
        <v>0.66225165562913912</v>
      </c>
      <c r="U86" s="50">
        <v>0.66225165562913912</v>
      </c>
      <c r="V86" s="50">
        <v>0.66225165562913912</v>
      </c>
      <c r="W86" s="50">
        <v>0.66225165562913912</v>
      </c>
      <c r="X86" s="50">
        <v>0.66225165562913912</v>
      </c>
      <c r="Y86" s="50">
        <v>0.66225165562913912</v>
      </c>
      <c r="Z86" s="50">
        <v>0.66225165562913912</v>
      </c>
      <c r="AA86" s="50">
        <v>0.66225165562913912</v>
      </c>
      <c r="AB86" s="50">
        <v>0.5524861878453039</v>
      </c>
      <c r="AC86" s="50">
        <v>0.5524861878453039</v>
      </c>
      <c r="AD86" s="50">
        <v>0.5524861878453039</v>
      </c>
    </row>
    <row r="87" spans="1:30">
      <c r="B87" t="s">
        <v>163</v>
      </c>
      <c r="C87" s="50">
        <v>10.710069060773478</v>
      </c>
      <c r="D87" s="50">
        <v>16.045408388520961</v>
      </c>
      <c r="E87" s="50">
        <v>180.24756906077297</v>
      </c>
      <c r="F87" s="50">
        <v>352.82608695652135</v>
      </c>
      <c r="G87" s="50">
        <v>25.667066225669103</v>
      </c>
      <c r="H87" s="50">
        <v>16.045408388520961</v>
      </c>
      <c r="I87" s="50">
        <v>120.87500000000009</v>
      </c>
      <c r="J87" s="50">
        <v>16.045408388520961</v>
      </c>
      <c r="K87" s="50">
        <v>76.918873239436635</v>
      </c>
      <c r="L87" s="50">
        <v>16.045408388520961</v>
      </c>
      <c r="M87" s="50">
        <v>72.428571428571388</v>
      </c>
      <c r="N87" s="50">
        <v>36.875</v>
      </c>
      <c r="O87" s="50">
        <v>36.875</v>
      </c>
      <c r="P87" s="50">
        <v>16.045408388520961</v>
      </c>
      <c r="Q87" s="50">
        <v>16.045408388520961</v>
      </c>
      <c r="R87" s="50">
        <v>16.045408388520961</v>
      </c>
      <c r="S87" s="50">
        <v>16.045408388520961</v>
      </c>
      <c r="T87" s="50">
        <v>16.045408388520961</v>
      </c>
      <c r="U87" s="50">
        <v>16.045408388520961</v>
      </c>
      <c r="V87" s="50">
        <v>16.045408388520961</v>
      </c>
      <c r="W87" s="50">
        <v>16.045408388520961</v>
      </c>
      <c r="X87" s="50">
        <v>16.045408388520961</v>
      </c>
      <c r="Y87" s="50">
        <v>16.045408388520961</v>
      </c>
      <c r="Z87" s="50">
        <v>16.045408388520961</v>
      </c>
      <c r="AA87" s="50">
        <v>16.045408388520961</v>
      </c>
      <c r="AB87" s="50">
        <v>10.710069060773478</v>
      </c>
      <c r="AC87" s="50">
        <v>10.710069060773478</v>
      </c>
      <c r="AD87" s="50">
        <v>10.710069060773478</v>
      </c>
    </row>
    <row r="88" spans="1:30">
      <c r="B88" t="s">
        <v>164</v>
      </c>
      <c r="C88" s="50">
        <v>8.6751559392265172</v>
      </c>
      <c r="D88" s="50">
        <v>8.1831582781456884</v>
      </c>
      <c r="E88" s="50">
        <v>146.00053093922608</v>
      </c>
      <c r="F88" s="50">
        <v>458.67391304347774</v>
      </c>
      <c r="G88" s="50">
        <v>27.078754868080892</v>
      </c>
      <c r="H88" s="50">
        <v>8.1831582781456884</v>
      </c>
      <c r="I88" s="50">
        <v>72.525000000000063</v>
      </c>
      <c r="J88" s="50">
        <v>8.1831582781456884</v>
      </c>
      <c r="K88" s="50">
        <v>32.305926760563381</v>
      </c>
      <c r="L88" s="50">
        <v>8.1831582781456884</v>
      </c>
      <c r="M88" s="50">
        <v>28.971428571428554</v>
      </c>
      <c r="N88" s="50">
        <v>22.125</v>
      </c>
      <c r="O88" s="50">
        <v>22.125</v>
      </c>
      <c r="P88" s="50">
        <v>8.1831582781456884</v>
      </c>
      <c r="Q88" s="50">
        <v>8.1831582781456884</v>
      </c>
      <c r="R88" s="50">
        <v>8.1831582781456884</v>
      </c>
      <c r="S88" s="50">
        <v>8.1831582781456884</v>
      </c>
      <c r="T88" s="50">
        <v>8.1831582781456884</v>
      </c>
      <c r="U88" s="50">
        <v>8.1831582781456884</v>
      </c>
      <c r="V88" s="50">
        <v>8.1831582781456884</v>
      </c>
      <c r="W88" s="50">
        <v>8.1831582781456884</v>
      </c>
      <c r="X88" s="50">
        <v>8.1831582781456884</v>
      </c>
      <c r="Y88" s="50">
        <v>8.1831582781456884</v>
      </c>
      <c r="Z88" s="50">
        <v>8.1831582781456884</v>
      </c>
      <c r="AA88" s="50">
        <v>8.1831582781456884</v>
      </c>
      <c r="AB88" s="50">
        <v>8.6751559392265172</v>
      </c>
      <c r="AC88" s="50">
        <v>8.6751559392265172</v>
      </c>
      <c r="AD88" s="50">
        <v>8.6751559392265172</v>
      </c>
    </row>
    <row r="89" spans="1:30">
      <c r="A89" s="1" t="s">
        <v>195</v>
      </c>
      <c r="C89" s="50" t="s">
        <v>196</v>
      </c>
      <c r="D89" s="50" t="s">
        <v>197</v>
      </c>
      <c r="E89" s="50" t="s">
        <v>198</v>
      </c>
      <c r="F89" s="50" t="s">
        <v>198</v>
      </c>
      <c r="G89" s="50" t="s">
        <v>198</v>
      </c>
      <c r="H89" s="50" t="s">
        <v>197</v>
      </c>
      <c r="I89" s="50" t="s">
        <v>199</v>
      </c>
      <c r="J89" s="50" t="s">
        <v>175</v>
      </c>
      <c r="K89" s="50" t="s">
        <v>200</v>
      </c>
      <c r="L89" s="50" t="s">
        <v>201</v>
      </c>
      <c r="M89" s="50" t="s">
        <v>202</v>
      </c>
      <c r="N89" s="50" t="s">
        <v>199</v>
      </c>
      <c r="O89" s="50" t="s">
        <v>199</v>
      </c>
      <c r="P89" s="50" t="s">
        <v>203</v>
      </c>
      <c r="Q89" s="50" t="s">
        <v>175</v>
      </c>
      <c r="R89" s="50" t="s">
        <v>175</v>
      </c>
      <c r="S89" s="50" t="s">
        <v>175</v>
      </c>
      <c r="T89" s="50" t="s">
        <v>175</v>
      </c>
      <c r="U89" s="50" t="s">
        <v>175</v>
      </c>
      <c r="V89" s="50" t="s">
        <v>175</v>
      </c>
      <c r="W89" s="50" t="s">
        <v>175</v>
      </c>
      <c r="X89" s="50" t="s">
        <v>175</v>
      </c>
      <c r="Y89" s="50" t="s">
        <v>175</v>
      </c>
      <c r="Z89" s="50" t="s">
        <v>175</v>
      </c>
      <c r="AA89" s="50" t="s">
        <v>175</v>
      </c>
      <c r="AB89" s="50" t="s">
        <v>204</v>
      </c>
      <c r="AC89" s="50" t="s">
        <v>204</v>
      </c>
      <c r="AD89" s="50" t="s">
        <v>205</v>
      </c>
    </row>
    <row r="90" spans="1:30">
      <c r="A90" s="1" t="s">
        <v>206</v>
      </c>
      <c r="C90" s="50" t="s">
        <v>207</v>
      </c>
      <c r="D90" s="50" t="s">
        <v>208</v>
      </c>
      <c r="E90" s="50" t="s">
        <v>209</v>
      </c>
      <c r="F90" s="50" t="s">
        <v>209</v>
      </c>
      <c r="G90" s="50" t="s">
        <v>209</v>
      </c>
      <c r="H90" s="50" t="s">
        <v>208</v>
      </c>
      <c r="I90" s="50" t="s">
        <v>208</v>
      </c>
      <c r="J90" s="50" t="s">
        <v>208</v>
      </c>
      <c r="K90" s="50" t="s">
        <v>208</v>
      </c>
      <c r="L90" s="50" t="s">
        <v>208</v>
      </c>
      <c r="M90" s="50" t="s">
        <v>207</v>
      </c>
      <c r="N90" s="50" t="s">
        <v>208</v>
      </c>
      <c r="O90" s="50" t="s">
        <v>208</v>
      </c>
      <c r="P90" s="50" t="s">
        <v>208</v>
      </c>
      <c r="Q90" s="50" t="s">
        <v>208</v>
      </c>
      <c r="R90" s="50" t="s">
        <v>208</v>
      </c>
      <c r="S90" s="50" t="s">
        <v>208</v>
      </c>
      <c r="T90" s="50" t="s">
        <v>208</v>
      </c>
      <c r="U90" s="50" t="s">
        <v>208</v>
      </c>
      <c r="V90" s="50" t="s">
        <v>208</v>
      </c>
      <c r="W90" s="50" t="s">
        <v>208</v>
      </c>
      <c r="X90" s="50" t="s">
        <v>208</v>
      </c>
      <c r="Y90" s="50" t="s">
        <v>208</v>
      </c>
      <c r="Z90" s="50" t="s">
        <v>208</v>
      </c>
      <c r="AA90" s="50" t="s">
        <v>208</v>
      </c>
      <c r="AB90" s="50" t="s">
        <v>207</v>
      </c>
      <c r="AC90" s="50" t="s">
        <v>207</v>
      </c>
      <c r="AD90" s="50" t="s">
        <v>207</v>
      </c>
    </row>
    <row r="91" spans="1:30" s="29" customFormat="1">
      <c r="A91" s="28" t="s">
        <v>210</v>
      </c>
      <c r="C91" s="48">
        <v>0.99</v>
      </c>
      <c r="D91" s="48">
        <v>0.99</v>
      </c>
      <c r="E91" s="48">
        <v>0.99</v>
      </c>
      <c r="F91" s="48">
        <v>0.99</v>
      </c>
      <c r="G91" s="48">
        <v>0.99</v>
      </c>
      <c r="H91" s="48">
        <v>0.99</v>
      </c>
      <c r="I91">
        <v>0.98</v>
      </c>
      <c r="J91" s="48">
        <v>0.99</v>
      </c>
      <c r="K91" s="48">
        <v>0.99</v>
      </c>
      <c r="L91" s="48">
        <v>0.99</v>
      </c>
      <c r="M91" s="48">
        <v>0.99</v>
      </c>
      <c r="N91">
        <v>0.98</v>
      </c>
      <c r="O91">
        <v>0.98</v>
      </c>
      <c r="P91" s="48">
        <v>0.99</v>
      </c>
      <c r="Q91" s="48">
        <v>0.99</v>
      </c>
      <c r="R91" s="48">
        <v>0.99</v>
      </c>
      <c r="S91" s="48">
        <v>0.99</v>
      </c>
      <c r="T91" s="48">
        <v>0.99</v>
      </c>
      <c r="U91" s="48">
        <v>0.99</v>
      </c>
      <c r="V91" s="48">
        <v>0.99</v>
      </c>
      <c r="W91" s="48">
        <v>0.99</v>
      </c>
      <c r="X91" s="48">
        <v>0.99</v>
      </c>
      <c r="Y91" s="48">
        <v>0.99</v>
      </c>
      <c r="Z91" s="48">
        <v>0.99</v>
      </c>
      <c r="AA91" s="48">
        <v>0.99</v>
      </c>
      <c r="AB91" s="48">
        <v>0.99</v>
      </c>
      <c r="AC91" s="48">
        <v>0.99</v>
      </c>
      <c r="AD91" s="48">
        <v>0.99</v>
      </c>
    </row>
    <row r="92" spans="1:30" s="29" customFormat="1">
      <c r="A92" s="28" t="s">
        <v>211</v>
      </c>
      <c r="C92" s="48" t="s">
        <v>212</v>
      </c>
      <c r="D92" s="48" t="s">
        <v>212</v>
      </c>
      <c r="E92" s="48" t="s">
        <v>212</v>
      </c>
      <c r="F92" s="48" t="s">
        <v>212</v>
      </c>
      <c r="G92" s="48" t="s">
        <v>212</v>
      </c>
      <c r="H92" s="48" t="s">
        <v>212</v>
      </c>
      <c r="I92" t="s">
        <v>213</v>
      </c>
      <c r="J92" s="48" t="s">
        <v>212</v>
      </c>
      <c r="K92" s="48" t="s">
        <v>212</v>
      </c>
      <c r="L92" s="48" t="s">
        <v>212</v>
      </c>
      <c r="M92" s="48" t="s">
        <v>212</v>
      </c>
      <c r="N92" t="s">
        <v>213</v>
      </c>
      <c r="O92" t="s">
        <v>213</v>
      </c>
      <c r="P92" s="48" t="s">
        <v>212</v>
      </c>
      <c r="Q92" s="48" t="s">
        <v>212</v>
      </c>
      <c r="R92" s="48" t="s">
        <v>212</v>
      </c>
      <c r="S92" s="48" t="s">
        <v>212</v>
      </c>
      <c r="T92" s="48" t="s">
        <v>212</v>
      </c>
      <c r="U92" s="48" t="s">
        <v>212</v>
      </c>
      <c r="V92" s="48" t="s">
        <v>212</v>
      </c>
      <c r="W92" s="48" t="s">
        <v>212</v>
      </c>
      <c r="X92" s="48" t="s">
        <v>212</v>
      </c>
      <c r="Y92" s="48" t="s">
        <v>212</v>
      </c>
      <c r="Z92" s="48" t="s">
        <v>212</v>
      </c>
      <c r="AA92" s="48" t="s">
        <v>212</v>
      </c>
      <c r="AB92" s="48" t="s">
        <v>212</v>
      </c>
      <c r="AC92" s="48" t="s">
        <v>212</v>
      </c>
      <c r="AD92" s="48" t="s">
        <v>212</v>
      </c>
    </row>
    <row r="93" spans="1:30" s="29" customFormat="1">
      <c r="A93" s="28" t="s">
        <v>214</v>
      </c>
      <c r="C93" s="48" t="s">
        <v>212</v>
      </c>
      <c r="D93" s="48" t="s">
        <v>212</v>
      </c>
      <c r="E93" s="48" t="s">
        <v>212</v>
      </c>
      <c r="F93" s="48" t="s">
        <v>212</v>
      </c>
      <c r="G93" s="48" t="s">
        <v>212</v>
      </c>
      <c r="H93" s="48" t="s">
        <v>212</v>
      </c>
      <c r="I93" t="s">
        <v>213</v>
      </c>
      <c r="J93" s="48" t="s">
        <v>212</v>
      </c>
      <c r="K93" s="48" t="s">
        <v>212</v>
      </c>
      <c r="L93" s="48" t="s">
        <v>212</v>
      </c>
      <c r="M93" s="48" t="s">
        <v>212</v>
      </c>
      <c r="N93" t="s">
        <v>213</v>
      </c>
      <c r="O93" t="s">
        <v>213</v>
      </c>
      <c r="P93" s="48" t="s">
        <v>212</v>
      </c>
      <c r="Q93" s="48" t="s">
        <v>212</v>
      </c>
      <c r="R93" s="48" t="s">
        <v>212</v>
      </c>
      <c r="S93" s="48" t="s">
        <v>212</v>
      </c>
      <c r="T93" s="48" t="s">
        <v>212</v>
      </c>
      <c r="U93" s="48" t="s">
        <v>212</v>
      </c>
      <c r="V93" s="48" t="s">
        <v>212</v>
      </c>
      <c r="W93" s="48" t="s">
        <v>212</v>
      </c>
      <c r="X93" s="48" t="s">
        <v>212</v>
      </c>
      <c r="Y93" s="48" t="s">
        <v>212</v>
      </c>
      <c r="Z93" s="48" t="s">
        <v>212</v>
      </c>
      <c r="AA93" s="48" t="s">
        <v>212</v>
      </c>
      <c r="AB93" s="48" t="s">
        <v>212</v>
      </c>
      <c r="AC93" s="48" t="s">
        <v>212</v>
      </c>
      <c r="AD93" s="48" t="s">
        <v>212</v>
      </c>
    </row>
    <row r="94" spans="1:30" s="29" customFormat="1">
      <c r="A94" s="28" t="s">
        <v>215</v>
      </c>
      <c r="C94" s="48">
        <v>0.99</v>
      </c>
      <c r="D94" s="48">
        <v>0.99</v>
      </c>
      <c r="E94" s="48">
        <v>0.99</v>
      </c>
      <c r="F94" s="48">
        <v>0.99</v>
      </c>
      <c r="G94" s="48">
        <v>0.99</v>
      </c>
      <c r="H94" s="48">
        <v>0.99</v>
      </c>
      <c r="I94">
        <v>0.98</v>
      </c>
      <c r="J94" s="48">
        <v>0.99</v>
      </c>
      <c r="K94" s="48">
        <v>0.99</v>
      </c>
      <c r="L94" s="48">
        <v>0.99</v>
      </c>
      <c r="M94" s="48">
        <v>0.99</v>
      </c>
      <c r="N94">
        <v>0.98</v>
      </c>
      <c r="O94">
        <v>0.98</v>
      </c>
      <c r="P94" s="48">
        <v>0.99</v>
      </c>
      <c r="Q94" s="48">
        <v>0.99</v>
      </c>
      <c r="R94" s="48">
        <v>0.99</v>
      </c>
      <c r="S94" s="48">
        <v>0.99</v>
      </c>
      <c r="T94" s="48">
        <v>0.99</v>
      </c>
      <c r="U94" s="48">
        <v>0.99</v>
      </c>
      <c r="V94" s="48">
        <v>0.99</v>
      </c>
      <c r="W94" s="48">
        <v>0.99</v>
      </c>
      <c r="X94" s="48">
        <v>0.99</v>
      </c>
      <c r="Y94" s="48">
        <v>0.99</v>
      </c>
      <c r="Z94" s="48">
        <v>0.99</v>
      </c>
      <c r="AA94" s="48">
        <v>0.99</v>
      </c>
      <c r="AB94" s="48">
        <v>0.99</v>
      </c>
      <c r="AC94" s="48">
        <v>0.99</v>
      </c>
      <c r="AD94" s="48">
        <v>0.99</v>
      </c>
    </row>
    <row r="95" spans="1:30" s="29" customFormat="1">
      <c r="A95" s="28" t="s">
        <v>216</v>
      </c>
      <c r="C95" s="48" t="s">
        <v>212</v>
      </c>
      <c r="D95" s="48" t="s">
        <v>212</v>
      </c>
      <c r="E95" s="48" t="s">
        <v>212</v>
      </c>
      <c r="F95" s="48" t="s">
        <v>212</v>
      </c>
      <c r="G95" s="48" t="s">
        <v>212</v>
      </c>
      <c r="H95" s="48" t="s">
        <v>212</v>
      </c>
      <c r="I95" t="s">
        <v>212</v>
      </c>
      <c r="J95" s="48" t="s">
        <v>212</v>
      </c>
      <c r="K95" s="48" t="s">
        <v>212</v>
      </c>
      <c r="L95" s="48" t="s">
        <v>212</v>
      </c>
      <c r="M95" s="48" t="s">
        <v>212</v>
      </c>
      <c r="N95" t="s">
        <v>212</v>
      </c>
      <c r="O95" t="s">
        <v>212</v>
      </c>
      <c r="P95" s="48" t="s">
        <v>212</v>
      </c>
      <c r="Q95" s="48" t="s">
        <v>212</v>
      </c>
      <c r="R95" s="48" t="s">
        <v>212</v>
      </c>
      <c r="S95" s="48" t="s">
        <v>212</v>
      </c>
      <c r="T95" s="48" t="s">
        <v>212</v>
      </c>
      <c r="U95" s="48" t="s">
        <v>212</v>
      </c>
      <c r="V95" s="48" t="s">
        <v>212</v>
      </c>
      <c r="W95" s="48" t="s">
        <v>212</v>
      </c>
      <c r="X95" s="48" t="s">
        <v>212</v>
      </c>
      <c r="Y95" s="48" t="s">
        <v>212</v>
      </c>
      <c r="Z95" s="48" t="s">
        <v>212</v>
      </c>
      <c r="AA95" s="48" t="s">
        <v>212</v>
      </c>
      <c r="AB95" s="48" t="s">
        <v>212</v>
      </c>
      <c r="AC95" s="48" t="s">
        <v>212</v>
      </c>
      <c r="AD95" s="48" t="s">
        <v>212</v>
      </c>
    </row>
    <row r="96" spans="1:30" s="29" customFormat="1">
      <c r="A96" s="28" t="s">
        <v>217</v>
      </c>
      <c r="C96" s="48" t="s">
        <v>212</v>
      </c>
      <c r="D96" s="48" t="s">
        <v>212</v>
      </c>
      <c r="E96" s="48" t="s">
        <v>212</v>
      </c>
      <c r="F96" s="48" t="s">
        <v>212</v>
      </c>
      <c r="G96" s="48" t="s">
        <v>212</v>
      </c>
      <c r="H96" s="48" t="s">
        <v>212</v>
      </c>
      <c r="I96" t="s">
        <v>212</v>
      </c>
      <c r="J96" s="48" t="s">
        <v>212</v>
      </c>
      <c r="K96" s="48" t="s">
        <v>212</v>
      </c>
      <c r="L96" s="48" t="s">
        <v>212</v>
      </c>
      <c r="M96" s="48" t="s">
        <v>212</v>
      </c>
      <c r="N96" t="s">
        <v>212</v>
      </c>
      <c r="O96" t="s">
        <v>212</v>
      </c>
      <c r="P96" s="48" t="s">
        <v>212</v>
      </c>
      <c r="Q96" s="48" t="s">
        <v>212</v>
      </c>
      <c r="R96" s="48" t="s">
        <v>212</v>
      </c>
      <c r="S96" s="48" t="s">
        <v>212</v>
      </c>
      <c r="T96" s="48" t="s">
        <v>212</v>
      </c>
      <c r="U96" s="48" t="s">
        <v>212</v>
      </c>
      <c r="V96" s="48" t="s">
        <v>212</v>
      </c>
      <c r="W96" s="48" t="s">
        <v>212</v>
      </c>
      <c r="X96" s="48" t="s">
        <v>212</v>
      </c>
      <c r="Y96" s="48" t="s">
        <v>212</v>
      </c>
      <c r="Z96" s="48" t="s">
        <v>212</v>
      </c>
      <c r="AA96" s="48" t="s">
        <v>212</v>
      </c>
      <c r="AB96" s="48" t="s">
        <v>212</v>
      </c>
      <c r="AC96" s="48" t="s">
        <v>212</v>
      </c>
      <c r="AD96" s="48" t="s">
        <v>212</v>
      </c>
    </row>
    <row r="97" spans="1:30" s="29" customFormat="1">
      <c r="A97" s="28" t="s">
        <v>218</v>
      </c>
      <c r="C97" s="48">
        <v>0.99</v>
      </c>
      <c r="D97" s="50">
        <v>0.94</v>
      </c>
      <c r="E97" s="48">
        <v>0.99</v>
      </c>
      <c r="F97" s="48">
        <v>0.99</v>
      </c>
      <c r="G97" s="48">
        <v>0.99</v>
      </c>
      <c r="H97" s="48">
        <v>0.99</v>
      </c>
      <c r="I97">
        <v>0.99</v>
      </c>
      <c r="J97" s="48">
        <v>0.99</v>
      </c>
      <c r="K97" s="48">
        <v>0.99</v>
      </c>
      <c r="L97" s="50">
        <v>1</v>
      </c>
      <c r="M97" s="48">
        <v>0.99</v>
      </c>
      <c r="N97">
        <v>0.98</v>
      </c>
      <c r="O97">
        <v>0.98</v>
      </c>
      <c r="P97" s="48">
        <v>0.99</v>
      </c>
      <c r="Q97" s="48">
        <v>0.99</v>
      </c>
      <c r="R97" s="48">
        <v>0.99</v>
      </c>
      <c r="S97" s="48">
        <v>0.99</v>
      </c>
      <c r="T97" s="48">
        <v>0.99</v>
      </c>
      <c r="U97" s="48">
        <v>0.99</v>
      </c>
      <c r="V97" s="48">
        <v>0.99</v>
      </c>
      <c r="W97" s="48">
        <v>0.99</v>
      </c>
      <c r="X97" s="48">
        <v>0.99</v>
      </c>
      <c r="Y97" s="48">
        <v>0.99</v>
      </c>
      <c r="Z97" s="48">
        <v>0.99</v>
      </c>
      <c r="AA97" s="48">
        <v>0.99</v>
      </c>
      <c r="AB97" s="48">
        <v>0.99</v>
      </c>
      <c r="AC97" s="48">
        <v>0.99</v>
      </c>
      <c r="AD97" s="48">
        <v>0.99</v>
      </c>
    </row>
    <row r="98" spans="1:30" s="29" customFormat="1">
      <c r="A98" s="28" t="s">
        <v>219</v>
      </c>
      <c r="C98" s="48" t="s">
        <v>212</v>
      </c>
      <c r="D98" s="48" t="s">
        <v>212</v>
      </c>
      <c r="E98" s="48" t="s">
        <v>212</v>
      </c>
      <c r="F98" s="48" t="s">
        <v>212</v>
      </c>
      <c r="G98" s="48" t="s">
        <v>212</v>
      </c>
      <c r="H98" s="48" t="s">
        <v>212</v>
      </c>
      <c r="I98" t="s">
        <v>212</v>
      </c>
      <c r="J98" s="48" t="s">
        <v>212</v>
      </c>
      <c r="K98" s="48" t="s">
        <v>212</v>
      </c>
      <c r="L98" s="48" t="s">
        <v>212</v>
      </c>
      <c r="M98" s="48" t="s">
        <v>212</v>
      </c>
      <c r="N98" t="s">
        <v>212</v>
      </c>
      <c r="O98" t="s">
        <v>212</v>
      </c>
      <c r="P98" s="48" t="s">
        <v>212</v>
      </c>
      <c r="Q98" s="48" t="s">
        <v>212</v>
      </c>
      <c r="R98" s="48" t="s">
        <v>212</v>
      </c>
      <c r="S98" s="48" t="s">
        <v>212</v>
      </c>
      <c r="T98" s="48" t="s">
        <v>212</v>
      </c>
      <c r="U98" s="48" t="s">
        <v>212</v>
      </c>
      <c r="V98" s="48" t="s">
        <v>212</v>
      </c>
      <c r="W98" s="48" t="s">
        <v>212</v>
      </c>
      <c r="X98" s="48" t="s">
        <v>212</v>
      </c>
      <c r="Y98" s="48" t="s">
        <v>212</v>
      </c>
      <c r="Z98" s="48" t="s">
        <v>212</v>
      </c>
      <c r="AA98" s="48" t="s">
        <v>212</v>
      </c>
      <c r="AB98" s="48" t="s">
        <v>212</v>
      </c>
      <c r="AC98" s="48" t="s">
        <v>212</v>
      </c>
      <c r="AD98" s="48" t="s">
        <v>212</v>
      </c>
    </row>
    <row r="99" spans="1:30" s="29" customFormat="1">
      <c r="A99" s="28" t="s">
        <v>220</v>
      </c>
      <c r="C99" s="48" t="s">
        <v>212</v>
      </c>
      <c r="D99" s="48" t="s">
        <v>212</v>
      </c>
      <c r="E99" s="48" t="s">
        <v>212</v>
      </c>
      <c r="F99" s="48" t="s">
        <v>212</v>
      </c>
      <c r="G99" s="48" t="s">
        <v>212</v>
      </c>
      <c r="H99" s="48" t="s">
        <v>212</v>
      </c>
      <c r="I99" t="s">
        <v>212</v>
      </c>
      <c r="J99" s="48" t="s">
        <v>212</v>
      </c>
      <c r="K99" s="48" t="s">
        <v>212</v>
      </c>
      <c r="L99" s="48" t="s">
        <v>212</v>
      </c>
      <c r="M99" s="48" t="s">
        <v>212</v>
      </c>
      <c r="N99" t="s">
        <v>212</v>
      </c>
      <c r="O99" t="s">
        <v>212</v>
      </c>
      <c r="P99" s="48" t="s">
        <v>212</v>
      </c>
      <c r="Q99" s="48" t="s">
        <v>212</v>
      </c>
      <c r="R99" s="48" t="s">
        <v>212</v>
      </c>
      <c r="S99" s="48" t="s">
        <v>212</v>
      </c>
      <c r="T99" s="48" t="s">
        <v>212</v>
      </c>
      <c r="U99" s="48" t="s">
        <v>212</v>
      </c>
      <c r="V99" s="48" t="s">
        <v>212</v>
      </c>
      <c r="W99" s="48" t="s">
        <v>212</v>
      </c>
      <c r="X99" s="48" t="s">
        <v>212</v>
      </c>
      <c r="Y99" s="48" t="s">
        <v>212</v>
      </c>
      <c r="Z99" s="48" t="s">
        <v>212</v>
      </c>
      <c r="AA99" s="48" t="s">
        <v>212</v>
      </c>
      <c r="AB99" s="48" t="s">
        <v>212</v>
      </c>
      <c r="AC99" s="48" t="s">
        <v>212</v>
      </c>
      <c r="AD99" s="48" t="s">
        <v>212</v>
      </c>
    </row>
    <row r="100" spans="1:30">
      <c r="A100" s="1" t="s">
        <v>267</v>
      </c>
      <c r="C100" s="50">
        <v>7</v>
      </c>
      <c r="D100" s="50">
        <v>7</v>
      </c>
      <c r="E100" s="50">
        <v>7</v>
      </c>
      <c r="F100" s="50">
        <v>7</v>
      </c>
      <c r="G100" s="50">
        <v>7</v>
      </c>
      <c r="H100" s="50">
        <v>7</v>
      </c>
      <c r="I100" s="50">
        <v>7</v>
      </c>
      <c r="J100" s="50">
        <v>7</v>
      </c>
      <c r="K100" s="50">
        <v>7</v>
      </c>
      <c r="L100" s="50">
        <v>7</v>
      </c>
      <c r="M100" s="50">
        <v>7</v>
      </c>
      <c r="N100" s="50">
        <v>7</v>
      </c>
      <c r="O100" s="50">
        <v>7</v>
      </c>
      <c r="P100" s="50">
        <v>7</v>
      </c>
      <c r="Q100" s="50">
        <v>7</v>
      </c>
      <c r="R100" s="50">
        <v>7</v>
      </c>
      <c r="S100" s="50">
        <v>7</v>
      </c>
      <c r="T100" s="50">
        <v>7</v>
      </c>
      <c r="U100" s="50">
        <v>7</v>
      </c>
      <c r="V100" s="50">
        <v>7</v>
      </c>
      <c r="W100" s="50">
        <v>7</v>
      </c>
      <c r="X100" s="50">
        <v>7</v>
      </c>
      <c r="Y100" s="50">
        <v>7</v>
      </c>
      <c r="Z100" s="50">
        <v>7</v>
      </c>
      <c r="AA100" s="50">
        <v>7</v>
      </c>
      <c r="AB100" s="50">
        <v>7</v>
      </c>
      <c r="AC100" s="50">
        <v>7</v>
      </c>
      <c r="AD100" s="50">
        <v>7</v>
      </c>
    </row>
  </sheetData>
  <autoFilter ref="A1:AA1" xr:uid="{00000000-0009-0000-0000-000001000000}"/>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75"/>
  <sheetViews>
    <sheetView topLeftCell="F8" workbookViewId="0">
      <selection activeCell="F30" sqref="F30"/>
    </sheetView>
  </sheetViews>
  <sheetFormatPr baseColWidth="10" defaultColWidth="8.83203125" defaultRowHeight="15"/>
  <cols>
    <col min="1" max="2" width="8.83203125" style="5"/>
    <col min="3" max="3" width="33.5" style="5" customWidth="1"/>
    <col min="4" max="4" width="28" style="5" customWidth="1"/>
    <col min="5" max="5" width="16.6640625" customWidth="1"/>
    <col min="6" max="6" width="24.1640625" bestFit="1" customWidth="1"/>
    <col min="7" max="7" width="9.83203125" customWidth="1"/>
    <col min="8" max="8" width="8.83203125" style="15"/>
    <col min="9" max="9" width="12.1640625" style="15" bestFit="1" customWidth="1"/>
    <col min="10" max="10" width="8.1640625" customWidth="1"/>
    <col min="11" max="11" width="16.5" customWidth="1"/>
    <col min="12" max="12" width="36.5" bestFit="1" customWidth="1"/>
  </cols>
  <sheetData>
    <row r="1" spans="1:18">
      <c r="A1" s="9" t="s">
        <v>221</v>
      </c>
      <c r="L1" s="38" t="s">
        <v>222</v>
      </c>
    </row>
    <row r="2" spans="1:18">
      <c r="L2" s="21" t="s">
        <v>223</v>
      </c>
    </row>
    <row r="3" spans="1:18" s="1" customFormat="1">
      <c r="A3" s="5" t="s">
        <v>224</v>
      </c>
      <c r="B3" s="5" t="s">
        <v>225</v>
      </c>
      <c r="C3" s="5" t="s">
        <v>226</v>
      </c>
      <c r="D3" s="5" t="s">
        <v>227</v>
      </c>
      <c r="E3" s="1" t="s">
        <v>228</v>
      </c>
      <c r="F3" s="1" t="s">
        <v>229</v>
      </c>
      <c r="G3" s="1" t="s">
        <v>230</v>
      </c>
      <c r="H3" s="16" t="s">
        <v>231</v>
      </c>
      <c r="I3" s="16" t="s">
        <v>232</v>
      </c>
      <c r="J3" s="1" t="s">
        <v>233</v>
      </c>
      <c r="K3" s="1" t="s">
        <v>6</v>
      </c>
      <c r="L3" s="1" t="s">
        <v>234</v>
      </c>
      <c r="M3" s="1" t="s">
        <v>235</v>
      </c>
      <c r="N3" s="1" t="s">
        <v>236</v>
      </c>
    </row>
    <row r="4" spans="1:18">
      <c r="A4" s="5">
        <v>3</v>
      </c>
      <c r="B4" s="5">
        <v>2</v>
      </c>
      <c r="C4" s="5" t="str">
        <f ca="1">IF(G4 = "",F4,IF(OR(G4="alpha",G4="beta",G4="constant",G4="sd",G4="mean",G4="sample"),F4,F4&amp;" "&amp;G4))</f>
        <v>speeds auto_rickshaw</v>
      </c>
      <c r="D4" s="5" t="str">
        <f t="shared" ref="D4:D15" ca="1" si="0">F4&amp;"_"&amp;E4</f>
        <v>speeds_accra</v>
      </c>
      <c r="E4" s="4" t="str" cm="1">
        <f t="array" aca="1" ref="E4" ca="1">INDIRECT(ADDRESS(1,A4,1,1,"all_city_parameter_inputs"))</f>
        <v>accra</v>
      </c>
      <c r="F4" s="6" t="str" cm="1">
        <f t="array" aca="1" ref="F4" ca="1">IF(AND(ISBLANK(INDIRECT(ADDRESS(B4,2,1,1,"all_city_parameter_inputs"))), ISBLANK(INDIRECT(ADDRESS(B4,1,1,1,"all_city_parameter_inputs")))), "", IF(ISBLANK(INDIRECT(ADDRESS(B4,1,1,1,"all_city_parameter_inputs"))), All_city_list!F3,INDIRECT(ADDRESS(B4,1,1,1,"all_city_parameter_inputs"))))</f>
        <v>speeds</v>
      </c>
      <c r="G4" s="4" t="str" cm="1">
        <f t="array" aca="1" ref="G4" ca="1">IF(AND(ISBLANK(INDIRECT(ADDRESS(B4,3,1,1,"all_city_parameter_inputs"))),ISBLANK(INDIRECT(ADDRESS(B4,2,1,1,"all_city_parameter_inputs")))),"",IF(ISBLANK(INDIRECT(ADDRESS(B4,2,1,1,"all_city_parameter_inputs"))),"",INDIRECT(ADDRESS(B4,2,1,1,"all_city_parameter_inputs"))))</f>
        <v>auto_rickshaw</v>
      </c>
      <c r="H4" s="17" cm="1">
        <f t="array" aca="1" ref="H4" ca="1">IF(ISBLANK(INDIRECT(ADDRESS(B4,A4,1,1,"all_city_parameter_inputs"))), "--",INDIRECT(ADDRESS(B4,A4,1,1,"all_city_parameter_inputs")))</f>
        <v>4</v>
      </c>
      <c r="I4" s="17">
        <f ca="1">IF(OR(G4="alpha",G4="beta",G4="sd",G4="mean"),"--",VLOOKUP(C4,Default!$B$5:$H$113,7,FALSE))</f>
        <v>0</v>
      </c>
      <c r="J4" s="4" t="str">
        <f ca="1">VLOOKUP(F4,Lookup!$C$5:$D$109,2, FALSE)</f>
        <v>Travel values</v>
      </c>
      <c r="K4" s="4">
        <f ca="1">VLOOKUP(C4,Default!$B$4:$E$113,4, FALSE)</f>
        <v>0</v>
      </c>
      <c r="L4" s="52" t="s">
        <v>237</v>
      </c>
      <c r="M4" s="21"/>
      <c r="N4" s="21"/>
      <c r="R4" s="7"/>
    </row>
    <row r="5" spans="1:18">
      <c r="A5" s="5">
        <v>3</v>
      </c>
      <c r="B5" s="5">
        <v>3</v>
      </c>
      <c r="C5" s="5" t="str">
        <f t="shared" ref="C5:C68" ca="1" si="1">IF(G5 = "",F5,IF(OR(G5="alpha",G5="beta",G5="constant",G5="sd",G5="mean",G5="sample"),F5,F5&amp;" "&amp;G5))</f>
        <v>speeds bus</v>
      </c>
      <c r="D5" s="5" t="str">
        <f t="shared" ca="1" si="0"/>
        <v>speeds_accra</v>
      </c>
      <c r="E5" s="4" t="str" cm="1">
        <f t="array" aca="1" ref="E5" ca="1">INDIRECT(ADDRESS(1,A5,1,1,"all_city_parameter_inputs"))</f>
        <v>accra</v>
      </c>
      <c r="F5" s="6" t="str" cm="1">
        <f t="array" aca="1" ref="F5" ca="1">IF(AND(ISBLANK(INDIRECT(ADDRESS(B5,2,1,1,"all_city_parameter_inputs"))), ISBLANK(INDIRECT(ADDRESS(B5,1,1,1,"all_city_parameter_inputs")))), "", IF(ISBLANK(INDIRECT(ADDRESS(B5,1,1,1,"all_city_parameter_inputs"))), All_city_list!F4,INDIRECT(ADDRESS(B5,1,1,1,"all_city_parameter_inputs"))))</f>
        <v>speeds</v>
      </c>
      <c r="G5" s="4" t="str" cm="1">
        <f t="array" aca="1" ref="G5" ca="1">IF(AND(ISBLANK(INDIRECT(ADDRESS(B5,3,1,1,"all_city_parameter_inputs"))),ISBLANK(INDIRECT(ADDRESS(B5,2,1,1,"all_city_parameter_inputs")))),"",IF(ISBLANK(INDIRECT(ADDRESS(B5,2,1,1,"all_city_parameter_inputs"))),"",INDIRECT(ADDRESS(B5,2,1,1,"all_city_parameter_inputs"))))</f>
        <v>bus</v>
      </c>
      <c r="H5" s="17" cm="1">
        <f t="array" aca="1" ref="H5" ca="1">IF(ISBLANK(INDIRECT(ADDRESS(B5,A5,1,1,"all_city_parameter_inputs"))), "--",INDIRECT(ADDRESS(B5,A5,1,1,"all_city_parameter_inputs")))</f>
        <v>12</v>
      </c>
      <c r="I5" s="17">
        <f ca="1">IF(OR(G5="alpha",G5="beta",G5="sd",G5="mean"),"--",VLOOKUP(C5,Default!$B$5:$H$113,7,FALSE))</f>
        <v>8.1</v>
      </c>
      <c r="J5" s="4" t="str">
        <f ca="1">VLOOKUP(F5,Lookup!$C$5:$D$109,2, FALSE)</f>
        <v>Travel values</v>
      </c>
      <c r="K5" s="4" t="str">
        <f ca="1">VLOOKUP(C5,Default!$B$4:$E$113,4,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 s="21" t="str" cm="1">
        <f t="array" aca="1" ref="L5" ca="1">IF(ISNA(VLOOKUP(D5,Grouped_Sources!$C:$C,1,FALSE)),"", INDIRECT(VLOOKUP(D5,Grouped_Sources!$C:$G,5,FALSE)))</f>
        <v>VehicleSpeeds_Summary_vxxx.docx on OneDrive Ali Abbas - ITHIM Global\Methods and Processes\Input Parameters\VehicleSpeeds</v>
      </c>
      <c r="M5" s="21"/>
      <c r="N5" s="21"/>
      <c r="R5" s="7"/>
    </row>
    <row r="6" spans="1:18">
      <c r="A6" s="5">
        <v>3</v>
      </c>
      <c r="B6" s="5">
        <v>4</v>
      </c>
      <c r="C6" s="5" t="str">
        <f t="shared" ca="1" si="1"/>
        <v>speeds car</v>
      </c>
      <c r="D6" s="5" t="str">
        <f t="shared" ca="1" si="0"/>
        <v>speeds_accra</v>
      </c>
      <c r="E6" s="4" t="str" cm="1">
        <f t="array" aca="1" ref="E6" ca="1">INDIRECT(ADDRESS(1,A6,1,1,"all_city_parameter_inputs"))</f>
        <v>accra</v>
      </c>
      <c r="F6" s="6" t="str" cm="1">
        <f t="array" aca="1" ref="F6" ca="1">IF(AND(ISBLANK(INDIRECT(ADDRESS(B6,2,1,1,"all_city_parameter_inputs"))), ISBLANK(INDIRECT(ADDRESS(B6,1,1,1,"all_city_parameter_inputs")))), "", IF(ISBLANK(INDIRECT(ADDRESS(B6,1,1,1,"all_city_parameter_inputs"))), All_city_list!F5,INDIRECT(ADDRESS(B6,1,1,1,"all_city_parameter_inputs"))))</f>
        <v>speeds</v>
      </c>
      <c r="G6" s="4" t="str" cm="1">
        <f t="array" aca="1" ref="G6" ca="1">IF(AND(ISBLANK(INDIRECT(ADDRESS(B6,3,1,1,"all_city_parameter_inputs"))),ISBLANK(INDIRECT(ADDRESS(B6,2,1,1,"all_city_parameter_inputs")))),"",IF(ISBLANK(INDIRECT(ADDRESS(B6,2,1,1,"all_city_parameter_inputs"))),"",INDIRECT(ADDRESS(B6,2,1,1,"all_city_parameter_inputs"))))</f>
        <v>car</v>
      </c>
      <c r="H6" s="17" cm="1">
        <f t="array" aca="1" ref="H6" ca="1">IF(ISBLANK(INDIRECT(ADDRESS(B6,A6,1,1,"all_city_parameter_inputs"))), "--",INDIRECT(ADDRESS(B6,A6,1,1,"all_city_parameter_inputs")))</f>
        <v>15</v>
      </c>
      <c r="I6" s="17">
        <f ca="1">IF(OR(G6="alpha",G6="beta",G6="sd",G6="mean"),"--",VLOOKUP(C6,Default!$B$5:$H$113,7,FALSE))</f>
        <v>13.8</v>
      </c>
      <c r="J6" s="4" t="str">
        <f ca="1">VLOOKUP(F6,Lookup!$C$5:$D$109,2, FALSE)</f>
        <v>Travel values</v>
      </c>
      <c r="K6" s="4">
        <f ca="1">VLOOKUP(C6,Default!$B$4:$E$113,4, FALSE)</f>
        <v>0</v>
      </c>
      <c r="L6" s="21" t="str" cm="1">
        <f t="array" aca="1" ref="L6" ca="1">IF(ISNA(VLOOKUP(D6,Grouped_Sources!$C:$C,1,FALSE)),"", INDIRECT(VLOOKUP(D6,Grouped_Sources!$C:$G,5,FALSE)))</f>
        <v>VehicleSpeeds_Summary_vxxx.docx on OneDrive Ali Abbas - ITHIM Global\Methods and Processes\Input Parameters\VehicleSpeeds</v>
      </c>
      <c r="M6" s="21"/>
      <c r="N6" s="21"/>
      <c r="R6" s="7"/>
    </row>
    <row r="7" spans="1:18">
      <c r="A7" s="5">
        <v>3</v>
      </c>
      <c r="B7" s="5">
        <v>5</v>
      </c>
      <c r="C7" s="5" t="str">
        <f t="shared" ca="1" si="1"/>
        <v>speeds cycle</v>
      </c>
      <c r="D7" s="5" t="str">
        <f t="shared" ca="1" si="0"/>
        <v>speeds_accra</v>
      </c>
      <c r="E7" s="4" t="str" cm="1">
        <f t="array" aca="1" ref="E7" ca="1">INDIRECT(ADDRESS(1,A7,1,1,"all_city_parameter_inputs"))</f>
        <v>accra</v>
      </c>
      <c r="F7" s="6" t="str" cm="1">
        <f t="array" aca="1" ref="F7" ca="1">IF(AND(ISBLANK(INDIRECT(ADDRESS(B7,2,1,1,"all_city_parameter_inputs"))), ISBLANK(INDIRECT(ADDRESS(B7,1,1,1,"all_city_parameter_inputs")))), "", IF(ISBLANK(INDIRECT(ADDRESS(B7,1,1,1,"all_city_parameter_inputs"))), All_city_list!F6,INDIRECT(ADDRESS(B7,1,1,1,"all_city_parameter_inputs"))))</f>
        <v>speeds</v>
      </c>
      <c r="G7" s="4" t="str" cm="1">
        <f t="array" aca="1" ref="G7" ca="1">IF(AND(ISBLANK(INDIRECT(ADDRESS(B7,3,1,1,"all_city_parameter_inputs"))),ISBLANK(INDIRECT(ADDRESS(B7,2,1,1,"all_city_parameter_inputs")))),"",IF(ISBLANK(INDIRECT(ADDRESS(B7,2,1,1,"all_city_parameter_inputs"))),"",INDIRECT(ADDRESS(B7,2,1,1,"all_city_parameter_inputs"))))</f>
        <v>cycle</v>
      </c>
      <c r="H7" s="17" cm="1">
        <f t="array" aca="1" ref="H7" ca="1">IF(ISBLANK(INDIRECT(ADDRESS(B7,A7,1,1,"all_city_parameter_inputs"))), "--",INDIRECT(ADDRESS(B7,A7,1,1,"all_city_parameter_inputs")))</f>
        <v>6</v>
      </c>
      <c r="I7" s="17">
        <f ca="1">IF(OR(G7="alpha",G7="beta",G7="sd",G7="mean"),"--",VLOOKUP(C7,Default!$B$5:$H$113,7,FALSE))</f>
        <v>7.2</v>
      </c>
      <c r="J7" s="4" t="str">
        <f ca="1">VLOOKUP(F7,Lookup!$C$5:$D$109,2, FALSE)</f>
        <v>Travel values</v>
      </c>
      <c r="K7" s="4">
        <f ca="1">VLOOKUP(C7,Default!$B$4:$E$113,4, FALSE)</f>
        <v>0</v>
      </c>
      <c r="L7" s="21" t="str" cm="1">
        <f t="array" aca="1" ref="L7" ca="1">IF(ISNA(VLOOKUP(D7,Grouped_Sources!$C:$C,1,FALSE)),"", INDIRECT(VLOOKUP(D7,Grouped_Sources!$C:$G,5,FALSE)))</f>
        <v>VehicleSpeeds_Summary_vxxx.docx on OneDrive Ali Abbas - ITHIM Global\Methods and Processes\Input Parameters\VehicleSpeeds</v>
      </c>
      <c r="M7" s="21"/>
      <c r="N7" s="21"/>
      <c r="R7" s="7"/>
    </row>
    <row r="8" spans="1:18">
      <c r="A8" s="5">
        <v>3</v>
      </c>
      <c r="B8" s="5">
        <v>6</v>
      </c>
      <c r="C8" s="5" t="str">
        <f t="shared" ca="1" si="1"/>
        <v>speeds subway</v>
      </c>
      <c r="D8" s="5" t="str">
        <f t="shared" ca="1" si="0"/>
        <v>speeds_accra</v>
      </c>
      <c r="E8" s="4" t="str" cm="1">
        <f t="array" aca="1" ref="E8" ca="1">INDIRECT(ADDRESS(1,A8,1,1,"all_city_parameter_inputs"))</f>
        <v>accra</v>
      </c>
      <c r="F8" s="6" t="str" cm="1">
        <f t="array" aca="1" ref="F8" ca="1">IF(AND(ISBLANK(INDIRECT(ADDRESS(B8,2,1,1,"all_city_parameter_inputs"))), ISBLANK(INDIRECT(ADDRESS(B8,1,1,1,"all_city_parameter_inputs")))), "", IF(ISBLANK(INDIRECT(ADDRESS(B8,1,1,1,"all_city_parameter_inputs"))), All_city_list!F7,INDIRECT(ADDRESS(B8,1,1,1,"all_city_parameter_inputs"))))</f>
        <v>speeds</v>
      </c>
      <c r="G8" s="4" t="str" cm="1">
        <f t="array" aca="1" ref="G8" ca="1">IF(AND(ISBLANK(INDIRECT(ADDRESS(B8,3,1,1,"all_city_parameter_inputs"))),ISBLANK(INDIRECT(ADDRESS(B8,2,1,1,"all_city_parameter_inputs")))),"",IF(ISBLANK(INDIRECT(ADDRESS(B8,2,1,1,"all_city_parameter_inputs"))),"",INDIRECT(ADDRESS(B8,2,1,1,"all_city_parameter_inputs"))))</f>
        <v>subway</v>
      </c>
      <c r="H8" s="17" t="str" cm="1">
        <f t="array" aca="1" ref="H8" ca="1">IF(ISBLANK(INDIRECT(ADDRESS(B8,A8,1,1,"all_city_parameter_inputs"))), "--",INDIRECT(ADDRESS(B8,A8,1,1,"all_city_parameter_inputs")))</f>
        <v>--</v>
      </c>
      <c r="I8" s="17">
        <f ca="1">IF(OR(G8="alpha",G8="beta",G8="sd",G8="mean"),"--",VLOOKUP(C8,Default!$B$5:$H$113,7,FALSE))</f>
        <v>18.100000000000001</v>
      </c>
      <c r="J8" s="4" t="str">
        <f ca="1">VLOOKUP(F8,Lookup!$C$5:$D$109,2, FALSE)</f>
        <v>Travel values</v>
      </c>
      <c r="K8" s="4">
        <f ca="1">VLOOKUP(C8,Default!$B$4:$E$113,4, FALSE)</f>
        <v>0</v>
      </c>
      <c r="L8" s="21" t="str" cm="1">
        <f t="array" aca="1" ref="L8" ca="1">IF(ISNA(VLOOKUP(D8,Grouped_Sources!$C:$C,1,FALSE)),"", INDIRECT(VLOOKUP(D8,Grouped_Sources!$C:$G,5,FALSE)))</f>
        <v>VehicleSpeeds_Summary_vxxx.docx on OneDrive Ali Abbas - ITHIM Global\Methods and Processes\Input Parameters\VehicleSpeeds</v>
      </c>
      <c r="M8" s="21"/>
      <c r="N8" s="21"/>
      <c r="R8" s="7"/>
    </row>
    <row r="9" spans="1:18">
      <c r="A9" s="5">
        <v>3</v>
      </c>
      <c r="B9" s="5">
        <v>7</v>
      </c>
      <c r="C9" s="5" t="str">
        <f t="shared" ca="1" si="1"/>
        <v>speeds motorcycle</v>
      </c>
      <c r="D9" s="5" t="str">
        <f t="shared" ca="1" si="0"/>
        <v>speeds_accra</v>
      </c>
      <c r="E9" s="4" t="str" cm="1">
        <f t="array" aca="1" ref="E9" ca="1">INDIRECT(ADDRESS(1,A9,1,1,"all_city_parameter_inputs"))</f>
        <v>accra</v>
      </c>
      <c r="F9" s="6" t="str" cm="1">
        <f t="array" aca="1" ref="F9" ca="1">IF(AND(ISBLANK(INDIRECT(ADDRESS(B9,2,1,1,"all_city_parameter_inputs"))), ISBLANK(INDIRECT(ADDRESS(B9,1,1,1,"all_city_parameter_inputs")))), "", IF(ISBLANK(INDIRECT(ADDRESS(B9,1,1,1,"all_city_parameter_inputs"))), All_city_list!F8,INDIRECT(ADDRESS(B9,1,1,1,"all_city_parameter_inputs"))))</f>
        <v>speeds</v>
      </c>
      <c r="G9" s="4" t="str" cm="1">
        <f t="array" aca="1" ref="G9" ca="1">IF(AND(ISBLANK(INDIRECT(ADDRESS(B9,3,1,1,"all_city_parameter_inputs"))),ISBLANK(INDIRECT(ADDRESS(B9,2,1,1,"all_city_parameter_inputs")))),"",IF(ISBLANK(INDIRECT(ADDRESS(B9,2,1,1,"all_city_parameter_inputs"))),"",INDIRECT(ADDRESS(B9,2,1,1,"all_city_parameter_inputs"))))</f>
        <v>motorcycle</v>
      </c>
      <c r="H9" s="17" cm="1">
        <f t="array" aca="1" ref="H9" ca="1">IF(ISBLANK(INDIRECT(ADDRESS(B9,A9,1,1,"all_city_parameter_inputs"))), "--",INDIRECT(ADDRESS(B9,A9,1,1,"all_city_parameter_inputs")))</f>
        <v>15</v>
      </c>
      <c r="I9" s="17">
        <f ca="1">IF(OR(G9="alpha",G9="beta",G9="sd",G9="mean"),"--",VLOOKUP(C9,Default!$B$5:$H$113,7,FALSE))</f>
        <v>15.2</v>
      </c>
      <c r="J9" s="4" t="str">
        <f ca="1">VLOOKUP(F9,Lookup!$C$5:$D$109,2, FALSE)</f>
        <v>Travel values</v>
      </c>
      <c r="K9" s="4">
        <f ca="1">VLOOKUP(C9,Default!$B$4:$E$113,4, FALSE)</f>
        <v>0</v>
      </c>
      <c r="L9" s="21" t="str" cm="1">
        <f t="array" aca="1" ref="L9" ca="1">IF(ISNA(VLOOKUP(D9,Grouped_Sources!$C:$C,1,FALSE)),"", INDIRECT(VLOOKUP(D9,Grouped_Sources!$C:$G,5,FALSE)))</f>
        <v>VehicleSpeeds_Summary_vxxx.docx on OneDrive Ali Abbas - ITHIM Global\Methods and Processes\Input Parameters\VehicleSpeeds</v>
      </c>
      <c r="M9" s="21"/>
      <c r="N9" s="21"/>
      <c r="R9" s="7"/>
    </row>
    <row r="10" spans="1:18">
      <c r="A10" s="5">
        <v>3</v>
      </c>
      <c r="B10" s="5">
        <v>8</v>
      </c>
      <c r="C10" s="5" t="str">
        <f t="shared" ca="1" si="1"/>
        <v>speeds other</v>
      </c>
      <c r="D10" s="5" t="str">
        <f t="shared" ca="1" si="0"/>
        <v>speeds_accra</v>
      </c>
      <c r="E10" s="4" t="str" cm="1">
        <f t="array" aca="1" ref="E10" ca="1">INDIRECT(ADDRESS(1,A10,1,1,"all_city_parameter_inputs"))</f>
        <v>accra</v>
      </c>
      <c r="F10" s="6" t="str" cm="1">
        <f t="array" aca="1" ref="F10" ca="1">IF(AND(ISBLANK(INDIRECT(ADDRESS(B10,2,1,1,"all_city_parameter_inputs"))), ISBLANK(INDIRECT(ADDRESS(B10,1,1,1,"all_city_parameter_inputs")))), "", IF(ISBLANK(INDIRECT(ADDRESS(B10,1,1,1,"all_city_parameter_inputs"))), All_city_list!F9,INDIRECT(ADDRESS(B10,1,1,1,"all_city_parameter_inputs"))))</f>
        <v>speeds</v>
      </c>
      <c r="G10" s="4" t="str" cm="1">
        <f t="array" aca="1" ref="G10" ca="1">IF(AND(ISBLANK(INDIRECT(ADDRESS(B10,3,1,1,"all_city_parameter_inputs"))),ISBLANK(INDIRECT(ADDRESS(B10,2,1,1,"all_city_parameter_inputs")))),"",IF(ISBLANK(INDIRECT(ADDRESS(B10,2,1,1,"all_city_parameter_inputs"))),"",INDIRECT(ADDRESS(B10,2,1,1,"all_city_parameter_inputs"))))</f>
        <v>other</v>
      </c>
      <c r="H10" s="17" t="str" cm="1">
        <f t="array" aca="1" ref="H10" ca="1">IF(ISBLANK(INDIRECT(ADDRESS(B10,A10,1,1,"all_city_parameter_inputs"))), "--",INDIRECT(ADDRESS(B10,A10,1,1,"all_city_parameter_inputs")))</f>
        <v>--</v>
      </c>
      <c r="I10" s="17">
        <f ca="1">IF(OR(G10="alpha",G10="beta",G10="sd",G10="mean"),"--",VLOOKUP(C10,Default!$B$5:$H$113,7,FALSE))</f>
        <v>9.1</v>
      </c>
      <c r="J10" s="4" t="str">
        <f ca="1">VLOOKUP(F10,Lookup!$C$5:$D$109,2, FALSE)</f>
        <v>Travel values</v>
      </c>
      <c r="K10" s="4">
        <f ca="1">VLOOKUP(C10,Default!$B$4:$E$113,4, FALSE)</f>
        <v>0</v>
      </c>
      <c r="L10" s="21" t="str" cm="1">
        <f t="array" aca="1" ref="L10" ca="1">IF(ISNA(VLOOKUP(D10,Grouped_Sources!$C:$C,1,FALSE)),"", INDIRECT(VLOOKUP(D10,Grouped_Sources!$C:$G,5,FALSE)))</f>
        <v>VehicleSpeeds_Summary_vxxx.docx on OneDrive Ali Abbas - ITHIM Global\Methods and Processes\Input Parameters\VehicleSpeeds</v>
      </c>
      <c r="M10" s="21"/>
      <c r="N10" s="21"/>
      <c r="R10" s="7"/>
    </row>
    <row r="11" spans="1:18">
      <c r="A11" s="5">
        <v>3</v>
      </c>
      <c r="B11" s="5">
        <v>9</v>
      </c>
      <c r="C11" s="5" t="str">
        <f t="shared" ca="1" si="1"/>
        <v>speeds pedestrian</v>
      </c>
      <c r="D11" s="5" t="str">
        <f t="shared" ca="1" si="0"/>
        <v>speeds_accra</v>
      </c>
      <c r="E11" s="4" t="str" cm="1">
        <f t="array" aca="1" ref="E11" ca="1">INDIRECT(ADDRESS(1,A11,1,1,"all_city_parameter_inputs"))</f>
        <v>accra</v>
      </c>
      <c r="F11" s="6" t="str" cm="1">
        <f t="array" aca="1" ref="F11" ca="1">IF(AND(ISBLANK(INDIRECT(ADDRESS(B11,2,1,1,"all_city_parameter_inputs"))), ISBLANK(INDIRECT(ADDRESS(B11,1,1,1,"all_city_parameter_inputs")))), "", IF(ISBLANK(INDIRECT(ADDRESS(B11,1,1,1,"all_city_parameter_inputs"))), All_city_list!F10,INDIRECT(ADDRESS(B11,1,1,1,"all_city_parameter_inputs"))))</f>
        <v>speeds</v>
      </c>
      <c r="G11" s="4" t="str" cm="1">
        <f t="array" aca="1" ref="G11" ca="1">IF(AND(ISBLANK(INDIRECT(ADDRESS(B11,3,1,1,"all_city_parameter_inputs"))),ISBLANK(INDIRECT(ADDRESS(B11,2,1,1,"all_city_parameter_inputs")))),"",IF(ISBLANK(INDIRECT(ADDRESS(B11,2,1,1,"all_city_parameter_inputs"))),"",INDIRECT(ADDRESS(B11,2,1,1,"all_city_parameter_inputs"))))</f>
        <v>pedestrian</v>
      </c>
      <c r="H11" s="17" cm="1">
        <f t="array" aca="1" ref="H11" ca="1">IF(ISBLANK(INDIRECT(ADDRESS(B11,A11,1,1,"all_city_parameter_inputs"))), "--",INDIRECT(ADDRESS(B11,A11,1,1,"all_city_parameter_inputs")))</f>
        <v>2</v>
      </c>
      <c r="I11" s="17">
        <f ca="1">IF(OR(G11="alpha",G11="beta",G11="sd",G11="mean"),"--",VLOOKUP(C11,Default!$B$5:$H$113,7,FALSE))</f>
        <v>0</v>
      </c>
      <c r="J11" s="4" t="str">
        <f ca="1">VLOOKUP(F11,Lookup!$C$5:$D$109,2, FALSE)</f>
        <v>Travel values</v>
      </c>
      <c r="K11" s="4">
        <f ca="1">VLOOKUP(C11,Default!$B$4:$E$113,4, FALSE)</f>
        <v>0</v>
      </c>
      <c r="L11" s="21" t="str" cm="1">
        <f t="array" aca="1" ref="L11" ca="1">IF(ISNA(VLOOKUP(D11,Grouped_Sources!$C:$C,1,FALSE)),"", INDIRECT(VLOOKUP(D11,Grouped_Sources!$C:$G,5,FALSE)))</f>
        <v>VehicleSpeeds_Summary_vxxx.docx on OneDrive Ali Abbas - ITHIM Global\Methods and Processes\Input Parameters\VehicleSpeeds</v>
      </c>
      <c r="M11" s="21"/>
      <c r="N11" s="21"/>
      <c r="R11" s="7"/>
    </row>
    <row r="12" spans="1:18">
      <c r="A12" s="5">
        <v>3</v>
      </c>
      <c r="B12" s="5">
        <v>10</v>
      </c>
      <c r="C12" s="5" t="str">
        <f t="shared" ca="1" si="1"/>
        <v>speeds rail</v>
      </c>
      <c r="D12" s="5" t="str">
        <f t="shared" ca="1" si="0"/>
        <v>speeds_accra</v>
      </c>
      <c r="E12" s="4" t="str" cm="1">
        <f t="array" aca="1" ref="E12" ca="1">INDIRECT(ADDRESS(1,A12,1,1,"all_city_parameter_inputs"))</f>
        <v>accra</v>
      </c>
      <c r="F12" s="6" t="str" cm="1">
        <f t="array" aca="1" ref="F12" ca="1">IF(AND(ISBLANK(INDIRECT(ADDRESS(B12,2,1,1,"all_city_parameter_inputs"))), ISBLANK(INDIRECT(ADDRESS(B12,1,1,1,"all_city_parameter_inputs")))), "", IF(ISBLANK(INDIRECT(ADDRESS(B12,1,1,1,"all_city_parameter_inputs"))), All_city_list!F11,INDIRECT(ADDRESS(B12,1,1,1,"all_city_parameter_inputs"))))</f>
        <v>speeds</v>
      </c>
      <c r="G12" s="4" t="str" cm="1">
        <f t="array" aca="1" ref="G12" ca="1">IF(AND(ISBLANK(INDIRECT(ADDRESS(B12,3,1,1,"all_city_parameter_inputs"))),ISBLANK(INDIRECT(ADDRESS(B12,2,1,1,"all_city_parameter_inputs")))),"",IF(ISBLANK(INDIRECT(ADDRESS(B12,2,1,1,"all_city_parameter_inputs"))),"",INDIRECT(ADDRESS(B12,2,1,1,"all_city_parameter_inputs"))))</f>
        <v>rail</v>
      </c>
      <c r="H12" s="17" cm="1">
        <f t="array" aca="1" ref="H12" ca="1">IF(ISBLANK(INDIRECT(ADDRESS(B12,A12,1,1,"all_city_parameter_inputs"))), "--",INDIRECT(ADDRESS(B12,A12,1,1,"all_city_parameter_inputs")))</f>
        <v>20.6</v>
      </c>
      <c r="I12" s="17">
        <f ca="1">IF(OR(G12="alpha",G12="beta",G12="sd",G12="mean"),"--",VLOOKUP(C12,Default!$B$5:$H$113,7,FALSE))</f>
        <v>21.9</v>
      </c>
      <c r="J12" s="4" t="str">
        <f ca="1">VLOOKUP(F12,Lookup!$C$5:$D$109,2, FALSE)</f>
        <v>Travel values</v>
      </c>
      <c r="K12" s="4">
        <f ca="1">VLOOKUP(C12,Default!$B$4:$E$113,4, FALSE)</f>
        <v>0</v>
      </c>
      <c r="L12" s="21" t="str" cm="1">
        <f t="array" aca="1" ref="L12" ca="1">IF(ISNA(VLOOKUP(D12,Grouped_Sources!$C:$C,1,FALSE)),"", INDIRECT(VLOOKUP(D12,Grouped_Sources!$C:$G,5,FALSE)))</f>
        <v>VehicleSpeeds_Summary_vxxx.docx on OneDrive Ali Abbas - ITHIM Global\Methods and Processes\Input Parameters\VehicleSpeeds</v>
      </c>
      <c r="M12" s="21"/>
      <c r="N12" s="21"/>
      <c r="R12" s="7"/>
    </row>
    <row r="13" spans="1:18">
      <c r="A13" s="5">
        <v>3</v>
      </c>
      <c r="B13" s="5">
        <v>11</v>
      </c>
      <c r="C13" s="5" t="str">
        <f t="shared" ca="1" si="1"/>
        <v>speeds taxi</v>
      </c>
      <c r="D13" s="5" t="str">
        <f t="shared" ca="1" si="0"/>
        <v>speeds_accra</v>
      </c>
      <c r="E13" s="4" t="str" cm="1">
        <f t="array" aca="1" ref="E13" ca="1">INDIRECT(ADDRESS(1,A13,1,1,"all_city_parameter_inputs"))</f>
        <v>accra</v>
      </c>
      <c r="F13" s="6" t="str" cm="1">
        <f t="array" aca="1" ref="F13" ca="1">IF(AND(ISBLANK(INDIRECT(ADDRESS(B13,2,1,1,"all_city_parameter_inputs"))), ISBLANK(INDIRECT(ADDRESS(B13,1,1,1,"all_city_parameter_inputs")))), "", IF(ISBLANK(INDIRECT(ADDRESS(B13,1,1,1,"all_city_parameter_inputs"))), All_city_list!F12,INDIRECT(ADDRESS(B13,1,1,1,"all_city_parameter_inputs"))))</f>
        <v>speeds</v>
      </c>
      <c r="G13" s="4" t="str" cm="1">
        <f t="array" aca="1" ref="G13" ca="1">IF(AND(ISBLANK(INDIRECT(ADDRESS(B13,3,1,1,"all_city_parameter_inputs"))),ISBLANK(INDIRECT(ADDRESS(B13,2,1,1,"all_city_parameter_inputs")))),"",IF(ISBLANK(INDIRECT(ADDRESS(B13,2,1,1,"all_city_parameter_inputs"))),"",INDIRECT(ADDRESS(B13,2,1,1,"all_city_parameter_inputs"))))</f>
        <v>taxi</v>
      </c>
      <c r="H13" s="17" cm="1">
        <f t="array" aca="1" ref="H13" ca="1">IF(ISBLANK(INDIRECT(ADDRESS(B13,A13,1,1,"all_city_parameter_inputs"))), "--",INDIRECT(ADDRESS(B13,A13,1,1,"all_city_parameter_inputs")))</f>
        <v>12</v>
      </c>
      <c r="I13" s="17">
        <f ca="1">IF(OR(G13="alpha",G13="beta",G13="sd",G13="mean"),"--",VLOOKUP(C13,Default!$B$5:$H$113,7,FALSE))</f>
        <v>13.8</v>
      </c>
      <c r="J13" s="4" t="str">
        <f ca="1">VLOOKUP(F13,Lookup!$C$5:$D$109,2, FALSE)</f>
        <v>Travel values</v>
      </c>
      <c r="K13" s="4">
        <f ca="1">VLOOKUP(C13,Default!$B$4:$E$113,4, FALSE)</f>
        <v>0</v>
      </c>
      <c r="L13" s="21" t="str" cm="1">
        <f t="array" aca="1" ref="L13" ca="1">IF(ISNA(VLOOKUP(D13,Grouped_Sources!$C:$C,1,FALSE)),"", INDIRECT(VLOOKUP(D13,Grouped_Sources!$C:$G,5,FALSE)))</f>
        <v>VehicleSpeeds_Summary_vxxx.docx on OneDrive Ali Abbas - ITHIM Global\Methods and Processes\Input Parameters\VehicleSpeeds</v>
      </c>
      <c r="M13" s="21"/>
      <c r="N13" s="21"/>
      <c r="R13" s="7"/>
    </row>
    <row r="14" spans="1:18">
      <c r="A14" s="5">
        <v>3</v>
      </c>
      <c r="B14" s="5">
        <v>12</v>
      </c>
      <c r="C14" s="5" t="str">
        <f t="shared" ca="1" si="1"/>
        <v>speeds truck</v>
      </c>
      <c r="D14" s="5" t="str">
        <f t="shared" ca="1" si="0"/>
        <v>speeds_accra</v>
      </c>
      <c r="E14" s="4" t="str" cm="1">
        <f t="array" aca="1" ref="E14" ca="1">INDIRECT(ADDRESS(1,A14,1,1,"all_city_parameter_inputs"))</f>
        <v>accra</v>
      </c>
      <c r="F14" s="6" t="str" cm="1">
        <f t="array" aca="1" ref="F14" ca="1">IF(AND(ISBLANK(INDIRECT(ADDRESS(B14,2,1,1,"all_city_parameter_inputs"))), ISBLANK(INDIRECT(ADDRESS(B14,1,1,1,"all_city_parameter_inputs")))), "", IF(ISBLANK(INDIRECT(ADDRESS(B14,1,1,1,"all_city_parameter_inputs"))), All_city_list!F13,INDIRECT(ADDRESS(B14,1,1,1,"all_city_parameter_inputs"))))</f>
        <v>speeds</v>
      </c>
      <c r="G14" s="4" t="str" cm="1">
        <f t="array" aca="1" ref="G14" ca="1">IF(AND(ISBLANK(INDIRECT(ADDRESS(B14,3,1,1,"all_city_parameter_inputs"))),ISBLANK(INDIRECT(ADDRESS(B14,2,1,1,"all_city_parameter_inputs")))),"",IF(ISBLANK(INDIRECT(ADDRESS(B14,2,1,1,"all_city_parameter_inputs"))),"",INDIRECT(ADDRESS(B14,2,1,1,"all_city_parameter_inputs"))))</f>
        <v>truck</v>
      </c>
      <c r="H14" s="17" cm="1">
        <f t="array" aca="1" ref="H14" ca="1">IF(ISBLANK(INDIRECT(ADDRESS(B14,A14,1,1,"all_city_parameter_inputs"))), "--",INDIRECT(ADDRESS(B14,A14,1,1,"all_city_parameter_inputs")))</f>
        <v>12</v>
      </c>
      <c r="I14" s="17">
        <f ca="1">IF(OR(G14="alpha",G14="beta",G14="sd",G14="mean"),"--",VLOOKUP(C14,Default!$B$5:$H$113,7,FALSE))</f>
        <v>8.1</v>
      </c>
      <c r="J14" s="4" t="str">
        <f ca="1">VLOOKUP(F14,Lookup!$C$5:$D$109,2, FALSE)</f>
        <v>Travel values</v>
      </c>
      <c r="K14" s="4">
        <f ca="1">VLOOKUP(C14,Default!$B$4:$E$113,4, FALSE)</f>
        <v>0</v>
      </c>
      <c r="L14" s="21" t="str" cm="1">
        <f t="array" aca="1" ref="L14" ca="1">IF(ISNA(VLOOKUP(D14,Grouped_Sources!$C:$C,1,FALSE)),"", INDIRECT(VLOOKUP(D14,Grouped_Sources!$C:$G,5,FALSE)))</f>
        <v>VehicleSpeeds_Summary_vxxx.docx on OneDrive Ali Abbas - ITHIM Global\Methods and Processes\Input Parameters\VehicleSpeeds</v>
      </c>
      <c r="M14" s="21"/>
      <c r="N14" s="21"/>
      <c r="R14" s="7"/>
    </row>
    <row r="15" spans="1:18">
      <c r="A15" s="5">
        <v>3</v>
      </c>
      <c r="B15" s="5">
        <v>13</v>
      </c>
      <c r="C15" s="5" t="str">
        <f t="shared" ca="1" si="1"/>
        <v>speeds van</v>
      </c>
      <c r="D15" s="5" t="str">
        <f t="shared" ca="1" si="0"/>
        <v>speeds_accra</v>
      </c>
      <c r="E15" s="4" t="str" cm="1">
        <f t="array" aca="1" ref="E15" ca="1">INDIRECT(ADDRESS(1,A15,1,1,"all_city_parameter_inputs"))</f>
        <v>accra</v>
      </c>
      <c r="F15" s="6" t="str" cm="1">
        <f t="array" aca="1" ref="F15" ca="1">IF(AND(ISBLANK(INDIRECT(ADDRESS(B15,2,1,1,"all_city_parameter_inputs"))), ISBLANK(INDIRECT(ADDRESS(B15,1,1,1,"all_city_parameter_inputs")))), "", IF(ISBLANK(INDIRECT(ADDRESS(B15,1,1,1,"all_city_parameter_inputs"))), All_city_list!F14,INDIRECT(ADDRESS(B15,1,1,1,"all_city_parameter_inputs"))))</f>
        <v>speeds</v>
      </c>
      <c r="G15" s="4" t="str" cm="1">
        <f t="array" aca="1" ref="G15" ca="1">IF(AND(ISBLANK(INDIRECT(ADDRESS(B15,3,1,1,"all_city_parameter_inputs"))),ISBLANK(INDIRECT(ADDRESS(B15,2,1,1,"all_city_parameter_inputs")))),"",IF(ISBLANK(INDIRECT(ADDRESS(B15,2,1,1,"all_city_parameter_inputs"))),"",INDIRECT(ADDRESS(B15,2,1,1,"all_city_parameter_inputs"))))</f>
        <v>van</v>
      </c>
      <c r="H15" s="17" cm="1">
        <f t="array" aca="1" ref="H15" ca="1">IF(ISBLANK(INDIRECT(ADDRESS(B15,A15,1,1,"all_city_parameter_inputs"))), "--",INDIRECT(ADDRESS(B15,A15,1,1,"all_city_parameter_inputs")))</f>
        <v>15</v>
      </c>
      <c r="I15" s="17">
        <f ca="1">IF(OR(G15="alpha",G15="beta",G15="sd",G15="mean"),"--",VLOOKUP(C15,Default!$B$5:$H$113,7,FALSE))</f>
        <v>0</v>
      </c>
      <c r="J15" s="4" t="str">
        <f ca="1">VLOOKUP(F15,Lookup!$C$5:$D$109,2, FALSE)</f>
        <v>Travel values</v>
      </c>
      <c r="K15" s="4">
        <f ca="1">VLOOKUP(C15,Default!$B$4:$E$113,4, FALSE)</f>
        <v>0</v>
      </c>
      <c r="L15" s="21" t="str" cm="1">
        <f t="array" aca="1" ref="L15" ca="1">IF(ISNA(VLOOKUP(D15,Grouped_Sources!$C:$C,1,FALSE)),"", INDIRECT(VLOOKUP(D15,Grouped_Sources!$C:$G,5,FALSE)))</f>
        <v>VehicleSpeeds_Summary_vxxx.docx on OneDrive Ali Abbas - ITHIM Global\Methods and Processes\Input Parameters\VehicleSpeeds</v>
      </c>
      <c r="M15" s="21"/>
      <c r="N15" s="21"/>
      <c r="R15" s="7"/>
    </row>
    <row r="16" spans="1:18">
      <c r="A16" s="5">
        <v>3</v>
      </c>
      <c r="B16" s="5">
        <v>14</v>
      </c>
      <c r="C16" s="5" t="str">
        <f t="shared" ca="1" si="1"/>
        <v>PM_emission_inventories motorcycle</v>
      </c>
      <c r="D16" s="5" t="str">
        <f t="shared" ref="D16:D17" ca="1" si="2">F16&amp;"_"&amp;E16</f>
        <v>PM_emission_inventories_accra</v>
      </c>
      <c r="E16" s="4" t="str" cm="1">
        <f t="array" aca="1" ref="E16" ca="1">INDIRECT(ADDRESS(1,A16,1,1,"all_city_parameter_inputs"))</f>
        <v>accra</v>
      </c>
      <c r="F16" s="6" t="str" cm="1">
        <f t="array" aca="1" ref="F16" ca="1">IF(AND(ISBLANK(INDIRECT(ADDRESS(B16,2,1,1,"all_city_parameter_inputs"))), ISBLANK(INDIRECT(ADDRESS(B16,1,1,1,"all_city_parameter_inputs")))), "", IF(ISBLANK(INDIRECT(ADDRESS(B16,1,1,1,"all_city_parameter_inputs"))), All_city_list!F5,INDIRECT(ADDRESS(B16,1,1,1,"all_city_parameter_inputs"))))</f>
        <v>PM_emission_inventories</v>
      </c>
      <c r="G16" s="4" t="str" cm="1">
        <f t="array" aca="1" ref="G16" ca="1">IF(AND(ISBLANK(INDIRECT(ADDRESS(B16,3,1,1,"all_city_parameter_inputs"))),ISBLANK(INDIRECT(ADDRESS(B16,2,1,1,"all_city_parameter_inputs")))),"",IF(ISBLANK(INDIRECT(ADDRESS(B16,2,1,1,"all_city_parameter_inputs"))),"",INDIRECT(ADDRESS(B16,2,1,1,"all_city_parameter_inputs"))))</f>
        <v>motorcycle</v>
      </c>
      <c r="H16" s="17" cm="1">
        <f t="array" aca="1" ref="H16" ca="1">IF(ISBLANK(INDIRECT(ADDRESS(B16,A16,1,1,"all_city_parameter_inputs"))), "--",INDIRECT(ADDRESS(B16,A16,1,1,"all_city_parameter_inputs")))</f>
        <v>2.4362339999999998E-3</v>
      </c>
      <c r="I16" s="17">
        <f ca="1">IF(OR(G16="alpha",G16="beta",G16="sd",G16="mean"),"--",VLOOKUP(C16,Default!$B$5:$H$113,7,FALSE))</f>
        <v>2.3031654375338189E-3</v>
      </c>
      <c r="J16" s="4" t="str">
        <f ca="1">VLOOKUP(F16,Lookup!$C$5:$D$109,2, FALSE)</f>
        <v>Pollution values</v>
      </c>
      <c r="K16" s="4" t="str">
        <f ca="1">VLOOKUP(C16,Default!$B$4:$E$113,4,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6" s="57" t="s">
        <v>238</v>
      </c>
      <c r="M16" s="21" t="s">
        <v>239</v>
      </c>
      <c r="N16" s="22" t="s">
        <v>240</v>
      </c>
    </row>
    <row r="17" spans="1:14">
      <c r="A17" s="5">
        <v>3</v>
      </c>
      <c r="B17" s="5">
        <v>15</v>
      </c>
      <c r="C17" s="5" t="str">
        <f t="shared" ca="1" si="1"/>
        <v>PM_emission_inventories car</v>
      </c>
      <c r="D17" s="5" t="str">
        <f t="shared" ca="1" si="2"/>
        <v>PM_emission_inventories_accra</v>
      </c>
      <c r="E17" s="4" t="str" cm="1">
        <f t="array" aca="1" ref="E17" ca="1">INDIRECT(ADDRESS(1,A17,1,1,"all_city_parameter_inputs"))</f>
        <v>accra</v>
      </c>
      <c r="F17" s="6" t="str" cm="1">
        <f t="array" aca="1" ref="F17" ca="1">IF(AND(ISBLANK(INDIRECT(ADDRESS(B17,2,1,1,"all_city_parameter_inputs"))), ISBLANK(INDIRECT(ADDRESS(B17,1,1,1,"all_city_parameter_inputs")))), "", IF(ISBLANK(INDIRECT(ADDRESS(B17,1,1,1,"all_city_parameter_inputs"))), All_city_list!F16,INDIRECT(ADDRESS(B17,1,1,1,"all_city_parameter_inputs"))))</f>
        <v>PM_emission_inventories</v>
      </c>
      <c r="G17" s="4" t="str" cm="1">
        <f t="array" aca="1" ref="G17" ca="1">IF(AND(ISBLANK(INDIRECT(ADDRESS(B17,3,1,1,"all_city_parameter_inputs"))),ISBLANK(INDIRECT(ADDRESS(B17,2,1,1,"all_city_parameter_inputs")))),"",IF(ISBLANK(INDIRECT(ADDRESS(B17,2,1,1,"all_city_parameter_inputs"))),"",INDIRECT(ADDRESS(B17,2,1,1,"all_city_parameter_inputs"))))</f>
        <v>car</v>
      </c>
      <c r="H17" s="17" cm="1">
        <f t="array" aca="1" ref="H17" ca="1">IF(ISBLANK(INDIRECT(ADDRESS(B17,A17,1,1,"all_city_parameter_inputs"))), "--",INDIRECT(ADDRESS(B17,A17,1,1,"all_city_parameter_inputs")))</f>
        <v>0.58998589999999995</v>
      </c>
      <c r="I17" s="17">
        <f ca="1">IF(OR(G17="alpha",G17="beta",G17="sd",G17="mean"),"--",VLOOKUP(C17,Default!$B$5:$H$113,7,FALSE))</f>
        <v>8.1980352806225759E-2</v>
      </c>
      <c r="J17" s="4" t="str">
        <f ca="1">VLOOKUP(F17,Lookup!$C$5:$D$109,2, FALSE)</f>
        <v>Pollution values</v>
      </c>
      <c r="K17" s="4">
        <f ca="1">VLOOKUP(C17,Default!$B$4:$E$113,4, FALSE)</f>
        <v>0</v>
      </c>
      <c r="L17" s="21" t="str" cm="1">
        <f t="array" aca="1" ref="L17" ca="1">IF(ISNA(VLOOKUP(D17,Grouped_Sources!$C:$C,1,FALSE)),"", INDIRECT(VLOOKUP(D17,Grouped_Sources!$C:$G,5,FALSE)))</f>
        <v>air pollution and CO2 write-up_only table_V4.docx (dropbox.com)</v>
      </c>
      <c r="M17" s="21"/>
      <c r="N17" s="21"/>
    </row>
    <row r="18" spans="1:14">
      <c r="A18" s="5">
        <v>3</v>
      </c>
      <c r="B18" s="5">
        <v>16</v>
      </c>
      <c r="C18" s="5" t="str">
        <f t="shared" ca="1" si="1"/>
        <v>PM_emission_inventories bus_driver</v>
      </c>
      <c r="D18" s="5" t="str">
        <f t="shared" ref="D18:D81" ca="1" si="3">F18&amp;"_"&amp;E18</f>
        <v>PM_emission_inventories_accra</v>
      </c>
      <c r="E18" s="4" t="str" cm="1">
        <f t="array" aca="1" ref="E18" ca="1">INDIRECT(ADDRESS(1,A18,1,1,"all_city_parameter_inputs"))</f>
        <v>accra</v>
      </c>
      <c r="F18" s="6" t="str" cm="1">
        <f t="array" aca="1" ref="F18" ca="1">IF(AND(ISBLANK(INDIRECT(ADDRESS(B18,2,1,1,"all_city_parameter_inputs"))), ISBLANK(INDIRECT(ADDRESS(B18,1,1,1,"all_city_parameter_inputs")))), "", IF(ISBLANK(INDIRECT(ADDRESS(B18,1,1,1,"all_city_parameter_inputs"))), All_city_list!F17,INDIRECT(ADDRESS(B18,1,1,1,"all_city_parameter_inputs"))))</f>
        <v>PM_emission_inventories</v>
      </c>
      <c r="G18" s="4" t="str" cm="1">
        <f t="array" aca="1" ref="G18" ca="1">IF(AND(ISBLANK(INDIRECT(ADDRESS(B18,3,1,1,"all_city_parameter_inputs"))),ISBLANK(INDIRECT(ADDRESS(B18,2,1,1,"all_city_parameter_inputs")))),"",IF(ISBLANK(INDIRECT(ADDRESS(B18,2,1,1,"all_city_parameter_inputs"))),"",INDIRECT(ADDRESS(B18,2,1,1,"all_city_parameter_inputs"))))</f>
        <v>bus_driver</v>
      </c>
      <c r="H18" s="17" cm="1">
        <f t="array" aca="1" ref="H18" ca="1">IF(ISBLANK(INDIRECT(ADDRESS(B18,A18,1,1,"all_city_parameter_inputs"))), "--",INDIRECT(ADDRESS(B18,A18,1,1,"all_city_parameter_inputs")))</f>
        <v>4.9934579999999999E-2</v>
      </c>
      <c r="I18" s="17">
        <f ca="1">IF(OR(G18="alpha",G18="beta",G18="sd",G18="mean"),"--",VLOOKUP(C18,Default!$B$5:$H$113,7,FALSE))</f>
        <v>0.12246677425253254</v>
      </c>
      <c r="J18" s="4" t="str">
        <f ca="1">VLOOKUP(F18,Lookup!$C$5:$D$109,2, FALSE)</f>
        <v>Pollution values</v>
      </c>
      <c r="K18" s="4">
        <f ca="1">VLOOKUP(C18,Default!$B$4:$E$113,4, FALSE)</f>
        <v>0</v>
      </c>
      <c r="L18" s="21" t="str" cm="1">
        <f t="array" aca="1" ref="L18" ca="1">IF(ISNA(VLOOKUP(D18,Grouped_Sources!$C:$C,1,FALSE)),"", INDIRECT(VLOOKUP(D18,Grouped_Sources!$C:$G,5,FALSE)))</f>
        <v>air pollution and CO2 write-up_only table_V4.docx (dropbox.com)</v>
      </c>
      <c r="M18" s="21"/>
      <c r="N18" s="21"/>
    </row>
    <row r="19" spans="1:14">
      <c r="A19" s="5">
        <v>3</v>
      </c>
      <c r="B19" s="5">
        <v>17</v>
      </c>
      <c r="C19" s="5" t="str">
        <f t="shared" ca="1" si="1"/>
        <v>PM_emission_inventories big_truck</v>
      </c>
      <c r="D19" s="5" t="str">
        <f t="shared" ca="1" si="3"/>
        <v>PM_emission_inventories_accra</v>
      </c>
      <c r="E19" s="4" t="str" cm="1">
        <f t="array" aca="1" ref="E19" ca="1">INDIRECT(ADDRESS(1,A19,1,1,"all_city_parameter_inputs"))</f>
        <v>accra</v>
      </c>
      <c r="F19" s="6" t="str" cm="1">
        <f t="array" aca="1" ref="F19" ca="1">IF(AND(ISBLANK(INDIRECT(ADDRESS(B19,2,1,1,"all_city_parameter_inputs"))), ISBLANK(INDIRECT(ADDRESS(B19,1,1,1,"all_city_parameter_inputs")))), "", IF(ISBLANK(INDIRECT(ADDRESS(B19,1,1,1,"all_city_parameter_inputs"))), All_city_list!F18,INDIRECT(ADDRESS(B19,1,1,1,"all_city_parameter_inputs"))))</f>
        <v>PM_emission_inventories</v>
      </c>
      <c r="G19" s="4" t="str" cm="1">
        <f t="array" aca="1" ref="G19" ca="1">IF(AND(ISBLANK(INDIRECT(ADDRESS(B19,3,1,1,"all_city_parameter_inputs"))),ISBLANK(INDIRECT(ADDRESS(B19,2,1,1,"all_city_parameter_inputs")))),"",IF(ISBLANK(INDIRECT(ADDRESS(B19,2,1,1,"all_city_parameter_inputs"))),"",INDIRECT(ADDRESS(B19,2,1,1,"all_city_parameter_inputs"))))</f>
        <v>big_truck</v>
      </c>
      <c r="H19" s="17" cm="1">
        <f t="array" aca="1" ref="H19" ca="1">IF(ISBLANK(INDIRECT(ADDRESS(B19,A19,1,1,"all_city_parameter_inputs"))), "--",INDIRECT(ADDRESS(B19,A19,1,1,"all_city_parameter_inputs")))</f>
        <v>0.19241630000000001</v>
      </c>
      <c r="I19" s="17">
        <f ca="1">IF(OR(G19="alpha",G19="beta",G19="sd",G19="mean"),"--",VLOOKUP(C19,Default!$B$5:$H$113,7,FALSE))</f>
        <v>0.45445403783708543</v>
      </c>
      <c r="J19" s="4" t="str">
        <f ca="1">VLOOKUP(F19,Lookup!$C$5:$D$109,2, FALSE)</f>
        <v>Pollution values</v>
      </c>
      <c r="K19" s="4">
        <f ca="1">VLOOKUP(C19,Default!$B$4:$E$113,4, FALSE)</f>
        <v>0</v>
      </c>
      <c r="L19" s="21" t="str" cm="1">
        <f t="array" aca="1" ref="L19" ca="1">IF(ISNA(VLOOKUP(D19,Grouped_Sources!$C:$C,1,FALSE)),"", INDIRECT(VLOOKUP(D19,Grouped_Sources!$C:$G,5,FALSE)))</f>
        <v>air pollution and CO2 write-up_only table_V4.docx (dropbox.com)</v>
      </c>
      <c r="M19" s="21"/>
      <c r="N19" s="21"/>
    </row>
    <row r="20" spans="1:14">
      <c r="A20" s="5">
        <v>3</v>
      </c>
      <c r="B20" s="5">
        <v>18</v>
      </c>
      <c r="C20" s="5" t="str">
        <f t="shared" ca="1" si="1"/>
        <v>PM_emission_inventories truck</v>
      </c>
      <c r="D20" s="5" t="str">
        <f t="shared" ca="1" si="3"/>
        <v>PM_emission_inventories_accra</v>
      </c>
      <c r="E20" s="4" t="str" cm="1">
        <f t="array" aca="1" ref="E20" ca="1">INDIRECT(ADDRESS(1,A20,1,1,"all_city_parameter_inputs"))</f>
        <v>accra</v>
      </c>
      <c r="F20" s="6" t="str" cm="1">
        <f t="array" aca="1" ref="F20" ca="1">IF(AND(ISBLANK(INDIRECT(ADDRESS(B20,2,1,1,"all_city_parameter_inputs"))), ISBLANK(INDIRECT(ADDRESS(B20,1,1,1,"all_city_parameter_inputs")))), "", IF(ISBLANK(INDIRECT(ADDRESS(B20,1,1,1,"all_city_parameter_inputs"))), All_city_list!F19,INDIRECT(ADDRESS(B20,1,1,1,"all_city_parameter_inputs"))))</f>
        <v>PM_emission_inventories</v>
      </c>
      <c r="G20" s="4" t="str" cm="1">
        <f t="array" aca="1" ref="G20" ca="1">IF(AND(ISBLANK(INDIRECT(ADDRESS(B20,3,1,1,"all_city_parameter_inputs"))),ISBLANK(INDIRECT(ADDRESS(B20,2,1,1,"all_city_parameter_inputs")))),"",IF(ISBLANK(INDIRECT(ADDRESS(B20,2,1,1,"all_city_parameter_inputs"))),"",INDIRECT(ADDRESS(B20,2,1,1,"all_city_parameter_inputs"))))</f>
        <v>truck</v>
      </c>
      <c r="H20" s="17" cm="1">
        <f t="array" aca="1" ref="H20" ca="1">IF(ISBLANK(INDIRECT(ADDRESS(B20,A20,1,1,"all_city_parameter_inputs"))), "--",INDIRECT(ADDRESS(B20,A20,1,1,"all_city_parameter_inputs")))</f>
        <v>0.16522703999999999</v>
      </c>
      <c r="I20" s="17">
        <f ca="1">IF(OR(G20="alpha",G20="beta",G20="sd",G20="mean"),"--",VLOOKUP(C20,Default!$B$5:$H$113,7,FALSE))</f>
        <v>0.33879566966662278</v>
      </c>
      <c r="J20" s="4" t="str">
        <f ca="1">VLOOKUP(F20,Lookup!$C$5:$D$109,2, FALSE)</f>
        <v>Pollution values</v>
      </c>
      <c r="K20" s="4">
        <f ca="1">VLOOKUP(C20,Default!$B$4:$E$113,4, FALSE)</f>
        <v>0</v>
      </c>
      <c r="L20" s="21" t="str" cm="1">
        <f t="array" aca="1" ref="L20" ca="1">IF(ISNA(VLOOKUP(D20,Grouped_Sources!$C:$C,1,FALSE)),"", INDIRECT(VLOOKUP(D20,Grouped_Sources!$C:$G,5,FALSE)))</f>
        <v>air pollution and CO2 write-up_only table_V4.docx (dropbox.com)</v>
      </c>
      <c r="M20" s="21"/>
      <c r="N20" s="21"/>
    </row>
    <row r="21" spans="1:14">
      <c r="A21" s="5">
        <v>3</v>
      </c>
      <c r="B21" s="5">
        <v>19</v>
      </c>
      <c r="C21" s="5" t="str">
        <f t="shared" ca="1" si="1"/>
        <v>PM_emission_inventories van</v>
      </c>
      <c r="D21" s="5" t="str">
        <f t="shared" ca="1" si="3"/>
        <v>PM_emission_inventories_accra</v>
      </c>
      <c r="E21" s="4" t="str" cm="1">
        <f t="array" aca="1" ref="E21" ca="1">INDIRECT(ADDRESS(1,A21,1,1,"all_city_parameter_inputs"))</f>
        <v>accra</v>
      </c>
      <c r="F21" s="6" t="str" cm="1">
        <f t="array" aca="1" ref="F21" ca="1">IF(AND(ISBLANK(INDIRECT(ADDRESS(B21,2,1,1,"all_city_parameter_inputs"))), ISBLANK(INDIRECT(ADDRESS(B21,1,1,1,"all_city_parameter_inputs")))), "", IF(ISBLANK(INDIRECT(ADDRESS(B21,1,1,1,"all_city_parameter_inputs"))), All_city_list!F20,INDIRECT(ADDRESS(B21,1,1,1,"all_city_parameter_inputs"))))</f>
        <v>PM_emission_inventories</v>
      </c>
      <c r="G21" s="4" t="str" cm="1">
        <f t="array" aca="1" ref="G21" ca="1">IF(AND(ISBLANK(INDIRECT(ADDRESS(B21,3,1,1,"all_city_parameter_inputs"))),ISBLANK(INDIRECT(ADDRESS(B21,2,1,1,"all_city_parameter_inputs")))),"",IF(ISBLANK(INDIRECT(ADDRESS(B21,2,1,1,"all_city_parameter_inputs"))),"",INDIRECT(ADDRESS(B21,2,1,1,"all_city_parameter_inputs"))))</f>
        <v>van</v>
      </c>
      <c r="H21" s="17" cm="1">
        <f t="array" aca="1" ref="H21" ca="1">IF(ISBLANK(INDIRECT(ADDRESS(B21,A21,1,1,"all_city_parameter_inputs"))), "--",INDIRECT(ADDRESS(B21,A21,1,1,"all_city_parameter_inputs")))</f>
        <v>0</v>
      </c>
      <c r="I21" s="30">
        <f ca="1">IF(OR(G21="alpha",G21="beta",G21="sd",G21="mean"),"--",VLOOKUP(C21,Default!$B$5:$H$113,7,FALSE))</f>
        <v>0</v>
      </c>
      <c r="J21" s="4" t="str">
        <f ca="1">VLOOKUP(F21,Lookup!$C$5:$D$109,2, FALSE)</f>
        <v>Pollution values</v>
      </c>
      <c r="K21" s="4">
        <f ca="1">VLOOKUP(C21,Default!$B$4:$E$113,4, FALSE)</f>
        <v>0</v>
      </c>
      <c r="L21" s="21" t="str" cm="1">
        <f t="array" aca="1" ref="L21" ca="1">IF(ISNA(VLOOKUP(D21,Grouped_Sources!$C:$C,1,FALSE)),"", INDIRECT(VLOOKUP(D21,Grouped_Sources!$C:$G,5,FALSE)))</f>
        <v>air pollution and CO2 write-up_only table_V4.docx (dropbox.com)</v>
      </c>
      <c r="M21" s="21"/>
      <c r="N21" s="21"/>
    </row>
    <row r="22" spans="1:14">
      <c r="A22" s="5">
        <v>3</v>
      </c>
      <c r="B22" s="5">
        <v>20</v>
      </c>
      <c r="C22" s="5" t="str">
        <f t="shared" ca="1" si="1"/>
        <v>PM_emission_inventories other</v>
      </c>
      <c r="D22" s="5" t="str">
        <f t="shared" ca="1" si="3"/>
        <v>PM_emission_inventories_accra</v>
      </c>
      <c r="E22" s="4" t="str" cm="1">
        <f t="array" aca="1" ref="E22" ca="1">INDIRECT(ADDRESS(1,A22,1,1,"all_city_parameter_inputs"))</f>
        <v>accra</v>
      </c>
      <c r="F22" s="6" t="str" cm="1">
        <f t="array" aca="1" ref="F22" ca="1">IF(AND(ISBLANK(INDIRECT(ADDRESS(B22,2,1,1,"all_city_parameter_inputs"))), ISBLANK(INDIRECT(ADDRESS(B22,1,1,1,"all_city_parameter_inputs")))), "", IF(ISBLANK(INDIRECT(ADDRESS(B22,1,1,1,"all_city_parameter_inputs"))), All_city_list!F21,INDIRECT(ADDRESS(B22,1,1,1,"all_city_parameter_inputs"))))</f>
        <v>PM_emission_inventories</v>
      </c>
      <c r="G22" s="4" t="str" cm="1">
        <f t="array" aca="1" ref="G22" ca="1">IF(AND(ISBLANK(INDIRECT(ADDRESS(B22,3,1,1,"all_city_parameter_inputs"))),ISBLANK(INDIRECT(ADDRESS(B22,2,1,1,"all_city_parameter_inputs")))),"",IF(ISBLANK(INDIRECT(ADDRESS(B22,2,1,1,"all_city_parameter_inputs"))),"",INDIRECT(ADDRESS(B22,2,1,1,"all_city_parameter_inputs"))))</f>
        <v>other</v>
      </c>
      <c r="H22" s="17" cm="1">
        <f t="array" aca="1" ref="H22" ca="1">IF(ISBLANK(INDIRECT(ADDRESS(B22,A22,1,1,"all_city_parameter_inputs"))), "--",INDIRECT(ADDRESS(B22,A22,1,1,"all_city_parameter_inputs")))</f>
        <v>0</v>
      </c>
      <c r="I22" s="17">
        <f ca="1">IF(OR(G22="alpha",G22="beta",G22="sd",G22="mean"),"--",VLOOKUP(C22,Default!$B$5:$H$113,7,FALSE))</f>
        <v>0</v>
      </c>
      <c r="J22" s="4" t="str">
        <f ca="1">VLOOKUP(F22,Lookup!$C$5:$D$109,2, FALSE)</f>
        <v>Pollution values</v>
      </c>
      <c r="K22" s="4">
        <f ca="1">VLOOKUP(C22,Default!$B$4:$E$113,4, FALSE)</f>
        <v>0</v>
      </c>
      <c r="L22" s="21" t="str" cm="1">
        <f t="array" aca="1" ref="L22" ca="1">IF(ISNA(VLOOKUP(D22,Grouped_Sources!$C:$C,1,FALSE)),"", INDIRECT(VLOOKUP(D22,Grouped_Sources!$C:$G,5,FALSE)))</f>
        <v>air pollution and CO2 write-up_only table_V4.docx (dropbox.com)</v>
      </c>
      <c r="M22" s="21"/>
      <c r="N22" s="21"/>
    </row>
    <row r="23" spans="1:14">
      <c r="A23" s="5">
        <v>3</v>
      </c>
      <c r="B23" s="5">
        <v>21</v>
      </c>
      <c r="C23" s="5" t="str">
        <f t="shared" ca="1" si="1"/>
        <v>PM_emission_inventories taxi</v>
      </c>
      <c r="D23" s="5" t="str">
        <f t="shared" ca="1" si="3"/>
        <v>PM_emission_inventories_accra</v>
      </c>
      <c r="E23" s="4" t="str" cm="1">
        <f t="array" aca="1" ref="E23" ca="1">INDIRECT(ADDRESS(1,A23,1,1,"all_city_parameter_inputs"))</f>
        <v>accra</v>
      </c>
      <c r="F23" s="6" t="str" cm="1">
        <f t="array" aca="1" ref="F23" ca="1">IF(AND(ISBLANK(INDIRECT(ADDRESS(B23,2,1,1,"all_city_parameter_inputs"))), ISBLANK(INDIRECT(ADDRESS(B23,1,1,1,"all_city_parameter_inputs")))), "", IF(ISBLANK(INDIRECT(ADDRESS(B23,1,1,1,"all_city_parameter_inputs"))), All_city_list!F22,INDIRECT(ADDRESS(B23,1,1,1,"all_city_parameter_inputs"))))</f>
        <v>PM_emission_inventories</v>
      </c>
      <c r="G23" s="4" t="str" cm="1">
        <f t="array" aca="1" ref="G23" ca="1">IF(AND(ISBLANK(INDIRECT(ADDRESS(B23,3,1,1,"all_city_parameter_inputs"))),ISBLANK(INDIRECT(ADDRESS(B23,2,1,1,"all_city_parameter_inputs")))),"",IF(ISBLANK(INDIRECT(ADDRESS(B23,2,1,1,"all_city_parameter_inputs"))),"",INDIRECT(ADDRESS(B23,2,1,1,"all_city_parameter_inputs"))))</f>
        <v>taxi</v>
      </c>
      <c r="H23" s="17" cm="1">
        <f t="array" aca="1" ref="H23" ca="1">IF(ISBLANK(INDIRECT(ADDRESS(B23,A23,1,1,"all_city_parameter_inputs"))), "--",INDIRECT(ADDRESS(B23,A23,1,1,"all_city_parameter_inputs")))</f>
        <v>0</v>
      </c>
      <c r="I23" s="17">
        <f ca="1">IF(OR(G23="alpha",G23="beta",G23="sd",G23="mean"),"--",VLOOKUP(C23,Default!$B$5:$H$113,7,FALSE))</f>
        <v>0</v>
      </c>
      <c r="J23" s="4" t="str">
        <f ca="1">VLOOKUP(F23,Lookup!$C$5:$D$109,2, FALSE)</f>
        <v>Pollution values</v>
      </c>
      <c r="K23" s="4">
        <f ca="1">VLOOKUP(C23,Default!$B$4:$E$113,4, FALSE)</f>
        <v>0</v>
      </c>
      <c r="L23" s="21" t="str" cm="1">
        <f t="array" aca="1" ref="L23" ca="1">IF(ISNA(VLOOKUP(D23,Grouped_Sources!$C:$C,1,FALSE)),"", INDIRECT(VLOOKUP(D23,Grouped_Sources!$C:$G,5,FALSE)))</f>
        <v>air pollution and CO2 write-up_only table_V4.docx (dropbox.com)</v>
      </c>
      <c r="M23" s="21"/>
      <c r="N23" s="21"/>
    </row>
    <row r="24" spans="1:14">
      <c r="A24" s="5">
        <v>3</v>
      </c>
      <c r="B24" s="5">
        <v>22</v>
      </c>
      <c r="C24" s="5" t="str">
        <f t="shared" ca="1" si="1"/>
        <v>PM_emission_inventories auto_rickshaw</v>
      </c>
      <c r="D24" s="5" t="str">
        <f t="shared" ca="1" si="3"/>
        <v>PM_emission_inventories_accra</v>
      </c>
      <c r="E24" s="4" t="str" cm="1">
        <f t="array" aca="1" ref="E24" ca="1">INDIRECT(ADDRESS(1,A24,1,1,"all_city_parameter_inputs"))</f>
        <v>accra</v>
      </c>
      <c r="F24" s="6" t="str" cm="1">
        <f t="array" aca="1" ref="F24" ca="1">IF(AND(ISBLANK(INDIRECT(ADDRESS(B24,2,1,1,"all_city_parameter_inputs"))), ISBLANK(INDIRECT(ADDRESS(B24,1,1,1,"all_city_parameter_inputs")))), "", IF(ISBLANK(INDIRECT(ADDRESS(B24,1,1,1,"all_city_parameter_inputs"))), All_city_list!F23,INDIRECT(ADDRESS(B24,1,1,1,"all_city_parameter_inputs"))))</f>
        <v>PM_emission_inventories</v>
      </c>
      <c r="G24" s="4" t="str" cm="1">
        <f t="array" aca="1" ref="G24" ca="1">IF(AND(ISBLANK(INDIRECT(ADDRESS(B24,3,1,1,"all_city_parameter_inputs"))),ISBLANK(INDIRECT(ADDRESS(B24,2,1,1,"all_city_parameter_inputs")))),"",IF(ISBLANK(INDIRECT(ADDRESS(B24,2,1,1,"all_city_parameter_inputs"))),"",INDIRECT(ADDRESS(B24,2,1,1,"all_city_parameter_inputs"))))</f>
        <v>auto_rickshaw</v>
      </c>
      <c r="H24" s="17" cm="1">
        <f t="array" aca="1" ref="H24" ca="1">IF(ISBLANK(INDIRECT(ADDRESS(B24,A24,1,1,"all_city_parameter_inputs"))), "--",INDIRECT(ADDRESS(B24,A24,1,1,"all_city_parameter_inputs")))</f>
        <v>0</v>
      </c>
      <c r="I24" s="30">
        <f ca="1">IF(OR(G24="alpha",G24="beta",G24="sd",G24="mean"),"--",VLOOKUP(C24,Default!$B$5:$H$113,7,FALSE))</f>
        <v>0</v>
      </c>
      <c r="J24" s="4" t="str">
        <f ca="1">VLOOKUP(F24,Lookup!$C$5:$D$109,2, FALSE)</f>
        <v>Pollution values</v>
      </c>
      <c r="K24" s="4">
        <f ca="1">VLOOKUP(C24,Default!$B$4:$E$113,4, FALSE)</f>
        <v>0</v>
      </c>
      <c r="L24" s="21" t="str" cm="1">
        <f t="array" aca="1" ref="L24" ca="1">IF(ISNA(VLOOKUP(D24,Grouped_Sources!$C:$C,1,FALSE)),"", INDIRECT(VLOOKUP(D24,Grouped_Sources!$C:$G,5,FALSE)))</f>
        <v>air pollution and CO2 write-up_only table_V4.docx (dropbox.com)</v>
      </c>
      <c r="M24" s="21"/>
      <c r="N24" s="21"/>
    </row>
    <row r="25" spans="1:14">
      <c r="A25" s="5">
        <v>3</v>
      </c>
      <c r="B25" s="5">
        <v>23</v>
      </c>
      <c r="C25" s="5" t="str">
        <f t="shared" ca="1" si="1"/>
        <v>injury_reporting_rate</v>
      </c>
      <c r="D25" s="5" t="str">
        <f t="shared" ca="1" si="3"/>
        <v>injury_reporting_rate_accra</v>
      </c>
      <c r="E25" s="4" t="str" cm="1">
        <f t="array" aca="1" ref="E25" ca="1">INDIRECT(ADDRESS(1,A25,1,1,"all_city_parameter_inputs"))</f>
        <v>accra</v>
      </c>
      <c r="F25" s="6" t="str" cm="1">
        <f t="array" aca="1" ref="F25" ca="1">IF(AND(ISBLANK(INDIRECT(ADDRESS(B25,2,1,1,"all_city_parameter_inputs"))), ISBLANK(INDIRECT(ADDRESS(B25,1,1,1,"all_city_parameter_inputs")))), "", IF(ISBLANK(INDIRECT(ADDRESS(B25,1,1,1,"all_city_parameter_inputs"))), All_city_list!F24,INDIRECT(ADDRESS(B25,1,1,1,"all_city_parameter_inputs"))))</f>
        <v>injury_reporting_rate</v>
      </c>
      <c r="G25" s="4" t="str" cm="1">
        <f t="array" aca="1" ref="G25" ca="1">IF(AND(ISBLANK(INDIRECT(ADDRESS(B25,3,1,1,"all_city_parameter_inputs"))),ISBLANK(INDIRECT(ADDRESS(B25,2,1,1,"all_city_parameter_inputs")))),"",IF(ISBLANK(INDIRECT(ADDRESS(B25,2,1,1,"all_city_parameter_inputs"))),"",INDIRECT(ADDRESS(B25,2,1,1,"all_city_parameter_inputs"))))</f>
        <v>constant</v>
      </c>
      <c r="H25" s="17" cm="1">
        <f t="array" aca="1" ref="H25" ca="1">IF(ISBLANK(INDIRECT(ADDRESS(B25,A25,1,1,"all_city_parameter_inputs"))), "--",INDIRECT(ADDRESS(B25,A25,1,1,"all_city_parameter_inputs")))</f>
        <v>0.61011661591027255</v>
      </c>
      <c r="I25" s="17">
        <f ca="1">IF(OR(G25="alpha",G25="beta",G25="sd",G25="mean"),"--",VLOOKUP(C25,Default!$B$5:$H$113,7,FALSE))</f>
        <v>1</v>
      </c>
      <c r="J25" s="4" t="str">
        <f ca="1">VLOOKUP(F25,Lookup!$C$5:$D$109,2, FALSE)</f>
        <v>Injury values</v>
      </c>
      <c r="K25" s="4" t="str">
        <f ca="1">VLOOKUP(C25,Default!$B$4:$E$113,4, FALSE)</f>
        <v>rate at which injuries are reported</v>
      </c>
      <c r="L25" s="38" t="s">
        <v>241</v>
      </c>
      <c r="M25" s="39"/>
      <c r="N25" s="21"/>
    </row>
    <row r="26" spans="1:14">
      <c r="A26" s="5">
        <v>3</v>
      </c>
      <c r="B26" s="5">
        <v>24</v>
      </c>
      <c r="C26" s="5" t="str">
        <f t="shared" ca="1" si="1"/>
        <v>injury_reporting_rate</v>
      </c>
      <c r="D26" s="5" t="str">
        <f t="shared" ca="1" si="3"/>
        <v>injury_reporting_rate_accra</v>
      </c>
      <c r="E26" s="4" t="str" cm="1">
        <f t="array" aca="1" ref="E26" ca="1">INDIRECT(ADDRESS(1,A26,1,1,"all_city_parameter_inputs"))</f>
        <v>accra</v>
      </c>
      <c r="F26" s="6" t="str" cm="1">
        <f t="array" aca="1" ref="F26" ca="1">IF(AND(ISBLANK(INDIRECT(ADDRESS(B26,2,1,1,"all_city_parameter_inputs"))), ISBLANK(INDIRECT(ADDRESS(B26,1,1,1,"all_city_parameter_inputs")))), "", IF(ISBLANK(INDIRECT(ADDRESS(B26,1,1,1,"all_city_parameter_inputs"))), All_city_list!F25,INDIRECT(ADDRESS(B26,1,1,1,"all_city_parameter_inputs"))))</f>
        <v>injury_reporting_rate</v>
      </c>
      <c r="G26" s="4" t="str" cm="1">
        <f t="array" aca="1" ref="G26" ca="1">IF(AND(ISBLANK(INDIRECT(ADDRESS(B26,3,1,1,"all_city_parameter_inputs"))),ISBLANK(INDIRECT(ADDRESS(B26,2,1,1,"all_city_parameter_inputs")))),"",IF(ISBLANK(INDIRECT(ADDRESS(B26,2,1,1,"all_city_parameter_inputs"))),"",INDIRECT(ADDRESS(B26,2,1,1,"all_city_parameter_inputs"))))</f>
        <v>alpha</v>
      </c>
      <c r="H26" s="17" cm="1">
        <f t="array" aca="1" ref="H26" ca="1">IF(ISBLANK(INDIRECT(ADDRESS(B26,A26,1,1,"all_city_parameter_inputs"))), "--",INDIRECT(ADDRESS(B26,A26,1,1,"all_city_parameter_inputs")))</f>
        <v>3.0181604286125974</v>
      </c>
      <c r="I26" s="17" t="str">
        <f ca="1">IF(OR(G26="alpha",G26="beta",G26="sd",G26="mean"),"--",VLOOKUP(C26,Default!$B$5:$H$113,7,FALSE))</f>
        <v>--</v>
      </c>
      <c r="J26" s="4" t="str">
        <f ca="1">VLOOKUP(F26,Lookup!$C$5:$D$109,2, FALSE)</f>
        <v>Injury values</v>
      </c>
      <c r="K26" s="4" t="str">
        <f ca="1">VLOOKUP(C26,Default!$B$4:$E$113,4, FALSE)</f>
        <v>rate at which injuries are reported</v>
      </c>
      <c r="L26" s="21" t="str" cm="1">
        <f t="array" aca="1" ref="L26" ca="1">IF(ISNA(VLOOKUP(D26,Grouped_Sources!$C:$C,1,FALSE)),"", INDIRECT(VLOOKUP(D26,Grouped_Sources!$C:$G,5,FALSE)))</f>
        <v>InjuryReportingRate_WriteUp_vxx.docx on OneDrive Ali Abbas - ITHIM Global\Methods and Processes\Input Parameters\InjuryReportingRate</v>
      </c>
      <c r="M26" s="21"/>
      <c r="N26" s="21"/>
    </row>
    <row r="27" spans="1:14">
      <c r="A27" s="5">
        <v>3</v>
      </c>
      <c r="B27" s="5">
        <v>25</v>
      </c>
      <c r="C27" s="5" t="str">
        <f t="shared" ca="1" si="1"/>
        <v>injury_reporting_rate</v>
      </c>
      <c r="D27" s="5" t="str">
        <f t="shared" ca="1" si="3"/>
        <v>injury_reporting_rate_accra</v>
      </c>
      <c r="E27" s="4" t="str" cm="1">
        <f t="array" aca="1" ref="E27" ca="1">INDIRECT(ADDRESS(1,A27,1,1,"all_city_parameter_inputs"))</f>
        <v>accra</v>
      </c>
      <c r="F27" s="6" t="str" cm="1">
        <f t="array" aca="1" ref="F27" ca="1">IF(AND(ISBLANK(INDIRECT(ADDRESS(B27,2,1,1,"all_city_parameter_inputs"))), ISBLANK(INDIRECT(ADDRESS(B27,1,1,1,"all_city_parameter_inputs")))), "", IF(ISBLANK(INDIRECT(ADDRESS(B27,1,1,1,"all_city_parameter_inputs"))), All_city_list!F26,INDIRECT(ADDRESS(B27,1,1,1,"all_city_parameter_inputs"))))</f>
        <v>injury_reporting_rate</v>
      </c>
      <c r="G27" s="4" t="str" cm="1">
        <f t="array" aca="1" ref="G27" ca="1">IF(AND(ISBLANK(INDIRECT(ADDRESS(B27,3,1,1,"all_city_parameter_inputs"))),ISBLANK(INDIRECT(ADDRESS(B27,2,1,1,"all_city_parameter_inputs")))),"",IF(ISBLANK(INDIRECT(ADDRESS(B27,2,1,1,"all_city_parameter_inputs"))),"",INDIRECT(ADDRESS(B27,2,1,1,"all_city_parameter_inputs"))))</f>
        <v>beta</v>
      </c>
      <c r="H27" s="17" cm="1">
        <f t="array" aca="1" ref="H27" ca="1">IF(ISBLANK(INDIRECT(ADDRESS(B27,A27,1,1,"all_city_parameter_inputs"))), "--",INDIRECT(ADDRESS(B27,A27,1,1,"all_city_parameter_inputs")))</f>
        <v>1.9286978438991389</v>
      </c>
      <c r="I27" s="17" t="str">
        <f ca="1">IF(OR(G27="alpha",G27="beta",G27="sd",G27="mean"),"--",VLOOKUP(C27,Default!$B$5:$H$113,7,FALSE))</f>
        <v>--</v>
      </c>
      <c r="J27" s="4" t="str">
        <f ca="1">VLOOKUP(F27,Lookup!$C$5:$D$109,2, FALSE)</f>
        <v>Injury values</v>
      </c>
      <c r="K27" s="4" t="str">
        <f ca="1">VLOOKUP(C27,Default!$B$4:$E$113,4, FALSE)</f>
        <v>rate at which injuries are reported</v>
      </c>
      <c r="L27" s="21" t="str" cm="1">
        <f t="array" aca="1" ref="L27" ca="1">IF(ISNA(VLOOKUP(D27,Grouped_Sources!$C:$C,1,FALSE)),"", INDIRECT(VLOOKUP(D27,Grouped_Sources!$C:$G,5,FALSE)))</f>
        <v>InjuryReportingRate_WriteUp_vxx.docx on OneDrive Ali Abbas - ITHIM Global\Methods and Processes\Input Parameters\InjuryReportingRate</v>
      </c>
      <c r="M27" s="21"/>
      <c r="N27" s="21"/>
    </row>
    <row r="28" spans="1:14">
      <c r="A28" s="5">
        <v>3</v>
      </c>
      <c r="B28" s="5">
        <v>26</v>
      </c>
      <c r="C28" s="5" t="str">
        <f t="shared" ca="1" si="1"/>
        <v>chronic_disease_scalar</v>
      </c>
      <c r="D28" s="5" t="str">
        <f t="shared" ca="1" si="3"/>
        <v>chronic_disease_scalar_accra</v>
      </c>
      <c r="E28" s="4" t="str" cm="1">
        <f t="array" aca="1" ref="E28" ca="1">INDIRECT(ADDRESS(1,A28,1,1,"all_city_parameter_inputs"))</f>
        <v>accra</v>
      </c>
      <c r="F28" s="6" t="str" cm="1">
        <f t="array" aca="1" ref="F28" ca="1">IF(AND(ISBLANK(INDIRECT(ADDRESS(B28,2,1,1,"all_city_parameter_inputs"))), ISBLANK(INDIRECT(ADDRESS(B28,1,1,1,"all_city_parameter_inputs")))), "", IF(ISBLANK(INDIRECT(ADDRESS(B28,1,1,1,"all_city_parameter_inputs"))), All_city_list!F27,INDIRECT(ADDRESS(B28,1,1,1,"all_city_parameter_inputs"))))</f>
        <v>chronic_disease_scalar</v>
      </c>
      <c r="G28" s="4" t="str" cm="1">
        <f t="array" aca="1" ref="G28" ca="1">IF(AND(ISBLANK(INDIRECT(ADDRESS(B28,3,1,1,"all_city_parameter_inputs"))),ISBLANK(INDIRECT(ADDRESS(B28,2,1,1,"all_city_parameter_inputs")))),"",IF(ISBLANK(INDIRECT(ADDRESS(B28,2,1,1,"all_city_parameter_inputs"))),"",INDIRECT(ADDRESS(B28,2,1,1,"all_city_parameter_inputs"))))</f>
        <v>constant</v>
      </c>
      <c r="H28" s="17" cm="1">
        <f t="array" aca="1" ref="H28" ca="1">IF(ISBLANK(INDIRECT(ADDRESS(B28,A28,1,1,"all_city_parameter_inputs"))), "--",INDIRECT(ADDRESS(B28,A28,1,1,"all_city_parameter_inputs")))</f>
        <v>1</v>
      </c>
      <c r="I28" s="17">
        <f ca="1">IF(OR(G28="alpha",G28="beta",G28="sd",G28="mean"),"--",VLOOKUP(C28,Default!$B$5:$H$113,7,FALSE))</f>
        <v>1</v>
      </c>
      <c r="J28" s="4" t="str">
        <f ca="1">VLOOKUP(F28,Lookup!$C$5:$D$109,2, FALSE)</f>
        <v>Health values</v>
      </c>
      <c r="K28" s="4" t="str">
        <f ca="1">VLOOKUP(C28,Default!$B$4:$E$113,4, FALSE)</f>
        <v>scalar for GBD data</v>
      </c>
      <c r="L28" s="38" t="s">
        <v>242</v>
      </c>
      <c r="M28" s="21"/>
      <c r="N28" s="21"/>
    </row>
    <row r="29" spans="1:14">
      <c r="A29" s="5">
        <v>3</v>
      </c>
      <c r="B29" s="5">
        <v>27</v>
      </c>
      <c r="C29" s="5" t="str">
        <f t="shared" ca="1" si="1"/>
        <v>chronic_disease_scalar</v>
      </c>
      <c r="D29" s="5" t="str">
        <f t="shared" ca="1" si="3"/>
        <v>chronic_disease_scalar_accra</v>
      </c>
      <c r="E29" s="4" t="str" cm="1">
        <f t="array" aca="1" ref="E29" ca="1">INDIRECT(ADDRESS(1,A29,1,1,"all_city_parameter_inputs"))</f>
        <v>accra</v>
      </c>
      <c r="F29" s="6" t="str" cm="1">
        <f t="array" aca="1" ref="F29" ca="1">IF(AND(ISBLANK(INDIRECT(ADDRESS(B29,2,1,1,"all_city_parameter_inputs"))), ISBLANK(INDIRECT(ADDRESS(B29,1,1,1,"all_city_parameter_inputs")))), "", IF(ISBLANK(INDIRECT(ADDRESS(B29,1,1,1,"all_city_parameter_inputs"))), All_city_list!F28,INDIRECT(ADDRESS(B29,1,1,1,"all_city_parameter_inputs"))))</f>
        <v>chronic_disease_scalar</v>
      </c>
      <c r="G29" s="4" t="str" cm="1">
        <f t="array" aca="1" ref="G29" ca="1">IF(AND(ISBLANK(INDIRECT(ADDRESS(B29,3,1,1,"all_city_parameter_inputs"))),ISBLANK(INDIRECT(ADDRESS(B29,2,1,1,"all_city_parameter_inputs")))),"",IF(ISBLANK(INDIRECT(ADDRESS(B29,2,1,1,"all_city_parameter_inputs"))),"",INDIRECT(ADDRESS(B29,2,1,1,"all_city_parameter_inputs"))))</f>
        <v>mean</v>
      </c>
      <c r="H29" s="17" cm="1">
        <f t="array" aca="1" ref="H29" ca="1">IF(ISBLANK(INDIRECT(ADDRESS(B29,A29,1,1,"all_city_parameter_inputs"))), "--",INDIRECT(ADDRESS(B29,A29,1,1,"all_city_parameter_inputs")))</f>
        <v>1</v>
      </c>
      <c r="I29" s="17" t="str">
        <f ca="1">IF(OR(G29="alpha",G29="beta",G29="sd",G29="mean"),"--",VLOOKUP(C29,Default!$B$5:$H$113,7,FALSE))</f>
        <v>--</v>
      </c>
      <c r="J29" s="4" t="str">
        <f ca="1">VLOOKUP(F29,Lookup!$C$5:$D$109,2, FALSE)</f>
        <v>Health values</v>
      </c>
      <c r="K29" s="4" t="str">
        <f ca="1">VLOOKUP(C29,Default!$B$4:$E$113,4, FALSE)</f>
        <v>scalar for GBD data</v>
      </c>
      <c r="L29" s="21" t="str" cm="1">
        <f t="array" aca="1" ref="L29" ca="1">IF(ISNA(VLOOKUP(D29,Grouped_Sources!$C:$C,1,FALSE)),"", INDIRECT(VLOOKUP(D29,Grouped_Sources!$C:$G,5,FALSE)))</f>
        <v>dummy value - leave for time being</v>
      </c>
      <c r="M29" s="21"/>
      <c r="N29" s="21"/>
    </row>
    <row r="30" spans="1:14">
      <c r="A30" s="5">
        <v>3</v>
      </c>
      <c r="B30" s="5">
        <v>28</v>
      </c>
      <c r="C30" s="5" t="str">
        <f t="shared" ca="1" si="1"/>
        <v>chronic_disease_scalar</v>
      </c>
      <c r="D30" s="5" t="str">
        <f t="shared" ca="1" si="3"/>
        <v>chronic_disease_scalar_accra</v>
      </c>
      <c r="E30" s="4" t="str" cm="1">
        <f t="array" aca="1" ref="E30" ca="1">INDIRECT(ADDRESS(1,A30,1,1,"all_city_parameter_inputs"))</f>
        <v>accra</v>
      </c>
      <c r="F30" s="6" t="str" cm="1">
        <f t="array" aca="1" ref="F30" ca="1">IF(AND(ISBLANK(INDIRECT(ADDRESS(B30,2,1,1,"all_city_parameter_inputs"))), ISBLANK(INDIRECT(ADDRESS(B30,1,1,1,"all_city_parameter_inputs")))), "", IF(ISBLANK(INDIRECT(ADDRESS(B30,1,1,1,"all_city_parameter_inputs"))), All_city_list!F29,INDIRECT(ADDRESS(B30,1,1,1,"all_city_parameter_inputs"))))</f>
        <v>chronic_disease_scalar</v>
      </c>
      <c r="G30" s="4" t="str" cm="1">
        <f t="array" aca="1" ref="G30" ca="1">IF(AND(ISBLANK(INDIRECT(ADDRESS(B30,3,1,1,"all_city_parameter_inputs"))),ISBLANK(INDIRECT(ADDRESS(B30,2,1,1,"all_city_parameter_inputs")))),"",IF(ISBLANK(INDIRECT(ADDRESS(B30,2,1,1,"all_city_parameter_inputs"))),"",INDIRECT(ADDRESS(B30,2,1,1,"all_city_parameter_inputs"))))</f>
        <v>sd</v>
      </c>
      <c r="H30" s="17" cm="1">
        <f t="array" aca="1" ref="H30" ca="1">IF(ISBLANK(INDIRECT(ADDRESS(B30,A30,1,1,"all_city_parameter_inputs"))), "--",INDIRECT(ADDRESS(B30,A30,1,1,"all_city_parameter_inputs")))</f>
        <v>1.2</v>
      </c>
      <c r="I30" s="17" t="str">
        <f ca="1">IF(OR(G30="alpha",G30="beta",G30="sd",G30="mean"),"--",VLOOKUP(C30,Default!$B$5:$H$113,7,FALSE))</f>
        <v>--</v>
      </c>
      <c r="J30" s="4" t="str">
        <f ca="1">VLOOKUP(F30,Lookup!$C$5:$D$109,2, FALSE)</f>
        <v>Health values</v>
      </c>
      <c r="K30" s="4" t="str">
        <f ca="1">VLOOKUP(C30,Default!$B$4:$E$113,4, FALSE)</f>
        <v>scalar for GBD data</v>
      </c>
      <c r="L30" s="21" t="str" cm="1">
        <f t="array" aca="1" ref="L30" ca="1">IF(ISNA(VLOOKUP(D30,Grouped_Sources!$C:$C,1,FALSE)),"", INDIRECT(VLOOKUP(D30,Grouped_Sources!$C:$G,5,FALSE)))</f>
        <v>dummy value - leave for time being</v>
      </c>
      <c r="M30" s="21"/>
      <c r="N30" s="21"/>
    </row>
    <row r="31" spans="1:14">
      <c r="A31" s="5">
        <v>3</v>
      </c>
      <c r="B31" s="5">
        <v>29</v>
      </c>
      <c r="C31" s="5" t="str">
        <f t="shared" ca="1" si="1"/>
        <v>pm_conc_base</v>
      </c>
      <c r="D31" s="5" t="str">
        <f t="shared" ca="1" si="3"/>
        <v>pm_conc_base_accra</v>
      </c>
      <c r="E31" s="4" t="str" cm="1">
        <f t="array" aca="1" ref="E31" ca="1">INDIRECT(ADDRESS(1,A31,1,1,"all_city_parameter_inputs"))</f>
        <v>accra</v>
      </c>
      <c r="F31" s="6" t="str" cm="1">
        <f t="array" aca="1" ref="F31" ca="1">IF(AND(ISBLANK(INDIRECT(ADDRESS(B31,2,1,1,"all_city_parameter_inputs"))), ISBLANK(INDIRECT(ADDRESS(B31,1,1,1,"all_city_parameter_inputs")))), "", IF(ISBLANK(INDIRECT(ADDRESS(B31,1,1,1,"all_city_parameter_inputs"))), All_city_list!F30,INDIRECT(ADDRESS(B31,1,1,1,"all_city_parameter_inputs"))))</f>
        <v>pm_conc_base</v>
      </c>
      <c r="G31" s="4" t="str" cm="1">
        <f t="array" aca="1" ref="G31" ca="1">IF(AND(ISBLANK(INDIRECT(ADDRESS(B31,3,1,1,"all_city_parameter_inputs"))),ISBLANK(INDIRECT(ADDRESS(B31,2,1,1,"all_city_parameter_inputs")))),"",IF(ISBLANK(INDIRECT(ADDRESS(B31,2,1,1,"all_city_parameter_inputs"))),"",INDIRECT(ADDRESS(B31,2,1,1,"all_city_parameter_inputs"))))</f>
        <v>constant</v>
      </c>
      <c r="H31" s="17" cm="1">
        <f t="array" aca="1" ref="H31" ca="1">IF(ISBLANK(INDIRECT(ADDRESS(B31,A31,1,1,"all_city_parameter_inputs"))), "--",INDIRECT(ADDRESS(B31,A31,1,1,"all_city_parameter_inputs")))</f>
        <v>55</v>
      </c>
      <c r="I31" s="17">
        <f ca="1">IF(OR(G31="alpha",G31="beta",G31="sd",G31="mean"),"--",VLOOKUP(C31,Default!$B$5:$H$113,7,FALSE))</f>
        <v>12.69</v>
      </c>
      <c r="J31" s="4" t="str">
        <f ca="1">VLOOKUP(F31,Lookup!$C$5:$D$109,2, FALSE)</f>
        <v>Pollution values</v>
      </c>
      <c r="K31" s="4" t="str">
        <f ca="1">VLOOKUP(C31,Default!$B$4:$E$113,4, FALSE)</f>
        <v>background PM2.5 concentration</v>
      </c>
      <c r="L31" s="29" t="s">
        <v>243</v>
      </c>
      <c r="M31" s="21" t="s">
        <v>239</v>
      </c>
      <c r="N31" s="22" t="s">
        <v>244</v>
      </c>
    </row>
    <row r="32" spans="1:14">
      <c r="A32" s="5">
        <v>3</v>
      </c>
      <c r="B32" s="5">
        <v>30</v>
      </c>
      <c r="C32" s="5" t="str">
        <f t="shared" ca="1" si="1"/>
        <v>pm_conc_base</v>
      </c>
      <c r="D32" s="5" t="str">
        <f t="shared" ca="1" si="3"/>
        <v>pm_conc_base_accra</v>
      </c>
      <c r="E32" s="4" t="str" cm="1">
        <f t="array" aca="1" ref="E32" ca="1">INDIRECT(ADDRESS(1,A32,1,1,"all_city_parameter_inputs"))</f>
        <v>accra</v>
      </c>
      <c r="F32" s="6" t="str" cm="1">
        <f t="array" aca="1" ref="F32" ca="1">IF(AND(ISBLANK(INDIRECT(ADDRESS(B32,2,1,1,"all_city_parameter_inputs"))), ISBLANK(INDIRECT(ADDRESS(B32,1,1,1,"all_city_parameter_inputs")))), "", IF(ISBLANK(INDIRECT(ADDRESS(B32,1,1,1,"all_city_parameter_inputs"))), All_city_list!F31,INDIRECT(ADDRESS(B32,1,1,1,"all_city_parameter_inputs"))))</f>
        <v>pm_conc_base</v>
      </c>
      <c r="G32" s="4" t="str" cm="1">
        <f t="array" aca="1" ref="G32" ca="1">IF(AND(ISBLANK(INDIRECT(ADDRESS(B32,3,1,1,"all_city_parameter_inputs"))),ISBLANK(INDIRECT(ADDRESS(B32,2,1,1,"all_city_parameter_inputs")))),"",IF(ISBLANK(INDIRECT(ADDRESS(B32,2,1,1,"all_city_parameter_inputs"))),"",INDIRECT(ADDRESS(B32,2,1,1,"all_city_parameter_inputs"))))</f>
        <v>mean</v>
      </c>
      <c r="H32" s="17" t="str" cm="1">
        <f t="array" aca="1" ref="H32" ca="1">IF(ISBLANK(INDIRECT(ADDRESS(B32,A32,1,1,"all_city_parameter_inputs"))), "--",INDIRECT(ADDRESS(B32,A32,1,1,"all_city_parameter_inputs")))</f>
        <v>--</v>
      </c>
      <c r="I32" s="17" t="str">
        <f ca="1">IF(OR(G32="alpha",G32="beta",G32="sd",G32="mean"),"--",VLOOKUP(C32,Default!$B$5:$H$113,7,FALSE))</f>
        <v>--</v>
      </c>
      <c r="J32" s="4" t="str">
        <f ca="1">VLOOKUP(F32,Lookup!$C$5:$D$109,2, FALSE)</f>
        <v>Pollution values</v>
      </c>
      <c r="K32" s="4" t="str">
        <f ca="1">VLOOKUP(C32,Default!$B$4:$E$113,4, FALSE)</f>
        <v>background PM2.5 concentration</v>
      </c>
      <c r="L32" s="21" t="str" cm="1">
        <f t="array" aca="1" ref="L32" ca="1">IF(ISNA(VLOOKUP(D32,Grouped_Sources!$C:$C,1,FALSE)),"", INDIRECT(VLOOKUP(D32,Grouped_Sources!$C:$G,5,FALSE)))</f>
        <v>…Dropbox\ITHIM Global\Methods and Processes\Air Pollution\Emissions and air pollution calculations - Rahul &amp; Haneen\Databases used\database_source_apport_studies_v2_0_26_9_2015.xls</v>
      </c>
      <c r="M32" s="21"/>
      <c r="N32" s="21"/>
    </row>
    <row r="33" spans="1:14">
      <c r="A33" s="5">
        <v>3</v>
      </c>
      <c r="B33" s="5">
        <v>31</v>
      </c>
      <c r="C33" s="5" t="str">
        <f t="shared" ca="1" si="1"/>
        <v>pm_conc_base</v>
      </c>
      <c r="D33" s="5" t="str">
        <f t="shared" ca="1" si="3"/>
        <v>pm_conc_base_accra</v>
      </c>
      <c r="E33" s="4" t="str" cm="1">
        <f t="array" aca="1" ref="E33" ca="1">INDIRECT(ADDRESS(1,A33,1,1,"all_city_parameter_inputs"))</f>
        <v>accra</v>
      </c>
      <c r="F33" s="6" t="str" cm="1">
        <f t="array" aca="1" ref="F33" ca="1">IF(AND(ISBLANK(INDIRECT(ADDRESS(B33,2,1,1,"all_city_parameter_inputs"))), ISBLANK(INDIRECT(ADDRESS(B33,1,1,1,"all_city_parameter_inputs")))), "", IF(ISBLANK(INDIRECT(ADDRESS(B33,1,1,1,"all_city_parameter_inputs"))), All_city_list!F32,INDIRECT(ADDRESS(B33,1,1,1,"all_city_parameter_inputs"))))</f>
        <v>pm_conc_base</v>
      </c>
      <c r="G33" s="4" t="str" cm="1">
        <f t="array" aca="1" ref="G33" ca="1">IF(AND(ISBLANK(INDIRECT(ADDRESS(B33,3,1,1,"all_city_parameter_inputs"))),ISBLANK(INDIRECT(ADDRESS(B33,2,1,1,"all_city_parameter_inputs")))),"",IF(ISBLANK(INDIRECT(ADDRESS(B33,2,1,1,"all_city_parameter_inputs"))),"",INDIRECT(ADDRESS(B33,2,1,1,"all_city_parameter_inputs"))))</f>
        <v>sd</v>
      </c>
      <c r="H33" s="17" t="str" cm="1">
        <f t="array" aca="1" ref="H33" ca="1">IF(ISBLANK(INDIRECT(ADDRESS(B33,A33,1,1,"all_city_parameter_inputs"))), "--",INDIRECT(ADDRESS(B33,A33,1,1,"all_city_parameter_inputs")))</f>
        <v>--</v>
      </c>
      <c r="I33" s="17" t="str">
        <f ca="1">IF(OR(G33="alpha",G33="beta",G33="sd",G33="mean"),"--",VLOOKUP(C33,Default!$B$5:$H$113,7,FALSE))</f>
        <v>--</v>
      </c>
      <c r="J33" s="4" t="str">
        <f ca="1">VLOOKUP(F33,Lookup!$C$5:$D$109,2, FALSE)</f>
        <v>Pollution values</v>
      </c>
      <c r="K33" s="4" t="str">
        <f ca="1">VLOOKUP(C33,Default!$B$4:$E$113,4, FALSE)</f>
        <v>background PM2.5 concentration</v>
      </c>
      <c r="L33" s="21" t="str" cm="1">
        <f t="array" aca="1" ref="L33" ca="1">IF(ISNA(VLOOKUP(D33,Grouped_Sources!$C:$C,1,FALSE)),"", INDIRECT(VLOOKUP(D33,Grouped_Sources!$C:$G,5,FALSE)))</f>
        <v>…Dropbox\ITHIM Global\Methods and Processes\Air Pollution\Emissions and air pollution calculations - Rahul &amp; Haneen\Databases used\database_source_apport_studies_v2_0_26_9_2015.xls</v>
      </c>
      <c r="M33" s="21"/>
      <c r="N33" s="21"/>
    </row>
    <row r="34" spans="1:14">
      <c r="A34" s="5">
        <v>3</v>
      </c>
      <c r="B34" s="5">
        <v>32</v>
      </c>
      <c r="C34" s="5" t="str">
        <f t="shared" ca="1" si="1"/>
        <v>pm_trans_share</v>
      </c>
      <c r="D34" s="5" t="str">
        <f t="shared" ca="1" si="3"/>
        <v>pm_trans_share_accra</v>
      </c>
      <c r="E34" s="4" t="str" cm="1">
        <f t="array" aca="1" ref="E34" ca="1">INDIRECT(ADDRESS(1,A34,1,1,"all_city_parameter_inputs"))</f>
        <v>accra</v>
      </c>
      <c r="F34" s="6" t="str" cm="1">
        <f t="array" aca="1" ref="F34" ca="1">IF(AND(ISBLANK(INDIRECT(ADDRESS(B34,2,1,1,"all_city_parameter_inputs"))), ISBLANK(INDIRECT(ADDRESS(B34,1,1,1,"all_city_parameter_inputs")))), "", IF(ISBLANK(INDIRECT(ADDRESS(B34,1,1,1,"all_city_parameter_inputs"))), All_city_list!F33,INDIRECT(ADDRESS(B34,1,1,1,"all_city_parameter_inputs"))))</f>
        <v>pm_trans_share</v>
      </c>
      <c r="G34" s="4" t="str" cm="1">
        <f t="array" aca="1" ref="G34" ca="1">IF(AND(ISBLANK(INDIRECT(ADDRESS(B34,3,1,1,"all_city_parameter_inputs"))),ISBLANK(INDIRECT(ADDRESS(B34,2,1,1,"all_city_parameter_inputs")))),"",IF(ISBLANK(INDIRECT(ADDRESS(B34,2,1,1,"all_city_parameter_inputs"))),"",INDIRECT(ADDRESS(B34,2,1,1,"all_city_parameter_inputs"))))</f>
        <v>constant</v>
      </c>
      <c r="H34" s="17" cm="1">
        <f t="array" aca="1" ref="H34" ca="1">IF(ISBLANK(INDIRECT(ADDRESS(B34,A34,1,1,"all_city_parameter_inputs"))), "--",INDIRECT(ADDRESS(B34,A34,1,1,"all_city_parameter_inputs")))</f>
        <v>0.22500000000000001</v>
      </c>
      <c r="I34" s="17">
        <f ca="1">IF(OR(G34="alpha",G34="beta",G34="sd",G34="mean"),"--",VLOOKUP(C34,Default!$B$5:$H$113,7,FALSE))</f>
        <v>0.42</v>
      </c>
      <c r="J34" s="4" t="str">
        <f ca="1">VLOOKUP(F34,Lookup!$C$5:$D$109,2, FALSE)</f>
        <v>Pollution values</v>
      </c>
      <c r="K34" s="4" t="str">
        <f ca="1">VLOOKUP(C34,Default!$B$4:$E$113,4, FALSE)</f>
        <v>proportion of background PM2.5 attributable to transport</v>
      </c>
      <c r="L34" s="29" t="s">
        <v>243</v>
      </c>
      <c r="M34" s="21" t="s">
        <v>239</v>
      </c>
      <c r="N34" s="22" t="s">
        <v>244</v>
      </c>
    </row>
    <row r="35" spans="1:14">
      <c r="A35" s="5">
        <v>3</v>
      </c>
      <c r="B35" s="5">
        <v>33</v>
      </c>
      <c r="C35" s="5" t="str">
        <f t="shared" ca="1" si="1"/>
        <v>pm_trans_share</v>
      </c>
      <c r="D35" s="5" t="str">
        <f t="shared" ca="1" si="3"/>
        <v>pm_trans_share_accra</v>
      </c>
      <c r="E35" s="4" t="str" cm="1">
        <f t="array" aca="1" ref="E35" ca="1">INDIRECT(ADDRESS(1,A35,1,1,"all_city_parameter_inputs"))</f>
        <v>accra</v>
      </c>
      <c r="F35" s="6" t="str" cm="1">
        <f t="array" aca="1" ref="F35" ca="1">IF(AND(ISBLANK(INDIRECT(ADDRESS(B35,2,1,1,"all_city_parameter_inputs"))), ISBLANK(INDIRECT(ADDRESS(B35,1,1,1,"all_city_parameter_inputs")))), "", IF(ISBLANK(INDIRECT(ADDRESS(B35,1,1,1,"all_city_parameter_inputs"))), All_city_list!F34,INDIRECT(ADDRESS(B35,1,1,1,"all_city_parameter_inputs"))))</f>
        <v>pm_trans_share</v>
      </c>
      <c r="G35" s="4" t="str" cm="1">
        <f t="array" aca="1" ref="G35" ca="1">IF(AND(ISBLANK(INDIRECT(ADDRESS(B35,3,1,1,"all_city_parameter_inputs"))),ISBLANK(INDIRECT(ADDRESS(B35,2,1,1,"all_city_parameter_inputs")))),"",IF(ISBLANK(INDIRECT(ADDRESS(B35,2,1,1,"all_city_parameter_inputs"))),"",INDIRECT(ADDRESS(B35,2,1,1,"all_city_parameter_inputs"))))</f>
        <v>alpha</v>
      </c>
      <c r="H35" s="17" t="str" cm="1">
        <f t="array" aca="1" ref="H35" ca="1">IF(ISBLANK(INDIRECT(ADDRESS(B35,A35,1,1,"all_city_parameter_inputs"))), "--",INDIRECT(ADDRESS(B35,A35,1,1,"all_city_parameter_inputs")))</f>
        <v>--</v>
      </c>
      <c r="I35" s="17" t="str">
        <f ca="1">IF(OR(G35="alpha",G35="beta",G35="sd",G35="mean"),"--",VLOOKUP(C35,Default!$B$5:$H$113,7,FALSE))</f>
        <v>--</v>
      </c>
      <c r="J35" s="4" t="str">
        <f ca="1">VLOOKUP(F35,Lookup!$C$5:$D$109,2, FALSE)</f>
        <v>Pollution values</v>
      </c>
      <c r="K35" s="4" t="str">
        <f ca="1">VLOOKUP(C35,Default!$B$4:$E$113,4, FALSE)</f>
        <v>proportion of background PM2.5 attributable to transport</v>
      </c>
      <c r="L35" s="21" t="str" cm="1">
        <f t="array" aca="1" ref="L35" ca="1">IF(ISNA(VLOOKUP(D35,Grouped_Sources!$C:$C,1,FALSE)),"", INDIRECT(VLOOKUP(D35,Grouped_Sources!$C:$G,5,FALSE)))</f>
        <v>…Dropbox\ITHIM Global\Methods and Processes\Air Pollution\Emissions and air pollution calculations - Rahul &amp; Haneen\Databases used\database_source_apport_studies_v2_0_26_9_2015.xls</v>
      </c>
      <c r="M35" s="21"/>
      <c r="N35" s="21"/>
    </row>
    <row r="36" spans="1:14">
      <c r="A36" s="5">
        <v>3</v>
      </c>
      <c r="B36" s="5">
        <v>34</v>
      </c>
      <c r="C36" s="5" t="str">
        <f t="shared" ca="1" si="1"/>
        <v>pm_trans_share</v>
      </c>
      <c r="D36" s="5" t="str">
        <f t="shared" ca="1" si="3"/>
        <v>pm_trans_share_accra</v>
      </c>
      <c r="E36" s="4" t="str" cm="1">
        <f t="array" aca="1" ref="E36" ca="1">INDIRECT(ADDRESS(1,A36,1,1,"all_city_parameter_inputs"))</f>
        <v>accra</v>
      </c>
      <c r="F36" s="6" t="str" cm="1">
        <f t="array" aca="1" ref="F36" ca="1">IF(AND(ISBLANK(INDIRECT(ADDRESS(B36,2,1,1,"all_city_parameter_inputs"))), ISBLANK(INDIRECT(ADDRESS(B36,1,1,1,"all_city_parameter_inputs")))), "", IF(ISBLANK(INDIRECT(ADDRESS(B36,1,1,1,"all_city_parameter_inputs"))), All_city_list!F35,INDIRECT(ADDRESS(B36,1,1,1,"all_city_parameter_inputs"))))</f>
        <v>pm_trans_share</v>
      </c>
      <c r="G36" s="4" t="str" cm="1">
        <f t="array" aca="1" ref="G36" ca="1">IF(AND(ISBLANK(INDIRECT(ADDRESS(B36,3,1,1,"all_city_parameter_inputs"))),ISBLANK(INDIRECT(ADDRESS(B36,2,1,1,"all_city_parameter_inputs")))),"",IF(ISBLANK(INDIRECT(ADDRESS(B36,2,1,1,"all_city_parameter_inputs"))),"",INDIRECT(ADDRESS(B36,2,1,1,"all_city_parameter_inputs"))))</f>
        <v>beta</v>
      </c>
      <c r="H36" s="17" t="str" cm="1">
        <f t="array" aca="1" ref="H36" ca="1">IF(ISBLANK(INDIRECT(ADDRESS(B36,A36,1,1,"all_city_parameter_inputs"))), "--",INDIRECT(ADDRESS(B36,A36,1,1,"all_city_parameter_inputs")))</f>
        <v>--</v>
      </c>
      <c r="I36" s="17" t="str">
        <f ca="1">IF(OR(G36="alpha",G36="beta",G36="sd",G36="mean"),"--",VLOOKUP(C36,Default!$B$5:$H$113,7,FALSE))</f>
        <v>--</v>
      </c>
      <c r="J36" s="4" t="str">
        <f ca="1">VLOOKUP(F36,Lookup!$C$5:$D$109,2, FALSE)</f>
        <v>Pollution values</v>
      </c>
      <c r="K36" s="4" t="str">
        <f ca="1">VLOOKUP(C36,Default!$B$4:$E$113,4, FALSE)</f>
        <v>proportion of background PM2.5 attributable to transport</v>
      </c>
      <c r="L36" s="21" t="str" cm="1">
        <f t="array" aca="1" ref="L36" ca="1">IF(ISNA(VLOOKUP(D36,Grouped_Sources!$C:$C,1,FALSE)),"", INDIRECT(VLOOKUP(D36,Grouped_Sources!$C:$G,5,FALSE)))</f>
        <v>…Dropbox\ITHIM Global\Methods and Processes\Air Pollution\Emissions and air pollution calculations - Rahul &amp; Haneen\Databases used\database_source_apport_studies_v2_0_26_9_2015.xls</v>
      </c>
      <c r="M36" s="21"/>
      <c r="N36" s="21"/>
    </row>
    <row r="37" spans="1:14">
      <c r="A37" s="5">
        <v>3</v>
      </c>
      <c r="B37" s="5">
        <v>35</v>
      </c>
      <c r="C37" s="5" t="str">
        <f t="shared" ca="1" si="1"/>
        <v>background_pa_scalar</v>
      </c>
      <c r="D37" s="5" t="str">
        <f t="shared" ca="1" si="3"/>
        <v>background_pa_scalar_accra</v>
      </c>
      <c r="E37" s="4" t="str" cm="1">
        <f t="array" aca="1" ref="E37" ca="1">INDIRECT(ADDRESS(1,A37,1,1,"all_city_parameter_inputs"))</f>
        <v>accra</v>
      </c>
      <c r="F37" s="6" t="str" cm="1">
        <f t="array" aca="1" ref="F37" ca="1">IF(AND(ISBLANK(INDIRECT(ADDRESS(B37,2,1,1,"all_city_parameter_inputs"))), ISBLANK(INDIRECT(ADDRESS(B37,1,1,1,"all_city_parameter_inputs")))), "", IF(ISBLANK(INDIRECT(ADDRESS(B37,1,1,1,"all_city_parameter_inputs"))), All_city_list!F36,INDIRECT(ADDRESS(B37,1,1,1,"all_city_parameter_inputs"))))</f>
        <v>background_pa_scalar</v>
      </c>
      <c r="G37" s="4" t="str" cm="1">
        <f t="array" aca="1" ref="G37" ca="1">IF(AND(ISBLANK(INDIRECT(ADDRESS(B37,3,1,1,"all_city_parameter_inputs"))),ISBLANK(INDIRECT(ADDRESS(B37,2,1,1,"all_city_parameter_inputs")))),"",IF(ISBLANK(INDIRECT(ADDRESS(B37,2,1,1,"all_city_parameter_inputs"))),"",INDIRECT(ADDRESS(B37,2,1,1,"all_city_parameter_inputs"))))</f>
        <v>constant</v>
      </c>
      <c r="H37" s="17" cm="1">
        <f t="array" aca="1" ref="H37" ca="1">IF(ISBLANK(INDIRECT(ADDRESS(B37,A37,1,1,"all_city_parameter_inputs"))), "--",INDIRECT(ADDRESS(B37,A37,1,1,"all_city_parameter_inputs")))</f>
        <v>1</v>
      </c>
      <c r="I37" s="17">
        <f ca="1">IF(OR(G37="alpha",G37="beta",G37="sd",G37="mean"),"--",VLOOKUP(C37,Default!$B$5:$H$113,7,FALSE))</f>
        <v>1</v>
      </c>
      <c r="J37" s="4" t="str">
        <f ca="1">VLOOKUP(F37,Lookup!$C$5:$D$109,2, FALSE)</f>
        <v>PA values</v>
      </c>
      <c r="K37" s="4" t="str">
        <f ca="1">VLOOKUP(C37,Default!$B$4:$E$113,4, FALSE)</f>
        <v>scalar for physical activity</v>
      </c>
      <c r="L37" s="38" t="s">
        <v>245</v>
      </c>
      <c r="M37" s="21"/>
      <c r="N37" s="21"/>
    </row>
    <row r="38" spans="1:14">
      <c r="A38" s="5">
        <v>3</v>
      </c>
      <c r="B38" s="5">
        <v>36</v>
      </c>
      <c r="C38" s="5" t="str">
        <f t="shared" ca="1" si="1"/>
        <v>background_pa_scalar</v>
      </c>
      <c r="D38" s="5" t="str">
        <f t="shared" ca="1" si="3"/>
        <v>background_pa_scalar_accra</v>
      </c>
      <c r="E38" s="4" t="str" cm="1">
        <f t="array" aca="1" ref="E38" ca="1">INDIRECT(ADDRESS(1,A38,1,1,"all_city_parameter_inputs"))</f>
        <v>accra</v>
      </c>
      <c r="F38" s="6" t="str" cm="1">
        <f t="array" aca="1" ref="F38" ca="1">IF(AND(ISBLANK(INDIRECT(ADDRESS(B38,2,1,1,"all_city_parameter_inputs"))), ISBLANK(INDIRECT(ADDRESS(B38,1,1,1,"all_city_parameter_inputs")))), "", IF(ISBLANK(INDIRECT(ADDRESS(B38,1,1,1,"all_city_parameter_inputs"))), All_city_list!F37,INDIRECT(ADDRESS(B38,1,1,1,"all_city_parameter_inputs"))))</f>
        <v>background_pa_scalar</v>
      </c>
      <c r="G38" s="4" t="str" cm="1">
        <f t="array" aca="1" ref="G38" ca="1">IF(AND(ISBLANK(INDIRECT(ADDRESS(B38,3,1,1,"all_city_parameter_inputs"))),ISBLANK(INDIRECT(ADDRESS(B38,2,1,1,"all_city_parameter_inputs")))),"",IF(ISBLANK(INDIRECT(ADDRESS(B38,2,1,1,"all_city_parameter_inputs"))),"",INDIRECT(ADDRESS(B38,2,1,1,"all_city_parameter_inputs"))))</f>
        <v>mean</v>
      </c>
      <c r="H38" s="17" cm="1">
        <f t="array" aca="1" ref="H38" ca="1">IF(ISBLANK(INDIRECT(ADDRESS(B38,A38,1,1,"all_city_parameter_inputs"))), "--",INDIRECT(ADDRESS(B38,A38,1,1,"all_city_parameter_inputs")))</f>
        <v>1</v>
      </c>
      <c r="I38" s="17" t="str">
        <f ca="1">IF(OR(G38="alpha",G38="beta",G38="sd",G38="mean"),"--",VLOOKUP(C38,Default!$B$5:$H$113,7,FALSE))</f>
        <v>--</v>
      </c>
      <c r="J38" s="4" t="str">
        <f ca="1">VLOOKUP(F38,Lookup!$C$5:$D$109,2, FALSE)</f>
        <v>PA values</v>
      </c>
      <c r="K38" s="4" t="str">
        <f ca="1">VLOOKUP(C38,Default!$B$4:$E$113,4, FALSE)</f>
        <v>scalar for physical activity</v>
      </c>
      <c r="L38" s="21" t="str" cm="1">
        <f t="array" aca="1" ref="L38" ca="1">IF(ISNA(VLOOKUP(D38,Grouped_Sources!$C:$C,1,FALSE)),"", INDIRECT(VLOOKUP(D38,Grouped_Sources!$C:$G,5,FALSE)))</f>
        <v>dummy value - leave (could be improved by looking at PA surveys</v>
      </c>
      <c r="M38" s="21"/>
      <c r="N38" s="21"/>
    </row>
    <row r="39" spans="1:14">
      <c r="A39" s="5">
        <v>3</v>
      </c>
      <c r="B39" s="5">
        <v>37</v>
      </c>
      <c r="C39" s="5" t="str">
        <f t="shared" ca="1" si="1"/>
        <v>background_pa_scalar</v>
      </c>
      <c r="D39" s="5" t="str">
        <f t="shared" ca="1" si="3"/>
        <v>background_pa_scalar_accra</v>
      </c>
      <c r="E39" s="4" t="str" cm="1">
        <f t="array" aca="1" ref="E39" ca="1">INDIRECT(ADDRESS(1,A39,1,1,"all_city_parameter_inputs"))</f>
        <v>accra</v>
      </c>
      <c r="F39" s="6" t="str" cm="1">
        <f t="array" aca="1" ref="F39" ca="1">IF(AND(ISBLANK(INDIRECT(ADDRESS(B39,2,1,1,"all_city_parameter_inputs"))), ISBLANK(INDIRECT(ADDRESS(B39,1,1,1,"all_city_parameter_inputs")))), "", IF(ISBLANK(INDIRECT(ADDRESS(B39,1,1,1,"all_city_parameter_inputs"))), All_city_list!F38,INDIRECT(ADDRESS(B39,1,1,1,"all_city_parameter_inputs"))))</f>
        <v>background_pa_scalar</v>
      </c>
      <c r="G39" s="4" t="str" cm="1">
        <f t="array" aca="1" ref="G39" ca="1">IF(AND(ISBLANK(INDIRECT(ADDRESS(B39,3,1,1,"all_city_parameter_inputs"))),ISBLANK(INDIRECT(ADDRESS(B39,2,1,1,"all_city_parameter_inputs")))),"",IF(ISBLANK(INDIRECT(ADDRESS(B39,2,1,1,"all_city_parameter_inputs"))),"",INDIRECT(ADDRESS(B39,2,1,1,"all_city_parameter_inputs"))))</f>
        <v>sd</v>
      </c>
      <c r="H39" s="17" cm="1">
        <f t="array" aca="1" ref="H39" ca="1">IF(ISBLANK(INDIRECT(ADDRESS(B39,A39,1,1,"all_city_parameter_inputs"))), "--",INDIRECT(ADDRESS(B39,A39,1,1,"all_city_parameter_inputs")))</f>
        <v>1.2</v>
      </c>
      <c r="I39" s="17" t="str">
        <f ca="1">IF(OR(G39="alpha",G39="beta",G39="sd",G39="mean"),"--",VLOOKUP(C39,Default!$B$5:$H$113,7,FALSE))</f>
        <v>--</v>
      </c>
      <c r="J39" s="4" t="str">
        <f ca="1">VLOOKUP(F39,Lookup!$C$5:$D$109,2, FALSE)</f>
        <v>PA values</v>
      </c>
      <c r="K39" s="4" t="str">
        <f ca="1">VLOOKUP(C39,Default!$B$4:$E$113,4, FALSE)</f>
        <v>scalar for physical activity</v>
      </c>
      <c r="L39" s="21" t="str" cm="1">
        <f t="array" aca="1" ref="L39" ca="1">IF(ISNA(VLOOKUP(D39,Grouped_Sources!$C:$C,1,FALSE)),"", INDIRECT(VLOOKUP(D39,Grouped_Sources!$C:$G,5,FALSE)))</f>
        <v>dummy value - leave (could be improved by looking at PA surveys</v>
      </c>
      <c r="M39" s="21"/>
      <c r="N39" s="21"/>
    </row>
    <row r="40" spans="1:14">
      <c r="A40" s="5">
        <v>3</v>
      </c>
      <c r="B40" s="5">
        <v>38</v>
      </c>
      <c r="C40" s="5" t="str">
        <f t="shared" ca="1" si="1"/>
        <v>bus_walk_time</v>
      </c>
      <c r="D40" s="5" t="str">
        <f t="shared" ca="1" si="3"/>
        <v>bus_walk_time_accra</v>
      </c>
      <c r="E40" s="4" t="str" cm="1">
        <f t="array" aca="1" ref="E40" ca="1">INDIRECT(ADDRESS(1,A40,1,1,"all_city_parameter_inputs"))</f>
        <v>accra</v>
      </c>
      <c r="F40" s="6" t="str" cm="1">
        <f t="array" aca="1" ref="F40" ca="1">IF(AND(ISBLANK(INDIRECT(ADDRESS(B40,2,1,1,"all_city_parameter_inputs"))), ISBLANK(INDIRECT(ADDRESS(B40,1,1,1,"all_city_parameter_inputs")))), "", IF(ISBLANK(INDIRECT(ADDRESS(B40,1,1,1,"all_city_parameter_inputs"))), All_city_list!F39,INDIRECT(ADDRESS(B40,1,1,1,"all_city_parameter_inputs"))))</f>
        <v>bus_walk_time</v>
      </c>
      <c r="G40" s="4" t="str" cm="1">
        <f t="array" aca="1" ref="G40" ca="1">IF(AND(ISBLANK(INDIRECT(ADDRESS(B40,3,1,1,"all_city_parameter_inputs"))),ISBLANK(INDIRECT(ADDRESS(B40,2,1,1,"all_city_parameter_inputs")))),"",IF(ISBLANK(INDIRECT(ADDRESS(B40,2,1,1,"all_city_parameter_inputs"))),"",INDIRECT(ADDRESS(B40,2,1,1,"all_city_parameter_inputs"))))</f>
        <v>constant</v>
      </c>
      <c r="H40" s="17" cm="1">
        <f t="array" aca="1" ref="H40" ca="1">IF(ISBLANK(INDIRECT(ADDRESS(B40,A40,1,1,"all_city_parameter_inputs"))), "--",INDIRECT(ADDRESS(B40,A40,1,1,"all_city_parameter_inputs")))</f>
        <v>12</v>
      </c>
      <c r="I40" s="17">
        <f ca="1">IF(OR(G40="alpha",G40="beta",G40="sd",G40="mean"),"--",VLOOKUP(C40,Default!$B$5:$H$113,7,FALSE))</f>
        <v>16</v>
      </c>
      <c r="J40" s="4" t="str">
        <f ca="1">VLOOKUP(F40,Lookup!$C$5:$D$109,2, FALSE)</f>
        <v>Travel values</v>
      </c>
      <c r="K40" s="4" t="str">
        <f ca="1">VLOOKUP(C40,Default!$B$4:$E$113,4, FALSE)</f>
        <v>time taken to walk to bus stop, added to each trip with main mode bus unless there is already a walking component in the travel survey</v>
      </c>
      <c r="L40" s="39"/>
      <c r="M40" s="21"/>
      <c r="N40" s="21"/>
    </row>
    <row r="41" spans="1:14">
      <c r="A41" s="5">
        <v>3</v>
      </c>
      <c r="B41" s="5">
        <v>39</v>
      </c>
      <c r="C41" s="5" t="str">
        <f t="shared" ca="1" si="1"/>
        <v>bus_walk_time</v>
      </c>
      <c r="D41" s="5" t="str">
        <f t="shared" ca="1" si="3"/>
        <v>bus_walk_time_accra</v>
      </c>
      <c r="E41" s="4" t="str" cm="1">
        <f t="array" aca="1" ref="E41" ca="1">INDIRECT(ADDRESS(1,A41,1,1,"all_city_parameter_inputs"))</f>
        <v>accra</v>
      </c>
      <c r="F41" s="6" t="str" cm="1">
        <f t="array" aca="1" ref="F41" ca="1">IF(AND(ISBLANK(INDIRECT(ADDRESS(B41,2,1,1,"all_city_parameter_inputs"))), ISBLANK(INDIRECT(ADDRESS(B41,1,1,1,"all_city_parameter_inputs")))), "", IF(ISBLANK(INDIRECT(ADDRESS(B41,1,1,1,"all_city_parameter_inputs"))), All_city_list!F40,INDIRECT(ADDRESS(B41,1,1,1,"all_city_parameter_inputs"))))</f>
        <v>bus_walk_time</v>
      </c>
      <c r="G41" s="4" t="str" cm="1">
        <f t="array" aca="1" ref="G41" ca="1">IF(AND(ISBLANK(INDIRECT(ADDRESS(B41,3,1,1,"all_city_parameter_inputs"))),ISBLANK(INDIRECT(ADDRESS(B41,2,1,1,"all_city_parameter_inputs")))),"",IF(ISBLANK(INDIRECT(ADDRESS(B41,2,1,1,"all_city_parameter_inputs"))),"",INDIRECT(ADDRESS(B41,2,1,1,"all_city_parameter_inputs"))))</f>
        <v>mean</v>
      </c>
      <c r="H41" s="17" cm="1">
        <f t="array" aca="1" ref="H41" ca="1">IF(ISBLANK(INDIRECT(ADDRESS(B41,A41,1,1,"all_city_parameter_inputs"))), "--",INDIRECT(ADDRESS(B41,A41,1,1,"all_city_parameter_inputs")))</f>
        <v>8.1222313128625849</v>
      </c>
      <c r="I41" s="17" t="str">
        <f ca="1">IF(OR(G41="alpha",G41="beta",G41="sd",G41="mean"),"--",VLOOKUP(C41,Default!$B$5:$H$113,7,FALSE))</f>
        <v>--</v>
      </c>
      <c r="J41" s="4" t="str">
        <f ca="1">VLOOKUP(F41,Lookup!$C$5:$D$109,2, FALSE)</f>
        <v>Travel values</v>
      </c>
      <c r="K41" s="4" t="str">
        <f ca="1">VLOOKUP(C41,Default!$B$4:$E$113,4, FALSE)</f>
        <v>time taken to walk to bus stop, added to each trip with main mode bus unless there is already a walking component in the travel survey</v>
      </c>
      <c r="L41" s="21" cm="1">
        <f t="array" aca="1" ref="L41" ca="1">IF(ISNA(VLOOKUP(D41,Grouped_Sources!$C:$C,1,FALSE)),"", INDIRECT(VLOOKUP(D41,Grouped_Sources!$C:$G,5,FALSE)))</f>
        <v>0</v>
      </c>
      <c r="M41" s="21"/>
      <c r="N41" s="21"/>
    </row>
    <row r="42" spans="1:14">
      <c r="A42" s="5">
        <v>3</v>
      </c>
      <c r="B42" s="5">
        <v>40</v>
      </c>
      <c r="C42" s="5" t="str">
        <f t="shared" ca="1" si="1"/>
        <v>bus_walk_time</v>
      </c>
      <c r="D42" s="5" t="str">
        <f t="shared" ca="1" si="3"/>
        <v>bus_walk_time_accra</v>
      </c>
      <c r="E42" s="4" t="str" cm="1">
        <f t="array" aca="1" ref="E42" ca="1">INDIRECT(ADDRESS(1,A42,1,1,"all_city_parameter_inputs"))</f>
        <v>accra</v>
      </c>
      <c r="F42" s="6" t="str" cm="1">
        <f t="array" aca="1" ref="F42" ca="1">IF(AND(ISBLANK(INDIRECT(ADDRESS(B42,2,1,1,"all_city_parameter_inputs"))), ISBLANK(INDIRECT(ADDRESS(B42,1,1,1,"all_city_parameter_inputs")))), "", IF(ISBLANK(INDIRECT(ADDRESS(B42,1,1,1,"all_city_parameter_inputs"))), All_city_list!F41,INDIRECT(ADDRESS(B42,1,1,1,"all_city_parameter_inputs"))))</f>
        <v>bus_walk_time</v>
      </c>
      <c r="G42" s="4" t="str" cm="1">
        <f t="array" aca="1" ref="G42" ca="1">IF(AND(ISBLANK(INDIRECT(ADDRESS(B42,3,1,1,"all_city_parameter_inputs"))),ISBLANK(INDIRECT(ADDRESS(B42,2,1,1,"all_city_parameter_inputs")))),"",IF(ISBLANK(INDIRECT(ADDRESS(B42,2,1,1,"all_city_parameter_inputs"))),"",INDIRECT(ADDRESS(B42,2,1,1,"all_city_parameter_inputs"))))</f>
        <v>sd</v>
      </c>
      <c r="H42" s="17" cm="1">
        <f t="array" aca="1" ref="H42" ca="1">IF(ISBLANK(INDIRECT(ADDRESS(B42,A42,1,1,"all_city_parameter_inputs"))), "--",INDIRECT(ADDRESS(B42,A42,1,1,"all_city_parameter_inputs")))</f>
        <v>2.4193954021570026</v>
      </c>
      <c r="I42" s="17" t="str">
        <f ca="1">IF(OR(G42="alpha",G42="beta",G42="sd",G42="mean"),"--",VLOOKUP(C42,Default!$B$5:$H$113,7,FALSE))</f>
        <v>--</v>
      </c>
      <c r="J42" s="4" t="str">
        <f ca="1">VLOOKUP(F42,Lookup!$C$5:$D$109,2, FALSE)</f>
        <v>Travel values</v>
      </c>
      <c r="K42" s="4" t="str">
        <f ca="1">VLOOKUP(C42,Default!$B$4:$E$113,4, FALSE)</f>
        <v>time taken to walk to bus stop, added to each trip with main mode bus unless there is already a walking component in the travel survey</v>
      </c>
      <c r="L42" s="21" cm="1">
        <f t="array" aca="1" ref="L42" ca="1">IF(ISNA(VLOOKUP(D42,Grouped_Sources!$C:$C,1,FALSE)),"", INDIRECT(VLOOKUP(D42,Grouped_Sources!$C:$G,5,FALSE)))</f>
        <v>0</v>
      </c>
      <c r="M42" s="21"/>
      <c r="N42" s="21"/>
    </row>
    <row r="43" spans="1:14">
      <c r="A43" s="5">
        <v>3</v>
      </c>
      <c r="B43" s="5">
        <v>41</v>
      </c>
      <c r="C43" s="5" t="str">
        <f t="shared" ca="1" si="1"/>
        <v>rail_walk_time</v>
      </c>
      <c r="D43" s="5" t="str">
        <f t="shared" ca="1" si="3"/>
        <v>rail_walk_time_accra</v>
      </c>
      <c r="E43" s="4" t="str" cm="1">
        <f t="array" aca="1" ref="E43" ca="1">INDIRECT(ADDRESS(1,A43,1,1,"all_city_parameter_inputs"))</f>
        <v>accra</v>
      </c>
      <c r="F43" s="6" t="str" cm="1">
        <f t="array" aca="1" ref="F43" ca="1">IF(AND(ISBLANK(INDIRECT(ADDRESS(B43,2,1,1,"all_city_parameter_inputs"))), ISBLANK(INDIRECT(ADDRESS(B43,1,1,1,"all_city_parameter_inputs")))), "", IF(ISBLANK(INDIRECT(ADDRESS(B43,1,1,1,"all_city_parameter_inputs"))), All_city_list!F42,INDIRECT(ADDRESS(B43,1,1,1,"all_city_parameter_inputs"))))</f>
        <v>rail_walk_time</v>
      </c>
      <c r="G43" s="4" t="str" cm="1">
        <f t="array" aca="1" ref="G43" ca="1">IF(AND(ISBLANK(INDIRECT(ADDRESS(B43,3,1,1,"all_city_parameter_inputs"))),ISBLANK(INDIRECT(ADDRESS(B43,2,1,1,"all_city_parameter_inputs")))),"",IF(ISBLANK(INDIRECT(ADDRESS(B43,2,1,1,"all_city_parameter_inputs"))),"",INDIRECT(ADDRESS(B43,2,1,1,"all_city_parameter_inputs"))))</f>
        <v>constant</v>
      </c>
      <c r="H43" s="17" cm="1">
        <f t="array" aca="1" ref="H43" ca="1">IF(ISBLANK(INDIRECT(ADDRESS(B43,A43,1,1,"all_city_parameter_inputs"))), "--",INDIRECT(ADDRESS(B43,A43,1,1,"all_city_parameter_inputs")))</f>
        <v>20</v>
      </c>
      <c r="I43" s="17">
        <f ca="1">IF(OR(G43="alpha",G43="beta",G43="sd",G43="mean"),"--",VLOOKUP(C43,Default!$B$5:$H$113,7,FALSE))</f>
        <v>12.5</v>
      </c>
      <c r="J43" s="4" t="str">
        <f ca="1">VLOOKUP(F43,Lookup!$C$5:$D$109,2, FALSE)</f>
        <v>Travel values</v>
      </c>
      <c r="K43" s="4" t="str">
        <f ca="1">VLOOKUP(C43,Default!$B$4:$E$113,4, FALSE)</f>
        <v>time taken to walk to train station</v>
      </c>
      <c r="L43" s="38" t="s">
        <v>246</v>
      </c>
      <c r="M43" s="21"/>
      <c r="N43" s="21"/>
    </row>
    <row r="44" spans="1:14">
      <c r="A44" s="5">
        <v>3</v>
      </c>
      <c r="B44" s="5">
        <v>42</v>
      </c>
      <c r="C44" s="5" t="str">
        <f t="shared" ca="1" si="1"/>
        <v>rail_walk_time</v>
      </c>
      <c r="D44" s="5" t="str">
        <f t="shared" ca="1" si="3"/>
        <v>rail_walk_time_accra</v>
      </c>
      <c r="E44" s="4" t="str" cm="1">
        <f t="array" aca="1" ref="E44" ca="1">INDIRECT(ADDRESS(1,A44,1,1,"all_city_parameter_inputs"))</f>
        <v>accra</v>
      </c>
      <c r="F44" s="6" t="str" cm="1">
        <f t="array" aca="1" ref="F44" ca="1">IF(AND(ISBLANK(INDIRECT(ADDRESS(B44,2,1,1,"all_city_parameter_inputs"))), ISBLANK(INDIRECT(ADDRESS(B44,1,1,1,"all_city_parameter_inputs")))), "", IF(ISBLANK(INDIRECT(ADDRESS(B44,1,1,1,"all_city_parameter_inputs"))), All_city_list!F43,INDIRECT(ADDRESS(B44,1,1,1,"all_city_parameter_inputs"))))</f>
        <v>rail_walk_time</v>
      </c>
      <c r="G44" s="4" t="str" cm="1">
        <f t="array" aca="1" ref="G44" ca="1">IF(AND(ISBLANK(INDIRECT(ADDRESS(B44,3,1,1,"all_city_parameter_inputs"))),ISBLANK(INDIRECT(ADDRESS(B44,2,1,1,"all_city_parameter_inputs")))),"",IF(ISBLANK(INDIRECT(ADDRESS(B44,2,1,1,"all_city_parameter_inputs"))),"",INDIRECT(ADDRESS(B44,2,1,1,"all_city_parameter_inputs"))))</f>
        <v>mean</v>
      </c>
      <c r="H44" s="17" cm="1">
        <f t="array" aca="1" ref="H44" ca="1">IF(ISBLANK(INDIRECT(ADDRESS(B44,A44,1,1,"all_city_parameter_inputs"))), "--",INDIRECT(ADDRESS(B44,A44,1,1,"all_city_parameter_inputs")))</f>
        <v>12.62464845994775</v>
      </c>
      <c r="I44" s="17" t="str">
        <f ca="1">IF(OR(G44="alpha",G44="beta",G44="sd",G44="mean"),"--",VLOOKUP(C44,Default!$B$5:$H$113,7,FALSE))</f>
        <v>--</v>
      </c>
      <c r="J44" s="4" t="str">
        <f ca="1">VLOOKUP(F44,Lookup!$C$5:$D$109,2, FALSE)</f>
        <v>Travel values</v>
      </c>
      <c r="K44" s="4" t="str">
        <f ca="1">VLOOKUP(C44,Default!$B$4:$E$113,4, FALSE)</f>
        <v>time taken to walk to train station</v>
      </c>
      <c r="L44" s="21" t="str" cm="1">
        <f t="array" aca="1" ref="L44" ca="1">IF(ISNA(VLOOKUP(D44,Grouped_Sources!$C:$C,1,FALSE)),"", INDIRECT(VLOOKUP(D44,Grouped_Sources!$C:$G,5,FALSE)))</f>
        <v xml:space="preserve"> on OneDrive Ali Abbas - ITHIM Global\Methods and Processes\Input Parameters\Walk_to_PT</v>
      </c>
      <c r="M44" s="21"/>
      <c r="N44" s="21"/>
    </row>
    <row r="45" spans="1:14">
      <c r="A45" s="5">
        <v>3</v>
      </c>
      <c r="B45" s="5">
        <v>43</v>
      </c>
      <c r="C45" s="5" t="str">
        <f t="shared" ca="1" si="1"/>
        <v>rail_walk_time</v>
      </c>
      <c r="D45" s="5" t="str">
        <f t="shared" ca="1" si="3"/>
        <v>rail_walk_time_accra</v>
      </c>
      <c r="E45" s="4" t="str" cm="1">
        <f t="array" aca="1" ref="E45" ca="1">INDIRECT(ADDRESS(1,A45,1,1,"all_city_parameter_inputs"))</f>
        <v>accra</v>
      </c>
      <c r="F45" s="6" t="str" cm="1">
        <f t="array" aca="1" ref="F45" ca="1">IF(AND(ISBLANK(INDIRECT(ADDRESS(B45,2,1,1,"all_city_parameter_inputs"))), ISBLANK(INDIRECT(ADDRESS(B45,1,1,1,"all_city_parameter_inputs")))), "", IF(ISBLANK(INDIRECT(ADDRESS(B45,1,1,1,"all_city_parameter_inputs"))), All_city_list!F44,INDIRECT(ADDRESS(B45,1,1,1,"all_city_parameter_inputs"))))</f>
        <v>rail_walk_time</v>
      </c>
      <c r="G45" s="4" t="str" cm="1">
        <f t="array" aca="1" ref="G45" ca="1">IF(AND(ISBLANK(INDIRECT(ADDRESS(B45,3,1,1,"all_city_parameter_inputs"))),ISBLANK(INDIRECT(ADDRESS(B45,2,1,1,"all_city_parameter_inputs")))),"",IF(ISBLANK(INDIRECT(ADDRESS(B45,2,1,1,"all_city_parameter_inputs"))),"",INDIRECT(ADDRESS(B45,2,1,1,"all_city_parameter_inputs"))))</f>
        <v>sd</v>
      </c>
      <c r="H45" s="17" cm="1">
        <f t="array" aca="1" ref="H45" ca="1">IF(ISBLANK(INDIRECT(ADDRESS(B45,A45,1,1,"all_city_parameter_inputs"))), "--",INDIRECT(ADDRESS(B45,A45,1,1,"all_city_parameter_inputs")))</f>
        <v>2.6097407813642466</v>
      </c>
      <c r="I45" s="17" t="str">
        <f ca="1">IF(OR(G45="alpha",G45="beta",G45="sd",G45="mean"),"--",VLOOKUP(C45,Default!$B$5:$H$113,7,FALSE))</f>
        <v>--</v>
      </c>
      <c r="J45" s="4" t="str">
        <f ca="1">VLOOKUP(F45,Lookup!$C$5:$D$109,2, FALSE)</f>
        <v>Travel values</v>
      </c>
      <c r="K45" s="4" t="str">
        <f ca="1">VLOOKUP(C45,Default!$B$4:$E$113,4, FALSE)</f>
        <v>time taken to walk to train station</v>
      </c>
      <c r="L45" s="21" t="str" cm="1">
        <f t="array" aca="1" ref="L45" ca="1">IF(ISNA(VLOOKUP(D45,Grouped_Sources!$C:$C,1,FALSE)),"", INDIRECT(VLOOKUP(D45,Grouped_Sources!$C:$G,5,FALSE)))</f>
        <v xml:space="preserve"> on OneDrive Ali Abbas - ITHIM Global\Methods and Processes\Input Parameters\Walk_to_PT</v>
      </c>
      <c r="M45" s="21"/>
      <c r="N45" s="21"/>
    </row>
    <row r="46" spans="1:14">
      <c r="A46" s="5">
        <v>3</v>
      </c>
      <c r="B46" s="5">
        <v>44</v>
      </c>
      <c r="C46" s="5" t="str">
        <f t="shared" ca="1" si="1"/>
        <v>add_personal_motorcycle_trips</v>
      </c>
      <c r="D46" s="5" t="str">
        <f t="shared" ca="1" si="3"/>
        <v>add_personal_motorcycle_trips_accra</v>
      </c>
      <c r="E46" s="4" t="str" cm="1">
        <f t="array" aca="1" ref="E46" ca="1">INDIRECT(ADDRESS(1,A46,1,1,"all_city_parameter_inputs"))</f>
        <v>accra</v>
      </c>
      <c r="F46" s="6" t="str" cm="1">
        <f t="array" aca="1" ref="F46" ca="1">IF(AND(ISBLANK(INDIRECT(ADDRESS(B46,2,1,1,"all_city_parameter_inputs"))), ISBLANK(INDIRECT(ADDRESS(B46,1,1,1,"all_city_parameter_inputs")))), "", IF(ISBLANK(INDIRECT(ADDRESS(B46,1,1,1,"all_city_parameter_inputs"))), All_city_list!F45,INDIRECT(ADDRESS(B46,1,1,1,"all_city_parameter_inputs"))))</f>
        <v>add_personal_motorcycle_trips</v>
      </c>
      <c r="G46" s="4" t="str" cm="1">
        <f t="array" aca="1" ref="G46" ca="1">IF(AND(ISBLANK(INDIRECT(ADDRESS(B46,3,1,1,"all_city_parameter_inputs"))),ISBLANK(INDIRECT(ADDRESS(B46,2,1,1,"all_city_parameter_inputs")))),"",IF(ISBLANK(INDIRECT(ADDRESS(B46,2,1,1,"all_city_parameter_inputs"))),"",INDIRECT(ADDRESS(B46,2,1,1,"all_city_parameter_inputs"))))</f>
        <v/>
      </c>
      <c r="H46" s="17" t="str" cm="1">
        <f t="array" aca="1" ref="H46" ca="1">IF(ISBLANK(INDIRECT(ADDRESS(B46,A46,1,1,"all_city_parameter_inputs"))), "--",INDIRECT(ADDRESS(B46,A46,1,1,"all_city_parameter_inputs")))</f>
        <v>no</v>
      </c>
      <c r="I46" s="17" t="str">
        <f ca="1">IF(OR(G46="alpha",G46="beta",G46="sd",G46="mean"),"--",VLOOKUP(C46,Default!$B$5:$H$113,7,FALSE))</f>
        <v>no</v>
      </c>
      <c r="J46" s="4" t="str">
        <f ca="1">VLOOKUP(F46,Lookup!$C$5:$D$109,2, FALSE)</f>
        <v>Travel values</v>
      </c>
      <c r="K46" s="4" t="str">
        <f ca="1">VLOOKUP(C46,Default!$B$4:$E$113,4, FALSE)</f>
        <v>if set to 'no', does not add any personal journey motorcycle trip. If set to 'Chile' add motorcycle trips based on Chilean data. Used if no motorcycle trips exist in the travel survey at all</v>
      </c>
      <c r="L46" s="38" t="s">
        <v>247</v>
      </c>
      <c r="M46" s="21"/>
      <c r="N46" s="21"/>
    </row>
    <row r="47" spans="1:14">
      <c r="A47" s="5">
        <v>3</v>
      </c>
      <c r="B47" s="5">
        <v>45</v>
      </c>
      <c r="C47" s="5" t="str">
        <f t="shared" ca="1" si="1"/>
        <v>proportion_motorcycle_trips</v>
      </c>
      <c r="D47" s="5" t="str">
        <f t="shared" ca="1" si="3"/>
        <v>proportion_motorcycle_trips_accra</v>
      </c>
      <c r="E47" s="4" t="str" cm="1">
        <f t="array" aca="1" ref="E47" ca="1">INDIRECT(ADDRESS(1,A47,1,1,"all_city_parameter_inputs"))</f>
        <v>accra</v>
      </c>
      <c r="F47" s="6" t="str" cm="1">
        <f t="array" aca="1" ref="F47" ca="1">IF(AND(ISBLANK(INDIRECT(ADDRESS(B47,2,1,1,"all_city_parameter_inputs"))), ISBLANK(INDIRECT(ADDRESS(B47,1,1,1,"all_city_parameter_inputs")))), "", IF(ISBLANK(INDIRECT(ADDRESS(B47,1,1,1,"all_city_parameter_inputs"))), All_city_list!F46,INDIRECT(ADDRESS(B47,1,1,1,"all_city_parameter_inputs"))))</f>
        <v>proportion_motorcycle_trips</v>
      </c>
      <c r="G47" s="4" t="str" cm="1">
        <f t="array" aca="1" ref="G47" ca="1">IF(AND(ISBLANK(INDIRECT(ADDRESS(B47,3,1,1,"all_city_parameter_inputs"))),ISBLANK(INDIRECT(ADDRESS(B47,2,1,1,"all_city_parameter_inputs")))),"",IF(ISBLANK(INDIRECT(ADDRESS(B47,2,1,1,"all_city_parameter_inputs"))),"",INDIRECT(ADDRESS(B47,2,1,1,"all_city_parameter_inputs"))))</f>
        <v>constant</v>
      </c>
      <c r="H47" s="17" cm="1">
        <f t="array" aca="1" ref="H47" ca="1">IF(ISBLANK(INDIRECT(ADDRESS(B47,A47,1,1,"all_city_parameter_inputs"))), "--",INDIRECT(ADDRESS(B47,A47,1,1,"all_city_parameter_inputs")))</f>
        <v>0</v>
      </c>
      <c r="I47" s="17">
        <f ca="1">IF(OR(G47="alpha",G47="beta",G47="sd",G47="mean"),"--",VLOOKUP(C47,Default!$B$5:$H$113,7,FALSE))</f>
        <v>0</v>
      </c>
      <c r="J47" s="4" t="str">
        <f ca="1">VLOOKUP(F47,Lookup!$C$5:$D$109,2, FALSE)</f>
        <v>Travel values</v>
      </c>
      <c r="K47" s="4" t="str">
        <f ca="1">VLOOKUP(C47,Default!$B$4:$E$113,4, FALSE)</f>
        <v>proportion of travel survey trips that should be added as motorcycle trips</v>
      </c>
      <c r="L47" s="38" t="s">
        <v>247</v>
      </c>
      <c r="M47" s="21"/>
      <c r="N47" s="21"/>
    </row>
    <row r="48" spans="1:14">
      <c r="A48" s="5">
        <v>3</v>
      </c>
      <c r="B48" s="5">
        <v>46</v>
      </c>
      <c r="C48" s="5" t="str">
        <f t="shared" ca="1" si="1"/>
        <v>proportion_motorcycle_trips</v>
      </c>
      <c r="D48" s="5" t="str">
        <f t="shared" ca="1" si="3"/>
        <v>proportion_motorcycle_trips_accra</v>
      </c>
      <c r="E48" s="4" t="str" cm="1">
        <f t="array" aca="1" ref="E48" ca="1">INDIRECT(ADDRESS(1,A48,1,1,"all_city_parameter_inputs"))</f>
        <v>accra</v>
      </c>
      <c r="F48" s="6" t="str" cm="1">
        <f t="array" aca="1" ref="F48" ca="1">IF(AND(ISBLANK(INDIRECT(ADDRESS(B48,2,1,1,"all_city_parameter_inputs"))), ISBLANK(INDIRECT(ADDRESS(B48,1,1,1,"all_city_parameter_inputs")))), "", IF(ISBLANK(INDIRECT(ADDRESS(B48,1,1,1,"all_city_parameter_inputs"))), All_city_list!F47,INDIRECT(ADDRESS(B48,1,1,1,"all_city_parameter_inputs"))))</f>
        <v>proportion_motorcycle_trips</v>
      </c>
      <c r="G48" s="4" t="str" cm="1">
        <f t="array" aca="1" ref="G48" ca="1">IF(AND(ISBLANK(INDIRECT(ADDRESS(B48,3,1,1,"all_city_parameter_inputs"))),ISBLANK(INDIRECT(ADDRESS(B48,2,1,1,"all_city_parameter_inputs")))),"",IF(ISBLANK(INDIRECT(ADDRESS(B48,2,1,1,"all_city_parameter_inputs"))),"",INDIRECT(ADDRESS(B48,2,1,1,"all_city_parameter_inputs"))))</f>
        <v>alpha</v>
      </c>
      <c r="H48" s="17" t="str" cm="1">
        <f t="array" aca="1" ref="H48" ca="1">IF(ISBLANK(INDIRECT(ADDRESS(B48,A48,1,1,"all_city_parameter_inputs"))), "--",INDIRECT(ADDRESS(B48,A48,1,1,"all_city_parameter_inputs")))</f>
        <v>--</v>
      </c>
      <c r="I48" s="17" t="str">
        <f ca="1">IF(OR(G48="alpha",G48="beta",G48="sd",G48="mean"),"--",VLOOKUP(C48,Default!$B$5:$H$113,7,FALSE))</f>
        <v>--</v>
      </c>
      <c r="J48" s="4" t="str">
        <f ca="1">VLOOKUP(F48,Lookup!$C$5:$D$109,2, FALSE)</f>
        <v>Travel values</v>
      </c>
      <c r="K48" s="4" t="str">
        <f ca="1">VLOOKUP(C48,Default!$B$4:$E$113,4, FALSE)</f>
        <v>proportion of travel survey trips that should be added as motorcycle trips</v>
      </c>
      <c r="L48" s="21" t="str" cm="1">
        <f t="array" aca="1" ref="L48" ca="1">IF(ISNA(VLOOKUP(D48,Grouped_Sources!$C:$C,1,FALSE)),"", INDIRECT(VLOOKUP(D48,Grouped_Sources!$C:$G,5,FALSE)))</f>
        <v xml:space="preserve"> on OneDrive Ali Abbas - ITHIM Global\Methods and Processes\Input Parameters\NewMotorcycleTrips</v>
      </c>
      <c r="M48" s="21"/>
      <c r="N48" s="21"/>
    </row>
    <row r="49" spans="1:14">
      <c r="A49" s="5">
        <v>3</v>
      </c>
      <c r="B49" s="5">
        <v>47</v>
      </c>
      <c r="C49" s="5" t="str">
        <f t="shared" ca="1" si="1"/>
        <v>proportion_motorcycle_trips</v>
      </c>
      <c r="D49" s="5" t="str">
        <f t="shared" ca="1" si="3"/>
        <v>proportion_motorcycle_trips_accra</v>
      </c>
      <c r="E49" s="4" t="str" cm="1">
        <f t="array" aca="1" ref="E49" ca="1">INDIRECT(ADDRESS(1,A49,1,1,"all_city_parameter_inputs"))</f>
        <v>accra</v>
      </c>
      <c r="F49" s="6" t="str" cm="1">
        <f t="array" aca="1" ref="F49" ca="1">IF(AND(ISBLANK(INDIRECT(ADDRESS(B49,2,1,1,"all_city_parameter_inputs"))), ISBLANK(INDIRECT(ADDRESS(B49,1,1,1,"all_city_parameter_inputs")))), "", IF(ISBLANK(INDIRECT(ADDRESS(B49,1,1,1,"all_city_parameter_inputs"))), All_city_list!F48,INDIRECT(ADDRESS(B49,1,1,1,"all_city_parameter_inputs"))))</f>
        <v>proportion_motorcycle_trips</v>
      </c>
      <c r="G49" s="4" t="str" cm="1">
        <f t="array" aca="1" ref="G49" ca="1">IF(AND(ISBLANK(INDIRECT(ADDRESS(B49,3,1,1,"all_city_parameter_inputs"))),ISBLANK(INDIRECT(ADDRESS(B49,2,1,1,"all_city_parameter_inputs")))),"",IF(ISBLANK(INDIRECT(ADDRESS(B49,2,1,1,"all_city_parameter_inputs"))),"",INDIRECT(ADDRESS(B49,2,1,1,"all_city_parameter_inputs"))))</f>
        <v>beta</v>
      </c>
      <c r="H49" s="17" t="str" cm="1">
        <f t="array" aca="1" ref="H49" ca="1">IF(ISBLANK(INDIRECT(ADDRESS(B49,A49,1,1,"all_city_parameter_inputs"))), "--",INDIRECT(ADDRESS(B49,A49,1,1,"all_city_parameter_inputs")))</f>
        <v>--</v>
      </c>
      <c r="I49" s="17" t="str">
        <f ca="1">IF(OR(G49="alpha",G49="beta",G49="sd",G49="mean"),"--",VLOOKUP(C49,Default!$B$5:$H$113,7,FALSE))</f>
        <v>--</v>
      </c>
      <c r="J49" s="4" t="str">
        <f ca="1">VLOOKUP(F49,Lookup!$C$5:$D$109,2, FALSE)</f>
        <v>Travel values</v>
      </c>
      <c r="K49" s="4" t="str">
        <f ca="1">VLOOKUP(C49,Default!$B$4:$E$113,4, FALSE)</f>
        <v>proportion of travel survey trips that should be added as motorcycle trips</v>
      </c>
      <c r="L49" s="21" t="str" cm="1">
        <f t="array" aca="1" ref="L49" ca="1">IF(ISNA(VLOOKUP(D49,Grouped_Sources!$C:$C,1,FALSE)),"", INDIRECT(VLOOKUP(D49,Grouped_Sources!$C:$G,5,FALSE)))</f>
        <v xml:space="preserve"> on OneDrive Ali Abbas - ITHIM Global\Methods and Processes\Input Parameters\NewMotorcycleTrips</v>
      </c>
      <c r="M49" s="21"/>
      <c r="N49" s="21"/>
    </row>
    <row r="50" spans="1:14">
      <c r="A50" s="5">
        <v>3</v>
      </c>
      <c r="B50" s="5">
        <v>48</v>
      </c>
      <c r="C50" s="5" t="str">
        <f t="shared" ca="1" si="1"/>
        <v>add_motorcycle_fleet</v>
      </c>
      <c r="D50" s="5" t="str">
        <f t="shared" ca="1" si="3"/>
        <v>add_motorcycle_fleet_accra</v>
      </c>
      <c r="E50" s="4" t="str" cm="1">
        <f t="array" aca="1" ref="E50" ca="1">INDIRECT(ADDRESS(1,A50,1,1,"all_city_parameter_inputs"))</f>
        <v>accra</v>
      </c>
      <c r="F50" s="6" t="str" cm="1">
        <f t="array" aca="1" ref="F50" ca="1">IF(AND(ISBLANK(INDIRECT(ADDRESS(B50,2,1,1,"all_city_parameter_inputs"))), ISBLANK(INDIRECT(ADDRESS(B50,1,1,1,"all_city_parameter_inputs")))), "", IF(ISBLANK(INDIRECT(ADDRESS(B50,1,1,1,"all_city_parameter_inputs"))), All_city_list!F49,INDIRECT(ADDRESS(B50,1,1,1,"all_city_parameter_inputs"))))</f>
        <v>add_motorcycle_fleet</v>
      </c>
      <c r="G50" s="4" t="str" cm="1">
        <f t="array" aca="1" ref="G50" ca="1">IF(AND(ISBLANK(INDIRECT(ADDRESS(B50,3,1,1,"all_city_parameter_inputs"))),ISBLANK(INDIRECT(ADDRESS(B50,2,1,1,"all_city_parameter_inputs")))),"",IF(ISBLANK(INDIRECT(ADDRESS(B50,2,1,1,"all_city_parameter_inputs"))),"",INDIRECT(ADDRESS(B50,2,1,1,"all_city_parameter_inputs"))))</f>
        <v/>
      </c>
      <c r="H50" s="17" t="str" cm="1">
        <f t="array" aca="1" ref="H50" ca="1">IF(ISBLANK(INDIRECT(ADDRESS(B50,A50,1,1,"all_city_parameter_inputs"))), "--",INDIRECT(ADDRESS(B50,A50,1,1,"all_city_parameter_inputs")))</f>
        <v>F</v>
      </c>
      <c r="I50" s="17" t="str">
        <f ca="1">IF(OR(G50="alpha",G50="beta",G50="sd",G50="mean"),"--",VLOOKUP(C50,Default!$B$5:$H$113,7,FALSE))</f>
        <v>T</v>
      </c>
      <c r="J50" s="4" t="str">
        <f ca="1">VLOOKUP(F50,Lookup!$C$5:$D$109,2, FALSE)</f>
        <v>Travel values</v>
      </c>
      <c r="K50" s="4" t="str">
        <f ca="1">VLOOKUP(C50,Default!$B$4:$E$113,4, FALSE)</f>
        <v>whether to add motorcylce ghost trips</v>
      </c>
      <c r="L50" s="38" t="s">
        <v>248</v>
      </c>
      <c r="M50" s="21"/>
      <c r="N50" s="21"/>
    </row>
    <row r="51" spans="1:14">
      <c r="A51" s="5">
        <v>3</v>
      </c>
      <c r="B51" s="5">
        <v>49</v>
      </c>
      <c r="C51" s="5" t="str">
        <f t="shared" ca="1" si="1"/>
        <v>fleet_to_motorcycle_ratio</v>
      </c>
      <c r="D51" s="5" t="str">
        <f t="shared" ca="1" si="3"/>
        <v>fleet_to_motorcycle_ratio_accra</v>
      </c>
      <c r="E51" s="4" t="str" cm="1">
        <f t="array" aca="1" ref="E51" ca="1">INDIRECT(ADDRESS(1,A51,1,1,"all_city_parameter_inputs"))</f>
        <v>accra</v>
      </c>
      <c r="F51" s="6" t="str" cm="1">
        <f t="array" aca="1" ref="F51" ca="1">IF(AND(ISBLANK(INDIRECT(ADDRESS(B51,2,1,1,"all_city_parameter_inputs"))), ISBLANK(INDIRECT(ADDRESS(B51,1,1,1,"all_city_parameter_inputs")))), "", IF(ISBLANK(INDIRECT(ADDRESS(B51,1,1,1,"all_city_parameter_inputs"))), All_city_list!F50,INDIRECT(ADDRESS(B51,1,1,1,"all_city_parameter_inputs"))))</f>
        <v>fleet_to_motorcycle_ratio</v>
      </c>
      <c r="G51" s="4" t="str" cm="1">
        <f t="array" aca="1" ref="G51" ca="1">IF(AND(ISBLANK(INDIRECT(ADDRESS(B51,3,1,1,"all_city_parameter_inputs"))),ISBLANK(INDIRECT(ADDRESS(B51,2,1,1,"all_city_parameter_inputs")))),"",IF(ISBLANK(INDIRECT(ADDRESS(B51,2,1,1,"all_city_parameter_inputs"))),"",INDIRECT(ADDRESS(B51,2,1,1,"all_city_parameter_inputs"))))</f>
        <v>constant</v>
      </c>
      <c r="H51" s="17" cm="1">
        <f t="array" aca="1" ref="H51" ca="1">IF(ISBLANK(INDIRECT(ADDRESS(B51,A51,1,1,"all_city_parameter_inputs"))), "--",INDIRECT(ADDRESS(B51,A51,1,1,"all_city_parameter_inputs")))</f>
        <v>0</v>
      </c>
      <c r="I51" s="17">
        <f ca="1">IF(OR(G51="alpha",G51="beta",G51="sd",G51="mean"),"--",VLOOKUP(C51,Default!$B$5:$H$113,7,FALSE))</f>
        <v>0.441176470588235</v>
      </c>
      <c r="J51" s="4" t="str">
        <f ca="1">VLOOKUP(F51,Lookup!$C$5:$D$109,2, FALSE)</f>
        <v>Travel values</v>
      </c>
      <c r="K51" s="4" t="str">
        <f ca="1">VLOOKUP(C51,Default!$B$4:$E$113,4, FALSE)</f>
        <v xml:space="preserve">ratio of missing motorbike trips, e.g. if ratio = 0.6 and total trip distance in survey is 400, then want to add 600 km of motorbike trips. </v>
      </c>
      <c r="L51" s="38" t="s">
        <v>248</v>
      </c>
      <c r="M51" s="21"/>
      <c r="N51" s="21"/>
    </row>
    <row r="52" spans="1:14">
      <c r="A52" s="5">
        <v>3</v>
      </c>
      <c r="B52" s="5">
        <v>50</v>
      </c>
      <c r="C52" s="5" t="str">
        <f t="shared" ca="1" si="1"/>
        <v>fleet_to_motorcycle_ratio</v>
      </c>
      <c r="D52" s="5" t="str">
        <f t="shared" ca="1" si="3"/>
        <v>fleet_to_motorcycle_ratio_accra</v>
      </c>
      <c r="E52" s="4" t="str" cm="1">
        <f t="array" aca="1" ref="E52" ca="1">INDIRECT(ADDRESS(1,A52,1,1,"all_city_parameter_inputs"))</f>
        <v>accra</v>
      </c>
      <c r="F52" s="6" t="str" cm="1">
        <f t="array" aca="1" ref="F52" ca="1">IF(AND(ISBLANK(INDIRECT(ADDRESS(B52,2,1,1,"all_city_parameter_inputs"))), ISBLANK(INDIRECT(ADDRESS(B52,1,1,1,"all_city_parameter_inputs")))), "", IF(ISBLANK(INDIRECT(ADDRESS(B52,1,1,1,"all_city_parameter_inputs"))), All_city_list!F51,INDIRECT(ADDRESS(B52,1,1,1,"all_city_parameter_inputs"))))</f>
        <v>fleet_to_motorcycle_ratio</v>
      </c>
      <c r="G52" s="4" t="str" cm="1">
        <f t="array" aca="1" ref="G52" ca="1">IF(AND(ISBLANK(INDIRECT(ADDRESS(B52,3,1,1,"all_city_parameter_inputs"))),ISBLANK(INDIRECT(ADDRESS(B52,2,1,1,"all_city_parameter_inputs")))),"",IF(ISBLANK(INDIRECT(ADDRESS(B52,2,1,1,"all_city_parameter_inputs"))),"",INDIRECT(ADDRESS(B52,2,1,1,"all_city_parameter_inputs"))))</f>
        <v>alpha</v>
      </c>
      <c r="H52" s="17" t="str" cm="1">
        <f t="array" aca="1" ref="H52" ca="1">IF(ISBLANK(INDIRECT(ADDRESS(B52,A52,1,1,"all_city_parameter_inputs"))), "--",INDIRECT(ADDRESS(B52,A52,1,1,"all_city_parameter_inputs")))</f>
        <v>--</v>
      </c>
      <c r="I52" s="17" t="str">
        <f ca="1">IF(OR(G52="alpha",G52="beta",G52="sd",G52="mean"),"--",VLOOKUP(C52,Default!$B$5:$H$113,7,FALSE))</f>
        <v>--</v>
      </c>
      <c r="J52" s="4" t="str">
        <f ca="1">VLOOKUP(F52,Lookup!$C$5:$D$109,2, FALSE)</f>
        <v>Travel values</v>
      </c>
      <c r="K52" s="4" t="str">
        <f ca="1">VLOOKUP(C52,Default!$B$4:$E$113,4, FALSE)</f>
        <v xml:space="preserve">ratio of missing motorbike trips, e.g. if ratio = 0.6 and total trip distance in survey is 400, then want to add 600 km of motorbike trips. </v>
      </c>
      <c r="L52" s="21" t="str" cm="1">
        <f t="array" aca="1" ref="L52" ca="1">IF(ISNA(VLOOKUP(D52,Grouped_Sources!$C:$C,1,FALSE)),"", INDIRECT(VLOOKUP(D52,Grouped_Sources!$C:$G,5,FALSE)))</f>
        <v xml:space="preserve"> on OneDrive Ali Abbas - ITHIM Global\Methods and Processes\Input Parameters\MotorcycleFleetRatio</v>
      </c>
      <c r="M52" s="21"/>
      <c r="N52" s="21"/>
    </row>
    <row r="53" spans="1:14">
      <c r="A53" s="5">
        <v>3</v>
      </c>
      <c r="B53" s="5">
        <v>51</v>
      </c>
      <c r="C53" s="5" t="str">
        <f t="shared" ca="1" si="1"/>
        <v>fleet_to_motorcycle_ratio</v>
      </c>
      <c r="D53" s="5" t="str">
        <f t="shared" ca="1" si="3"/>
        <v>fleet_to_motorcycle_ratio_accra</v>
      </c>
      <c r="E53" s="4" t="str" cm="1">
        <f t="array" aca="1" ref="E53" ca="1">INDIRECT(ADDRESS(1,A53,1,1,"all_city_parameter_inputs"))</f>
        <v>accra</v>
      </c>
      <c r="F53" s="6" t="str" cm="1">
        <f t="array" aca="1" ref="F53" ca="1">IF(AND(ISBLANK(INDIRECT(ADDRESS(B53,2,1,1,"all_city_parameter_inputs"))), ISBLANK(INDIRECT(ADDRESS(B53,1,1,1,"all_city_parameter_inputs")))), "", IF(ISBLANK(INDIRECT(ADDRESS(B53,1,1,1,"all_city_parameter_inputs"))), All_city_list!F52,INDIRECT(ADDRESS(B53,1,1,1,"all_city_parameter_inputs"))))</f>
        <v>fleet_to_motorcycle_ratio</v>
      </c>
      <c r="G53" s="4" t="str" cm="1">
        <f t="array" aca="1" ref="G53" ca="1">IF(AND(ISBLANK(INDIRECT(ADDRESS(B53,3,1,1,"all_city_parameter_inputs"))),ISBLANK(INDIRECT(ADDRESS(B53,2,1,1,"all_city_parameter_inputs")))),"",IF(ISBLANK(INDIRECT(ADDRESS(B53,2,1,1,"all_city_parameter_inputs"))),"",INDIRECT(ADDRESS(B53,2,1,1,"all_city_parameter_inputs"))))</f>
        <v>beta</v>
      </c>
      <c r="H53" s="17" t="str" cm="1">
        <f t="array" aca="1" ref="H53" ca="1">IF(ISBLANK(INDIRECT(ADDRESS(B53,A53,1,1,"all_city_parameter_inputs"))), "--",INDIRECT(ADDRESS(B53,A53,1,1,"all_city_parameter_inputs")))</f>
        <v>--</v>
      </c>
      <c r="I53" s="17" t="str">
        <f ca="1">IF(OR(G53="alpha",G53="beta",G53="sd",G53="mean"),"--",VLOOKUP(C53,Default!$B$5:$H$113,7,FALSE))</f>
        <v>--</v>
      </c>
      <c r="J53" s="4" t="str">
        <f ca="1">VLOOKUP(F53,Lookup!$C$5:$D$109,2, FALSE)</f>
        <v>Travel values</v>
      </c>
      <c r="K53" s="4" t="str">
        <f ca="1">VLOOKUP(C53,Default!$B$4:$E$113,4, FALSE)</f>
        <v xml:space="preserve">ratio of missing motorbike trips, e.g. if ratio = 0.6 and total trip distance in survey is 400, then want to add 600 km of motorbike trips. </v>
      </c>
      <c r="L53" s="21" t="str" cm="1">
        <f t="array" aca="1" ref="L53" ca="1">IF(ISNA(VLOOKUP(D53,Grouped_Sources!$C:$C,1,FALSE)),"", INDIRECT(VLOOKUP(D53,Grouped_Sources!$C:$G,5,FALSE)))</f>
        <v xml:space="preserve"> on OneDrive Ali Abbas - ITHIM Global\Methods and Processes\Input Parameters\MotorcycleFleetRatio</v>
      </c>
      <c r="M53" s="21"/>
      <c r="N53" s="21"/>
    </row>
    <row r="54" spans="1:14">
      <c r="A54" s="5">
        <v>3</v>
      </c>
      <c r="B54" s="5">
        <v>52</v>
      </c>
      <c r="C54" s="5" t="str">
        <f t="shared" ca="1" si="1"/>
        <v>background_pa_confidence</v>
      </c>
      <c r="D54" s="5" t="str">
        <f t="shared" ca="1" si="3"/>
        <v>background_pa_confidence_accra</v>
      </c>
      <c r="E54" s="4" t="str" cm="1">
        <f t="array" aca="1" ref="E54" ca="1">INDIRECT(ADDRESS(1,A54,1,1,"all_city_parameter_inputs"))</f>
        <v>accra</v>
      </c>
      <c r="F54" s="6" t="str" cm="1">
        <f t="array" aca="1" ref="F54" ca="1">IF(AND(ISBLANK(INDIRECT(ADDRESS(B54,2,1,1,"all_city_parameter_inputs"))), ISBLANK(INDIRECT(ADDRESS(B54,1,1,1,"all_city_parameter_inputs")))), "", IF(ISBLANK(INDIRECT(ADDRESS(B54,1,1,1,"all_city_parameter_inputs"))), All_city_list!F53,INDIRECT(ADDRESS(B54,1,1,1,"all_city_parameter_inputs"))))</f>
        <v>background_pa_confidence</v>
      </c>
      <c r="G54" s="4" t="str" cm="1">
        <f t="array" aca="1" ref="G54" ca="1">IF(AND(ISBLANK(INDIRECT(ADDRESS(B54,3,1,1,"all_city_parameter_inputs"))),ISBLANK(INDIRECT(ADDRESS(B54,2,1,1,"all_city_parameter_inputs")))),"",IF(ISBLANK(INDIRECT(ADDRESS(B54,2,1,1,"all_city_parameter_inputs"))),"",INDIRECT(ADDRESS(B54,2,1,1,"all_city_parameter_inputs"))))</f>
        <v>sample</v>
      </c>
      <c r="H54" s="17" cm="1">
        <f t="array" aca="1" ref="H54" ca="1">IF(ISBLANK(INDIRECT(ADDRESS(B54,A54,1,1,"all_city_parameter_inputs"))), "--",INDIRECT(ADDRESS(B54,A54,1,1,"all_city_parameter_inputs")))</f>
        <v>0.5</v>
      </c>
      <c r="I54" s="17">
        <f ca="1">IF(OR(G54="alpha",G54="beta",G54="sd",G54="mean"),"--",VLOOKUP(C54,Default!$B$5:$H$113,7,FALSE))</f>
        <v>1</v>
      </c>
      <c r="J54" s="4" t="str">
        <f ca="1">VLOOKUP(F54,Lookup!$C$5:$D$109,2, FALSE)</f>
        <v>PA values</v>
      </c>
      <c r="K54" s="4" t="str">
        <f ca="1">VLOOKUP(C54,Default!$B$4:$E$113,4, FALSE)</f>
        <v>how confident we are in the PA survey (in terms of number of people who report zero PA)</v>
      </c>
      <c r="L54" s="29" t="str" cm="1">
        <f t="array" aca="1" ref="L54" ca="1">IF(ISNA(VLOOKUP(D54,Grouped_Sources!$C:$C,1,FALSE)),"", INDIRECT(VLOOKUP(D54,Grouped_Sources!$C:$G,4,FALSE)))</f>
        <v/>
      </c>
      <c r="M54" s="21"/>
      <c r="N54" s="21"/>
    </row>
    <row r="55" spans="1:14">
      <c r="A55" s="5">
        <v>3</v>
      </c>
      <c r="B55" s="5">
        <v>53</v>
      </c>
      <c r="C55" s="5" t="str">
        <f t="shared" ca="1" si="1"/>
        <v>add_walk_to_pt_trips</v>
      </c>
      <c r="D55" s="5" t="str">
        <f t="shared" ca="1" si="3"/>
        <v>add_walk_to_pt_trips_accra</v>
      </c>
      <c r="E55" s="4" t="str" cm="1">
        <f t="array" aca="1" ref="E55" ca="1">INDIRECT(ADDRESS(1,A55,1,1,"all_city_parameter_inputs"))</f>
        <v>accra</v>
      </c>
      <c r="F55" s="6" t="str" cm="1">
        <f t="array" aca="1" ref="F55" ca="1">IF(AND(ISBLANK(INDIRECT(ADDRESS(B55,2,1,1,"all_city_parameter_inputs"))), ISBLANK(INDIRECT(ADDRESS(B55,1,1,1,"all_city_parameter_inputs")))), "", IF(ISBLANK(INDIRECT(ADDRESS(B55,1,1,1,"all_city_parameter_inputs"))), All_city_list!F54,INDIRECT(ADDRESS(B55,1,1,1,"all_city_parameter_inputs"))))</f>
        <v>add_walk_to_pt_trips</v>
      </c>
      <c r="G55" s="4" t="str" cm="1">
        <f t="array" aca="1" ref="G55" ca="1">IF(AND(ISBLANK(INDIRECT(ADDRESS(B55,3,1,1,"all_city_parameter_inputs"))),ISBLANK(INDIRECT(ADDRESS(B55,2,1,1,"all_city_parameter_inputs")))),"",IF(ISBLANK(INDIRECT(ADDRESS(B55,2,1,1,"all_city_parameter_inputs"))),"",INDIRECT(ADDRESS(B55,2,1,1,"all_city_parameter_inputs"))))</f>
        <v/>
      </c>
      <c r="H55" s="17" t="str" cm="1">
        <f t="array" aca="1" ref="H55" ca="1">IF(ISBLANK(INDIRECT(ADDRESS(B55,A55,1,1,"all_city_parameter_inputs"))), "--",INDIRECT(ADDRESS(B55,A55,1,1,"all_city_parameter_inputs")))</f>
        <v>T</v>
      </c>
      <c r="I55" s="17" t="str">
        <f ca="1">IF(OR(G55="alpha",G55="beta",G55="sd",G55="mean"),"--",VLOOKUP(C55,Default!$B$5:$H$113,7,FALSE))</f>
        <v>T</v>
      </c>
      <c r="J55" s="4" t="str">
        <f ca="1">VLOOKUP(F55,Lookup!$C$5:$D$109,2, FALSE)</f>
        <v>Travel values</v>
      </c>
      <c r="K55" s="4" t="str">
        <f ca="1">VLOOKUP(C55,Default!$B$4:$E$113,4, FALSE)</f>
        <v>whether to add walk component to trips with main mode bus</v>
      </c>
      <c r="L55" s="21"/>
      <c r="M55" s="21"/>
      <c r="N55" s="21"/>
    </row>
    <row r="56" spans="1:14">
      <c r="A56" s="5">
        <v>3</v>
      </c>
      <c r="B56" s="5">
        <v>54</v>
      </c>
      <c r="C56" s="5" t="str">
        <f t="shared" ca="1" si="1"/>
        <v>bus_to_passenger_ratio</v>
      </c>
      <c r="D56" s="5" t="str">
        <f t="shared" ca="1" si="3"/>
        <v>bus_to_passenger_ratio_accra</v>
      </c>
      <c r="E56" s="4" t="str" cm="1">
        <f t="array" aca="1" ref="E56" ca="1">INDIRECT(ADDRESS(1,A56,1,1,"all_city_parameter_inputs"))</f>
        <v>accra</v>
      </c>
      <c r="F56" s="6" t="str" cm="1">
        <f t="array" aca="1" ref="F56" ca="1">IF(AND(ISBLANK(INDIRECT(ADDRESS(B56,2,1,1,"all_city_parameter_inputs"))), ISBLANK(INDIRECT(ADDRESS(B56,1,1,1,"all_city_parameter_inputs")))), "", IF(ISBLANK(INDIRECT(ADDRESS(B56,1,1,1,"all_city_parameter_inputs"))), All_city_list!F55,INDIRECT(ADDRESS(B56,1,1,1,"all_city_parameter_inputs"))))</f>
        <v>bus_to_passenger_ratio</v>
      </c>
      <c r="G56" s="4" t="str" cm="1">
        <f t="array" aca="1" ref="G56" ca="1">IF(AND(ISBLANK(INDIRECT(ADDRESS(B56,3,1,1,"all_city_parameter_inputs"))),ISBLANK(INDIRECT(ADDRESS(B56,2,1,1,"all_city_parameter_inputs")))),"",IF(ISBLANK(INDIRECT(ADDRESS(B56,2,1,1,"all_city_parameter_inputs"))),"",INDIRECT(ADDRESS(B56,2,1,1,"all_city_parameter_inputs"))))</f>
        <v>constant</v>
      </c>
      <c r="H56" s="17" cm="1">
        <f t="array" aca="1" ref="H56" ca="1">IF(ISBLANK(INDIRECT(ADDRESS(B56,A56,1,1,"all_city_parameter_inputs"))), "--",INDIRECT(ADDRESS(B56,A56,1,1,"all_city_parameter_inputs")))</f>
        <v>0.05</v>
      </c>
      <c r="I56" s="17">
        <f ca="1">IF(OR(G56="alpha",G56="beta",G56="sd",G56="mean"),"--",VLOOKUP(C56,Default!$B$5:$H$113,7,FALSE))</f>
        <v>3.8910505836575897E-2</v>
      </c>
      <c r="J56" s="4" t="str">
        <f ca="1">VLOOKUP(F56,Lookup!$C$5:$D$109,2, FALSE)</f>
        <v>Travel values</v>
      </c>
      <c r="K56" s="4" t="str">
        <f ca="1">VLOOKUP(C56,Default!$B$4:$E$113,4, FALSE)</f>
        <v>number of buses per passenger</v>
      </c>
      <c r="L56" s="38" t="s">
        <v>249</v>
      </c>
      <c r="M56" s="21"/>
      <c r="N56" s="21"/>
    </row>
    <row r="57" spans="1:14">
      <c r="A57" s="5">
        <v>3</v>
      </c>
      <c r="B57" s="5">
        <v>55</v>
      </c>
      <c r="C57" s="5" t="str">
        <f t="shared" ca="1" si="1"/>
        <v>bus_to_passenger_ratio</v>
      </c>
      <c r="D57" s="5" t="str">
        <f t="shared" ca="1" si="3"/>
        <v>bus_to_passenger_ratio_accra</v>
      </c>
      <c r="E57" s="4" t="str" cm="1">
        <f t="array" aca="1" ref="E57" ca="1">INDIRECT(ADDRESS(1,A57,1,1,"all_city_parameter_inputs"))</f>
        <v>accra</v>
      </c>
      <c r="F57" s="6" t="str" cm="1">
        <f t="array" aca="1" ref="F57" ca="1">IF(AND(ISBLANK(INDIRECT(ADDRESS(B57,2,1,1,"all_city_parameter_inputs"))), ISBLANK(INDIRECT(ADDRESS(B57,1,1,1,"all_city_parameter_inputs")))), "", IF(ISBLANK(INDIRECT(ADDRESS(B57,1,1,1,"all_city_parameter_inputs"))), All_city_list!F56,INDIRECT(ADDRESS(B57,1,1,1,"all_city_parameter_inputs"))))</f>
        <v>bus_to_passenger_ratio</v>
      </c>
      <c r="G57" s="4" t="str" cm="1">
        <f t="array" aca="1" ref="G57" ca="1">IF(AND(ISBLANK(INDIRECT(ADDRESS(B57,3,1,1,"all_city_parameter_inputs"))),ISBLANK(INDIRECT(ADDRESS(B57,2,1,1,"all_city_parameter_inputs")))),"",IF(ISBLANK(INDIRECT(ADDRESS(B57,2,1,1,"all_city_parameter_inputs"))),"",INDIRECT(ADDRESS(B57,2,1,1,"all_city_parameter_inputs"))))</f>
        <v>alpha</v>
      </c>
      <c r="H57" s="17" cm="1">
        <f t="array" aca="1" ref="H57" ca="1">IF(ISBLANK(INDIRECT(ADDRESS(B57,A57,1,1,"all_city_parameter_inputs"))), "--",INDIRECT(ADDRESS(B57,A57,1,1,"all_city_parameter_inputs")))</f>
        <v>12.262</v>
      </c>
      <c r="I57" s="17" t="str">
        <f ca="1">IF(OR(G57="alpha",G57="beta",G57="sd",G57="mean"),"--",VLOOKUP(C57,Default!$B$5:$H$113,7,FALSE))</f>
        <v>--</v>
      </c>
      <c r="J57" s="4" t="str">
        <f ca="1">VLOOKUP(F57,Lookup!$C$5:$D$109,2, FALSE)</f>
        <v>Travel values</v>
      </c>
      <c r="K57" s="4" t="str">
        <f ca="1">VLOOKUP(C57,Default!$B$4:$E$113,4, FALSE)</f>
        <v>number of buses per passenger</v>
      </c>
      <c r="L57" s="21" t="str" cm="1">
        <f t="array" aca="1" ref="L57" ca="1">IF(ISNA(VLOOKUP(D57,Grouped_Sources!$C:$C,1,FALSE)),"", INDIRECT(VLOOKUP(D57,Grouped_Sources!$C:$G,5,FALSE)))</f>
        <v>BusPassengerRatios_WriteUp_v.xx.docx on  on OneDrive Ali Abbas - ITHIM Global\Methods and Processes\Input Parameters\BusPassengerRatio</v>
      </c>
      <c r="M57" s="21"/>
      <c r="N57" s="21"/>
    </row>
    <row r="58" spans="1:14">
      <c r="A58" s="5">
        <v>3</v>
      </c>
      <c r="B58" s="5">
        <v>56</v>
      </c>
      <c r="C58" s="5" t="str">
        <f t="shared" ca="1" si="1"/>
        <v>bus_to_passenger_ratio</v>
      </c>
      <c r="D58" s="5" t="str">
        <f t="shared" ca="1" si="3"/>
        <v>bus_to_passenger_ratio_accra</v>
      </c>
      <c r="E58" s="4" t="str" cm="1">
        <f t="array" aca="1" ref="E58" ca="1">INDIRECT(ADDRESS(1,A58,1,1,"all_city_parameter_inputs"))</f>
        <v>accra</v>
      </c>
      <c r="F58" s="6" t="str" cm="1">
        <f t="array" aca="1" ref="F58" ca="1">IF(AND(ISBLANK(INDIRECT(ADDRESS(B58,2,1,1,"all_city_parameter_inputs"))), ISBLANK(INDIRECT(ADDRESS(B58,1,1,1,"all_city_parameter_inputs")))), "", IF(ISBLANK(INDIRECT(ADDRESS(B58,1,1,1,"all_city_parameter_inputs"))), All_city_list!F57,INDIRECT(ADDRESS(B58,1,1,1,"all_city_parameter_inputs"))))</f>
        <v>bus_to_passenger_ratio</v>
      </c>
      <c r="G58" s="4" t="str" cm="1">
        <f t="array" aca="1" ref="G58" ca="1">IF(AND(ISBLANK(INDIRECT(ADDRESS(B58,3,1,1,"all_city_parameter_inputs"))),ISBLANK(INDIRECT(ADDRESS(B58,2,1,1,"all_city_parameter_inputs")))),"",IF(ISBLANK(INDIRECT(ADDRESS(B58,2,1,1,"all_city_parameter_inputs"))),"",INDIRECT(ADDRESS(B58,2,1,1,"all_city_parameter_inputs"))))</f>
        <v>beta</v>
      </c>
      <c r="H58" s="17" cm="1">
        <f t="array" aca="1" ref="H58" ca="1">IF(ISBLANK(INDIRECT(ADDRESS(B58,A58,1,1,"all_city_parameter_inputs"))), "--",INDIRECT(ADDRESS(B58,A58,1,1,"all_city_parameter_inputs")))</f>
        <v>232.97799999999998</v>
      </c>
      <c r="I58" s="17" t="str">
        <f ca="1">IF(OR(G58="alpha",G58="beta",G58="sd",G58="mean"),"--",VLOOKUP(C58,Default!$B$5:$H$113,7,FALSE))</f>
        <v>--</v>
      </c>
      <c r="J58" s="4" t="str">
        <f ca="1">VLOOKUP(F58,Lookup!$C$5:$D$109,2, FALSE)</f>
        <v>Travel values</v>
      </c>
      <c r="K58" s="4" t="str">
        <f ca="1">VLOOKUP(C58,Default!$B$4:$E$113,4, FALSE)</f>
        <v>number of buses per passenger</v>
      </c>
      <c r="L58" s="21" t="str" cm="1">
        <f t="array" aca="1" ref="L58" ca="1">IF(ISNA(VLOOKUP(D58,Grouped_Sources!$C:$C,1,FALSE)),"", INDIRECT(VLOOKUP(D58,Grouped_Sources!$C:$G,5,FALSE)))</f>
        <v>BusPassengerRatios_WriteUp_v.xx.docx on  on OneDrive Ali Abbas - ITHIM Global\Methods and Processes\Input Parameters\BusPassengerRatio</v>
      </c>
      <c r="M58" s="21"/>
      <c r="N58" s="21"/>
    </row>
    <row r="59" spans="1:14">
      <c r="A59" s="5">
        <v>3</v>
      </c>
      <c r="B59" s="5">
        <v>57</v>
      </c>
      <c r="C59" s="5" t="str">
        <f t="shared" ca="1" si="1"/>
        <v>truck_to_car_ratio</v>
      </c>
      <c r="D59" s="5" t="str">
        <f t="shared" ca="1" si="3"/>
        <v>truck_to_car_ratio_accra</v>
      </c>
      <c r="E59" s="4" t="str" cm="1">
        <f t="array" aca="1" ref="E59" ca="1">INDIRECT(ADDRESS(1,A59,1,1,"all_city_parameter_inputs"))</f>
        <v>accra</v>
      </c>
      <c r="F59" s="6" t="str" cm="1">
        <f t="array" aca="1" ref="F59" ca="1">IF(AND(ISBLANK(INDIRECT(ADDRESS(B59,2,1,1,"all_city_parameter_inputs"))), ISBLANK(INDIRECT(ADDRESS(B59,1,1,1,"all_city_parameter_inputs")))), "", IF(ISBLANK(INDIRECT(ADDRESS(B59,1,1,1,"all_city_parameter_inputs"))), All_city_list!F58,INDIRECT(ADDRESS(B59,1,1,1,"all_city_parameter_inputs"))))</f>
        <v>truck_to_car_ratio</v>
      </c>
      <c r="G59" s="4" t="str" cm="1">
        <f t="array" aca="1" ref="G59" ca="1">IF(AND(ISBLANK(INDIRECT(ADDRESS(B59,3,1,1,"all_city_parameter_inputs"))),ISBLANK(INDIRECT(ADDRESS(B59,2,1,1,"all_city_parameter_inputs")))),"",IF(ISBLANK(INDIRECT(ADDRESS(B59,2,1,1,"all_city_parameter_inputs"))),"",INDIRECT(ADDRESS(B59,2,1,1,"all_city_parameter_inputs"))))</f>
        <v>constant</v>
      </c>
      <c r="H59" s="17" cm="1">
        <f t="array" aca="1" ref="H59" ca="1">IF(ISBLANK(INDIRECT(ADDRESS(B59,A59,1,1,"all_city_parameter_inputs"))), "--",INDIRECT(ADDRESS(B59,A59,1,1,"all_city_parameter_inputs")))</f>
        <v>0.3</v>
      </c>
      <c r="I59" s="17">
        <f ca="1">IF(OR(G59="alpha",G59="beta",G59="sd",G59="mean"),"--",VLOOKUP(C59,Default!$B$5:$H$113,7,FALSE))</f>
        <v>0.3</v>
      </c>
      <c r="J59" s="4" t="str">
        <f ca="1">VLOOKUP(F59,Lookup!$C$5:$D$109,2, FALSE)</f>
        <v>Travel values</v>
      </c>
      <c r="K59" s="4" t="str">
        <f ca="1">VLOOKUP(C59,Default!$B$4:$E$113,4, FALSE)</f>
        <v>ratio of truck kilometers to car km travelled, used to add ghost trips that are not changed between the different scenarios</v>
      </c>
      <c r="L59" s="38" t="s">
        <v>250</v>
      </c>
      <c r="M59" s="21"/>
      <c r="N59" s="21"/>
    </row>
    <row r="60" spans="1:14">
      <c r="A60" s="5">
        <v>3</v>
      </c>
      <c r="B60" s="5">
        <v>58</v>
      </c>
      <c r="C60" s="5" t="str">
        <f t="shared" ca="1" si="1"/>
        <v>truck_to_car_ratio</v>
      </c>
      <c r="D60" s="5" t="str">
        <f t="shared" ca="1" si="3"/>
        <v>truck_to_car_ratio_accra</v>
      </c>
      <c r="E60" s="4" t="str" cm="1">
        <f t="array" aca="1" ref="E60" ca="1">INDIRECT(ADDRESS(1,A60,1,1,"all_city_parameter_inputs"))</f>
        <v>accra</v>
      </c>
      <c r="F60" s="6" t="str" cm="1">
        <f t="array" aca="1" ref="F60" ca="1">IF(AND(ISBLANK(INDIRECT(ADDRESS(B60,2,1,1,"all_city_parameter_inputs"))), ISBLANK(INDIRECT(ADDRESS(B60,1,1,1,"all_city_parameter_inputs")))), "", IF(ISBLANK(INDIRECT(ADDRESS(B60,1,1,1,"all_city_parameter_inputs"))), All_city_list!F59,INDIRECT(ADDRESS(B60,1,1,1,"all_city_parameter_inputs"))))</f>
        <v>truck_to_car_ratio</v>
      </c>
      <c r="G60" s="4" t="str" cm="1">
        <f t="array" aca="1" ref="G60" ca="1">IF(AND(ISBLANK(INDIRECT(ADDRESS(B60,3,1,1,"all_city_parameter_inputs"))),ISBLANK(INDIRECT(ADDRESS(B60,2,1,1,"all_city_parameter_inputs")))),"",IF(ISBLANK(INDIRECT(ADDRESS(B60,2,1,1,"all_city_parameter_inputs"))),"",INDIRECT(ADDRESS(B60,2,1,1,"all_city_parameter_inputs"))))</f>
        <v>alpha</v>
      </c>
      <c r="H60" s="17" cm="1">
        <f t="array" aca="1" ref="H60" ca="1">IF(ISBLANK(INDIRECT(ADDRESS(B60,A60,1,1,"all_city_parameter_inputs"))), "--",INDIRECT(ADDRESS(B60,A60,1,1,"all_city_parameter_inputs")))</f>
        <v>3.731999999999998</v>
      </c>
      <c r="I60" s="17" t="str">
        <f ca="1">IF(OR(G60="alpha",G60="beta",G60="sd",G60="mean"),"--",VLOOKUP(C60,Default!$B$5:$H$113,7,FALSE))</f>
        <v>--</v>
      </c>
      <c r="J60" s="4" t="str">
        <f ca="1">VLOOKUP(F60,Lookup!$C$5:$D$109,2, FALSE)</f>
        <v>Travel values</v>
      </c>
      <c r="K60" s="4" t="str">
        <f ca="1">VLOOKUP(C60,Default!$B$4:$E$113,4, FALSE)</f>
        <v>ratio of truck kilometers to car km travelled, used to add ghost trips that are not changed between the different scenarios</v>
      </c>
      <c r="L60" s="21" t="str" cm="1">
        <f t="array" aca="1" ref="L60" ca="1">IF(ISNA(VLOOKUP(D60,Grouped_Sources!$C:$C,1,FALSE)),"", INDIRECT(VLOOKUP(D60,Grouped_Sources!$C:$G,5,FALSE)))</f>
        <v>TruckCarRatio_WriteUp_v.xx.docx on  on OneDrive Ali Abbas - ITHIM Global\Methods and Processes\Input Parameters\TruckCarRatio</v>
      </c>
      <c r="M60" s="21"/>
      <c r="N60" s="21"/>
    </row>
    <row r="61" spans="1:14">
      <c r="A61" s="5">
        <v>3</v>
      </c>
      <c r="B61" s="5">
        <v>59</v>
      </c>
      <c r="C61" s="5" t="str">
        <f t="shared" ca="1" si="1"/>
        <v>truck_to_car_ratio</v>
      </c>
      <c r="D61" s="5" t="str">
        <f t="shared" ca="1" si="3"/>
        <v>truck_to_car_ratio_accra</v>
      </c>
      <c r="E61" s="4" t="str" cm="1">
        <f t="array" aca="1" ref="E61" ca="1">INDIRECT(ADDRESS(1,A61,1,1,"all_city_parameter_inputs"))</f>
        <v>accra</v>
      </c>
      <c r="F61" s="6" t="str" cm="1">
        <f t="array" aca="1" ref="F61" ca="1">IF(AND(ISBLANK(INDIRECT(ADDRESS(B61,2,1,1,"all_city_parameter_inputs"))), ISBLANK(INDIRECT(ADDRESS(B61,1,1,1,"all_city_parameter_inputs")))), "", IF(ISBLANK(INDIRECT(ADDRESS(B61,1,1,1,"all_city_parameter_inputs"))), All_city_list!F60,INDIRECT(ADDRESS(B61,1,1,1,"all_city_parameter_inputs"))))</f>
        <v>truck_to_car_ratio</v>
      </c>
      <c r="G61" s="4" t="str" cm="1">
        <f t="array" aca="1" ref="G61" ca="1">IF(AND(ISBLANK(INDIRECT(ADDRESS(B61,3,1,1,"all_city_parameter_inputs"))),ISBLANK(INDIRECT(ADDRESS(B61,2,1,1,"all_city_parameter_inputs")))),"",IF(ISBLANK(INDIRECT(ADDRESS(B61,2,1,1,"all_city_parameter_inputs"))),"",INDIRECT(ADDRESS(B61,2,1,1,"all_city_parameter_inputs"))))</f>
        <v>beta</v>
      </c>
      <c r="H61" s="17" cm="1">
        <f t="array" aca="1" ref="H61" ca="1">IF(ISBLANK(INDIRECT(ADDRESS(B61,A61,1,1,"all_city_parameter_inputs"))), "--",INDIRECT(ADDRESS(B61,A61,1,1,"all_city_parameter_inputs")))</f>
        <v>8.7079999999999949</v>
      </c>
      <c r="I61" s="17" t="str">
        <f ca="1">IF(OR(G61="alpha",G61="beta",G61="sd",G61="mean"),"--",VLOOKUP(C61,Default!$B$5:$H$113,7,FALSE))</f>
        <v>--</v>
      </c>
      <c r="J61" s="4" t="str">
        <f ca="1">VLOOKUP(F61,Lookup!$C$5:$D$109,2, FALSE)</f>
        <v>Travel values</v>
      </c>
      <c r="K61" s="4" t="str">
        <f ca="1">VLOOKUP(C61,Default!$B$4:$E$113,4, FALSE)</f>
        <v>ratio of truck kilometers to car km travelled, used to add ghost trips that are not changed between the different scenarios</v>
      </c>
      <c r="L61" s="21" t="str" cm="1">
        <f t="array" aca="1" ref="L61" ca="1">IF(ISNA(VLOOKUP(D61,Grouped_Sources!$C:$C,1,FALSE)),"", INDIRECT(VLOOKUP(D61,Grouped_Sources!$C:$G,5,FALSE)))</f>
        <v>TruckCarRatio_WriteUp_v.xx.docx on  on OneDrive Ali Abbas - ITHIM Global\Methods and Processes\Input Parameters\TruckCarRatio</v>
      </c>
      <c r="M61" s="21"/>
      <c r="N61" s="21"/>
    </row>
    <row r="62" spans="1:14">
      <c r="A62" s="5">
        <v>3</v>
      </c>
      <c r="B62" s="5">
        <v>60</v>
      </c>
      <c r="C62" s="5" t="str">
        <f t="shared" ca="1" si="1"/>
        <v>PM_emission_confidence</v>
      </c>
      <c r="D62" s="5" t="str">
        <f t="shared" ca="1" si="3"/>
        <v>PM_emission_confidence_accra</v>
      </c>
      <c r="E62" s="4" t="str" cm="1">
        <f t="array" aca="1" ref="E62" ca="1">INDIRECT(ADDRESS(1,A62,1,1,"all_city_parameter_inputs"))</f>
        <v>accra</v>
      </c>
      <c r="F62" s="6" t="str" cm="1">
        <f t="array" aca="1" ref="F62" ca="1">IF(AND(ISBLANK(INDIRECT(ADDRESS(B62,2,1,1,"all_city_parameter_inputs"))), ISBLANK(INDIRECT(ADDRESS(B62,1,1,1,"all_city_parameter_inputs")))), "", IF(ISBLANK(INDIRECT(ADDRESS(B62,1,1,1,"all_city_parameter_inputs"))), All_city_list!F61,INDIRECT(ADDRESS(B62,1,1,1,"all_city_parameter_inputs"))))</f>
        <v>PM_emission_confidence</v>
      </c>
      <c r="G62" s="4" t="str" cm="1">
        <f t="array" aca="1" ref="G62" ca="1">IF(AND(ISBLANK(INDIRECT(ADDRESS(B62,3,1,1,"all_city_parameter_inputs"))),ISBLANK(INDIRECT(ADDRESS(B62,2,1,1,"all_city_parameter_inputs")))),"",IF(ISBLANK(INDIRECT(ADDRESS(B62,2,1,1,"all_city_parameter_inputs"))),"",INDIRECT(ADDRESS(B62,2,1,1,"all_city_parameter_inputs"))))</f>
        <v>sample</v>
      </c>
      <c r="H62" s="17" cm="1">
        <f t="array" aca="1" ref="H62" ca="1">IF(ISBLANK(INDIRECT(ADDRESS(B62,A62,1,1,"all_city_parameter_inputs"))), "--",INDIRECT(ADDRESS(B62,A62,1,1,"all_city_parameter_inputs")))</f>
        <v>0.5</v>
      </c>
      <c r="I62" s="17">
        <f ca="1">IF(OR(G62="alpha",G62="beta",G62="sd",G62="mean"),"--",VLOOKUP(C62,Default!$B$5:$H$113,7,FALSE))</f>
        <v>1</v>
      </c>
      <c r="J62" s="4" t="str">
        <f ca="1">VLOOKUP(F62,Lookup!$C$5:$D$109,2, FALSE)</f>
        <v>Pollution values</v>
      </c>
      <c r="K62" s="4" t="str">
        <f ca="1">VLOOKUP(C62,Default!$B$4:$E$113,4,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2" s="29"/>
      <c r="M62" s="21"/>
      <c r="N62" s="21"/>
    </row>
    <row r="63" spans="1:14">
      <c r="A63" s="5">
        <v>3</v>
      </c>
      <c r="B63" s="5">
        <v>61</v>
      </c>
      <c r="C63" s="5" t="str">
        <f t="shared" ca="1" si="1"/>
        <v>distance_scalar_car_taxi</v>
      </c>
      <c r="D63" s="5" t="str">
        <f t="shared" ca="1" si="3"/>
        <v>distance_scalar_car_taxi_accra</v>
      </c>
      <c r="E63" s="4" t="str" cm="1">
        <f t="array" aca="1" ref="E63" ca="1">INDIRECT(ADDRESS(1,A63,1,1,"all_city_parameter_inputs"))</f>
        <v>accra</v>
      </c>
      <c r="F63" s="6" t="str" cm="1">
        <f t="array" aca="1" ref="F63" ca="1">IF(AND(ISBLANK(INDIRECT(ADDRESS(B63,2,1,1,"all_city_parameter_inputs"))), ISBLANK(INDIRECT(ADDRESS(B63,1,1,1,"all_city_parameter_inputs")))), "", IF(ISBLANK(INDIRECT(ADDRESS(B63,1,1,1,"all_city_parameter_inputs"))), All_city_list!F62,INDIRECT(ADDRESS(B63,1,1,1,"all_city_parameter_inputs"))))</f>
        <v>distance_scalar_car_taxi</v>
      </c>
      <c r="G63" s="4" t="str" cm="1">
        <f t="array" aca="1" ref="G63" ca="1">IF(AND(ISBLANK(INDIRECT(ADDRESS(B63,3,1,1,"all_city_parameter_inputs"))),ISBLANK(INDIRECT(ADDRESS(B63,2,1,1,"all_city_parameter_inputs")))),"",IF(ISBLANK(INDIRECT(ADDRESS(B63,2,1,1,"all_city_parameter_inputs"))),"",INDIRECT(ADDRESS(B63,2,1,1,"all_city_parameter_inputs"))))</f>
        <v>constant</v>
      </c>
      <c r="H63" s="17" cm="1">
        <f t="array" aca="1" ref="H63" ca="1">IF(ISBLANK(INDIRECT(ADDRESS(B63,A63,1,1,"all_city_parameter_inputs"))), "--",INDIRECT(ADDRESS(B63,A63,1,1,"all_city_parameter_inputs")))</f>
        <v>1</v>
      </c>
      <c r="I63" s="17">
        <f ca="1">IF(OR(G63="alpha",G63="beta",G63="sd",G63="mean"),"--",VLOOKUP(C63,Default!$B$5:$H$113,7,FALSE))</f>
        <v>1</v>
      </c>
      <c r="J63" s="4" t="str">
        <f ca="1">VLOOKUP(F63,Lookup!$C$5:$D$109,2, FALSE)</f>
        <v>Travel values</v>
      </c>
      <c r="K63" s="4" t="str">
        <f ca="1">VLOOKUP(C63,Default!$B$4:$E$113,4, FALSE)</f>
        <v>scalar for car/taxi distance, i.e. all car and taxi trips get scaled by this scalar</v>
      </c>
      <c r="L63" s="38" t="s">
        <v>251</v>
      </c>
      <c r="M63" s="21"/>
      <c r="N63" s="21"/>
    </row>
    <row r="64" spans="1:14">
      <c r="A64" s="5">
        <v>3</v>
      </c>
      <c r="B64" s="5">
        <v>62</v>
      </c>
      <c r="C64" s="5" t="str">
        <f t="shared" ca="1" si="1"/>
        <v>distance_scalar_car_taxi</v>
      </c>
      <c r="D64" s="5" t="str">
        <f t="shared" ca="1" si="3"/>
        <v>distance_scalar_car_taxi_accra</v>
      </c>
      <c r="E64" s="4" t="str" cm="1">
        <f t="array" aca="1" ref="E64" ca="1">INDIRECT(ADDRESS(1,A64,1,1,"all_city_parameter_inputs"))</f>
        <v>accra</v>
      </c>
      <c r="F64" s="6" t="str" cm="1">
        <f t="array" aca="1" ref="F64" ca="1">IF(AND(ISBLANK(INDIRECT(ADDRESS(B64,2,1,1,"all_city_parameter_inputs"))), ISBLANK(INDIRECT(ADDRESS(B64,1,1,1,"all_city_parameter_inputs")))), "", IF(ISBLANK(INDIRECT(ADDRESS(B64,1,1,1,"all_city_parameter_inputs"))), All_city_list!F63,INDIRECT(ADDRESS(B64,1,1,1,"all_city_parameter_inputs"))))</f>
        <v>distance_scalar_car_taxi</v>
      </c>
      <c r="G64" s="4" t="str" cm="1">
        <f t="array" aca="1" ref="G64" ca="1">IF(AND(ISBLANK(INDIRECT(ADDRESS(B64,3,1,1,"all_city_parameter_inputs"))),ISBLANK(INDIRECT(ADDRESS(B64,2,1,1,"all_city_parameter_inputs")))),"",IF(ISBLANK(INDIRECT(ADDRESS(B64,2,1,1,"all_city_parameter_inputs"))),"",INDIRECT(ADDRESS(B64,2,1,1,"all_city_parameter_inputs"))))</f>
        <v>mean</v>
      </c>
      <c r="H64" s="17" cm="1">
        <f t="array" aca="1" ref="H64" ca="1">IF(ISBLANK(INDIRECT(ADDRESS(B64,A64,1,1,"all_city_parameter_inputs"))), "--",INDIRECT(ADDRESS(B64,A64,1,1,"all_city_parameter_inputs")))</f>
        <v>0.99986167404787096</v>
      </c>
      <c r="I64" s="17" t="str">
        <f ca="1">IF(OR(G64="alpha",G64="beta",G64="sd",G64="mean"),"--",VLOOKUP(C64,Default!$B$5:$H$113,7,FALSE))</f>
        <v>--</v>
      </c>
      <c r="J64" s="4" t="str">
        <f ca="1">VLOOKUP(F64,Lookup!$C$5:$D$109,2, FALSE)</f>
        <v>Travel values</v>
      </c>
      <c r="K64" s="4" t="str">
        <f ca="1">VLOOKUP(C64,Default!$B$4:$E$113,4, FALSE)</f>
        <v>scalar for car/taxi distance, i.e. all car and taxi trips get scaled by this scalar</v>
      </c>
      <c r="L64" s="21" t="str" cm="1">
        <f t="array" aca="1" ref="L64" ca="1">IF(ISNA(VLOOKUP(D64,Grouped_Sources!$C:$C,1,FALSE)),"", INDIRECT(VLOOKUP(D64,Grouped_Sources!$C:$G,5,FALSE)))</f>
        <v xml:space="preserve"> on OneDrive Ali Abbas - ITHIM Global\Methods and Processes\Input Parameters\DistanceScalars</v>
      </c>
      <c r="M64" s="21"/>
      <c r="N64" s="21"/>
    </row>
    <row r="65" spans="1:14">
      <c r="A65" s="5">
        <v>3</v>
      </c>
      <c r="B65" s="5">
        <v>63</v>
      </c>
      <c r="C65" s="5" t="str">
        <f t="shared" ca="1" si="1"/>
        <v>distance_scalar_car_taxi</v>
      </c>
      <c r="D65" s="5" t="str">
        <f t="shared" ca="1" si="3"/>
        <v>distance_scalar_car_taxi_accra</v>
      </c>
      <c r="E65" s="4" t="str" cm="1">
        <f t="array" aca="1" ref="E65" ca="1">INDIRECT(ADDRESS(1,A65,1,1,"all_city_parameter_inputs"))</f>
        <v>accra</v>
      </c>
      <c r="F65" s="6" t="str" cm="1">
        <f t="array" aca="1" ref="F65" ca="1">IF(AND(ISBLANK(INDIRECT(ADDRESS(B65,2,1,1,"all_city_parameter_inputs"))), ISBLANK(INDIRECT(ADDRESS(B65,1,1,1,"all_city_parameter_inputs")))), "", IF(ISBLANK(INDIRECT(ADDRESS(B65,1,1,1,"all_city_parameter_inputs"))), All_city_list!F64,INDIRECT(ADDRESS(B65,1,1,1,"all_city_parameter_inputs"))))</f>
        <v>distance_scalar_car_taxi</v>
      </c>
      <c r="G65" s="4" t="str" cm="1">
        <f t="array" aca="1" ref="G65" ca="1">IF(AND(ISBLANK(INDIRECT(ADDRESS(B65,3,1,1,"all_city_parameter_inputs"))),ISBLANK(INDIRECT(ADDRESS(B65,2,1,1,"all_city_parameter_inputs")))),"",IF(ISBLANK(INDIRECT(ADDRESS(B65,2,1,1,"all_city_parameter_inputs"))),"",INDIRECT(ADDRESS(B65,2,1,1,"all_city_parameter_inputs"))))</f>
        <v>sd</v>
      </c>
      <c r="H65" s="17" cm="1">
        <f t="array" aca="1" ref="H65" ca="1">IF(ISBLANK(INDIRECT(ADDRESS(B65,A65,1,1,"all_city_parameter_inputs"))), "--",INDIRECT(ADDRESS(B65,A65,1,1,"all_city_parameter_inputs")))</f>
        <v>1.0167725371168399</v>
      </c>
      <c r="I65" s="17" t="str">
        <f ca="1">IF(OR(G65="alpha",G65="beta",G65="sd",G65="mean"),"--",VLOOKUP(C65,Default!$B$5:$H$113,7,FALSE))</f>
        <v>--</v>
      </c>
      <c r="J65" s="4" t="str">
        <f ca="1">VLOOKUP(F65,Lookup!$C$5:$D$109,2, FALSE)</f>
        <v>Travel values</v>
      </c>
      <c r="K65" s="4" t="str">
        <f ca="1">VLOOKUP(C65,Default!$B$4:$E$113,4, FALSE)</f>
        <v>scalar for car/taxi distance, i.e. all car and taxi trips get scaled by this scalar</v>
      </c>
      <c r="L65" s="21" t="str" cm="1">
        <f t="array" aca="1" ref="L65" ca="1">IF(ISNA(VLOOKUP(D65,Grouped_Sources!$C:$C,1,FALSE)),"", INDIRECT(VLOOKUP(D65,Grouped_Sources!$C:$G,5,FALSE)))</f>
        <v xml:space="preserve"> on OneDrive Ali Abbas - ITHIM Global\Methods and Processes\Input Parameters\DistanceScalars</v>
      </c>
      <c r="M65" s="21"/>
      <c r="N65" s="21"/>
    </row>
    <row r="66" spans="1:14">
      <c r="A66" s="5">
        <v>3</v>
      </c>
      <c r="B66" s="5">
        <v>64</v>
      </c>
      <c r="C66" s="5" t="str">
        <f t="shared" ca="1" si="1"/>
        <v>distance_scalar_motorcycle</v>
      </c>
      <c r="D66" s="5" t="str">
        <f t="shared" ca="1" si="3"/>
        <v>distance_scalar_motorcycle_accra</v>
      </c>
      <c r="E66" s="4" t="str" cm="1">
        <f t="array" aca="1" ref="E66" ca="1">INDIRECT(ADDRESS(1,A66,1,1,"all_city_parameter_inputs"))</f>
        <v>accra</v>
      </c>
      <c r="F66" s="6" t="str" cm="1">
        <f t="array" aca="1" ref="F66" ca="1">IF(AND(ISBLANK(INDIRECT(ADDRESS(B66,2,1,1,"all_city_parameter_inputs"))), ISBLANK(INDIRECT(ADDRESS(B66,1,1,1,"all_city_parameter_inputs")))), "", IF(ISBLANK(INDIRECT(ADDRESS(B66,1,1,1,"all_city_parameter_inputs"))), All_city_list!F65,INDIRECT(ADDRESS(B66,1,1,1,"all_city_parameter_inputs"))))</f>
        <v>distance_scalar_motorcycle</v>
      </c>
      <c r="G66" s="4" t="str" cm="1">
        <f t="array" aca="1" ref="G66" ca="1">IF(AND(ISBLANK(INDIRECT(ADDRESS(B66,3,1,1,"all_city_parameter_inputs"))),ISBLANK(INDIRECT(ADDRESS(B66,2,1,1,"all_city_parameter_inputs")))),"",IF(ISBLANK(INDIRECT(ADDRESS(B66,2,1,1,"all_city_parameter_inputs"))),"",INDIRECT(ADDRESS(B66,2,1,1,"all_city_parameter_inputs"))))</f>
        <v>constant</v>
      </c>
      <c r="H66" s="17" cm="1">
        <f t="array" aca="1" ref="H66" ca="1">IF(ISBLANK(INDIRECT(ADDRESS(B66,A66,1,1,"all_city_parameter_inputs"))), "--",INDIRECT(ADDRESS(B66,A66,1,1,"all_city_parameter_inputs")))</f>
        <v>1</v>
      </c>
      <c r="I66" s="17">
        <f ca="1">IF(OR(G66="alpha",G66="beta",G66="sd",G66="mean"),"--",VLOOKUP(C66,Default!$B$5:$H$113,7,FALSE))</f>
        <v>1</v>
      </c>
      <c r="J66" s="4" t="str">
        <f ca="1">VLOOKUP(F66,Lookup!$C$5:$D$109,2, FALSE)</f>
        <v>Travel values</v>
      </c>
      <c r="K66" s="4" t="str">
        <f ca="1">VLOOKUP(C66,Default!$B$4:$E$113,4, FALSE)</f>
        <v>scalar for motorcycle distance, i.e. all motorbike trips are scaled by this scalar</v>
      </c>
      <c r="L66" s="38" t="s">
        <v>251</v>
      </c>
      <c r="M66" s="21"/>
      <c r="N66" s="21"/>
    </row>
    <row r="67" spans="1:14">
      <c r="A67" s="5">
        <v>3</v>
      </c>
      <c r="B67" s="5">
        <v>65</v>
      </c>
      <c r="C67" s="5" t="str">
        <f t="shared" ca="1" si="1"/>
        <v>distance_scalar_motorcycle</v>
      </c>
      <c r="D67" s="5" t="str">
        <f t="shared" ca="1" si="3"/>
        <v>distance_scalar_motorcycle_accra</v>
      </c>
      <c r="E67" s="4" t="str" cm="1">
        <f t="array" aca="1" ref="E67" ca="1">INDIRECT(ADDRESS(1,A67,1,1,"all_city_parameter_inputs"))</f>
        <v>accra</v>
      </c>
      <c r="F67" s="6" t="str" cm="1">
        <f t="array" aca="1" ref="F67" ca="1">IF(AND(ISBLANK(INDIRECT(ADDRESS(B67,2,1,1,"all_city_parameter_inputs"))), ISBLANK(INDIRECT(ADDRESS(B67,1,1,1,"all_city_parameter_inputs")))), "", IF(ISBLANK(INDIRECT(ADDRESS(B67,1,1,1,"all_city_parameter_inputs"))), All_city_list!F66,INDIRECT(ADDRESS(B67,1,1,1,"all_city_parameter_inputs"))))</f>
        <v>distance_scalar_motorcycle</v>
      </c>
      <c r="G67" s="4" t="str" cm="1">
        <f t="array" aca="1" ref="G67" ca="1">IF(AND(ISBLANK(INDIRECT(ADDRESS(B67,3,1,1,"all_city_parameter_inputs"))),ISBLANK(INDIRECT(ADDRESS(B67,2,1,1,"all_city_parameter_inputs")))),"",IF(ISBLANK(INDIRECT(ADDRESS(B67,2,1,1,"all_city_parameter_inputs"))),"",INDIRECT(ADDRESS(B67,2,1,1,"all_city_parameter_inputs"))))</f>
        <v>mean</v>
      </c>
      <c r="H67" s="17" cm="1">
        <f t="array" aca="1" ref="H67" ca="1">IF(ISBLANK(INDIRECT(ADDRESS(B67,A67,1,1,"all_city_parameter_inputs"))), "--",INDIRECT(ADDRESS(B67,A67,1,1,"all_city_parameter_inputs")))</f>
        <v>0.99888913645018496</v>
      </c>
      <c r="I67" s="17" t="str">
        <f ca="1">IF(OR(G67="alpha",G67="beta",G67="sd",G67="mean"),"--",VLOOKUP(C67,Default!$B$5:$H$113,7,FALSE))</f>
        <v>--</v>
      </c>
      <c r="J67" s="4" t="str">
        <f ca="1">VLOOKUP(F67,Lookup!$C$5:$D$109,2, FALSE)</f>
        <v>Travel values</v>
      </c>
      <c r="K67" s="4" t="str">
        <f ca="1">VLOOKUP(C67,Default!$B$4:$E$113,4, FALSE)</f>
        <v>scalar for motorcycle distance, i.e. all motorbike trips are scaled by this scalar</v>
      </c>
      <c r="L67" s="21" t="str" cm="1">
        <f t="array" aca="1" ref="L67" ca="1">IF(ISNA(VLOOKUP(D67,Grouped_Sources!$C:$C,1,FALSE)),"", INDIRECT(VLOOKUP(D67,Grouped_Sources!$C:$G,5,FALSE)))</f>
        <v xml:space="preserve"> on OneDrive Ali Abbas - ITHIM Global\Methods and Processes\Input Parameters\DistanceScalars</v>
      </c>
      <c r="M67" s="21"/>
      <c r="N67" s="21"/>
    </row>
    <row r="68" spans="1:14">
      <c r="A68" s="5">
        <v>3</v>
      </c>
      <c r="B68" s="5">
        <v>66</v>
      </c>
      <c r="C68" s="5" t="str">
        <f t="shared" ca="1" si="1"/>
        <v>distance_scalar_motorcycle</v>
      </c>
      <c r="D68" s="5" t="str">
        <f t="shared" ca="1" si="3"/>
        <v>distance_scalar_motorcycle_accra</v>
      </c>
      <c r="E68" s="4" t="str" cm="1">
        <f t="array" aca="1" ref="E68" ca="1">INDIRECT(ADDRESS(1,A68,1,1,"all_city_parameter_inputs"))</f>
        <v>accra</v>
      </c>
      <c r="F68" s="6" t="str" cm="1">
        <f t="array" aca="1" ref="F68" ca="1">IF(AND(ISBLANK(INDIRECT(ADDRESS(B68,2,1,1,"all_city_parameter_inputs"))), ISBLANK(INDIRECT(ADDRESS(B68,1,1,1,"all_city_parameter_inputs")))), "", IF(ISBLANK(INDIRECT(ADDRESS(B68,1,1,1,"all_city_parameter_inputs"))), All_city_list!F67,INDIRECT(ADDRESS(B68,1,1,1,"all_city_parameter_inputs"))))</f>
        <v>distance_scalar_motorcycle</v>
      </c>
      <c r="G68" s="4" t="str" cm="1">
        <f t="array" aca="1" ref="G68" ca="1">IF(AND(ISBLANK(INDIRECT(ADDRESS(B68,3,1,1,"all_city_parameter_inputs"))),ISBLANK(INDIRECT(ADDRESS(B68,2,1,1,"all_city_parameter_inputs")))),"",IF(ISBLANK(INDIRECT(ADDRESS(B68,2,1,1,"all_city_parameter_inputs"))),"",INDIRECT(ADDRESS(B68,2,1,1,"all_city_parameter_inputs"))))</f>
        <v>sd</v>
      </c>
      <c r="H68" s="17" cm="1">
        <f t="array" aca="1" ref="H68" ca="1">IF(ISBLANK(INDIRECT(ADDRESS(B68,A68,1,1,"all_city_parameter_inputs"))), "--",INDIRECT(ADDRESS(B68,A68,1,1,"all_city_parameter_inputs")))</f>
        <v>1.04827745531234</v>
      </c>
      <c r="I68" s="17" t="str">
        <f ca="1">IF(OR(G68="alpha",G68="beta",G68="sd",G68="mean"),"--",VLOOKUP(C68,Default!$B$5:$H$113,7,FALSE))</f>
        <v>--</v>
      </c>
      <c r="J68" s="4" t="str">
        <f ca="1">VLOOKUP(F68,Lookup!$C$5:$D$109,2, FALSE)</f>
        <v>Travel values</v>
      </c>
      <c r="K68" s="4" t="str">
        <f ca="1">VLOOKUP(C68,Default!$B$4:$E$113,4, FALSE)</f>
        <v>scalar for motorcycle distance, i.e. all motorbike trips are scaled by this scalar</v>
      </c>
      <c r="L68" s="21" t="str" cm="1">
        <f t="array" aca="1" ref="L68" ca="1">IF(ISNA(VLOOKUP(D68,Grouped_Sources!$C:$C,1,FALSE)),"", INDIRECT(VLOOKUP(D68,Grouped_Sources!$C:$G,5,FALSE)))</f>
        <v xml:space="preserve"> on OneDrive Ali Abbas - ITHIM Global\Methods and Processes\Input Parameters\DistanceScalars</v>
      </c>
      <c r="M68" s="21"/>
      <c r="N68" s="21"/>
    </row>
    <row r="69" spans="1:14">
      <c r="A69" s="5">
        <v>3</v>
      </c>
      <c r="B69" s="5">
        <v>67</v>
      </c>
      <c r="C69" s="5" t="str">
        <f t="shared" ref="C69:C133" ca="1" si="4">IF(G69 = "",F69,IF(OR(G69="alpha",G69="beta",G69="constant",G69="sd",G69="mean",G69="sample"),F69,F69&amp;" "&amp;G69))</f>
        <v>distance_scalar_pt</v>
      </c>
      <c r="D69" s="5" t="str">
        <f t="shared" ca="1" si="3"/>
        <v>distance_scalar_pt_accra</v>
      </c>
      <c r="E69" s="4" t="str" cm="1">
        <f t="array" aca="1" ref="E69" ca="1">INDIRECT(ADDRESS(1,A69,1,1,"all_city_parameter_inputs"))</f>
        <v>accra</v>
      </c>
      <c r="F69" s="6" t="str" cm="1">
        <f t="array" aca="1" ref="F69" ca="1">IF(AND(ISBLANK(INDIRECT(ADDRESS(B69,2,1,1,"all_city_parameter_inputs"))), ISBLANK(INDIRECT(ADDRESS(B69,1,1,1,"all_city_parameter_inputs")))), "", IF(ISBLANK(INDIRECT(ADDRESS(B69,1,1,1,"all_city_parameter_inputs"))), All_city_list!F68,INDIRECT(ADDRESS(B69,1,1,1,"all_city_parameter_inputs"))))</f>
        <v>distance_scalar_pt</v>
      </c>
      <c r="G69" s="4" t="str" cm="1">
        <f t="array" aca="1" ref="G69" ca="1">IF(AND(ISBLANK(INDIRECT(ADDRESS(B69,3,1,1,"all_city_parameter_inputs"))),ISBLANK(INDIRECT(ADDRESS(B69,2,1,1,"all_city_parameter_inputs")))),"",IF(ISBLANK(INDIRECT(ADDRESS(B69,2,1,1,"all_city_parameter_inputs"))),"",INDIRECT(ADDRESS(B69,2,1,1,"all_city_parameter_inputs"))))</f>
        <v>constant</v>
      </c>
      <c r="H69" s="17" cm="1">
        <f t="array" aca="1" ref="H69" ca="1">IF(ISBLANK(INDIRECT(ADDRESS(B69,A69,1,1,"all_city_parameter_inputs"))), "--",INDIRECT(ADDRESS(B69,A69,1,1,"all_city_parameter_inputs")))</f>
        <v>1</v>
      </c>
      <c r="I69" s="17">
        <f ca="1">IF(OR(G69="alpha",G69="beta",G69="sd",G69="mean"),"--",VLOOKUP(C69,Default!$B$5:$H$113,7,FALSE))</f>
        <v>1</v>
      </c>
      <c r="J69" s="4" t="str">
        <f ca="1">VLOOKUP(F69,Lookup!$C$5:$D$109,2, FALSE)</f>
        <v>Travel values</v>
      </c>
      <c r="K69" s="4" t="str">
        <f ca="1">VLOOKUP(C69,Default!$B$4:$E$113,4, FALSE)</f>
        <v>scalar for PT distance, i.e. all public transport journey (incl bus driver if added) are scaled by this scalar</v>
      </c>
      <c r="L69" s="38" t="s">
        <v>251</v>
      </c>
      <c r="M69" s="21"/>
      <c r="N69" s="21"/>
    </row>
    <row r="70" spans="1:14">
      <c r="A70" s="5">
        <v>3</v>
      </c>
      <c r="B70" s="5">
        <v>68</v>
      </c>
      <c r="C70" s="5" t="str">
        <f t="shared" ca="1" si="4"/>
        <v>distance_scalar_pt</v>
      </c>
      <c r="D70" s="5" t="str">
        <f t="shared" ca="1" si="3"/>
        <v>distance_scalar_pt_accra</v>
      </c>
      <c r="E70" s="4" t="str" cm="1">
        <f t="array" aca="1" ref="E70" ca="1">INDIRECT(ADDRESS(1,A70,1,1,"all_city_parameter_inputs"))</f>
        <v>accra</v>
      </c>
      <c r="F70" s="6" t="str" cm="1">
        <f t="array" aca="1" ref="F70" ca="1">IF(AND(ISBLANK(INDIRECT(ADDRESS(B70,2,1,1,"all_city_parameter_inputs"))), ISBLANK(INDIRECT(ADDRESS(B70,1,1,1,"all_city_parameter_inputs")))), "", IF(ISBLANK(INDIRECT(ADDRESS(B70,1,1,1,"all_city_parameter_inputs"))), All_city_list!F69,INDIRECT(ADDRESS(B70,1,1,1,"all_city_parameter_inputs"))))</f>
        <v>distance_scalar_pt</v>
      </c>
      <c r="G70" s="4" t="str" cm="1">
        <f t="array" aca="1" ref="G70" ca="1">IF(AND(ISBLANK(INDIRECT(ADDRESS(B70,3,1,1,"all_city_parameter_inputs"))),ISBLANK(INDIRECT(ADDRESS(B70,2,1,1,"all_city_parameter_inputs")))),"",IF(ISBLANK(INDIRECT(ADDRESS(B70,2,1,1,"all_city_parameter_inputs"))),"",INDIRECT(ADDRESS(B70,2,1,1,"all_city_parameter_inputs"))))</f>
        <v>mean</v>
      </c>
      <c r="H70" s="17" cm="1">
        <f t="array" aca="1" ref="H70" ca="1">IF(ISBLANK(INDIRECT(ADDRESS(B70,A70,1,1,"all_city_parameter_inputs"))), "--",INDIRECT(ADDRESS(B70,A70,1,1,"all_city_parameter_inputs")))</f>
        <v>0.99994785917605999</v>
      </c>
      <c r="I70" s="17" t="str">
        <f ca="1">IF(OR(G70="alpha",G70="beta",G70="sd",G70="mean"),"--",VLOOKUP(C70,Default!$B$5:$H$113,7,FALSE))</f>
        <v>--</v>
      </c>
      <c r="J70" s="4" t="str">
        <f ca="1">VLOOKUP(F70,Lookup!$C$5:$D$109,2, FALSE)</f>
        <v>Travel values</v>
      </c>
      <c r="K70" s="4" t="str">
        <f ca="1">VLOOKUP(C70,Default!$B$4:$E$113,4, FALSE)</f>
        <v>scalar for PT distance, i.e. all public transport journey (incl bus driver if added) are scaled by this scalar</v>
      </c>
      <c r="L70" s="21" t="str" cm="1">
        <f t="array" aca="1" ref="L70" ca="1">IF(ISNA(VLOOKUP(D70,Grouped_Sources!$C:$C,1,FALSE)),"", INDIRECT(VLOOKUP(D70,Grouped_Sources!$C:$G,5,FALSE)))</f>
        <v xml:space="preserve"> on OneDrive Ali Abbas - ITHIM Global\Methods and Processes\Input Parameters\DistanceScalars</v>
      </c>
      <c r="M70" s="21"/>
      <c r="N70" s="21"/>
    </row>
    <row r="71" spans="1:14">
      <c r="A71" s="5">
        <v>3</v>
      </c>
      <c r="B71" s="5">
        <v>69</v>
      </c>
      <c r="C71" s="5" t="str">
        <f t="shared" ca="1" si="4"/>
        <v>distance_scalar_pt</v>
      </c>
      <c r="D71" s="5" t="str">
        <f t="shared" ca="1" si="3"/>
        <v>distance_scalar_pt_accra</v>
      </c>
      <c r="E71" s="4" t="str" cm="1">
        <f t="array" aca="1" ref="E71" ca="1">INDIRECT(ADDRESS(1,A71,1,1,"all_city_parameter_inputs"))</f>
        <v>accra</v>
      </c>
      <c r="F71" s="6" t="str" cm="1">
        <f t="array" aca="1" ref="F71" ca="1">IF(AND(ISBLANK(INDIRECT(ADDRESS(B71,2,1,1,"all_city_parameter_inputs"))), ISBLANK(INDIRECT(ADDRESS(B71,1,1,1,"all_city_parameter_inputs")))), "", IF(ISBLANK(INDIRECT(ADDRESS(B71,1,1,1,"all_city_parameter_inputs"))), All_city_list!F70,INDIRECT(ADDRESS(B71,1,1,1,"all_city_parameter_inputs"))))</f>
        <v>distance_scalar_pt</v>
      </c>
      <c r="G71" s="4" t="str" cm="1">
        <f t="array" aca="1" ref="G71" ca="1">IF(AND(ISBLANK(INDIRECT(ADDRESS(B71,3,1,1,"all_city_parameter_inputs"))),ISBLANK(INDIRECT(ADDRESS(B71,2,1,1,"all_city_parameter_inputs")))),"",IF(ISBLANK(INDIRECT(ADDRESS(B71,2,1,1,"all_city_parameter_inputs"))),"",INDIRECT(ADDRESS(B71,2,1,1,"all_city_parameter_inputs"))))</f>
        <v>sd</v>
      </c>
      <c r="H71" s="17" cm="1">
        <f t="array" aca="1" ref="H71" ca="1">IF(ISBLANK(INDIRECT(ADDRESS(B71,A71,1,1,"all_city_parameter_inputs"))), "--",INDIRECT(ADDRESS(B71,A71,1,1,"all_city_parameter_inputs")))</f>
        <v>1.0102642918601701</v>
      </c>
      <c r="I71" s="17" t="str">
        <f ca="1">IF(OR(G71="alpha",G71="beta",G71="sd",G71="mean"),"--",VLOOKUP(C71,Default!$B$5:$H$113,7,FALSE))</f>
        <v>--</v>
      </c>
      <c r="J71" s="4" t="str">
        <f ca="1">VLOOKUP(F71,Lookup!$C$5:$D$109,2, FALSE)</f>
        <v>Travel values</v>
      </c>
      <c r="K71" s="4" t="str">
        <f ca="1">VLOOKUP(C71,Default!$B$4:$E$113,4, FALSE)</f>
        <v>scalar for PT distance, i.e. all public transport journey (incl bus driver if added) are scaled by this scalar</v>
      </c>
      <c r="L71" s="21" t="str" cm="1">
        <f t="array" aca="1" ref="L71" ca="1">IF(ISNA(VLOOKUP(D71,Grouped_Sources!$C:$C,1,FALSE)),"", INDIRECT(VLOOKUP(D71,Grouped_Sources!$C:$G,5,FALSE)))</f>
        <v xml:space="preserve"> on OneDrive Ali Abbas - ITHIM Global\Methods and Processes\Input Parameters\DistanceScalars</v>
      </c>
      <c r="M71" s="21"/>
      <c r="N71" s="21"/>
    </row>
    <row r="72" spans="1:14">
      <c r="A72" s="5">
        <v>3</v>
      </c>
      <c r="B72" s="5">
        <v>70</v>
      </c>
      <c r="C72" s="5" t="str">
        <f t="shared" ca="1" si="4"/>
        <v>distance_scalar_walking</v>
      </c>
      <c r="D72" s="5" t="str">
        <f t="shared" ca="1" si="3"/>
        <v>distance_scalar_walking_accra</v>
      </c>
      <c r="E72" s="4" t="str" cm="1">
        <f t="array" aca="1" ref="E72" ca="1">INDIRECT(ADDRESS(1,A72,1,1,"all_city_parameter_inputs"))</f>
        <v>accra</v>
      </c>
      <c r="F72" s="6" t="str" cm="1">
        <f t="array" aca="1" ref="F72" ca="1">IF(AND(ISBLANK(INDIRECT(ADDRESS(B72,2,1,1,"all_city_parameter_inputs"))), ISBLANK(INDIRECT(ADDRESS(B72,1,1,1,"all_city_parameter_inputs")))), "", IF(ISBLANK(INDIRECT(ADDRESS(B72,1,1,1,"all_city_parameter_inputs"))), All_city_list!F71,INDIRECT(ADDRESS(B72,1,1,1,"all_city_parameter_inputs"))))</f>
        <v>distance_scalar_walking</v>
      </c>
      <c r="G72" s="4" t="str" cm="1">
        <f t="array" aca="1" ref="G72" ca="1">IF(AND(ISBLANK(INDIRECT(ADDRESS(B72,3,1,1,"all_city_parameter_inputs"))),ISBLANK(INDIRECT(ADDRESS(B72,2,1,1,"all_city_parameter_inputs")))),"",IF(ISBLANK(INDIRECT(ADDRESS(B72,2,1,1,"all_city_parameter_inputs"))),"",INDIRECT(ADDRESS(B72,2,1,1,"all_city_parameter_inputs"))))</f>
        <v>constant</v>
      </c>
      <c r="H72" s="17" cm="1">
        <f t="array" aca="1" ref="H72" ca="1">IF(ISBLANK(INDIRECT(ADDRESS(B72,A72,1,1,"all_city_parameter_inputs"))), "--",INDIRECT(ADDRESS(B72,A72,1,1,"all_city_parameter_inputs")))</f>
        <v>1</v>
      </c>
      <c r="I72" s="17">
        <f ca="1">IF(OR(G72="alpha",G72="beta",G72="sd",G72="mean"),"--",VLOOKUP(C72,Default!$B$5:$H$113,7,FALSE))</f>
        <v>1</v>
      </c>
      <c r="J72" s="4" t="str">
        <f ca="1">VLOOKUP(F72,Lookup!$C$5:$D$109,2, FALSE)</f>
        <v>Travel values</v>
      </c>
      <c r="K72" s="4" t="str">
        <f ca="1">VLOOKUP(C72,Default!$B$4:$E$113,4, FALSE)</f>
        <v>scalar for walking distance, i.e. all walking trips are scaled by this scalar</v>
      </c>
      <c r="L72" s="38" t="s">
        <v>251</v>
      </c>
      <c r="M72" s="21"/>
      <c r="N72" s="21"/>
    </row>
    <row r="73" spans="1:14">
      <c r="A73" s="5">
        <v>3</v>
      </c>
      <c r="B73" s="5">
        <v>71</v>
      </c>
      <c r="C73" s="5" t="str">
        <f t="shared" ca="1" si="4"/>
        <v>distance_scalar_walking</v>
      </c>
      <c r="D73" s="5" t="str">
        <f t="shared" ca="1" si="3"/>
        <v>distance_scalar_walking_accra</v>
      </c>
      <c r="E73" s="4" t="str" cm="1">
        <f t="array" aca="1" ref="E73" ca="1">INDIRECT(ADDRESS(1,A73,1,1,"all_city_parameter_inputs"))</f>
        <v>accra</v>
      </c>
      <c r="F73" s="6" t="str" cm="1">
        <f t="array" aca="1" ref="F73" ca="1">IF(AND(ISBLANK(INDIRECT(ADDRESS(B73,2,1,1,"all_city_parameter_inputs"))), ISBLANK(INDIRECT(ADDRESS(B73,1,1,1,"all_city_parameter_inputs")))), "", IF(ISBLANK(INDIRECT(ADDRESS(B73,1,1,1,"all_city_parameter_inputs"))), All_city_list!F72,INDIRECT(ADDRESS(B73,1,1,1,"all_city_parameter_inputs"))))</f>
        <v>distance_scalar_walking</v>
      </c>
      <c r="G73" s="4" t="str" cm="1">
        <f t="array" aca="1" ref="G73" ca="1">IF(AND(ISBLANK(INDIRECT(ADDRESS(B73,3,1,1,"all_city_parameter_inputs"))),ISBLANK(INDIRECT(ADDRESS(B73,2,1,1,"all_city_parameter_inputs")))),"",IF(ISBLANK(INDIRECT(ADDRESS(B73,2,1,1,"all_city_parameter_inputs"))),"",INDIRECT(ADDRESS(B73,2,1,1,"all_city_parameter_inputs"))))</f>
        <v>mean</v>
      </c>
      <c r="H73" s="17" cm="1">
        <f t="array" aca="1" ref="H73" ca="1">IF(ISBLANK(INDIRECT(ADDRESS(B73,A73,1,1,"all_city_parameter_inputs"))), "--",INDIRECT(ADDRESS(B73,A73,1,1,"all_city_parameter_inputs")))</f>
        <v>0.99995458267179804</v>
      </c>
      <c r="I73" s="17" t="str">
        <f ca="1">IF(OR(G73="alpha",G73="beta",G73="sd",G73="mean"),"--",VLOOKUP(C73,Default!$B$5:$H$113,7,FALSE))</f>
        <v>--</v>
      </c>
      <c r="J73" s="4" t="str">
        <f ca="1">VLOOKUP(F73,Lookup!$C$5:$D$109,2, FALSE)</f>
        <v>Travel values</v>
      </c>
      <c r="K73" s="4" t="str">
        <f ca="1">VLOOKUP(C73,Default!$B$4:$E$113,4, FALSE)</f>
        <v>scalar for walking distance, i.e. all walking trips are scaled by this scalar</v>
      </c>
      <c r="L73" s="21" t="str" cm="1">
        <f t="array" aca="1" ref="L73" ca="1">IF(ISNA(VLOOKUP(D73,Grouped_Sources!$C:$C,1,FALSE)),"", INDIRECT(VLOOKUP(D73,Grouped_Sources!$C:$G,5,FALSE)))</f>
        <v xml:space="preserve"> on OneDrive Ali Abbas - ITHIM Global\Methods and Processes\Input Parameters\DistanceScalars</v>
      </c>
      <c r="M73" s="21"/>
      <c r="N73" s="21"/>
    </row>
    <row r="74" spans="1:14">
      <c r="A74" s="5">
        <v>3</v>
      </c>
      <c r="B74" s="5">
        <v>72</v>
      </c>
      <c r="C74" s="5" t="str">
        <f t="shared" ca="1" si="4"/>
        <v>distance_scalar_walking</v>
      </c>
      <c r="D74" s="5" t="str">
        <f t="shared" ca="1" si="3"/>
        <v>distance_scalar_walking_accra</v>
      </c>
      <c r="E74" s="4" t="str" cm="1">
        <f t="array" aca="1" ref="E74" ca="1">INDIRECT(ADDRESS(1,A74,1,1,"all_city_parameter_inputs"))</f>
        <v>accra</v>
      </c>
      <c r="F74" s="6" t="str" cm="1">
        <f t="array" aca="1" ref="F74" ca="1">IF(AND(ISBLANK(INDIRECT(ADDRESS(B74,2,1,1,"all_city_parameter_inputs"))), ISBLANK(INDIRECT(ADDRESS(B74,1,1,1,"all_city_parameter_inputs")))), "", IF(ISBLANK(INDIRECT(ADDRESS(B74,1,1,1,"all_city_parameter_inputs"))), All_city_list!F73,INDIRECT(ADDRESS(B74,1,1,1,"all_city_parameter_inputs"))))</f>
        <v>distance_scalar_walking</v>
      </c>
      <c r="G74" s="4" t="str" cm="1">
        <f t="array" aca="1" ref="G74" ca="1">IF(AND(ISBLANK(INDIRECT(ADDRESS(B74,3,1,1,"all_city_parameter_inputs"))),ISBLANK(INDIRECT(ADDRESS(B74,2,1,1,"all_city_parameter_inputs")))),"",IF(ISBLANK(INDIRECT(ADDRESS(B74,2,1,1,"all_city_parameter_inputs"))),"",INDIRECT(ADDRESS(B74,2,1,1,"all_city_parameter_inputs"))))</f>
        <v>sd</v>
      </c>
      <c r="H74" s="17" cm="1">
        <f t="array" aca="1" ref="H74" ca="1">IF(ISBLANK(INDIRECT(ADDRESS(B74,A74,1,1,"all_city_parameter_inputs"))), "--",INDIRECT(ADDRESS(B74,A74,1,1,"all_city_parameter_inputs")))</f>
        <v>1.0095763929280499</v>
      </c>
      <c r="I74" s="17" t="str">
        <f ca="1">IF(OR(G74="alpha",G74="beta",G74="sd",G74="mean"),"--",VLOOKUP(C74,Default!$B$5:$H$113,7,FALSE))</f>
        <v>--</v>
      </c>
      <c r="J74" s="4" t="str">
        <f ca="1">VLOOKUP(F74,Lookup!$C$5:$D$109,2, FALSE)</f>
        <v>Travel values</v>
      </c>
      <c r="K74" s="4" t="str">
        <f ca="1">VLOOKUP(C74,Default!$B$4:$E$113,4, FALSE)</f>
        <v>scalar for walking distance, i.e. all walking trips are scaled by this scalar</v>
      </c>
      <c r="L74" s="21" t="str" cm="1">
        <f t="array" aca="1" ref="L74" ca="1">IF(ISNA(VLOOKUP(D74,Grouped_Sources!$C:$C,1,FALSE)),"", INDIRECT(VLOOKUP(D74,Grouped_Sources!$C:$G,5,FALSE)))</f>
        <v xml:space="preserve"> on OneDrive Ali Abbas - ITHIM Global\Methods and Processes\Input Parameters\DistanceScalars</v>
      </c>
      <c r="M74" s="21"/>
      <c r="N74" s="21"/>
    </row>
    <row r="75" spans="1:14">
      <c r="A75" s="5">
        <v>3</v>
      </c>
      <c r="B75" s="5">
        <v>73</v>
      </c>
      <c r="C75" s="5" t="str">
        <f t="shared" ca="1" si="4"/>
        <v>distance_scalar_cycling</v>
      </c>
      <c r="D75" s="5" t="str">
        <f t="shared" ca="1" si="3"/>
        <v>distance_scalar_cycling_accra</v>
      </c>
      <c r="E75" s="4" t="str" cm="1">
        <f t="array" aca="1" ref="E75" ca="1">INDIRECT(ADDRESS(1,A75,1,1,"all_city_parameter_inputs"))</f>
        <v>accra</v>
      </c>
      <c r="F75" s="6" t="str" cm="1">
        <f t="array" aca="1" ref="F75" ca="1">IF(AND(ISBLANK(INDIRECT(ADDRESS(B75,2,1,1,"all_city_parameter_inputs"))), ISBLANK(INDIRECT(ADDRESS(B75,1,1,1,"all_city_parameter_inputs")))), "", IF(ISBLANK(INDIRECT(ADDRESS(B75,1,1,1,"all_city_parameter_inputs"))), All_city_list!F74,INDIRECT(ADDRESS(B75,1,1,1,"all_city_parameter_inputs"))))</f>
        <v>distance_scalar_cycling</v>
      </c>
      <c r="G75" s="4" t="str" cm="1">
        <f t="array" aca="1" ref="G75" ca="1">IF(AND(ISBLANK(INDIRECT(ADDRESS(B75,3,1,1,"all_city_parameter_inputs"))),ISBLANK(INDIRECT(ADDRESS(B75,2,1,1,"all_city_parameter_inputs")))),"",IF(ISBLANK(INDIRECT(ADDRESS(B75,2,1,1,"all_city_parameter_inputs"))),"",INDIRECT(ADDRESS(B75,2,1,1,"all_city_parameter_inputs"))))</f>
        <v>constant</v>
      </c>
      <c r="H75" s="17" cm="1">
        <f t="array" aca="1" ref="H75" ca="1">IF(ISBLANK(INDIRECT(ADDRESS(B75,A75,1,1,"all_city_parameter_inputs"))), "--",INDIRECT(ADDRESS(B75,A75,1,1,"all_city_parameter_inputs")))</f>
        <v>1</v>
      </c>
      <c r="I75" s="17">
        <f ca="1">IF(OR(G75="alpha",G75="beta",G75="sd",G75="mean"),"--",VLOOKUP(C75,Default!$B$5:$H$113,7,FALSE))</f>
        <v>1</v>
      </c>
      <c r="J75" s="4" t="str">
        <f ca="1">VLOOKUP(F75,Lookup!$C$5:$D$109,2, FALSE)</f>
        <v>Travel values</v>
      </c>
      <c r="K75" s="4" t="str">
        <f ca="1">VLOOKUP(C75,Default!$B$4:$E$113,4, FALSE)</f>
        <v>scalar for cycling distance, i.e. all cycling trips are scaled by this scalar</v>
      </c>
      <c r="L75" s="38" t="s">
        <v>251</v>
      </c>
      <c r="M75" s="21"/>
      <c r="N75" s="21"/>
    </row>
    <row r="76" spans="1:14">
      <c r="A76" s="5">
        <v>3</v>
      </c>
      <c r="B76" s="5">
        <v>74</v>
      </c>
      <c r="C76" s="5" t="str">
        <f t="shared" ca="1" si="4"/>
        <v>distance_scalar_cycling</v>
      </c>
      <c r="D76" s="5" t="str">
        <f t="shared" ca="1" si="3"/>
        <v>distance_scalar_cycling_accra</v>
      </c>
      <c r="E76" s="4" t="str" cm="1">
        <f t="array" aca="1" ref="E76" ca="1">INDIRECT(ADDRESS(1,A76,1,1,"all_city_parameter_inputs"))</f>
        <v>accra</v>
      </c>
      <c r="F76" s="6" t="str" cm="1">
        <f t="array" aca="1" ref="F76" ca="1">IF(AND(ISBLANK(INDIRECT(ADDRESS(B76,2,1,1,"all_city_parameter_inputs"))), ISBLANK(INDIRECT(ADDRESS(B76,1,1,1,"all_city_parameter_inputs")))), "", IF(ISBLANK(INDIRECT(ADDRESS(B76,1,1,1,"all_city_parameter_inputs"))), All_city_list!F75,INDIRECT(ADDRESS(B76,1,1,1,"all_city_parameter_inputs"))))</f>
        <v>distance_scalar_cycling</v>
      </c>
      <c r="G76" s="4" t="str" cm="1">
        <f t="array" aca="1" ref="G76" ca="1">IF(AND(ISBLANK(INDIRECT(ADDRESS(B76,3,1,1,"all_city_parameter_inputs"))),ISBLANK(INDIRECT(ADDRESS(B76,2,1,1,"all_city_parameter_inputs")))),"",IF(ISBLANK(INDIRECT(ADDRESS(B76,2,1,1,"all_city_parameter_inputs"))),"",INDIRECT(ADDRESS(B76,2,1,1,"all_city_parameter_inputs"))))</f>
        <v>mean</v>
      </c>
      <c r="H76" s="17" cm="1">
        <f t="array" aca="1" ref="H76" ca="1">IF(ISBLANK(INDIRECT(ADDRESS(B76,A76,1,1,"all_city_parameter_inputs"))), "--",INDIRECT(ADDRESS(B76,A76,1,1,"all_city_parameter_inputs")))</f>
        <v>0.99830269752942702</v>
      </c>
      <c r="I76" s="17" t="str">
        <f ca="1">IF(OR(G76="alpha",G76="beta",G76="sd",G76="mean"),"--",VLOOKUP(C76,Default!$B$5:$H$113,7,FALSE))</f>
        <v>--</v>
      </c>
      <c r="J76" s="4" t="str">
        <f ca="1">VLOOKUP(F76,Lookup!$C$5:$D$109,2, FALSE)</f>
        <v>Travel values</v>
      </c>
      <c r="K76" s="4" t="str">
        <f ca="1">VLOOKUP(C76,Default!$B$4:$E$113,4, FALSE)</f>
        <v>scalar for cycling distance, i.e. all cycling trips are scaled by this scalar</v>
      </c>
      <c r="L76" s="21" t="str" cm="1">
        <f t="array" aca="1" ref="L76" ca="1">IF(ISNA(VLOOKUP(D76,Grouped_Sources!$C:$C,1,FALSE)),"", INDIRECT(VLOOKUP(D76,Grouped_Sources!$C:$G,5,FALSE)))</f>
        <v xml:space="preserve"> on OneDrive Ali Abbas - ITHIM Global\Methods and Processes\Input Parameters\DistanceScalars</v>
      </c>
      <c r="M76" s="21"/>
      <c r="N76" s="21"/>
    </row>
    <row r="77" spans="1:14">
      <c r="A77" s="5">
        <v>3</v>
      </c>
      <c r="B77" s="5">
        <v>75</v>
      </c>
      <c r="C77" s="5" t="str">
        <f t="shared" ca="1" si="4"/>
        <v>distance_scalar_cycling</v>
      </c>
      <c r="D77" s="5" t="str">
        <f t="shared" ca="1" si="3"/>
        <v>distance_scalar_cycling_accra</v>
      </c>
      <c r="E77" s="4" t="str" cm="1">
        <f t="array" aca="1" ref="E77" ca="1">INDIRECT(ADDRESS(1,A77,1,1,"all_city_parameter_inputs"))</f>
        <v>accra</v>
      </c>
      <c r="F77" s="6" t="str" cm="1">
        <f t="array" aca="1" ref="F77" ca="1">IF(AND(ISBLANK(INDIRECT(ADDRESS(B77,2,1,1,"all_city_parameter_inputs"))), ISBLANK(INDIRECT(ADDRESS(B77,1,1,1,"all_city_parameter_inputs")))), "", IF(ISBLANK(INDIRECT(ADDRESS(B77,1,1,1,"all_city_parameter_inputs"))), All_city_list!F76,INDIRECT(ADDRESS(B77,1,1,1,"all_city_parameter_inputs"))))</f>
        <v>distance_scalar_cycling</v>
      </c>
      <c r="G77" s="4" t="str" cm="1">
        <f t="array" aca="1" ref="G77" ca="1">IF(AND(ISBLANK(INDIRECT(ADDRESS(B77,3,1,1,"all_city_parameter_inputs"))),ISBLANK(INDIRECT(ADDRESS(B77,2,1,1,"all_city_parameter_inputs")))),"",IF(ISBLANK(INDIRECT(ADDRESS(B77,2,1,1,"all_city_parameter_inputs"))),"",INDIRECT(ADDRESS(B77,2,1,1,"all_city_parameter_inputs"))))</f>
        <v>sd</v>
      </c>
      <c r="H77" s="17" cm="1">
        <f t="array" aca="1" ref="H77" ca="1">IF(ISBLANK(INDIRECT(ADDRESS(B77,A77,1,1,"all_city_parameter_inputs"))), "--",INDIRECT(ADDRESS(B77,A77,1,1,"all_city_parameter_inputs")))</f>
        <v>1.06002022027556</v>
      </c>
      <c r="I77" s="17" t="str">
        <f ca="1">IF(OR(G77="alpha",G77="beta",G77="sd",G77="mean"),"--",VLOOKUP(C77,Default!$B$5:$H$113,7,FALSE))</f>
        <v>--</v>
      </c>
      <c r="J77" s="4" t="str">
        <f ca="1">VLOOKUP(F77,Lookup!$C$5:$D$109,2, FALSE)</f>
        <v>Travel values</v>
      </c>
      <c r="K77" s="4" t="str">
        <f ca="1">VLOOKUP(C77,Default!$B$4:$E$113,4, FALSE)</f>
        <v>scalar for cycling distance, i.e. all cycling trips are scaled by this scalar</v>
      </c>
      <c r="L77" s="21" t="str" cm="1">
        <f t="array" aca="1" ref="L77" ca="1">IF(ISNA(VLOOKUP(D77,Grouped_Sources!$C:$C,1,FALSE)),"", INDIRECT(VLOOKUP(D77,Grouped_Sources!$C:$G,5,FALSE)))</f>
        <v xml:space="preserve"> on OneDrive Ali Abbas - ITHIM Global\Methods and Processes\Input Parameters\DistanceScalars</v>
      </c>
      <c r="M77" s="21"/>
      <c r="N77" s="21"/>
    </row>
    <row r="78" spans="1:14">
      <c r="A78" s="5">
        <v>3</v>
      </c>
      <c r="B78" s="5">
        <v>76</v>
      </c>
      <c r="C78" s="5" t="str">
        <f t="shared" ca="1" si="4"/>
        <v>CO2_emission_inventories motorcycle</v>
      </c>
      <c r="D78" s="5" t="str">
        <f t="shared" ca="1" si="3"/>
        <v>CO2_emission_inventories_accra</v>
      </c>
      <c r="E78" s="4" t="str" cm="1">
        <f t="array" aca="1" ref="E78" ca="1">INDIRECT(ADDRESS(1,A78,1,1,"all_city_parameter_inputs"))</f>
        <v>accra</v>
      </c>
      <c r="F78" s="6" t="str" cm="1">
        <f t="array" aca="1" ref="F78" ca="1">IF(AND(ISBLANK(INDIRECT(ADDRESS(B78,2,1,1,"all_city_parameter_inputs"))), ISBLANK(INDIRECT(ADDRESS(B78,1,1,1,"all_city_parameter_inputs")))), "", IF(ISBLANK(INDIRECT(ADDRESS(B78,1,1,1,"all_city_parameter_inputs"))), All_city_list!F77,INDIRECT(ADDRESS(B78,1,1,1,"all_city_parameter_inputs"))))</f>
        <v>CO2_emission_inventories</v>
      </c>
      <c r="G78" s="4" t="str" cm="1">
        <f t="array" aca="1" ref="G78" ca="1">IF(AND(ISBLANK(INDIRECT(ADDRESS(B78,3,1,1,"all_city_parameter_inputs"))),ISBLANK(INDIRECT(ADDRESS(B78,2,1,1,"all_city_parameter_inputs")))),"",IF(ISBLANK(INDIRECT(ADDRESS(B78,2,1,1,"all_city_parameter_inputs"))),"",INDIRECT(ADDRESS(B78,2,1,1,"all_city_parameter_inputs"))))</f>
        <v>motorcycle</v>
      </c>
      <c r="H78" s="17" cm="1">
        <f t="array" aca="1" ref="H78" ca="1">IF(ISBLANK(INDIRECT(ADDRESS(B78,A78,1,1,"all_city_parameter_inputs"))), "--",INDIRECT(ADDRESS(B78,A78,1,1,"all_city_parameter_inputs")))</f>
        <v>2095</v>
      </c>
      <c r="I78" s="17">
        <f ca="1">IF(OR(G78="alpha",G78="beta",G78="sd",G78="mean"),"--",VLOOKUP(C78,Default!$B$5:$H$113,7,FALSE))</f>
        <v>30033.571810000001</v>
      </c>
      <c r="J78" s="4" t="str">
        <f ca="1">VLOOKUP(F78,Lookup!$C$5:$D$109,2, FALSE)</f>
        <v>Pollution values</v>
      </c>
      <c r="K78" s="4" t="str">
        <f ca="1">VLOOKUP(C78,Default!$B$4:$E$113,4, FALSE)</f>
        <v>- used to estimate the CO2 for scenarios (function "scenario_co2_calculations").
- used to create the VEHICLE_INVENTORY, with speeds, PM and CO2 emissions (function "set_vehicle_inventory").</v>
      </c>
      <c r="L78" s="29" t="str" cm="1">
        <f t="array" aca="1" ref="L78" ca="1">IF(ISNA(VLOOKUP(D78,Grouped_Sources!$C:$C,1,FALSE)),"", INDIRECT(VLOOKUP(D78,Grouped_Sources!$C:$G,4,FALSE)))</f>
        <v/>
      </c>
      <c r="M78" s="21"/>
      <c r="N78" s="21"/>
    </row>
    <row r="79" spans="1:14">
      <c r="A79" s="5">
        <v>3</v>
      </c>
      <c r="B79" s="5">
        <v>77</v>
      </c>
      <c r="C79" s="5" t="str">
        <f t="shared" ca="1" si="4"/>
        <v>CO2_emission_inventories car</v>
      </c>
      <c r="D79" s="5" t="str">
        <f t="shared" ca="1" si="3"/>
        <v>CO2_emission_inventories_accra</v>
      </c>
      <c r="E79" s="4" t="str" cm="1">
        <f t="array" aca="1" ref="E79" ca="1">INDIRECT(ADDRESS(1,A79,1,1,"all_city_parameter_inputs"))</f>
        <v>accra</v>
      </c>
      <c r="F79" s="6" t="str" cm="1">
        <f t="array" aca="1" ref="F79" ca="1">IF(AND(ISBLANK(INDIRECT(ADDRESS(B79,2,1,1,"all_city_parameter_inputs"))), ISBLANK(INDIRECT(ADDRESS(B79,1,1,1,"all_city_parameter_inputs")))), "", IF(ISBLANK(INDIRECT(ADDRESS(B79,1,1,1,"all_city_parameter_inputs"))), All_city_list!F78,INDIRECT(ADDRESS(B79,1,1,1,"all_city_parameter_inputs"))))</f>
        <v>CO2_emission_inventories</v>
      </c>
      <c r="G79" s="4" t="str" cm="1">
        <f t="array" aca="1" ref="G79" ca="1">IF(AND(ISBLANK(INDIRECT(ADDRESS(B79,3,1,1,"all_city_parameter_inputs"))),ISBLANK(INDIRECT(ADDRESS(B79,2,1,1,"all_city_parameter_inputs")))),"",IF(ISBLANK(INDIRECT(ADDRESS(B79,2,1,1,"all_city_parameter_inputs"))),"",INDIRECT(ADDRESS(B79,2,1,1,"all_city_parameter_inputs"))))</f>
        <v>car</v>
      </c>
      <c r="H79" s="17" cm="1">
        <f t="array" aca="1" ref="H79" ca="1">IF(ISBLANK(INDIRECT(ADDRESS(B79,A79,1,1,"all_city_parameter_inputs"))), "--",INDIRECT(ADDRESS(B79,A79,1,1,"all_city_parameter_inputs")))</f>
        <v>226219</v>
      </c>
      <c r="I79" s="17">
        <f ca="1">IF(OR(G79="alpha",G79="beta",G79="sd",G79="mean"),"--",VLOOKUP(C79,Default!$B$5:$H$113,7,FALSE))</f>
        <v>1033377.341</v>
      </c>
      <c r="J79" s="4" t="str">
        <f ca="1">VLOOKUP(F79,Lookup!$C$5:$D$109,2, FALSE)</f>
        <v>Pollution values</v>
      </c>
      <c r="K79" s="4">
        <f ca="1">VLOOKUP(C79,Default!$B$4:$E$113,4, FALSE)</f>
        <v>0</v>
      </c>
      <c r="L79" s="29" t="s">
        <v>252</v>
      </c>
      <c r="M79" s="21"/>
      <c r="N79" s="21"/>
    </row>
    <row r="80" spans="1:14">
      <c r="A80" s="5">
        <v>3</v>
      </c>
      <c r="B80" s="5">
        <v>78</v>
      </c>
      <c r="C80" s="5" t="str">
        <f t="shared" ca="1" si="4"/>
        <v>CO2_emission_inventories bus_driver</v>
      </c>
      <c r="D80" s="5" t="str">
        <f t="shared" ca="1" si="3"/>
        <v>CO2_emission_inventories_accra</v>
      </c>
      <c r="E80" s="4" t="str" cm="1">
        <f t="array" aca="1" ref="E80" ca="1">INDIRECT(ADDRESS(1,A80,1,1,"all_city_parameter_inputs"))</f>
        <v>accra</v>
      </c>
      <c r="F80" s="6" t="str" cm="1">
        <f t="array" aca="1" ref="F80" ca="1">IF(AND(ISBLANK(INDIRECT(ADDRESS(B80,2,1,1,"all_city_parameter_inputs"))), ISBLANK(INDIRECT(ADDRESS(B80,1,1,1,"all_city_parameter_inputs")))), "", IF(ISBLANK(INDIRECT(ADDRESS(B80,1,1,1,"all_city_parameter_inputs"))), All_city_list!F79,INDIRECT(ADDRESS(B80,1,1,1,"all_city_parameter_inputs"))))</f>
        <v>CO2_emission_inventories</v>
      </c>
      <c r="G80" s="4" t="str" cm="1">
        <f t="array" aca="1" ref="G80" ca="1">IF(AND(ISBLANK(INDIRECT(ADDRESS(B80,3,1,1,"all_city_parameter_inputs"))),ISBLANK(INDIRECT(ADDRESS(B80,2,1,1,"all_city_parameter_inputs")))),"",IF(ISBLANK(INDIRECT(ADDRESS(B80,2,1,1,"all_city_parameter_inputs"))),"",INDIRECT(ADDRESS(B80,2,1,1,"all_city_parameter_inputs"))))</f>
        <v>bus_driver</v>
      </c>
      <c r="H80" s="17" cm="1">
        <f t="array" aca="1" ref="H80" ca="1">IF(ISBLANK(INDIRECT(ADDRESS(B80,A80,1,1,"all_city_parameter_inputs"))), "--",INDIRECT(ADDRESS(B80,A80,1,1,"all_city_parameter_inputs")))</f>
        <v>15951</v>
      </c>
      <c r="I80" s="17">
        <f ca="1">IF(OR(G80="alpha",G80="beta",G80="sd",G80="mean"),"--",VLOOKUP(C80,Default!$B$5:$H$113,7,FALSE))</f>
        <v>100429.7216</v>
      </c>
      <c r="J80" s="4" t="str">
        <f ca="1">VLOOKUP(F80,Lookup!$C$5:$D$109,2, FALSE)</f>
        <v>Pollution values</v>
      </c>
      <c r="K80" s="4">
        <f ca="1">VLOOKUP(C80,Default!$B$4:$E$113,4, FALSE)</f>
        <v>0</v>
      </c>
      <c r="L80" s="29"/>
      <c r="M80" s="21"/>
      <c r="N80" s="21"/>
    </row>
    <row r="81" spans="1:14">
      <c r="A81" s="5">
        <v>3</v>
      </c>
      <c r="B81" s="5">
        <v>79</v>
      </c>
      <c r="C81" s="5" t="str">
        <f t="shared" ca="1" si="4"/>
        <v>CO2_emission_inventories big_truck</v>
      </c>
      <c r="D81" s="5" t="str">
        <f t="shared" ca="1" si="3"/>
        <v>CO2_emission_inventories_accra</v>
      </c>
      <c r="E81" s="4" t="str" cm="1">
        <f t="array" aca="1" ref="E81" ca="1">INDIRECT(ADDRESS(1,A81,1,1,"all_city_parameter_inputs"))</f>
        <v>accra</v>
      </c>
      <c r="F81" s="6" t="str" cm="1">
        <f t="array" aca="1" ref="F81" ca="1">IF(AND(ISBLANK(INDIRECT(ADDRESS(B81,2,1,1,"all_city_parameter_inputs"))), ISBLANK(INDIRECT(ADDRESS(B81,1,1,1,"all_city_parameter_inputs")))), "", IF(ISBLANK(INDIRECT(ADDRESS(B81,1,1,1,"all_city_parameter_inputs"))), All_city_list!F80,INDIRECT(ADDRESS(B81,1,1,1,"all_city_parameter_inputs"))))</f>
        <v>CO2_emission_inventories</v>
      </c>
      <c r="G81" s="4" t="str" cm="1">
        <f t="array" aca="1" ref="G81" ca="1">IF(AND(ISBLANK(INDIRECT(ADDRESS(B81,3,1,1,"all_city_parameter_inputs"))),ISBLANK(INDIRECT(ADDRESS(B81,2,1,1,"all_city_parameter_inputs")))),"",IF(ISBLANK(INDIRECT(ADDRESS(B81,2,1,1,"all_city_parameter_inputs"))),"",INDIRECT(ADDRESS(B81,2,1,1,"all_city_parameter_inputs"))))</f>
        <v>big_truck</v>
      </c>
      <c r="H81" s="17" cm="1">
        <f t="array" aca="1" ref="H81" ca="1">IF(ISBLANK(INDIRECT(ADDRESS(B81,A81,1,1,"all_city_parameter_inputs"))), "--",INDIRECT(ADDRESS(B81,A81,1,1,"all_city_parameter_inputs")))</f>
        <v>112887</v>
      </c>
      <c r="I81" s="17">
        <f ca="1">IF(OR(G81="alpha",G81="beta",G81="sd",G81="mean"),"--",VLOOKUP(C81,Default!$B$5:$H$113,7,FALSE))</f>
        <v>259655.32449999999</v>
      </c>
      <c r="J81" s="4" t="str">
        <f ca="1">VLOOKUP(F81,Lookup!$C$5:$D$109,2, FALSE)</f>
        <v>Pollution values</v>
      </c>
      <c r="K81" s="4">
        <f ca="1">VLOOKUP(C81,Default!$B$4:$E$113,4, FALSE)</f>
        <v>0</v>
      </c>
      <c r="L81" s="29"/>
      <c r="M81" s="21"/>
      <c r="N81" s="21"/>
    </row>
    <row r="82" spans="1:14">
      <c r="A82" s="5">
        <v>3</v>
      </c>
      <c r="B82" s="5">
        <v>80</v>
      </c>
      <c r="C82" s="5" t="str">
        <f t="shared" ca="1" si="4"/>
        <v>CO2_emission_inventories truck</v>
      </c>
      <c r="D82" s="5" t="str">
        <f t="shared" ref="D82:D90" ca="1" si="5">F82&amp;"_"&amp;E82</f>
        <v>CO2_emission_inventories_accra</v>
      </c>
      <c r="E82" s="4" t="str" cm="1">
        <f t="array" aca="1" ref="E82" ca="1">INDIRECT(ADDRESS(1,A82,1,1,"all_city_parameter_inputs"))</f>
        <v>accra</v>
      </c>
      <c r="F82" s="6" t="str" cm="1">
        <f t="array" aca="1" ref="F82" ca="1">IF(AND(ISBLANK(INDIRECT(ADDRESS(B82,2,1,1,"all_city_parameter_inputs"))), ISBLANK(INDIRECT(ADDRESS(B82,1,1,1,"all_city_parameter_inputs")))), "", IF(ISBLANK(INDIRECT(ADDRESS(B82,1,1,1,"all_city_parameter_inputs"))), All_city_list!F81,INDIRECT(ADDRESS(B82,1,1,1,"all_city_parameter_inputs"))))</f>
        <v>CO2_emission_inventories</v>
      </c>
      <c r="G82" s="4" t="str" cm="1">
        <f t="array" aca="1" ref="G82" ca="1">IF(AND(ISBLANK(INDIRECT(ADDRESS(B82,3,1,1,"all_city_parameter_inputs"))),ISBLANK(INDIRECT(ADDRESS(B82,2,1,1,"all_city_parameter_inputs")))),"",IF(ISBLANK(INDIRECT(ADDRESS(B82,2,1,1,"all_city_parameter_inputs"))),"",INDIRECT(ADDRESS(B82,2,1,1,"all_city_parameter_inputs"))))</f>
        <v>truck</v>
      </c>
      <c r="H82" s="17" cm="1">
        <f t="array" aca="1" ref="H82" ca="1">IF(ISBLANK(INDIRECT(ADDRESS(B82,A82,1,1,"all_city_parameter_inputs"))), "--",INDIRECT(ADDRESS(B82,A82,1,1,"all_city_parameter_inputs")))</f>
        <v>42408</v>
      </c>
      <c r="I82" s="17">
        <f ca="1">IF(OR(G82="alpha",G82="beta",G82="sd",G82="mean"),"--",VLOOKUP(C82,Default!$B$5:$H$113,7,FALSE))</f>
        <v>163516.11319999999</v>
      </c>
      <c r="J82" s="4" t="str">
        <f ca="1">VLOOKUP(F82,Lookup!$C$5:$D$109,2, FALSE)</f>
        <v>Pollution values</v>
      </c>
      <c r="K82" s="4">
        <f ca="1">VLOOKUP(C82,Default!$B$4:$E$113,4, FALSE)</f>
        <v>0</v>
      </c>
      <c r="L82" s="29"/>
      <c r="M82" s="21"/>
      <c r="N82" s="21"/>
    </row>
    <row r="83" spans="1:14">
      <c r="A83" s="5">
        <v>3</v>
      </c>
      <c r="B83" s="5">
        <v>81</v>
      </c>
      <c r="C83" s="5" t="str">
        <f t="shared" ca="1" si="4"/>
        <v>CO2_emission_inventories van</v>
      </c>
      <c r="D83" s="5" t="str">
        <f t="shared" ca="1" si="5"/>
        <v>CO2_emission_inventories_accra</v>
      </c>
      <c r="E83" s="4" t="str" cm="1">
        <f t="array" aca="1" ref="E83" ca="1">INDIRECT(ADDRESS(1,A83,1,1,"all_city_parameter_inputs"))</f>
        <v>accra</v>
      </c>
      <c r="F83" s="6" t="str" cm="1">
        <f t="array" aca="1" ref="F83" ca="1">IF(AND(ISBLANK(INDIRECT(ADDRESS(B83,2,1,1,"all_city_parameter_inputs"))), ISBLANK(INDIRECT(ADDRESS(B83,1,1,1,"all_city_parameter_inputs")))), "", IF(ISBLANK(INDIRECT(ADDRESS(B83,1,1,1,"all_city_parameter_inputs"))), All_city_list!F82,INDIRECT(ADDRESS(B83,1,1,1,"all_city_parameter_inputs"))))</f>
        <v>CO2_emission_inventories</v>
      </c>
      <c r="G83" s="4" t="str" cm="1">
        <f t="array" aca="1" ref="G83" ca="1">IF(AND(ISBLANK(INDIRECT(ADDRESS(B83,3,1,1,"all_city_parameter_inputs"))),ISBLANK(INDIRECT(ADDRESS(B83,2,1,1,"all_city_parameter_inputs")))),"",IF(ISBLANK(INDIRECT(ADDRESS(B83,2,1,1,"all_city_parameter_inputs"))),"",INDIRECT(ADDRESS(B83,2,1,1,"all_city_parameter_inputs"))))</f>
        <v>van</v>
      </c>
      <c r="H83" s="17" t="str" cm="1">
        <f t="array" aca="1" ref="H83" ca="1">IF(ISBLANK(INDIRECT(ADDRESS(B83,A83,1,1,"all_city_parameter_inputs"))), "--",INDIRECT(ADDRESS(B83,A83,1,1,"all_city_parameter_inputs")))</f>
        <v>--</v>
      </c>
      <c r="I83" s="17">
        <f ca="1">IF(OR(G83="alpha",G83="beta",G83="sd",G83="mean"),"--",VLOOKUP(C83,Default!$B$5:$H$113,7,FALSE))</f>
        <v>0</v>
      </c>
      <c r="J83" s="4" t="str">
        <f ca="1">VLOOKUP(F83,Lookup!$C$5:$D$109,2, FALSE)</f>
        <v>Pollution values</v>
      </c>
      <c r="K83" s="4">
        <f ca="1">VLOOKUP(C83,Default!$B$4:$E$113,4, FALSE)</f>
        <v>0</v>
      </c>
      <c r="L83" s="29"/>
      <c r="M83" s="21"/>
      <c r="N83" s="21"/>
    </row>
    <row r="84" spans="1:14">
      <c r="A84" s="5">
        <v>3</v>
      </c>
      <c r="B84" s="5">
        <v>82</v>
      </c>
      <c r="C84" s="5" t="str">
        <f t="shared" ca="1" si="4"/>
        <v>CO2_emission_inventories other</v>
      </c>
      <c r="D84" s="5" t="str">
        <f t="shared" ca="1" si="5"/>
        <v>CO2_emission_inventories_accra</v>
      </c>
      <c r="E84" s="4" t="str" cm="1">
        <f t="array" aca="1" ref="E84" ca="1">INDIRECT(ADDRESS(1,A84,1,1,"all_city_parameter_inputs"))</f>
        <v>accra</v>
      </c>
      <c r="F84" s="6" t="str" cm="1">
        <f t="array" aca="1" ref="F84" ca="1">IF(AND(ISBLANK(INDIRECT(ADDRESS(B84,2,1,1,"all_city_parameter_inputs"))), ISBLANK(INDIRECT(ADDRESS(B84,1,1,1,"all_city_parameter_inputs")))), "", IF(ISBLANK(INDIRECT(ADDRESS(B84,1,1,1,"all_city_parameter_inputs"))), All_city_list!F83,INDIRECT(ADDRESS(B84,1,1,1,"all_city_parameter_inputs"))))</f>
        <v>CO2_emission_inventories</v>
      </c>
      <c r="G84" s="4" t="str" cm="1">
        <f t="array" aca="1" ref="G84" ca="1">IF(AND(ISBLANK(INDIRECT(ADDRESS(B84,3,1,1,"all_city_parameter_inputs"))),ISBLANK(INDIRECT(ADDRESS(B84,2,1,1,"all_city_parameter_inputs")))),"",IF(ISBLANK(INDIRECT(ADDRESS(B84,2,1,1,"all_city_parameter_inputs"))),"",INDIRECT(ADDRESS(B84,2,1,1,"all_city_parameter_inputs"))))</f>
        <v>other</v>
      </c>
      <c r="H84" s="17" cm="1">
        <f t="array" aca="1" ref="H84" ca="1">IF(ISBLANK(INDIRECT(ADDRESS(B84,A84,1,1,"all_city_parameter_inputs"))), "--",INDIRECT(ADDRESS(B84,A84,1,1,"all_city_parameter_inputs")))</f>
        <v>0</v>
      </c>
      <c r="I84" s="17">
        <f ca="1">IF(OR(G84="alpha",G84="beta",G84="sd",G84="mean"),"--",VLOOKUP(C84,Default!$B$5:$H$113,7,FALSE))</f>
        <v>1906.893448</v>
      </c>
      <c r="J84" s="4" t="str">
        <f ca="1">VLOOKUP(F84,Lookup!$C$5:$D$109,2, FALSE)</f>
        <v>Pollution values</v>
      </c>
      <c r="K84" s="4">
        <f ca="1">VLOOKUP(C84,Default!$B$4:$E$113,4, FALSE)</f>
        <v>0</v>
      </c>
      <c r="L84" s="29"/>
      <c r="M84" s="21"/>
      <c r="N84" s="21"/>
    </row>
    <row r="85" spans="1:14">
      <c r="A85" s="5">
        <v>3</v>
      </c>
      <c r="B85" s="5">
        <v>83</v>
      </c>
      <c r="C85" s="5" t="str">
        <f t="shared" ca="1" si="4"/>
        <v>CO2_emission_inventories taxi</v>
      </c>
      <c r="D85" s="5" t="str">
        <f t="shared" ca="1" si="5"/>
        <v>CO2_emission_inventories_accra</v>
      </c>
      <c r="E85" s="4" t="str" cm="1">
        <f t="array" aca="1" ref="E85" ca="1">INDIRECT(ADDRESS(1,A85,1,1,"all_city_parameter_inputs"))</f>
        <v>accra</v>
      </c>
      <c r="F85" s="6" t="str" cm="1">
        <f t="array" aca="1" ref="F85" ca="1">IF(AND(ISBLANK(INDIRECT(ADDRESS(B85,2,1,1,"all_city_parameter_inputs"))), ISBLANK(INDIRECT(ADDRESS(B85,1,1,1,"all_city_parameter_inputs")))), "", IF(ISBLANK(INDIRECT(ADDRESS(B85,1,1,1,"all_city_parameter_inputs"))), All_city_list!F84,INDIRECT(ADDRESS(B85,1,1,1,"all_city_parameter_inputs"))))</f>
        <v>CO2_emission_inventories</v>
      </c>
      <c r="G85" s="4" t="str" cm="1">
        <f t="array" aca="1" ref="G85" ca="1">IF(AND(ISBLANK(INDIRECT(ADDRESS(B85,3,1,1,"all_city_parameter_inputs"))),ISBLANK(INDIRECT(ADDRESS(B85,2,1,1,"all_city_parameter_inputs")))),"",IF(ISBLANK(INDIRECT(ADDRESS(B85,2,1,1,"all_city_parameter_inputs"))),"",INDIRECT(ADDRESS(B85,2,1,1,"all_city_parameter_inputs"))))</f>
        <v>taxi</v>
      </c>
      <c r="H85" s="17" t="str" cm="1">
        <f t="array" aca="1" ref="H85" ca="1">IF(ISBLANK(INDIRECT(ADDRESS(B85,A85,1,1,"all_city_parameter_inputs"))), "--",INDIRECT(ADDRESS(B85,A85,1,1,"all_city_parameter_inputs")))</f>
        <v>--</v>
      </c>
      <c r="I85" s="17">
        <f ca="1">IF(OR(G85="alpha",G85="beta",G85="sd",G85="mean"),"--",VLOOKUP(C85,Default!$B$5:$H$113,7,FALSE))</f>
        <v>0</v>
      </c>
      <c r="J85" s="4" t="str">
        <f ca="1">VLOOKUP(F85,Lookup!$C$5:$D$109,2, FALSE)</f>
        <v>Pollution values</v>
      </c>
      <c r="K85" s="4">
        <f ca="1">VLOOKUP(C85,Default!$B$4:$E$113,4, FALSE)</f>
        <v>0</v>
      </c>
      <c r="L85" s="29"/>
      <c r="M85" s="21"/>
      <c r="N85" s="21"/>
    </row>
    <row r="86" spans="1:14">
      <c r="A86" s="5">
        <v>3</v>
      </c>
      <c r="B86" s="5">
        <v>84</v>
      </c>
      <c r="C86" s="5" t="str">
        <f t="shared" ca="1" si="4"/>
        <v>CO2_emission_inventories auto_rickshaw</v>
      </c>
      <c r="D86" s="5" t="str">
        <f t="shared" ca="1" si="5"/>
        <v>CO2_emission_inventories_accra</v>
      </c>
      <c r="E86" s="4" t="str" cm="1">
        <f t="array" aca="1" ref="E86" ca="1">INDIRECT(ADDRESS(1,A86,1,1,"all_city_parameter_inputs"))</f>
        <v>accra</v>
      </c>
      <c r="F86" s="6" t="str" cm="1">
        <f t="array" aca="1" ref="F86" ca="1">IF(AND(ISBLANK(INDIRECT(ADDRESS(B86,2,1,1,"all_city_parameter_inputs"))), ISBLANK(INDIRECT(ADDRESS(B86,1,1,1,"all_city_parameter_inputs")))), "", IF(ISBLANK(INDIRECT(ADDRESS(B86,1,1,1,"all_city_parameter_inputs"))), All_city_list!F85,INDIRECT(ADDRESS(B86,1,1,1,"all_city_parameter_inputs"))))</f>
        <v>CO2_emission_inventories</v>
      </c>
      <c r="G86" s="4" t="str" cm="1">
        <f t="array" aca="1" ref="G86" ca="1">IF(AND(ISBLANK(INDIRECT(ADDRESS(B86,3,1,1,"all_city_parameter_inputs"))),ISBLANK(INDIRECT(ADDRESS(B86,2,1,1,"all_city_parameter_inputs")))),"",IF(ISBLANK(INDIRECT(ADDRESS(B86,2,1,1,"all_city_parameter_inputs"))),"",INDIRECT(ADDRESS(B86,2,1,1,"all_city_parameter_inputs"))))</f>
        <v>auto_rickshaw</v>
      </c>
      <c r="H86" s="17" t="str" cm="1">
        <f t="array" aca="1" ref="H86" ca="1">IF(ISBLANK(INDIRECT(ADDRESS(B86,A86,1,1,"all_city_parameter_inputs"))), "--",INDIRECT(ADDRESS(B86,A86,1,1,"all_city_parameter_inputs")))</f>
        <v>--</v>
      </c>
      <c r="I86" s="17">
        <f ca="1">IF(OR(G86="alpha",G86="beta",G86="sd",G86="mean"),"--",VLOOKUP(C86,Default!$B$5:$H$113,7,FALSE))</f>
        <v>0</v>
      </c>
      <c r="J86" s="4" t="str">
        <f ca="1">VLOOKUP(F86,Lookup!$C$5:$D$109,2, FALSE)</f>
        <v>Pollution values</v>
      </c>
      <c r="K86" s="4">
        <f ca="1">VLOOKUP(C86,Default!$B$4:$E$113,4, FALSE)</f>
        <v>0</v>
      </c>
      <c r="L86" s="29"/>
      <c r="M86" s="21"/>
      <c r="N86" s="21"/>
    </row>
    <row r="87" spans="1:14">
      <c r="A87" s="5">
        <v>3</v>
      </c>
      <c r="B87" s="5">
        <v>85</v>
      </c>
      <c r="C87" s="5" t="str">
        <f t="shared" ca="1" si="4"/>
        <v>CO2_emission_confidence</v>
      </c>
      <c r="D87" s="5" t="str">
        <f t="shared" ca="1" si="5"/>
        <v>CO2_emission_confidence_accra</v>
      </c>
      <c r="E87" s="4" t="str" cm="1">
        <f t="array" aca="1" ref="E87" ca="1">INDIRECT(ADDRESS(1,A87,1,1,"all_city_parameter_inputs"))</f>
        <v>accra</v>
      </c>
      <c r="F87" s="6" t="str" cm="1">
        <f t="array" aca="1" ref="F87" ca="1">IF(AND(ISBLANK(INDIRECT(ADDRESS(B87,2,1,1,"all_city_parameter_inputs"))), ISBLANK(INDIRECT(ADDRESS(B87,1,1,1,"all_city_parameter_inputs")))), "", IF(ISBLANK(INDIRECT(ADDRESS(B87,1,1,1,"all_city_parameter_inputs"))), All_city_list!F86,INDIRECT(ADDRESS(B87,1,1,1,"all_city_parameter_inputs"))))</f>
        <v>CO2_emission_confidence</v>
      </c>
      <c r="G87" s="4" t="str" cm="1">
        <f t="array" aca="1" ref="G87" ca="1">IF(AND(ISBLANK(INDIRECT(ADDRESS(B87,3,1,1,"all_city_parameter_inputs"))),ISBLANK(INDIRECT(ADDRESS(B87,2,1,1,"all_city_parameter_inputs")))),"",IF(ISBLANK(INDIRECT(ADDRESS(B87,2,1,1,"all_city_parameter_inputs"))),"",INDIRECT(ADDRESS(B87,2,1,1,"all_city_parameter_inputs"))))</f>
        <v>sample</v>
      </c>
      <c r="H87" s="17" cm="1">
        <f t="array" aca="1" ref="H87" ca="1">IF(ISBLANK(INDIRECT(ADDRESS(B87,A87,1,1,"all_city_parameter_inputs"))), "--",INDIRECT(ADDRESS(B87,A87,1,1,"all_city_parameter_inputs")))</f>
        <v>0.8</v>
      </c>
      <c r="I87" s="17">
        <f ca="1">IF(OR(G87="alpha",G87="beta",G87="sd",G87="mean"),"--",VLOOKUP(C87,Default!$B$5:$H$113,7,FALSE))</f>
        <v>1</v>
      </c>
      <c r="J87" s="4" t="str">
        <f ca="1">VLOOKUP(F87,Lookup!$C$5:$D$109,2, FALSE)</f>
        <v>Pollution values</v>
      </c>
      <c r="K87" s="4" t="str">
        <f ca="1">VLOOKUP(C87,Default!$B$4:$E$113,4, FALSE)</f>
        <v>how confident we are about the CO2 emissions inventory (equivalent to PM_EMISSION_INVENTORY_CONFIDENCE)</v>
      </c>
      <c r="L87" s="29" t="s">
        <v>253</v>
      </c>
      <c r="M87" s="21"/>
      <c r="N87" s="21"/>
    </row>
    <row r="88" spans="1:14">
      <c r="A88" s="5">
        <v>3</v>
      </c>
      <c r="B88" s="5">
        <v>86</v>
      </c>
      <c r="C88" s="5" t="str">
        <f t="shared" ca="1" si="4"/>
        <v>car_occupancy_ratio</v>
      </c>
      <c r="D88" s="5" t="str">
        <f t="shared" ca="1" si="5"/>
        <v>car_occupancy_ratio_accra</v>
      </c>
      <c r="E88" s="4" t="str" cm="1">
        <f t="array" aca="1" ref="E88" ca="1">INDIRECT(ADDRESS(1,A88,1,1,"all_city_parameter_inputs"))</f>
        <v>accra</v>
      </c>
      <c r="F88" s="6" t="str" cm="1">
        <f t="array" aca="1" ref="F88" ca="1">IF(AND(ISBLANK(INDIRECT(ADDRESS(B88,2,1,1,"all_city_parameter_inputs"))), ISBLANK(INDIRECT(ADDRESS(B88,1,1,1,"all_city_parameter_inputs")))), "", IF(ISBLANK(INDIRECT(ADDRESS(B88,1,1,1,"all_city_parameter_inputs"))), All_city_list!F87,INDIRECT(ADDRESS(B88,1,1,1,"all_city_parameter_inputs"))))</f>
        <v>car_occupancy_ratio</v>
      </c>
      <c r="G88" s="4" t="str" cm="1">
        <f t="array" aca="1" ref="G88" ca="1">IF(AND(ISBLANK(INDIRECT(ADDRESS(B88,3,1,1,"all_city_parameter_inputs"))),ISBLANK(INDIRECT(ADDRESS(B88,2,1,1,"all_city_parameter_inputs")))),"",IF(ISBLANK(INDIRECT(ADDRESS(B88,2,1,1,"all_city_parameter_inputs"))),"",INDIRECT(ADDRESS(B88,2,1,1,"all_city_parameter_inputs"))))</f>
        <v>constant</v>
      </c>
      <c r="H88" s="17" cm="1">
        <f t="array" aca="1" ref="H88" ca="1">IF(ISBLANK(INDIRECT(ADDRESS(B88,A88,1,1,"all_city_parameter_inputs"))), "--",INDIRECT(ADDRESS(B88,A88,1,1,"all_city_parameter_inputs")))</f>
        <v>0.5524861878453039</v>
      </c>
      <c r="I88" s="17">
        <f ca="1">IF(OR(G88="alpha",G88="beta",G88="sd",G88="mean"),"--",VLOOKUP(C88,Default!$B$5:$H$113,7,FALSE))</f>
        <v>0.625</v>
      </c>
      <c r="J88" s="4" t="str">
        <f ca="1">VLOOKUP(F88,Lookup!$C$5:$D$109,2, FALSE)</f>
        <v>Travel values</v>
      </c>
      <c r="K88" s="4" t="str">
        <f ca="1">VLOOKUP(C88,Default!$B$4:$E$113,4, FALSE)</f>
        <v>ratio of cars to passengers (incl driver)</v>
      </c>
      <c r="L88" s="38" t="s">
        <v>254</v>
      </c>
      <c r="M88" s="21"/>
      <c r="N88" s="21"/>
    </row>
    <row r="89" spans="1:14">
      <c r="A89" s="5">
        <v>3</v>
      </c>
      <c r="B89" s="5">
        <v>87</v>
      </c>
      <c r="C89" s="5" t="str">
        <f t="shared" ca="1" si="4"/>
        <v>car_occupancy_ratio</v>
      </c>
      <c r="D89" s="5" t="str">
        <f t="shared" ca="1" si="5"/>
        <v>car_occupancy_ratio_accra</v>
      </c>
      <c r="E89" s="4" t="str" cm="1">
        <f t="array" aca="1" ref="E89" ca="1">INDIRECT(ADDRESS(1,A89,1,1,"all_city_parameter_inputs"))</f>
        <v>accra</v>
      </c>
      <c r="F89" s="6" t="str" cm="1">
        <f t="array" aca="1" ref="F89" ca="1">IF(AND(ISBLANK(INDIRECT(ADDRESS(B89,2,1,1,"all_city_parameter_inputs"))), ISBLANK(INDIRECT(ADDRESS(B89,1,1,1,"all_city_parameter_inputs")))), "", IF(ISBLANK(INDIRECT(ADDRESS(B89,1,1,1,"all_city_parameter_inputs"))), All_city_list!F88,INDIRECT(ADDRESS(B89,1,1,1,"all_city_parameter_inputs"))))</f>
        <v>car_occupancy_ratio</v>
      </c>
      <c r="G89" s="4" t="str" cm="1">
        <f t="array" aca="1" ref="G89" ca="1">IF(AND(ISBLANK(INDIRECT(ADDRESS(B89,3,1,1,"all_city_parameter_inputs"))),ISBLANK(INDIRECT(ADDRESS(B89,2,1,1,"all_city_parameter_inputs")))),"",IF(ISBLANK(INDIRECT(ADDRESS(B89,2,1,1,"all_city_parameter_inputs"))),"",INDIRECT(ADDRESS(B89,2,1,1,"all_city_parameter_inputs"))))</f>
        <v>alpha</v>
      </c>
      <c r="H89" s="17" cm="1">
        <f t="array" aca="1" ref="H89" ca="1">IF(ISBLANK(INDIRECT(ADDRESS(B89,A89,1,1,"all_city_parameter_inputs"))), "--",INDIRECT(ADDRESS(B89,A89,1,1,"all_city_parameter_inputs")))</f>
        <v>10.710069060773478</v>
      </c>
      <c r="I89" s="17" t="str">
        <f ca="1">IF(OR(G89="alpha",G89="beta",G89="sd",G89="mean"),"--",VLOOKUP(C89,Default!$B$5:$H$113,7,FALSE))</f>
        <v>--</v>
      </c>
      <c r="J89" s="4" t="str">
        <f ca="1">VLOOKUP(F89,Lookup!$C$5:$D$109,2, FALSE)</f>
        <v>Travel values</v>
      </c>
      <c r="K89" s="4" t="str">
        <f ca="1">VLOOKUP(C89,Default!$B$4:$E$113,4, FALSE)</f>
        <v>ratio of cars to passengers (incl driver)</v>
      </c>
      <c r="L89" s="21" t="str" cm="1">
        <f t="array" aca="1" ref="L89" ca="1">IF(ISNA(VLOOKUP(D89,Grouped_Sources!$C:$C,1,FALSE)),"", INDIRECT(VLOOKUP(D89,Grouped_Sources!$C:$G,5,FALSE)))</f>
        <v>CarOccupancyRatio_vxx.docx on on OneDrive Ali Abbas - ITHIM Global\Methods and Processes\Input Parameters\CarOccupancyRate</v>
      </c>
      <c r="M89" s="21"/>
      <c r="N89" s="21"/>
    </row>
    <row r="90" spans="1:14">
      <c r="A90" s="5">
        <v>3</v>
      </c>
      <c r="B90" s="5">
        <v>88</v>
      </c>
      <c r="C90" s="5" t="str">
        <f t="shared" ca="1" si="4"/>
        <v>car_occupancy_ratio</v>
      </c>
      <c r="D90" s="5" t="str">
        <f t="shared" ca="1" si="5"/>
        <v>car_occupancy_ratio_accra</v>
      </c>
      <c r="E90" s="4" t="str" cm="1">
        <f t="array" aca="1" ref="E90" ca="1">INDIRECT(ADDRESS(1,A90,1,1,"all_city_parameter_inputs"))</f>
        <v>accra</v>
      </c>
      <c r="F90" s="6" t="str" cm="1">
        <f t="array" aca="1" ref="F90" ca="1">IF(AND(ISBLANK(INDIRECT(ADDRESS(B90,2,1,1,"all_city_parameter_inputs"))), ISBLANK(INDIRECT(ADDRESS(B90,1,1,1,"all_city_parameter_inputs")))), "", IF(ISBLANK(INDIRECT(ADDRESS(B90,1,1,1,"all_city_parameter_inputs"))), All_city_list!F89,INDIRECT(ADDRESS(B90,1,1,1,"all_city_parameter_inputs"))))</f>
        <v>car_occupancy_ratio</v>
      </c>
      <c r="G90" s="4" t="str" cm="1">
        <f t="array" aca="1" ref="G90" ca="1">IF(AND(ISBLANK(INDIRECT(ADDRESS(B90,3,1,1,"all_city_parameter_inputs"))),ISBLANK(INDIRECT(ADDRESS(B90,2,1,1,"all_city_parameter_inputs")))),"",IF(ISBLANK(INDIRECT(ADDRESS(B90,2,1,1,"all_city_parameter_inputs"))),"",INDIRECT(ADDRESS(B90,2,1,1,"all_city_parameter_inputs"))))</f>
        <v>beta</v>
      </c>
      <c r="H90" s="17" cm="1">
        <f t="array" aca="1" ref="H90" ca="1">IF(ISBLANK(INDIRECT(ADDRESS(B90,A90,1,1,"all_city_parameter_inputs"))), "--",INDIRECT(ADDRESS(B90,A90,1,1,"all_city_parameter_inputs")))</f>
        <v>8.6751559392265172</v>
      </c>
      <c r="I90" s="17" t="str">
        <f ca="1">IF(OR(G90="alpha",G90="beta",G90="sd",G90="mean"),"--",VLOOKUP(C90,Default!$B$5:$H$113,7,FALSE))</f>
        <v>--</v>
      </c>
      <c r="J90" s="4" t="str">
        <f ca="1">VLOOKUP(F90,Lookup!$C$5:$D$109,2, FALSE)</f>
        <v>Travel values</v>
      </c>
      <c r="K90" s="4" t="str">
        <f ca="1">VLOOKUP(C90,Default!$B$4:$E$113,4, FALSE)</f>
        <v>ratio of cars to passengers (incl driver)</v>
      </c>
      <c r="L90" s="21" t="str" cm="1">
        <f t="array" aca="1" ref="L90" ca="1">IF(ISNA(VLOOKUP(D90,Grouped_Sources!$C:$C,1,FALSE)),"", INDIRECT(VLOOKUP(D90,Grouped_Sources!$C:$G,5,FALSE)))</f>
        <v>CarOccupancyRatio_vxx.docx on on OneDrive Ali Abbas - ITHIM Global\Methods and Processes\Input Parameters\CarOccupancyRate</v>
      </c>
      <c r="M90" s="21"/>
      <c r="N90" s="21"/>
    </row>
    <row r="91" spans="1:14">
      <c r="A91" s="5">
        <v>3</v>
      </c>
      <c r="B91" s="5">
        <v>89</v>
      </c>
      <c r="C91" s="5" t="str">
        <f t="shared" ca="1" si="4"/>
        <v>country</v>
      </c>
      <c r="D91" s="5" t="str">
        <f t="shared" ref="D91:D93" ca="1" si="6">F91&amp;"_"&amp;E91</f>
        <v>country_accra</v>
      </c>
      <c r="E91" s="4" t="str" cm="1">
        <f t="array" aca="1" ref="E91" ca="1">INDIRECT(ADDRESS(1,A91,1,1,"all_city_parameter_inputs"))</f>
        <v>accra</v>
      </c>
      <c r="F91" s="6" t="str" cm="1">
        <f t="array" aca="1" ref="F91" ca="1">IF(AND(ISBLANK(INDIRECT(ADDRESS(B91,2,1,1,"all_city_parameter_inputs"))), ISBLANK(INDIRECT(ADDRESS(B91,1,1,1,"all_city_parameter_inputs")))), "", IF(ISBLANK(INDIRECT(ADDRESS(B91,1,1,1,"all_city_parameter_inputs"))), All_city_list!F90,INDIRECT(ADDRESS(B91,1,1,1,"all_city_parameter_inputs"))))</f>
        <v>country</v>
      </c>
      <c r="G91" s="4" t="str" cm="1">
        <f t="array" aca="1" ref="G91" ca="1">IF(AND(ISBLANK(INDIRECT(ADDRESS(B91,3,1,1,"all_city_parameter_inputs"))),ISBLANK(INDIRECT(ADDRESS(B91,2,1,1,"all_city_parameter_inputs")))),"",IF(ISBLANK(INDIRECT(ADDRESS(B91,2,1,1,"all_city_parameter_inputs"))),"",INDIRECT(ADDRESS(B91,2,1,1,"all_city_parameter_inputs"))))</f>
        <v/>
      </c>
      <c r="H91" s="17" t="str" cm="1">
        <f t="array" aca="1" ref="H91" ca="1">IF(ISBLANK(INDIRECT(ADDRESS(B91,A91,1,1,"all_city_parameter_inputs"))), "--",INDIRECT(ADDRESS(B91,A91,1,1,"all_city_parameter_inputs")))</f>
        <v>Ghana</v>
      </c>
      <c r="I91" s="17" t="str">
        <f ca="1">IF(OR(G91="alpha",G91="beta",G91="sd",G91="mean"),"--",VLOOKUP(C91,Default!$B$5:$H$113,7,FALSE))</f>
        <v>Bogota</v>
      </c>
      <c r="J91" s="4" t="str">
        <f ca="1">VLOOKUP(F91,Lookup!$C$5:$D$109,2, FALSE)</f>
        <v>Miscellaneous</v>
      </c>
      <c r="K91" s="4" t="str">
        <f ca="1">VLOOKUP(C91,Default!$B$4:$E$113,4, FALSE)</f>
        <v>country where city lies in</v>
      </c>
      <c r="L91" s="21" t="str" cm="1">
        <f t="array" aca="1" ref="L91" ca="1">IF(ISNA(VLOOKUP(D91,Grouped_Sources!$C:$C,1,FALSE)),"", INDIRECT(VLOOKUP(D91,Grouped_Sources!$C:$G,5,FALSE)))</f>
        <v/>
      </c>
      <c r="M91" s="21"/>
      <c r="N91" s="21"/>
    </row>
    <row r="92" spans="1:14">
      <c r="A92" s="5">
        <v>3</v>
      </c>
      <c r="B92" s="5">
        <v>90</v>
      </c>
      <c r="C92" s="5" t="str">
        <f t="shared" ca="1" si="4"/>
        <v>continent</v>
      </c>
      <c r="D92" s="5" t="str">
        <f t="shared" ca="1" si="6"/>
        <v>continent_accra</v>
      </c>
      <c r="E92" s="4" t="str" cm="1">
        <f t="array" aca="1" ref="E92" ca="1">INDIRECT(ADDRESS(1,A92,1,1,"all_city_parameter_inputs"))</f>
        <v>accra</v>
      </c>
      <c r="F92" s="6" t="str" cm="1">
        <f t="array" aca="1" ref="F92" ca="1">IF(AND(ISBLANK(INDIRECT(ADDRESS(B92,2,1,1,"all_city_parameter_inputs"))), ISBLANK(INDIRECT(ADDRESS(B92,1,1,1,"all_city_parameter_inputs")))), "", IF(ISBLANK(INDIRECT(ADDRESS(B92,1,1,1,"all_city_parameter_inputs"))), All_city_list!F91,INDIRECT(ADDRESS(B92,1,1,1,"all_city_parameter_inputs"))))</f>
        <v>continent</v>
      </c>
      <c r="G92" s="4" t="str" cm="1">
        <f t="array" aca="1" ref="G92" ca="1">IF(AND(ISBLANK(INDIRECT(ADDRESS(B92,3,1,1,"all_city_parameter_inputs"))),ISBLANK(INDIRECT(ADDRESS(B92,2,1,1,"all_city_parameter_inputs")))),"",IF(ISBLANK(INDIRECT(ADDRESS(B92,2,1,1,"all_city_parameter_inputs"))),"",INDIRECT(ADDRESS(B92,2,1,1,"all_city_parameter_inputs"))))</f>
        <v/>
      </c>
      <c r="H92" s="17" t="str" cm="1">
        <f t="array" aca="1" ref="H92" ca="1">IF(ISBLANK(INDIRECT(ADDRESS(B92,A92,1,1,"all_city_parameter_inputs"))), "--",INDIRECT(ADDRESS(B92,A92,1,1,"all_city_parameter_inputs")))</f>
        <v>Africa</v>
      </c>
      <c r="I92" s="17" t="str">
        <f ca="1">IF(OR(G92="alpha",G92="beta",G92="sd",G92="mean"),"--",VLOOKUP(C92,Default!$B$5:$H$113,7,FALSE))</f>
        <v>Latin_America</v>
      </c>
      <c r="J92" s="4" t="str">
        <f ca="1">VLOOKUP(F92,Lookup!$C$5:$D$109,2, FALSE)</f>
        <v>Miscellaneous</v>
      </c>
      <c r="K92" s="4" t="str">
        <f ca="1">VLOOKUP(C92,Default!$B$4:$E$113,4, FALSE)</f>
        <v>continent</v>
      </c>
      <c r="L92" s="21" t="str" cm="1">
        <f t="array" aca="1" ref="L92" ca="1">IF(ISNA(VLOOKUP(D92,Grouped_Sources!$C:$C,1,FALSE)),"", INDIRECT(VLOOKUP(D92,Grouped_Sources!$C:$G,5,FALSE)))</f>
        <v/>
      </c>
      <c r="M92" s="21"/>
      <c r="N92" s="21"/>
    </row>
    <row r="93" spans="1:14">
      <c r="A93" s="5">
        <v>3</v>
      </c>
      <c r="B93" s="5">
        <v>91</v>
      </c>
      <c r="C93" s="5" t="str">
        <f t="shared" ca="1" si="4"/>
        <v>bus_driver_prop_male</v>
      </c>
      <c r="D93" s="5" t="str">
        <f t="shared" ca="1" si="6"/>
        <v>bus_driver_prop_male_accra</v>
      </c>
      <c r="E93" s="4" t="str" cm="1">
        <f t="array" aca="1" ref="E93" ca="1">INDIRECT(ADDRESS(1,A93,1,1,"all_city_parameter_inputs"))</f>
        <v>accra</v>
      </c>
      <c r="F93" s="6" t="str" cm="1">
        <f t="array" aca="1" ref="F93" ca="1">IF(AND(ISBLANK(INDIRECT(ADDRESS(B93,2,1,1,"all_city_parameter_inputs"))), ISBLANK(INDIRECT(ADDRESS(B93,1,1,1,"all_city_parameter_inputs")))), "", IF(ISBLANK(INDIRECT(ADDRESS(B93,1,1,1,"all_city_parameter_inputs"))), All_city_list!F92,INDIRECT(ADDRESS(B93,1,1,1,"all_city_parameter_inputs"))))</f>
        <v>bus_driver_prop_male</v>
      </c>
      <c r="G93" s="4" t="str" cm="1">
        <f t="array" aca="1" ref="G93" ca="1">IF(AND(ISBLANK(INDIRECT(ADDRESS(B93,3,1,1,"all_city_parameter_inputs"))),ISBLANK(INDIRECT(ADDRESS(B93,2,1,1,"all_city_parameter_inputs")))),"",IF(ISBLANK(INDIRECT(ADDRESS(B93,2,1,1,"all_city_parameter_inputs"))),"",INDIRECT(ADDRESS(B93,2,1,1,"all_city_parameter_inputs"))))</f>
        <v/>
      </c>
      <c r="H93" s="17" cm="1">
        <f t="array" aca="1" ref="H93" ca="1">IF(ISBLANK(INDIRECT(ADDRESS(B93,A93,1,1,"all_city_parameter_inputs"))), "--",INDIRECT(ADDRESS(B93,A93,1,1,"all_city_parameter_inputs")))</f>
        <v>0.99</v>
      </c>
      <c r="I93" s="17">
        <f ca="1">IF(OR(G93="alpha",G93="beta",G93="sd",G93="mean"),"--",VLOOKUP(C93,Default!$B$5:$H$113,7,FALSE))</f>
        <v>0.98</v>
      </c>
      <c r="J93" s="4" t="str">
        <f ca="1">VLOOKUP(F93,Lookup!$C$5:$D$109,2, FALSE)</f>
        <v>Travel values</v>
      </c>
      <c r="K93" s="4" t="str">
        <f ca="1">VLOOKUP(C93,Default!$B$4:$E$113,4, FALSE)</f>
        <v>proportion of bus drivers that are male</v>
      </c>
      <c r="L93" s="38" t="s">
        <v>255</v>
      </c>
      <c r="M93" s="21"/>
      <c r="N93" s="21"/>
    </row>
    <row r="94" spans="1:14">
      <c r="A94" s="5">
        <v>3</v>
      </c>
      <c r="B94" s="5">
        <v>92</v>
      </c>
      <c r="C94" s="5" t="str">
        <f t="shared" ca="1" si="4"/>
        <v>bus_driver_male_agerange</v>
      </c>
      <c r="D94" s="5" t="str">
        <f t="shared" ref="D94:D101" ca="1" si="7">F94&amp;"_"&amp;E94</f>
        <v>bus_driver_male_agerange_accra</v>
      </c>
      <c r="E94" s="4" t="str" cm="1">
        <f t="array" aca="1" ref="E94" ca="1">INDIRECT(ADDRESS(1,A94,1,1,"all_city_parameter_inputs"))</f>
        <v>accra</v>
      </c>
      <c r="F94" s="6" t="str" cm="1">
        <f t="array" aca="1" ref="F94" ca="1">IF(AND(ISBLANK(INDIRECT(ADDRESS(B94,2,1,1,"all_city_parameter_inputs"))), ISBLANK(INDIRECT(ADDRESS(B94,1,1,1,"all_city_parameter_inputs")))), "", IF(ISBLANK(INDIRECT(ADDRESS(B94,1,1,1,"all_city_parameter_inputs"))), All_city_list!F93,INDIRECT(ADDRESS(B94,1,1,1,"all_city_parameter_inputs"))))</f>
        <v>bus_driver_male_agerange</v>
      </c>
      <c r="G94" s="4" t="str" cm="1">
        <f t="array" aca="1" ref="G94" ca="1">IF(AND(ISBLANK(INDIRECT(ADDRESS(B94,3,1,1,"all_city_parameter_inputs"))),ISBLANK(INDIRECT(ADDRESS(B94,2,1,1,"all_city_parameter_inputs")))),"",IF(ISBLANK(INDIRECT(ADDRESS(B94,2,1,1,"all_city_parameter_inputs"))),"",INDIRECT(ADDRESS(B94,2,1,1,"all_city_parameter_inputs"))))</f>
        <v/>
      </c>
      <c r="H94" s="17" t="str" cm="1">
        <f t="array" aca="1" ref="H94" ca="1">IF(ISBLANK(INDIRECT(ADDRESS(B94,A94,1,1,"all_city_parameter_inputs"))), "--",INDIRECT(ADDRESS(B94,A94,1,1,"all_city_parameter_inputs")))</f>
        <v>18, 65</v>
      </c>
      <c r="I94" s="17" t="str">
        <f ca="1">IF(OR(G94="alpha",G94="beta",G94="sd",G94="mean"),"--",VLOOKUP(C94,Default!$B$5:$H$113,7,FALSE))</f>
        <v>19, 65</v>
      </c>
      <c r="J94" s="4" t="str">
        <f ca="1">VLOOKUP(F94,Lookup!$C$5:$D$109,2, FALSE)</f>
        <v>Travel values</v>
      </c>
      <c r="K94" s="4" t="str">
        <f ca="1">VLOOKUP(C94,Default!$B$4:$E$113,4, FALSE)</f>
        <v>age range of male bus drivers</v>
      </c>
      <c r="L94" s="38" t="s">
        <v>255</v>
      </c>
      <c r="M94" s="21"/>
      <c r="N94" s="21"/>
    </row>
    <row r="95" spans="1:14">
      <c r="A95" s="5">
        <v>3</v>
      </c>
      <c r="B95" s="5">
        <v>93</v>
      </c>
      <c r="C95" s="5" t="str">
        <f t="shared" ca="1" si="4"/>
        <v>bus_driver_female_agerange</v>
      </c>
      <c r="D95" s="5" t="str">
        <f t="shared" ca="1" si="7"/>
        <v>bus_driver_female_agerange_accra</v>
      </c>
      <c r="E95" s="4" t="str" cm="1">
        <f t="array" aca="1" ref="E95" ca="1">INDIRECT(ADDRESS(1,A95,1,1,"all_city_parameter_inputs"))</f>
        <v>accra</v>
      </c>
      <c r="F95" s="6" t="str" cm="1">
        <f t="array" aca="1" ref="F95" ca="1">IF(AND(ISBLANK(INDIRECT(ADDRESS(B95,2,1,1,"all_city_parameter_inputs"))), ISBLANK(INDIRECT(ADDRESS(B95,1,1,1,"all_city_parameter_inputs")))), "", IF(ISBLANK(INDIRECT(ADDRESS(B95,1,1,1,"all_city_parameter_inputs"))), All_city_list!F94,INDIRECT(ADDRESS(B95,1,1,1,"all_city_parameter_inputs"))))</f>
        <v>bus_driver_female_agerange</v>
      </c>
      <c r="G95" s="4" t="str" cm="1">
        <f t="array" aca="1" ref="G95" ca="1">IF(AND(ISBLANK(INDIRECT(ADDRESS(B95,3,1,1,"all_city_parameter_inputs"))),ISBLANK(INDIRECT(ADDRESS(B95,2,1,1,"all_city_parameter_inputs")))),"",IF(ISBLANK(INDIRECT(ADDRESS(B95,2,1,1,"all_city_parameter_inputs"))),"",INDIRECT(ADDRESS(B95,2,1,1,"all_city_parameter_inputs"))))</f>
        <v/>
      </c>
      <c r="H95" s="17" t="str" cm="1">
        <f t="array" aca="1" ref="H95" ca="1">IF(ISBLANK(INDIRECT(ADDRESS(B95,A95,1,1,"all_city_parameter_inputs"))), "--",INDIRECT(ADDRESS(B95,A95,1,1,"all_city_parameter_inputs")))</f>
        <v>18, 65</v>
      </c>
      <c r="I95" s="17" t="str">
        <f ca="1">IF(OR(G95="alpha",G95="beta",G95="sd",G95="mean"),"--",VLOOKUP(C95,Default!$B$5:$H$113,7,FALSE))</f>
        <v>19, 65</v>
      </c>
      <c r="J95" s="4" t="str">
        <f ca="1">VLOOKUP(F95,Lookup!$C$5:$D$109,2, FALSE)</f>
        <v>Travel values</v>
      </c>
      <c r="K95" s="4" t="str">
        <f ca="1">VLOOKUP(C95,Default!$B$4:$E$113,4, FALSE)</f>
        <v>age range of female bus drivers</v>
      </c>
      <c r="L95" s="38" t="s">
        <v>255</v>
      </c>
      <c r="M95" s="21"/>
      <c r="N95" s="21"/>
    </row>
    <row r="96" spans="1:14">
      <c r="A96" s="5">
        <v>3</v>
      </c>
      <c r="B96" s="5">
        <v>94</v>
      </c>
      <c r="C96" s="5" t="str">
        <f t="shared" ca="1" si="4"/>
        <v>truck_driver_prop_male</v>
      </c>
      <c r="D96" s="5" t="str">
        <f t="shared" ca="1" si="7"/>
        <v>truck_driver_prop_male_accra</v>
      </c>
      <c r="E96" s="4" t="str" cm="1">
        <f t="array" aca="1" ref="E96" ca="1">INDIRECT(ADDRESS(1,A96,1,1,"all_city_parameter_inputs"))</f>
        <v>accra</v>
      </c>
      <c r="F96" s="6" t="str" cm="1">
        <f t="array" aca="1" ref="F96" ca="1">IF(AND(ISBLANK(INDIRECT(ADDRESS(B96,2,1,1,"all_city_parameter_inputs"))), ISBLANK(INDIRECT(ADDRESS(B96,1,1,1,"all_city_parameter_inputs")))), "", IF(ISBLANK(INDIRECT(ADDRESS(B96,1,1,1,"all_city_parameter_inputs"))), All_city_list!F95,INDIRECT(ADDRESS(B96,1,1,1,"all_city_parameter_inputs"))))</f>
        <v>truck_driver_prop_male</v>
      </c>
      <c r="G96" s="4" t="str" cm="1">
        <f t="array" aca="1" ref="G96" ca="1">IF(AND(ISBLANK(INDIRECT(ADDRESS(B96,3,1,1,"all_city_parameter_inputs"))),ISBLANK(INDIRECT(ADDRESS(B96,2,1,1,"all_city_parameter_inputs")))),"",IF(ISBLANK(INDIRECT(ADDRESS(B96,2,1,1,"all_city_parameter_inputs"))),"",INDIRECT(ADDRESS(B96,2,1,1,"all_city_parameter_inputs"))))</f>
        <v/>
      </c>
      <c r="H96" s="17" cm="1">
        <f t="array" aca="1" ref="H96" ca="1">IF(ISBLANK(INDIRECT(ADDRESS(B96,A96,1,1,"all_city_parameter_inputs"))), "--",INDIRECT(ADDRESS(B96,A96,1,1,"all_city_parameter_inputs")))</f>
        <v>0.99</v>
      </c>
      <c r="I96" s="17">
        <f ca="1">IF(OR(G96="alpha",G96="beta",G96="sd",G96="mean"),"--",VLOOKUP(C96,Default!$B$5:$H$113,7,FALSE))</f>
        <v>0.98</v>
      </c>
      <c r="J96" s="4" t="str">
        <f ca="1">VLOOKUP(F96,Lookup!$C$5:$D$109,2, FALSE)</f>
        <v>Travel values</v>
      </c>
      <c r="K96" s="4" t="str">
        <f ca="1">VLOOKUP(C96,Default!$B$4:$E$113,4, FALSE)</f>
        <v>proportion of male truck drivers</v>
      </c>
      <c r="L96" s="38" t="s">
        <v>255</v>
      </c>
      <c r="M96" s="21"/>
      <c r="N96" s="21"/>
    </row>
    <row r="97" spans="1:14">
      <c r="A97" s="5">
        <v>3</v>
      </c>
      <c r="B97" s="5">
        <v>95</v>
      </c>
      <c r="C97" s="5" t="str">
        <f t="shared" ca="1" si="4"/>
        <v>truck_driver_male_agerange</v>
      </c>
      <c r="D97" s="5" t="str">
        <f t="shared" ca="1" si="7"/>
        <v>truck_driver_male_agerange_accra</v>
      </c>
      <c r="E97" s="4" t="str" cm="1">
        <f t="array" aca="1" ref="E97" ca="1">INDIRECT(ADDRESS(1,A97,1,1,"all_city_parameter_inputs"))</f>
        <v>accra</v>
      </c>
      <c r="F97" s="6" t="str" cm="1">
        <f t="array" aca="1" ref="F97" ca="1">IF(AND(ISBLANK(INDIRECT(ADDRESS(B97,2,1,1,"all_city_parameter_inputs"))), ISBLANK(INDIRECT(ADDRESS(B97,1,1,1,"all_city_parameter_inputs")))), "", IF(ISBLANK(INDIRECT(ADDRESS(B97,1,1,1,"all_city_parameter_inputs"))), All_city_list!F96,INDIRECT(ADDRESS(B97,1,1,1,"all_city_parameter_inputs"))))</f>
        <v>truck_driver_male_agerange</v>
      </c>
      <c r="G97" s="4" t="str" cm="1">
        <f t="array" aca="1" ref="G97" ca="1">IF(AND(ISBLANK(INDIRECT(ADDRESS(B97,3,1,1,"all_city_parameter_inputs"))),ISBLANK(INDIRECT(ADDRESS(B97,2,1,1,"all_city_parameter_inputs")))),"",IF(ISBLANK(INDIRECT(ADDRESS(B97,2,1,1,"all_city_parameter_inputs"))),"",INDIRECT(ADDRESS(B97,2,1,1,"all_city_parameter_inputs"))))</f>
        <v/>
      </c>
      <c r="H97" s="17" t="str" cm="1">
        <f t="array" aca="1" ref="H97" ca="1">IF(ISBLANK(INDIRECT(ADDRESS(B97,A97,1,1,"all_city_parameter_inputs"))), "--",INDIRECT(ADDRESS(B97,A97,1,1,"all_city_parameter_inputs")))</f>
        <v>18, 65</v>
      </c>
      <c r="I97" s="17" t="str">
        <f ca="1">IF(OR(G97="alpha",G97="beta",G97="sd",G97="mean"),"--",VLOOKUP(C97,Default!$B$5:$H$113,7,FALSE))</f>
        <v>18, 65</v>
      </c>
      <c r="J97" s="4" t="str">
        <f ca="1">VLOOKUP(F97,Lookup!$C$5:$D$109,2, FALSE)</f>
        <v>Travel values</v>
      </c>
      <c r="K97" s="4" t="str">
        <f ca="1">VLOOKUP(C97,Default!$B$4:$E$113,4, FALSE)</f>
        <v>age range of male truck drivers</v>
      </c>
      <c r="L97" s="38" t="s">
        <v>255</v>
      </c>
      <c r="M97" s="21"/>
      <c r="N97" s="21"/>
    </row>
    <row r="98" spans="1:14">
      <c r="A98" s="5">
        <v>3</v>
      </c>
      <c r="B98" s="5">
        <v>96</v>
      </c>
      <c r="C98" s="5" t="str">
        <f t="shared" ca="1" si="4"/>
        <v>truck_driver_female_agerange</v>
      </c>
      <c r="D98" s="5" t="str">
        <f t="shared" ca="1" si="7"/>
        <v>truck_driver_female_agerange_accra</v>
      </c>
      <c r="E98" s="4" t="str" cm="1">
        <f t="array" aca="1" ref="E98" ca="1">INDIRECT(ADDRESS(1,A98,1,1,"all_city_parameter_inputs"))</f>
        <v>accra</v>
      </c>
      <c r="F98" s="6" t="str" cm="1">
        <f t="array" aca="1" ref="F98" ca="1">IF(AND(ISBLANK(INDIRECT(ADDRESS(B98,2,1,1,"all_city_parameter_inputs"))), ISBLANK(INDIRECT(ADDRESS(B98,1,1,1,"all_city_parameter_inputs")))), "", IF(ISBLANK(INDIRECT(ADDRESS(B98,1,1,1,"all_city_parameter_inputs"))), All_city_list!F97,INDIRECT(ADDRESS(B98,1,1,1,"all_city_parameter_inputs"))))</f>
        <v>truck_driver_female_agerange</v>
      </c>
      <c r="G98" s="4" t="str" cm="1">
        <f t="array" aca="1" ref="G98" ca="1">IF(AND(ISBLANK(INDIRECT(ADDRESS(B98,3,1,1,"all_city_parameter_inputs"))),ISBLANK(INDIRECT(ADDRESS(B98,2,1,1,"all_city_parameter_inputs")))),"",IF(ISBLANK(INDIRECT(ADDRESS(B98,2,1,1,"all_city_parameter_inputs"))),"",INDIRECT(ADDRESS(B98,2,1,1,"all_city_parameter_inputs"))))</f>
        <v/>
      </c>
      <c r="H98" s="17" t="str" cm="1">
        <f t="array" aca="1" ref="H98" ca="1">IF(ISBLANK(INDIRECT(ADDRESS(B98,A98,1,1,"all_city_parameter_inputs"))), "--",INDIRECT(ADDRESS(B98,A98,1,1,"all_city_parameter_inputs")))</f>
        <v>18, 65</v>
      </c>
      <c r="I98" s="17" t="str">
        <f ca="1">IF(OR(G98="alpha",G98="beta",G98="sd",G98="mean"),"--",VLOOKUP(C98,Default!$B$5:$H$113,7,FALSE))</f>
        <v>18, 65</v>
      </c>
      <c r="J98" s="4" t="str">
        <f ca="1">VLOOKUP(F98,Lookup!$C$5:$D$109,2, FALSE)</f>
        <v>Travel values</v>
      </c>
      <c r="K98" s="4" t="str">
        <f ca="1">VLOOKUP(C98,Default!$B$4:$E$113,4, FALSE)</f>
        <v>age range of female truck drivers</v>
      </c>
      <c r="L98" s="38" t="s">
        <v>255</v>
      </c>
      <c r="M98" s="21"/>
      <c r="N98" s="21"/>
    </row>
    <row r="99" spans="1:14">
      <c r="A99" s="5">
        <v>3</v>
      </c>
      <c r="B99" s="5">
        <v>97</v>
      </c>
      <c r="C99" s="5" t="str">
        <f t="shared" ca="1" si="4"/>
        <v>commerical_mbike_prop_male</v>
      </c>
      <c r="D99" s="5" t="str">
        <f t="shared" ca="1" si="7"/>
        <v>commerical_mbike_prop_male_accra</v>
      </c>
      <c r="E99" s="4" t="str" cm="1">
        <f t="array" aca="1" ref="E99" ca="1">INDIRECT(ADDRESS(1,A99,1,1,"all_city_parameter_inputs"))</f>
        <v>accra</v>
      </c>
      <c r="F99" s="6" t="str" cm="1">
        <f t="array" aca="1" ref="F99" ca="1">IF(AND(ISBLANK(INDIRECT(ADDRESS(B99,2,1,1,"all_city_parameter_inputs"))), ISBLANK(INDIRECT(ADDRESS(B99,1,1,1,"all_city_parameter_inputs")))), "", IF(ISBLANK(INDIRECT(ADDRESS(B99,1,1,1,"all_city_parameter_inputs"))), All_city_list!F98,INDIRECT(ADDRESS(B99,1,1,1,"all_city_parameter_inputs"))))</f>
        <v>commerical_mbike_prop_male</v>
      </c>
      <c r="G99" s="4" t="str" cm="1">
        <f t="array" aca="1" ref="G99" ca="1">IF(AND(ISBLANK(INDIRECT(ADDRESS(B99,3,1,1,"all_city_parameter_inputs"))),ISBLANK(INDIRECT(ADDRESS(B99,2,1,1,"all_city_parameter_inputs")))),"",IF(ISBLANK(INDIRECT(ADDRESS(B99,2,1,1,"all_city_parameter_inputs"))),"",INDIRECT(ADDRESS(B99,2,1,1,"all_city_parameter_inputs"))))</f>
        <v/>
      </c>
      <c r="H99" s="17" cm="1">
        <f t="array" aca="1" ref="H99" ca="1">IF(ISBLANK(INDIRECT(ADDRESS(B99,A99,1,1,"all_city_parameter_inputs"))), "--",INDIRECT(ADDRESS(B99,A99,1,1,"all_city_parameter_inputs")))</f>
        <v>0.99</v>
      </c>
      <c r="I99" s="17">
        <f ca="1">IF(OR(G99="alpha",G99="beta",G99="sd",G99="mean"),"--",VLOOKUP(C99,Default!$B$5:$H$113,7,FALSE))</f>
        <v>0.99</v>
      </c>
      <c r="J99" s="4" t="str">
        <f ca="1">VLOOKUP(F99,Lookup!$C$5:$D$109,2, FALSE)</f>
        <v>Travel values</v>
      </c>
      <c r="K99" s="4" t="str">
        <f ca="1">VLOOKUP(C99,Default!$B$4:$E$113,4, FALSE)</f>
        <v>proportion of male commercial motorcycle drivers</v>
      </c>
      <c r="L99" s="38" t="s">
        <v>255</v>
      </c>
      <c r="M99" s="21"/>
      <c r="N99" s="21"/>
    </row>
    <row r="100" spans="1:14">
      <c r="A100" s="5">
        <v>3</v>
      </c>
      <c r="B100" s="5">
        <v>98</v>
      </c>
      <c r="C100" s="5" t="str">
        <f t="shared" ca="1" si="4"/>
        <v>commerical_mbike_male_agerange</v>
      </c>
      <c r="D100" s="5" t="str">
        <f t="shared" ca="1" si="7"/>
        <v>commerical_mbike_male_agerange_accra</v>
      </c>
      <c r="E100" s="4" t="str" cm="1">
        <f t="array" aca="1" ref="E100" ca="1">INDIRECT(ADDRESS(1,A100,1,1,"all_city_parameter_inputs"))</f>
        <v>accra</v>
      </c>
      <c r="F100" s="6" t="str" cm="1">
        <f t="array" aca="1" ref="F100" ca="1">IF(AND(ISBLANK(INDIRECT(ADDRESS(B100,2,1,1,"all_city_parameter_inputs"))), ISBLANK(INDIRECT(ADDRESS(B100,1,1,1,"all_city_parameter_inputs")))), "", IF(ISBLANK(INDIRECT(ADDRESS(B100,1,1,1,"all_city_parameter_inputs"))), All_city_list!F99,INDIRECT(ADDRESS(B100,1,1,1,"all_city_parameter_inputs"))))</f>
        <v>commerical_mbike_male_agerange</v>
      </c>
      <c r="G100" s="4" t="str" cm="1">
        <f t="array" aca="1" ref="G100" ca="1">IF(AND(ISBLANK(INDIRECT(ADDRESS(B100,3,1,1,"all_city_parameter_inputs"))),ISBLANK(INDIRECT(ADDRESS(B100,2,1,1,"all_city_parameter_inputs")))),"",IF(ISBLANK(INDIRECT(ADDRESS(B100,2,1,1,"all_city_parameter_inputs"))),"",INDIRECT(ADDRESS(B100,2,1,1,"all_city_parameter_inputs"))))</f>
        <v/>
      </c>
      <c r="H100" s="17" t="str" cm="1">
        <f t="array" aca="1" ref="H100" ca="1">IF(ISBLANK(INDIRECT(ADDRESS(B100,A100,1,1,"all_city_parameter_inputs"))), "--",INDIRECT(ADDRESS(B100,A100,1,1,"all_city_parameter_inputs")))</f>
        <v>18, 65</v>
      </c>
      <c r="I100" s="17" t="str">
        <f ca="1">IF(OR(G100="alpha",G100="beta",G100="sd",G100="mean"),"--",VLOOKUP(C100,Default!$B$5:$H$113,7,FALSE))</f>
        <v>18, 65</v>
      </c>
      <c r="J100" s="4" t="str">
        <f ca="1">VLOOKUP(F100,Lookup!$C$5:$D$109,2, FALSE)</f>
        <v>Travel values</v>
      </c>
      <c r="K100" s="4" t="str">
        <f ca="1">VLOOKUP(C100,Default!$B$4:$E$113,4, FALSE)</f>
        <v>age range of male commercial motorcycle drivers</v>
      </c>
      <c r="L100" s="38" t="s">
        <v>255</v>
      </c>
      <c r="M100" s="21"/>
      <c r="N100" s="21"/>
    </row>
    <row r="101" spans="1:14">
      <c r="A101" s="5">
        <v>3</v>
      </c>
      <c r="B101" s="5">
        <v>99</v>
      </c>
      <c r="C101" s="5" t="str">
        <f t="shared" ca="1" si="4"/>
        <v>commerical_mbike_female_agerange</v>
      </c>
      <c r="D101" s="5" t="str">
        <f t="shared" ca="1" si="7"/>
        <v>commerical_mbike_female_agerange_accra</v>
      </c>
      <c r="E101" s="4" t="str" cm="1">
        <f t="array" aca="1" ref="E101" ca="1">INDIRECT(ADDRESS(1,A101,1,1,"all_city_parameter_inputs"))</f>
        <v>accra</v>
      </c>
      <c r="F101" s="6" t="str" cm="1">
        <f t="array" aca="1" ref="F101" ca="1">IF(AND(ISBLANK(INDIRECT(ADDRESS(B101,2,1,1,"all_city_parameter_inputs"))), ISBLANK(INDIRECT(ADDRESS(B101,1,1,1,"all_city_parameter_inputs")))), "", IF(ISBLANK(INDIRECT(ADDRESS(B101,1,1,1,"all_city_parameter_inputs"))), All_city_list!F100,INDIRECT(ADDRESS(B101,1,1,1,"all_city_parameter_inputs"))))</f>
        <v>commerical_mbike_female_agerange</v>
      </c>
      <c r="G101" s="4" t="str" cm="1">
        <f t="array" aca="1" ref="G101" ca="1">IF(AND(ISBLANK(INDIRECT(ADDRESS(B101,3,1,1,"all_city_parameter_inputs"))),ISBLANK(INDIRECT(ADDRESS(B101,2,1,1,"all_city_parameter_inputs")))),"",IF(ISBLANK(INDIRECT(ADDRESS(B101,2,1,1,"all_city_parameter_inputs"))),"",INDIRECT(ADDRESS(B101,2,1,1,"all_city_parameter_inputs"))))</f>
        <v/>
      </c>
      <c r="H101" s="17" t="str" cm="1">
        <f t="array" aca="1" ref="H101" ca="1">IF(ISBLANK(INDIRECT(ADDRESS(B101,A101,1,1,"all_city_parameter_inputs"))), "--",INDIRECT(ADDRESS(B101,A101,1,1,"all_city_parameter_inputs")))</f>
        <v>18, 65</v>
      </c>
      <c r="I101" s="17" t="str">
        <f ca="1">IF(OR(G101="alpha",G101="beta",G101="sd",G101="mean"),"--",VLOOKUP(C101,Default!$B$5:$H$113,7,FALSE))</f>
        <v>18, 65</v>
      </c>
      <c r="J101" s="4" t="str">
        <f ca="1">VLOOKUP(F101,Lookup!$C$5:$D$109,2, FALSE)</f>
        <v>Travel values</v>
      </c>
      <c r="K101" s="4" t="str">
        <f ca="1">VLOOKUP(C101,Default!$B$4:$E$113,4, FALSE)</f>
        <v>age range of female commercial motorcycle drivers</v>
      </c>
      <c r="L101" s="38" t="s">
        <v>255</v>
      </c>
      <c r="M101" s="21"/>
      <c r="N101" s="21"/>
    </row>
    <row r="102" spans="1:14">
      <c r="A102" s="5">
        <v>3</v>
      </c>
      <c r="B102" s="5">
        <v>100</v>
      </c>
      <c r="C102" s="5" t="str">
        <f t="shared" ref="C102" ca="1" si="8">IF(G102 = "",F102,IF(OR(G102="alpha",G102="beta",G102="constant",G102="sd",G102="mean",G102="sample"),F102,F102&amp;" "&amp;G102))</f>
        <v>day_to_week_scalar</v>
      </c>
      <c r="D102" s="5" t="str">
        <f t="shared" ref="D102" ca="1" si="9">F102&amp;"_"&amp;E102</f>
        <v>day_to_week_scalar_accra</v>
      </c>
      <c r="E102" s="4" t="str" cm="1">
        <f t="array" aca="1" ref="E102" ca="1">INDIRECT(ADDRESS(1,A102,1,1,"all_city_parameter_inputs"))</f>
        <v>accra</v>
      </c>
      <c r="F102" s="6" t="str" cm="1">
        <f t="array" aca="1" ref="F102" ca="1">IF(AND(ISBLANK(INDIRECT(ADDRESS(B102,2,1,1,"all_city_parameter_inputs"))), ISBLANK(INDIRECT(ADDRESS(B102,1,1,1,"all_city_parameter_inputs")))), "", IF(ISBLANK(INDIRECT(ADDRESS(B102,1,1,1,"all_city_parameter_inputs"))), All_city_list!F101,INDIRECT(ADDRESS(B102,1,1,1,"all_city_parameter_inputs"))))</f>
        <v>day_to_week_scalar</v>
      </c>
      <c r="G102" s="4" t="str" cm="1">
        <f t="array" aca="1" ref="G102" ca="1">IF(AND(ISBLANK(INDIRECT(ADDRESS(B102,3,1,1,"all_city_parameter_inputs"))),ISBLANK(INDIRECT(ADDRESS(B102,2,1,1,"all_city_parameter_inputs")))),"",IF(ISBLANK(INDIRECT(ADDRESS(B102,2,1,1,"all_city_parameter_inputs"))),"",INDIRECT(ADDRESS(B102,2,1,1,"all_city_parameter_inputs"))))</f>
        <v/>
      </c>
      <c r="H102" s="17" cm="1">
        <f t="array" aca="1" ref="H102" ca="1">IF(ISBLANK(INDIRECT(ADDRESS(B102,A102,1,1,"all_city_parameter_inputs"))), "--",INDIRECT(ADDRESS(B102,A102,1,1,"all_city_parameter_inputs")))</f>
        <v>7</v>
      </c>
      <c r="I102" s="17">
        <f ca="1">IF(OR(G102="alpha",G102="beta",G102="sd",G102="mean"),"--",VLOOKUP(C102,Default!$B$5:$H$113,7,FALSE))</f>
        <v>7</v>
      </c>
      <c r="J102" s="4" t="str">
        <f ca="1">VLOOKUP(F102,Lookup!$C$5:$D$109,2, FALSE)</f>
        <v>Travel values</v>
      </c>
      <c r="K102" s="4" t="str">
        <f ca="1">VLOOKUP(C102,Default!$B$4:$E$113,4, FALSE)</f>
        <v>how daily travel scales to a week</v>
      </c>
      <c r="L102" s="38" t="s">
        <v>831</v>
      </c>
      <c r="M102" s="21"/>
      <c r="N102" s="21"/>
    </row>
    <row r="103" spans="1:14">
      <c r="A103" s="5">
        <f t="shared" ref="A103:A134" si="10">A4+1</f>
        <v>4</v>
      </c>
      <c r="B103" s="5">
        <f t="shared" ref="B103:B134" si="11">B4</f>
        <v>2</v>
      </c>
      <c r="C103" s="5" t="str">
        <f t="shared" ca="1" si="4"/>
        <v>speeds auto_rickshaw</v>
      </c>
      <c r="D103" s="5" t="str">
        <f t="shared" ref="D103:D175" ca="1" si="12">F103&amp;"_"&amp;E103</f>
        <v>speeds_sao_paulo</v>
      </c>
      <c r="E103" s="4" t="str" cm="1">
        <f t="array" aca="1" ref="E103" ca="1">INDIRECT(ADDRESS(1,A103,1,1,"all_city_parameter_inputs"))</f>
        <v>sao_paulo</v>
      </c>
      <c r="F103" s="6" t="str" cm="1">
        <f t="array" aca="1" ref="F103" ca="1">IF(AND(ISBLANK(INDIRECT(ADDRESS(B103,2,1,1,"all_city_parameter_inputs"))), ISBLANK(INDIRECT(ADDRESS(B103,1,1,1,"all_city_parameter_inputs")))), "", IF(ISBLANK(INDIRECT(ADDRESS(B103,1,1,1,"all_city_parameter_inputs"))), All_city_list!F86,INDIRECT(ADDRESS(B103,1,1,1,"all_city_parameter_inputs"))))</f>
        <v>speeds</v>
      </c>
      <c r="G103" s="4" t="str" cm="1">
        <f t="array" aca="1" ref="G103" ca="1">IF(AND(ISBLANK(INDIRECT(ADDRESS(B103,3,1,1,"all_city_parameter_inputs"))),ISBLANK(INDIRECT(ADDRESS(B103,2,1,1,"all_city_parameter_inputs")))),"",IF(ISBLANK(INDIRECT(ADDRESS(B103,2,1,1,"all_city_parameter_inputs"))),"",INDIRECT(ADDRESS(B103,2,1,1,"all_city_parameter_inputs"))))</f>
        <v>auto_rickshaw</v>
      </c>
      <c r="H103" s="17" t="str" cm="1">
        <f t="array" aca="1" ref="H103" ca="1">IF(ISBLANK(INDIRECT(ADDRESS(B103,A103,1,1,"all_city_parameter_inputs"))), "--",INDIRECT(ADDRESS(B103,A103,1,1,"all_city_parameter_inputs")))</f>
        <v>--</v>
      </c>
      <c r="I103" s="17">
        <f ca="1">IF(OR(G103="alpha",G103="beta",G103="sd",G103="mean"),"--",VLOOKUP(C103,Default!$B$5:$H$113,7,FALSE))</f>
        <v>0</v>
      </c>
      <c r="J103" s="4" t="str">
        <f ca="1">VLOOKUP(F103,Lookup!$C$5:$D$109,2, FALSE)</f>
        <v>Travel values</v>
      </c>
      <c r="K103" s="4">
        <f ca="1">VLOOKUP(C103,Default!$B$4:$E$113,4, FALSE)</f>
        <v>0</v>
      </c>
      <c r="L103" s="21" t="str" cm="1">
        <f t="array" aca="1" ref="L103" ca="1">IF(ISNA(VLOOKUP(D103,Grouped_Sources!$C:$C,1,FALSE)),"", INDIRECT(VLOOKUP(D103,Grouped_Sources!$C:$G,5,FALSE)))</f>
        <v>VehicleSpeeds_Summary_vxxx.docx on OneDrive Ali Abbas - ITHIM Global\Methods and Processes\Input Parameters\VehicleSpeeds</v>
      </c>
      <c r="M103" s="21"/>
      <c r="N103" s="21"/>
    </row>
    <row r="104" spans="1:14">
      <c r="A104" s="5">
        <f t="shared" si="10"/>
        <v>4</v>
      </c>
      <c r="B104" s="5">
        <f t="shared" si="11"/>
        <v>3</v>
      </c>
      <c r="C104" s="5" t="str">
        <f t="shared" ca="1" si="4"/>
        <v>speeds bus</v>
      </c>
      <c r="D104" s="5" t="str">
        <f t="shared" ca="1" si="12"/>
        <v>speeds_sao_paulo</v>
      </c>
      <c r="E104" s="4" t="str" cm="1">
        <f t="array" aca="1" ref="E104" ca="1">INDIRECT(ADDRESS(1,A104,1,1,"all_city_parameter_inputs"))</f>
        <v>sao_paulo</v>
      </c>
      <c r="F104" s="6" t="str" cm="1">
        <f t="array" aca="1" ref="F104" ca="1">IF(AND(ISBLANK(INDIRECT(ADDRESS(B104,2,1,1,"all_city_parameter_inputs"))), ISBLANK(INDIRECT(ADDRESS(B104,1,1,1,"all_city_parameter_inputs")))), "", IF(ISBLANK(INDIRECT(ADDRESS(B104,1,1,1,"all_city_parameter_inputs"))), All_city_list!F103,INDIRECT(ADDRESS(B104,1,1,1,"all_city_parameter_inputs"))))</f>
        <v>speeds</v>
      </c>
      <c r="G104" s="4" t="str" cm="1">
        <f t="array" aca="1" ref="G104" ca="1">IF(AND(ISBLANK(INDIRECT(ADDRESS(B104,3,1,1,"all_city_parameter_inputs"))),ISBLANK(INDIRECT(ADDRESS(B104,2,1,1,"all_city_parameter_inputs")))),"",IF(ISBLANK(INDIRECT(ADDRESS(B104,2,1,1,"all_city_parameter_inputs"))),"",INDIRECT(ADDRESS(B104,2,1,1,"all_city_parameter_inputs"))))</f>
        <v>bus</v>
      </c>
      <c r="H104" s="17" cm="1">
        <f t="array" aca="1" ref="H104" ca="1">IF(ISBLANK(INDIRECT(ADDRESS(B104,A104,1,1,"all_city_parameter_inputs"))), "--",INDIRECT(ADDRESS(B104,A104,1,1,"all_city_parameter_inputs")))</f>
        <v>8.1</v>
      </c>
      <c r="I104" s="17">
        <f ca="1">IF(OR(G104="alpha",G104="beta",G104="sd",G104="mean"),"--",VLOOKUP(C104,Default!$B$5:$H$113,7,FALSE))</f>
        <v>8.1</v>
      </c>
      <c r="J104" s="4" t="str">
        <f ca="1">VLOOKUP(F104,Lookup!$C$5:$D$109,2, FALSE)</f>
        <v>Travel values</v>
      </c>
      <c r="K104" s="4" t="str">
        <f ca="1">VLOOKUP(C104,Default!$B$4:$E$113,4,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04" s="21" t="str" cm="1">
        <f t="array" aca="1" ref="L104" ca="1">IF(ISNA(VLOOKUP(D104,Grouped_Sources!$C:$C,1,FALSE)),"", INDIRECT(VLOOKUP(D104,Grouped_Sources!$C:$G,5,FALSE)))</f>
        <v>VehicleSpeeds_Summary_vxxx.docx on OneDrive Ali Abbas - ITHIM Global\Methods and Processes\Input Parameters\VehicleSpeeds</v>
      </c>
      <c r="M104" s="21"/>
      <c r="N104" s="21"/>
    </row>
    <row r="105" spans="1:14">
      <c r="A105" s="5">
        <f t="shared" si="10"/>
        <v>4</v>
      </c>
      <c r="B105" s="5">
        <f t="shared" si="11"/>
        <v>4</v>
      </c>
      <c r="C105" s="5" t="str">
        <f t="shared" ca="1" si="4"/>
        <v>speeds car</v>
      </c>
      <c r="D105" s="5" t="str">
        <f t="shared" ref="D105:D114" ca="1" si="13">F105&amp;"_"&amp;E105</f>
        <v>speeds_sao_paulo</v>
      </c>
      <c r="E105" s="4" t="str" cm="1">
        <f t="array" aca="1" ref="E105" ca="1">INDIRECT(ADDRESS(1,A105,1,1,"all_city_parameter_inputs"))</f>
        <v>sao_paulo</v>
      </c>
      <c r="F105" s="6" t="str" cm="1">
        <f t="array" aca="1" ref="F105" ca="1">IF(AND(ISBLANK(INDIRECT(ADDRESS(B105,2,1,1,"all_city_parameter_inputs"))), ISBLANK(INDIRECT(ADDRESS(B105,1,1,1,"all_city_parameter_inputs")))), "", IF(ISBLANK(INDIRECT(ADDRESS(B105,1,1,1,"all_city_parameter_inputs"))), All_city_list!F104,INDIRECT(ADDRESS(B105,1,1,1,"all_city_parameter_inputs"))))</f>
        <v>speeds</v>
      </c>
      <c r="G105" s="4" t="str" cm="1">
        <f t="array" aca="1" ref="G105" ca="1">IF(AND(ISBLANK(INDIRECT(ADDRESS(B105,3,1,1,"all_city_parameter_inputs"))),ISBLANK(INDIRECT(ADDRESS(B105,2,1,1,"all_city_parameter_inputs")))),"",IF(ISBLANK(INDIRECT(ADDRESS(B105,2,1,1,"all_city_parameter_inputs"))),"",INDIRECT(ADDRESS(B105,2,1,1,"all_city_parameter_inputs"))))</f>
        <v>car</v>
      </c>
      <c r="H105" s="17" cm="1">
        <f t="array" aca="1" ref="H105" ca="1">IF(ISBLANK(INDIRECT(ADDRESS(B105,A105,1,1,"all_city_parameter_inputs"))), "--",INDIRECT(ADDRESS(B105,A105,1,1,"all_city_parameter_inputs")))</f>
        <v>13.8</v>
      </c>
      <c r="I105" s="17">
        <f ca="1">IF(OR(G105="alpha",G105="beta",G105="sd",G105="mean"),"--",VLOOKUP(C105,Default!$B$5:$H$113,7,FALSE))</f>
        <v>13.8</v>
      </c>
      <c r="J105" s="4" t="str">
        <f ca="1">VLOOKUP(F105,Lookup!$C$5:$D$109,2, FALSE)</f>
        <v>Travel values</v>
      </c>
      <c r="K105" s="4">
        <f ca="1">VLOOKUP(C105,Default!$B$4:$E$113,4, FALSE)</f>
        <v>0</v>
      </c>
      <c r="L105" s="21" t="str" cm="1">
        <f t="array" aca="1" ref="L105" ca="1">IF(ISNA(VLOOKUP(D105,Grouped_Sources!$C:$C,1,FALSE)),"", INDIRECT(VLOOKUP(D105,Grouped_Sources!$C:$G,5,FALSE)))</f>
        <v>VehicleSpeeds_Summary_vxxx.docx on OneDrive Ali Abbas - ITHIM Global\Methods and Processes\Input Parameters\VehicleSpeeds</v>
      </c>
      <c r="M105" s="21"/>
      <c r="N105" s="21"/>
    </row>
    <row r="106" spans="1:14">
      <c r="A106" s="5">
        <f t="shared" si="10"/>
        <v>4</v>
      </c>
      <c r="B106" s="5">
        <f t="shared" si="11"/>
        <v>5</v>
      </c>
      <c r="C106" s="5" t="str">
        <f t="shared" ca="1" si="4"/>
        <v>speeds cycle</v>
      </c>
      <c r="D106" s="5" t="str">
        <f t="shared" ca="1" si="13"/>
        <v>speeds_sao_paulo</v>
      </c>
      <c r="E106" s="4" t="str" cm="1">
        <f t="array" aca="1" ref="E106" ca="1">INDIRECT(ADDRESS(1,A106,1,1,"all_city_parameter_inputs"))</f>
        <v>sao_paulo</v>
      </c>
      <c r="F106" s="6" t="str" cm="1">
        <f t="array" aca="1" ref="F106" ca="1">IF(AND(ISBLANK(INDIRECT(ADDRESS(B106,2,1,1,"all_city_parameter_inputs"))), ISBLANK(INDIRECT(ADDRESS(B106,1,1,1,"all_city_parameter_inputs")))), "", IF(ISBLANK(INDIRECT(ADDRESS(B106,1,1,1,"all_city_parameter_inputs"))), All_city_list!F105,INDIRECT(ADDRESS(B106,1,1,1,"all_city_parameter_inputs"))))</f>
        <v>speeds</v>
      </c>
      <c r="G106" s="4" t="str" cm="1">
        <f t="array" aca="1" ref="G106" ca="1">IF(AND(ISBLANK(INDIRECT(ADDRESS(B106,3,1,1,"all_city_parameter_inputs"))),ISBLANK(INDIRECT(ADDRESS(B106,2,1,1,"all_city_parameter_inputs")))),"",IF(ISBLANK(INDIRECT(ADDRESS(B106,2,1,1,"all_city_parameter_inputs"))),"",INDIRECT(ADDRESS(B106,2,1,1,"all_city_parameter_inputs"))))</f>
        <v>cycle</v>
      </c>
      <c r="H106" s="17" cm="1">
        <f t="array" aca="1" ref="H106" ca="1">IF(ISBLANK(INDIRECT(ADDRESS(B106,A106,1,1,"all_city_parameter_inputs"))), "--",INDIRECT(ADDRESS(B106,A106,1,1,"all_city_parameter_inputs")))</f>
        <v>7.2</v>
      </c>
      <c r="I106" s="17">
        <f ca="1">IF(OR(G106="alpha",G106="beta",G106="sd",G106="mean"),"--",VLOOKUP(C106,Default!$B$5:$H$113,7,FALSE))</f>
        <v>7.2</v>
      </c>
      <c r="J106" s="4" t="str">
        <f ca="1">VLOOKUP(F106,Lookup!$C$5:$D$109,2, FALSE)</f>
        <v>Travel values</v>
      </c>
      <c r="K106" s="4">
        <f ca="1">VLOOKUP(C106,Default!$B$4:$E$113,4, FALSE)</f>
        <v>0</v>
      </c>
      <c r="L106" s="21" t="str" cm="1">
        <f t="array" aca="1" ref="L106" ca="1">IF(ISNA(VLOOKUP(D106,Grouped_Sources!$C:$C,1,FALSE)),"", INDIRECT(VLOOKUP(D106,Grouped_Sources!$C:$G,5,FALSE)))</f>
        <v>VehicleSpeeds_Summary_vxxx.docx on OneDrive Ali Abbas - ITHIM Global\Methods and Processes\Input Parameters\VehicleSpeeds</v>
      </c>
      <c r="M106" s="21"/>
      <c r="N106" s="21"/>
    </row>
    <row r="107" spans="1:14">
      <c r="A107" s="5">
        <f t="shared" si="10"/>
        <v>4</v>
      </c>
      <c r="B107" s="5">
        <f t="shared" si="11"/>
        <v>6</v>
      </c>
      <c r="C107" s="5" t="str">
        <f t="shared" ca="1" si="4"/>
        <v>speeds subway</v>
      </c>
      <c r="D107" s="5" t="str">
        <f t="shared" ca="1" si="13"/>
        <v>speeds_sao_paulo</v>
      </c>
      <c r="E107" s="4" t="str" cm="1">
        <f t="array" aca="1" ref="E107" ca="1">INDIRECT(ADDRESS(1,A107,1,1,"all_city_parameter_inputs"))</f>
        <v>sao_paulo</v>
      </c>
      <c r="F107" s="6" t="str" cm="1">
        <f t="array" aca="1" ref="F107" ca="1">IF(AND(ISBLANK(INDIRECT(ADDRESS(B107,2,1,1,"all_city_parameter_inputs"))), ISBLANK(INDIRECT(ADDRESS(B107,1,1,1,"all_city_parameter_inputs")))), "", IF(ISBLANK(INDIRECT(ADDRESS(B107,1,1,1,"all_city_parameter_inputs"))), All_city_list!F106,INDIRECT(ADDRESS(B107,1,1,1,"all_city_parameter_inputs"))))</f>
        <v>speeds</v>
      </c>
      <c r="G107" s="4" t="str" cm="1">
        <f t="array" aca="1" ref="G107" ca="1">IF(AND(ISBLANK(INDIRECT(ADDRESS(B107,3,1,1,"all_city_parameter_inputs"))),ISBLANK(INDIRECT(ADDRESS(B107,2,1,1,"all_city_parameter_inputs")))),"",IF(ISBLANK(INDIRECT(ADDRESS(B107,2,1,1,"all_city_parameter_inputs"))),"",INDIRECT(ADDRESS(B107,2,1,1,"all_city_parameter_inputs"))))</f>
        <v>subway</v>
      </c>
      <c r="H107" s="17" cm="1">
        <f t="array" aca="1" ref="H107" ca="1">IF(ISBLANK(INDIRECT(ADDRESS(B107,A107,1,1,"all_city_parameter_inputs"))), "--",INDIRECT(ADDRESS(B107,A107,1,1,"all_city_parameter_inputs")))</f>
        <v>18.100000000000001</v>
      </c>
      <c r="I107" s="17">
        <f ca="1">IF(OR(G107="alpha",G107="beta",G107="sd",G107="mean"),"--",VLOOKUP(C107,Default!$B$5:$H$113,7,FALSE))</f>
        <v>18.100000000000001</v>
      </c>
      <c r="J107" s="4" t="str">
        <f ca="1">VLOOKUP(F107,Lookup!$C$5:$D$109,2, FALSE)</f>
        <v>Travel values</v>
      </c>
      <c r="K107" s="4">
        <f ca="1">VLOOKUP(C107,Default!$B$4:$E$113,4, FALSE)</f>
        <v>0</v>
      </c>
      <c r="L107" s="21" t="str" cm="1">
        <f t="array" aca="1" ref="L107" ca="1">IF(ISNA(VLOOKUP(D107,Grouped_Sources!$C:$C,1,FALSE)),"", INDIRECT(VLOOKUP(D107,Grouped_Sources!$C:$G,5,FALSE)))</f>
        <v>VehicleSpeeds_Summary_vxxx.docx on OneDrive Ali Abbas - ITHIM Global\Methods and Processes\Input Parameters\VehicleSpeeds</v>
      </c>
      <c r="M107" s="21"/>
      <c r="N107" s="21"/>
    </row>
    <row r="108" spans="1:14">
      <c r="A108" s="5">
        <f t="shared" si="10"/>
        <v>4</v>
      </c>
      <c r="B108" s="5">
        <f t="shared" si="11"/>
        <v>7</v>
      </c>
      <c r="C108" s="5" t="str">
        <f t="shared" ca="1" si="4"/>
        <v>speeds motorcycle</v>
      </c>
      <c r="D108" s="5" t="str">
        <f t="shared" ca="1" si="13"/>
        <v>speeds_sao_paulo</v>
      </c>
      <c r="E108" s="4" t="str" cm="1">
        <f t="array" aca="1" ref="E108" ca="1">INDIRECT(ADDRESS(1,A108,1,1,"all_city_parameter_inputs"))</f>
        <v>sao_paulo</v>
      </c>
      <c r="F108" s="6" t="str" cm="1">
        <f t="array" aca="1" ref="F108" ca="1">IF(AND(ISBLANK(INDIRECT(ADDRESS(B108,2,1,1,"all_city_parameter_inputs"))), ISBLANK(INDIRECT(ADDRESS(B108,1,1,1,"all_city_parameter_inputs")))), "", IF(ISBLANK(INDIRECT(ADDRESS(B108,1,1,1,"all_city_parameter_inputs"))), All_city_list!F107,INDIRECT(ADDRESS(B108,1,1,1,"all_city_parameter_inputs"))))</f>
        <v>speeds</v>
      </c>
      <c r="G108" s="4" t="str" cm="1">
        <f t="array" aca="1" ref="G108" ca="1">IF(AND(ISBLANK(INDIRECT(ADDRESS(B108,3,1,1,"all_city_parameter_inputs"))),ISBLANK(INDIRECT(ADDRESS(B108,2,1,1,"all_city_parameter_inputs")))),"",IF(ISBLANK(INDIRECT(ADDRESS(B108,2,1,1,"all_city_parameter_inputs"))),"",INDIRECT(ADDRESS(B108,2,1,1,"all_city_parameter_inputs"))))</f>
        <v>motorcycle</v>
      </c>
      <c r="H108" s="17" cm="1">
        <f t="array" aca="1" ref="H108" ca="1">IF(ISBLANK(INDIRECT(ADDRESS(B108,A108,1,1,"all_city_parameter_inputs"))), "--",INDIRECT(ADDRESS(B108,A108,1,1,"all_city_parameter_inputs")))</f>
        <v>15.2</v>
      </c>
      <c r="I108" s="17">
        <f ca="1">IF(OR(G108="alpha",G108="beta",G108="sd",G108="mean"),"--",VLOOKUP(C108,Default!$B$5:$H$113,7,FALSE))</f>
        <v>15.2</v>
      </c>
      <c r="J108" s="4" t="str">
        <f ca="1">VLOOKUP(F108,Lookup!$C$5:$D$109,2, FALSE)</f>
        <v>Travel values</v>
      </c>
      <c r="K108" s="4">
        <f ca="1">VLOOKUP(C108,Default!$B$4:$E$113,4, FALSE)</f>
        <v>0</v>
      </c>
      <c r="L108" s="21" t="str" cm="1">
        <f t="array" aca="1" ref="L108" ca="1">IF(ISNA(VLOOKUP(D108,Grouped_Sources!$C:$C,1,FALSE)),"", INDIRECT(VLOOKUP(D108,Grouped_Sources!$C:$G,5,FALSE)))</f>
        <v>VehicleSpeeds_Summary_vxxx.docx on OneDrive Ali Abbas - ITHIM Global\Methods and Processes\Input Parameters\VehicleSpeeds</v>
      </c>
      <c r="M108" s="21"/>
      <c r="N108" s="21"/>
    </row>
    <row r="109" spans="1:14">
      <c r="A109" s="5">
        <f t="shared" si="10"/>
        <v>4</v>
      </c>
      <c r="B109" s="5">
        <f t="shared" si="11"/>
        <v>8</v>
      </c>
      <c r="C109" s="5" t="str">
        <f t="shared" ca="1" si="4"/>
        <v>speeds other</v>
      </c>
      <c r="D109" s="5" t="str">
        <f t="shared" ca="1" si="13"/>
        <v>speeds_sao_paulo</v>
      </c>
      <c r="E109" s="4" t="str" cm="1">
        <f t="array" aca="1" ref="E109" ca="1">INDIRECT(ADDRESS(1,A109,1,1,"all_city_parameter_inputs"))</f>
        <v>sao_paulo</v>
      </c>
      <c r="F109" s="6" t="str" cm="1">
        <f t="array" aca="1" ref="F109" ca="1">IF(AND(ISBLANK(INDIRECT(ADDRESS(B109,2,1,1,"all_city_parameter_inputs"))), ISBLANK(INDIRECT(ADDRESS(B109,1,1,1,"all_city_parameter_inputs")))), "", IF(ISBLANK(INDIRECT(ADDRESS(B109,1,1,1,"all_city_parameter_inputs"))), All_city_list!F108,INDIRECT(ADDRESS(B109,1,1,1,"all_city_parameter_inputs"))))</f>
        <v>speeds</v>
      </c>
      <c r="G109" s="4" t="str" cm="1">
        <f t="array" aca="1" ref="G109" ca="1">IF(AND(ISBLANK(INDIRECT(ADDRESS(B109,3,1,1,"all_city_parameter_inputs"))),ISBLANK(INDIRECT(ADDRESS(B109,2,1,1,"all_city_parameter_inputs")))),"",IF(ISBLANK(INDIRECT(ADDRESS(B109,2,1,1,"all_city_parameter_inputs"))),"",INDIRECT(ADDRESS(B109,2,1,1,"all_city_parameter_inputs"))))</f>
        <v>other</v>
      </c>
      <c r="H109" s="17" cm="1">
        <f t="array" aca="1" ref="H109" ca="1">IF(ISBLANK(INDIRECT(ADDRESS(B109,A109,1,1,"all_city_parameter_inputs"))), "--",INDIRECT(ADDRESS(B109,A109,1,1,"all_city_parameter_inputs")))</f>
        <v>9.1</v>
      </c>
      <c r="I109" s="17">
        <f ca="1">IF(OR(G109="alpha",G109="beta",G109="sd",G109="mean"),"--",VLOOKUP(C109,Default!$B$5:$H$113,7,FALSE))</f>
        <v>9.1</v>
      </c>
      <c r="J109" s="4" t="str">
        <f ca="1">VLOOKUP(F109,Lookup!$C$5:$D$109,2, FALSE)</f>
        <v>Travel values</v>
      </c>
      <c r="K109" s="4">
        <f ca="1">VLOOKUP(C109,Default!$B$4:$E$113,4, FALSE)</f>
        <v>0</v>
      </c>
      <c r="L109" s="21" t="str" cm="1">
        <f t="array" aca="1" ref="L109" ca="1">IF(ISNA(VLOOKUP(D109,Grouped_Sources!$C:$C,1,FALSE)),"", INDIRECT(VLOOKUP(D109,Grouped_Sources!$C:$G,5,FALSE)))</f>
        <v>VehicleSpeeds_Summary_vxxx.docx on OneDrive Ali Abbas - ITHIM Global\Methods and Processes\Input Parameters\VehicleSpeeds</v>
      </c>
      <c r="M109" s="21"/>
      <c r="N109" s="21"/>
    </row>
    <row r="110" spans="1:14">
      <c r="A110" s="5">
        <f t="shared" si="10"/>
        <v>4</v>
      </c>
      <c r="B110" s="5">
        <f t="shared" si="11"/>
        <v>9</v>
      </c>
      <c r="C110" s="5" t="str">
        <f t="shared" ca="1" si="4"/>
        <v>speeds pedestrian</v>
      </c>
      <c r="D110" s="5" t="str">
        <f t="shared" ca="1" si="13"/>
        <v>speeds_sao_paulo</v>
      </c>
      <c r="E110" s="4" t="str" cm="1">
        <f t="array" aca="1" ref="E110" ca="1">INDIRECT(ADDRESS(1,A110,1,1,"all_city_parameter_inputs"))</f>
        <v>sao_paulo</v>
      </c>
      <c r="F110" s="6" t="str" cm="1">
        <f t="array" aca="1" ref="F110" ca="1">IF(AND(ISBLANK(INDIRECT(ADDRESS(B110,2,1,1,"all_city_parameter_inputs"))), ISBLANK(INDIRECT(ADDRESS(B110,1,1,1,"all_city_parameter_inputs")))), "", IF(ISBLANK(INDIRECT(ADDRESS(B110,1,1,1,"all_city_parameter_inputs"))), All_city_list!F109,INDIRECT(ADDRESS(B110,1,1,1,"all_city_parameter_inputs"))))</f>
        <v>speeds</v>
      </c>
      <c r="G110" s="4" t="str" cm="1">
        <f t="array" aca="1" ref="G110" ca="1">IF(AND(ISBLANK(INDIRECT(ADDRESS(B110,3,1,1,"all_city_parameter_inputs"))),ISBLANK(INDIRECT(ADDRESS(B110,2,1,1,"all_city_parameter_inputs")))),"",IF(ISBLANK(INDIRECT(ADDRESS(B110,2,1,1,"all_city_parameter_inputs"))),"",INDIRECT(ADDRESS(B110,2,1,1,"all_city_parameter_inputs"))))</f>
        <v>pedestrian</v>
      </c>
      <c r="H110" s="17" cm="1">
        <f t="array" aca="1" ref="H110" ca="1">IF(ISBLANK(INDIRECT(ADDRESS(B110,A110,1,1,"all_city_parameter_inputs"))), "--",INDIRECT(ADDRESS(B110,A110,1,1,"all_city_parameter_inputs")))</f>
        <v>2.5</v>
      </c>
      <c r="I110" s="17">
        <f ca="1">IF(OR(G110="alpha",G110="beta",G110="sd",G110="mean"),"--",VLOOKUP(C110,Default!$B$5:$H$113,7,FALSE))</f>
        <v>0</v>
      </c>
      <c r="J110" s="4" t="str">
        <f ca="1">VLOOKUP(F110,Lookup!$C$5:$D$109,2, FALSE)</f>
        <v>Travel values</v>
      </c>
      <c r="K110" s="4">
        <f ca="1">VLOOKUP(C110,Default!$B$4:$E$113,4, FALSE)</f>
        <v>0</v>
      </c>
      <c r="L110" s="21" t="str" cm="1">
        <f t="array" aca="1" ref="L110" ca="1">IF(ISNA(VLOOKUP(D110,Grouped_Sources!$C:$C,1,FALSE)),"", INDIRECT(VLOOKUP(D110,Grouped_Sources!$C:$G,5,FALSE)))</f>
        <v>VehicleSpeeds_Summary_vxxx.docx on OneDrive Ali Abbas - ITHIM Global\Methods and Processes\Input Parameters\VehicleSpeeds</v>
      </c>
      <c r="M110" s="21"/>
      <c r="N110" s="21"/>
    </row>
    <row r="111" spans="1:14">
      <c r="A111" s="5">
        <f t="shared" si="10"/>
        <v>4</v>
      </c>
      <c r="B111" s="5">
        <f t="shared" si="11"/>
        <v>10</v>
      </c>
      <c r="C111" s="5" t="str">
        <f t="shared" ca="1" si="4"/>
        <v>speeds rail</v>
      </c>
      <c r="D111" s="5" t="str">
        <f t="shared" ca="1" si="13"/>
        <v>speeds_sao_paulo</v>
      </c>
      <c r="E111" s="4" t="str" cm="1">
        <f t="array" aca="1" ref="E111" ca="1">INDIRECT(ADDRESS(1,A111,1,1,"all_city_parameter_inputs"))</f>
        <v>sao_paulo</v>
      </c>
      <c r="F111" s="6" t="str" cm="1">
        <f t="array" aca="1" ref="F111" ca="1">IF(AND(ISBLANK(INDIRECT(ADDRESS(B111,2,1,1,"all_city_parameter_inputs"))), ISBLANK(INDIRECT(ADDRESS(B111,1,1,1,"all_city_parameter_inputs")))), "", IF(ISBLANK(INDIRECT(ADDRESS(B111,1,1,1,"all_city_parameter_inputs"))), All_city_list!F110,INDIRECT(ADDRESS(B111,1,1,1,"all_city_parameter_inputs"))))</f>
        <v>speeds</v>
      </c>
      <c r="G111" s="4" t="str" cm="1">
        <f t="array" aca="1" ref="G111" ca="1">IF(AND(ISBLANK(INDIRECT(ADDRESS(B111,3,1,1,"all_city_parameter_inputs"))),ISBLANK(INDIRECT(ADDRESS(B111,2,1,1,"all_city_parameter_inputs")))),"",IF(ISBLANK(INDIRECT(ADDRESS(B111,2,1,1,"all_city_parameter_inputs"))),"",INDIRECT(ADDRESS(B111,2,1,1,"all_city_parameter_inputs"))))</f>
        <v>rail</v>
      </c>
      <c r="H111" s="17" cm="1">
        <f t="array" aca="1" ref="H111" ca="1">IF(ISBLANK(INDIRECT(ADDRESS(B111,A111,1,1,"all_city_parameter_inputs"))), "--",INDIRECT(ADDRESS(B111,A111,1,1,"all_city_parameter_inputs")))</f>
        <v>21.9</v>
      </c>
      <c r="I111" s="17">
        <f ca="1">IF(OR(G111="alpha",G111="beta",G111="sd",G111="mean"),"--",VLOOKUP(C111,Default!$B$5:$H$113,7,FALSE))</f>
        <v>21.9</v>
      </c>
      <c r="J111" s="4" t="str">
        <f ca="1">VLOOKUP(F111,Lookup!$C$5:$D$109,2, FALSE)</f>
        <v>Travel values</v>
      </c>
      <c r="K111" s="4">
        <f ca="1">VLOOKUP(C111,Default!$B$4:$E$113,4, FALSE)</f>
        <v>0</v>
      </c>
      <c r="L111" s="21" t="str" cm="1">
        <f t="array" aca="1" ref="L111" ca="1">IF(ISNA(VLOOKUP(D111,Grouped_Sources!$C:$C,1,FALSE)),"", INDIRECT(VLOOKUP(D111,Grouped_Sources!$C:$G,5,FALSE)))</f>
        <v>VehicleSpeeds_Summary_vxxx.docx on OneDrive Ali Abbas - ITHIM Global\Methods and Processes\Input Parameters\VehicleSpeeds</v>
      </c>
      <c r="M111" s="21"/>
      <c r="N111" s="21"/>
    </row>
    <row r="112" spans="1:14">
      <c r="A112" s="5">
        <f t="shared" si="10"/>
        <v>4</v>
      </c>
      <c r="B112" s="5">
        <f t="shared" si="11"/>
        <v>11</v>
      </c>
      <c r="C112" s="5" t="str">
        <f t="shared" ca="1" si="4"/>
        <v>speeds taxi</v>
      </c>
      <c r="D112" s="5" t="str">
        <f t="shared" ca="1" si="13"/>
        <v>speeds_sao_paulo</v>
      </c>
      <c r="E112" s="4" t="str" cm="1">
        <f t="array" aca="1" ref="E112" ca="1">INDIRECT(ADDRESS(1,A112,1,1,"all_city_parameter_inputs"))</f>
        <v>sao_paulo</v>
      </c>
      <c r="F112" s="6" t="str" cm="1">
        <f t="array" aca="1" ref="F112" ca="1">IF(AND(ISBLANK(INDIRECT(ADDRESS(B112,2,1,1,"all_city_parameter_inputs"))), ISBLANK(INDIRECT(ADDRESS(B112,1,1,1,"all_city_parameter_inputs")))), "", IF(ISBLANK(INDIRECT(ADDRESS(B112,1,1,1,"all_city_parameter_inputs"))), All_city_list!F111,INDIRECT(ADDRESS(B112,1,1,1,"all_city_parameter_inputs"))))</f>
        <v>speeds</v>
      </c>
      <c r="G112" s="4" t="str" cm="1">
        <f t="array" aca="1" ref="G112" ca="1">IF(AND(ISBLANK(INDIRECT(ADDRESS(B112,3,1,1,"all_city_parameter_inputs"))),ISBLANK(INDIRECT(ADDRESS(B112,2,1,1,"all_city_parameter_inputs")))),"",IF(ISBLANK(INDIRECT(ADDRESS(B112,2,1,1,"all_city_parameter_inputs"))),"",INDIRECT(ADDRESS(B112,2,1,1,"all_city_parameter_inputs"))))</f>
        <v>taxi</v>
      </c>
      <c r="H112" s="17" cm="1">
        <f t="array" aca="1" ref="H112" ca="1">IF(ISBLANK(INDIRECT(ADDRESS(B112,A112,1,1,"all_city_parameter_inputs"))), "--",INDIRECT(ADDRESS(B112,A112,1,1,"all_city_parameter_inputs")))</f>
        <v>12.559999999999999</v>
      </c>
      <c r="I112" s="17">
        <f ca="1">IF(OR(G112="alpha",G112="beta",G112="sd",G112="mean"),"--",VLOOKUP(C112,Default!$B$5:$H$113,7,FALSE))</f>
        <v>13.8</v>
      </c>
      <c r="J112" s="4" t="str">
        <f ca="1">VLOOKUP(F112,Lookup!$C$5:$D$109,2, FALSE)</f>
        <v>Travel values</v>
      </c>
      <c r="K112" s="4">
        <f ca="1">VLOOKUP(C112,Default!$B$4:$E$113,4, FALSE)</f>
        <v>0</v>
      </c>
      <c r="L112" s="21" t="str" cm="1">
        <f t="array" aca="1" ref="L112" ca="1">IF(ISNA(VLOOKUP(D112,Grouped_Sources!$C:$C,1,FALSE)),"", INDIRECT(VLOOKUP(D112,Grouped_Sources!$C:$G,5,FALSE)))</f>
        <v>VehicleSpeeds_Summary_vxxx.docx on OneDrive Ali Abbas - ITHIM Global\Methods and Processes\Input Parameters\VehicleSpeeds</v>
      </c>
      <c r="M112" s="21"/>
      <c r="N112" s="21"/>
    </row>
    <row r="113" spans="1:14">
      <c r="A113" s="5">
        <f t="shared" si="10"/>
        <v>4</v>
      </c>
      <c r="B113" s="5">
        <f t="shared" si="11"/>
        <v>12</v>
      </c>
      <c r="C113" s="5" t="str">
        <f t="shared" ca="1" si="4"/>
        <v>speeds truck</v>
      </c>
      <c r="D113" s="5" t="str">
        <f t="shared" ca="1" si="13"/>
        <v>speeds_sao_paulo</v>
      </c>
      <c r="E113" s="4" t="str" cm="1">
        <f t="array" aca="1" ref="E113" ca="1">INDIRECT(ADDRESS(1,A113,1,1,"all_city_parameter_inputs"))</f>
        <v>sao_paulo</v>
      </c>
      <c r="F113" s="6" t="str" cm="1">
        <f t="array" aca="1" ref="F113" ca="1">IF(AND(ISBLANK(INDIRECT(ADDRESS(B113,2,1,1,"all_city_parameter_inputs"))), ISBLANK(INDIRECT(ADDRESS(B113,1,1,1,"all_city_parameter_inputs")))), "", IF(ISBLANK(INDIRECT(ADDRESS(B113,1,1,1,"all_city_parameter_inputs"))), All_city_list!F112,INDIRECT(ADDRESS(B113,1,1,1,"all_city_parameter_inputs"))))</f>
        <v>speeds</v>
      </c>
      <c r="G113" s="4" t="str" cm="1">
        <f t="array" aca="1" ref="G113" ca="1">IF(AND(ISBLANK(INDIRECT(ADDRESS(B113,3,1,1,"all_city_parameter_inputs"))),ISBLANK(INDIRECT(ADDRESS(B113,2,1,1,"all_city_parameter_inputs")))),"",IF(ISBLANK(INDIRECT(ADDRESS(B113,2,1,1,"all_city_parameter_inputs"))),"",INDIRECT(ADDRESS(B113,2,1,1,"all_city_parameter_inputs"))))</f>
        <v>truck</v>
      </c>
      <c r="H113" s="17" cm="1">
        <f t="array" aca="1" ref="H113" ca="1">IF(ISBLANK(INDIRECT(ADDRESS(B113,A113,1,1,"all_city_parameter_inputs"))), "--",INDIRECT(ADDRESS(B113,A113,1,1,"all_city_parameter_inputs")))</f>
        <v>8.1</v>
      </c>
      <c r="I113" s="17">
        <f ca="1">IF(OR(G113="alpha",G113="beta",G113="sd",G113="mean"),"--",VLOOKUP(C113,Default!$B$5:$H$113,7,FALSE))</f>
        <v>8.1</v>
      </c>
      <c r="J113" s="4" t="str">
        <f ca="1">VLOOKUP(F113,Lookup!$C$5:$D$109,2, FALSE)</f>
        <v>Travel values</v>
      </c>
      <c r="K113" s="4">
        <f ca="1">VLOOKUP(C113,Default!$B$4:$E$113,4, FALSE)</f>
        <v>0</v>
      </c>
      <c r="L113" s="21" t="str" cm="1">
        <f t="array" aca="1" ref="L113" ca="1">IF(ISNA(VLOOKUP(D113,Grouped_Sources!$C:$C,1,FALSE)),"", INDIRECT(VLOOKUP(D113,Grouped_Sources!$C:$G,5,FALSE)))</f>
        <v>VehicleSpeeds_Summary_vxxx.docx on OneDrive Ali Abbas - ITHIM Global\Methods and Processes\Input Parameters\VehicleSpeeds</v>
      </c>
      <c r="M113" s="21"/>
      <c r="N113" s="21"/>
    </row>
    <row r="114" spans="1:14">
      <c r="A114" s="5">
        <f t="shared" si="10"/>
        <v>4</v>
      </c>
      <c r="B114" s="5">
        <f t="shared" si="11"/>
        <v>13</v>
      </c>
      <c r="C114" s="5" t="str">
        <f t="shared" ca="1" si="4"/>
        <v>speeds van</v>
      </c>
      <c r="D114" s="5" t="str">
        <f t="shared" ca="1" si="13"/>
        <v>speeds_sao_paulo</v>
      </c>
      <c r="E114" s="4" t="str" cm="1">
        <f t="array" aca="1" ref="E114" ca="1">INDIRECT(ADDRESS(1,A114,1,1,"all_city_parameter_inputs"))</f>
        <v>sao_paulo</v>
      </c>
      <c r="F114" s="6" t="str" cm="1">
        <f t="array" aca="1" ref="F114" ca="1">IF(AND(ISBLANK(INDIRECT(ADDRESS(B114,2,1,1,"all_city_parameter_inputs"))), ISBLANK(INDIRECT(ADDRESS(B114,1,1,1,"all_city_parameter_inputs")))), "", IF(ISBLANK(INDIRECT(ADDRESS(B114,1,1,1,"all_city_parameter_inputs"))), All_city_list!F113,INDIRECT(ADDRESS(B114,1,1,1,"all_city_parameter_inputs"))))</f>
        <v>speeds</v>
      </c>
      <c r="G114" s="4" t="str" cm="1">
        <f t="array" aca="1" ref="G114" ca="1">IF(AND(ISBLANK(INDIRECT(ADDRESS(B114,3,1,1,"all_city_parameter_inputs"))),ISBLANK(INDIRECT(ADDRESS(B114,2,1,1,"all_city_parameter_inputs")))),"",IF(ISBLANK(INDIRECT(ADDRESS(B114,2,1,1,"all_city_parameter_inputs"))),"",INDIRECT(ADDRESS(B114,2,1,1,"all_city_parameter_inputs"))))</f>
        <v>van</v>
      </c>
      <c r="H114" s="17" cm="1">
        <f t="array" aca="1" ref="H114" ca="1">IF(ISBLANK(INDIRECT(ADDRESS(B114,A114,1,1,"all_city_parameter_inputs"))), "--",INDIRECT(ADDRESS(B114,A114,1,1,"all_city_parameter_inputs")))</f>
        <v>13.8</v>
      </c>
      <c r="I114" s="17">
        <f ca="1">IF(OR(G114="alpha",G114="beta",G114="sd",G114="mean"),"--",VLOOKUP(C114,Default!$B$5:$H$113,7,FALSE))</f>
        <v>0</v>
      </c>
      <c r="J114" s="4" t="str">
        <f ca="1">VLOOKUP(F114,Lookup!$C$5:$D$109,2, FALSE)</f>
        <v>Travel values</v>
      </c>
      <c r="K114" s="4">
        <f ca="1">VLOOKUP(C114,Default!$B$4:$E$113,4, FALSE)</f>
        <v>0</v>
      </c>
      <c r="L114" s="21" t="str" cm="1">
        <f t="array" aca="1" ref="L114" ca="1">IF(ISNA(VLOOKUP(D114,Grouped_Sources!$C:$C,1,FALSE)),"", INDIRECT(VLOOKUP(D114,Grouped_Sources!$C:$G,5,FALSE)))</f>
        <v>VehicleSpeeds_Summary_vxxx.docx on OneDrive Ali Abbas - ITHIM Global\Methods and Processes\Input Parameters\VehicleSpeeds</v>
      </c>
      <c r="M114" s="21"/>
      <c r="N114" s="21"/>
    </row>
    <row r="115" spans="1:14">
      <c r="A115" s="5">
        <f t="shared" si="10"/>
        <v>4</v>
      </c>
      <c r="B115" s="5">
        <f t="shared" si="11"/>
        <v>14</v>
      </c>
      <c r="C115" s="5" t="str">
        <f t="shared" ca="1" si="4"/>
        <v>PM_emission_inventories motorcycle</v>
      </c>
      <c r="D115" s="5" t="str">
        <f t="shared" ca="1" si="12"/>
        <v>PM_emission_inventories_sao_paulo</v>
      </c>
      <c r="E115" s="4" t="str" cm="1">
        <f t="array" aca="1" ref="E115" ca="1">INDIRECT(ADDRESS(1,A115,1,1,"all_city_parameter_inputs"))</f>
        <v>sao_paulo</v>
      </c>
      <c r="F115" s="6" t="str" cm="1">
        <f t="array" aca="1" ref="F115" ca="1">IF(AND(ISBLANK(INDIRECT(ADDRESS(B115,2,1,1,"all_city_parameter_inputs"))), ISBLANK(INDIRECT(ADDRESS(B115,1,1,1,"all_city_parameter_inputs")))), "", IF(ISBLANK(INDIRECT(ADDRESS(B115,1,1,1,"all_city_parameter_inputs"))), All_city_list!F104,INDIRECT(ADDRESS(B115,1,1,1,"all_city_parameter_inputs"))))</f>
        <v>PM_emission_inventories</v>
      </c>
      <c r="G115" s="4" t="str" cm="1">
        <f t="array" aca="1" ref="G115" ca="1">IF(AND(ISBLANK(INDIRECT(ADDRESS(B115,3,1,1,"all_city_parameter_inputs"))),ISBLANK(INDIRECT(ADDRESS(B115,2,1,1,"all_city_parameter_inputs")))),"",IF(ISBLANK(INDIRECT(ADDRESS(B115,2,1,1,"all_city_parameter_inputs"))),"",INDIRECT(ADDRESS(B115,2,1,1,"all_city_parameter_inputs"))))</f>
        <v>motorcycle</v>
      </c>
      <c r="H115" s="17" cm="1">
        <f t="array" aca="1" ref="H115" ca="1">IF(ISBLANK(INDIRECT(ADDRESS(B115,A115,1,1,"all_city_parameter_inputs"))), "--",INDIRECT(ADDRESS(B115,A115,1,1,"all_city_parameter_inputs")))</f>
        <v>3.9413582076573979E-2</v>
      </c>
      <c r="I115" s="17">
        <f ca="1">IF(OR(G115="alpha",G115="beta",G115="sd",G115="mean"),"--",VLOOKUP(C115,Default!$B$5:$H$113,7,FALSE))</f>
        <v>2.3031654375338189E-3</v>
      </c>
      <c r="J115" s="4" t="str">
        <f ca="1">VLOOKUP(F115,Lookup!$C$5:$D$109,2, FALSE)</f>
        <v>Pollution values</v>
      </c>
      <c r="K115" s="4" t="str">
        <f ca="1">VLOOKUP(C115,Default!$B$4:$E$113,4,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15" s="21" t="str" cm="1">
        <f t="array" aca="1" ref="L115" ca="1">IF(ISNA(VLOOKUP(D115,Grouped_Sources!$C:$C,1,FALSE)),"", INDIRECT(VLOOKUP(D115,Grouped_Sources!$C:$G,5,FALSE)))</f>
        <v>air pollution and CO2 write-up_only table_V4.docx (dropbox.com)</v>
      </c>
      <c r="M115" s="21"/>
      <c r="N115" s="21"/>
    </row>
    <row r="116" spans="1:14">
      <c r="A116" s="5">
        <f t="shared" si="10"/>
        <v>4</v>
      </c>
      <c r="B116" s="5">
        <f t="shared" si="11"/>
        <v>15</v>
      </c>
      <c r="C116" s="5" t="str">
        <f t="shared" ca="1" si="4"/>
        <v>PM_emission_inventories car</v>
      </c>
      <c r="D116" s="5" t="str">
        <f t="shared" ca="1" si="12"/>
        <v>PM_emission_inventories_sao_paulo</v>
      </c>
      <c r="E116" s="4" t="str" cm="1">
        <f t="array" aca="1" ref="E116" ca="1">INDIRECT(ADDRESS(1,A116,1,1,"all_city_parameter_inputs"))</f>
        <v>sao_paulo</v>
      </c>
      <c r="F116" s="6" t="str" cm="1">
        <f t="array" aca="1" ref="F116" ca="1">IF(AND(ISBLANK(INDIRECT(ADDRESS(B116,2,1,1,"all_city_parameter_inputs"))), ISBLANK(INDIRECT(ADDRESS(B116,1,1,1,"all_city_parameter_inputs")))), "", IF(ISBLANK(INDIRECT(ADDRESS(B116,1,1,1,"all_city_parameter_inputs"))), All_city_list!F115,INDIRECT(ADDRESS(B116,1,1,1,"all_city_parameter_inputs"))))</f>
        <v>PM_emission_inventories</v>
      </c>
      <c r="G116" s="4" t="str" cm="1">
        <f t="array" aca="1" ref="G116" ca="1">IF(AND(ISBLANK(INDIRECT(ADDRESS(B116,3,1,1,"all_city_parameter_inputs"))),ISBLANK(INDIRECT(ADDRESS(B116,2,1,1,"all_city_parameter_inputs")))),"",IF(ISBLANK(INDIRECT(ADDRESS(B116,2,1,1,"all_city_parameter_inputs"))),"",INDIRECT(ADDRESS(B116,2,1,1,"all_city_parameter_inputs"))))</f>
        <v>car</v>
      </c>
      <c r="H116" s="17" cm="1">
        <f t="array" aca="1" ref="H116" ca="1">IF(ISBLANK(INDIRECT(ADDRESS(B116,A116,1,1,"all_city_parameter_inputs"))), "--",INDIRECT(ADDRESS(B116,A116,1,1,"all_city_parameter_inputs")))</f>
        <v>0.60887294717900864</v>
      </c>
      <c r="I116" s="17">
        <f ca="1">IF(OR(G116="alpha",G116="beta",G116="sd",G116="mean"),"--",VLOOKUP(C116,Default!$B$5:$H$113,7,FALSE))</f>
        <v>8.1980352806225759E-2</v>
      </c>
      <c r="J116" s="4" t="str">
        <f ca="1">VLOOKUP(F116,Lookup!$C$5:$D$109,2, FALSE)</f>
        <v>Pollution values</v>
      </c>
      <c r="K116" s="4">
        <f ca="1">VLOOKUP(C116,Default!$B$4:$E$113,4, FALSE)</f>
        <v>0</v>
      </c>
      <c r="L116" s="21" t="str" cm="1">
        <f t="array" aca="1" ref="L116" ca="1">IF(ISNA(VLOOKUP(D116,Grouped_Sources!$C:$C,1,FALSE)),"", INDIRECT(VLOOKUP(D116,Grouped_Sources!$C:$G,5,FALSE)))</f>
        <v>air pollution and CO2 write-up_only table_V4.docx (dropbox.com)</v>
      </c>
      <c r="M116" s="21"/>
      <c r="N116" s="21"/>
    </row>
    <row r="117" spans="1:14">
      <c r="A117" s="5">
        <f t="shared" si="10"/>
        <v>4</v>
      </c>
      <c r="B117" s="5">
        <f t="shared" si="11"/>
        <v>16</v>
      </c>
      <c r="C117" s="5" t="str">
        <f t="shared" ca="1" si="4"/>
        <v>PM_emission_inventories bus_driver</v>
      </c>
      <c r="D117" s="5" t="str">
        <f t="shared" ca="1" si="12"/>
        <v>PM_emission_inventories_sao_paulo</v>
      </c>
      <c r="E117" s="4" t="str" cm="1">
        <f t="array" aca="1" ref="E117" ca="1">INDIRECT(ADDRESS(1,A117,1,1,"all_city_parameter_inputs"))</f>
        <v>sao_paulo</v>
      </c>
      <c r="F117" s="6" t="str" cm="1">
        <f t="array" aca="1" ref="F117" ca="1">IF(AND(ISBLANK(INDIRECT(ADDRESS(B117,2,1,1,"all_city_parameter_inputs"))), ISBLANK(INDIRECT(ADDRESS(B117,1,1,1,"all_city_parameter_inputs")))), "", IF(ISBLANK(INDIRECT(ADDRESS(B117,1,1,1,"all_city_parameter_inputs"))), All_city_list!F116,INDIRECT(ADDRESS(B117,1,1,1,"all_city_parameter_inputs"))))</f>
        <v>PM_emission_inventories</v>
      </c>
      <c r="G117" s="4" t="str" cm="1">
        <f t="array" aca="1" ref="G117" ca="1">IF(AND(ISBLANK(INDIRECT(ADDRESS(B117,3,1,1,"all_city_parameter_inputs"))),ISBLANK(INDIRECT(ADDRESS(B117,2,1,1,"all_city_parameter_inputs")))),"",IF(ISBLANK(INDIRECT(ADDRESS(B117,2,1,1,"all_city_parameter_inputs"))),"",INDIRECT(ADDRESS(B117,2,1,1,"all_city_parameter_inputs"))))</f>
        <v>bus_driver</v>
      </c>
      <c r="H117" s="17" cm="1">
        <f t="array" aca="1" ref="H117" ca="1">IF(ISBLANK(INDIRECT(ADDRESS(B117,A117,1,1,"all_city_parameter_inputs"))), "--",INDIRECT(ADDRESS(B117,A117,1,1,"all_city_parameter_inputs")))</f>
        <v>4.2887963928069421E-2</v>
      </c>
      <c r="I117" s="17">
        <f ca="1">IF(OR(G117="alpha",G117="beta",G117="sd",G117="mean"),"--",VLOOKUP(C117,Default!$B$5:$H$113,7,FALSE))</f>
        <v>0.12246677425253254</v>
      </c>
      <c r="J117" s="4" t="str">
        <f ca="1">VLOOKUP(F117,Lookup!$C$5:$D$109,2, FALSE)</f>
        <v>Pollution values</v>
      </c>
      <c r="K117" s="4">
        <f ca="1">VLOOKUP(C117,Default!$B$4:$E$113,4, FALSE)</f>
        <v>0</v>
      </c>
      <c r="L117" s="21" t="str" cm="1">
        <f t="array" aca="1" ref="L117" ca="1">IF(ISNA(VLOOKUP(D117,Grouped_Sources!$C:$C,1,FALSE)),"", INDIRECT(VLOOKUP(D117,Grouped_Sources!$C:$G,5,FALSE)))</f>
        <v>air pollution and CO2 write-up_only table_V4.docx (dropbox.com)</v>
      </c>
      <c r="M117" s="21"/>
      <c r="N117" s="21"/>
    </row>
    <row r="118" spans="1:14">
      <c r="A118" s="5">
        <f t="shared" si="10"/>
        <v>4</v>
      </c>
      <c r="B118" s="5">
        <f t="shared" si="11"/>
        <v>17</v>
      </c>
      <c r="C118" s="5" t="str">
        <f t="shared" ca="1" si="4"/>
        <v>PM_emission_inventories big_truck</v>
      </c>
      <c r="D118" s="5" t="str">
        <f t="shared" ca="1" si="12"/>
        <v>PM_emission_inventories_sao_paulo</v>
      </c>
      <c r="E118" s="4" t="str" cm="1">
        <f t="array" aca="1" ref="E118" ca="1">INDIRECT(ADDRESS(1,A118,1,1,"all_city_parameter_inputs"))</f>
        <v>sao_paulo</v>
      </c>
      <c r="F118" s="6" t="str" cm="1">
        <f t="array" aca="1" ref="F118" ca="1">IF(AND(ISBLANK(INDIRECT(ADDRESS(B118,2,1,1,"all_city_parameter_inputs"))), ISBLANK(INDIRECT(ADDRESS(B118,1,1,1,"all_city_parameter_inputs")))), "", IF(ISBLANK(INDIRECT(ADDRESS(B118,1,1,1,"all_city_parameter_inputs"))), All_city_list!F117,INDIRECT(ADDRESS(B118,1,1,1,"all_city_parameter_inputs"))))</f>
        <v>PM_emission_inventories</v>
      </c>
      <c r="G118" s="4" t="str" cm="1">
        <f t="array" aca="1" ref="G118" ca="1">IF(AND(ISBLANK(INDIRECT(ADDRESS(B118,3,1,1,"all_city_parameter_inputs"))),ISBLANK(INDIRECT(ADDRESS(B118,2,1,1,"all_city_parameter_inputs")))),"",IF(ISBLANK(INDIRECT(ADDRESS(B118,2,1,1,"all_city_parameter_inputs"))),"",INDIRECT(ADDRESS(B118,2,1,1,"all_city_parameter_inputs"))))</f>
        <v>big_truck</v>
      </c>
      <c r="H118" s="17" cm="1">
        <f t="array" aca="1" ref="H118" ca="1">IF(ISBLANK(INDIRECT(ADDRESS(B118,A118,1,1,"all_city_parameter_inputs"))), "--",INDIRECT(ADDRESS(B118,A118,1,1,"all_city_parameter_inputs")))</f>
        <v>0.15062940051042212</v>
      </c>
      <c r="I118" s="17">
        <f ca="1">IF(OR(G118="alpha",G118="beta",G118="sd",G118="mean"),"--",VLOOKUP(C118,Default!$B$5:$H$113,7,FALSE))</f>
        <v>0.45445403783708543</v>
      </c>
      <c r="J118" s="4" t="str">
        <f ca="1">VLOOKUP(F118,Lookup!$C$5:$D$109,2, FALSE)</f>
        <v>Pollution values</v>
      </c>
      <c r="K118" s="4">
        <f ca="1">VLOOKUP(C118,Default!$B$4:$E$113,4, FALSE)</f>
        <v>0</v>
      </c>
      <c r="L118" s="21" t="str" cm="1">
        <f t="array" aca="1" ref="L118" ca="1">IF(ISNA(VLOOKUP(D118,Grouped_Sources!$C:$C,1,FALSE)),"", INDIRECT(VLOOKUP(D118,Grouped_Sources!$C:$G,5,FALSE)))</f>
        <v>air pollution and CO2 write-up_only table_V4.docx (dropbox.com)</v>
      </c>
      <c r="M118" s="21"/>
      <c r="N118" s="21"/>
    </row>
    <row r="119" spans="1:14">
      <c r="A119" s="5">
        <f t="shared" si="10"/>
        <v>4</v>
      </c>
      <c r="B119" s="5">
        <f t="shared" si="11"/>
        <v>18</v>
      </c>
      <c r="C119" s="5" t="str">
        <f t="shared" ca="1" si="4"/>
        <v>PM_emission_inventories truck</v>
      </c>
      <c r="D119" s="5" t="str">
        <f t="shared" ca="1" si="12"/>
        <v>PM_emission_inventories_sao_paulo</v>
      </c>
      <c r="E119" s="4" t="str" cm="1">
        <f t="array" aca="1" ref="E119" ca="1">INDIRECT(ADDRESS(1,A119,1,1,"all_city_parameter_inputs"))</f>
        <v>sao_paulo</v>
      </c>
      <c r="F119" s="6" t="str" cm="1">
        <f t="array" aca="1" ref="F119" ca="1">IF(AND(ISBLANK(INDIRECT(ADDRESS(B119,2,1,1,"all_city_parameter_inputs"))), ISBLANK(INDIRECT(ADDRESS(B119,1,1,1,"all_city_parameter_inputs")))), "", IF(ISBLANK(INDIRECT(ADDRESS(B119,1,1,1,"all_city_parameter_inputs"))), All_city_list!F118,INDIRECT(ADDRESS(B119,1,1,1,"all_city_parameter_inputs"))))</f>
        <v>PM_emission_inventories</v>
      </c>
      <c r="G119" s="4" t="str" cm="1">
        <f t="array" aca="1" ref="G119" ca="1">IF(AND(ISBLANK(INDIRECT(ADDRESS(B119,3,1,1,"all_city_parameter_inputs"))),ISBLANK(INDIRECT(ADDRESS(B119,2,1,1,"all_city_parameter_inputs")))),"",IF(ISBLANK(INDIRECT(ADDRESS(B119,2,1,1,"all_city_parameter_inputs"))),"",INDIRECT(ADDRESS(B119,2,1,1,"all_city_parameter_inputs"))))</f>
        <v>truck</v>
      </c>
      <c r="H119" s="17" cm="1">
        <f t="array" aca="1" ref="H119" ca="1">IF(ISBLANK(INDIRECT(ADDRESS(B119,A119,1,1,"all_city_parameter_inputs"))), "--",INDIRECT(ADDRESS(B119,A119,1,1,"all_city_parameter_inputs")))</f>
        <v>0.1581961063059249</v>
      </c>
      <c r="I119" s="17">
        <f ca="1">IF(OR(G119="alpha",G119="beta",G119="sd",G119="mean"),"--",VLOOKUP(C119,Default!$B$5:$H$113,7,FALSE))</f>
        <v>0.33879566966662278</v>
      </c>
      <c r="J119" s="4" t="str">
        <f ca="1">VLOOKUP(F119,Lookup!$C$5:$D$109,2, FALSE)</f>
        <v>Pollution values</v>
      </c>
      <c r="K119" s="4">
        <f ca="1">VLOOKUP(C119,Default!$B$4:$E$113,4, FALSE)</f>
        <v>0</v>
      </c>
      <c r="L119" s="21" t="str" cm="1">
        <f t="array" aca="1" ref="L119" ca="1">IF(ISNA(VLOOKUP(D119,Grouped_Sources!$C:$C,1,FALSE)),"", INDIRECT(VLOOKUP(D119,Grouped_Sources!$C:$G,5,FALSE)))</f>
        <v>air pollution and CO2 write-up_only table_V4.docx (dropbox.com)</v>
      </c>
      <c r="M119" s="21"/>
      <c r="N119" s="21"/>
    </row>
    <row r="120" spans="1:14">
      <c r="A120" s="5">
        <f t="shared" si="10"/>
        <v>4</v>
      </c>
      <c r="B120" s="5">
        <f t="shared" si="11"/>
        <v>19</v>
      </c>
      <c r="C120" s="5" t="str">
        <f t="shared" ca="1" si="4"/>
        <v>PM_emission_inventories van</v>
      </c>
      <c r="D120" s="5" t="str">
        <f t="shared" ca="1" si="12"/>
        <v>PM_emission_inventories_sao_paulo</v>
      </c>
      <c r="E120" s="4" t="str" cm="1">
        <f t="array" aca="1" ref="E120" ca="1">INDIRECT(ADDRESS(1,A120,1,1,"all_city_parameter_inputs"))</f>
        <v>sao_paulo</v>
      </c>
      <c r="F120" s="6" t="str" cm="1">
        <f t="array" aca="1" ref="F120" ca="1">IF(AND(ISBLANK(INDIRECT(ADDRESS(B120,2,1,1,"all_city_parameter_inputs"))), ISBLANK(INDIRECT(ADDRESS(B120,1,1,1,"all_city_parameter_inputs")))), "", IF(ISBLANK(INDIRECT(ADDRESS(B120,1,1,1,"all_city_parameter_inputs"))), All_city_list!F119,INDIRECT(ADDRESS(B120,1,1,1,"all_city_parameter_inputs"))))</f>
        <v>PM_emission_inventories</v>
      </c>
      <c r="G120" s="4" t="str" cm="1">
        <f t="array" aca="1" ref="G120" ca="1">IF(AND(ISBLANK(INDIRECT(ADDRESS(B120,3,1,1,"all_city_parameter_inputs"))),ISBLANK(INDIRECT(ADDRESS(B120,2,1,1,"all_city_parameter_inputs")))),"",IF(ISBLANK(INDIRECT(ADDRESS(B120,2,1,1,"all_city_parameter_inputs"))),"",INDIRECT(ADDRESS(B120,2,1,1,"all_city_parameter_inputs"))))</f>
        <v>van</v>
      </c>
      <c r="H120" s="17" cm="1">
        <f t="array" aca="1" ref="H120" ca="1">IF(ISBLANK(INDIRECT(ADDRESS(B120,A120,1,1,"all_city_parameter_inputs"))), "--",INDIRECT(ADDRESS(B120,A120,1,1,"all_city_parameter_inputs")))</f>
        <v>0</v>
      </c>
      <c r="I120" s="17">
        <f ca="1">IF(OR(G120="alpha",G120="beta",G120="sd",G120="mean"),"--",VLOOKUP(C120,Default!$B$5:$H$113,7,FALSE))</f>
        <v>0</v>
      </c>
      <c r="J120" s="4" t="str">
        <f ca="1">VLOOKUP(F120,Lookup!$C$5:$D$109,2, FALSE)</f>
        <v>Pollution values</v>
      </c>
      <c r="K120" s="4">
        <f ca="1">VLOOKUP(C120,Default!$B$4:$E$113,4, FALSE)</f>
        <v>0</v>
      </c>
      <c r="L120" s="21" t="str" cm="1">
        <f t="array" aca="1" ref="L120" ca="1">IF(ISNA(VLOOKUP(D120,Grouped_Sources!$C:$C,1,FALSE)),"", INDIRECT(VLOOKUP(D120,Grouped_Sources!$C:$G,5,FALSE)))</f>
        <v>air pollution and CO2 write-up_only table_V4.docx (dropbox.com)</v>
      </c>
      <c r="M120" s="21"/>
      <c r="N120" s="21"/>
    </row>
    <row r="121" spans="1:14">
      <c r="A121" s="5">
        <f t="shared" si="10"/>
        <v>4</v>
      </c>
      <c r="B121" s="5">
        <f t="shared" si="11"/>
        <v>20</v>
      </c>
      <c r="C121" s="5" t="str">
        <f t="shared" ca="1" si="4"/>
        <v>PM_emission_inventories other</v>
      </c>
      <c r="D121" s="5" t="str">
        <f t="shared" ca="1" si="12"/>
        <v>PM_emission_inventories_sao_paulo</v>
      </c>
      <c r="E121" s="4" t="str" cm="1">
        <f t="array" aca="1" ref="E121" ca="1">INDIRECT(ADDRESS(1,A121,1,1,"all_city_parameter_inputs"))</f>
        <v>sao_paulo</v>
      </c>
      <c r="F121" s="6" t="str" cm="1">
        <f t="array" aca="1" ref="F121" ca="1">IF(AND(ISBLANK(INDIRECT(ADDRESS(B121,2,1,1,"all_city_parameter_inputs"))), ISBLANK(INDIRECT(ADDRESS(B121,1,1,1,"all_city_parameter_inputs")))), "", IF(ISBLANK(INDIRECT(ADDRESS(B121,1,1,1,"all_city_parameter_inputs"))), All_city_list!F120,INDIRECT(ADDRESS(B121,1,1,1,"all_city_parameter_inputs"))))</f>
        <v>PM_emission_inventories</v>
      </c>
      <c r="G121" s="4" t="str" cm="1">
        <f t="array" aca="1" ref="G121" ca="1">IF(AND(ISBLANK(INDIRECT(ADDRESS(B121,3,1,1,"all_city_parameter_inputs"))),ISBLANK(INDIRECT(ADDRESS(B121,2,1,1,"all_city_parameter_inputs")))),"",IF(ISBLANK(INDIRECT(ADDRESS(B121,2,1,1,"all_city_parameter_inputs"))),"",INDIRECT(ADDRESS(B121,2,1,1,"all_city_parameter_inputs"))))</f>
        <v>other</v>
      </c>
      <c r="H121" s="17" cm="1">
        <f t="array" aca="1" ref="H121" ca="1">IF(ISBLANK(INDIRECT(ADDRESS(B121,A121,1,1,"all_city_parameter_inputs"))), "--",INDIRECT(ADDRESS(B121,A121,1,1,"all_city_parameter_inputs")))</f>
        <v>0</v>
      </c>
      <c r="I121" s="17">
        <f ca="1">IF(OR(G121="alpha",G121="beta",G121="sd",G121="mean"),"--",VLOOKUP(C121,Default!$B$5:$H$113,7,FALSE))</f>
        <v>0</v>
      </c>
      <c r="J121" s="4" t="str">
        <f ca="1">VLOOKUP(F121,Lookup!$C$5:$D$109,2, FALSE)</f>
        <v>Pollution values</v>
      </c>
      <c r="K121" s="4">
        <f ca="1">VLOOKUP(C121,Default!$B$4:$E$113,4, FALSE)</f>
        <v>0</v>
      </c>
      <c r="L121" s="21" t="str" cm="1">
        <f t="array" aca="1" ref="L121" ca="1">IF(ISNA(VLOOKUP(D121,Grouped_Sources!$C:$C,1,FALSE)),"", INDIRECT(VLOOKUP(D121,Grouped_Sources!$C:$G,5,FALSE)))</f>
        <v>air pollution and CO2 write-up_only table_V4.docx (dropbox.com)</v>
      </c>
      <c r="M121" s="21"/>
      <c r="N121" s="21"/>
    </row>
    <row r="122" spans="1:14">
      <c r="A122" s="5">
        <f t="shared" si="10"/>
        <v>4</v>
      </c>
      <c r="B122" s="5">
        <f t="shared" si="11"/>
        <v>21</v>
      </c>
      <c r="C122" s="5" t="str">
        <f t="shared" ca="1" si="4"/>
        <v>PM_emission_inventories taxi</v>
      </c>
      <c r="D122" s="5" t="str">
        <f t="shared" ca="1" si="12"/>
        <v>PM_emission_inventories_sao_paulo</v>
      </c>
      <c r="E122" s="4" t="str" cm="1">
        <f t="array" aca="1" ref="E122" ca="1">INDIRECT(ADDRESS(1,A122,1,1,"all_city_parameter_inputs"))</f>
        <v>sao_paulo</v>
      </c>
      <c r="F122" s="6" t="str" cm="1">
        <f t="array" aca="1" ref="F122" ca="1">IF(AND(ISBLANK(INDIRECT(ADDRESS(B122,2,1,1,"all_city_parameter_inputs"))), ISBLANK(INDIRECT(ADDRESS(B122,1,1,1,"all_city_parameter_inputs")))), "", IF(ISBLANK(INDIRECT(ADDRESS(B122,1,1,1,"all_city_parameter_inputs"))), All_city_list!F121,INDIRECT(ADDRESS(B122,1,1,1,"all_city_parameter_inputs"))))</f>
        <v>PM_emission_inventories</v>
      </c>
      <c r="G122" s="4" t="str" cm="1">
        <f t="array" aca="1" ref="G122" ca="1">IF(AND(ISBLANK(INDIRECT(ADDRESS(B122,3,1,1,"all_city_parameter_inputs"))),ISBLANK(INDIRECT(ADDRESS(B122,2,1,1,"all_city_parameter_inputs")))),"",IF(ISBLANK(INDIRECT(ADDRESS(B122,2,1,1,"all_city_parameter_inputs"))),"",INDIRECT(ADDRESS(B122,2,1,1,"all_city_parameter_inputs"))))</f>
        <v>taxi</v>
      </c>
      <c r="H122" s="17" cm="1">
        <f t="array" aca="1" ref="H122" ca="1">IF(ISBLANK(INDIRECT(ADDRESS(B122,A122,1,1,"all_city_parameter_inputs"))), "--",INDIRECT(ADDRESS(B122,A122,1,1,"all_city_parameter_inputs")))</f>
        <v>0</v>
      </c>
      <c r="I122" s="17">
        <f ca="1">IF(OR(G122="alpha",G122="beta",G122="sd",G122="mean"),"--",VLOOKUP(C122,Default!$B$5:$H$113,7,FALSE))</f>
        <v>0</v>
      </c>
      <c r="J122" s="4" t="str">
        <f ca="1">VLOOKUP(F122,Lookup!$C$5:$D$109,2, FALSE)</f>
        <v>Pollution values</v>
      </c>
      <c r="K122" s="4">
        <f ca="1">VLOOKUP(C122,Default!$B$4:$E$113,4, FALSE)</f>
        <v>0</v>
      </c>
      <c r="L122" s="21" t="str" cm="1">
        <f t="array" aca="1" ref="L122" ca="1">IF(ISNA(VLOOKUP(D122,Grouped_Sources!$C:$C,1,FALSE)),"", INDIRECT(VLOOKUP(D122,Grouped_Sources!$C:$G,5,FALSE)))</f>
        <v>air pollution and CO2 write-up_only table_V4.docx (dropbox.com)</v>
      </c>
      <c r="M122" s="21"/>
      <c r="N122" s="21"/>
    </row>
    <row r="123" spans="1:14">
      <c r="A123" s="5">
        <f t="shared" si="10"/>
        <v>4</v>
      </c>
      <c r="B123" s="5">
        <f t="shared" si="11"/>
        <v>22</v>
      </c>
      <c r="C123" s="5" t="str">
        <f t="shared" ca="1" si="4"/>
        <v>PM_emission_inventories auto_rickshaw</v>
      </c>
      <c r="D123" s="5" t="str">
        <f t="shared" ca="1" si="12"/>
        <v>PM_emission_inventories_sao_paulo</v>
      </c>
      <c r="E123" s="4" t="str" cm="1">
        <f t="array" aca="1" ref="E123" ca="1">INDIRECT(ADDRESS(1,A123,1,1,"all_city_parameter_inputs"))</f>
        <v>sao_paulo</v>
      </c>
      <c r="F123" s="6" t="str" cm="1">
        <f t="array" aca="1" ref="F123" ca="1">IF(AND(ISBLANK(INDIRECT(ADDRESS(B123,2,1,1,"all_city_parameter_inputs"))), ISBLANK(INDIRECT(ADDRESS(B123,1,1,1,"all_city_parameter_inputs")))), "", IF(ISBLANK(INDIRECT(ADDRESS(B123,1,1,1,"all_city_parameter_inputs"))), All_city_list!F122,INDIRECT(ADDRESS(B123,1,1,1,"all_city_parameter_inputs"))))</f>
        <v>PM_emission_inventories</v>
      </c>
      <c r="G123" s="4" t="str" cm="1">
        <f t="array" aca="1" ref="G123" ca="1">IF(AND(ISBLANK(INDIRECT(ADDRESS(B123,3,1,1,"all_city_parameter_inputs"))),ISBLANK(INDIRECT(ADDRESS(B123,2,1,1,"all_city_parameter_inputs")))),"",IF(ISBLANK(INDIRECT(ADDRESS(B123,2,1,1,"all_city_parameter_inputs"))),"",INDIRECT(ADDRESS(B123,2,1,1,"all_city_parameter_inputs"))))</f>
        <v>auto_rickshaw</v>
      </c>
      <c r="H123" s="17" cm="1">
        <f t="array" aca="1" ref="H123" ca="1">IF(ISBLANK(INDIRECT(ADDRESS(B123,A123,1,1,"all_city_parameter_inputs"))), "--",INDIRECT(ADDRESS(B123,A123,1,1,"all_city_parameter_inputs")))</f>
        <v>0</v>
      </c>
      <c r="I123" s="17">
        <f ca="1">IF(OR(G123="alpha",G123="beta",G123="sd",G123="mean"),"--",VLOOKUP(C123,Default!$B$5:$H$113,7,FALSE))</f>
        <v>0</v>
      </c>
      <c r="J123" s="4" t="str">
        <f ca="1">VLOOKUP(F123,Lookup!$C$5:$D$109,2, FALSE)</f>
        <v>Pollution values</v>
      </c>
      <c r="K123" s="4">
        <f ca="1">VLOOKUP(C123,Default!$B$4:$E$113,4, FALSE)</f>
        <v>0</v>
      </c>
      <c r="L123" s="21" t="str" cm="1">
        <f t="array" aca="1" ref="L123" ca="1">IF(ISNA(VLOOKUP(D123,Grouped_Sources!$C:$C,1,FALSE)),"", INDIRECT(VLOOKUP(D123,Grouped_Sources!$C:$G,5,FALSE)))</f>
        <v>air pollution and CO2 write-up_only table_V4.docx (dropbox.com)</v>
      </c>
      <c r="M123" s="21"/>
      <c r="N123" s="21"/>
    </row>
    <row r="124" spans="1:14">
      <c r="A124" s="5">
        <f t="shared" si="10"/>
        <v>4</v>
      </c>
      <c r="B124" s="5">
        <f t="shared" si="11"/>
        <v>23</v>
      </c>
      <c r="C124" s="5" t="str">
        <f t="shared" ca="1" si="4"/>
        <v>injury_reporting_rate</v>
      </c>
      <c r="D124" s="5" t="str">
        <f t="shared" ca="1" si="12"/>
        <v>injury_reporting_rate_sao_paulo</v>
      </c>
      <c r="E124" s="4" t="str" cm="1">
        <f t="array" aca="1" ref="E124" ca="1">INDIRECT(ADDRESS(1,A124,1,1,"all_city_parameter_inputs"))</f>
        <v>sao_paulo</v>
      </c>
      <c r="F124" s="6" t="str" cm="1">
        <f t="array" aca="1" ref="F124" ca="1">IF(AND(ISBLANK(INDIRECT(ADDRESS(B124,2,1,1,"all_city_parameter_inputs"))), ISBLANK(INDIRECT(ADDRESS(B124,1,1,1,"all_city_parameter_inputs")))), "", IF(ISBLANK(INDIRECT(ADDRESS(B124,1,1,1,"all_city_parameter_inputs"))), All_city_list!F123,INDIRECT(ADDRESS(B124,1,1,1,"all_city_parameter_inputs"))))</f>
        <v>injury_reporting_rate</v>
      </c>
      <c r="G124" s="4" t="str" cm="1">
        <f t="array" aca="1" ref="G124" ca="1">IF(AND(ISBLANK(INDIRECT(ADDRESS(B124,3,1,1,"all_city_parameter_inputs"))),ISBLANK(INDIRECT(ADDRESS(B124,2,1,1,"all_city_parameter_inputs")))),"",IF(ISBLANK(INDIRECT(ADDRESS(B124,2,1,1,"all_city_parameter_inputs"))),"",INDIRECT(ADDRESS(B124,2,1,1,"all_city_parameter_inputs"))))</f>
        <v>constant</v>
      </c>
      <c r="H124" s="17" cm="1">
        <f t="array" aca="1" ref="H124" ca="1">IF(ISBLANK(INDIRECT(ADDRESS(B124,A124,1,1,"all_city_parameter_inputs"))), "--",INDIRECT(ADDRESS(B124,A124,1,1,"all_city_parameter_inputs")))</f>
        <v>0.97127319725900452</v>
      </c>
      <c r="I124" s="17">
        <f ca="1">IF(OR(G124="alpha",G124="beta",G124="sd",G124="mean"),"--",VLOOKUP(C124,Default!$B$5:$H$113,7,FALSE))</f>
        <v>1</v>
      </c>
      <c r="J124" s="4" t="str">
        <f ca="1">VLOOKUP(F124,Lookup!$C$5:$D$109,2, FALSE)</f>
        <v>Injury values</v>
      </c>
      <c r="K124" s="4" t="str">
        <f ca="1">VLOOKUP(C124,Default!$B$4:$E$113,4, FALSE)</f>
        <v>rate at which injuries are reported</v>
      </c>
      <c r="L124" s="21" t="str" cm="1">
        <f t="array" aca="1" ref="L124" ca="1">IF(ISNA(VLOOKUP(D124,Grouped_Sources!$C:$C,1,FALSE)),"", INDIRECT(VLOOKUP(D124,Grouped_Sources!$C:$G,5,FALSE)))</f>
        <v>InjuryReportingRate_WriteUp_vxx.docx on OneDrive Ali Abbas - ITHIM Global\Methods and Processes\Input Parameters\InjuryReportingRate</v>
      </c>
      <c r="M124" s="21"/>
      <c r="N124" s="21"/>
    </row>
    <row r="125" spans="1:14">
      <c r="A125" s="5">
        <f t="shared" si="10"/>
        <v>4</v>
      </c>
      <c r="B125" s="5">
        <f t="shared" si="11"/>
        <v>24</v>
      </c>
      <c r="C125" s="5" t="str">
        <f t="shared" ca="1" si="4"/>
        <v>injury_reporting_rate</v>
      </c>
      <c r="D125" s="5" t="str">
        <f t="shared" ca="1" si="12"/>
        <v>injury_reporting_rate_sao_paulo</v>
      </c>
      <c r="E125" s="4" t="str" cm="1">
        <f t="array" aca="1" ref="E125" ca="1">INDIRECT(ADDRESS(1,A125,1,1,"all_city_parameter_inputs"))</f>
        <v>sao_paulo</v>
      </c>
      <c r="F125" s="6" t="str" cm="1">
        <f t="array" aca="1" ref="F125" ca="1">IF(AND(ISBLANK(INDIRECT(ADDRESS(B125,2,1,1,"all_city_parameter_inputs"))), ISBLANK(INDIRECT(ADDRESS(B125,1,1,1,"all_city_parameter_inputs")))), "", IF(ISBLANK(INDIRECT(ADDRESS(B125,1,1,1,"all_city_parameter_inputs"))), All_city_list!F124,INDIRECT(ADDRESS(B125,1,1,1,"all_city_parameter_inputs"))))</f>
        <v>injury_reporting_rate</v>
      </c>
      <c r="G125" s="4" t="str" cm="1">
        <f t="array" aca="1" ref="G125" ca="1">IF(AND(ISBLANK(INDIRECT(ADDRESS(B125,3,1,1,"all_city_parameter_inputs"))),ISBLANK(INDIRECT(ADDRESS(B125,2,1,1,"all_city_parameter_inputs")))),"",IF(ISBLANK(INDIRECT(ADDRESS(B125,2,1,1,"all_city_parameter_inputs"))),"",INDIRECT(ADDRESS(B125,2,1,1,"all_city_parameter_inputs"))))</f>
        <v>alpha</v>
      </c>
      <c r="H125" s="17" cm="1">
        <f t="array" aca="1" ref="H125" ca="1">IF(ISBLANK(INDIRECT(ADDRESS(B125,A125,1,1,"all_city_parameter_inputs"))), "--",INDIRECT(ADDRESS(B125,A125,1,1,"all_city_parameter_inputs")))</f>
        <v>9.8687470210917656</v>
      </c>
      <c r="I125" s="17" t="str">
        <f ca="1">IF(OR(G125="alpha",G125="beta",G125="sd",G125="mean"),"--",VLOOKUP(C125,Default!$B$5:$H$113,7,FALSE))</f>
        <v>--</v>
      </c>
      <c r="J125" s="4" t="str">
        <f ca="1">VLOOKUP(F125,Lookup!$C$5:$D$109,2, FALSE)</f>
        <v>Injury values</v>
      </c>
      <c r="K125" s="4" t="str">
        <f ca="1">VLOOKUP(C125,Default!$B$4:$E$113,4, FALSE)</f>
        <v>rate at which injuries are reported</v>
      </c>
      <c r="L125" s="21" t="str" cm="1">
        <f t="array" aca="1" ref="L125" ca="1">IF(ISNA(VLOOKUP(D125,Grouped_Sources!$C:$C,1,FALSE)),"", INDIRECT(VLOOKUP(D125,Grouped_Sources!$C:$G,5,FALSE)))</f>
        <v>InjuryReportingRate_WriteUp_vxx.docx on OneDrive Ali Abbas - ITHIM Global\Methods and Processes\Input Parameters\InjuryReportingRate</v>
      </c>
      <c r="M125" s="21"/>
      <c r="N125" s="21"/>
    </row>
    <row r="126" spans="1:14">
      <c r="A126" s="5">
        <f t="shared" si="10"/>
        <v>4</v>
      </c>
      <c r="B126" s="5">
        <f t="shared" si="11"/>
        <v>25</v>
      </c>
      <c r="C126" s="5" t="str">
        <f t="shared" ca="1" si="4"/>
        <v>injury_reporting_rate</v>
      </c>
      <c r="D126" s="5" t="str">
        <f t="shared" ca="1" si="12"/>
        <v>injury_reporting_rate_sao_paulo</v>
      </c>
      <c r="E126" s="4" t="str" cm="1">
        <f t="array" aca="1" ref="E126" ca="1">INDIRECT(ADDRESS(1,A126,1,1,"all_city_parameter_inputs"))</f>
        <v>sao_paulo</v>
      </c>
      <c r="F126" s="6" t="str" cm="1">
        <f t="array" aca="1" ref="F126" ca="1">IF(AND(ISBLANK(INDIRECT(ADDRESS(B126,2,1,1,"all_city_parameter_inputs"))), ISBLANK(INDIRECT(ADDRESS(B126,1,1,1,"all_city_parameter_inputs")))), "", IF(ISBLANK(INDIRECT(ADDRESS(B126,1,1,1,"all_city_parameter_inputs"))), All_city_list!F125,INDIRECT(ADDRESS(B126,1,1,1,"all_city_parameter_inputs"))))</f>
        <v>injury_reporting_rate</v>
      </c>
      <c r="G126" s="4" t="str" cm="1">
        <f t="array" aca="1" ref="G126" ca="1">IF(AND(ISBLANK(INDIRECT(ADDRESS(B126,3,1,1,"all_city_parameter_inputs"))),ISBLANK(INDIRECT(ADDRESS(B126,2,1,1,"all_city_parameter_inputs")))),"",IF(ISBLANK(INDIRECT(ADDRESS(B126,2,1,1,"all_city_parameter_inputs"))),"",INDIRECT(ADDRESS(B126,2,1,1,"all_city_parameter_inputs"))))</f>
        <v>beta</v>
      </c>
      <c r="H126" s="17" cm="1">
        <f t="array" aca="1" ref="H126" ca="1">IF(ISBLANK(INDIRECT(ADDRESS(B126,A126,1,1,"all_city_parameter_inputs"))), "--",INDIRECT(ADDRESS(B126,A126,1,1,"all_city_parameter_inputs")))</f>
        <v>0.29188239701840663</v>
      </c>
      <c r="I126" s="17" t="str">
        <f ca="1">IF(OR(G126="alpha",G126="beta",G126="sd",G126="mean"),"--",VLOOKUP(C126,Default!$B$5:$H$113,7,FALSE))</f>
        <v>--</v>
      </c>
      <c r="J126" s="4" t="str">
        <f ca="1">VLOOKUP(F126,Lookup!$C$5:$D$109,2, FALSE)</f>
        <v>Injury values</v>
      </c>
      <c r="K126" s="4" t="str">
        <f ca="1">VLOOKUP(C126,Default!$B$4:$E$113,4, FALSE)</f>
        <v>rate at which injuries are reported</v>
      </c>
      <c r="L126" s="21" t="str" cm="1">
        <f t="array" aca="1" ref="L126" ca="1">IF(ISNA(VLOOKUP(D126,Grouped_Sources!$C:$C,1,FALSE)),"", INDIRECT(VLOOKUP(D126,Grouped_Sources!$C:$G,5,FALSE)))</f>
        <v>InjuryReportingRate_WriteUp_vxx.docx on OneDrive Ali Abbas - ITHIM Global\Methods and Processes\Input Parameters\InjuryReportingRate</v>
      </c>
      <c r="M126" s="21"/>
      <c r="N126" s="21"/>
    </row>
    <row r="127" spans="1:14">
      <c r="A127" s="5">
        <f t="shared" si="10"/>
        <v>4</v>
      </c>
      <c r="B127" s="5">
        <f t="shared" si="11"/>
        <v>26</v>
      </c>
      <c r="C127" s="5" t="str">
        <f t="shared" ca="1" si="4"/>
        <v>chronic_disease_scalar</v>
      </c>
      <c r="D127" s="5" t="str">
        <f t="shared" ca="1" si="12"/>
        <v>chronic_disease_scalar_sao_paulo</v>
      </c>
      <c r="E127" s="4" t="str" cm="1">
        <f t="array" aca="1" ref="E127" ca="1">INDIRECT(ADDRESS(1,A127,1,1,"all_city_parameter_inputs"))</f>
        <v>sao_paulo</v>
      </c>
      <c r="F127" s="6" t="str" cm="1">
        <f t="array" aca="1" ref="F127" ca="1">IF(AND(ISBLANK(INDIRECT(ADDRESS(B127,2,1,1,"all_city_parameter_inputs"))), ISBLANK(INDIRECT(ADDRESS(B127,1,1,1,"all_city_parameter_inputs")))), "", IF(ISBLANK(INDIRECT(ADDRESS(B127,1,1,1,"all_city_parameter_inputs"))), All_city_list!F126,INDIRECT(ADDRESS(B127,1,1,1,"all_city_parameter_inputs"))))</f>
        <v>chronic_disease_scalar</v>
      </c>
      <c r="G127" s="4" t="str" cm="1">
        <f t="array" aca="1" ref="G127" ca="1">IF(AND(ISBLANK(INDIRECT(ADDRESS(B127,3,1,1,"all_city_parameter_inputs"))),ISBLANK(INDIRECT(ADDRESS(B127,2,1,1,"all_city_parameter_inputs")))),"",IF(ISBLANK(INDIRECT(ADDRESS(B127,2,1,1,"all_city_parameter_inputs"))),"",INDIRECT(ADDRESS(B127,2,1,1,"all_city_parameter_inputs"))))</f>
        <v>constant</v>
      </c>
      <c r="H127" s="17" cm="1">
        <f t="array" aca="1" ref="H127" ca="1">IF(ISBLANK(INDIRECT(ADDRESS(B127,A127,1,1,"all_city_parameter_inputs"))), "--",INDIRECT(ADDRESS(B127,A127,1,1,"all_city_parameter_inputs")))</f>
        <v>1</v>
      </c>
      <c r="I127" s="17">
        <f ca="1">IF(OR(G127="alpha",G127="beta",G127="sd",G127="mean"),"--",VLOOKUP(C127,Default!$B$5:$H$113,7,FALSE))</f>
        <v>1</v>
      </c>
      <c r="J127" s="4" t="str">
        <f ca="1">VLOOKUP(F127,Lookup!$C$5:$D$109,2, FALSE)</f>
        <v>Health values</v>
      </c>
      <c r="K127" s="4" t="str">
        <f ca="1">VLOOKUP(C127,Default!$B$4:$E$113,4, FALSE)</f>
        <v>scalar for GBD data</v>
      </c>
      <c r="L127" s="21" t="str" cm="1">
        <f t="array" aca="1" ref="L127" ca="1">IF(ISNA(VLOOKUP(D127,Grouped_Sources!$C:$C,1,FALSE)),"", INDIRECT(VLOOKUP(D127,Grouped_Sources!$C:$G,5,FALSE)))</f>
        <v>dummy value - leave for time being</v>
      </c>
      <c r="M127" s="21"/>
      <c r="N127" s="21"/>
    </row>
    <row r="128" spans="1:14">
      <c r="A128" s="5">
        <f t="shared" si="10"/>
        <v>4</v>
      </c>
      <c r="B128" s="5">
        <f t="shared" si="11"/>
        <v>27</v>
      </c>
      <c r="C128" s="5" t="str">
        <f t="shared" ca="1" si="4"/>
        <v>chronic_disease_scalar</v>
      </c>
      <c r="D128" s="5" t="str">
        <f t="shared" ca="1" si="12"/>
        <v>chronic_disease_scalar_sao_paulo</v>
      </c>
      <c r="E128" s="4" t="str" cm="1">
        <f t="array" aca="1" ref="E128" ca="1">INDIRECT(ADDRESS(1,A128,1,1,"all_city_parameter_inputs"))</f>
        <v>sao_paulo</v>
      </c>
      <c r="F128" s="6" t="str" cm="1">
        <f t="array" aca="1" ref="F128" ca="1">IF(AND(ISBLANK(INDIRECT(ADDRESS(B128,2,1,1,"all_city_parameter_inputs"))), ISBLANK(INDIRECT(ADDRESS(B128,1,1,1,"all_city_parameter_inputs")))), "", IF(ISBLANK(INDIRECT(ADDRESS(B128,1,1,1,"all_city_parameter_inputs"))), All_city_list!F127,INDIRECT(ADDRESS(B128,1,1,1,"all_city_parameter_inputs"))))</f>
        <v>chronic_disease_scalar</v>
      </c>
      <c r="G128" s="4" t="str" cm="1">
        <f t="array" aca="1" ref="G128" ca="1">IF(AND(ISBLANK(INDIRECT(ADDRESS(B128,3,1,1,"all_city_parameter_inputs"))),ISBLANK(INDIRECT(ADDRESS(B128,2,1,1,"all_city_parameter_inputs")))),"",IF(ISBLANK(INDIRECT(ADDRESS(B128,2,1,1,"all_city_parameter_inputs"))),"",INDIRECT(ADDRESS(B128,2,1,1,"all_city_parameter_inputs"))))</f>
        <v>mean</v>
      </c>
      <c r="H128" s="17" cm="1">
        <f t="array" aca="1" ref="H128" ca="1">IF(ISBLANK(INDIRECT(ADDRESS(B128,A128,1,1,"all_city_parameter_inputs"))), "--",INDIRECT(ADDRESS(B128,A128,1,1,"all_city_parameter_inputs")))</f>
        <v>1</v>
      </c>
      <c r="I128" s="17" t="str">
        <f ca="1">IF(OR(G128="alpha",G128="beta",G128="sd",G128="mean"),"--",VLOOKUP(C128,Default!$B$5:$H$113,7,FALSE))</f>
        <v>--</v>
      </c>
      <c r="J128" s="4" t="str">
        <f ca="1">VLOOKUP(F128,Lookup!$C$5:$D$109,2, FALSE)</f>
        <v>Health values</v>
      </c>
      <c r="K128" s="4" t="str">
        <f ca="1">VLOOKUP(C128,Default!$B$4:$E$113,4, FALSE)</f>
        <v>scalar for GBD data</v>
      </c>
      <c r="L128" s="21" t="str" cm="1">
        <f t="array" aca="1" ref="L128" ca="1">IF(ISNA(VLOOKUP(D128,Grouped_Sources!$C:$C,1,FALSE)),"", INDIRECT(VLOOKUP(D128,Grouped_Sources!$C:$G,5,FALSE)))</f>
        <v>dummy value - leave for time being</v>
      </c>
      <c r="M128" s="21"/>
      <c r="N128" s="21"/>
    </row>
    <row r="129" spans="1:14">
      <c r="A129" s="5">
        <f t="shared" si="10"/>
        <v>4</v>
      </c>
      <c r="B129" s="5">
        <f t="shared" si="11"/>
        <v>28</v>
      </c>
      <c r="C129" s="5" t="str">
        <f t="shared" ca="1" si="4"/>
        <v>chronic_disease_scalar</v>
      </c>
      <c r="D129" s="5" t="str">
        <f t="shared" ca="1" si="12"/>
        <v>chronic_disease_scalar_sao_paulo</v>
      </c>
      <c r="E129" s="4" t="str" cm="1">
        <f t="array" aca="1" ref="E129" ca="1">INDIRECT(ADDRESS(1,A129,1,1,"all_city_parameter_inputs"))</f>
        <v>sao_paulo</v>
      </c>
      <c r="F129" s="6" t="str" cm="1">
        <f t="array" aca="1" ref="F129" ca="1">IF(AND(ISBLANK(INDIRECT(ADDRESS(B129,2,1,1,"all_city_parameter_inputs"))), ISBLANK(INDIRECT(ADDRESS(B129,1,1,1,"all_city_parameter_inputs")))), "", IF(ISBLANK(INDIRECT(ADDRESS(B129,1,1,1,"all_city_parameter_inputs"))), All_city_list!F128,INDIRECT(ADDRESS(B129,1,1,1,"all_city_parameter_inputs"))))</f>
        <v>chronic_disease_scalar</v>
      </c>
      <c r="G129" s="4" t="str" cm="1">
        <f t="array" aca="1" ref="G129" ca="1">IF(AND(ISBLANK(INDIRECT(ADDRESS(B129,3,1,1,"all_city_parameter_inputs"))),ISBLANK(INDIRECT(ADDRESS(B129,2,1,1,"all_city_parameter_inputs")))),"",IF(ISBLANK(INDIRECT(ADDRESS(B129,2,1,1,"all_city_parameter_inputs"))),"",INDIRECT(ADDRESS(B129,2,1,1,"all_city_parameter_inputs"))))</f>
        <v>sd</v>
      </c>
      <c r="H129" s="17" cm="1">
        <f t="array" aca="1" ref="H129" ca="1">IF(ISBLANK(INDIRECT(ADDRESS(B129,A129,1,1,"all_city_parameter_inputs"))), "--",INDIRECT(ADDRESS(B129,A129,1,1,"all_city_parameter_inputs")))</f>
        <v>1.2</v>
      </c>
      <c r="I129" s="17" t="str">
        <f ca="1">IF(OR(G129="alpha",G129="beta",G129="sd",G129="mean"),"--",VLOOKUP(C129,Default!$B$5:$H$113,7,FALSE))</f>
        <v>--</v>
      </c>
      <c r="J129" s="4" t="str">
        <f ca="1">VLOOKUP(F129,Lookup!$C$5:$D$109,2, FALSE)</f>
        <v>Health values</v>
      </c>
      <c r="K129" s="4" t="str">
        <f ca="1">VLOOKUP(C129,Default!$B$4:$E$113,4, FALSE)</f>
        <v>scalar for GBD data</v>
      </c>
      <c r="L129" s="21" t="str" cm="1">
        <f t="array" aca="1" ref="L129" ca="1">IF(ISNA(VLOOKUP(D129,Grouped_Sources!$C:$C,1,FALSE)),"", INDIRECT(VLOOKUP(D129,Grouped_Sources!$C:$G,5,FALSE)))</f>
        <v>dummy value - leave for time being</v>
      </c>
      <c r="M129" s="21"/>
      <c r="N129" s="21"/>
    </row>
    <row r="130" spans="1:14">
      <c r="A130" s="5">
        <f t="shared" si="10"/>
        <v>4</v>
      </c>
      <c r="B130" s="5">
        <f t="shared" si="11"/>
        <v>29</v>
      </c>
      <c r="C130" s="5" t="str">
        <f t="shared" ca="1" si="4"/>
        <v>pm_conc_base</v>
      </c>
      <c r="D130" s="5" t="str">
        <f t="shared" ca="1" si="12"/>
        <v>pm_conc_base_sao_paulo</v>
      </c>
      <c r="E130" s="4" t="str" cm="1">
        <f t="array" aca="1" ref="E130" ca="1">INDIRECT(ADDRESS(1,A130,1,1,"all_city_parameter_inputs"))</f>
        <v>sao_paulo</v>
      </c>
      <c r="F130" s="6" t="str" cm="1">
        <f t="array" aca="1" ref="F130" ca="1">IF(AND(ISBLANK(INDIRECT(ADDRESS(B130,2,1,1,"all_city_parameter_inputs"))), ISBLANK(INDIRECT(ADDRESS(B130,1,1,1,"all_city_parameter_inputs")))), "", IF(ISBLANK(INDIRECT(ADDRESS(B130,1,1,1,"all_city_parameter_inputs"))), All_city_list!F129,INDIRECT(ADDRESS(B130,1,1,1,"all_city_parameter_inputs"))))</f>
        <v>pm_conc_base</v>
      </c>
      <c r="G130" s="4" t="str" cm="1">
        <f t="array" aca="1" ref="G130" ca="1">IF(AND(ISBLANK(INDIRECT(ADDRESS(B130,3,1,1,"all_city_parameter_inputs"))),ISBLANK(INDIRECT(ADDRESS(B130,2,1,1,"all_city_parameter_inputs")))),"",IF(ISBLANK(INDIRECT(ADDRESS(B130,2,1,1,"all_city_parameter_inputs"))),"",INDIRECT(ADDRESS(B130,2,1,1,"all_city_parameter_inputs"))))</f>
        <v>constant</v>
      </c>
      <c r="H130" s="17" cm="1">
        <f t="array" aca="1" ref="H130" ca="1">IF(ISBLANK(INDIRECT(ADDRESS(B130,A130,1,1,"all_city_parameter_inputs"))), "--",INDIRECT(ADDRESS(B130,A130,1,1,"all_city_parameter_inputs")))</f>
        <v>28</v>
      </c>
      <c r="I130" s="17">
        <f ca="1">IF(OR(G130="alpha",G130="beta",G130="sd",G130="mean"),"--",VLOOKUP(C130,Default!$B$5:$H$113,7,FALSE))</f>
        <v>12.69</v>
      </c>
      <c r="J130" s="4" t="str">
        <f ca="1">VLOOKUP(F130,Lookup!$C$5:$D$109,2, FALSE)</f>
        <v>Pollution values</v>
      </c>
      <c r="K130" s="4" t="str">
        <f ca="1">VLOOKUP(C130,Default!$B$4:$E$113,4, FALSE)</f>
        <v>background PM2.5 concentration</v>
      </c>
      <c r="L130" s="21" t="str" cm="1">
        <f t="array" aca="1" ref="L130" ca="1">IF(ISNA(VLOOKUP(D130,Grouped_Sources!$C:$C,1,FALSE)),"", INDIRECT(VLOOKUP(D130,Grouped_Sources!$C:$G,5,FALSE)))</f>
        <v>…Dropbox\ITHIM Global\Methods and Processes\Air Pollution\Emissions and air pollution calculations - Rahul &amp; Haneen\Databases used\database_source_apport_studies_v2_0_26_9_2015.xls</v>
      </c>
      <c r="M130" s="21"/>
      <c r="N130" s="21"/>
    </row>
    <row r="131" spans="1:14">
      <c r="A131" s="5">
        <f t="shared" si="10"/>
        <v>4</v>
      </c>
      <c r="B131" s="5">
        <f t="shared" si="11"/>
        <v>30</v>
      </c>
      <c r="C131" s="5" t="str">
        <f t="shared" ca="1" si="4"/>
        <v>pm_conc_base</v>
      </c>
      <c r="D131" s="5" t="str">
        <f t="shared" ca="1" si="12"/>
        <v>pm_conc_base_sao_paulo</v>
      </c>
      <c r="E131" s="4" t="str" cm="1">
        <f t="array" aca="1" ref="E131" ca="1">INDIRECT(ADDRESS(1,A131,1,1,"all_city_parameter_inputs"))</f>
        <v>sao_paulo</v>
      </c>
      <c r="F131" s="6" t="str" cm="1">
        <f t="array" aca="1" ref="F131" ca="1">IF(AND(ISBLANK(INDIRECT(ADDRESS(B131,2,1,1,"all_city_parameter_inputs"))), ISBLANK(INDIRECT(ADDRESS(B131,1,1,1,"all_city_parameter_inputs")))), "", IF(ISBLANK(INDIRECT(ADDRESS(B131,1,1,1,"all_city_parameter_inputs"))), All_city_list!F130,INDIRECT(ADDRESS(B131,1,1,1,"all_city_parameter_inputs"))))</f>
        <v>pm_conc_base</v>
      </c>
      <c r="G131" s="4" t="str" cm="1">
        <f t="array" aca="1" ref="G131" ca="1">IF(AND(ISBLANK(INDIRECT(ADDRESS(B131,3,1,1,"all_city_parameter_inputs"))),ISBLANK(INDIRECT(ADDRESS(B131,2,1,1,"all_city_parameter_inputs")))),"",IF(ISBLANK(INDIRECT(ADDRESS(B131,2,1,1,"all_city_parameter_inputs"))),"",INDIRECT(ADDRESS(B131,2,1,1,"all_city_parameter_inputs"))))</f>
        <v>mean</v>
      </c>
      <c r="H131" s="17" t="str" cm="1">
        <f t="array" aca="1" ref="H131" ca="1">IF(ISBLANK(INDIRECT(ADDRESS(B131,A131,1,1,"all_city_parameter_inputs"))), "--",INDIRECT(ADDRESS(B131,A131,1,1,"all_city_parameter_inputs")))</f>
        <v>--</v>
      </c>
      <c r="I131" s="17" t="str">
        <f ca="1">IF(OR(G131="alpha",G131="beta",G131="sd",G131="mean"),"--",VLOOKUP(C131,Default!$B$5:$H$113,7,FALSE))</f>
        <v>--</v>
      </c>
      <c r="J131" s="4" t="str">
        <f ca="1">VLOOKUP(F131,Lookup!$C$5:$D$109,2, FALSE)</f>
        <v>Pollution values</v>
      </c>
      <c r="K131" s="4" t="str">
        <f ca="1">VLOOKUP(C131,Default!$B$4:$E$113,4, FALSE)</f>
        <v>background PM2.5 concentration</v>
      </c>
      <c r="L131" s="21" t="str" cm="1">
        <f t="array" aca="1" ref="L131" ca="1">IF(ISNA(VLOOKUP(D131,Grouped_Sources!$C:$C,1,FALSE)),"", INDIRECT(VLOOKUP(D131,Grouped_Sources!$C:$G,5,FALSE)))</f>
        <v>…Dropbox\ITHIM Global\Methods and Processes\Air Pollution\Emissions and air pollution calculations - Rahul &amp; Haneen\Databases used\database_source_apport_studies_v2_0_26_9_2015.xls</v>
      </c>
      <c r="M131" s="21"/>
      <c r="N131" s="21"/>
    </row>
    <row r="132" spans="1:14">
      <c r="A132" s="5">
        <f t="shared" si="10"/>
        <v>4</v>
      </c>
      <c r="B132" s="5">
        <f t="shared" si="11"/>
        <v>31</v>
      </c>
      <c r="C132" s="5" t="str">
        <f t="shared" ca="1" si="4"/>
        <v>pm_conc_base</v>
      </c>
      <c r="D132" s="5" t="str">
        <f t="shared" ca="1" si="12"/>
        <v>pm_conc_base_sao_paulo</v>
      </c>
      <c r="E132" s="4" t="str" cm="1">
        <f t="array" aca="1" ref="E132" ca="1">INDIRECT(ADDRESS(1,A132,1,1,"all_city_parameter_inputs"))</f>
        <v>sao_paulo</v>
      </c>
      <c r="F132" s="6" t="str" cm="1">
        <f t="array" aca="1" ref="F132" ca="1">IF(AND(ISBLANK(INDIRECT(ADDRESS(B132,2,1,1,"all_city_parameter_inputs"))), ISBLANK(INDIRECT(ADDRESS(B132,1,1,1,"all_city_parameter_inputs")))), "", IF(ISBLANK(INDIRECT(ADDRESS(B132,1,1,1,"all_city_parameter_inputs"))), All_city_list!F131,INDIRECT(ADDRESS(B132,1,1,1,"all_city_parameter_inputs"))))</f>
        <v>pm_conc_base</v>
      </c>
      <c r="G132" s="4" t="str" cm="1">
        <f t="array" aca="1" ref="G132" ca="1">IF(AND(ISBLANK(INDIRECT(ADDRESS(B132,3,1,1,"all_city_parameter_inputs"))),ISBLANK(INDIRECT(ADDRESS(B132,2,1,1,"all_city_parameter_inputs")))),"",IF(ISBLANK(INDIRECT(ADDRESS(B132,2,1,1,"all_city_parameter_inputs"))),"",INDIRECT(ADDRESS(B132,2,1,1,"all_city_parameter_inputs"))))</f>
        <v>sd</v>
      </c>
      <c r="H132" s="17" t="str" cm="1">
        <f t="array" aca="1" ref="H132" ca="1">IF(ISBLANK(INDIRECT(ADDRESS(B132,A132,1,1,"all_city_parameter_inputs"))), "--",INDIRECT(ADDRESS(B132,A132,1,1,"all_city_parameter_inputs")))</f>
        <v>--</v>
      </c>
      <c r="I132" s="17" t="str">
        <f ca="1">IF(OR(G132="alpha",G132="beta",G132="sd",G132="mean"),"--",VLOOKUP(C132,Default!$B$5:$H$113,7,FALSE))</f>
        <v>--</v>
      </c>
      <c r="J132" s="4" t="str">
        <f ca="1">VLOOKUP(F132,Lookup!$C$5:$D$109,2, FALSE)</f>
        <v>Pollution values</v>
      </c>
      <c r="K132" s="4" t="str">
        <f ca="1">VLOOKUP(C132,Default!$B$4:$E$113,4, FALSE)</f>
        <v>background PM2.5 concentration</v>
      </c>
      <c r="L132" s="21" t="str" cm="1">
        <f t="array" aca="1" ref="L132" ca="1">IF(ISNA(VLOOKUP(D132,Grouped_Sources!$C:$C,1,FALSE)),"", INDIRECT(VLOOKUP(D132,Grouped_Sources!$C:$G,5,FALSE)))</f>
        <v>…Dropbox\ITHIM Global\Methods and Processes\Air Pollution\Emissions and air pollution calculations - Rahul &amp; Haneen\Databases used\database_source_apport_studies_v2_0_26_9_2015.xls</v>
      </c>
      <c r="M132" s="21"/>
      <c r="N132" s="21"/>
    </row>
    <row r="133" spans="1:14">
      <c r="A133" s="5">
        <f t="shared" si="10"/>
        <v>4</v>
      </c>
      <c r="B133" s="5">
        <f t="shared" si="11"/>
        <v>32</v>
      </c>
      <c r="C133" s="5" t="str">
        <f t="shared" ca="1" si="4"/>
        <v>pm_trans_share</v>
      </c>
      <c r="D133" s="5" t="str">
        <f t="shared" ca="1" si="12"/>
        <v>pm_trans_share_sao_paulo</v>
      </c>
      <c r="E133" s="4" t="str" cm="1">
        <f t="array" aca="1" ref="E133" ca="1">INDIRECT(ADDRESS(1,A133,1,1,"all_city_parameter_inputs"))</f>
        <v>sao_paulo</v>
      </c>
      <c r="F133" s="6" t="str" cm="1">
        <f t="array" aca="1" ref="F133" ca="1">IF(AND(ISBLANK(INDIRECT(ADDRESS(B133,2,1,1,"all_city_parameter_inputs"))), ISBLANK(INDIRECT(ADDRESS(B133,1,1,1,"all_city_parameter_inputs")))), "", IF(ISBLANK(INDIRECT(ADDRESS(B133,1,1,1,"all_city_parameter_inputs"))), All_city_list!F132,INDIRECT(ADDRESS(B133,1,1,1,"all_city_parameter_inputs"))))</f>
        <v>pm_trans_share</v>
      </c>
      <c r="G133" s="4" t="str" cm="1">
        <f t="array" aca="1" ref="G133" ca="1">IF(AND(ISBLANK(INDIRECT(ADDRESS(B133,3,1,1,"all_city_parameter_inputs"))),ISBLANK(INDIRECT(ADDRESS(B133,2,1,1,"all_city_parameter_inputs")))),"",IF(ISBLANK(INDIRECT(ADDRESS(B133,2,1,1,"all_city_parameter_inputs"))),"",INDIRECT(ADDRESS(B133,2,1,1,"all_city_parameter_inputs"))))</f>
        <v>constant</v>
      </c>
      <c r="H133" s="17" cm="1">
        <f t="array" aca="1" ref="H133" ca="1">IF(ISBLANK(INDIRECT(ADDRESS(B133,A133,1,1,"all_city_parameter_inputs"))), "--",INDIRECT(ADDRESS(B133,A133,1,1,"all_city_parameter_inputs")))</f>
        <v>0.4</v>
      </c>
      <c r="I133" s="17">
        <f ca="1">IF(OR(G133="alpha",G133="beta",G133="sd",G133="mean"),"--",VLOOKUP(C133,Default!$B$5:$H$113,7,FALSE))</f>
        <v>0.42</v>
      </c>
      <c r="J133" s="4" t="str">
        <f ca="1">VLOOKUP(F133,Lookup!$C$5:$D$109,2, FALSE)</f>
        <v>Pollution values</v>
      </c>
      <c r="K133" s="4" t="str">
        <f ca="1">VLOOKUP(C133,Default!$B$4:$E$113,4, FALSE)</f>
        <v>proportion of background PM2.5 attributable to transport</v>
      </c>
      <c r="L133" s="21" t="str" cm="1">
        <f t="array" aca="1" ref="L133" ca="1">IF(ISNA(VLOOKUP(D133,Grouped_Sources!$C:$C,1,FALSE)),"", INDIRECT(VLOOKUP(D133,Grouped_Sources!$C:$G,5,FALSE)))</f>
        <v>…Dropbox\ITHIM Global\Methods and Processes\Air Pollution\Emissions and air pollution calculations - Rahul &amp; Haneen\Databases used\database_source_apport_studies_v2_0_26_9_2015.xls</v>
      </c>
      <c r="M133" s="21"/>
      <c r="N133" s="21"/>
    </row>
    <row r="134" spans="1:14">
      <c r="A134" s="5">
        <f t="shared" si="10"/>
        <v>4</v>
      </c>
      <c r="B134" s="5">
        <f t="shared" si="11"/>
        <v>33</v>
      </c>
      <c r="C134" s="5" t="str">
        <f t="shared" ref="C134:C197" ca="1" si="14">IF(G134 = "",F134,IF(OR(G134="alpha",G134="beta",G134="constant",G134="sd",G134="mean",G134="sample"),F134,F134&amp;" "&amp;G134))</f>
        <v>pm_trans_share</v>
      </c>
      <c r="D134" s="5" t="str">
        <f t="shared" ca="1" si="12"/>
        <v>pm_trans_share_sao_paulo</v>
      </c>
      <c r="E134" s="4" t="str" cm="1">
        <f t="array" aca="1" ref="E134" ca="1">INDIRECT(ADDRESS(1,A134,1,1,"all_city_parameter_inputs"))</f>
        <v>sao_paulo</v>
      </c>
      <c r="F134" s="6" t="str" cm="1">
        <f t="array" aca="1" ref="F134" ca="1">IF(AND(ISBLANK(INDIRECT(ADDRESS(B134,2,1,1,"all_city_parameter_inputs"))), ISBLANK(INDIRECT(ADDRESS(B134,1,1,1,"all_city_parameter_inputs")))), "", IF(ISBLANK(INDIRECT(ADDRESS(B134,1,1,1,"all_city_parameter_inputs"))), All_city_list!F133,INDIRECT(ADDRESS(B134,1,1,1,"all_city_parameter_inputs"))))</f>
        <v>pm_trans_share</v>
      </c>
      <c r="G134" s="4" t="str" cm="1">
        <f t="array" aca="1" ref="G134" ca="1">IF(AND(ISBLANK(INDIRECT(ADDRESS(B134,3,1,1,"all_city_parameter_inputs"))),ISBLANK(INDIRECT(ADDRESS(B134,2,1,1,"all_city_parameter_inputs")))),"",IF(ISBLANK(INDIRECT(ADDRESS(B134,2,1,1,"all_city_parameter_inputs"))),"",INDIRECT(ADDRESS(B134,2,1,1,"all_city_parameter_inputs"))))</f>
        <v>alpha</v>
      </c>
      <c r="H134" s="17" t="str" cm="1">
        <f t="array" aca="1" ref="H134" ca="1">IF(ISBLANK(INDIRECT(ADDRESS(B134,A134,1,1,"all_city_parameter_inputs"))), "--",INDIRECT(ADDRESS(B134,A134,1,1,"all_city_parameter_inputs")))</f>
        <v>--</v>
      </c>
      <c r="I134" s="17" t="str">
        <f ca="1">IF(OR(G134="alpha",G134="beta",G134="sd",G134="mean"),"--",VLOOKUP(C134,Default!$B$5:$H$113,7,FALSE))</f>
        <v>--</v>
      </c>
      <c r="J134" s="4" t="str">
        <f ca="1">VLOOKUP(F134,Lookup!$C$5:$D$109,2, FALSE)</f>
        <v>Pollution values</v>
      </c>
      <c r="K134" s="4" t="str">
        <f ca="1">VLOOKUP(C134,Default!$B$4:$E$113,4, FALSE)</f>
        <v>proportion of background PM2.5 attributable to transport</v>
      </c>
      <c r="L134" s="21" t="str" cm="1">
        <f t="array" aca="1" ref="L134" ca="1">IF(ISNA(VLOOKUP(D134,Grouped_Sources!$C:$C,1,FALSE)),"", INDIRECT(VLOOKUP(D134,Grouped_Sources!$C:$G,5,FALSE)))</f>
        <v>…Dropbox\ITHIM Global\Methods and Processes\Air Pollution\Emissions and air pollution calculations - Rahul &amp; Haneen\Databases used\database_source_apport_studies_v2_0_26_9_2015.xls</v>
      </c>
      <c r="M134" s="21"/>
      <c r="N134" s="21"/>
    </row>
    <row r="135" spans="1:14">
      <c r="A135" s="5">
        <f t="shared" ref="A135:A166" si="15">A36+1</f>
        <v>4</v>
      </c>
      <c r="B135" s="5">
        <f t="shared" ref="B135:B166" si="16">B36</f>
        <v>34</v>
      </c>
      <c r="C135" s="5" t="str">
        <f t="shared" ca="1" si="14"/>
        <v>pm_trans_share</v>
      </c>
      <c r="D135" s="5" t="str">
        <f t="shared" ca="1" si="12"/>
        <v>pm_trans_share_sao_paulo</v>
      </c>
      <c r="E135" s="4" t="str" cm="1">
        <f t="array" aca="1" ref="E135" ca="1">INDIRECT(ADDRESS(1,A135,1,1,"all_city_parameter_inputs"))</f>
        <v>sao_paulo</v>
      </c>
      <c r="F135" s="6" t="str" cm="1">
        <f t="array" aca="1" ref="F135" ca="1">IF(AND(ISBLANK(INDIRECT(ADDRESS(B135,2,1,1,"all_city_parameter_inputs"))), ISBLANK(INDIRECT(ADDRESS(B135,1,1,1,"all_city_parameter_inputs")))), "", IF(ISBLANK(INDIRECT(ADDRESS(B135,1,1,1,"all_city_parameter_inputs"))), All_city_list!F134,INDIRECT(ADDRESS(B135,1,1,1,"all_city_parameter_inputs"))))</f>
        <v>pm_trans_share</v>
      </c>
      <c r="G135" s="4" t="str" cm="1">
        <f t="array" aca="1" ref="G135" ca="1">IF(AND(ISBLANK(INDIRECT(ADDRESS(B135,3,1,1,"all_city_parameter_inputs"))),ISBLANK(INDIRECT(ADDRESS(B135,2,1,1,"all_city_parameter_inputs")))),"",IF(ISBLANK(INDIRECT(ADDRESS(B135,2,1,1,"all_city_parameter_inputs"))),"",INDIRECT(ADDRESS(B135,2,1,1,"all_city_parameter_inputs"))))</f>
        <v>beta</v>
      </c>
      <c r="H135" s="17" t="str" cm="1">
        <f t="array" aca="1" ref="H135" ca="1">IF(ISBLANK(INDIRECT(ADDRESS(B135,A135,1,1,"all_city_parameter_inputs"))), "--",INDIRECT(ADDRESS(B135,A135,1,1,"all_city_parameter_inputs")))</f>
        <v>--</v>
      </c>
      <c r="I135" s="17" t="str">
        <f ca="1">IF(OR(G135="alpha",G135="beta",G135="sd",G135="mean"),"--",VLOOKUP(C135,Default!$B$5:$H$113,7,FALSE))</f>
        <v>--</v>
      </c>
      <c r="J135" s="4" t="str">
        <f ca="1">VLOOKUP(F135,Lookup!$C$5:$D$109,2, FALSE)</f>
        <v>Pollution values</v>
      </c>
      <c r="K135" s="4" t="str">
        <f ca="1">VLOOKUP(C135,Default!$B$4:$E$113,4, FALSE)</f>
        <v>proportion of background PM2.5 attributable to transport</v>
      </c>
      <c r="L135" s="21" t="str" cm="1">
        <f t="array" aca="1" ref="L135" ca="1">IF(ISNA(VLOOKUP(D135,Grouped_Sources!$C:$C,1,FALSE)),"", INDIRECT(VLOOKUP(D135,Grouped_Sources!$C:$G,5,FALSE)))</f>
        <v>…Dropbox\ITHIM Global\Methods and Processes\Air Pollution\Emissions and air pollution calculations - Rahul &amp; Haneen\Databases used\database_source_apport_studies_v2_0_26_9_2015.xls</v>
      </c>
      <c r="M135" s="21"/>
      <c r="N135" s="21"/>
    </row>
    <row r="136" spans="1:14">
      <c r="A136" s="5">
        <f t="shared" si="15"/>
        <v>4</v>
      </c>
      <c r="B136" s="5">
        <f t="shared" si="16"/>
        <v>35</v>
      </c>
      <c r="C136" s="5" t="str">
        <f t="shared" ca="1" si="14"/>
        <v>background_pa_scalar</v>
      </c>
      <c r="D136" s="5" t="str">
        <f t="shared" ca="1" si="12"/>
        <v>background_pa_scalar_sao_paulo</v>
      </c>
      <c r="E136" s="4" t="str" cm="1">
        <f t="array" aca="1" ref="E136" ca="1">INDIRECT(ADDRESS(1,A136,1,1,"all_city_parameter_inputs"))</f>
        <v>sao_paulo</v>
      </c>
      <c r="F136" s="6" t="str" cm="1">
        <f t="array" aca="1" ref="F136" ca="1">IF(AND(ISBLANK(INDIRECT(ADDRESS(B136,2,1,1,"all_city_parameter_inputs"))), ISBLANK(INDIRECT(ADDRESS(B136,1,1,1,"all_city_parameter_inputs")))), "", IF(ISBLANK(INDIRECT(ADDRESS(B136,1,1,1,"all_city_parameter_inputs"))), All_city_list!F135,INDIRECT(ADDRESS(B136,1,1,1,"all_city_parameter_inputs"))))</f>
        <v>background_pa_scalar</v>
      </c>
      <c r="G136" s="4" t="str" cm="1">
        <f t="array" aca="1" ref="G136" ca="1">IF(AND(ISBLANK(INDIRECT(ADDRESS(B136,3,1,1,"all_city_parameter_inputs"))),ISBLANK(INDIRECT(ADDRESS(B136,2,1,1,"all_city_parameter_inputs")))),"",IF(ISBLANK(INDIRECT(ADDRESS(B136,2,1,1,"all_city_parameter_inputs"))),"",INDIRECT(ADDRESS(B136,2,1,1,"all_city_parameter_inputs"))))</f>
        <v>constant</v>
      </c>
      <c r="H136" s="17" cm="1">
        <f t="array" aca="1" ref="H136" ca="1">IF(ISBLANK(INDIRECT(ADDRESS(B136,A136,1,1,"all_city_parameter_inputs"))), "--",INDIRECT(ADDRESS(B136,A136,1,1,"all_city_parameter_inputs")))</f>
        <v>1</v>
      </c>
      <c r="I136" s="17">
        <f ca="1">IF(OR(G136="alpha",G136="beta",G136="sd",G136="mean"),"--",VLOOKUP(C136,Default!$B$5:$H$113,7,FALSE))</f>
        <v>1</v>
      </c>
      <c r="J136" s="4" t="str">
        <f ca="1">VLOOKUP(F136,Lookup!$C$5:$D$109,2, FALSE)</f>
        <v>PA values</v>
      </c>
      <c r="K136" s="4" t="str">
        <f ca="1">VLOOKUP(C136,Default!$B$4:$E$113,4, FALSE)</f>
        <v>scalar for physical activity</v>
      </c>
      <c r="L136" s="21" t="str" cm="1">
        <f t="array" aca="1" ref="L136" ca="1">IF(ISNA(VLOOKUP(D136,Grouped_Sources!$C:$C,1,FALSE)),"", INDIRECT(VLOOKUP(D136,Grouped_Sources!$C:$G,5,FALSE)))</f>
        <v>dummy value - leave (could be improved by looking at PA surveys</v>
      </c>
      <c r="M136" s="21"/>
      <c r="N136" s="21"/>
    </row>
    <row r="137" spans="1:14">
      <c r="A137" s="5">
        <f t="shared" si="15"/>
        <v>4</v>
      </c>
      <c r="B137" s="5">
        <f t="shared" si="16"/>
        <v>36</v>
      </c>
      <c r="C137" s="5" t="str">
        <f t="shared" ca="1" si="14"/>
        <v>background_pa_scalar</v>
      </c>
      <c r="D137" s="5" t="str">
        <f t="shared" ca="1" si="12"/>
        <v>background_pa_scalar_sao_paulo</v>
      </c>
      <c r="E137" s="4" t="str" cm="1">
        <f t="array" aca="1" ref="E137" ca="1">INDIRECT(ADDRESS(1,A137,1,1,"all_city_parameter_inputs"))</f>
        <v>sao_paulo</v>
      </c>
      <c r="F137" s="6" t="str" cm="1">
        <f t="array" aca="1" ref="F137" ca="1">IF(AND(ISBLANK(INDIRECT(ADDRESS(B137,2,1,1,"all_city_parameter_inputs"))), ISBLANK(INDIRECT(ADDRESS(B137,1,1,1,"all_city_parameter_inputs")))), "", IF(ISBLANK(INDIRECT(ADDRESS(B137,1,1,1,"all_city_parameter_inputs"))), All_city_list!F136,INDIRECT(ADDRESS(B137,1,1,1,"all_city_parameter_inputs"))))</f>
        <v>background_pa_scalar</v>
      </c>
      <c r="G137" s="4" t="str" cm="1">
        <f t="array" aca="1" ref="G137" ca="1">IF(AND(ISBLANK(INDIRECT(ADDRESS(B137,3,1,1,"all_city_parameter_inputs"))),ISBLANK(INDIRECT(ADDRESS(B137,2,1,1,"all_city_parameter_inputs")))),"",IF(ISBLANK(INDIRECT(ADDRESS(B137,2,1,1,"all_city_parameter_inputs"))),"",INDIRECT(ADDRESS(B137,2,1,1,"all_city_parameter_inputs"))))</f>
        <v>mean</v>
      </c>
      <c r="H137" s="17" cm="1">
        <f t="array" aca="1" ref="H137" ca="1">IF(ISBLANK(INDIRECT(ADDRESS(B137,A137,1,1,"all_city_parameter_inputs"))), "--",INDIRECT(ADDRESS(B137,A137,1,1,"all_city_parameter_inputs")))</f>
        <v>1</v>
      </c>
      <c r="I137" s="17" t="str">
        <f ca="1">IF(OR(G137="alpha",G137="beta",G137="sd",G137="mean"),"--",VLOOKUP(C137,Default!$B$5:$H$113,7,FALSE))</f>
        <v>--</v>
      </c>
      <c r="J137" s="4" t="str">
        <f ca="1">VLOOKUP(F137,Lookup!$C$5:$D$109,2, FALSE)</f>
        <v>PA values</v>
      </c>
      <c r="K137" s="4" t="str">
        <f ca="1">VLOOKUP(C137,Default!$B$4:$E$113,4, FALSE)</f>
        <v>scalar for physical activity</v>
      </c>
      <c r="L137" s="21" t="str" cm="1">
        <f t="array" aca="1" ref="L137" ca="1">IF(ISNA(VLOOKUP(D137,Grouped_Sources!$C:$C,1,FALSE)),"", INDIRECT(VLOOKUP(D137,Grouped_Sources!$C:$G,5,FALSE)))</f>
        <v>dummy value - leave (could be improved by looking at PA surveys</v>
      </c>
      <c r="M137" s="21"/>
      <c r="N137" s="21"/>
    </row>
    <row r="138" spans="1:14">
      <c r="A138" s="5">
        <f t="shared" si="15"/>
        <v>4</v>
      </c>
      <c r="B138" s="5">
        <f t="shared" si="16"/>
        <v>37</v>
      </c>
      <c r="C138" s="5" t="str">
        <f t="shared" ca="1" si="14"/>
        <v>background_pa_scalar</v>
      </c>
      <c r="D138" s="5" t="str">
        <f t="shared" ca="1" si="12"/>
        <v>background_pa_scalar_sao_paulo</v>
      </c>
      <c r="E138" s="4" t="str" cm="1">
        <f t="array" aca="1" ref="E138" ca="1">INDIRECT(ADDRESS(1,A138,1,1,"all_city_parameter_inputs"))</f>
        <v>sao_paulo</v>
      </c>
      <c r="F138" s="6" t="str" cm="1">
        <f t="array" aca="1" ref="F138" ca="1">IF(AND(ISBLANK(INDIRECT(ADDRESS(B138,2,1,1,"all_city_parameter_inputs"))), ISBLANK(INDIRECT(ADDRESS(B138,1,1,1,"all_city_parameter_inputs")))), "", IF(ISBLANK(INDIRECT(ADDRESS(B138,1,1,1,"all_city_parameter_inputs"))), All_city_list!F137,INDIRECT(ADDRESS(B138,1,1,1,"all_city_parameter_inputs"))))</f>
        <v>background_pa_scalar</v>
      </c>
      <c r="G138" s="4" t="str" cm="1">
        <f t="array" aca="1" ref="G138" ca="1">IF(AND(ISBLANK(INDIRECT(ADDRESS(B138,3,1,1,"all_city_parameter_inputs"))),ISBLANK(INDIRECT(ADDRESS(B138,2,1,1,"all_city_parameter_inputs")))),"",IF(ISBLANK(INDIRECT(ADDRESS(B138,2,1,1,"all_city_parameter_inputs"))),"",INDIRECT(ADDRESS(B138,2,1,1,"all_city_parameter_inputs"))))</f>
        <v>sd</v>
      </c>
      <c r="H138" s="17" cm="1">
        <f t="array" aca="1" ref="H138" ca="1">IF(ISBLANK(INDIRECT(ADDRESS(B138,A138,1,1,"all_city_parameter_inputs"))), "--",INDIRECT(ADDRESS(B138,A138,1,1,"all_city_parameter_inputs")))</f>
        <v>1.2</v>
      </c>
      <c r="I138" s="17" t="str">
        <f ca="1">IF(OR(G138="alpha",G138="beta",G138="sd",G138="mean"),"--",VLOOKUP(C138,Default!$B$5:$H$113,7,FALSE))</f>
        <v>--</v>
      </c>
      <c r="J138" s="4" t="str">
        <f ca="1">VLOOKUP(F138,Lookup!$C$5:$D$109,2, FALSE)</f>
        <v>PA values</v>
      </c>
      <c r="K138" s="4" t="str">
        <f ca="1">VLOOKUP(C138,Default!$B$4:$E$113,4, FALSE)</f>
        <v>scalar for physical activity</v>
      </c>
      <c r="L138" s="21" t="str" cm="1">
        <f t="array" aca="1" ref="L138" ca="1">IF(ISNA(VLOOKUP(D138,Grouped_Sources!$C:$C,1,FALSE)),"", INDIRECT(VLOOKUP(D138,Grouped_Sources!$C:$G,5,FALSE)))</f>
        <v>dummy value - leave (could be improved by looking at PA surveys</v>
      </c>
      <c r="M138" s="21"/>
      <c r="N138" s="21"/>
    </row>
    <row r="139" spans="1:14">
      <c r="A139" s="5">
        <f t="shared" si="15"/>
        <v>4</v>
      </c>
      <c r="B139" s="5">
        <f t="shared" si="16"/>
        <v>38</v>
      </c>
      <c r="C139" s="5" t="str">
        <f t="shared" ca="1" si="14"/>
        <v>bus_walk_time</v>
      </c>
      <c r="D139" s="5" t="str">
        <f t="shared" ca="1" si="12"/>
        <v>bus_walk_time_sao_paulo</v>
      </c>
      <c r="E139" s="4" t="str" cm="1">
        <f t="array" aca="1" ref="E139" ca="1">INDIRECT(ADDRESS(1,A139,1,1,"all_city_parameter_inputs"))</f>
        <v>sao_paulo</v>
      </c>
      <c r="F139" s="6" t="str" cm="1">
        <f t="array" aca="1" ref="F139" ca="1">IF(AND(ISBLANK(INDIRECT(ADDRESS(B139,2,1,1,"all_city_parameter_inputs"))), ISBLANK(INDIRECT(ADDRESS(B139,1,1,1,"all_city_parameter_inputs")))), "", IF(ISBLANK(INDIRECT(ADDRESS(B139,1,1,1,"all_city_parameter_inputs"))), All_city_list!F138,INDIRECT(ADDRESS(B139,1,1,1,"all_city_parameter_inputs"))))</f>
        <v>bus_walk_time</v>
      </c>
      <c r="G139" s="4" t="str" cm="1">
        <f t="array" aca="1" ref="G139" ca="1">IF(AND(ISBLANK(INDIRECT(ADDRESS(B139,3,1,1,"all_city_parameter_inputs"))),ISBLANK(INDIRECT(ADDRESS(B139,2,1,1,"all_city_parameter_inputs")))),"",IF(ISBLANK(INDIRECT(ADDRESS(B139,2,1,1,"all_city_parameter_inputs"))),"",INDIRECT(ADDRESS(B139,2,1,1,"all_city_parameter_inputs"))))</f>
        <v>constant</v>
      </c>
      <c r="H139" s="17" cm="1">
        <f t="array" aca="1" ref="H139" ca="1">IF(ISBLANK(INDIRECT(ADDRESS(B139,A139,1,1,"all_city_parameter_inputs"))), "--",INDIRECT(ADDRESS(B139,A139,1,1,"all_city_parameter_inputs")))</f>
        <v>10</v>
      </c>
      <c r="I139" s="17">
        <f ca="1">IF(OR(G139="alpha",G139="beta",G139="sd",G139="mean"),"--",VLOOKUP(C139,Default!$B$5:$H$113,7,FALSE))</f>
        <v>16</v>
      </c>
      <c r="J139" s="4" t="str">
        <f ca="1">VLOOKUP(F139,Lookup!$C$5:$D$109,2, FALSE)</f>
        <v>Travel values</v>
      </c>
      <c r="K139" s="4" t="str">
        <f ca="1">VLOOKUP(C139,Default!$B$4:$E$113,4, FALSE)</f>
        <v>time taken to walk to bus stop, added to each trip with main mode bus unless there is already a walking component in the travel survey</v>
      </c>
      <c r="L139" s="21" cm="1">
        <f t="array" aca="1" ref="L139" ca="1">IF(ISNA(VLOOKUP(D139,Grouped_Sources!$C:$C,1,FALSE)),"", INDIRECT(VLOOKUP(D139,Grouped_Sources!$C:$G,5,FALSE)))</f>
        <v>0</v>
      </c>
      <c r="M139" s="21"/>
      <c r="N139" s="21"/>
    </row>
    <row r="140" spans="1:14">
      <c r="A140" s="5">
        <f t="shared" si="15"/>
        <v>4</v>
      </c>
      <c r="B140" s="5">
        <f t="shared" si="16"/>
        <v>39</v>
      </c>
      <c r="C140" s="5" t="str">
        <f t="shared" ca="1" si="14"/>
        <v>bus_walk_time</v>
      </c>
      <c r="D140" s="5" t="str">
        <f t="shared" ca="1" si="12"/>
        <v>bus_walk_time_sao_paulo</v>
      </c>
      <c r="E140" s="4" t="str" cm="1">
        <f t="array" aca="1" ref="E140" ca="1">INDIRECT(ADDRESS(1,A140,1,1,"all_city_parameter_inputs"))</f>
        <v>sao_paulo</v>
      </c>
      <c r="F140" s="6" t="str" cm="1">
        <f t="array" aca="1" ref="F140" ca="1">IF(AND(ISBLANK(INDIRECT(ADDRESS(B140,2,1,1,"all_city_parameter_inputs"))), ISBLANK(INDIRECT(ADDRESS(B140,1,1,1,"all_city_parameter_inputs")))), "", IF(ISBLANK(INDIRECT(ADDRESS(B140,1,1,1,"all_city_parameter_inputs"))), All_city_list!F139,INDIRECT(ADDRESS(B140,1,1,1,"all_city_parameter_inputs"))))</f>
        <v>bus_walk_time</v>
      </c>
      <c r="G140" s="4" t="str" cm="1">
        <f t="array" aca="1" ref="G140" ca="1">IF(AND(ISBLANK(INDIRECT(ADDRESS(B140,3,1,1,"all_city_parameter_inputs"))),ISBLANK(INDIRECT(ADDRESS(B140,2,1,1,"all_city_parameter_inputs")))),"",IF(ISBLANK(INDIRECT(ADDRESS(B140,2,1,1,"all_city_parameter_inputs"))),"",INDIRECT(ADDRESS(B140,2,1,1,"all_city_parameter_inputs"))))</f>
        <v>mean</v>
      </c>
      <c r="H140" s="17" cm="1">
        <f t="array" aca="1" ref="H140" ca="1">IF(ISBLANK(INDIRECT(ADDRESS(B140,A140,1,1,"all_city_parameter_inputs"))), "--",INDIRECT(ADDRESS(B140,A140,1,1,"all_city_parameter_inputs")))</f>
        <v>8.6662025756521874</v>
      </c>
      <c r="I140" s="17" t="str">
        <f ca="1">IF(OR(G140="alpha",G140="beta",G140="sd",G140="mean"),"--",VLOOKUP(C140,Default!$B$5:$H$113,7,FALSE))</f>
        <v>--</v>
      </c>
      <c r="J140" s="4" t="str">
        <f ca="1">VLOOKUP(F140,Lookup!$C$5:$D$109,2, FALSE)</f>
        <v>Travel values</v>
      </c>
      <c r="K140" s="4" t="str">
        <f ca="1">VLOOKUP(C140,Default!$B$4:$E$113,4, FALSE)</f>
        <v>time taken to walk to bus stop, added to each trip with main mode bus unless there is already a walking component in the travel survey</v>
      </c>
      <c r="L140" s="21" cm="1">
        <f t="array" aca="1" ref="L140" ca="1">IF(ISNA(VLOOKUP(D140,Grouped_Sources!$C:$C,1,FALSE)),"", INDIRECT(VLOOKUP(D140,Grouped_Sources!$C:$G,5,FALSE)))</f>
        <v>0</v>
      </c>
      <c r="M140" s="21"/>
      <c r="N140" s="21"/>
    </row>
    <row r="141" spans="1:14">
      <c r="A141" s="5">
        <f t="shared" si="15"/>
        <v>4</v>
      </c>
      <c r="B141" s="5">
        <f t="shared" si="16"/>
        <v>40</v>
      </c>
      <c r="C141" s="5" t="str">
        <f t="shared" ca="1" si="14"/>
        <v>bus_walk_time</v>
      </c>
      <c r="D141" s="5" t="str">
        <f t="shared" ca="1" si="12"/>
        <v>bus_walk_time_sao_paulo</v>
      </c>
      <c r="E141" s="4" t="str" cm="1">
        <f t="array" aca="1" ref="E141" ca="1">INDIRECT(ADDRESS(1,A141,1,1,"all_city_parameter_inputs"))</f>
        <v>sao_paulo</v>
      </c>
      <c r="F141" s="6" t="str" cm="1">
        <f t="array" aca="1" ref="F141" ca="1">IF(AND(ISBLANK(INDIRECT(ADDRESS(B141,2,1,1,"all_city_parameter_inputs"))), ISBLANK(INDIRECT(ADDRESS(B141,1,1,1,"all_city_parameter_inputs")))), "", IF(ISBLANK(INDIRECT(ADDRESS(B141,1,1,1,"all_city_parameter_inputs"))), All_city_list!F140,INDIRECT(ADDRESS(B141,1,1,1,"all_city_parameter_inputs"))))</f>
        <v>bus_walk_time</v>
      </c>
      <c r="G141" s="4" t="str" cm="1">
        <f t="array" aca="1" ref="G141" ca="1">IF(AND(ISBLANK(INDIRECT(ADDRESS(B141,3,1,1,"all_city_parameter_inputs"))),ISBLANK(INDIRECT(ADDRESS(B141,2,1,1,"all_city_parameter_inputs")))),"",IF(ISBLANK(INDIRECT(ADDRESS(B141,2,1,1,"all_city_parameter_inputs"))),"",INDIRECT(ADDRESS(B141,2,1,1,"all_city_parameter_inputs"))))</f>
        <v>sd</v>
      </c>
      <c r="H141" s="17" cm="1">
        <f t="array" aca="1" ref="H141" ca="1">IF(ISBLANK(INDIRECT(ADDRESS(B141,A141,1,1,"all_city_parameter_inputs"))), "--",INDIRECT(ADDRESS(B141,A141,1,1,"all_city_parameter_inputs")))</f>
        <v>1.7075819421928353</v>
      </c>
      <c r="I141" s="17" t="str">
        <f ca="1">IF(OR(G141="alpha",G141="beta",G141="sd",G141="mean"),"--",VLOOKUP(C141,Default!$B$5:$H$113,7,FALSE))</f>
        <v>--</v>
      </c>
      <c r="J141" s="4" t="str">
        <f ca="1">VLOOKUP(F141,Lookup!$C$5:$D$109,2, FALSE)</f>
        <v>Travel values</v>
      </c>
      <c r="K141" s="4" t="str">
        <f ca="1">VLOOKUP(C141,Default!$B$4:$E$113,4, FALSE)</f>
        <v>time taken to walk to bus stop, added to each trip with main mode bus unless there is already a walking component in the travel survey</v>
      </c>
      <c r="L141" s="21" cm="1">
        <f t="array" aca="1" ref="L141" ca="1">IF(ISNA(VLOOKUP(D141,Grouped_Sources!$C:$C,1,FALSE)),"", INDIRECT(VLOOKUP(D141,Grouped_Sources!$C:$G,5,FALSE)))</f>
        <v>0</v>
      </c>
      <c r="M141" s="21"/>
      <c r="N141" s="21"/>
    </row>
    <row r="142" spans="1:14">
      <c r="A142" s="5">
        <f t="shared" si="15"/>
        <v>4</v>
      </c>
      <c r="B142" s="5">
        <f t="shared" si="16"/>
        <v>41</v>
      </c>
      <c r="C142" s="5" t="str">
        <f t="shared" ca="1" si="14"/>
        <v>rail_walk_time</v>
      </c>
      <c r="D142" s="5" t="str">
        <f t="shared" ca="1" si="12"/>
        <v>rail_walk_time_sao_paulo</v>
      </c>
      <c r="E142" s="4" t="str" cm="1">
        <f t="array" aca="1" ref="E142" ca="1">INDIRECT(ADDRESS(1,A142,1,1,"all_city_parameter_inputs"))</f>
        <v>sao_paulo</v>
      </c>
      <c r="F142" s="6" t="str" cm="1">
        <f t="array" aca="1" ref="F142" ca="1">IF(AND(ISBLANK(INDIRECT(ADDRESS(B142,2,1,1,"all_city_parameter_inputs"))), ISBLANK(INDIRECT(ADDRESS(B142,1,1,1,"all_city_parameter_inputs")))), "", IF(ISBLANK(INDIRECT(ADDRESS(B142,1,1,1,"all_city_parameter_inputs"))), All_city_list!F141,INDIRECT(ADDRESS(B142,1,1,1,"all_city_parameter_inputs"))))</f>
        <v>rail_walk_time</v>
      </c>
      <c r="G142" s="4" t="str" cm="1">
        <f t="array" aca="1" ref="G142" ca="1">IF(AND(ISBLANK(INDIRECT(ADDRESS(B142,3,1,1,"all_city_parameter_inputs"))),ISBLANK(INDIRECT(ADDRESS(B142,2,1,1,"all_city_parameter_inputs")))),"",IF(ISBLANK(INDIRECT(ADDRESS(B142,2,1,1,"all_city_parameter_inputs"))),"",INDIRECT(ADDRESS(B142,2,1,1,"all_city_parameter_inputs"))))</f>
        <v>constant</v>
      </c>
      <c r="H142" s="17" cm="1">
        <f t="array" aca="1" ref="H142" ca="1">IF(ISBLANK(INDIRECT(ADDRESS(B142,A142,1,1,"all_city_parameter_inputs"))), "--",INDIRECT(ADDRESS(B142,A142,1,1,"all_city_parameter_inputs")))</f>
        <v>13</v>
      </c>
      <c r="I142" s="17">
        <f ca="1">IF(OR(G142="alpha",G142="beta",G142="sd",G142="mean"),"--",VLOOKUP(C142,Default!$B$5:$H$113,7,FALSE))</f>
        <v>12.5</v>
      </c>
      <c r="J142" s="4" t="str">
        <f ca="1">VLOOKUP(F142,Lookup!$C$5:$D$109,2, FALSE)</f>
        <v>Travel values</v>
      </c>
      <c r="K142" s="4" t="str">
        <f ca="1">VLOOKUP(C142,Default!$B$4:$E$113,4, FALSE)</f>
        <v>time taken to walk to train station</v>
      </c>
      <c r="L142" s="21" t="str" cm="1">
        <f t="array" aca="1" ref="L142" ca="1">IF(ISNA(VLOOKUP(D142,Grouped_Sources!$C:$C,1,FALSE)),"", INDIRECT(VLOOKUP(D142,Grouped_Sources!$C:$G,5,FALSE)))</f>
        <v xml:space="preserve"> on OneDrive Ali Abbas - ITHIM Global\Methods and Processes\Input Parameters\Walk_to_PT</v>
      </c>
      <c r="M142" s="21"/>
      <c r="N142" s="21"/>
    </row>
    <row r="143" spans="1:14">
      <c r="A143" s="5">
        <f t="shared" si="15"/>
        <v>4</v>
      </c>
      <c r="B143" s="5">
        <f t="shared" si="16"/>
        <v>42</v>
      </c>
      <c r="C143" s="5" t="str">
        <f t="shared" ca="1" si="14"/>
        <v>rail_walk_time</v>
      </c>
      <c r="D143" s="5" t="str">
        <f t="shared" ca="1" si="12"/>
        <v>rail_walk_time_sao_paulo</v>
      </c>
      <c r="E143" s="4" t="str" cm="1">
        <f t="array" aca="1" ref="E143" ca="1">INDIRECT(ADDRESS(1,A143,1,1,"all_city_parameter_inputs"))</f>
        <v>sao_paulo</v>
      </c>
      <c r="F143" s="6" t="str" cm="1">
        <f t="array" aca="1" ref="F143" ca="1">IF(AND(ISBLANK(INDIRECT(ADDRESS(B143,2,1,1,"all_city_parameter_inputs"))), ISBLANK(INDIRECT(ADDRESS(B143,1,1,1,"all_city_parameter_inputs")))), "", IF(ISBLANK(INDIRECT(ADDRESS(B143,1,1,1,"all_city_parameter_inputs"))), All_city_list!F142,INDIRECT(ADDRESS(B143,1,1,1,"all_city_parameter_inputs"))))</f>
        <v>rail_walk_time</v>
      </c>
      <c r="G143" s="4" t="str" cm="1">
        <f t="array" aca="1" ref="G143" ca="1">IF(AND(ISBLANK(INDIRECT(ADDRESS(B143,3,1,1,"all_city_parameter_inputs"))),ISBLANK(INDIRECT(ADDRESS(B143,2,1,1,"all_city_parameter_inputs")))),"",IF(ISBLANK(INDIRECT(ADDRESS(B143,2,1,1,"all_city_parameter_inputs"))),"",INDIRECT(ADDRESS(B143,2,1,1,"all_city_parameter_inputs"))))</f>
        <v>mean</v>
      </c>
      <c r="H143" s="17" cm="1">
        <f t="array" aca="1" ref="H143" ca="1">IF(ISBLANK(INDIRECT(ADDRESS(B143,A143,1,1,"all_city_parameter_inputs"))), "--",INDIRECT(ADDRESS(B143,A143,1,1,"all_city_parameter_inputs")))</f>
        <v>11.587748009922871</v>
      </c>
      <c r="I143" s="17" t="str">
        <f ca="1">IF(OR(G143="alpha",G143="beta",G143="sd",G143="mean"),"--",VLOOKUP(C143,Default!$B$5:$H$113,7,FALSE))</f>
        <v>--</v>
      </c>
      <c r="J143" s="4" t="str">
        <f ca="1">VLOOKUP(F143,Lookup!$C$5:$D$109,2, FALSE)</f>
        <v>Travel values</v>
      </c>
      <c r="K143" s="4" t="str">
        <f ca="1">VLOOKUP(C143,Default!$B$4:$E$113,4, FALSE)</f>
        <v>time taken to walk to train station</v>
      </c>
      <c r="L143" s="21" t="str" cm="1">
        <f t="array" aca="1" ref="L143" ca="1">IF(ISNA(VLOOKUP(D143,Grouped_Sources!$C:$C,1,FALSE)),"", INDIRECT(VLOOKUP(D143,Grouped_Sources!$C:$G,5,FALSE)))</f>
        <v xml:space="preserve"> on OneDrive Ali Abbas - ITHIM Global\Methods and Processes\Input Parameters\Walk_to_PT</v>
      </c>
      <c r="M143" s="21"/>
      <c r="N143" s="21"/>
    </row>
    <row r="144" spans="1:14">
      <c r="A144" s="5">
        <f t="shared" si="15"/>
        <v>4</v>
      </c>
      <c r="B144" s="5">
        <f t="shared" si="16"/>
        <v>43</v>
      </c>
      <c r="C144" s="5" t="str">
        <f t="shared" ca="1" si="14"/>
        <v>rail_walk_time</v>
      </c>
      <c r="D144" s="5" t="str">
        <f t="shared" ca="1" si="12"/>
        <v>rail_walk_time_sao_paulo</v>
      </c>
      <c r="E144" s="4" t="str" cm="1">
        <f t="array" aca="1" ref="E144" ca="1">INDIRECT(ADDRESS(1,A144,1,1,"all_city_parameter_inputs"))</f>
        <v>sao_paulo</v>
      </c>
      <c r="F144" s="6" t="str" cm="1">
        <f t="array" aca="1" ref="F144" ca="1">IF(AND(ISBLANK(INDIRECT(ADDRESS(B144,2,1,1,"all_city_parameter_inputs"))), ISBLANK(INDIRECT(ADDRESS(B144,1,1,1,"all_city_parameter_inputs")))), "", IF(ISBLANK(INDIRECT(ADDRESS(B144,1,1,1,"all_city_parameter_inputs"))), All_city_list!F143,INDIRECT(ADDRESS(B144,1,1,1,"all_city_parameter_inputs"))))</f>
        <v>rail_walk_time</v>
      </c>
      <c r="G144" s="4" t="str" cm="1">
        <f t="array" aca="1" ref="G144" ca="1">IF(AND(ISBLANK(INDIRECT(ADDRESS(B144,3,1,1,"all_city_parameter_inputs"))),ISBLANK(INDIRECT(ADDRESS(B144,2,1,1,"all_city_parameter_inputs")))),"",IF(ISBLANK(INDIRECT(ADDRESS(B144,2,1,1,"all_city_parameter_inputs"))),"",INDIRECT(ADDRESS(B144,2,1,1,"all_city_parameter_inputs"))))</f>
        <v>sd</v>
      </c>
      <c r="H144" s="17" cm="1">
        <f t="array" aca="1" ref="H144" ca="1">IF(ISBLANK(INDIRECT(ADDRESS(B144,A144,1,1,"all_city_parameter_inputs"))), "--",INDIRECT(ADDRESS(B144,A144,1,1,"all_city_parameter_inputs")))</f>
        <v>1.6154043334607406</v>
      </c>
      <c r="I144" s="17" t="str">
        <f ca="1">IF(OR(G144="alpha",G144="beta",G144="sd",G144="mean"),"--",VLOOKUP(C144,Default!$B$5:$H$113,7,FALSE))</f>
        <v>--</v>
      </c>
      <c r="J144" s="4" t="str">
        <f ca="1">VLOOKUP(F144,Lookup!$C$5:$D$109,2, FALSE)</f>
        <v>Travel values</v>
      </c>
      <c r="K144" s="4" t="str">
        <f ca="1">VLOOKUP(C144,Default!$B$4:$E$113,4, FALSE)</f>
        <v>time taken to walk to train station</v>
      </c>
      <c r="L144" s="21" t="str" cm="1">
        <f t="array" aca="1" ref="L144" ca="1">IF(ISNA(VLOOKUP(D144,Grouped_Sources!$C:$C,1,FALSE)),"", INDIRECT(VLOOKUP(D144,Grouped_Sources!$C:$G,5,FALSE)))</f>
        <v xml:space="preserve"> on OneDrive Ali Abbas - ITHIM Global\Methods and Processes\Input Parameters\Walk_to_PT</v>
      </c>
      <c r="M144" s="21"/>
      <c r="N144" s="21"/>
    </row>
    <row r="145" spans="1:14">
      <c r="A145" s="5">
        <f t="shared" si="15"/>
        <v>4</v>
      </c>
      <c r="B145" s="5">
        <f t="shared" si="16"/>
        <v>44</v>
      </c>
      <c r="C145" s="5" t="str">
        <f t="shared" ca="1" si="14"/>
        <v>add_personal_motorcycle_trips</v>
      </c>
      <c r="D145" s="5" t="str">
        <f t="shared" ref="D145:D148" ca="1" si="17">F145&amp;"_"&amp;E145</f>
        <v>add_personal_motorcycle_trips_sao_paulo</v>
      </c>
      <c r="E145" s="4" t="str" cm="1">
        <f t="array" aca="1" ref="E145" ca="1">INDIRECT(ADDRESS(1,A145,1,1,"all_city_parameter_inputs"))</f>
        <v>sao_paulo</v>
      </c>
      <c r="F145" s="6" t="str" cm="1">
        <f t="array" aca="1" ref="F145" ca="1">IF(AND(ISBLANK(INDIRECT(ADDRESS(B145,2,1,1,"all_city_parameter_inputs"))), ISBLANK(INDIRECT(ADDRESS(B145,1,1,1,"all_city_parameter_inputs")))), "", IF(ISBLANK(INDIRECT(ADDRESS(B145,1,1,1,"all_city_parameter_inputs"))), All_city_list!F144,INDIRECT(ADDRESS(B145,1,1,1,"all_city_parameter_inputs"))))</f>
        <v>add_personal_motorcycle_trips</v>
      </c>
      <c r="G145" s="4" t="str" cm="1">
        <f t="array" aca="1" ref="G145" ca="1">IF(AND(ISBLANK(INDIRECT(ADDRESS(B145,3,1,1,"all_city_parameter_inputs"))),ISBLANK(INDIRECT(ADDRESS(B145,2,1,1,"all_city_parameter_inputs")))),"",IF(ISBLANK(INDIRECT(ADDRESS(B145,2,1,1,"all_city_parameter_inputs"))),"",INDIRECT(ADDRESS(B145,2,1,1,"all_city_parameter_inputs"))))</f>
        <v/>
      </c>
      <c r="H145" s="17" t="str" cm="1">
        <f t="array" aca="1" ref="H145" ca="1">IF(ISBLANK(INDIRECT(ADDRESS(B145,A145,1,1,"all_city_parameter_inputs"))), "--",INDIRECT(ADDRESS(B145,A145,1,1,"all_city_parameter_inputs")))</f>
        <v>no</v>
      </c>
      <c r="I145" s="17" t="str">
        <f ca="1">IF(OR(G145="alpha",G145="beta",G145="sd",G145="mean"),"--",VLOOKUP(C145,Default!$B$5:$H$113,7,FALSE))</f>
        <v>no</v>
      </c>
      <c r="J145" s="4" t="str">
        <f ca="1">VLOOKUP(F145,Lookup!$C$5:$D$109,2, FALSE)</f>
        <v>Travel values</v>
      </c>
      <c r="K145" s="4" t="str">
        <f ca="1">VLOOKUP(C145,Default!$B$4:$E$113,4, FALSE)</f>
        <v>if set to 'no', does not add any personal journey motorcycle trip. If set to 'Chile' add motorcycle trips based on Chilean data. Used if no motorcycle trips exist in the travel survey at all</v>
      </c>
      <c r="L145" s="21" t="str" cm="1">
        <f t="array" aca="1" ref="L145" ca="1">IF(ISNA(VLOOKUP(D145,Grouped_Sources!$C:$C,1,FALSE)),"", INDIRECT(VLOOKUP(D145,Grouped_Sources!$C:$G,5,FALSE)))</f>
        <v xml:space="preserve"> on OneDrive Ali Abbas - ITHIM Global\Methods and Processes\Input Parameters\NewMotorcycleTrips</v>
      </c>
      <c r="M145" s="21"/>
      <c r="N145" s="21"/>
    </row>
    <row r="146" spans="1:14">
      <c r="A146" s="5">
        <f t="shared" si="15"/>
        <v>4</v>
      </c>
      <c r="B146" s="5">
        <f t="shared" si="16"/>
        <v>45</v>
      </c>
      <c r="C146" s="5" t="str">
        <f t="shared" ca="1" si="14"/>
        <v>proportion_motorcycle_trips</v>
      </c>
      <c r="D146" s="5" t="str">
        <f t="shared" ca="1" si="17"/>
        <v>proportion_motorcycle_trips_sao_paulo</v>
      </c>
      <c r="E146" s="4" t="str" cm="1">
        <f t="array" aca="1" ref="E146" ca="1">INDIRECT(ADDRESS(1,A146,1,1,"all_city_parameter_inputs"))</f>
        <v>sao_paulo</v>
      </c>
      <c r="F146" s="6" t="str" cm="1">
        <f t="array" aca="1" ref="F146" ca="1">IF(AND(ISBLANK(INDIRECT(ADDRESS(B146,2,1,1,"all_city_parameter_inputs"))), ISBLANK(INDIRECT(ADDRESS(B146,1,1,1,"all_city_parameter_inputs")))), "", IF(ISBLANK(INDIRECT(ADDRESS(B146,1,1,1,"all_city_parameter_inputs"))), All_city_list!F145,INDIRECT(ADDRESS(B146,1,1,1,"all_city_parameter_inputs"))))</f>
        <v>proportion_motorcycle_trips</v>
      </c>
      <c r="G146" s="4" t="str" cm="1">
        <f t="array" aca="1" ref="G146" ca="1">IF(AND(ISBLANK(INDIRECT(ADDRESS(B146,3,1,1,"all_city_parameter_inputs"))),ISBLANK(INDIRECT(ADDRESS(B146,2,1,1,"all_city_parameter_inputs")))),"",IF(ISBLANK(INDIRECT(ADDRESS(B146,2,1,1,"all_city_parameter_inputs"))),"",INDIRECT(ADDRESS(B146,2,1,1,"all_city_parameter_inputs"))))</f>
        <v>constant</v>
      </c>
      <c r="H146" s="17" cm="1">
        <f t="array" aca="1" ref="H146" ca="1">IF(ISBLANK(INDIRECT(ADDRESS(B146,A146,1,1,"all_city_parameter_inputs"))), "--",INDIRECT(ADDRESS(B146,A146,1,1,"all_city_parameter_inputs")))</f>
        <v>0</v>
      </c>
      <c r="I146" s="17">
        <f ca="1">IF(OR(G146="alpha",G146="beta",G146="sd",G146="mean"),"--",VLOOKUP(C146,Default!$B$5:$H$113,7,FALSE))</f>
        <v>0</v>
      </c>
      <c r="J146" s="4" t="str">
        <f ca="1">VLOOKUP(F146,Lookup!$C$5:$D$109,2, FALSE)</f>
        <v>Travel values</v>
      </c>
      <c r="K146" s="4" t="str">
        <f ca="1">VLOOKUP(C146,Default!$B$4:$E$113,4, FALSE)</f>
        <v>proportion of travel survey trips that should be added as motorcycle trips</v>
      </c>
      <c r="L146" s="21" t="str" cm="1">
        <f t="array" aca="1" ref="L146" ca="1">IF(ISNA(VLOOKUP(D146,Grouped_Sources!$C:$C,1,FALSE)),"", INDIRECT(VLOOKUP(D146,Grouped_Sources!$C:$G,5,FALSE)))</f>
        <v xml:space="preserve"> on OneDrive Ali Abbas - ITHIM Global\Methods and Processes\Input Parameters\NewMotorcycleTrips</v>
      </c>
      <c r="M146" s="21"/>
      <c r="N146" s="21"/>
    </row>
    <row r="147" spans="1:14">
      <c r="A147" s="5">
        <f t="shared" si="15"/>
        <v>4</v>
      </c>
      <c r="B147" s="5">
        <f t="shared" si="16"/>
        <v>46</v>
      </c>
      <c r="C147" s="5" t="str">
        <f t="shared" ca="1" si="14"/>
        <v>proportion_motorcycle_trips</v>
      </c>
      <c r="D147" s="5" t="str">
        <f t="shared" ca="1" si="17"/>
        <v>proportion_motorcycle_trips_sao_paulo</v>
      </c>
      <c r="E147" s="4" t="str" cm="1">
        <f t="array" aca="1" ref="E147" ca="1">INDIRECT(ADDRESS(1,A147,1,1,"all_city_parameter_inputs"))</f>
        <v>sao_paulo</v>
      </c>
      <c r="F147" s="6" t="str" cm="1">
        <f t="array" aca="1" ref="F147" ca="1">IF(AND(ISBLANK(INDIRECT(ADDRESS(B147,2,1,1,"all_city_parameter_inputs"))), ISBLANK(INDIRECT(ADDRESS(B147,1,1,1,"all_city_parameter_inputs")))), "", IF(ISBLANK(INDIRECT(ADDRESS(B147,1,1,1,"all_city_parameter_inputs"))), All_city_list!F146,INDIRECT(ADDRESS(B147,1,1,1,"all_city_parameter_inputs"))))</f>
        <v>proportion_motorcycle_trips</v>
      </c>
      <c r="G147" s="4" t="str" cm="1">
        <f t="array" aca="1" ref="G147" ca="1">IF(AND(ISBLANK(INDIRECT(ADDRESS(B147,3,1,1,"all_city_parameter_inputs"))),ISBLANK(INDIRECT(ADDRESS(B147,2,1,1,"all_city_parameter_inputs")))),"",IF(ISBLANK(INDIRECT(ADDRESS(B147,2,1,1,"all_city_parameter_inputs"))),"",INDIRECT(ADDRESS(B147,2,1,1,"all_city_parameter_inputs"))))</f>
        <v>alpha</v>
      </c>
      <c r="H147" s="17" t="str" cm="1">
        <f t="array" aca="1" ref="H147" ca="1">IF(ISBLANK(INDIRECT(ADDRESS(B147,A147,1,1,"all_city_parameter_inputs"))), "--",INDIRECT(ADDRESS(B147,A147,1,1,"all_city_parameter_inputs")))</f>
        <v>--</v>
      </c>
      <c r="I147" s="17" t="str">
        <f ca="1">IF(OR(G147="alpha",G147="beta",G147="sd",G147="mean"),"--",VLOOKUP(C147,Default!$B$5:$H$113,7,FALSE))</f>
        <v>--</v>
      </c>
      <c r="J147" s="4" t="str">
        <f ca="1">VLOOKUP(F147,Lookup!$C$5:$D$109,2, FALSE)</f>
        <v>Travel values</v>
      </c>
      <c r="K147" s="4" t="str">
        <f ca="1">VLOOKUP(C147,Default!$B$4:$E$113,4, FALSE)</f>
        <v>proportion of travel survey trips that should be added as motorcycle trips</v>
      </c>
      <c r="L147" s="21" t="str" cm="1">
        <f t="array" aca="1" ref="L147" ca="1">IF(ISNA(VLOOKUP(D147,Grouped_Sources!$C:$C,1,FALSE)),"", INDIRECT(VLOOKUP(D147,Grouped_Sources!$C:$G,5,FALSE)))</f>
        <v xml:space="preserve"> on OneDrive Ali Abbas - ITHIM Global\Methods and Processes\Input Parameters\NewMotorcycleTrips</v>
      </c>
      <c r="M147" s="21"/>
      <c r="N147" s="21"/>
    </row>
    <row r="148" spans="1:14">
      <c r="A148" s="5">
        <f t="shared" si="15"/>
        <v>4</v>
      </c>
      <c r="B148" s="5">
        <f t="shared" si="16"/>
        <v>47</v>
      </c>
      <c r="C148" s="5" t="str">
        <f t="shared" ca="1" si="14"/>
        <v>proportion_motorcycle_trips</v>
      </c>
      <c r="D148" s="5" t="str">
        <f t="shared" ca="1" si="17"/>
        <v>proportion_motorcycle_trips_sao_paulo</v>
      </c>
      <c r="E148" s="4" t="str" cm="1">
        <f t="array" aca="1" ref="E148" ca="1">INDIRECT(ADDRESS(1,A148,1,1,"all_city_parameter_inputs"))</f>
        <v>sao_paulo</v>
      </c>
      <c r="F148" s="6" t="str" cm="1">
        <f t="array" aca="1" ref="F148" ca="1">IF(AND(ISBLANK(INDIRECT(ADDRESS(B148,2,1,1,"all_city_parameter_inputs"))), ISBLANK(INDIRECT(ADDRESS(B148,1,1,1,"all_city_parameter_inputs")))), "", IF(ISBLANK(INDIRECT(ADDRESS(B148,1,1,1,"all_city_parameter_inputs"))), All_city_list!F147,INDIRECT(ADDRESS(B148,1,1,1,"all_city_parameter_inputs"))))</f>
        <v>proportion_motorcycle_trips</v>
      </c>
      <c r="G148" s="4" t="str" cm="1">
        <f t="array" aca="1" ref="G148" ca="1">IF(AND(ISBLANK(INDIRECT(ADDRESS(B148,3,1,1,"all_city_parameter_inputs"))),ISBLANK(INDIRECT(ADDRESS(B148,2,1,1,"all_city_parameter_inputs")))),"",IF(ISBLANK(INDIRECT(ADDRESS(B148,2,1,1,"all_city_parameter_inputs"))),"",INDIRECT(ADDRESS(B148,2,1,1,"all_city_parameter_inputs"))))</f>
        <v>beta</v>
      </c>
      <c r="H148" s="17" t="str" cm="1">
        <f t="array" aca="1" ref="H148" ca="1">IF(ISBLANK(INDIRECT(ADDRESS(B148,A148,1,1,"all_city_parameter_inputs"))), "--",INDIRECT(ADDRESS(B148,A148,1,1,"all_city_parameter_inputs")))</f>
        <v>--</v>
      </c>
      <c r="I148" s="17" t="str">
        <f ca="1">IF(OR(G148="alpha",G148="beta",G148="sd",G148="mean"),"--",VLOOKUP(C148,Default!$B$5:$H$113,7,FALSE))</f>
        <v>--</v>
      </c>
      <c r="J148" s="4" t="str">
        <f ca="1">VLOOKUP(F148,Lookup!$C$5:$D$109,2, FALSE)</f>
        <v>Travel values</v>
      </c>
      <c r="K148" s="4" t="str">
        <f ca="1">VLOOKUP(C148,Default!$B$4:$E$113,4, FALSE)</f>
        <v>proportion of travel survey trips that should be added as motorcycle trips</v>
      </c>
      <c r="L148" s="21" t="str" cm="1">
        <f t="array" aca="1" ref="L148" ca="1">IF(ISNA(VLOOKUP(D148,Grouped_Sources!$C:$C,1,FALSE)),"", INDIRECT(VLOOKUP(D148,Grouped_Sources!$C:$G,5,FALSE)))</f>
        <v xml:space="preserve"> on OneDrive Ali Abbas - ITHIM Global\Methods and Processes\Input Parameters\NewMotorcycleTrips</v>
      </c>
      <c r="M148" s="21"/>
      <c r="N148" s="21"/>
    </row>
    <row r="149" spans="1:14">
      <c r="A149" s="5">
        <f t="shared" si="15"/>
        <v>4</v>
      </c>
      <c r="B149" s="5">
        <f t="shared" si="16"/>
        <v>48</v>
      </c>
      <c r="C149" s="5" t="str">
        <f t="shared" ca="1" si="14"/>
        <v>add_motorcycle_fleet</v>
      </c>
      <c r="D149" s="5" t="str">
        <f t="shared" ca="1" si="12"/>
        <v>add_motorcycle_fleet_sao_paulo</v>
      </c>
      <c r="E149" s="4" t="str" cm="1">
        <f t="array" aca="1" ref="E149" ca="1">INDIRECT(ADDRESS(1,A149,1,1,"all_city_parameter_inputs"))</f>
        <v>sao_paulo</v>
      </c>
      <c r="F149" s="6" t="str" cm="1">
        <f t="array" aca="1" ref="F149" ca="1">IF(AND(ISBLANK(INDIRECT(ADDRESS(B149,2,1,1,"all_city_parameter_inputs"))), ISBLANK(INDIRECT(ADDRESS(B149,1,1,1,"all_city_parameter_inputs")))), "", IF(ISBLANK(INDIRECT(ADDRESS(B149,1,1,1,"all_city_parameter_inputs"))), All_city_list!F144,INDIRECT(ADDRESS(B149,1,1,1,"all_city_parameter_inputs"))))</f>
        <v>add_motorcycle_fleet</v>
      </c>
      <c r="G149" s="4" t="str" cm="1">
        <f t="array" aca="1" ref="G149" ca="1">IF(AND(ISBLANK(INDIRECT(ADDRESS(B149,3,1,1,"all_city_parameter_inputs"))),ISBLANK(INDIRECT(ADDRESS(B149,2,1,1,"all_city_parameter_inputs")))),"",IF(ISBLANK(INDIRECT(ADDRESS(B149,2,1,1,"all_city_parameter_inputs"))),"",INDIRECT(ADDRESS(B149,2,1,1,"all_city_parameter_inputs"))))</f>
        <v/>
      </c>
      <c r="H149" s="17" t="str" cm="1">
        <f t="array" aca="1" ref="H149" ca="1">IF(ISBLANK(INDIRECT(ADDRESS(B149,A149,1,1,"all_city_parameter_inputs"))), "--",INDIRECT(ADDRESS(B149,A149,1,1,"all_city_parameter_inputs")))</f>
        <v>T</v>
      </c>
      <c r="I149" s="17" t="str">
        <f ca="1">IF(OR(G149="alpha",G149="beta",G149="sd",G149="mean"),"--",VLOOKUP(C149,Default!$B$5:$H$113,7,FALSE))</f>
        <v>T</v>
      </c>
      <c r="J149" s="4" t="str">
        <f ca="1">VLOOKUP(F149,Lookup!$C$5:$D$109,2, FALSE)</f>
        <v>Travel values</v>
      </c>
      <c r="K149" s="4" t="str">
        <f ca="1">VLOOKUP(C149,Default!$B$4:$E$113,4, FALSE)</f>
        <v>whether to add motorcylce ghost trips</v>
      </c>
      <c r="L149" s="21" t="str" cm="1">
        <f t="array" aca="1" ref="L149" ca="1">IF(ISNA(VLOOKUP(D149,Grouped_Sources!$C:$C,1,FALSE)),"", INDIRECT(VLOOKUP(D149,Grouped_Sources!$C:$G,5,FALSE)))</f>
        <v xml:space="preserve"> on OneDrive Ali Abbas - ITHIM Global\Methods and Processes\Input Parameters\MotorcycleFleetRatio</v>
      </c>
      <c r="M149" s="21"/>
      <c r="N149" s="21"/>
    </row>
    <row r="150" spans="1:14">
      <c r="A150" s="5">
        <f t="shared" si="15"/>
        <v>4</v>
      </c>
      <c r="B150" s="5">
        <f t="shared" si="16"/>
        <v>49</v>
      </c>
      <c r="C150" s="5" t="str">
        <f t="shared" ca="1" si="14"/>
        <v>fleet_to_motorcycle_ratio</v>
      </c>
      <c r="D150" s="5" t="str">
        <f t="shared" ca="1" si="12"/>
        <v>fleet_to_motorcycle_ratio_sao_paulo</v>
      </c>
      <c r="E150" s="4" t="str" cm="1">
        <f t="array" aca="1" ref="E150" ca="1">INDIRECT(ADDRESS(1,A150,1,1,"all_city_parameter_inputs"))</f>
        <v>sao_paulo</v>
      </c>
      <c r="F150" s="6" t="str" cm="1">
        <f t="array" aca="1" ref="F150" ca="1">IF(AND(ISBLANK(INDIRECT(ADDRESS(B150,2,1,1,"all_city_parameter_inputs"))), ISBLANK(INDIRECT(ADDRESS(B150,1,1,1,"all_city_parameter_inputs")))), "", IF(ISBLANK(INDIRECT(ADDRESS(B150,1,1,1,"all_city_parameter_inputs"))), All_city_list!F149,INDIRECT(ADDRESS(B150,1,1,1,"all_city_parameter_inputs"))))</f>
        <v>fleet_to_motorcycle_ratio</v>
      </c>
      <c r="G150" s="4" t="str" cm="1">
        <f t="array" aca="1" ref="G150" ca="1">IF(AND(ISBLANK(INDIRECT(ADDRESS(B150,3,1,1,"all_city_parameter_inputs"))),ISBLANK(INDIRECT(ADDRESS(B150,2,1,1,"all_city_parameter_inputs")))),"",IF(ISBLANK(INDIRECT(ADDRESS(B150,2,1,1,"all_city_parameter_inputs"))),"",INDIRECT(ADDRESS(B150,2,1,1,"all_city_parameter_inputs"))))</f>
        <v>constant</v>
      </c>
      <c r="H150" s="17" cm="1">
        <f t="array" aca="1" ref="H150" ca="1">IF(ISBLANK(INDIRECT(ADDRESS(B150,A150,1,1,"all_city_parameter_inputs"))), "--",INDIRECT(ADDRESS(B150,A150,1,1,"all_city_parameter_inputs")))</f>
        <v>0.53246753246753242</v>
      </c>
      <c r="I150" s="17">
        <f ca="1">IF(OR(G150="alpha",G150="beta",G150="sd",G150="mean"),"--",VLOOKUP(C150,Default!$B$5:$H$113,7,FALSE))</f>
        <v>0.441176470588235</v>
      </c>
      <c r="J150" s="4" t="str">
        <f ca="1">VLOOKUP(F150,Lookup!$C$5:$D$109,2, FALSE)</f>
        <v>Travel values</v>
      </c>
      <c r="K150" s="4" t="str">
        <f ca="1">VLOOKUP(C150,Default!$B$4:$E$113,4, FALSE)</f>
        <v xml:space="preserve">ratio of missing motorbike trips, e.g. if ratio = 0.6 and total trip distance in survey is 400, then want to add 600 km of motorbike trips. </v>
      </c>
      <c r="L150" s="21" t="str" cm="1">
        <f t="array" aca="1" ref="L150" ca="1">IF(ISNA(VLOOKUP(D150,Grouped_Sources!$C:$C,1,FALSE)),"", INDIRECT(VLOOKUP(D150,Grouped_Sources!$C:$G,5,FALSE)))</f>
        <v xml:space="preserve"> on OneDrive Ali Abbas - ITHIM Global\Methods and Processes\Input Parameters\MotorcycleFleetRatio</v>
      </c>
      <c r="M150" s="21"/>
      <c r="N150" s="21"/>
    </row>
    <row r="151" spans="1:14">
      <c r="A151" s="5">
        <f t="shared" si="15"/>
        <v>4</v>
      </c>
      <c r="B151" s="5">
        <f t="shared" si="16"/>
        <v>50</v>
      </c>
      <c r="C151" s="5" t="str">
        <f t="shared" ca="1" si="14"/>
        <v>fleet_to_motorcycle_ratio</v>
      </c>
      <c r="D151" s="5" t="str">
        <f t="shared" ca="1" si="12"/>
        <v>fleet_to_motorcycle_ratio_sao_paulo</v>
      </c>
      <c r="E151" s="4" t="str" cm="1">
        <f t="array" aca="1" ref="E151" ca="1">INDIRECT(ADDRESS(1,A151,1,1,"all_city_parameter_inputs"))</f>
        <v>sao_paulo</v>
      </c>
      <c r="F151" s="6" t="str" cm="1">
        <f t="array" aca="1" ref="F151" ca="1">IF(AND(ISBLANK(INDIRECT(ADDRESS(B151,2,1,1,"all_city_parameter_inputs"))), ISBLANK(INDIRECT(ADDRESS(B151,1,1,1,"all_city_parameter_inputs")))), "", IF(ISBLANK(INDIRECT(ADDRESS(B151,1,1,1,"all_city_parameter_inputs"))), All_city_list!F150,INDIRECT(ADDRESS(B151,1,1,1,"all_city_parameter_inputs"))))</f>
        <v>fleet_to_motorcycle_ratio</v>
      </c>
      <c r="G151" s="4" t="str" cm="1">
        <f t="array" aca="1" ref="G151" ca="1">IF(AND(ISBLANK(INDIRECT(ADDRESS(B151,3,1,1,"all_city_parameter_inputs"))),ISBLANK(INDIRECT(ADDRESS(B151,2,1,1,"all_city_parameter_inputs")))),"",IF(ISBLANK(INDIRECT(ADDRESS(B151,2,1,1,"all_city_parameter_inputs"))),"",INDIRECT(ADDRESS(B151,2,1,1,"all_city_parameter_inputs"))))</f>
        <v>alpha</v>
      </c>
      <c r="H151" s="17" cm="1">
        <f t="array" aca="1" ref="H151" ca="1">IF(ISBLANK(INDIRECT(ADDRESS(B151,A151,1,1,"all_city_parameter_inputs"))), "--",INDIRECT(ADDRESS(B151,A151,1,1,"all_city_parameter_inputs")))</f>
        <v>176.48</v>
      </c>
      <c r="I151" s="17" t="str">
        <f ca="1">IF(OR(G151="alpha",G151="beta",G151="sd",G151="mean"),"--",VLOOKUP(C151,Default!$B$5:$H$113,7,FALSE))</f>
        <v>--</v>
      </c>
      <c r="J151" s="4" t="str">
        <f ca="1">VLOOKUP(F151,Lookup!$C$5:$D$109,2, FALSE)</f>
        <v>Travel values</v>
      </c>
      <c r="K151" s="4" t="str">
        <f ca="1">VLOOKUP(C151,Default!$B$4:$E$113,4, FALSE)</f>
        <v xml:space="preserve">ratio of missing motorbike trips, e.g. if ratio = 0.6 and total trip distance in survey is 400, then want to add 600 km of motorbike trips. </v>
      </c>
      <c r="L151" s="21" t="str" cm="1">
        <f t="array" aca="1" ref="L151" ca="1">IF(ISNA(VLOOKUP(D151,Grouped_Sources!$C:$C,1,FALSE)),"", INDIRECT(VLOOKUP(D151,Grouped_Sources!$C:$G,5,FALSE)))</f>
        <v xml:space="preserve"> on OneDrive Ali Abbas - ITHIM Global\Methods and Processes\Input Parameters\MotorcycleFleetRatio</v>
      </c>
      <c r="M151" s="21"/>
      <c r="N151" s="21"/>
    </row>
    <row r="152" spans="1:14">
      <c r="A152" s="5">
        <f t="shared" si="15"/>
        <v>4</v>
      </c>
      <c r="B152" s="5">
        <f t="shared" si="16"/>
        <v>51</v>
      </c>
      <c r="C152" s="5" t="str">
        <f t="shared" ca="1" si="14"/>
        <v>fleet_to_motorcycle_ratio</v>
      </c>
      <c r="D152" s="5" t="str">
        <f t="shared" ca="1" si="12"/>
        <v>fleet_to_motorcycle_ratio_sao_paulo</v>
      </c>
      <c r="E152" s="4" t="str" cm="1">
        <f t="array" aca="1" ref="E152" ca="1">INDIRECT(ADDRESS(1,A152,1,1,"all_city_parameter_inputs"))</f>
        <v>sao_paulo</v>
      </c>
      <c r="F152" s="6" t="str" cm="1">
        <f t="array" aca="1" ref="F152" ca="1">IF(AND(ISBLANK(INDIRECT(ADDRESS(B152,2,1,1,"all_city_parameter_inputs"))), ISBLANK(INDIRECT(ADDRESS(B152,1,1,1,"all_city_parameter_inputs")))), "", IF(ISBLANK(INDIRECT(ADDRESS(B152,1,1,1,"all_city_parameter_inputs"))), All_city_list!F151,INDIRECT(ADDRESS(B152,1,1,1,"all_city_parameter_inputs"))))</f>
        <v>fleet_to_motorcycle_ratio</v>
      </c>
      <c r="G152" s="4" t="str" cm="1">
        <f t="array" aca="1" ref="G152" ca="1">IF(AND(ISBLANK(INDIRECT(ADDRESS(B152,3,1,1,"all_city_parameter_inputs"))),ISBLANK(INDIRECT(ADDRESS(B152,2,1,1,"all_city_parameter_inputs")))),"",IF(ISBLANK(INDIRECT(ADDRESS(B152,2,1,1,"all_city_parameter_inputs"))),"",INDIRECT(ADDRESS(B152,2,1,1,"all_city_parameter_inputs"))))</f>
        <v>beta</v>
      </c>
      <c r="H152" s="17" cm="1">
        <f t="array" aca="1" ref="H152" ca="1">IF(ISBLANK(INDIRECT(ADDRESS(B152,A152,1,1,"all_city_parameter_inputs"))), "--",INDIRECT(ADDRESS(B152,A152,1,1,"all_city_parameter_inputs")))</f>
        <v>155.07999999999998</v>
      </c>
      <c r="I152" s="17" t="str">
        <f ca="1">IF(OR(G152="alpha",G152="beta",G152="sd",G152="mean"),"--",VLOOKUP(C152,Default!$B$5:$H$113,7,FALSE))</f>
        <v>--</v>
      </c>
      <c r="J152" s="4" t="str">
        <f ca="1">VLOOKUP(F152,Lookup!$C$5:$D$109,2, FALSE)</f>
        <v>Travel values</v>
      </c>
      <c r="K152" s="4" t="str">
        <f ca="1">VLOOKUP(C152,Default!$B$4:$E$113,4, FALSE)</f>
        <v xml:space="preserve">ratio of missing motorbike trips, e.g. if ratio = 0.6 and total trip distance in survey is 400, then want to add 600 km of motorbike trips. </v>
      </c>
      <c r="L152" s="21" t="str" cm="1">
        <f t="array" aca="1" ref="L152" ca="1">IF(ISNA(VLOOKUP(D152,Grouped_Sources!$C:$C,1,FALSE)),"", INDIRECT(VLOOKUP(D152,Grouped_Sources!$C:$G,5,FALSE)))</f>
        <v xml:space="preserve"> on OneDrive Ali Abbas - ITHIM Global\Methods and Processes\Input Parameters\MotorcycleFleetRatio</v>
      </c>
      <c r="M152" s="21"/>
      <c r="N152" s="21"/>
    </row>
    <row r="153" spans="1:14">
      <c r="A153" s="5">
        <f t="shared" si="15"/>
        <v>4</v>
      </c>
      <c r="B153" s="5">
        <f t="shared" si="16"/>
        <v>52</v>
      </c>
      <c r="C153" s="5" t="str">
        <f t="shared" ca="1" si="14"/>
        <v>background_pa_confidence</v>
      </c>
      <c r="D153" s="5" t="str">
        <f t="shared" ca="1" si="12"/>
        <v>background_pa_confidence_sao_paulo</v>
      </c>
      <c r="E153" s="4" t="str" cm="1">
        <f t="array" aca="1" ref="E153" ca="1">INDIRECT(ADDRESS(1,A153,1,1,"all_city_parameter_inputs"))</f>
        <v>sao_paulo</v>
      </c>
      <c r="F153" s="6" t="str" cm="1">
        <f t="array" aca="1" ref="F153" ca="1">IF(AND(ISBLANK(INDIRECT(ADDRESS(B153,2,1,1,"all_city_parameter_inputs"))), ISBLANK(INDIRECT(ADDRESS(B153,1,1,1,"all_city_parameter_inputs")))), "", IF(ISBLANK(INDIRECT(ADDRESS(B153,1,1,1,"all_city_parameter_inputs"))), All_city_list!F152,INDIRECT(ADDRESS(B153,1,1,1,"all_city_parameter_inputs"))))</f>
        <v>background_pa_confidence</v>
      </c>
      <c r="G153" s="4" t="str" cm="1">
        <f t="array" aca="1" ref="G153" ca="1">IF(AND(ISBLANK(INDIRECT(ADDRESS(B153,3,1,1,"all_city_parameter_inputs"))),ISBLANK(INDIRECT(ADDRESS(B153,2,1,1,"all_city_parameter_inputs")))),"",IF(ISBLANK(INDIRECT(ADDRESS(B153,2,1,1,"all_city_parameter_inputs"))),"",INDIRECT(ADDRESS(B153,2,1,1,"all_city_parameter_inputs"))))</f>
        <v>sample</v>
      </c>
      <c r="H153" s="17" cm="1">
        <f t="array" aca="1" ref="H153" ca="1">IF(ISBLANK(INDIRECT(ADDRESS(B153,A153,1,1,"all_city_parameter_inputs"))), "--",INDIRECT(ADDRESS(B153,A153,1,1,"all_city_parameter_inputs")))</f>
        <v>0.7</v>
      </c>
      <c r="I153" s="17">
        <f ca="1">IF(OR(G153="alpha",G153="beta",G153="sd",G153="mean"),"--",VLOOKUP(C153,Default!$B$5:$H$113,7,FALSE))</f>
        <v>1</v>
      </c>
      <c r="J153" s="4" t="str">
        <f ca="1">VLOOKUP(F153,Lookup!$C$5:$D$109,2, FALSE)</f>
        <v>PA values</v>
      </c>
      <c r="K153" s="4" t="str">
        <f ca="1">VLOOKUP(C153,Default!$B$4:$E$113,4, FALSE)</f>
        <v>how confident we are in the PA survey (in terms of number of people who report zero PA)</v>
      </c>
      <c r="L153" s="21" t="str" cm="1">
        <f t="array" aca="1" ref="L153" ca="1">IF(ISNA(VLOOKUP(D153,Grouped_Sources!$C:$C,1,FALSE)),"", INDIRECT(VLOOKUP(D153,Grouped_Sources!$C:$G,5,FALSE)))</f>
        <v/>
      </c>
      <c r="M153" s="21"/>
      <c r="N153" s="21"/>
    </row>
    <row r="154" spans="1:14">
      <c r="A154" s="5">
        <f t="shared" si="15"/>
        <v>4</v>
      </c>
      <c r="B154" s="5">
        <f t="shared" si="16"/>
        <v>53</v>
      </c>
      <c r="C154" s="5" t="str">
        <f t="shared" ca="1" si="14"/>
        <v>add_walk_to_pt_trips</v>
      </c>
      <c r="D154" s="5" t="str">
        <f t="shared" ca="1" si="12"/>
        <v>add_walk_to_pt_trips_sao_paulo</v>
      </c>
      <c r="E154" s="4" t="str" cm="1">
        <f t="array" aca="1" ref="E154" ca="1">INDIRECT(ADDRESS(1,A154,1,1,"all_city_parameter_inputs"))</f>
        <v>sao_paulo</v>
      </c>
      <c r="F154" s="6" t="str" cm="1">
        <f t="array" aca="1" ref="F154" ca="1">IF(AND(ISBLANK(INDIRECT(ADDRESS(B154,2,1,1,"all_city_parameter_inputs"))), ISBLANK(INDIRECT(ADDRESS(B154,1,1,1,"all_city_parameter_inputs")))), "", IF(ISBLANK(INDIRECT(ADDRESS(B154,1,1,1,"all_city_parameter_inputs"))), All_city_list!F153,INDIRECT(ADDRESS(B154,1,1,1,"all_city_parameter_inputs"))))</f>
        <v>add_walk_to_pt_trips</v>
      </c>
      <c r="G154" s="4" t="str" cm="1">
        <f t="array" aca="1" ref="G154" ca="1">IF(AND(ISBLANK(INDIRECT(ADDRESS(B154,3,1,1,"all_city_parameter_inputs"))),ISBLANK(INDIRECT(ADDRESS(B154,2,1,1,"all_city_parameter_inputs")))),"",IF(ISBLANK(INDIRECT(ADDRESS(B154,2,1,1,"all_city_parameter_inputs"))),"",INDIRECT(ADDRESS(B154,2,1,1,"all_city_parameter_inputs"))))</f>
        <v/>
      </c>
      <c r="H154" s="17" t="str" cm="1">
        <f t="array" aca="1" ref="H154" ca="1">IF(ISBLANK(INDIRECT(ADDRESS(B154,A154,1,1,"all_city_parameter_inputs"))), "--",INDIRECT(ADDRESS(B154,A154,1,1,"all_city_parameter_inputs")))</f>
        <v>T</v>
      </c>
      <c r="I154" s="17" t="str">
        <f ca="1">IF(OR(G154="alpha",G154="beta",G154="sd",G154="mean"),"--",VLOOKUP(C154,Default!$B$5:$H$113,7,FALSE))</f>
        <v>T</v>
      </c>
      <c r="J154" s="4" t="str">
        <f ca="1">VLOOKUP(F154,Lookup!$C$5:$D$109,2, FALSE)</f>
        <v>Travel values</v>
      </c>
      <c r="K154" s="4" t="str">
        <f ca="1">VLOOKUP(C154,Default!$B$4:$E$113,4, FALSE)</f>
        <v>whether to add walk component to trips with main mode bus</v>
      </c>
      <c r="L154" s="21" t="str" cm="1">
        <f t="array" aca="1" ref="L154" ca="1">IF(ISNA(VLOOKUP(D154,Grouped_Sources!$C:$C,1,FALSE)),"", INDIRECT(VLOOKUP(D154,Grouped_Sources!$C:$G,5,FALSE)))</f>
        <v/>
      </c>
      <c r="M154" s="21"/>
      <c r="N154" s="21"/>
    </row>
    <row r="155" spans="1:14">
      <c r="A155" s="5">
        <f t="shared" si="15"/>
        <v>4</v>
      </c>
      <c r="B155" s="5">
        <f t="shared" si="16"/>
        <v>54</v>
      </c>
      <c r="C155" s="5" t="str">
        <f t="shared" ca="1" si="14"/>
        <v>bus_to_passenger_ratio</v>
      </c>
      <c r="D155" s="5" t="str">
        <f t="shared" ca="1" si="12"/>
        <v>bus_to_passenger_ratio_sao_paulo</v>
      </c>
      <c r="E155" s="4" t="str" cm="1">
        <f t="array" aca="1" ref="E155" ca="1">INDIRECT(ADDRESS(1,A155,1,1,"all_city_parameter_inputs"))</f>
        <v>sao_paulo</v>
      </c>
      <c r="F155" s="6" t="str" cm="1">
        <f t="array" aca="1" ref="F155" ca="1">IF(AND(ISBLANK(INDIRECT(ADDRESS(B155,2,1,1,"all_city_parameter_inputs"))), ISBLANK(INDIRECT(ADDRESS(B155,1,1,1,"all_city_parameter_inputs")))), "", IF(ISBLANK(INDIRECT(ADDRESS(B155,1,1,1,"all_city_parameter_inputs"))), All_city_list!F154,INDIRECT(ADDRESS(B155,1,1,1,"all_city_parameter_inputs"))))</f>
        <v>bus_to_passenger_ratio</v>
      </c>
      <c r="G155" s="4" t="str" cm="1">
        <f t="array" aca="1" ref="G155" ca="1">IF(AND(ISBLANK(INDIRECT(ADDRESS(B155,3,1,1,"all_city_parameter_inputs"))),ISBLANK(INDIRECT(ADDRESS(B155,2,1,1,"all_city_parameter_inputs")))),"",IF(ISBLANK(INDIRECT(ADDRESS(B155,2,1,1,"all_city_parameter_inputs"))),"",INDIRECT(ADDRESS(B155,2,1,1,"all_city_parameter_inputs"))))</f>
        <v>constant</v>
      </c>
      <c r="H155" s="17" cm="1">
        <f t="array" aca="1" ref="H155" ca="1">IF(ISBLANK(INDIRECT(ADDRESS(B155,A155,1,1,"all_city_parameter_inputs"))), "--",INDIRECT(ADDRESS(B155,A155,1,1,"all_city_parameter_inputs")))</f>
        <v>4.3478260869565216E-2</v>
      </c>
      <c r="I155" s="17">
        <f ca="1">IF(OR(G155="alpha",G155="beta",G155="sd",G155="mean"),"--",VLOOKUP(C155,Default!$B$5:$H$113,7,FALSE))</f>
        <v>3.8910505836575897E-2</v>
      </c>
      <c r="J155" s="4" t="str">
        <f ca="1">VLOOKUP(F155,Lookup!$C$5:$D$109,2, FALSE)</f>
        <v>Travel values</v>
      </c>
      <c r="K155" s="4" t="str">
        <f ca="1">VLOOKUP(C155,Default!$B$4:$E$113,4, FALSE)</f>
        <v>number of buses per passenger</v>
      </c>
      <c r="L155" s="21" t="str" cm="1">
        <f t="array" aca="1" ref="L155" ca="1">IF(ISNA(VLOOKUP(D155,Grouped_Sources!$C:$C,1,FALSE)),"", INDIRECT(VLOOKUP(D155,Grouped_Sources!$C:$G,5,FALSE)))</f>
        <v>BusPassengerRatios_WriteUp_v.xx.docx on  on OneDrive Ali Abbas - ITHIM Global\Methods and Processes\Input Parameters\BusPassengerRatio</v>
      </c>
      <c r="M155" s="21"/>
      <c r="N155" s="21"/>
    </row>
    <row r="156" spans="1:14">
      <c r="A156" s="5">
        <f t="shared" si="15"/>
        <v>4</v>
      </c>
      <c r="B156" s="5">
        <f t="shared" si="16"/>
        <v>55</v>
      </c>
      <c r="C156" s="5" t="str">
        <f t="shared" ca="1" si="14"/>
        <v>bus_to_passenger_ratio</v>
      </c>
      <c r="D156" s="5" t="str">
        <f t="shared" ca="1" si="12"/>
        <v>bus_to_passenger_ratio_sao_paulo</v>
      </c>
      <c r="E156" s="4" t="str" cm="1">
        <f t="array" aca="1" ref="E156" ca="1">INDIRECT(ADDRESS(1,A156,1,1,"all_city_parameter_inputs"))</f>
        <v>sao_paulo</v>
      </c>
      <c r="F156" s="6" t="str" cm="1">
        <f t="array" aca="1" ref="F156" ca="1">IF(AND(ISBLANK(INDIRECT(ADDRESS(B156,2,1,1,"all_city_parameter_inputs"))), ISBLANK(INDIRECT(ADDRESS(B156,1,1,1,"all_city_parameter_inputs")))), "", IF(ISBLANK(INDIRECT(ADDRESS(B156,1,1,1,"all_city_parameter_inputs"))), All_city_list!F155,INDIRECT(ADDRESS(B156,1,1,1,"all_city_parameter_inputs"))))</f>
        <v>bus_to_passenger_ratio</v>
      </c>
      <c r="G156" s="4" t="str" cm="1">
        <f t="array" aca="1" ref="G156" ca="1">IF(AND(ISBLANK(INDIRECT(ADDRESS(B156,3,1,1,"all_city_parameter_inputs"))),ISBLANK(INDIRECT(ADDRESS(B156,2,1,1,"all_city_parameter_inputs")))),"",IF(ISBLANK(INDIRECT(ADDRESS(B156,2,1,1,"all_city_parameter_inputs"))),"",INDIRECT(ADDRESS(B156,2,1,1,"all_city_parameter_inputs"))))</f>
        <v>alpha</v>
      </c>
      <c r="H156" s="17" cm="1">
        <f t="array" aca="1" ref="H156" ca="1">IF(ISBLANK(INDIRECT(ADDRESS(B156,A156,1,1,"all_city_parameter_inputs"))), "--",INDIRECT(ADDRESS(B156,A156,1,1,"all_city_parameter_inputs")))</f>
        <v>14.061008695652175</v>
      </c>
      <c r="I156" s="17" t="str">
        <f ca="1">IF(OR(G156="alpha",G156="beta",G156="sd",G156="mean"),"--",VLOOKUP(C156,Default!$B$5:$H$113,7,FALSE))</f>
        <v>--</v>
      </c>
      <c r="J156" s="4" t="str">
        <f ca="1">VLOOKUP(F156,Lookup!$C$5:$D$109,2, FALSE)</f>
        <v>Travel values</v>
      </c>
      <c r="K156" s="4" t="str">
        <f ca="1">VLOOKUP(C156,Default!$B$4:$E$113,4, FALSE)</f>
        <v>number of buses per passenger</v>
      </c>
      <c r="L156" s="21" t="str" cm="1">
        <f t="array" aca="1" ref="L156" ca="1">IF(ISNA(VLOOKUP(D156,Grouped_Sources!$C:$C,1,FALSE)),"", INDIRECT(VLOOKUP(D156,Grouped_Sources!$C:$G,5,FALSE)))</f>
        <v>BusPassengerRatios_WriteUp_v.xx.docx on  on OneDrive Ali Abbas - ITHIM Global\Methods and Processes\Input Parameters\BusPassengerRatio</v>
      </c>
      <c r="M156" s="21"/>
      <c r="N156" s="21"/>
    </row>
    <row r="157" spans="1:14">
      <c r="A157" s="5">
        <f t="shared" si="15"/>
        <v>4</v>
      </c>
      <c r="B157" s="5">
        <f t="shared" si="16"/>
        <v>56</v>
      </c>
      <c r="C157" s="5" t="str">
        <f t="shared" ca="1" si="14"/>
        <v>bus_to_passenger_ratio</v>
      </c>
      <c r="D157" s="5" t="str">
        <f t="shared" ca="1" si="12"/>
        <v>bus_to_passenger_ratio_sao_paulo</v>
      </c>
      <c r="E157" s="4" t="str" cm="1">
        <f t="array" aca="1" ref="E157" ca="1">INDIRECT(ADDRESS(1,A157,1,1,"all_city_parameter_inputs"))</f>
        <v>sao_paulo</v>
      </c>
      <c r="F157" s="6" t="str" cm="1">
        <f t="array" aca="1" ref="F157" ca="1">IF(AND(ISBLANK(INDIRECT(ADDRESS(B157,2,1,1,"all_city_parameter_inputs"))), ISBLANK(INDIRECT(ADDRESS(B157,1,1,1,"all_city_parameter_inputs")))), "", IF(ISBLANK(INDIRECT(ADDRESS(B157,1,1,1,"all_city_parameter_inputs"))), All_city_list!F156,INDIRECT(ADDRESS(B157,1,1,1,"all_city_parameter_inputs"))))</f>
        <v>bus_to_passenger_ratio</v>
      </c>
      <c r="G157" s="4" t="str" cm="1">
        <f t="array" aca="1" ref="G157" ca="1">IF(AND(ISBLANK(INDIRECT(ADDRESS(B157,3,1,1,"all_city_parameter_inputs"))),ISBLANK(INDIRECT(ADDRESS(B157,2,1,1,"all_city_parameter_inputs")))),"",IF(ISBLANK(INDIRECT(ADDRESS(B157,2,1,1,"all_city_parameter_inputs"))),"",INDIRECT(ADDRESS(B157,2,1,1,"all_city_parameter_inputs"))))</f>
        <v>beta</v>
      </c>
      <c r="H157" s="17" cm="1">
        <f t="array" aca="1" ref="H157" ca="1">IF(ISBLANK(INDIRECT(ADDRESS(B157,A157,1,1,"all_city_parameter_inputs"))), "--",INDIRECT(ADDRESS(B157,A157,1,1,"all_city_parameter_inputs")))</f>
        <v>309.34219130434786</v>
      </c>
      <c r="I157" s="17" t="str">
        <f ca="1">IF(OR(G157="alpha",G157="beta",G157="sd",G157="mean"),"--",VLOOKUP(C157,Default!$B$5:$H$113,7,FALSE))</f>
        <v>--</v>
      </c>
      <c r="J157" s="4" t="str">
        <f ca="1">VLOOKUP(F157,Lookup!$C$5:$D$109,2, FALSE)</f>
        <v>Travel values</v>
      </c>
      <c r="K157" s="4" t="str">
        <f ca="1">VLOOKUP(C157,Default!$B$4:$E$113,4, FALSE)</f>
        <v>number of buses per passenger</v>
      </c>
      <c r="L157" s="21" t="str" cm="1">
        <f t="array" aca="1" ref="L157" ca="1">IF(ISNA(VLOOKUP(D157,Grouped_Sources!$C:$C,1,FALSE)),"", INDIRECT(VLOOKUP(D157,Grouped_Sources!$C:$G,5,FALSE)))</f>
        <v>BusPassengerRatios_WriteUp_v.xx.docx on  on OneDrive Ali Abbas - ITHIM Global\Methods and Processes\Input Parameters\BusPassengerRatio</v>
      </c>
      <c r="M157" s="21"/>
      <c r="N157" s="21"/>
    </row>
    <row r="158" spans="1:14">
      <c r="A158" s="5">
        <f t="shared" si="15"/>
        <v>4</v>
      </c>
      <c r="B158" s="5">
        <f t="shared" si="16"/>
        <v>57</v>
      </c>
      <c r="C158" s="5" t="str">
        <f t="shared" ca="1" si="14"/>
        <v>truck_to_car_ratio</v>
      </c>
      <c r="D158" s="5" t="str">
        <f t="shared" ca="1" si="12"/>
        <v>truck_to_car_ratio_sao_paulo</v>
      </c>
      <c r="E158" s="4" t="str" cm="1">
        <f t="array" aca="1" ref="E158" ca="1">INDIRECT(ADDRESS(1,A158,1,1,"all_city_parameter_inputs"))</f>
        <v>sao_paulo</v>
      </c>
      <c r="F158" s="6" t="str" cm="1">
        <f t="array" aca="1" ref="F158" ca="1">IF(AND(ISBLANK(INDIRECT(ADDRESS(B158,2,1,1,"all_city_parameter_inputs"))), ISBLANK(INDIRECT(ADDRESS(B158,1,1,1,"all_city_parameter_inputs")))), "", IF(ISBLANK(INDIRECT(ADDRESS(B158,1,1,1,"all_city_parameter_inputs"))), All_city_list!F157,INDIRECT(ADDRESS(B158,1,1,1,"all_city_parameter_inputs"))))</f>
        <v>truck_to_car_ratio</v>
      </c>
      <c r="G158" s="4" t="str" cm="1">
        <f t="array" aca="1" ref="G158" ca="1">IF(AND(ISBLANK(INDIRECT(ADDRESS(B158,3,1,1,"all_city_parameter_inputs"))),ISBLANK(INDIRECT(ADDRESS(B158,2,1,1,"all_city_parameter_inputs")))),"",IF(ISBLANK(INDIRECT(ADDRESS(B158,2,1,1,"all_city_parameter_inputs"))),"",INDIRECT(ADDRESS(B158,2,1,1,"all_city_parameter_inputs"))))</f>
        <v>constant</v>
      </c>
      <c r="H158" s="17" cm="1">
        <f t="array" aca="1" ref="H158" ca="1">IF(ISBLANK(INDIRECT(ADDRESS(B158,A158,1,1,"all_city_parameter_inputs"))), "--",INDIRECT(ADDRESS(B158,A158,1,1,"all_city_parameter_inputs")))</f>
        <v>0.3</v>
      </c>
      <c r="I158" s="17">
        <f ca="1">IF(OR(G158="alpha",G158="beta",G158="sd",G158="mean"),"--",VLOOKUP(C158,Default!$B$5:$H$113,7,FALSE))</f>
        <v>0.3</v>
      </c>
      <c r="J158" s="4" t="str">
        <f ca="1">VLOOKUP(F158,Lookup!$C$5:$D$109,2, FALSE)</f>
        <v>Travel values</v>
      </c>
      <c r="K158" s="4" t="str">
        <f ca="1">VLOOKUP(C158,Default!$B$4:$E$113,4, FALSE)</f>
        <v>ratio of truck kilometers to car km travelled, used to add ghost trips that are not changed between the different scenarios</v>
      </c>
      <c r="L158" s="21" t="str" cm="1">
        <f t="array" aca="1" ref="L158" ca="1">IF(ISNA(VLOOKUP(D158,Grouped_Sources!$C:$C,1,FALSE)),"", INDIRECT(VLOOKUP(D158,Grouped_Sources!$C:$G,5,FALSE)))</f>
        <v>TruckCarRatio_WriteUp_v.xx.docx on  on OneDrive Ali Abbas - ITHIM Global\Methods and Processes\Input Parameters\TruckCarRatio</v>
      </c>
      <c r="M158" s="21"/>
      <c r="N158" s="21"/>
    </row>
    <row r="159" spans="1:14">
      <c r="A159" s="5">
        <f t="shared" si="15"/>
        <v>4</v>
      </c>
      <c r="B159" s="5">
        <f t="shared" si="16"/>
        <v>58</v>
      </c>
      <c r="C159" s="5" t="str">
        <f t="shared" ca="1" si="14"/>
        <v>truck_to_car_ratio</v>
      </c>
      <c r="D159" s="5" t="str">
        <f t="shared" ca="1" si="12"/>
        <v>truck_to_car_ratio_sao_paulo</v>
      </c>
      <c r="E159" s="4" t="str" cm="1">
        <f t="array" aca="1" ref="E159" ca="1">INDIRECT(ADDRESS(1,A159,1,1,"all_city_parameter_inputs"))</f>
        <v>sao_paulo</v>
      </c>
      <c r="F159" s="6" t="str" cm="1">
        <f t="array" aca="1" ref="F159" ca="1">IF(AND(ISBLANK(INDIRECT(ADDRESS(B159,2,1,1,"all_city_parameter_inputs"))), ISBLANK(INDIRECT(ADDRESS(B159,1,1,1,"all_city_parameter_inputs")))), "", IF(ISBLANK(INDIRECT(ADDRESS(B159,1,1,1,"all_city_parameter_inputs"))), All_city_list!F158,INDIRECT(ADDRESS(B159,1,1,1,"all_city_parameter_inputs"))))</f>
        <v>truck_to_car_ratio</v>
      </c>
      <c r="G159" s="4" t="str" cm="1">
        <f t="array" aca="1" ref="G159" ca="1">IF(AND(ISBLANK(INDIRECT(ADDRESS(B159,3,1,1,"all_city_parameter_inputs"))),ISBLANK(INDIRECT(ADDRESS(B159,2,1,1,"all_city_parameter_inputs")))),"",IF(ISBLANK(INDIRECT(ADDRESS(B159,2,1,1,"all_city_parameter_inputs"))),"",INDIRECT(ADDRESS(B159,2,1,1,"all_city_parameter_inputs"))))</f>
        <v>alpha</v>
      </c>
      <c r="H159" s="17" cm="1">
        <f t="array" aca="1" ref="H159" ca="1">IF(ISBLANK(INDIRECT(ADDRESS(B159,A159,1,1,"all_city_parameter_inputs"))), "--",INDIRECT(ADDRESS(B159,A159,1,1,"all_city_parameter_inputs")))</f>
        <v>3.731999999999998</v>
      </c>
      <c r="I159" s="17" t="str">
        <f ca="1">IF(OR(G159="alpha",G159="beta",G159="sd",G159="mean"),"--",VLOOKUP(C159,Default!$B$5:$H$113,7,FALSE))</f>
        <v>--</v>
      </c>
      <c r="J159" s="4" t="str">
        <f ca="1">VLOOKUP(F159,Lookup!$C$5:$D$109,2, FALSE)</f>
        <v>Travel values</v>
      </c>
      <c r="K159" s="4" t="str">
        <f ca="1">VLOOKUP(C159,Default!$B$4:$E$113,4, FALSE)</f>
        <v>ratio of truck kilometers to car km travelled, used to add ghost trips that are not changed between the different scenarios</v>
      </c>
      <c r="L159" s="21" t="str" cm="1">
        <f t="array" aca="1" ref="L159" ca="1">IF(ISNA(VLOOKUP(D159,Grouped_Sources!$C:$C,1,FALSE)),"", INDIRECT(VLOOKUP(D159,Grouped_Sources!$C:$G,5,FALSE)))</f>
        <v>TruckCarRatio_WriteUp_v.xx.docx on  on OneDrive Ali Abbas - ITHIM Global\Methods and Processes\Input Parameters\TruckCarRatio</v>
      </c>
      <c r="M159" s="21"/>
      <c r="N159" s="21"/>
    </row>
    <row r="160" spans="1:14">
      <c r="A160" s="5">
        <f t="shared" si="15"/>
        <v>4</v>
      </c>
      <c r="B160" s="5">
        <f t="shared" si="16"/>
        <v>59</v>
      </c>
      <c r="C160" s="5" t="str">
        <f t="shared" ca="1" si="14"/>
        <v>truck_to_car_ratio</v>
      </c>
      <c r="D160" s="5" t="str">
        <f t="shared" ca="1" si="12"/>
        <v>truck_to_car_ratio_sao_paulo</v>
      </c>
      <c r="E160" s="4" t="str" cm="1">
        <f t="array" aca="1" ref="E160" ca="1">INDIRECT(ADDRESS(1,A160,1,1,"all_city_parameter_inputs"))</f>
        <v>sao_paulo</v>
      </c>
      <c r="F160" s="6" t="str" cm="1">
        <f t="array" aca="1" ref="F160" ca="1">IF(AND(ISBLANK(INDIRECT(ADDRESS(B160,2,1,1,"all_city_parameter_inputs"))), ISBLANK(INDIRECT(ADDRESS(B160,1,1,1,"all_city_parameter_inputs")))), "", IF(ISBLANK(INDIRECT(ADDRESS(B160,1,1,1,"all_city_parameter_inputs"))), All_city_list!F159,INDIRECT(ADDRESS(B160,1,1,1,"all_city_parameter_inputs"))))</f>
        <v>truck_to_car_ratio</v>
      </c>
      <c r="G160" s="4" t="str" cm="1">
        <f t="array" aca="1" ref="G160" ca="1">IF(AND(ISBLANK(INDIRECT(ADDRESS(B160,3,1,1,"all_city_parameter_inputs"))),ISBLANK(INDIRECT(ADDRESS(B160,2,1,1,"all_city_parameter_inputs")))),"",IF(ISBLANK(INDIRECT(ADDRESS(B160,2,1,1,"all_city_parameter_inputs"))),"",INDIRECT(ADDRESS(B160,2,1,1,"all_city_parameter_inputs"))))</f>
        <v>beta</v>
      </c>
      <c r="H160" s="17" cm="1">
        <f t="array" aca="1" ref="H160" ca="1">IF(ISBLANK(INDIRECT(ADDRESS(B160,A160,1,1,"all_city_parameter_inputs"))), "--",INDIRECT(ADDRESS(B160,A160,1,1,"all_city_parameter_inputs")))</f>
        <v>8.7079999999999949</v>
      </c>
      <c r="I160" s="17" t="str">
        <f ca="1">IF(OR(G160="alpha",G160="beta",G160="sd",G160="mean"),"--",VLOOKUP(C160,Default!$B$5:$H$113,7,FALSE))</f>
        <v>--</v>
      </c>
      <c r="J160" s="4" t="str">
        <f ca="1">VLOOKUP(F160,Lookup!$C$5:$D$109,2, FALSE)</f>
        <v>Travel values</v>
      </c>
      <c r="K160" s="4" t="str">
        <f ca="1">VLOOKUP(C160,Default!$B$4:$E$113,4, FALSE)</f>
        <v>ratio of truck kilometers to car km travelled, used to add ghost trips that are not changed between the different scenarios</v>
      </c>
      <c r="L160" s="21" t="str" cm="1">
        <f t="array" aca="1" ref="L160" ca="1">IF(ISNA(VLOOKUP(D160,Grouped_Sources!$C:$C,1,FALSE)),"", INDIRECT(VLOOKUP(D160,Grouped_Sources!$C:$G,5,FALSE)))</f>
        <v>TruckCarRatio_WriteUp_v.xx.docx on  on OneDrive Ali Abbas - ITHIM Global\Methods and Processes\Input Parameters\TruckCarRatio</v>
      </c>
      <c r="M160" s="21"/>
      <c r="N160" s="21"/>
    </row>
    <row r="161" spans="1:14">
      <c r="A161" s="5">
        <f t="shared" si="15"/>
        <v>4</v>
      </c>
      <c r="B161" s="5">
        <f t="shared" si="16"/>
        <v>60</v>
      </c>
      <c r="C161" s="5" t="str">
        <f t="shared" ca="1" si="14"/>
        <v>PM_emission_confidence</v>
      </c>
      <c r="D161" s="5" t="str">
        <f t="shared" ca="1" si="12"/>
        <v>PM_emission_confidence_sao_paulo</v>
      </c>
      <c r="E161" s="4" t="str" cm="1">
        <f t="array" aca="1" ref="E161" ca="1">INDIRECT(ADDRESS(1,A161,1,1,"all_city_parameter_inputs"))</f>
        <v>sao_paulo</v>
      </c>
      <c r="F161" s="6" t="str" cm="1">
        <f t="array" aca="1" ref="F161" ca="1">IF(AND(ISBLANK(INDIRECT(ADDRESS(B161,2,1,1,"all_city_parameter_inputs"))), ISBLANK(INDIRECT(ADDRESS(B161,1,1,1,"all_city_parameter_inputs")))), "", IF(ISBLANK(INDIRECT(ADDRESS(B161,1,1,1,"all_city_parameter_inputs"))), All_city_list!F160,INDIRECT(ADDRESS(B161,1,1,1,"all_city_parameter_inputs"))))</f>
        <v>PM_emission_confidence</v>
      </c>
      <c r="G161" s="4" t="str" cm="1">
        <f t="array" aca="1" ref="G161" ca="1">IF(AND(ISBLANK(INDIRECT(ADDRESS(B161,3,1,1,"all_city_parameter_inputs"))),ISBLANK(INDIRECT(ADDRESS(B161,2,1,1,"all_city_parameter_inputs")))),"",IF(ISBLANK(INDIRECT(ADDRESS(B161,2,1,1,"all_city_parameter_inputs"))),"",INDIRECT(ADDRESS(B161,2,1,1,"all_city_parameter_inputs"))))</f>
        <v>sample</v>
      </c>
      <c r="H161" s="17" cm="1">
        <f t="array" aca="1" ref="H161" ca="1">IF(ISBLANK(INDIRECT(ADDRESS(B161,A161,1,1,"all_city_parameter_inputs"))), "--",INDIRECT(ADDRESS(B161,A161,1,1,"all_city_parameter_inputs")))</f>
        <v>0.7</v>
      </c>
      <c r="I161" s="17">
        <f ca="1">IF(OR(G161="alpha",G161="beta",G161="sd",G161="mean"),"--",VLOOKUP(C161,Default!$B$5:$H$113,7,FALSE))</f>
        <v>1</v>
      </c>
      <c r="J161" s="4" t="str">
        <f ca="1">VLOOKUP(F161,Lookup!$C$5:$D$109,2, FALSE)</f>
        <v>Pollution values</v>
      </c>
      <c r="K161" s="4" t="str">
        <f ca="1">VLOOKUP(C161,Default!$B$4:$E$113,4,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61" s="21" t="str" cm="1">
        <f t="array" aca="1" ref="L161" ca="1">IF(ISNA(VLOOKUP(D161,Grouped_Sources!$C:$C,1,FALSE)),"", INDIRECT(VLOOKUP(D161,Grouped_Sources!$C:$G,5,FALSE)))</f>
        <v/>
      </c>
      <c r="M161" s="21"/>
      <c r="N161" s="21"/>
    </row>
    <row r="162" spans="1:14">
      <c r="A162" s="5">
        <f t="shared" si="15"/>
        <v>4</v>
      </c>
      <c r="B162" s="5">
        <f t="shared" si="16"/>
        <v>61</v>
      </c>
      <c r="C162" s="5" t="str">
        <f t="shared" ca="1" si="14"/>
        <v>distance_scalar_car_taxi</v>
      </c>
      <c r="D162" s="5" t="str">
        <f t="shared" ca="1" si="12"/>
        <v>distance_scalar_car_taxi_sao_paulo</v>
      </c>
      <c r="E162" s="4" t="str" cm="1">
        <f t="array" aca="1" ref="E162" ca="1">INDIRECT(ADDRESS(1,A162,1,1,"all_city_parameter_inputs"))</f>
        <v>sao_paulo</v>
      </c>
      <c r="F162" s="6" t="str" cm="1">
        <f t="array" aca="1" ref="F162" ca="1">IF(AND(ISBLANK(INDIRECT(ADDRESS(B162,2,1,1,"all_city_parameter_inputs"))), ISBLANK(INDIRECT(ADDRESS(B162,1,1,1,"all_city_parameter_inputs")))), "", IF(ISBLANK(INDIRECT(ADDRESS(B162,1,1,1,"all_city_parameter_inputs"))), All_city_list!F161,INDIRECT(ADDRESS(B162,1,1,1,"all_city_parameter_inputs"))))</f>
        <v>distance_scalar_car_taxi</v>
      </c>
      <c r="G162" s="4" t="str" cm="1">
        <f t="array" aca="1" ref="G162" ca="1">IF(AND(ISBLANK(INDIRECT(ADDRESS(B162,3,1,1,"all_city_parameter_inputs"))),ISBLANK(INDIRECT(ADDRESS(B162,2,1,1,"all_city_parameter_inputs")))),"",IF(ISBLANK(INDIRECT(ADDRESS(B162,2,1,1,"all_city_parameter_inputs"))),"",INDIRECT(ADDRESS(B162,2,1,1,"all_city_parameter_inputs"))))</f>
        <v>constant</v>
      </c>
      <c r="H162" s="17" cm="1">
        <f t="array" aca="1" ref="H162" ca="1">IF(ISBLANK(INDIRECT(ADDRESS(B162,A162,1,1,"all_city_parameter_inputs"))), "--",INDIRECT(ADDRESS(B162,A162,1,1,"all_city_parameter_inputs")))</f>
        <v>1</v>
      </c>
      <c r="I162" s="17">
        <f ca="1">IF(OR(G162="alpha",G162="beta",G162="sd",G162="mean"),"--",VLOOKUP(C162,Default!$B$5:$H$113,7,FALSE))</f>
        <v>1</v>
      </c>
      <c r="J162" s="4" t="str">
        <f ca="1">VLOOKUP(F162,Lookup!$C$5:$D$109,2, FALSE)</f>
        <v>Travel values</v>
      </c>
      <c r="K162" s="4" t="str">
        <f ca="1">VLOOKUP(C162,Default!$B$4:$E$113,4, FALSE)</f>
        <v>scalar for car/taxi distance, i.e. all car and taxi trips get scaled by this scalar</v>
      </c>
      <c r="L162" s="21" t="str" cm="1">
        <f t="array" aca="1" ref="L162" ca="1">IF(ISNA(VLOOKUP(D162,Grouped_Sources!$C:$C,1,FALSE)),"", INDIRECT(VLOOKUP(D162,Grouped_Sources!$C:$G,5,FALSE)))</f>
        <v xml:space="preserve"> on OneDrive Ali Abbas - ITHIM Global\Methods and Processes\Input Parameters\DistanceScalars</v>
      </c>
      <c r="M162" s="21"/>
      <c r="N162" s="21"/>
    </row>
    <row r="163" spans="1:14">
      <c r="A163" s="5">
        <f t="shared" si="15"/>
        <v>4</v>
      </c>
      <c r="B163" s="5">
        <f t="shared" si="16"/>
        <v>62</v>
      </c>
      <c r="C163" s="5" t="str">
        <f t="shared" ca="1" si="14"/>
        <v>distance_scalar_car_taxi</v>
      </c>
      <c r="D163" s="5" t="str">
        <f t="shared" ca="1" si="12"/>
        <v>distance_scalar_car_taxi_sao_paulo</v>
      </c>
      <c r="E163" s="4" t="str" cm="1">
        <f t="array" aca="1" ref="E163" ca="1">INDIRECT(ADDRESS(1,A163,1,1,"all_city_parameter_inputs"))</f>
        <v>sao_paulo</v>
      </c>
      <c r="F163" s="6" t="str" cm="1">
        <f t="array" aca="1" ref="F163" ca="1">IF(AND(ISBLANK(INDIRECT(ADDRESS(B163,2,1,1,"all_city_parameter_inputs"))), ISBLANK(INDIRECT(ADDRESS(B163,1,1,1,"all_city_parameter_inputs")))), "", IF(ISBLANK(INDIRECT(ADDRESS(B163,1,1,1,"all_city_parameter_inputs"))), All_city_list!F162,INDIRECT(ADDRESS(B163,1,1,1,"all_city_parameter_inputs"))))</f>
        <v>distance_scalar_car_taxi</v>
      </c>
      <c r="G163" s="4" t="str" cm="1">
        <f t="array" aca="1" ref="G163" ca="1">IF(AND(ISBLANK(INDIRECT(ADDRESS(B163,3,1,1,"all_city_parameter_inputs"))),ISBLANK(INDIRECT(ADDRESS(B163,2,1,1,"all_city_parameter_inputs")))),"",IF(ISBLANK(INDIRECT(ADDRESS(B163,2,1,1,"all_city_parameter_inputs"))),"",INDIRECT(ADDRESS(B163,2,1,1,"all_city_parameter_inputs"))))</f>
        <v>mean</v>
      </c>
      <c r="H163" s="17" cm="1">
        <f t="array" aca="1" ref="H163" ca="1">IF(ISBLANK(INDIRECT(ADDRESS(B163,A163,1,1,"all_city_parameter_inputs"))), "--",INDIRECT(ADDRESS(B163,A163,1,1,"all_city_parameter_inputs")))</f>
        <v>0.99998877508889905</v>
      </c>
      <c r="I163" s="17" t="str">
        <f ca="1">IF(OR(G163="alpha",G163="beta",G163="sd",G163="mean"),"--",VLOOKUP(C163,Default!$B$5:$H$113,7,FALSE))</f>
        <v>--</v>
      </c>
      <c r="J163" s="4" t="str">
        <f ca="1">VLOOKUP(F163,Lookup!$C$5:$D$109,2, FALSE)</f>
        <v>Travel values</v>
      </c>
      <c r="K163" s="4" t="str">
        <f ca="1">VLOOKUP(C163,Default!$B$4:$E$113,4, FALSE)</f>
        <v>scalar for car/taxi distance, i.e. all car and taxi trips get scaled by this scalar</v>
      </c>
      <c r="L163" s="21" t="str" cm="1">
        <f t="array" aca="1" ref="L163" ca="1">IF(ISNA(VLOOKUP(D163,Grouped_Sources!$C:$C,1,FALSE)),"", INDIRECT(VLOOKUP(D163,Grouped_Sources!$C:$G,5,FALSE)))</f>
        <v xml:space="preserve"> on OneDrive Ali Abbas - ITHIM Global\Methods and Processes\Input Parameters\DistanceScalars</v>
      </c>
      <c r="M163" s="21"/>
      <c r="N163" s="21"/>
    </row>
    <row r="164" spans="1:14">
      <c r="A164" s="5">
        <f t="shared" si="15"/>
        <v>4</v>
      </c>
      <c r="B164" s="5">
        <f t="shared" si="16"/>
        <v>63</v>
      </c>
      <c r="C164" s="5" t="str">
        <f t="shared" ca="1" si="14"/>
        <v>distance_scalar_car_taxi</v>
      </c>
      <c r="D164" s="5" t="str">
        <f t="shared" ca="1" si="12"/>
        <v>distance_scalar_car_taxi_sao_paulo</v>
      </c>
      <c r="E164" s="4" t="str" cm="1">
        <f t="array" aca="1" ref="E164" ca="1">INDIRECT(ADDRESS(1,A164,1,1,"all_city_parameter_inputs"))</f>
        <v>sao_paulo</v>
      </c>
      <c r="F164" s="6" t="str" cm="1">
        <f t="array" aca="1" ref="F164" ca="1">IF(AND(ISBLANK(INDIRECT(ADDRESS(B164,2,1,1,"all_city_parameter_inputs"))), ISBLANK(INDIRECT(ADDRESS(B164,1,1,1,"all_city_parameter_inputs")))), "", IF(ISBLANK(INDIRECT(ADDRESS(B164,1,1,1,"all_city_parameter_inputs"))), All_city_list!F163,INDIRECT(ADDRESS(B164,1,1,1,"all_city_parameter_inputs"))))</f>
        <v>distance_scalar_car_taxi</v>
      </c>
      <c r="G164" s="4" t="str" cm="1">
        <f t="array" aca="1" ref="G164" ca="1">IF(AND(ISBLANK(INDIRECT(ADDRESS(B164,3,1,1,"all_city_parameter_inputs"))),ISBLANK(INDIRECT(ADDRESS(B164,2,1,1,"all_city_parameter_inputs")))),"",IF(ISBLANK(INDIRECT(ADDRESS(B164,2,1,1,"all_city_parameter_inputs"))),"",INDIRECT(ADDRESS(B164,2,1,1,"all_city_parameter_inputs"))))</f>
        <v>sd</v>
      </c>
      <c r="H164" s="17" cm="1">
        <f t="array" aca="1" ref="H164" ca="1">IF(ISBLANK(INDIRECT(ADDRESS(B164,A164,1,1,"all_city_parameter_inputs"))), "--",INDIRECT(ADDRESS(B164,A164,1,1,"all_city_parameter_inputs")))</f>
        <v>1.0047493803535701</v>
      </c>
      <c r="I164" s="17" t="str">
        <f ca="1">IF(OR(G164="alpha",G164="beta",G164="sd",G164="mean"),"--",VLOOKUP(C164,Default!$B$5:$H$113,7,FALSE))</f>
        <v>--</v>
      </c>
      <c r="J164" s="4" t="str">
        <f ca="1">VLOOKUP(F164,Lookup!$C$5:$D$109,2, FALSE)</f>
        <v>Travel values</v>
      </c>
      <c r="K164" s="4" t="str">
        <f ca="1">VLOOKUP(C164,Default!$B$4:$E$113,4, FALSE)</f>
        <v>scalar for car/taxi distance, i.e. all car and taxi trips get scaled by this scalar</v>
      </c>
      <c r="L164" s="21" t="str" cm="1">
        <f t="array" aca="1" ref="L164" ca="1">IF(ISNA(VLOOKUP(D164,Grouped_Sources!$C:$C,1,FALSE)),"", INDIRECT(VLOOKUP(D164,Grouped_Sources!$C:$G,5,FALSE)))</f>
        <v xml:space="preserve"> on OneDrive Ali Abbas - ITHIM Global\Methods and Processes\Input Parameters\DistanceScalars</v>
      </c>
      <c r="M164" s="21"/>
      <c r="N164" s="21"/>
    </row>
    <row r="165" spans="1:14">
      <c r="A165" s="5">
        <f t="shared" si="15"/>
        <v>4</v>
      </c>
      <c r="B165" s="5">
        <f t="shared" si="16"/>
        <v>64</v>
      </c>
      <c r="C165" s="5" t="str">
        <f t="shared" ca="1" si="14"/>
        <v>distance_scalar_motorcycle</v>
      </c>
      <c r="D165" s="5" t="str">
        <f t="shared" ca="1" si="12"/>
        <v>distance_scalar_motorcycle_sao_paulo</v>
      </c>
      <c r="E165" s="4" t="str" cm="1">
        <f t="array" aca="1" ref="E165" ca="1">INDIRECT(ADDRESS(1,A165,1,1,"all_city_parameter_inputs"))</f>
        <v>sao_paulo</v>
      </c>
      <c r="F165" s="6" t="str" cm="1">
        <f t="array" aca="1" ref="F165" ca="1">IF(AND(ISBLANK(INDIRECT(ADDRESS(B165,2,1,1,"all_city_parameter_inputs"))), ISBLANK(INDIRECT(ADDRESS(B165,1,1,1,"all_city_parameter_inputs")))), "", IF(ISBLANK(INDIRECT(ADDRESS(B165,1,1,1,"all_city_parameter_inputs"))), All_city_list!F164,INDIRECT(ADDRESS(B165,1,1,1,"all_city_parameter_inputs"))))</f>
        <v>distance_scalar_motorcycle</v>
      </c>
      <c r="G165" s="4" t="str" cm="1">
        <f t="array" aca="1" ref="G165" ca="1">IF(AND(ISBLANK(INDIRECT(ADDRESS(B165,3,1,1,"all_city_parameter_inputs"))),ISBLANK(INDIRECT(ADDRESS(B165,2,1,1,"all_city_parameter_inputs")))),"",IF(ISBLANK(INDIRECT(ADDRESS(B165,2,1,1,"all_city_parameter_inputs"))),"",INDIRECT(ADDRESS(B165,2,1,1,"all_city_parameter_inputs"))))</f>
        <v>constant</v>
      </c>
      <c r="H165" s="17" cm="1">
        <f t="array" aca="1" ref="H165" ca="1">IF(ISBLANK(INDIRECT(ADDRESS(B165,A165,1,1,"all_city_parameter_inputs"))), "--",INDIRECT(ADDRESS(B165,A165,1,1,"all_city_parameter_inputs")))</f>
        <v>1</v>
      </c>
      <c r="I165" s="17">
        <f ca="1">IF(OR(G165="alpha",G165="beta",G165="sd",G165="mean"),"--",VLOOKUP(C165,Default!$B$5:$H$113,7,FALSE))</f>
        <v>1</v>
      </c>
      <c r="J165" s="4" t="str">
        <f ca="1">VLOOKUP(F165,Lookup!$C$5:$D$109,2, FALSE)</f>
        <v>Travel values</v>
      </c>
      <c r="K165" s="4" t="str">
        <f ca="1">VLOOKUP(C165,Default!$B$4:$E$113,4, FALSE)</f>
        <v>scalar for motorcycle distance, i.e. all motorbike trips are scaled by this scalar</v>
      </c>
      <c r="L165" s="21" t="str" cm="1">
        <f t="array" aca="1" ref="L165" ca="1">IF(ISNA(VLOOKUP(D165,Grouped_Sources!$C:$C,1,FALSE)),"", INDIRECT(VLOOKUP(D165,Grouped_Sources!$C:$G,5,FALSE)))</f>
        <v xml:space="preserve"> on OneDrive Ali Abbas - ITHIM Global\Methods and Processes\Input Parameters\DistanceScalars</v>
      </c>
      <c r="M165" s="21"/>
      <c r="N165" s="21"/>
    </row>
    <row r="166" spans="1:14">
      <c r="A166" s="5">
        <f t="shared" si="15"/>
        <v>4</v>
      </c>
      <c r="B166" s="5">
        <f t="shared" si="16"/>
        <v>65</v>
      </c>
      <c r="C166" s="5" t="str">
        <f t="shared" ca="1" si="14"/>
        <v>distance_scalar_motorcycle</v>
      </c>
      <c r="D166" s="5" t="str">
        <f t="shared" ca="1" si="12"/>
        <v>distance_scalar_motorcycle_sao_paulo</v>
      </c>
      <c r="E166" s="4" t="str" cm="1">
        <f t="array" aca="1" ref="E166" ca="1">INDIRECT(ADDRESS(1,A166,1,1,"all_city_parameter_inputs"))</f>
        <v>sao_paulo</v>
      </c>
      <c r="F166" s="6" t="str" cm="1">
        <f t="array" aca="1" ref="F166" ca="1">IF(AND(ISBLANK(INDIRECT(ADDRESS(B166,2,1,1,"all_city_parameter_inputs"))), ISBLANK(INDIRECT(ADDRESS(B166,1,1,1,"all_city_parameter_inputs")))), "", IF(ISBLANK(INDIRECT(ADDRESS(B166,1,1,1,"all_city_parameter_inputs"))), All_city_list!F165,INDIRECT(ADDRESS(B166,1,1,1,"all_city_parameter_inputs"))))</f>
        <v>distance_scalar_motorcycle</v>
      </c>
      <c r="G166" s="4" t="str" cm="1">
        <f t="array" aca="1" ref="G166" ca="1">IF(AND(ISBLANK(INDIRECT(ADDRESS(B166,3,1,1,"all_city_parameter_inputs"))),ISBLANK(INDIRECT(ADDRESS(B166,2,1,1,"all_city_parameter_inputs")))),"",IF(ISBLANK(INDIRECT(ADDRESS(B166,2,1,1,"all_city_parameter_inputs"))),"",INDIRECT(ADDRESS(B166,2,1,1,"all_city_parameter_inputs"))))</f>
        <v>mean</v>
      </c>
      <c r="H166" s="17" cm="1">
        <f t="array" aca="1" ref="H166" ca="1">IF(ISBLANK(INDIRECT(ADDRESS(B166,A166,1,1,"all_city_parameter_inputs"))), "--",INDIRECT(ADDRESS(B166,A166,1,1,"all_city_parameter_inputs")))</f>
        <v>0.99985129220439195</v>
      </c>
      <c r="I166" s="17" t="str">
        <f ca="1">IF(OR(G166="alpha",G166="beta",G166="sd",G166="mean"),"--",VLOOKUP(C166,Default!$B$5:$H$113,7,FALSE))</f>
        <v>--</v>
      </c>
      <c r="J166" s="4" t="str">
        <f ca="1">VLOOKUP(F166,Lookup!$C$5:$D$109,2, FALSE)</f>
        <v>Travel values</v>
      </c>
      <c r="K166" s="4" t="str">
        <f ca="1">VLOOKUP(C166,Default!$B$4:$E$113,4, FALSE)</f>
        <v>scalar for motorcycle distance, i.e. all motorbike trips are scaled by this scalar</v>
      </c>
      <c r="L166" s="21" t="str" cm="1">
        <f t="array" aca="1" ref="L166" ca="1">IF(ISNA(VLOOKUP(D166,Grouped_Sources!$C:$C,1,FALSE)),"", INDIRECT(VLOOKUP(D166,Grouped_Sources!$C:$G,5,FALSE)))</f>
        <v xml:space="preserve"> on OneDrive Ali Abbas - ITHIM Global\Methods and Processes\Input Parameters\DistanceScalars</v>
      </c>
      <c r="M166" s="21"/>
      <c r="N166" s="21"/>
    </row>
    <row r="167" spans="1:14">
      <c r="A167" s="5">
        <f t="shared" ref="A167:A191" si="18">A68+1</f>
        <v>4</v>
      </c>
      <c r="B167" s="5">
        <f t="shared" ref="B167:B191" si="19">B68</f>
        <v>66</v>
      </c>
      <c r="C167" s="5" t="str">
        <f t="shared" ca="1" si="14"/>
        <v>distance_scalar_motorcycle</v>
      </c>
      <c r="D167" s="5" t="str">
        <f t="shared" ca="1" si="12"/>
        <v>distance_scalar_motorcycle_sao_paulo</v>
      </c>
      <c r="E167" s="4" t="str" cm="1">
        <f t="array" aca="1" ref="E167" ca="1">INDIRECT(ADDRESS(1,A167,1,1,"all_city_parameter_inputs"))</f>
        <v>sao_paulo</v>
      </c>
      <c r="F167" s="6" t="str" cm="1">
        <f t="array" aca="1" ref="F167" ca="1">IF(AND(ISBLANK(INDIRECT(ADDRESS(B167,2,1,1,"all_city_parameter_inputs"))), ISBLANK(INDIRECT(ADDRESS(B167,1,1,1,"all_city_parameter_inputs")))), "", IF(ISBLANK(INDIRECT(ADDRESS(B167,1,1,1,"all_city_parameter_inputs"))), All_city_list!F166,INDIRECT(ADDRESS(B167,1,1,1,"all_city_parameter_inputs"))))</f>
        <v>distance_scalar_motorcycle</v>
      </c>
      <c r="G167" s="4" t="str" cm="1">
        <f t="array" aca="1" ref="G167" ca="1">IF(AND(ISBLANK(INDIRECT(ADDRESS(B167,3,1,1,"all_city_parameter_inputs"))),ISBLANK(INDIRECT(ADDRESS(B167,2,1,1,"all_city_parameter_inputs")))),"",IF(ISBLANK(INDIRECT(ADDRESS(B167,2,1,1,"all_city_parameter_inputs"))),"",INDIRECT(ADDRESS(B167,2,1,1,"all_city_parameter_inputs"))))</f>
        <v>sd</v>
      </c>
      <c r="H167" s="17" cm="1">
        <f t="array" aca="1" ref="H167" ca="1">IF(ISBLANK(INDIRECT(ADDRESS(B167,A167,1,1,"all_city_parameter_inputs"))), "--",INDIRECT(ADDRESS(B167,A167,1,1,"all_city_parameter_inputs")))</f>
        <v>1.01739595995112</v>
      </c>
      <c r="I167" s="17" t="str">
        <f ca="1">IF(OR(G167="alpha",G167="beta",G167="sd",G167="mean"),"--",VLOOKUP(C167,Default!$B$5:$H$113,7,FALSE))</f>
        <v>--</v>
      </c>
      <c r="J167" s="4" t="str">
        <f ca="1">VLOOKUP(F167,Lookup!$C$5:$D$109,2, FALSE)</f>
        <v>Travel values</v>
      </c>
      <c r="K167" s="4" t="str">
        <f ca="1">VLOOKUP(C167,Default!$B$4:$E$113,4, FALSE)</f>
        <v>scalar for motorcycle distance, i.e. all motorbike trips are scaled by this scalar</v>
      </c>
      <c r="L167" s="21" t="str" cm="1">
        <f t="array" aca="1" ref="L167" ca="1">IF(ISNA(VLOOKUP(D167,Grouped_Sources!$C:$C,1,FALSE)),"", INDIRECT(VLOOKUP(D167,Grouped_Sources!$C:$G,5,FALSE)))</f>
        <v xml:space="preserve"> on OneDrive Ali Abbas - ITHIM Global\Methods and Processes\Input Parameters\DistanceScalars</v>
      </c>
      <c r="M167" s="21"/>
      <c r="N167" s="21"/>
    </row>
    <row r="168" spans="1:14">
      <c r="A168" s="5">
        <f t="shared" si="18"/>
        <v>4</v>
      </c>
      <c r="B168" s="5">
        <f t="shared" si="19"/>
        <v>67</v>
      </c>
      <c r="C168" s="5" t="str">
        <f t="shared" ca="1" si="14"/>
        <v>distance_scalar_pt</v>
      </c>
      <c r="D168" s="5" t="str">
        <f t="shared" ca="1" si="12"/>
        <v>distance_scalar_pt_sao_paulo</v>
      </c>
      <c r="E168" s="4" t="str" cm="1">
        <f t="array" aca="1" ref="E168" ca="1">INDIRECT(ADDRESS(1,A168,1,1,"all_city_parameter_inputs"))</f>
        <v>sao_paulo</v>
      </c>
      <c r="F168" s="6" t="str" cm="1">
        <f t="array" aca="1" ref="F168" ca="1">IF(AND(ISBLANK(INDIRECT(ADDRESS(B168,2,1,1,"all_city_parameter_inputs"))), ISBLANK(INDIRECT(ADDRESS(B168,1,1,1,"all_city_parameter_inputs")))), "", IF(ISBLANK(INDIRECT(ADDRESS(B168,1,1,1,"all_city_parameter_inputs"))), All_city_list!F167,INDIRECT(ADDRESS(B168,1,1,1,"all_city_parameter_inputs"))))</f>
        <v>distance_scalar_pt</v>
      </c>
      <c r="G168" s="4" t="str" cm="1">
        <f t="array" aca="1" ref="G168" ca="1">IF(AND(ISBLANK(INDIRECT(ADDRESS(B168,3,1,1,"all_city_parameter_inputs"))),ISBLANK(INDIRECT(ADDRESS(B168,2,1,1,"all_city_parameter_inputs")))),"",IF(ISBLANK(INDIRECT(ADDRESS(B168,2,1,1,"all_city_parameter_inputs"))),"",INDIRECT(ADDRESS(B168,2,1,1,"all_city_parameter_inputs"))))</f>
        <v>constant</v>
      </c>
      <c r="H168" s="17" cm="1">
        <f t="array" aca="1" ref="H168" ca="1">IF(ISBLANK(INDIRECT(ADDRESS(B168,A168,1,1,"all_city_parameter_inputs"))), "--",INDIRECT(ADDRESS(B168,A168,1,1,"all_city_parameter_inputs")))</f>
        <v>1</v>
      </c>
      <c r="I168" s="17">
        <f ca="1">IF(OR(G168="alpha",G168="beta",G168="sd",G168="mean"),"--",VLOOKUP(C168,Default!$B$5:$H$113,7,FALSE))</f>
        <v>1</v>
      </c>
      <c r="J168" s="4" t="str">
        <f ca="1">VLOOKUP(F168,Lookup!$C$5:$D$109,2, FALSE)</f>
        <v>Travel values</v>
      </c>
      <c r="K168" s="4" t="str">
        <f ca="1">VLOOKUP(C168,Default!$B$4:$E$113,4, FALSE)</f>
        <v>scalar for PT distance, i.e. all public transport journey (incl bus driver if added) are scaled by this scalar</v>
      </c>
      <c r="L168" s="21" t="str" cm="1">
        <f t="array" aca="1" ref="L168" ca="1">IF(ISNA(VLOOKUP(D168,Grouped_Sources!$C:$C,1,FALSE)),"", INDIRECT(VLOOKUP(D168,Grouped_Sources!$C:$G,5,FALSE)))</f>
        <v xml:space="preserve"> on OneDrive Ali Abbas - ITHIM Global\Methods and Processes\Input Parameters\DistanceScalars</v>
      </c>
      <c r="M168" s="21"/>
      <c r="N168" s="21"/>
    </row>
    <row r="169" spans="1:14">
      <c r="A169" s="5">
        <f t="shared" si="18"/>
        <v>4</v>
      </c>
      <c r="B169" s="5">
        <f t="shared" si="19"/>
        <v>68</v>
      </c>
      <c r="C169" s="5" t="str">
        <f t="shared" ca="1" si="14"/>
        <v>distance_scalar_pt</v>
      </c>
      <c r="D169" s="5" t="str">
        <f t="shared" ca="1" si="12"/>
        <v>distance_scalar_pt_sao_paulo</v>
      </c>
      <c r="E169" s="4" t="str" cm="1">
        <f t="array" aca="1" ref="E169" ca="1">INDIRECT(ADDRESS(1,A169,1,1,"all_city_parameter_inputs"))</f>
        <v>sao_paulo</v>
      </c>
      <c r="F169" s="6" t="str" cm="1">
        <f t="array" aca="1" ref="F169" ca="1">IF(AND(ISBLANK(INDIRECT(ADDRESS(B169,2,1,1,"all_city_parameter_inputs"))), ISBLANK(INDIRECT(ADDRESS(B169,1,1,1,"all_city_parameter_inputs")))), "", IF(ISBLANK(INDIRECT(ADDRESS(B169,1,1,1,"all_city_parameter_inputs"))), All_city_list!F168,INDIRECT(ADDRESS(B169,1,1,1,"all_city_parameter_inputs"))))</f>
        <v>distance_scalar_pt</v>
      </c>
      <c r="G169" s="4" t="str" cm="1">
        <f t="array" aca="1" ref="G169" ca="1">IF(AND(ISBLANK(INDIRECT(ADDRESS(B169,3,1,1,"all_city_parameter_inputs"))),ISBLANK(INDIRECT(ADDRESS(B169,2,1,1,"all_city_parameter_inputs")))),"",IF(ISBLANK(INDIRECT(ADDRESS(B169,2,1,1,"all_city_parameter_inputs"))),"",INDIRECT(ADDRESS(B169,2,1,1,"all_city_parameter_inputs"))))</f>
        <v>mean</v>
      </c>
      <c r="H169" s="17" cm="1">
        <f t="array" aca="1" ref="H169" ca="1">IF(ISBLANK(INDIRECT(ADDRESS(B169,A169,1,1,"all_city_parameter_inputs"))), "--",INDIRECT(ADDRESS(B169,A169,1,1,"all_city_parameter_inputs")))</f>
        <v>0.99999440704294495</v>
      </c>
      <c r="I169" s="17" t="str">
        <f ca="1">IF(OR(G169="alpha",G169="beta",G169="sd",G169="mean"),"--",VLOOKUP(C169,Default!$B$5:$H$113,7,FALSE))</f>
        <v>--</v>
      </c>
      <c r="J169" s="4" t="str">
        <f ca="1">VLOOKUP(F169,Lookup!$C$5:$D$109,2, FALSE)</f>
        <v>Travel values</v>
      </c>
      <c r="K169" s="4" t="str">
        <f ca="1">VLOOKUP(C169,Default!$B$4:$E$113,4, FALSE)</f>
        <v>scalar for PT distance, i.e. all public transport journey (incl bus driver if added) are scaled by this scalar</v>
      </c>
      <c r="L169" s="21" t="str" cm="1">
        <f t="array" aca="1" ref="L169" ca="1">IF(ISNA(VLOOKUP(D169,Grouped_Sources!$C:$C,1,FALSE)),"", INDIRECT(VLOOKUP(D169,Grouped_Sources!$C:$G,5,FALSE)))</f>
        <v xml:space="preserve"> on OneDrive Ali Abbas - ITHIM Global\Methods and Processes\Input Parameters\DistanceScalars</v>
      </c>
      <c r="M169" s="21"/>
      <c r="N169" s="21"/>
    </row>
    <row r="170" spans="1:14">
      <c r="A170" s="5">
        <f t="shared" si="18"/>
        <v>4</v>
      </c>
      <c r="B170" s="5">
        <f t="shared" si="19"/>
        <v>69</v>
      </c>
      <c r="C170" s="5" t="str">
        <f t="shared" ca="1" si="14"/>
        <v>distance_scalar_pt</v>
      </c>
      <c r="D170" s="5" t="str">
        <f t="shared" ca="1" si="12"/>
        <v>distance_scalar_pt_sao_paulo</v>
      </c>
      <c r="E170" s="4" t="str" cm="1">
        <f t="array" aca="1" ref="E170" ca="1">INDIRECT(ADDRESS(1,A170,1,1,"all_city_parameter_inputs"))</f>
        <v>sao_paulo</v>
      </c>
      <c r="F170" s="6" t="str" cm="1">
        <f t="array" aca="1" ref="F170" ca="1">IF(AND(ISBLANK(INDIRECT(ADDRESS(B170,2,1,1,"all_city_parameter_inputs"))), ISBLANK(INDIRECT(ADDRESS(B170,1,1,1,"all_city_parameter_inputs")))), "", IF(ISBLANK(INDIRECT(ADDRESS(B170,1,1,1,"all_city_parameter_inputs"))), All_city_list!F169,INDIRECT(ADDRESS(B170,1,1,1,"all_city_parameter_inputs"))))</f>
        <v>distance_scalar_pt</v>
      </c>
      <c r="G170" s="4" t="str" cm="1">
        <f t="array" aca="1" ref="G170" ca="1">IF(AND(ISBLANK(INDIRECT(ADDRESS(B170,3,1,1,"all_city_parameter_inputs"))),ISBLANK(INDIRECT(ADDRESS(B170,2,1,1,"all_city_parameter_inputs")))),"",IF(ISBLANK(INDIRECT(ADDRESS(B170,2,1,1,"all_city_parameter_inputs"))),"",INDIRECT(ADDRESS(B170,2,1,1,"all_city_parameter_inputs"))))</f>
        <v>sd</v>
      </c>
      <c r="H170" s="17" cm="1">
        <f t="array" aca="1" ref="H170" ca="1">IF(ISBLANK(INDIRECT(ADDRESS(B170,A170,1,1,"all_city_parameter_inputs"))), "--",INDIRECT(ADDRESS(B170,A170,1,1,"all_city_parameter_inputs")))</f>
        <v>1.0033501388513799</v>
      </c>
      <c r="I170" s="17" t="str">
        <f ca="1">IF(OR(G170="alpha",G170="beta",G170="sd",G170="mean"),"--",VLOOKUP(C170,Default!$B$5:$H$113,7,FALSE))</f>
        <v>--</v>
      </c>
      <c r="J170" s="4" t="str">
        <f ca="1">VLOOKUP(F170,Lookup!$C$5:$D$109,2, FALSE)</f>
        <v>Travel values</v>
      </c>
      <c r="K170" s="4" t="str">
        <f ca="1">VLOOKUP(C170,Default!$B$4:$E$113,4, FALSE)</f>
        <v>scalar for PT distance, i.e. all public transport journey (incl bus driver if added) are scaled by this scalar</v>
      </c>
      <c r="L170" s="21" t="str" cm="1">
        <f t="array" aca="1" ref="L170" ca="1">IF(ISNA(VLOOKUP(D170,Grouped_Sources!$C:$C,1,FALSE)),"", INDIRECT(VLOOKUP(D170,Grouped_Sources!$C:$G,5,FALSE)))</f>
        <v xml:space="preserve"> on OneDrive Ali Abbas - ITHIM Global\Methods and Processes\Input Parameters\DistanceScalars</v>
      </c>
      <c r="M170" s="21"/>
      <c r="N170" s="21"/>
    </row>
    <row r="171" spans="1:14">
      <c r="A171" s="5">
        <f t="shared" si="18"/>
        <v>4</v>
      </c>
      <c r="B171" s="5">
        <f t="shared" si="19"/>
        <v>70</v>
      </c>
      <c r="C171" s="5" t="str">
        <f t="shared" ca="1" si="14"/>
        <v>distance_scalar_walking</v>
      </c>
      <c r="D171" s="5" t="str">
        <f t="shared" ca="1" si="12"/>
        <v>distance_scalar_walking_sao_paulo</v>
      </c>
      <c r="E171" s="4" t="str" cm="1">
        <f t="array" aca="1" ref="E171" ca="1">INDIRECT(ADDRESS(1,A171,1,1,"all_city_parameter_inputs"))</f>
        <v>sao_paulo</v>
      </c>
      <c r="F171" s="6" t="str" cm="1">
        <f t="array" aca="1" ref="F171" ca="1">IF(AND(ISBLANK(INDIRECT(ADDRESS(B171,2,1,1,"all_city_parameter_inputs"))), ISBLANK(INDIRECT(ADDRESS(B171,1,1,1,"all_city_parameter_inputs")))), "", IF(ISBLANK(INDIRECT(ADDRESS(B171,1,1,1,"all_city_parameter_inputs"))), All_city_list!F170,INDIRECT(ADDRESS(B171,1,1,1,"all_city_parameter_inputs"))))</f>
        <v>distance_scalar_walking</v>
      </c>
      <c r="G171" s="4" t="str" cm="1">
        <f t="array" aca="1" ref="G171" ca="1">IF(AND(ISBLANK(INDIRECT(ADDRESS(B171,3,1,1,"all_city_parameter_inputs"))),ISBLANK(INDIRECT(ADDRESS(B171,2,1,1,"all_city_parameter_inputs")))),"",IF(ISBLANK(INDIRECT(ADDRESS(B171,2,1,1,"all_city_parameter_inputs"))),"",INDIRECT(ADDRESS(B171,2,1,1,"all_city_parameter_inputs"))))</f>
        <v>constant</v>
      </c>
      <c r="H171" s="17" cm="1">
        <f t="array" aca="1" ref="H171" ca="1">IF(ISBLANK(INDIRECT(ADDRESS(B171,A171,1,1,"all_city_parameter_inputs"))), "--",INDIRECT(ADDRESS(B171,A171,1,1,"all_city_parameter_inputs")))</f>
        <v>1</v>
      </c>
      <c r="I171" s="17">
        <f ca="1">IF(OR(G171="alpha",G171="beta",G171="sd",G171="mean"),"--",VLOOKUP(C171,Default!$B$5:$H$113,7,FALSE))</f>
        <v>1</v>
      </c>
      <c r="J171" s="4" t="str">
        <f ca="1">VLOOKUP(F171,Lookup!$C$5:$D$109,2, FALSE)</f>
        <v>Travel values</v>
      </c>
      <c r="K171" s="4" t="str">
        <f ca="1">VLOOKUP(C171,Default!$B$4:$E$113,4, FALSE)</f>
        <v>scalar for walking distance, i.e. all walking trips are scaled by this scalar</v>
      </c>
      <c r="L171" s="21" t="str" cm="1">
        <f t="array" aca="1" ref="L171" ca="1">IF(ISNA(VLOOKUP(D171,Grouped_Sources!$C:$C,1,FALSE)),"", INDIRECT(VLOOKUP(D171,Grouped_Sources!$C:$G,5,FALSE)))</f>
        <v xml:space="preserve"> on OneDrive Ali Abbas - ITHIM Global\Methods and Processes\Input Parameters\DistanceScalars</v>
      </c>
      <c r="M171" s="21"/>
      <c r="N171" s="21"/>
    </row>
    <row r="172" spans="1:14">
      <c r="A172" s="5">
        <f t="shared" si="18"/>
        <v>4</v>
      </c>
      <c r="B172" s="5">
        <f t="shared" si="19"/>
        <v>71</v>
      </c>
      <c r="C172" s="5" t="str">
        <f t="shared" ca="1" si="14"/>
        <v>distance_scalar_walking</v>
      </c>
      <c r="D172" s="5" t="str">
        <f t="shared" ca="1" si="12"/>
        <v>distance_scalar_walking_sao_paulo</v>
      </c>
      <c r="E172" s="4" t="str" cm="1">
        <f t="array" aca="1" ref="E172" ca="1">INDIRECT(ADDRESS(1,A172,1,1,"all_city_parameter_inputs"))</f>
        <v>sao_paulo</v>
      </c>
      <c r="F172" s="6" t="str" cm="1">
        <f t="array" aca="1" ref="F172" ca="1">IF(AND(ISBLANK(INDIRECT(ADDRESS(B172,2,1,1,"all_city_parameter_inputs"))), ISBLANK(INDIRECT(ADDRESS(B172,1,1,1,"all_city_parameter_inputs")))), "", IF(ISBLANK(INDIRECT(ADDRESS(B172,1,1,1,"all_city_parameter_inputs"))), All_city_list!F171,INDIRECT(ADDRESS(B172,1,1,1,"all_city_parameter_inputs"))))</f>
        <v>distance_scalar_walking</v>
      </c>
      <c r="G172" s="4" t="str" cm="1">
        <f t="array" aca="1" ref="G172" ca="1">IF(AND(ISBLANK(INDIRECT(ADDRESS(B172,3,1,1,"all_city_parameter_inputs"))),ISBLANK(INDIRECT(ADDRESS(B172,2,1,1,"all_city_parameter_inputs")))),"",IF(ISBLANK(INDIRECT(ADDRESS(B172,2,1,1,"all_city_parameter_inputs"))),"",INDIRECT(ADDRESS(B172,2,1,1,"all_city_parameter_inputs"))))</f>
        <v>mean</v>
      </c>
      <c r="H172" s="17" cm="1">
        <f t="array" aca="1" ref="H172" ca="1">IF(ISBLANK(INDIRECT(ADDRESS(B172,A172,1,1,"all_city_parameter_inputs"))), "--",INDIRECT(ADDRESS(B172,A172,1,1,"all_city_parameter_inputs")))</f>
        <v>0.99999527178079095</v>
      </c>
      <c r="I172" s="17" t="str">
        <f ca="1">IF(OR(G172="alpha",G172="beta",G172="sd",G172="mean"),"--",VLOOKUP(C172,Default!$B$5:$H$113,7,FALSE))</f>
        <v>--</v>
      </c>
      <c r="J172" s="4" t="str">
        <f ca="1">VLOOKUP(F172,Lookup!$C$5:$D$109,2, FALSE)</f>
        <v>Travel values</v>
      </c>
      <c r="K172" s="4" t="str">
        <f ca="1">VLOOKUP(C172,Default!$B$4:$E$113,4, FALSE)</f>
        <v>scalar for walking distance, i.e. all walking trips are scaled by this scalar</v>
      </c>
      <c r="L172" s="21" t="str" cm="1">
        <f t="array" aca="1" ref="L172" ca="1">IF(ISNA(VLOOKUP(D172,Grouped_Sources!$C:$C,1,FALSE)),"", INDIRECT(VLOOKUP(D172,Grouped_Sources!$C:$G,5,FALSE)))</f>
        <v xml:space="preserve"> on OneDrive Ali Abbas - ITHIM Global\Methods and Processes\Input Parameters\DistanceScalars</v>
      </c>
      <c r="M172" s="21"/>
      <c r="N172" s="21"/>
    </row>
    <row r="173" spans="1:14">
      <c r="A173" s="5">
        <f t="shared" si="18"/>
        <v>4</v>
      </c>
      <c r="B173" s="5">
        <f t="shared" si="19"/>
        <v>72</v>
      </c>
      <c r="C173" s="5" t="str">
        <f t="shared" ca="1" si="14"/>
        <v>distance_scalar_walking</v>
      </c>
      <c r="D173" s="5" t="str">
        <f t="shared" ca="1" si="12"/>
        <v>distance_scalar_walking_sao_paulo</v>
      </c>
      <c r="E173" s="4" t="str" cm="1">
        <f t="array" aca="1" ref="E173" ca="1">INDIRECT(ADDRESS(1,A173,1,1,"all_city_parameter_inputs"))</f>
        <v>sao_paulo</v>
      </c>
      <c r="F173" s="6" t="str" cm="1">
        <f t="array" aca="1" ref="F173" ca="1">IF(AND(ISBLANK(INDIRECT(ADDRESS(B173,2,1,1,"all_city_parameter_inputs"))), ISBLANK(INDIRECT(ADDRESS(B173,1,1,1,"all_city_parameter_inputs")))), "", IF(ISBLANK(INDIRECT(ADDRESS(B173,1,1,1,"all_city_parameter_inputs"))), All_city_list!F172,INDIRECT(ADDRESS(B173,1,1,1,"all_city_parameter_inputs"))))</f>
        <v>distance_scalar_walking</v>
      </c>
      <c r="G173" s="4" t="str" cm="1">
        <f t="array" aca="1" ref="G173" ca="1">IF(AND(ISBLANK(INDIRECT(ADDRESS(B173,3,1,1,"all_city_parameter_inputs"))),ISBLANK(INDIRECT(ADDRESS(B173,2,1,1,"all_city_parameter_inputs")))),"",IF(ISBLANK(INDIRECT(ADDRESS(B173,2,1,1,"all_city_parameter_inputs"))),"",INDIRECT(ADDRESS(B173,2,1,1,"all_city_parameter_inputs"))))</f>
        <v>sd</v>
      </c>
      <c r="H173" s="17" cm="1">
        <f t="array" aca="1" ref="H173" ca="1">IF(ISBLANK(INDIRECT(ADDRESS(B173,A173,1,1,"all_city_parameter_inputs"))), "--",INDIRECT(ADDRESS(B173,A173,1,1,"all_city_parameter_inputs")))</f>
        <v>1.0030798689759699</v>
      </c>
      <c r="I173" s="17" t="str">
        <f ca="1">IF(OR(G173="alpha",G173="beta",G173="sd",G173="mean"),"--",VLOOKUP(C173,Default!$B$5:$H$113,7,FALSE))</f>
        <v>--</v>
      </c>
      <c r="J173" s="4" t="str">
        <f ca="1">VLOOKUP(F173,Lookup!$C$5:$D$109,2, FALSE)</f>
        <v>Travel values</v>
      </c>
      <c r="K173" s="4" t="str">
        <f ca="1">VLOOKUP(C173,Default!$B$4:$E$113,4, FALSE)</f>
        <v>scalar for walking distance, i.e. all walking trips are scaled by this scalar</v>
      </c>
      <c r="L173" s="21" t="str" cm="1">
        <f t="array" aca="1" ref="L173" ca="1">IF(ISNA(VLOOKUP(D173,Grouped_Sources!$C:$C,1,FALSE)),"", INDIRECT(VLOOKUP(D173,Grouped_Sources!$C:$G,5,FALSE)))</f>
        <v xml:space="preserve"> on OneDrive Ali Abbas - ITHIM Global\Methods and Processes\Input Parameters\DistanceScalars</v>
      </c>
      <c r="M173" s="21"/>
      <c r="N173" s="21"/>
    </row>
    <row r="174" spans="1:14">
      <c r="A174" s="5">
        <f t="shared" si="18"/>
        <v>4</v>
      </c>
      <c r="B174" s="5">
        <f t="shared" si="19"/>
        <v>73</v>
      </c>
      <c r="C174" s="5" t="str">
        <f t="shared" ca="1" si="14"/>
        <v>distance_scalar_cycling</v>
      </c>
      <c r="D174" s="5" t="str">
        <f t="shared" ca="1" si="12"/>
        <v>distance_scalar_cycling_sao_paulo</v>
      </c>
      <c r="E174" s="4" t="str" cm="1">
        <f t="array" aca="1" ref="E174" ca="1">INDIRECT(ADDRESS(1,A174,1,1,"all_city_parameter_inputs"))</f>
        <v>sao_paulo</v>
      </c>
      <c r="F174" s="6" t="str" cm="1">
        <f t="array" aca="1" ref="F174" ca="1">IF(AND(ISBLANK(INDIRECT(ADDRESS(B174,2,1,1,"all_city_parameter_inputs"))), ISBLANK(INDIRECT(ADDRESS(B174,1,1,1,"all_city_parameter_inputs")))), "", IF(ISBLANK(INDIRECT(ADDRESS(B174,1,1,1,"all_city_parameter_inputs"))), All_city_list!F173,INDIRECT(ADDRESS(B174,1,1,1,"all_city_parameter_inputs"))))</f>
        <v>distance_scalar_cycling</v>
      </c>
      <c r="G174" s="4" t="str" cm="1">
        <f t="array" aca="1" ref="G174" ca="1">IF(AND(ISBLANK(INDIRECT(ADDRESS(B174,3,1,1,"all_city_parameter_inputs"))),ISBLANK(INDIRECT(ADDRESS(B174,2,1,1,"all_city_parameter_inputs")))),"",IF(ISBLANK(INDIRECT(ADDRESS(B174,2,1,1,"all_city_parameter_inputs"))),"",INDIRECT(ADDRESS(B174,2,1,1,"all_city_parameter_inputs"))))</f>
        <v>constant</v>
      </c>
      <c r="H174" s="17" cm="1">
        <f t="array" aca="1" ref="H174" ca="1">IF(ISBLANK(INDIRECT(ADDRESS(B174,A174,1,1,"all_city_parameter_inputs"))), "--",INDIRECT(ADDRESS(B174,A174,1,1,"all_city_parameter_inputs")))</f>
        <v>1</v>
      </c>
      <c r="I174" s="17">
        <f ca="1">IF(OR(G174="alpha",G174="beta",G174="sd",G174="mean"),"--",VLOOKUP(C174,Default!$B$5:$H$113,7,FALSE))</f>
        <v>1</v>
      </c>
      <c r="J174" s="4" t="str">
        <f ca="1">VLOOKUP(F174,Lookup!$C$5:$D$109,2, FALSE)</f>
        <v>Travel values</v>
      </c>
      <c r="K174" s="4" t="str">
        <f ca="1">VLOOKUP(C174,Default!$B$4:$E$113,4, FALSE)</f>
        <v>scalar for cycling distance, i.e. all cycling trips are scaled by this scalar</v>
      </c>
      <c r="L174" s="21" t="str" cm="1">
        <f t="array" aca="1" ref="L174" ca="1">IF(ISNA(VLOOKUP(D174,Grouped_Sources!$C:$C,1,FALSE)),"", INDIRECT(VLOOKUP(D174,Grouped_Sources!$C:$G,5,FALSE)))</f>
        <v xml:space="preserve"> on OneDrive Ali Abbas - ITHIM Global\Methods and Processes\Input Parameters\DistanceScalars</v>
      </c>
      <c r="M174" s="21"/>
      <c r="N174" s="21"/>
    </row>
    <row r="175" spans="1:14">
      <c r="A175" s="5">
        <f t="shared" si="18"/>
        <v>4</v>
      </c>
      <c r="B175" s="5">
        <f t="shared" si="19"/>
        <v>74</v>
      </c>
      <c r="C175" s="5" t="str">
        <f t="shared" ca="1" si="14"/>
        <v>distance_scalar_cycling</v>
      </c>
      <c r="D175" s="5" t="str">
        <f t="shared" ca="1" si="12"/>
        <v>distance_scalar_cycling_sao_paulo</v>
      </c>
      <c r="E175" s="4" t="str" cm="1">
        <f t="array" aca="1" ref="E175" ca="1">INDIRECT(ADDRESS(1,A175,1,1,"all_city_parameter_inputs"))</f>
        <v>sao_paulo</v>
      </c>
      <c r="F175" s="6" t="str" cm="1">
        <f t="array" aca="1" ref="F175" ca="1">IF(AND(ISBLANK(INDIRECT(ADDRESS(B175,2,1,1,"all_city_parameter_inputs"))), ISBLANK(INDIRECT(ADDRESS(B175,1,1,1,"all_city_parameter_inputs")))), "", IF(ISBLANK(INDIRECT(ADDRESS(B175,1,1,1,"all_city_parameter_inputs"))), All_city_list!F174,INDIRECT(ADDRESS(B175,1,1,1,"all_city_parameter_inputs"))))</f>
        <v>distance_scalar_cycling</v>
      </c>
      <c r="G175" s="4" t="str" cm="1">
        <f t="array" aca="1" ref="G175" ca="1">IF(AND(ISBLANK(INDIRECT(ADDRESS(B175,3,1,1,"all_city_parameter_inputs"))),ISBLANK(INDIRECT(ADDRESS(B175,2,1,1,"all_city_parameter_inputs")))),"",IF(ISBLANK(INDIRECT(ADDRESS(B175,2,1,1,"all_city_parameter_inputs"))),"",INDIRECT(ADDRESS(B175,2,1,1,"all_city_parameter_inputs"))))</f>
        <v>mean</v>
      </c>
      <c r="H175" s="17" cm="1">
        <f t="array" aca="1" ref="H175" ca="1">IF(ISBLANK(INDIRECT(ADDRESS(B175,A175,1,1,"all_city_parameter_inputs"))), "--",INDIRECT(ADDRESS(B175,A175,1,1,"all_city_parameter_inputs")))</f>
        <v>0.99966902851391803</v>
      </c>
      <c r="I175" s="17" t="str">
        <f ca="1">IF(OR(G175="alpha",G175="beta",G175="sd",G175="mean"),"--",VLOOKUP(C175,Default!$B$5:$H$113,7,FALSE))</f>
        <v>--</v>
      </c>
      <c r="J175" s="4" t="str">
        <f ca="1">VLOOKUP(F175,Lookup!$C$5:$D$109,2, FALSE)</f>
        <v>Travel values</v>
      </c>
      <c r="K175" s="4" t="str">
        <f ca="1">VLOOKUP(C175,Default!$B$4:$E$113,4, FALSE)</f>
        <v>scalar for cycling distance, i.e. all cycling trips are scaled by this scalar</v>
      </c>
      <c r="L175" s="21" t="str" cm="1">
        <f t="array" aca="1" ref="L175" ca="1">IF(ISNA(VLOOKUP(D175,Grouped_Sources!$C:$C,1,FALSE)),"", INDIRECT(VLOOKUP(D175,Grouped_Sources!$C:$G,5,FALSE)))</f>
        <v xml:space="preserve"> on OneDrive Ali Abbas - ITHIM Global\Methods and Processes\Input Parameters\DistanceScalars</v>
      </c>
      <c r="M175" s="21"/>
      <c r="N175" s="21"/>
    </row>
    <row r="176" spans="1:14">
      <c r="A176" s="5">
        <f t="shared" si="18"/>
        <v>4</v>
      </c>
      <c r="B176" s="5">
        <f t="shared" si="19"/>
        <v>75</v>
      </c>
      <c r="C176" s="5" t="str">
        <f t="shared" ca="1" si="14"/>
        <v>distance_scalar_cycling</v>
      </c>
      <c r="D176" s="5" t="str">
        <f t="shared" ref="D176:D268" ca="1" si="20">F176&amp;"_"&amp;E176</f>
        <v>distance_scalar_cycling_sao_paulo</v>
      </c>
      <c r="E176" s="4" t="str" cm="1">
        <f t="array" aca="1" ref="E176" ca="1">INDIRECT(ADDRESS(1,A176,1,1,"all_city_parameter_inputs"))</f>
        <v>sao_paulo</v>
      </c>
      <c r="F176" s="6" t="str" cm="1">
        <f t="array" aca="1" ref="F176" ca="1">IF(AND(ISBLANK(INDIRECT(ADDRESS(B176,2,1,1,"all_city_parameter_inputs"))), ISBLANK(INDIRECT(ADDRESS(B176,1,1,1,"all_city_parameter_inputs")))), "", IF(ISBLANK(INDIRECT(ADDRESS(B176,1,1,1,"all_city_parameter_inputs"))), All_city_list!F175,INDIRECT(ADDRESS(B176,1,1,1,"all_city_parameter_inputs"))))</f>
        <v>distance_scalar_cycling</v>
      </c>
      <c r="G176" s="4" t="str" cm="1">
        <f t="array" aca="1" ref="G176" ca="1">IF(AND(ISBLANK(INDIRECT(ADDRESS(B176,3,1,1,"all_city_parameter_inputs"))),ISBLANK(INDIRECT(ADDRESS(B176,2,1,1,"all_city_parameter_inputs")))),"",IF(ISBLANK(INDIRECT(ADDRESS(B176,2,1,1,"all_city_parameter_inputs"))),"",INDIRECT(ADDRESS(B176,2,1,1,"all_city_parameter_inputs"))))</f>
        <v>sd</v>
      </c>
      <c r="H176" s="17" cm="1">
        <f t="array" aca="1" ref="H176" ca="1">IF(ISBLANK(INDIRECT(ADDRESS(B176,A176,1,1,"all_city_parameter_inputs"))), "--",INDIRECT(ADDRESS(B176,A176,1,1,"all_city_parameter_inputs")))</f>
        <v>1.02606426539375</v>
      </c>
      <c r="I176" s="17" t="str">
        <f ca="1">IF(OR(G176="alpha",G176="beta",G176="sd",G176="mean"),"--",VLOOKUP(C176,Default!$B$5:$H$113,7,FALSE))</f>
        <v>--</v>
      </c>
      <c r="J176" s="4" t="str">
        <f ca="1">VLOOKUP(F176,Lookup!$C$5:$D$109,2, FALSE)</f>
        <v>Travel values</v>
      </c>
      <c r="K176" s="4" t="str">
        <f ca="1">VLOOKUP(C176,Default!$B$4:$E$113,4, FALSE)</f>
        <v>scalar for cycling distance, i.e. all cycling trips are scaled by this scalar</v>
      </c>
      <c r="L176" s="21" t="str" cm="1">
        <f t="array" aca="1" ref="L176" ca="1">IF(ISNA(VLOOKUP(D176,Grouped_Sources!$C:$C,1,FALSE)),"", INDIRECT(VLOOKUP(D176,Grouped_Sources!$C:$G,5,FALSE)))</f>
        <v xml:space="preserve"> on OneDrive Ali Abbas - ITHIM Global\Methods and Processes\Input Parameters\DistanceScalars</v>
      </c>
      <c r="M176" s="21"/>
      <c r="N176" s="21"/>
    </row>
    <row r="177" spans="1:14">
      <c r="A177" s="5">
        <f t="shared" si="18"/>
        <v>4</v>
      </c>
      <c r="B177" s="5">
        <f t="shared" si="19"/>
        <v>76</v>
      </c>
      <c r="C177" s="5" t="str">
        <f t="shared" ca="1" si="14"/>
        <v>CO2_emission_inventories motorcycle</v>
      </c>
      <c r="D177" s="5" t="str">
        <f t="shared" ca="1" si="20"/>
        <v>CO2_emission_inventories_sao_paulo</v>
      </c>
      <c r="E177" s="4" t="str" cm="1">
        <f t="array" aca="1" ref="E177" ca="1">INDIRECT(ADDRESS(1,A177,1,1,"all_city_parameter_inputs"))</f>
        <v>sao_paulo</v>
      </c>
      <c r="F177" s="6" t="str" cm="1">
        <f t="array" aca="1" ref="F177" ca="1">IF(AND(ISBLANK(INDIRECT(ADDRESS(B177,2,1,1,"all_city_parameter_inputs"))), ISBLANK(INDIRECT(ADDRESS(B177,1,1,1,"all_city_parameter_inputs")))), "", IF(ISBLANK(INDIRECT(ADDRESS(B177,1,1,1,"all_city_parameter_inputs"))), All_city_list!F176,INDIRECT(ADDRESS(B177,1,1,1,"all_city_parameter_inputs"))))</f>
        <v>CO2_emission_inventories</v>
      </c>
      <c r="G177" s="4" t="str" cm="1">
        <f t="array" aca="1" ref="G177" ca="1">IF(AND(ISBLANK(INDIRECT(ADDRESS(B177,3,1,1,"all_city_parameter_inputs"))),ISBLANK(INDIRECT(ADDRESS(B177,2,1,1,"all_city_parameter_inputs")))),"",IF(ISBLANK(INDIRECT(ADDRESS(B177,2,1,1,"all_city_parameter_inputs"))),"",INDIRECT(ADDRESS(B177,2,1,1,"all_city_parameter_inputs"))))</f>
        <v>motorcycle</v>
      </c>
      <c r="H177" s="17" cm="1">
        <f t="array" aca="1" ref="H177" ca="1">IF(ISBLANK(INDIRECT(ADDRESS(B177,A177,1,1,"all_city_parameter_inputs"))), "--",INDIRECT(ADDRESS(B177,A177,1,1,"all_city_parameter_inputs")))</f>
        <v>521589.57900000003</v>
      </c>
      <c r="I177" s="17">
        <f ca="1">IF(OR(G177="alpha",G177="beta",G177="sd",G177="mean"),"--",VLOOKUP(C177,Default!$B$5:$H$113,7,FALSE))</f>
        <v>30033.571810000001</v>
      </c>
      <c r="J177" s="4" t="str">
        <f ca="1">VLOOKUP(F177,Lookup!$C$5:$D$109,2, FALSE)</f>
        <v>Pollution values</v>
      </c>
      <c r="K177" s="4" t="str">
        <f ca="1">VLOOKUP(C177,Default!$B$4:$E$113,4, FALSE)</f>
        <v>- used to estimate the CO2 for scenarios (function "scenario_co2_calculations").
- used to create the VEHICLE_INVENTORY, with speeds, PM and CO2 emissions (function "set_vehicle_inventory").</v>
      </c>
      <c r="L177" s="21" t="str" cm="1">
        <f t="array" aca="1" ref="L177" ca="1">IF(ISNA(VLOOKUP(D177,Grouped_Sources!$C:$C,1,FALSE)),"", INDIRECT(VLOOKUP(D177,Grouped_Sources!$C:$G,5,FALSE)))</f>
        <v/>
      </c>
      <c r="M177" s="21"/>
      <c r="N177" s="21"/>
    </row>
    <row r="178" spans="1:14">
      <c r="A178" s="5">
        <f t="shared" si="18"/>
        <v>4</v>
      </c>
      <c r="B178" s="5">
        <f t="shared" si="19"/>
        <v>77</v>
      </c>
      <c r="C178" s="5" t="str">
        <f t="shared" ca="1" si="14"/>
        <v>CO2_emission_inventories car</v>
      </c>
      <c r="D178" s="5" t="str">
        <f t="shared" ca="1" si="20"/>
        <v>CO2_emission_inventories_sao_paulo</v>
      </c>
      <c r="E178" s="4" t="str" cm="1">
        <f t="array" aca="1" ref="E178" ca="1">INDIRECT(ADDRESS(1,A178,1,1,"all_city_parameter_inputs"))</f>
        <v>sao_paulo</v>
      </c>
      <c r="F178" s="6" t="str" cm="1">
        <f t="array" aca="1" ref="F178" ca="1">IF(AND(ISBLANK(INDIRECT(ADDRESS(B178,2,1,1,"all_city_parameter_inputs"))), ISBLANK(INDIRECT(ADDRESS(B178,1,1,1,"all_city_parameter_inputs")))), "", IF(ISBLANK(INDIRECT(ADDRESS(B178,1,1,1,"all_city_parameter_inputs"))), All_city_list!F177,INDIRECT(ADDRESS(B178,1,1,1,"all_city_parameter_inputs"))))</f>
        <v>CO2_emission_inventories</v>
      </c>
      <c r="G178" s="4" t="str" cm="1">
        <f t="array" aca="1" ref="G178" ca="1">IF(AND(ISBLANK(INDIRECT(ADDRESS(B178,3,1,1,"all_city_parameter_inputs"))),ISBLANK(INDIRECT(ADDRESS(B178,2,1,1,"all_city_parameter_inputs")))),"",IF(ISBLANK(INDIRECT(ADDRESS(B178,2,1,1,"all_city_parameter_inputs"))),"",INDIRECT(ADDRESS(B178,2,1,1,"all_city_parameter_inputs"))))</f>
        <v>car</v>
      </c>
      <c r="H178" s="17" cm="1">
        <f t="array" aca="1" ref="H178" ca="1">IF(ISBLANK(INDIRECT(ADDRESS(B178,A178,1,1,"all_city_parameter_inputs"))), "--",INDIRECT(ADDRESS(B178,A178,1,1,"all_city_parameter_inputs")))</f>
        <v>1163589.2660000001</v>
      </c>
      <c r="I178" s="17">
        <f ca="1">IF(OR(G178="alpha",G178="beta",G178="sd",G178="mean"),"--",VLOOKUP(C178,Default!$B$5:$H$113,7,FALSE))</f>
        <v>1033377.341</v>
      </c>
      <c r="J178" s="4" t="str">
        <f ca="1">VLOOKUP(F178,Lookup!$C$5:$D$109,2, FALSE)</f>
        <v>Pollution values</v>
      </c>
      <c r="K178" s="4">
        <f ca="1">VLOOKUP(C178,Default!$B$4:$E$113,4, FALSE)</f>
        <v>0</v>
      </c>
      <c r="L178" s="21" t="str" cm="1">
        <f t="array" aca="1" ref="L178" ca="1">IF(ISNA(VLOOKUP(D178,Grouped_Sources!$C:$C,1,FALSE)),"", INDIRECT(VLOOKUP(D178,Grouped_Sources!$C:$G,5,FALSE)))</f>
        <v/>
      </c>
      <c r="M178" s="21"/>
      <c r="N178" s="21"/>
    </row>
    <row r="179" spans="1:14">
      <c r="A179" s="5">
        <f t="shared" si="18"/>
        <v>4</v>
      </c>
      <c r="B179" s="5">
        <f t="shared" si="19"/>
        <v>78</v>
      </c>
      <c r="C179" s="5" t="str">
        <f t="shared" ca="1" si="14"/>
        <v>CO2_emission_inventories bus_driver</v>
      </c>
      <c r="D179" s="5" t="str">
        <f t="shared" ca="1" si="20"/>
        <v>CO2_emission_inventories_sao_paulo</v>
      </c>
      <c r="E179" s="4" t="str" cm="1">
        <f t="array" aca="1" ref="E179" ca="1">INDIRECT(ADDRESS(1,A179,1,1,"all_city_parameter_inputs"))</f>
        <v>sao_paulo</v>
      </c>
      <c r="F179" s="6" t="str" cm="1">
        <f t="array" aca="1" ref="F179" ca="1">IF(AND(ISBLANK(INDIRECT(ADDRESS(B179,2,1,1,"all_city_parameter_inputs"))), ISBLANK(INDIRECT(ADDRESS(B179,1,1,1,"all_city_parameter_inputs")))), "", IF(ISBLANK(INDIRECT(ADDRESS(B179,1,1,1,"all_city_parameter_inputs"))), All_city_list!F178,INDIRECT(ADDRESS(B179,1,1,1,"all_city_parameter_inputs"))))</f>
        <v>CO2_emission_inventories</v>
      </c>
      <c r="G179" s="4" t="str" cm="1">
        <f t="array" aca="1" ref="G179" ca="1">IF(AND(ISBLANK(INDIRECT(ADDRESS(B179,3,1,1,"all_city_parameter_inputs"))),ISBLANK(INDIRECT(ADDRESS(B179,2,1,1,"all_city_parameter_inputs")))),"",IF(ISBLANK(INDIRECT(ADDRESS(B179,2,1,1,"all_city_parameter_inputs"))),"",INDIRECT(ADDRESS(B179,2,1,1,"all_city_parameter_inputs"))))</f>
        <v>bus_driver</v>
      </c>
      <c r="H179" s="17" cm="1">
        <f t="array" aca="1" ref="H179" ca="1">IF(ISBLANK(INDIRECT(ADDRESS(B179,A179,1,1,"all_city_parameter_inputs"))), "--",INDIRECT(ADDRESS(B179,A179,1,1,"all_city_parameter_inputs")))</f>
        <v>288646.66019999998</v>
      </c>
      <c r="I179" s="17">
        <f ca="1">IF(OR(G179="alpha",G179="beta",G179="sd",G179="mean"),"--",VLOOKUP(C179,Default!$B$5:$H$113,7,FALSE))</f>
        <v>100429.7216</v>
      </c>
      <c r="J179" s="4" t="str">
        <f ca="1">VLOOKUP(F179,Lookup!$C$5:$D$109,2, FALSE)</f>
        <v>Pollution values</v>
      </c>
      <c r="K179" s="4">
        <f ca="1">VLOOKUP(C179,Default!$B$4:$E$113,4, FALSE)</f>
        <v>0</v>
      </c>
      <c r="L179" s="21" t="str" cm="1">
        <f t="array" aca="1" ref="L179" ca="1">IF(ISNA(VLOOKUP(D179,Grouped_Sources!$C:$C,1,FALSE)),"", INDIRECT(VLOOKUP(D179,Grouped_Sources!$C:$G,5,FALSE)))</f>
        <v/>
      </c>
      <c r="M179" s="21"/>
      <c r="N179" s="21"/>
    </row>
    <row r="180" spans="1:14">
      <c r="A180" s="5">
        <f t="shared" si="18"/>
        <v>4</v>
      </c>
      <c r="B180" s="5">
        <f t="shared" si="19"/>
        <v>79</v>
      </c>
      <c r="C180" s="5" t="str">
        <f t="shared" ca="1" si="14"/>
        <v>CO2_emission_inventories big_truck</v>
      </c>
      <c r="D180" s="5" t="str">
        <f t="shared" ca="1" si="20"/>
        <v>CO2_emission_inventories_sao_paulo</v>
      </c>
      <c r="E180" s="4" t="str" cm="1">
        <f t="array" aca="1" ref="E180" ca="1">INDIRECT(ADDRESS(1,A180,1,1,"all_city_parameter_inputs"))</f>
        <v>sao_paulo</v>
      </c>
      <c r="F180" s="6" t="str" cm="1">
        <f t="array" aca="1" ref="F180" ca="1">IF(AND(ISBLANK(INDIRECT(ADDRESS(B180,2,1,1,"all_city_parameter_inputs"))), ISBLANK(INDIRECT(ADDRESS(B180,1,1,1,"all_city_parameter_inputs")))), "", IF(ISBLANK(INDIRECT(ADDRESS(B180,1,1,1,"all_city_parameter_inputs"))), All_city_list!F179,INDIRECT(ADDRESS(B180,1,1,1,"all_city_parameter_inputs"))))</f>
        <v>CO2_emission_inventories</v>
      </c>
      <c r="G180" s="4" t="str" cm="1">
        <f t="array" aca="1" ref="G180" ca="1">IF(AND(ISBLANK(INDIRECT(ADDRESS(B180,3,1,1,"all_city_parameter_inputs"))),ISBLANK(INDIRECT(ADDRESS(B180,2,1,1,"all_city_parameter_inputs")))),"",IF(ISBLANK(INDIRECT(ADDRESS(B180,2,1,1,"all_city_parameter_inputs"))),"",INDIRECT(ADDRESS(B180,2,1,1,"all_city_parameter_inputs"))))</f>
        <v>big_truck</v>
      </c>
      <c r="H180" s="17" cm="1">
        <f t="array" aca="1" ref="H180" ca="1">IF(ISBLANK(INDIRECT(ADDRESS(B180,A180,1,1,"all_city_parameter_inputs"))), "--",INDIRECT(ADDRESS(B180,A180,1,1,"all_city_parameter_inputs")))</f>
        <v>533124.19209999999</v>
      </c>
      <c r="I180" s="17">
        <f ca="1">IF(OR(G180="alpha",G180="beta",G180="sd",G180="mean"),"--",VLOOKUP(C180,Default!$B$5:$H$113,7,FALSE))</f>
        <v>259655.32449999999</v>
      </c>
      <c r="J180" s="4" t="str">
        <f ca="1">VLOOKUP(F180,Lookup!$C$5:$D$109,2, FALSE)</f>
        <v>Pollution values</v>
      </c>
      <c r="K180" s="4">
        <f ca="1">VLOOKUP(C180,Default!$B$4:$E$113,4, FALSE)</f>
        <v>0</v>
      </c>
      <c r="L180" s="21" t="str" cm="1">
        <f t="array" aca="1" ref="L180" ca="1">IF(ISNA(VLOOKUP(D180,Grouped_Sources!$C:$C,1,FALSE)),"", INDIRECT(VLOOKUP(D180,Grouped_Sources!$C:$G,5,FALSE)))</f>
        <v/>
      </c>
      <c r="M180" s="21"/>
      <c r="N180" s="21"/>
    </row>
    <row r="181" spans="1:14">
      <c r="A181" s="5">
        <f t="shared" si="18"/>
        <v>4</v>
      </c>
      <c r="B181" s="5">
        <f t="shared" si="19"/>
        <v>80</v>
      </c>
      <c r="C181" s="5" t="str">
        <f t="shared" ca="1" si="14"/>
        <v>CO2_emission_inventories truck</v>
      </c>
      <c r="D181" s="5" t="str">
        <f t="shared" ca="1" si="20"/>
        <v>CO2_emission_inventories_sao_paulo</v>
      </c>
      <c r="E181" s="4" t="str" cm="1">
        <f t="array" aca="1" ref="E181" ca="1">INDIRECT(ADDRESS(1,A181,1,1,"all_city_parameter_inputs"))</f>
        <v>sao_paulo</v>
      </c>
      <c r="F181" s="6" t="str" cm="1">
        <f t="array" aca="1" ref="F181" ca="1">IF(AND(ISBLANK(INDIRECT(ADDRESS(B181,2,1,1,"all_city_parameter_inputs"))), ISBLANK(INDIRECT(ADDRESS(B181,1,1,1,"all_city_parameter_inputs")))), "", IF(ISBLANK(INDIRECT(ADDRESS(B181,1,1,1,"all_city_parameter_inputs"))), All_city_list!F180,INDIRECT(ADDRESS(B181,1,1,1,"all_city_parameter_inputs"))))</f>
        <v>CO2_emission_inventories</v>
      </c>
      <c r="G181" s="4" t="str" cm="1">
        <f t="array" aca="1" ref="G181" ca="1">IF(AND(ISBLANK(INDIRECT(ADDRESS(B181,3,1,1,"all_city_parameter_inputs"))),ISBLANK(INDIRECT(ADDRESS(B181,2,1,1,"all_city_parameter_inputs")))),"",IF(ISBLANK(INDIRECT(ADDRESS(B181,2,1,1,"all_city_parameter_inputs"))),"",INDIRECT(ADDRESS(B181,2,1,1,"all_city_parameter_inputs"))))</f>
        <v>truck</v>
      </c>
      <c r="H181" s="17" cm="1">
        <f t="array" aca="1" ref="H181" ca="1">IF(ISBLANK(INDIRECT(ADDRESS(B181,A181,1,1,"all_city_parameter_inputs"))), "--",INDIRECT(ADDRESS(B181,A181,1,1,"all_city_parameter_inputs")))</f>
        <v>241664.21160000001</v>
      </c>
      <c r="I181" s="17">
        <f ca="1">IF(OR(G181="alpha",G181="beta",G181="sd",G181="mean"),"--",VLOOKUP(C181,Default!$B$5:$H$113,7,FALSE))</f>
        <v>163516.11319999999</v>
      </c>
      <c r="J181" s="4" t="str">
        <f ca="1">VLOOKUP(F181,Lookup!$C$5:$D$109,2, FALSE)</f>
        <v>Pollution values</v>
      </c>
      <c r="K181" s="4">
        <f ca="1">VLOOKUP(C181,Default!$B$4:$E$113,4, FALSE)</f>
        <v>0</v>
      </c>
      <c r="L181" s="21" t="str" cm="1">
        <f t="array" aca="1" ref="L181" ca="1">IF(ISNA(VLOOKUP(D181,Grouped_Sources!$C:$C,1,FALSE)),"", INDIRECT(VLOOKUP(D181,Grouped_Sources!$C:$G,5,FALSE)))</f>
        <v/>
      </c>
      <c r="M181" s="21"/>
      <c r="N181" s="21"/>
    </row>
    <row r="182" spans="1:14">
      <c r="A182" s="5">
        <f t="shared" si="18"/>
        <v>4</v>
      </c>
      <c r="B182" s="5">
        <f t="shared" si="19"/>
        <v>81</v>
      </c>
      <c r="C182" s="5" t="str">
        <f t="shared" ca="1" si="14"/>
        <v>CO2_emission_inventories van</v>
      </c>
      <c r="D182" s="5" t="str">
        <f t="shared" ca="1" si="20"/>
        <v>CO2_emission_inventories_sao_paulo</v>
      </c>
      <c r="E182" s="4" t="str" cm="1">
        <f t="array" aca="1" ref="E182" ca="1">INDIRECT(ADDRESS(1,A182,1,1,"all_city_parameter_inputs"))</f>
        <v>sao_paulo</v>
      </c>
      <c r="F182" s="6" t="str" cm="1">
        <f t="array" aca="1" ref="F182" ca="1">IF(AND(ISBLANK(INDIRECT(ADDRESS(B182,2,1,1,"all_city_parameter_inputs"))), ISBLANK(INDIRECT(ADDRESS(B182,1,1,1,"all_city_parameter_inputs")))), "", IF(ISBLANK(INDIRECT(ADDRESS(B182,1,1,1,"all_city_parameter_inputs"))), All_city_list!F181,INDIRECT(ADDRESS(B182,1,1,1,"all_city_parameter_inputs"))))</f>
        <v>CO2_emission_inventories</v>
      </c>
      <c r="G182" s="4" t="str" cm="1">
        <f t="array" aca="1" ref="G182" ca="1">IF(AND(ISBLANK(INDIRECT(ADDRESS(B182,3,1,1,"all_city_parameter_inputs"))),ISBLANK(INDIRECT(ADDRESS(B182,2,1,1,"all_city_parameter_inputs")))),"",IF(ISBLANK(INDIRECT(ADDRESS(B182,2,1,1,"all_city_parameter_inputs"))),"",INDIRECT(ADDRESS(B182,2,1,1,"all_city_parameter_inputs"))))</f>
        <v>van</v>
      </c>
      <c r="H182" s="17" t="str" cm="1">
        <f t="array" aca="1" ref="H182" ca="1">IF(ISBLANK(INDIRECT(ADDRESS(B182,A182,1,1,"all_city_parameter_inputs"))), "--",INDIRECT(ADDRESS(B182,A182,1,1,"all_city_parameter_inputs")))</f>
        <v>--</v>
      </c>
      <c r="I182" s="17">
        <f ca="1">IF(OR(G182="alpha",G182="beta",G182="sd",G182="mean"),"--",VLOOKUP(C182,Default!$B$5:$H$113,7,FALSE))</f>
        <v>0</v>
      </c>
      <c r="J182" s="4" t="str">
        <f ca="1">VLOOKUP(F182,Lookup!$C$5:$D$109,2, FALSE)</f>
        <v>Pollution values</v>
      </c>
      <c r="K182" s="4">
        <f ca="1">VLOOKUP(C182,Default!$B$4:$E$113,4, FALSE)</f>
        <v>0</v>
      </c>
      <c r="L182" s="21" t="str" cm="1">
        <f t="array" aca="1" ref="L182" ca="1">IF(ISNA(VLOOKUP(D182,Grouped_Sources!$C:$C,1,FALSE)),"", INDIRECT(VLOOKUP(D182,Grouped_Sources!$C:$G,5,FALSE)))</f>
        <v/>
      </c>
      <c r="M182" s="21"/>
      <c r="N182" s="21"/>
    </row>
    <row r="183" spans="1:14">
      <c r="A183" s="5">
        <f t="shared" si="18"/>
        <v>4</v>
      </c>
      <c r="B183" s="5">
        <f t="shared" si="19"/>
        <v>82</v>
      </c>
      <c r="C183" s="5" t="str">
        <f t="shared" ca="1" si="14"/>
        <v>CO2_emission_inventories other</v>
      </c>
      <c r="D183" s="5" t="str">
        <f t="shared" ca="1" si="20"/>
        <v>CO2_emission_inventories_sao_paulo</v>
      </c>
      <c r="E183" s="4" t="str" cm="1">
        <f t="array" aca="1" ref="E183" ca="1">INDIRECT(ADDRESS(1,A183,1,1,"all_city_parameter_inputs"))</f>
        <v>sao_paulo</v>
      </c>
      <c r="F183" s="6" t="str" cm="1">
        <f t="array" aca="1" ref="F183" ca="1">IF(AND(ISBLANK(INDIRECT(ADDRESS(B183,2,1,1,"all_city_parameter_inputs"))), ISBLANK(INDIRECT(ADDRESS(B183,1,1,1,"all_city_parameter_inputs")))), "", IF(ISBLANK(INDIRECT(ADDRESS(B183,1,1,1,"all_city_parameter_inputs"))), All_city_list!F182,INDIRECT(ADDRESS(B183,1,1,1,"all_city_parameter_inputs"))))</f>
        <v>CO2_emission_inventories</v>
      </c>
      <c r="G183" s="4" t="str" cm="1">
        <f t="array" aca="1" ref="G183" ca="1">IF(AND(ISBLANK(INDIRECT(ADDRESS(B183,3,1,1,"all_city_parameter_inputs"))),ISBLANK(INDIRECT(ADDRESS(B183,2,1,1,"all_city_parameter_inputs")))),"",IF(ISBLANK(INDIRECT(ADDRESS(B183,2,1,1,"all_city_parameter_inputs"))),"",INDIRECT(ADDRESS(B183,2,1,1,"all_city_parameter_inputs"))))</f>
        <v>other</v>
      </c>
      <c r="H183" s="17" cm="1">
        <f t="array" aca="1" ref="H183" ca="1">IF(ISBLANK(INDIRECT(ADDRESS(B183,A183,1,1,"all_city_parameter_inputs"))), "--",INDIRECT(ADDRESS(B183,A183,1,1,"all_city_parameter_inputs")))</f>
        <v>64706.366329999997</v>
      </c>
      <c r="I183" s="17">
        <f ca="1">IF(OR(G183="alpha",G183="beta",G183="sd",G183="mean"),"--",VLOOKUP(C183,Default!$B$5:$H$113,7,FALSE))</f>
        <v>1906.893448</v>
      </c>
      <c r="J183" s="4" t="str">
        <f ca="1">VLOOKUP(F183,Lookup!$C$5:$D$109,2, FALSE)</f>
        <v>Pollution values</v>
      </c>
      <c r="K183" s="4">
        <f ca="1">VLOOKUP(C183,Default!$B$4:$E$113,4, FALSE)</f>
        <v>0</v>
      </c>
      <c r="L183" s="21" t="str" cm="1">
        <f t="array" aca="1" ref="L183" ca="1">IF(ISNA(VLOOKUP(D183,Grouped_Sources!$C:$C,1,FALSE)),"", INDIRECT(VLOOKUP(D183,Grouped_Sources!$C:$G,5,FALSE)))</f>
        <v/>
      </c>
      <c r="M183" s="21"/>
      <c r="N183" s="21"/>
    </row>
    <row r="184" spans="1:14">
      <c r="A184" s="5">
        <f t="shared" si="18"/>
        <v>4</v>
      </c>
      <c r="B184" s="5">
        <f t="shared" si="19"/>
        <v>83</v>
      </c>
      <c r="C184" s="5" t="str">
        <f t="shared" ca="1" si="14"/>
        <v>CO2_emission_inventories taxi</v>
      </c>
      <c r="D184" s="5" t="str">
        <f t="shared" ca="1" si="20"/>
        <v>CO2_emission_inventories_sao_paulo</v>
      </c>
      <c r="E184" s="4" t="str" cm="1">
        <f t="array" aca="1" ref="E184" ca="1">INDIRECT(ADDRESS(1,A184,1,1,"all_city_parameter_inputs"))</f>
        <v>sao_paulo</v>
      </c>
      <c r="F184" s="6" t="str" cm="1">
        <f t="array" aca="1" ref="F184" ca="1">IF(AND(ISBLANK(INDIRECT(ADDRESS(B184,2,1,1,"all_city_parameter_inputs"))), ISBLANK(INDIRECT(ADDRESS(B184,1,1,1,"all_city_parameter_inputs")))), "", IF(ISBLANK(INDIRECT(ADDRESS(B184,1,1,1,"all_city_parameter_inputs"))), All_city_list!F183,INDIRECT(ADDRESS(B184,1,1,1,"all_city_parameter_inputs"))))</f>
        <v>CO2_emission_inventories</v>
      </c>
      <c r="G184" s="4" t="str" cm="1">
        <f t="array" aca="1" ref="G184" ca="1">IF(AND(ISBLANK(INDIRECT(ADDRESS(B184,3,1,1,"all_city_parameter_inputs"))),ISBLANK(INDIRECT(ADDRESS(B184,2,1,1,"all_city_parameter_inputs")))),"",IF(ISBLANK(INDIRECT(ADDRESS(B184,2,1,1,"all_city_parameter_inputs"))),"",INDIRECT(ADDRESS(B184,2,1,1,"all_city_parameter_inputs"))))</f>
        <v>taxi</v>
      </c>
      <c r="H184" s="17" t="str" cm="1">
        <f t="array" aca="1" ref="H184" ca="1">IF(ISBLANK(INDIRECT(ADDRESS(B184,A184,1,1,"all_city_parameter_inputs"))), "--",INDIRECT(ADDRESS(B184,A184,1,1,"all_city_parameter_inputs")))</f>
        <v>--</v>
      </c>
      <c r="I184" s="17">
        <f ca="1">IF(OR(G184="alpha",G184="beta",G184="sd",G184="mean"),"--",VLOOKUP(C184,Default!$B$5:$H$113,7,FALSE))</f>
        <v>0</v>
      </c>
      <c r="J184" s="4" t="str">
        <f ca="1">VLOOKUP(F184,Lookup!$C$5:$D$109,2, FALSE)</f>
        <v>Pollution values</v>
      </c>
      <c r="K184" s="4">
        <f ca="1">VLOOKUP(C184,Default!$B$4:$E$113,4, FALSE)</f>
        <v>0</v>
      </c>
      <c r="L184" s="21" t="str" cm="1">
        <f t="array" aca="1" ref="L184" ca="1">IF(ISNA(VLOOKUP(D184,Grouped_Sources!$C:$C,1,FALSE)),"", INDIRECT(VLOOKUP(D184,Grouped_Sources!$C:$G,5,FALSE)))</f>
        <v/>
      </c>
      <c r="M184" s="21"/>
      <c r="N184" s="21"/>
    </row>
    <row r="185" spans="1:14">
      <c r="A185" s="5">
        <f t="shared" si="18"/>
        <v>4</v>
      </c>
      <c r="B185" s="5">
        <f t="shared" si="19"/>
        <v>84</v>
      </c>
      <c r="C185" s="5" t="str">
        <f t="shared" ca="1" si="14"/>
        <v>CO2_emission_inventories auto_rickshaw</v>
      </c>
      <c r="D185" s="5" t="str">
        <f t="shared" ca="1" si="20"/>
        <v>CO2_emission_inventories_sao_paulo</v>
      </c>
      <c r="E185" s="4" t="str" cm="1">
        <f t="array" aca="1" ref="E185" ca="1">INDIRECT(ADDRESS(1,A185,1,1,"all_city_parameter_inputs"))</f>
        <v>sao_paulo</v>
      </c>
      <c r="F185" s="6" t="str" cm="1">
        <f t="array" aca="1" ref="F185" ca="1">IF(AND(ISBLANK(INDIRECT(ADDRESS(B185,2,1,1,"all_city_parameter_inputs"))), ISBLANK(INDIRECT(ADDRESS(B185,1,1,1,"all_city_parameter_inputs")))), "", IF(ISBLANK(INDIRECT(ADDRESS(B185,1,1,1,"all_city_parameter_inputs"))), All_city_list!F184,INDIRECT(ADDRESS(B185,1,1,1,"all_city_parameter_inputs"))))</f>
        <v>CO2_emission_inventories</v>
      </c>
      <c r="G185" s="4" t="str" cm="1">
        <f t="array" aca="1" ref="G185" ca="1">IF(AND(ISBLANK(INDIRECT(ADDRESS(B185,3,1,1,"all_city_parameter_inputs"))),ISBLANK(INDIRECT(ADDRESS(B185,2,1,1,"all_city_parameter_inputs")))),"",IF(ISBLANK(INDIRECT(ADDRESS(B185,2,1,1,"all_city_parameter_inputs"))),"",INDIRECT(ADDRESS(B185,2,1,1,"all_city_parameter_inputs"))))</f>
        <v>auto_rickshaw</v>
      </c>
      <c r="H185" s="17" t="str" cm="1">
        <f t="array" aca="1" ref="H185" ca="1">IF(ISBLANK(INDIRECT(ADDRESS(B185,A185,1,1,"all_city_parameter_inputs"))), "--",INDIRECT(ADDRESS(B185,A185,1,1,"all_city_parameter_inputs")))</f>
        <v>--</v>
      </c>
      <c r="I185" s="17">
        <f ca="1">IF(OR(G185="alpha",G185="beta",G185="sd",G185="mean"),"--",VLOOKUP(C185,Default!$B$5:$H$113,7,FALSE))</f>
        <v>0</v>
      </c>
      <c r="J185" s="4" t="str">
        <f ca="1">VLOOKUP(F185,Lookup!$C$5:$D$109,2, FALSE)</f>
        <v>Pollution values</v>
      </c>
      <c r="K185" s="4">
        <f ca="1">VLOOKUP(C185,Default!$B$4:$E$113,4, FALSE)</f>
        <v>0</v>
      </c>
      <c r="L185" s="21" t="str" cm="1">
        <f t="array" aca="1" ref="L185" ca="1">IF(ISNA(VLOOKUP(D185,Grouped_Sources!$C:$C,1,FALSE)),"", INDIRECT(VLOOKUP(D185,Grouped_Sources!$C:$G,5,FALSE)))</f>
        <v/>
      </c>
      <c r="M185" s="21"/>
      <c r="N185" s="21"/>
    </row>
    <row r="186" spans="1:14">
      <c r="A186" s="5">
        <f t="shared" si="18"/>
        <v>4</v>
      </c>
      <c r="B186" s="5">
        <f t="shared" si="19"/>
        <v>85</v>
      </c>
      <c r="C186" s="5" t="str">
        <f t="shared" ca="1" si="14"/>
        <v>CO2_emission_confidence</v>
      </c>
      <c r="D186" s="5" t="str">
        <f t="shared" ca="1" si="20"/>
        <v>CO2_emission_confidence_sao_paulo</v>
      </c>
      <c r="E186" s="4" t="str" cm="1">
        <f t="array" aca="1" ref="E186" ca="1">INDIRECT(ADDRESS(1,A186,1,1,"all_city_parameter_inputs"))</f>
        <v>sao_paulo</v>
      </c>
      <c r="F186" s="6" t="str" cm="1">
        <f t="array" aca="1" ref="F186" ca="1">IF(AND(ISBLANK(INDIRECT(ADDRESS(B186,2,1,1,"all_city_parameter_inputs"))), ISBLANK(INDIRECT(ADDRESS(B186,1,1,1,"all_city_parameter_inputs")))), "", IF(ISBLANK(INDIRECT(ADDRESS(B186,1,1,1,"all_city_parameter_inputs"))), All_city_list!F185,INDIRECT(ADDRESS(B186,1,1,1,"all_city_parameter_inputs"))))</f>
        <v>CO2_emission_confidence</v>
      </c>
      <c r="G186" s="4" t="str" cm="1">
        <f t="array" aca="1" ref="G186" ca="1">IF(AND(ISBLANK(INDIRECT(ADDRESS(B186,3,1,1,"all_city_parameter_inputs"))),ISBLANK(INDIRECT(ADDRESS(B186,2,1,1,"all_city_parameter_inputs")))),"",IF(ISBLANK(INDIRECT(ADDRESS(B186,2,1,1,"all_city_parameter_inputs"))),"",INDIRECT(ADDRESS(B186,2,1,1,"all_city_parameter_inputs"))))</f>
        <v>sample</v>
      </c>
      <c r="H186" s="17" cm="1">
        <f t="array" aca="1" ref="H186" ca="1">IF(ISBLANK(INDIRECT(ADDRESS(B186,A186,1,1,"all_city_parameter_inputs"))), "--",INDIRECT(ADDRESS(B186,A186,1,1,"all_city_parameter_inputs")))</f>
        <v>0.7</v>
      </c>
      <c r="I186" s="17">
        <f ca="1">IF(OR(G186="alpha",G186="beta",G186="sd",G186="mean"),"--",VLOOKUP(C186,Default!$B$5:$H$113,7,FALSE))</f>
        <v>1</v>
      </c>
      <c r="J186" s="4" t="str">
        <f ca="1">VLOOKUP(F186,Lookup!$C$5:$D$109,2, FALSE)</f>
        <v>Pollution values</v>
      </c>
      <c r="K186" s="4" t="str">
        <f ca="1">VLOOKUP(C186,Default!$B$4:$E$113,4, FALSE)</f>
        <v>how confident we are about the CO2 emissions inventory (equivalent to PM_EMISSION_INVENTORY_CONFIDENCE)</v>
      </c>
      <c r="L186" s="21" t="str" cm="1">
        <f t="array" aca="1" ref="L186" ca="1">IF(ISNA(VLOOKUP(D186,Grouped_Sources!$C:$C,1,FALSE)),"", INDIRECT(VLOOKUP(D186,Grouped_Sources!$C:$G,5,FALSE)))</f>
        <v/>
      </c>
      <c r="M186" s="21"/>
      <c r="N186" s="21"/>
    </row>
    <row r="187" spans="1:14">
      <c r="A187" s="5">
        <f t="shared" si="18"/>
        <v>4</v>
      </c>
      <c r="B187" s="5">
        <f t="shared" si="19"/>
        <v>86</v>
      </c>
      <c r="C187" s="5" t="str">
        <f t="shared" ca="1" si="14"/>
        <v>car_occupancy_ratio</v>
      </c>
      <c r="D187" s="5" t="str">
        <f t="shared" ref="D187:D189" ca="1" si="21">F187&amp;"_"&amp;E187</f>
        <v>car_occupancy_ratio_sao_paulo</v>
      </c>
      <c r="E187" s="4" t="str" cm="1">
        <f t="array" aca="1" ref="E187" ca="1">INDIRECT(ADDRESS(1,A187,1,1,"all_city_parameter_inputs"))</f>
        <v>sao_paulo</v>
      </c>
      <c r="F187" s="6" t="str" cm="1">
        <f t="array" aca="1" ref="F187" ca="1">IF(AND(ISBLANK(INDIRECT(ADDRESS(B187,2,1,1,"all_city_parameter_inputs"))), ISBLANK(INDIRECT(ADDRESS(B187,1,1,1,"all_city_parameter_inputs")))), "", IF(ISBLANK(INDIRECT(ADDRESS(B187,1,1,1,"all_city_parameter_inputs"))), All_city_list!F186,INDIRECT(ADDRESS(B187,1,1,1,"all_city_parameter_inputs"))))</f>
        <v>car_occupancy_ratio</v>
      </c>
      <c r="G187" s="4" t="str" cm="1">
        <f t="array" aca="1" ref="G187" ca="1">IF(AND(ISBLANK(INDIRECT(ADDRESS(B187,3,1,1,"all_city_parameter_inputs"))),ISBLANK(INDIRECT(ADDRESS(B187,2,1,1,"all_city_parameter_inputs")))),"",IF(ISBLANK(INDIRECT(ADDRESS(B187,2,1,1,"all_city_parameter_inputs"))),"",INDIRECT(ADDRESS(B187,2,1,1,"all_city_parameter_inputs"))))</f>
        <v>constant</v>
      </c>
      <c r="H187" s="17" cm="1">
        <f t="array" aca="1" ref="H187" ca="1">IF(ISBLANK(INDIRECT(ADDRESS(B187,A187,1,1,"all_city_parameter_inputs"))), "--",INDIRECT(ADDRESS(B187,A187,1,1,"all_city_parameter_inputs")))</f>
        <v>0.66225165562913912</v>
      </c>
      <c r="I187" s="17">
        <f ca="1">IF(OR(G187="alpha",G187="beta",G187="sd",G187="mean"),"--",VLOOKUP(C187,Default!$B$5:$H$113,7,FALSE))</f>
        <v>0.625</v>
      </c>
      <c r="J187" s="4" t="str">
        <f ca="1">VLOOKUP(F187,Lookup!$C$5:$D$109,2, FALSE)</f>
        <v>Travel values</v>
      </c>
      <c r="K187" s="4" t="str">
        <f ca="1">VLOOKUP(C187,Default!$B$4:$E$113,4, FALSE)</f>
        <v>ratio of cars to passengers (incl driver)</v>
      </c>
      <c r="L187" s="21" t="str" cm="1">
        <f t="array" aca="1" ref="L187" ca="1">IF(ISNA(VLOOKUP(D187,Grouped_Sources!$C:$C,1,FALSE)),"", INDIRECT(VLOOKUP(D187,Grouped_Sources!$C:$G,5,FALSE)))</f>
        <v>CarOccupancyRatio_vxx.docx on on OneDrive Ali Abbas - ITHIM Global\Methods and Processes\Input Parameters\CarOccupancyRate</v>
      </c>
      <c r="M187" s="21"/>
      <c r="N187" s="21"/>
    </row>
    <row r="188" spans="1:14">
      <c r="A188" s="5">
        <f t="shared" si="18"/>
        <v>4</v>
      </c>
      <c r="B188" s="5">
        <f t="shared" si="19"/>
        <v>87</v>
      </c>
      <c r="C188" s="5" t="str">
        <f t="shared" ca="1" si="14"/>
        <v>car_occupancy_ratio</v>
      </c>
      <c r="D188" s="5" t="str">
        <f t="shared" ca="1" si="21"/>
        <v>car_occupancy_ratio_sao_paulo</v>
      </c>
      <c r="E188" s="4" t="str" cm="1">
        <f t="array" aca="1" ref="E188" ca="1">INDIRECT(ADDRESS(1,A188,1,1,"all_city_parameter_inputs"))</f>
        <v>sao_paulo</v>
      </c>
      <c r="F188" s="6" t="str" cm="1">
        <f t="array" aca="1" ref="F188" ca="1">IF(AND(ISBLANK(INDIRECT(ADDRESS(B188,2,1,1,"all_city_parameter_inputs"))), ISBLANK(INDIRECT(ADDRESS(B188,1,1,1,"all_city_parameter_inputs")))), "", IF(ISBLANK(INDIRECT(ADDRESS(B188,1,1,1,"all_city_parameter_inputs"))), All_city_list!F187,INDIRECT(ADDRESS(B188,1,1,1,"all_city_parameter_inputs"))))</f>
        <v>car_occupancy_ratio</v>
      </c>
      <c r="G188" s="4" t="str" cm="1">
        <f t="array" aca="1" ref="G188" ca="1">IF(AND(ISBLANK(INDIRECT(ADDRESS(B188,3,1,1,"all_city_parameter_inputs"))),ISBLANK(INDIRECT(ADDRESS(B188,2,1,1,"all_city_parameter_inputs")))),"",IF(ISBLANK(INDIRECT(ADDRESS(B188,2,1,1,"all_city_parameter_inputs"))),"",INDIRECT(ADDRESS(B188,2,1,1,"all_city_parameter_inputs"))))</f>
        <v>alpha</v>
      </c>
      <c r="H188" s="17" cm="1">
        <f t="array" aca="1" ref="H188" ca="1">IF(ISBLANK(INDIRECT(ADDRESS(B188,A188,1,1,"all_city_parameter_inputs"))), "--",INDIRECT(ADDRESS(B188,A188,1,1,"all_city_parameter_inputs")))</f>
        <v>16.045408388520961</v>
      </c>
      <c r="I188" s="17" t="str">
        <f ca="1">IF(OR(G188="alpha",G188="beta",G188="sd",G188="mean"),"--",VLOOKUP(C188,Default!$B$5:$H$113,7,FALSE))</f>
        <v>--</v>
      </c>
      <c r="J188" s="4" t="str">
        <f ca="1">VLOOKUP(F188,Lookup!$C$5:$D$109,2, FALSE)</f>
        <v>Travel values</v>
      </c>
      <c r="K188" s="4" t="str">
        <f ca="1">VLOOKUP(C188,Default!$B$4:$E$113,4, FALSE)</f>
        <v>ratio of cars to passengers (incl driver)</v>
      </c>
      <c r="L188" s="21" t="str" cm="1">
        <f t="array" aca="1" ref="L188" ca="1">IF(ISNA(VLOOKUP(D188,Grouped_Sources!$C:$C,1,FALSE)),"", INDIRECT(VLOOKUP(D188,Grouped_Sources!$C:$G,5,FALSE)))</f>
        <v>CarOccupancyRatio_vxx.docx on on OneDrive Ali Abbas - ITHIM Global\Methods and Processes\Input Parameters\CarOccupancyRate</v>
      </c>
      <c r="M188" s="21"/>
      <c r="N188" s="21"/>
    </row>
    <row r="189" spans="1:14">
      <c r="A189" s="5">
        <f t="shared" si="18"/>
        <v>4</v>
      </c>
      <c r="B189" s="5">
        <f t="shared" si="19"/>
        <v>88</v>
      </c>
      <c r="C189" s="5" t="str">
        <f t="shared" ca="1" si="14"/>
        <v>car_occupancy_ratio</v>
      </c>
      <c r="D189" s="5" t="str">
        <f t="shared" ca="1" si="21"/>
        <v>car_occupancy_ratio_sao_paulo</v>
      </c>
      <c r="E189" s="4" t="str" cm="1">
        <f t="array" aca="1" ref="E189" ca="1">INDIRECT(ADDRESS(1,A189,1,1,"all_city_parameter_inputs"))</f>
        <v>sao_paulo</v>
      </c>
      <c r="F189" s="6" t="str" cm="1">
        <f t="array" aca="1" ref="F189" ca="1">IF(AND(ISBLANK(INDIRECT(ADDRESS(B189,2,1,1,"all_city_parameter_inputs"))), ISBLANK(INDIRECT(ADDRESS(B189,1,1,1,"all_city_parameter_inputs")))), "", IF(ISBLANK(INDIRECT(ADDRESS(B189,1,1,1,"all_city_parameter_inputs"))), All_city_list!F188,INDIRECT(ADDRESS(B189,1,1,1,"all_city_parameter_inputs"))))</f>
        <v>car_occupancy_ratio</v>
      </c>
      <c r="G189" s="4" t="str" cm="1">
        <f t="array" aca="1" ref="G189" ca="1">IF(AND(ISBLANK(INDIRECT(ADDRESS(B189,3,1,1,"all_city_parameter_inputs"))),ISBLANK(INDIRECT(ADDRESS(B189,2,1,1,"all_city_parameter_inputs")))),"",IF(ISBLANK(INDIRECT(ADDRESS(B189,2,1,1,"all_city_parameter_inputs"))),"",INDIRECT(ADDRESS(B189,2,1,1,"all_city_parameter_inputs"))))</f>
        <v>beta</v>
      </c>
      <c r="H189" s="17" cm="1">
        <f t="array" aca="1" ref="H189" ca="1">IF(ISBLANK(INDIRECT(ADDRESS(B189,A189,1,1,"all_city_parameter_inputs"))), "--",INDIRECT(ADDRESS(B189,A189,1,1,"all_city_parameter_inputs")))</f>
        <v>8.1831582781456884</v>
      </c>
      <c r="I189" s="17" t="str">
        <f ca="1">IF(OR(G189="alpha",G189="beta",G189="sd",G189="mean"),"--",VLOOKUP(C189,Default!$B$5:$H$113,7,FALSE))</f>
        <v>--</v>
      </c>
      <c r="J189" s="4" t="str">
        <f ca="1">VLOOKUP(F189,Lookup!$C$5:$D$109,2, FALSE)</f>
        <v>Travel values</v>
      </c>
      <c r="K189" s="4" t="str">
        <f ca="1">VLOOKUP(C189,Default!$B$4:$E$113,4, FALSE)</f>
        <v>ratio of cars to passengers (incl driver)</v>
      </c>
      <c r="L189" s="21" t="str" cm="1">
        <f t="array" aca="1" ref="L189" ca="1">IF(ISNA(VLOOKUP(D189,Grouped_Sources!$C:$C,1,FALSE)),"", INDIRECT(VLOOKUP(D189,Grouped_Sources!$C:$G,5,FALSE)))</f>
        <v>CarOccupancyRatio_vxx.docx on on OneDrive Ali Abbas - ITHIM Global\Methods and Processes\Input Parameters\CarOccupancyRate</v>
      </c>
      <c r="M189" s="21"/>
      <c r="N189" s="21"/>
    </row>
    <row r="190" spans="1:14">
      <c r="A190" s="5">
        <f t="shared" si="18"/>
        <v>4</v>
      </c>
      <c r="B190" s="5">
        <f t="shared" si="19"/>
        <v>89</v>
      </c>
      <c r="C190" s="5" t="str">
        <f t="shared" ca="1" si="14"/>
        <v>country</v>
      </c>
      <c r="D190" s="5" t="str">
        <f t="shared" ref="D190:D191" ca="1" si="22">F190&amp;"_"&amp;E190</f>
        <v>country_sao_paulo</v>
      </c>
      <c r="E190" s="4" t="str" cm="1">
        <f t="array" aca="1" ref="E190" ca="1">INDIRECT(ADDRESS(1,A190,1,1,"all_city_parameter_inputs"))</f>
        <v>sao_paulo</v>
      </c>
      <c r="F190" s="6" t="str" cm="1">
        <f t="array" aca="1" ref="F190" ca="1">IF(AND(ISBLANK(INDIRECT(ADDRESS(B190,2,1,1,"all_city_parameter_inputs"))), ISBLANK(INDIRECT(ADDRESS(B190,1,1,1,"all_city_parameter_inputs")))), "", IF(ISBLANK(INDIRECT(ADDRESS(B190,1,1,1,"all_city_parameter_inputs"))), All_city_list!F189,INDIRECT(ADDRESS(B190,1,1,1,"all_city_parameter_inputs"))))</f>
        <v>country</v>
      </c>
      <c r="G190" s="4" t="str" cm="1">
        <f t="array" aca="1" ref="G190" ca="1">IF(AND(ISBLANK(INDIRECT(ADDRESS(B190,3,1,1,"all_city_parameter_inputs"))),ISBLANK(INDIRECT(ADDRESS(B190,2,1,1,"all_city_parameter_inputs")))),"",IF(ISBLANK(INDIRECT(ADDRESS(B190,2,1,1,"all_city_parameter_inputs"))),"",INDIRECT(ADDRESS(B190,2,1,1,"all_city_parameter_inputs"))))</f>
        <v/>
      </c>
      <c r="H190" s="17" t="str" cm="1">
        <f t="array" aca="1" ref="H190" ca="1">IF(ISBLANK(INDIRECT(ADDRESS(B190,A190,1,1,"all_city_parameter_inputs"))), "--",INDIRECT(ADDRESS(B190,A190,1,1,"all_city_parameter_inputs")))</f>
        <v>Brazil</v>
      </c>
      <c r="I190" s="17" t="str">
        <f ca="1">IF(OR(G190="alpha",G190="beta",G190="sd",G190="mean"),"--",VLOOKUP(C190,Default!$B$5:$H$113,7,FALSE))</f>
        <v>Bogota</v>
      </c>
      <c r="J190" s="4" t="str">
        <f ca="1">VLOOKUP(F190,Lookup!$C$5:$D$109,2, FALSE)</f>
        <v>Miscellaneous</v>
      </c>
      <c r="K190" s="4" t="str">
        <f ca="1">VLOOKUP(C190,Default!$B$4:$E$113,4, FALSE)</f>
        <v>country where city lies in</v>
      </c>
      <c r="L190" s="21" t="str" cm="1">
        <f t="array" aca="1" ref="L190" ca="1">IF(ISNA(VLOOKUP(D190,Grouped_Sources!$C:$C,1,FALSE)),"", INDIRECT(VLOOKUP(D190,Grouped_Sources!$C:$G,5,FALSE)))</f>
        <v/>
      </c>
      <c r="M190" s="21"/>
      <c r="N190" s="21"/>
    </row>
    <row r="191" spans="1:14">
      <c r="A191" s="5">
        <f t="shared" si="18"/>
        <v>4</v>
      </c>
      <c r="B191" s="5">
        <f t="shared" si="19"/>
        <v>90</v>
      </c>
      <c r="C191" s="5" t="str">
        <f t="shared" ca="1" si="14"/>
        <v>continent</v>
      </c>
      <c r="D191" s="5" t="str">
        <f t="shared" ca="1" si="22"/>
        <v>continent_sao_paulo</v>
      </c>
      <c r="E191" s="4" t="str" cm="1">
        <f t="array" aca="1" ref="E191" ca="1">INDIRECT(ADDRESS(1,A191,1,1,"all_city_parameter_inputs"))</f>
        <v>sao_paulo</v>
      </c>
      <c r="F191" s="6" t="str" cm="1">
        <f t="array" aca="1" ref="F191" ca="1">IF(AND(ISBLANK(INDIRECT(ADDRESS(B191,2,1,1,"all_city_parameter_inputs"))), ISBLANK(INDIRECT(ADDRESS(B191,1,1,1,"all_city_parameter_inputs")))), "", IF(ISBLANK(INDIRECT(ADDRESS(B191,1,1,1,"all_city_parameter_inputs"))), All_city_list!F190,INDIRECT(ADDRESS(B191,1,1,1,"all_city_parameter_inputs"))))</f>
        <v>continent</v>
      </c>
      <c r="G191" s="4" t="str" cm="1">
        <f t="array" aca="1" ref="G191" ca="1">IF(AND(ISBLANK(INDIRECT(ADDRESS(B191,3,1,1,"all_city_parameter_inputs"))),ISBLANK(INDIRECT(ADDRESS(B191,2,1,1,"all_city_parameter_inputs")))),"",IF(ISBLANK(INDIRECT(ADDRESS(B191,2,1,1,"all_city_parameter_inputs"))),"",INDIRECT(ADDRESS(B191,2,1,1,"all_city_parameter_inputs"))))</f>
        <v/>
      </c>
      <c r="H191" s="17" t="str" cm="1">
        <f t="array" aca="1" ref="H191" ca="1">IF(ISBLANK(INDIRECT(ADDRESS(B191,A191,1,1,"all_city_parameter_inputs"))), "--",INDIRECT(ADDRESS(B191,A191,1,1,"all_city_parameter_inputs")))</f>
        <v>Latin_America</v>
      </c>
      <c r="I191" s="17" t="str">
        <f ca="1">IF(OR(G191="alpha",G191="beta",G191="sd",G191="mean"),"--",VLOOKUP(C191,Default!$B$5:$H$113,7,FALSE))</f>
        <v>Latin_America</v>
      </c>
      <c r="J191" s="4" t="str">
        <f ca="1">VLOOKUP(F191,Lookup!$C$5:$D$109,2, FALSE)</f>
        <v>Miscellaneous</v>
      </c>
      <c r="K191" s="4" t="str">
        <f ca="1">VLOOKUP(C191,Default!$B$4:$E$113,4, FALSE)</f>
        <v>continent</v>
      </c>
      <c r="L191" s="21" t="str" cm="1">
        <f t="array" aca="1" ref="L191" ca="1">IF(ISNA(VLOOKUP(D191,Grouped_Sources!$C:$C,1,FALSE)),"", INDIRECT(VLOOKUP(D191,Grouped_Sources!$C:$G,5,FALSE)))</f>
        <v/>
      </c>
      <c r="M191" s="21"/>
      <c r="N191" s="21"/>
    </row>
    <row r="192" spans="1:14">
      <c r="A192" s="5">
        <v>4</v>
      </c>
      <c r="B192" s="5">
        <v>91</v>
      </c>
      <c r="C192" s="5" t="str">
        <f t="shared" ca="1" si="14"/>
        <v>bus_driver_prop_male</v>
      </c>
      <c r="D192" s="5" t="str">
        <f t="shared" ref="D192" ca="1" si="23">F192&amp;"_"&amp;E192</f>
        <v>bus_driver_prop_male_sao_paulo</v>
      </c>
      <c r="E192" s="4" t="str" cm="1">
        <f t="array" aca="1" ref="E192" ca="1">INDIRECT(ADDRESS(1,A192,1,1,"all_city_parameter_inputs"))</f>
        <v>sao_paulo</v>
      </c>
      <c r="F192" s="6" t="str" cm="1">
        <f t="array" aca="1" ref="F192" ca="1">IF(AND(ISBLANK(INDIRECT(ADDRESS(B192,2,1,1,"all_city_parameter_inputs"))), ISBLANK(INDIRECT(ADDRESS(B192,1,1,1,"all_city_parameter_inputs")))), "", IF(ISBLANK(INDIRECT(ADDRESS(B192,1,1,1,"all_city_parameter_inputs"))), All_city_list!F191,INDIRECT(ADDRESS(B192,1,1,1,"all_city_parameter_inputs"))))</f>
        <v>bus_driver_prop_male</v>
      </c>
      <c r="G192" s="4" t="str" cm="1">
        <f t="array" aca="1" ref="G192" ca="1">IF(AND(ISBLANK(INDIRECT(ADDRESS(B192,3,1,1,"all_city_parameter_inputs"))),ISBLANK(INDIRECT(ADDRESS(B192,2,1,1,"all_city_parameter_inputs")))),"",IF(ISBLANK(INDIRECT(ADDRESS(B192,2,1,1,"all_city_parameter_inputs"))),"",INDIRECT(ADDRESS(B192,2,1,1,"all_city_parameter_inputs"))))</f>
        <v/>
      </c>
      <c r="H192" s="17" cm="1">
        <f t="array" aca="1" ref="H192" ca="1">IF(ISBLANK(INDIRECT(ADDRESS(B192,A192,1,1,"all_city_parameter_inputs"))), "--",INDIRECT(ADDRESS(B192,A192,1,1,"all_city_parameter_inputs")))</f>
        <v>0.99</v>
      </c>
      <c r="I192" s="17">
        <f ca="1">IF(OR(G192="alpha",G192="beta",G192="sd",G192="mean"),"--",VLOOKUP(C192,Default!$B$5:$H$113,7,FALSE))</f>
        <v>0.98</v>
      </c>
      <c r="J192" s="4" t="str">
        <f ca="1">VLOOKUP(F192,Lookup!$C$5:$D$109,2, FALSE)</f>
        <v>Travel values</v>
      </c>
      <c r="K192" s="4" t="str">
        <f ca="1">VLOOKUP(C192,Default!$B$4:$E$113,4, FALSE)</f>
        <v>proportion of bus drivers that are male</v>
      </c>
      <c r="L192" s="21" t="str" cm="1">
        <f t="array" aca="1" ref="L192" ca="1">IF(ISNA(VLOOKUP(D192,Grouped_Sources!$C:$C,1,FALSE)),"", INDIRECT(VLOOKUP(D192,Grouped_Sources!$C:$G,5,FALSE)))</f>
        <v>on OneDrive Ali Abbas - ITHIM Global\Methods and Processes\Input Parameters\GhostTrip_demographics</v>
      </c>
      <c r="M192" s="21"/>
      <c r="N192" s="21"/>
    </row>
    <row r="193" spans="1:14">
      <c r="A193" s="5">
        <f>A94+1</f>
        <v>4</v>
      </c>
      <c r="B193" s="5">
        <f>B94</f>
        <v>92</v>
      </c>
      <c r="C193" s="5" t="str">
        <f t="shared" ca="1" si="14"/>
        <v>bus_driver_male_agerange</v>
      </c>
      <c r="D193" s="5" t="str">
        <f t="shared" ref="D193:D196" ca="1" si="24">F193&amp;"_"&amp;E193</f>
        <v>bus_driver_male_agerange_sao_paulo</v>
      </c>
      <c r="E193" s="4" t="str" cm="1">
        <f t="array" aca="1" ref="E193" ca="1">INDIRECT(ADDRESS(1,A193,1,1,"all_city_parameter_inputs"))</f>
        <v>sao_paulo</v>
      </c>
      <c r="F193" s="6" t="str" cm="1">
        <f t="array" aca="1" ref="F193" ca="1">IF(AND(ISBLANK(INDIRECT(ADDRESS(B193,2,1,1,"all_city_parameter_inputs"))), ISBLANK(INDIRECT(ADDRESS(B193,1,1,1,"all_city_parameter_inputs")))), "", IF(ISBLANK(INDIRECT(ADDRESS(B193,1,1,1,"all_city_parameter_inputs"))), All_city_list!F192,INDIRECT(ADDRESS(B193,1,1,1,"all_city_parameter_inputs"))))</f>
        <v>bus_driver_male_agerange</v>
      </c>
      <c r="G193" s="4" t="str" cm="1">
        <f t="array" aca="1" ref="G193" ca="1">IF(AND(ISBLANK(INDIRECT(ADDRESS(B193,3,1,1,"all_city_parameter_inputs"))),ISBLANK(INDIRECT(ADDRESS(B193,2,1,1,"all_city_parameter_inputs")))),"",IF(ISBLANK(INDIRECT(ADDRESS(B193,2,1,1,"all_city_parameter_inputs"))),"",INDIRECT(ADDRESS(B193,2,1,1,"all_city_parameter_inputs"))))</f>
        <v/>
      </c>
      <c r="H193" s="17" t="str" cm="1">
        <f t="array" aca="1" ref="H193" ca="1">IF(ISBLANK(INDIRECT(ADDRESS(B193,A193,1,1,"all_city_parameter_inputs"))), "--",INDIRECT(ADDRESS(B193,A193,1,1,"all_city_parameter_inputs")))</f>
        <v>18, 65</v>
      </c>
      <c r="I193" s="17" t="str">
        <f ca="1">IF(OR(G193="alpha",G193="beta",G193="sd",G193="mean"),"--",VLOOKUP(C193,Default!$B$5:$H$113,7,FALSE))</f>
        <v>19, 65</v>
      </c>
      <c r="J193" s="4" t="str">
        <f ca="1">VLOOKUP(F193,Lookup!$C$5:$D$109,2, FALSE)</f>
        <v>Travel values</v>
      </c>
      <c r="K193" s="4" t="str">
        <f ca="1">VLOOKUP(C193,Default!$B$4:$E$113,4, FALSE)</f>
        <v>age range of male bus drivers</v>
      </c>
      <c r="L193" s="21" t="str" cm="1">
        <f t="array" aca="1" ref="L193" ca="1">IF(ISNA(VLOOKUP(D193,Grouped_Sources!$C:$C,1,FALSE)),"", INDIRECT(VLOOKUP(D193,Grouped_Sources!$C:$G,5,FALSE)))</f>
        <v>on OneDrive Ali Abbas - ITHIM Global\Methods and Processes\Input Parameters\GhostTrip_demographics</v>
      </c>
      <c r="M193" s="21"/>
      <c r="N193" s="21"/>
    </row>
    <row r="194" spans="1:14">
      <c r="A194" s="5">
        <f>A95+1</f>
        <v>4</v>
      </c>
      <c r="B194" s="5">
        <f>B95</f>
        <v>93</v>
      </c>
      <c r="C194" s="5" t="str">
        <f t="shared" ca="1" si="14"/>
        <v>bus_driver_female_agerange</v>
      </c>
      <c r="D194" s="5" t="str">
        <f t="shared" ca="1" si="24"/>
        <v>bus_driver_female_agerange_sao_paulo</v>
      </c>
      <c r="E194" s="4" t="str" cm="1">
        <f t="array" aca="1" ref="E194" ca="1">INDIRECT(ADDRESS(1,A194,1,1,"all_city_parameter_inputs"))</f>
        <v>sao_paulo</v>
      </c>
      <c r="F194" s="6" t="str" cm="1">
        <f t="array" aca="1" ref="F194" ca="1">IF(AND(ISBLANK(INDIRECT(ADDRESS(B194,2,1,1,"all_city_parameter_inputs"))), ISBLANK(INDIRECT(ADDRESS(B194,1,1,1,"all_city_parameter_inputs")))), "", IF(ISBLANK(INDIRECT(ADDRESS(B194,1,1,1,"all_city_parameter_inputs"))), All_city_list!F193,INDIRECT(ADDRESS(B194,1,1,1,"all_city_parameter_inputs"))))</f>
        <v>bus_driver_female_agerange</v>
      </c>
      <c r="G194" s="4" t="str" cm="1">
        <f t="array" aca="1" ref="G194" ca="1">IF(AND(ISBLANK(INDIRECT(ADDRESS(B194,3,1,1,"all_city_parameter_inputs"))),ISBLANK(INDIRECT(ADDRESS(B194,2,1,1,"all_city_parameter_inputs")))),"",IF(ISBLANK(INDIRECT(ADDRESS(B194,2,1,1,"all_city_parameter_inputs"))),"",INDIRECT(ADDRESS(B194,2,1,1,"all_city_parameter_inputs"))))</f>
        <v/>
      </c>
      <c r="H194" s="17" t="str" cm="1">
        <f t="array" aca="1" ref="H194" ca="1">IF(ISBLANK(INDIRECT(ADDRESS(B194,A194,1,1,"all_city_parameter_inputs"))), "--",INDIRECT(ADDRESS(B194,A194,1,1,"all_city_parameter_inputs")))</f>
        <v>18, 65</v>
      </c>
      <c r="I194" s="17" t="str">
        <f ca="1">IF(OR(G194="alpha",G194="beta",G194="sd",G194="mean"),"--",VLOOKUP(C194,Default!$B$5:$H$113,7,FALSE))</f>
        <v>19, 65</v>
      </c>
      <c r="J194" s="4" t="str">
        <f ca="1">VLOOKUP(F194,Lookup!$C$5:$D$109,2, FALSE)</f>
        <v>Travel values</v>
      </c>
      <c r="K194" s="4" t="str">
        <f ca="1">VLOOKUP(C194,Default!$B$4:$E$113,4, FALSE)</f>
        <v>age range of female bus drivers</v>
      </c>
      <c r="L194" s="21" t="str" cm="1">
        <f t="array" aca="1" ref="L194" ca="1">IF(ISNA(VLOOKUP(D194,Grouped_Sources!$C:$C,1,FALSE)),"", INDIRECT(VLOOKUP(D194,Grouped_Sources!$C:$G,5,FALSE)))</f>
        <v>on OneDrive Ali Abbas - ITHIM Global\Methods and Processes\Input Parameters\GhostTrip_demographics</v>
      </c>
      <c r="M194" s="21"/>
      <c r="N194" s="21"/>
    </row>
    <row r="195" spans="1:14">
      <c r="A195" s="5">
        <f>A96+1</f>
        <v>4</v>
      </c>
      <c r="B195" s="5">
        <f>B96</f>
        <v>94</v>
      </c>
      <c r="C195" s="5" t="str">
        <f t="shared" ca="1" si="14"/>
        <v>truck_driver_prop_male</v>
      </c>
      <c r="D195" s="5" t="str">
        <f t="shared" ca="1" si="24"/>
        <v>truck_driver_prop_male_sao_paulo</v>
      </c>
      <c r="E195" s="4" t="str" cm="1">
        <f t="array" aca="1" ref="E195" ca="1">INDIRECT(ADDRESS(1,A195,1,1,"all_city_parameter_inputs"))</f>
        <v>sao_paulo</v>
      </c>
      <c r="F195" s="6" t="str" cm="1">
        <f t="array" aca="1" ref="F195" ca="1">IF(AND(ISBLANK(INDIRECT(ADDRESS(B195,2,1,1,"all_city_parameter_inputs"))), ISBLANK(INDIRECT(ADDRESS(B195,1,1,1,"all_city_parameter_inputs")))), "", IF(ISBLANK(INDIRECT(ADDRESS(B195,1,1,1,"all_city_parameter_inputs"))), All_city_list!F194,INDIRECT(ADDRESS(B195,1,1,1,"all_city_parameter_inputs"))))</f>
        <v>truck_driver_prop_male</v>
      </c>
      <c r="G195" s="4" t="str" cm="1">
        <f t="array" aca="1" ref="G195" ca="1">IF(AND(ISBLANK(INDIRECT(ADDRESS(B195,3,1,1,"all_city_parameter_inputs"))),ISBLANK(INDIRECT(ADDRESS(B195,2,1,1,"all_city_parameter_inputs")))),"",IF(ISBLANK(INDIRECT(ADDRESS(B195,2,1,1,"all_city_parameter_inputs"))),"",INDIRECT(ADDRESS(B195,2,1,1,"all_city_parameter_inputs"))))</f>
        <v/>
      </c>
      <c r="H195" s="17" cm="1">
        <f t="array" aca="1" ref="H195" ca="1">IF(ISBLANK(INDIRECT(ADDRESS(B195,A195,1,1,"all_city_parameter_inputs"))), "--",INDIRECT(ADDRESS(B195,A195,1,1,"all_city_parameter_inputs")))</f>
        <v>0.99</v>
      </c>
      <c r="I195" s="17">
        <f ca="1">IF(OR(G195="alpha",G195="beta",G195="sd",G195="mean"),"--",VLOOKUP(C195,Default!$B$5:$H$113,7,FALSE))</f>
        <v>0.98</v>
      </c>
      <c r="J195" s="4" t="str">
        <f ca="1">VLOOKUP(F195,Lookup!$C$5:$D$109,2, FALSE)</f>
        <v>Travel values</v>
      </c>
      <c r="K195" s="4" t="str">
        <f ca="1">VLOOKUP(C195,Default!$B$4:$E$113,4, FALSE)</f>
        <v>proportion of male truck drivers</v>
      </c>
      <c r="L195" s="21" t="str" cm="1">
        <f t="array" aca="1" ref="L195" ca="1">IF(ISNA(VLOOKUP(D195,Grouped_Sources!$C:$C,1,FALSE)),"", INDIRECT(VLOOKUP(D195,Grouped_Sources!$C:$G,5,FALSE)))</f>
        <v>on OneDrive Ali Abbas - ITHIM Global\Methods and Processes\Input Parameters\GhostTrip_demographics</v>
      </c>
      <c r="M195" s="21"/>
      <c r="N195" s="21"/>
    </row>
    <row r="196" spans="1:14">
      <c r="A196" s="5">
        <f>A97+1</f>
        <v>4</v>
      </c>
      <c r="B196" s="5">
        <f>B97</f>
        <v>95</v>
      </c>
      <c r="C196" s="5" t="str">
        <f t="shared" ca="1" si="14"/>
        <v>truck_driver_male_agerange</v>
      </c>
      <c r="D196" s="5" t="str">
        <f t="shared" ca="1" si="24"/>
        <v>truck_driver_male_agerange_sao_paulo</v>
      </c>
      <c r="E196" s="4" t="str" cm="1">
        <f t="array" aca="1" ref="E196" ca="1">INDIRECT(ADDRESS(1,A196,1,1,"all_city_parameter_inputs"))</f>
        <v>sao_paulo</v>
      </c>
      <c r="F196" s="6" t="str" cm="1">
        <f t="array" aca="1" ref="F196" ca="1">IF(AND(ISBLANK(INDIRECT(ADDRESS(B196,2,1,1,"all_city_parameter_inputs"))), ISBLANK(INDIRECT(ADDRESS(B196,1,1,1,"all_city_parameter_inputs")))), "", IF(ISBLANK(INDIRECT(ADDRESS(B196,1,1,1,"all_city_parameter_inputs"))), All_city_list!F195,INDIRECT(ADDRESS(B196,1,1,1,"all_city_parameter_inputs"))))</f>
        <v>truck_driver_male_agerange</v>
      </c>
      <c r="G196" s="4" t="str" cm="1">
        <f t="array" aca="1" ref="G196" ca="1">IF(AND(ISBLANK(INDIRECT(ADDRESS(B196,3,1,1,"all_city_parameter_inputs"))),ISBLANK(INDIRECT(ADDRESS(B196,2,1,1,"all_city_parameter_inputs")))),"",IF(ISBLANK(INDIRECT(ADDRESS(B196,2,1,1,"all_city_parameter_inputs"))),"",INDIRECT(ADDRESS(B196,2,1,1,"all_city_parameter_inputs"))))</f>
        <v/>
      </c>
      <c r="H196" s="17" t="str" cm="1">
        <f t="array" aca="1" ref="H196" ca="1">IF(ISBLANK(INDIRECT(ADDRESS(B196,A196,1,1,"all_city_parameter_inputs"))), "--",INDIRECT(ADDRESS(B196,A196,1,1,"all_city_parameter_inputs")))</f>
        <v>18, 65</v>
      </c>
      <c r="I196" s="17" t="str">
        <f ca="1">IF(OR(G196="alpha",G196="beta",G196="sd",G196="mean"),"--",VLOOKUP(C196,Default!$B$5:$H$113,7,FALSE))</f>
        <v>18, 65</v>
      </c>
      <c r="J196" s="4" t="str">
        <f ca="1">VLOOKUP(F196,Lookup!$C$5:$D$109,2, FALSE)</f>
        <v>Travel values</v>
      </c>
      <c r="K196" s="4" t="str">
        <f ca="1">VLOOKUP(C196,Default!$B$4:$E$113,4, FALSE)</f>
        <v>age range of male truck drivers</v>
      </c>
      <c r="L196" s="21" t="str" cm="1">
        <f t="array" aca="1" ref="L196" ca="1">IF(ISNA(VLOOKUP(D196,Grouped_Sources!$C:$C,1,FALSE)),"", INDIRECT(VLOOKUP(D196,Grouped_Sources!$C:$G,5,FALSE)))</f>
        <v>on OneDrive Ali Abbas - ITHIM Global\Methods and Processes\Input Parameters\GhostTrip_demographics</v>
      </c>
      <c r="M196" s="21"/>
      <c r="N196" s="21"/>
    </row>
    <row r="197" spans="1:14">
      <c r="A197" s="5">
        <v>4</v>
      </c>
      <c r="B197" s="5">
        <v>96</v>
      </c>
      <c r="C197" s="5" t="str">
        <f t="shared" ca="1" si="14"/>
        <v>truck_driver_female_agerange</v>
      </c>
      <c r="D197" s="5" t="str">
        <f t="shared" ref="D197" ca="1" si="25">F197&amp;"_"&amp;E197</f>
        <v>truck_driver_female_agerange_sao_paulo</v>
      </c>
      <c r="E197" s="4" t="str" cm="1">
        <f t="array" aca="1" ref="E197" ca="1">INDIRECT(ADDRESS(1,A197,1,1,"all_city_parameter_inputs"))</f>
        <v>sao_paulo</v>
      </c>
      <c r="F197" s="6" t="str" cm="1">
        <f t="array" aca="1" ref="F197" ca="1">IF(AND(ISBLANK(INDIRECT(ADDRESS(B197,2,1,1,"all_city_parameter_inputs"))), ISBLANK(INDIRECT(ADDRESS(B197,1,1,1,"all_city_parameter_inputs")))), "", IF(ISBLANK(INDIRECT(ADDRESS(B197,1,1,1,"all_city_parameter_inputs"))), All_city_list!F196,INDIRECT(ADDRESS(B197,1,1,1,"all_city_parameter_inputs"))))</f>
        <v>truck_driver_female_agerange</v>
      </c>
      <c r="G197" s="4" t="str" cm="1">
        <f t="array" aca="1" ref="G197" ca="1">IF(AND(ISBLANK(INDIRECT(ADDRESS(B197,3,1,1,"all_city_parameter_inputs"))),ISBLANK(INDIRECT(ADDRESS(B197,2,1,1,"all_city_parameter_inputs")))),"",IF(ISBLANK(INDIRECT(ADDRESS(B197,2,1,1,"all_city_parameter_inputs"))),"",INDIRECT(ADDRESS(B197,2,1,1,"all_city_parameter_inputs"))))</f>
        <v/>
      </c>
      <c r="H197" s="17" t="str" cm="1">
        <f t="array" aca="1" ref="H197" ca="1">IF(ISBLANK(INDIRECT(ADDRESS(B197,A197,1,1,"all_city_parameter_inputs"))), "--",INDIRECT(ADDRESS(B197,A197,1,1,"all_city_parameter_inputs")))</f>
        <v>18, 65</v>
      </c>
      <c r="I197" s="17" t="str">
        <f ca="1">IF(OR(G197="alpha",G197="beta",G197="sd",G197="mean"),"--",VLOOKUP(C197,Default!$B$5:$H$113,7,FALSE))</f>
        <v>18, 65</v>
      </c>
      <c r="J197" s="4" t="str">
        <f ca="1">VLOOKUP(F197,Lookup!$C$5:$D$109,2, FALSE)</f>
        <v>Travel values</v>
      </c>
      <c r="K197" s="4" t="str">
        <f ca="1">VLOOKUP(C197,Default!$B$4:$E$113,4, FALSE)</f>
        <v>age range of female truck drivers</v>
      </c>
      <c r="L197" s="21" t="str" cm="1">
        <f t="array" aca="1" ref="L197" ca="1">IF(ISNA(VLOOKUP(D197,Grouped_Sources!$C:$C,1,FALSE)),"", INDIRECT(VLOOKUP(D197,Grouped_Sources!$C:$G,5,FALSE)))</f>
        <v>on OneDrive Ali Abbas - ITHIM Global\Methods and Processes\Input Parameters\GhostTrip_demographics</v>
      </c>
      <c r="M197" s="21"/>
      <c r="N197" s="21"/>
    </row>
    <row r="198" spans="1:14">
      <c r="A198" s="5">
        <f t="shared" ref="A198:A261" si="26">A99+1</f>
        <v>4</v>
      </c>
      <c r="B198" s="5">
        <f t="shared" ref="B198:B261" si="27">B99</f>
        <v>97</v>
      </c>
      <c r="C198" s="5" t="str">
        <f t="shared" ref="C198:C262" ca="1" si="28">IF(G198 = "",F198,IF(OR(G198="alpha",G198="beta",G198="constant",G198="sd",G198="mean",G198="sample"),F198,F198&amp;" "&amp;G198))</f>
        <v>commerical_mbike_prop_male</v>
      </c>
      <c r="D198" s="5" t="str">
        <f t="shared" ref="D198:D200" ca="1" si="29">F198&amp;"_"&amp;E198</f>
        <v>commerical_mbike_prop_male_sao_paulo</v>
      </c>
      <c r="E198" s="4" t="str" cm="1">
        <f t="array" aca="1" ref="E198" ca="1">INDIRECT(ADDRESS(1,A198,1,1,"all_city_parameter_inputs"))</f>
        <v>sao_paulo</v>
      </c>
      <c r="F198" s="6" t="str" cm="1">
        <f t="array" aca="1" ref="F198" ca="1">IF(AND(ISBLANK(INDIRECT(ADDRESS(B198,2,1,1,"all_city_parameter_inputs"))), ISBLANK(INDIRECT(ADDRESS(B198,1,1,1,"all_city_parameter_inputs")))), "", IF(ISBLANK(INDIRECT(ADDRESS(B198,1,1,1,"all_city_parameter_inputs"))), All_city_list!F197,INDIRECT(ADDRESS(B198,1,1,1,"all_city_parameter_inputs"))))</f>
        <v>commerical_mbike_prop_male</v>
      </c>
      <c r="G198" s="4" t="str" cm="1">
        <f t="array" aca="1" ref="G198" ca="1">IF(AND(ISBLANK(INDIRECT(ADDRESS(B198,3,1,1,"all_city_parameter_inputs"))),ISBLANK(INDIRECT(ADDRESS(B198,2,1,1,"all_city_parameter_inputs")))),"",IF(ISBLANK(INDIRECT(ADDRESS(B198,2,1,1,"all_city_parameter_inputs"))),"",INDIRECT(ADDRESS(B198,2,1,1,"all_city_parameter_inputs"))))</f>
        <v/>
      </c>
      <c r="H198" s="17" cm="1">
        <f t="array" aca="1" ref="H198" ca="1">IF(ISBLANK(INDIRECT(ADDRESS(B198,A198,1,1,"all_city_parameter_inputs"))), "--",INDIRECT(ADDRESS(B198,A198,1,1,"all_city_parameter_inputs")))</f>
        <v>0.94</v>
      </c>
      <c r="I198" s="17">
        <f ca="1">IF(OR(G198="alpha",G198="beta",G198="sd",G198="mean"),"--",VLOOKUP(C198,Default!$B$5:$H$113,7,FALSE))</f>
        <v>0.99</v>
      </c>
      <c r="J198" s="4" t="str">
        <f ca="1">VLOOKUP(F198,Lookup!$C$5:$D$109,2, FALSE)</f>
        <v>Travel values</v>
      </c>
      <c r="K198" s="4" t="str">
        <f ca="1">VLOOKUP(C198,Default!$B$4:$E$113,4, FALSE)</f>
        <v>proportion of male commercial motorcycle drivers</v>
      </c>
      <c r="L198" s="21" t="str" cm="1">
        <f t="array" aca="1" ref="L198" ca="1">IF(ISNA(VLOOKUP(D198,Grouped_Sources!$C:$C,1,FALSE)),"", INDIRECT(VLOOKUP(D198,Grouped_Sources!$C:$G,5,FALSE)))</f>
        <v>on OneDrive Ali Abbas - ITHIM Global\Methods and Processes\Input Parameters\GhostTrip_demographics</v>
      </c>
      <c r="M198" s="21"/>
      <c r="N198" s="21"/>
    </row>
    <row r="199" spans="1:14">
      <c r="A199" s="5">
        <f t="shared" si="26"/>
        <v>4</v>
      </c>
      <c r="B199" s="5">
        <f t="shared" si="27"/>
        <v>98</v>
      </c>
      <c r="C199" s="5" t="str">
        <f t="shared" ca="1" si="28"/>
        <v>commerical_mbike_male_agerange</v>
      </c>
      <c r="D199" s="5" t="str">
        <f t="shared" ca="1" si="29"/>
        <v>commerical_mbike_male_agerange_sao_paulo</v>
      </c>
      <c r="E199" s="4" t="str" cm="1">
        <f t="array" aca="1" ref="E199" ca="1">INDIRECT(ADDRESS(1,A199,1,1,"all_city_parameter_inputs"))</f>
        <v>sao_paulo</v>
      </c>
      <c r="F199" s="6" t="str" cm="1">
        <f t="array" aca="1" ref="F199" ca="1">IF(AND(ISBLANK(INDIRECT(ADDRESS(B199,2,1,1,"all_city_parameter_inputs"))), ISBLANK(INDIRECT(ADDRESS(B199,1,1,1,"all_city_parameter_inputs")))), "", IF(ISBLANK(INDIRECT(ADDRESS(B199,1,1,1,"all_city_parameter_inputs"))), All_city_list!F198,INDIRECT(ADDRESS(B199,1,1,1,"all_city_parameter_inputs"))))</f>
        <v>commerical_mbike_male_agerange</v>
      </c>
      <c r="G199" s="4" t="str" cm="1">
        <f t="array" aca="1" ref="G199" ca="1">IF(AND(ISBLANK(INDIRECT(ADDRESS(B199,3,1,1,"all_city_parameter_inputs"))),ISBLANK(INDIRECT(ADDRESS(B199,2,1,1,"all_city_parameter_inputs")))),"",IF(ISBLANK(INDIRECT(ADDRESS(B199,2,1,1,"all_city_parameter_inputs"))),"",INDIRECT(ADDRESS(B199,2,1,1,"all_city_parameter_inputs"))))</f>
        <v/>
      </c>
      <c r="H199" s="17" t="str" cm="1">
        <f t="array" aca="1" ref="H199" ca="1">IF(ISBLANK(INDIRECT(ADDRESS(B199,A199,1,1,"all_city_parameter_inputs"))), "--",INDIRECT(ADDRESS(B199,A199,1,1,"all_city_parameter_inputs")))</f>
        <v>18, 65</v>
      </c>
      <c r="I199" s="17" t="str">
        <f ca="1">IF(OR(G199="alpha",G199="beta",G199="sd",G199="mean"),"--",VLOOKUP(C199,Default!$B$5:$H$113,7,FALSE))</f>
        <v>18, 65</v>
      </c>
      <c r="J199" s="4" t="str">
        <f ca="1">VLOOKUP(F199,Lookup!$C$5:$D$109,2, FALSE)</f>
        <v>Travel values</v>
      </c>
      <c r="K199" s="4" t="str">
        <f ca="1">VLOOKUP(C199,Default!$B$4:$E$113,4, FALSE)</f>
        <v>age range of male commercial motorcycle drivers</v>
      </c>
      <c r="L199" s="21" t="str" cm="1">
        <f t="array" aca="1" ref="L199" ca="1">IF(ISNA(VLOOKUP(D199,Grouped_Sources!$C:$C,1,FALSE)),"", INDIRECT(VLOOKUP(D199,Grouped_Sources!$C:$G,5,FALSE)))</f>
        <v>on OneDrive Ali Abbas - ITHIM Global\Methods and Processes\Input Parameters\GhostTrip_demographics</v>
      </c>
      <c r="M199" s="21"/>
      <c r="N199" s="21"/>
    </row>
    <row r="200" spans="1:14">
      <c r="A200" s="5">
        <f t="shared" si="26"/>
        <v>4</v>
      </c>
      <c r="B200" s="5">
        <f t="shared" si="27"/>
        <v>99</v>
      </c>
      <c r="C200" s="5" t="str">
        <f t="shared" ca="1" si="28"/>
        <v>commerical_mbike_female_agerange</v>
      </c>
      <c r="D200" s="5" t="str">
        <f t="shared" ca="1" si="29"/>
        <v>commerical_mbike_female_agerange_sao_paulo</v>
      </c>
      <c r="E200" s="4" t="str" cm="1">
        <f t="array" aca="1" ref="E200" ca="1">INDIRECT(ADDRESS(1,A200,1,1,"all_city_parameter_inputs"))</f>
        <v>sao_paulo</v>
      </c>
      <c r="F200" s="6" t="str" cm="1">
        <f t="array" aca="1" ref="F200" ca="1">IF(AND(ISBLANK(INDIRECT(ADDRESS(B200,2,1,1,"all_city_parameter_inputs"))), ISBLANK(INDIRECT(ADDRESS(B200,1,1,1,"all_city_parameter_inputs")))), "", IF(ISBLANK(INDIRECT(ADDRESS(B200,1,1,1,"all_city_parameter_inputs"))), All_city_list!F199,INDIRECT(ADDRESS(B200,1,1,1,"all_city_parameter_inputs"))))</f>
        <v>commerical_mbike_female_agerange</v>
      </c>
      <c r="G200" s="4" t="str" cm="1">
        <f t="array" aca="1" ref="G200" ca="1">IF(AND(ISBLANK(INDIRECT(ADDRESS(B200,3,1,1,"all_city_parameter_inputs"))),ISBLANK(INDIRECT(ADDRESS(B200,2,1,1,"all_city_parameter_inputs")))),"",IF(ISBLANK(INDIRECT(ADDRESS(B200,2,1,1,"all_city_parameter_inputs"))),"",INDIRECT(ADDRESS(B200,2,1,1,"all_city_parameter_inputs"))))</f>
        <v/>
      </c>
      <c r="H200" s="17" t="str" cm="1">
        <f t="array" aca="1" ref="H200" ca="1">IF(ISBLANK(INDIRECT(ADDRESS(B200,A200,1,1,"all_city_parameter_inputs"))), "--",INDIRECT(ADDRESS(B200,A200,1,1,"all_city_parameter_inputs")))</f>
        <v>18, 65</v>
      </c>
      <c r="I200" s="17" t="str">
        <f ca="1">IF(OR(G200="alpha",G200="beta",G200="sd",G200="mean"),"--",VLOOKUP(C200,Default!$B$5:$H$113,7,FALSE))</f>
        <v>18, 65</v>
      </c>
      <c r="J200" s="4" t="str">
        <f ca="1">VLOOKUP(F200,Lookup!$C$5:$D$109,2, FALSE)</f>
        <v>Travel values</v>
      </c>
      <c r="K200" s="4" t="str">
        <f ca="1">VLOOKUP(C200,Default!$B$4:$E$113,4, FALSE)</f>
        <v>age range of female commercial motorcycle drivers</v>
      </c>
      <c r="L200" s="21" t="str" cm="1">
        <f t="array" aca="1" ref="L200" ca="1">IF(ISNA(VLOOKUP(D200,Grouped_Sources!$C:$C,1,FALSE)),"", INDIRECT(VLOOKUP(D200,Grouped_Sources!$C:$G,5,FALSE)))</f>
        <v>on OneDrive Ali Abbas - ITHIM Global\Methods and Processes\Input Parameters\GhostTrip_demographics</v>
      </c>
      <c r="M200" s="21"/>
      <c r="N200" s="21"/>
    </row>
    <row r="201" spans="1:14">
      <c r="A201" s="5">
        <f t="shared" si="26"/>
        <v>4</v>
      </c>
      <c r="B201" s="5">
        <f t="shared" si="27"/>
        <v>100</v>
      </c>
      <c r="C201" s="5" t="str">
        <f t="shared" ref="C201" ca="1" si="30">IF(G201 = "",F201,IF(OR(G201="alpha",G201="beta",G201="constant",G201="sd",G201="mean",G201="sample"),F201,F201&amp;" "&amp;G201))</f>
        <v>day_to_week_scalar</v>
      </c>
      <c r="D201" s="5" t="str">
        <f t="shared" ref="D201" ca="1" si="31">F201&amp;"_"&amp;E201</f>
        <v>day_to_week_scalar_sao_paulo</v>
      </c>
      <c r="E201" s="4" t="str" cm="1">
        <f t="array" aca="1" ref="E201" ca="1">INDIRECT(ADDRESS(1,A201,1,1,"all_city_parameter_inputs"))</f>
        <v>sao_paulo</v>
      </c>
      <c r="F201" s="6" t="str" cm="1">
        <f t="array" aca="1" ref="F201" ca="1">IF(AND(ISBLANK(INDIRECT(ADDRESS(B201,2,1,1,"all_city_parameter_inputs"))), ISBLANK(INDIRECT(ADDRESS(B201,1,1,1,"all_city_parameter_inputs")))), "", IF(ISBLANK(INDIRECT(ADDRESS(B201,1,1,1,"all_city_parameter_inputs"))), All_city_list!F200,INDIRECT(ADDRESS(B201,1,1,1,"all_city_parameter_inputs"))))</f>
        <v>day_to_week_scalar</v>
      </c>
      <c r="G201" s="4" t="str" cm="1">
        <f t="array" aca="1" ref="G201" ca="1">IF(AND(ISBLANK(INDIRECT(ADDRESS(B201,3,1,1,"all_city_parameter_inputs"))),ISBLANK(INDIRECT(ADDRESS(B201,2,1,1,"all_city_parameter_inputs")))),"",IF(ISBLANK(INDIRECT(ADDRESS(B201,2,1,1,"all_city_parameter_inputs"))),"",INDIRECT(ADDRESS(B201,2,1,1,"all_city_parameter_inputs"))))</f>
        <v/>
      </c>
      <c r="H201" s="17" cm="1">
        <f t="array" aca="1" ref="H201" ca="1">IF(ISBLANK(INDIRECT(ADDRESS(B201,A201,1,1,"all_city_parameter_inputs"))), "--",INDIRECT(ADDRESS(B201,A201,1,1,"all_city_parameter_inputs")))</f>
        <v>7</v>
      </c>
      <c r="I201" s="17">
        <f ca="1">IF(OR(G201="alpha",G201="beta",G201="sd",G201="mean"),"--",VLOOKUP(C201,Default!$B$5:$H$113,7,FALSE))</f>
        <v>7</v>
      </c>
      <c r="J201" s="4" t="str">
        <f ca="1">VLOOKUP(F201,Lookup!$C$5:$D$109,2, FALSE)</f>
        <v>Travel values</v>
      </c>
      <c r="K201" s="4" t="str">
        <f ca="1">VLOOKUP(C201,Default!$B$4:$E$113,4, FALSE)</f>
        <v>how daily travel scales to a week</v>
      </c>
      <c r="L201" s="38" t="s">
        <v>831</v>
      </c>
      <c r="M201" s="21"/>
      <c r="N201" s="21"/>
    </row>
    <row r="202" spans="1:14">
      <c r="A202" s="5">
        <f t="shared" si="26"/>
        <v>5</v>
      </c>
      <c r="B202" s="5">
        <f t="shared" si="27"/>
        <v>2</v>
      </c>
      <c r="C202" s="5" t="str">
        <f t="shared" ca="1" si="28"/>
        <v>speeds auto_rickshaw</v>
      </c>
      <c r="D202" s="5" t="str">
        <f t="shared" ca="1" si="20"/>
        <v>speeds_delhi</v>
      </c>
      <c r="E202" s="4" t="str" cm="1">
        <f t="array" aca="1" ref="E202" ca="1">INDIRECT(ADDRESS(1,A202,1,1,"all_city_parameter_inputs"))</f>
        <v>delhi</v>
      </c>
      <c r="F202" s="6" t="str" cm="1">
        <f t="array" aca="1" ref="F202" ca="1">IF(AND(ISBLANK(INDIRECT(ADDRESS(B202,2,1,1,"all_city_parameter_inputs"))), ISBLANK(INDIRECT(ADDRESS(B202,1,1,1,"all_city_parameter_inputs")))), "", IF(ISBLANK(INDIRECT(ADDRESS(B202,1,1,1,"all_city_parameter_inputs"))), All_city_list!F186,INDIRECT(ADDRESS(B202,1,1,1,"all_city_parameter_inputs"))))</f>
        <v>speeds</v>
      </c>
      <c r="G202" s="4" t="str" cm="1">
        <f t="array" aca="1" ref="G202" ca="1">IF(AND(ISBLANK(INDIRECT(ADDRESS(B202,3,1,1,"all_city_parameter_inputs"))),ISBLANK(INDIRECT(ADDRESS(B202,2,1,1,"all_city_parameter_inputs")))),"",IF(ISBLANK(INDIRECT(ADDRESS(B202,2,1,1,"all_city_parameter_inputs"))),"",INDIRECT(ADDRESS(B202,2,1,1,"all_city_parameter_inputs"))))</f>
        <v>auto_rickshaw</v>
      </c>
      <c r="H202" s="17" cm="1">
        <f t="array" aca="1" ref="H202" ca="1">IF(ISBLANK(INDIRECT(ADDRESS(B202,A202,1,1,"all_city_parameter_inputs"))), "--",INDIRECT(ADDRESS(B202,A202,1,1,"all_city_parameter_inputs")))</f>
        <v>4</v>
      </c>
      <c r="I202" s="17">
        <f ca="1">IF(OR(G202="alpha",G202="beta",G202="sd",G202="mean"),"--",VLOOKUP(C202,Default!$B$5:$H$113,7,FALSE))</f>
        <v>0</v>
      </c>
      <c r="J202" s="4" t="str">
        <f ca="1">VLOOKUP(F202,Lookup!$C$5:$D$109,2, FALSE)</f>
        <v>Travel values</v>
      </c>
      <c r="K202" s="4">
        <f ca="1">VLOOKUP(C202,Default!$B$4:$E$113,4, FALSE)</f>
        <v>0</v>
      </c>
      <c r="L202" s="21" t="str" cm="1">
        <f t="array" aca="1" ref="L202" ca="1">IF(ISNA(VLOOKUP(D202,Grouped_Sources!$C:$C,1,FALSE)),"", INDIRECT(VLOOKUP(D202,Grouped_Sources!$C:$G,5,FALSE)))</f>
        <v>VehicleSpeeds_Summary_vxxx.docx on OneDrive Ali Abbas - ITHIM Global\Methods and Processes\Input Parameters\VehicleSpeeds</v>
      </c>
      <c r="M202" s="21"/>
      <c r="N202" s="21"/>
    </row>
    <row r="203" spans="1:14">
      <c r="A203" s="5">
        <f t="shared" si="26"/>
        <v>5</v>
      </c>
      <c r="B203" s="5">
        <f t="shared" si="27"/>
        <v>3</v>
      </c>
      <c r="C203" s="5" t="str">
        <f t="shared" ca="1" si="28"/>
        <v>speeds bus</v>
      </c>
      <c r="D203" s="5" t="str">
        <f t="shared" ca="1" si="20"/>
        <v>speeds_delhi</v>
      </c>
      <c r="E203" s="4" t="str" cm="1">
        <f t="array" aca="1" ref="E203" ca="1">INDIRECT(ADDRESS(1,A203,1,1,"all_city_parameter_inputs"))</f>
        <v>delhi</v>
      </c>
      <c r="F203" s="6" t="str" cm="1">
        <f t="array" aca="1" ref="F203" ca="1">IF(AND(ISBLANK(INDIRECT(ADDRESS(B203,2,1,1,"all_city_parameter_inputs"))), ISBLANK(INDIRECT(ADDRESS(B203,1,1,1,"all_city_parameter_inputs")))), "", IF(ISBLANK(INDIRECT(ADDRESS(B203,1,1,1,"all_city_parameter_inputs"))), All_city_list!F202,INDIRECT(ADDRESS(B203,1,1,1,"all_city_parameter_inputs"))))</f>
        <v>speeds</v>
      </c>
      <c r="G203" s="4" t="str" cm="1">
        <f t="array" aca="1" ref="G203" ca="1">IF(AND(ISBLANK(INDIRECT(ADDRESS(B203,3,1,1,"all_city_parameter_inputs"))),ISBLANK(INDIRECT(ADDRESS(B203,2,1,1,"all_city_parameter_inputs")))),"",IF(ISBLANK(INDIRECT(ADDRESS(B203,2,1,1,"all_city_parameter_inputs"))),"",INDIRECT(ADDRESS(B203,2,1,1,"all_city_parameter_inputs"))))</f>
        <v>bus</v>
      </c>
      <c r="H203" s="17" cm="1">
        <f t="array" aca="1" ref="H203" ca="1">IF(ISBLANK(INDIRECT(ADDRESS(B203,A203,1,1,"all_city_parameter_inputs"))), "--",INDIRECT(ADDRESS(B203,A203,1,1,"all_city_parameter_inputs")))</f>
        <v>12</v>
      </c>
      <c r="I203" s="17">
        <f ca="1">IF(OR(G203="alpha",G203="beta",G203="sd",G203="mean"),"--",VLOOKUP(C203,Default!$B$5:$H$113,7,FALSE))</f>
        <v>8.1</v>
      </c>
      <c r="J203" s="4" t="str">
        <f ca="1">VLOOKUP(F203,Lookup!$C$5:$D$109,2, FALSE)</f>
        <v>Travel values</v>
      </c>
      <c r="K203" s="4" t="str">
        <f ca="1">VLOOKUP(C203,Default!$B$4:$E$113,4,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03" s="21" t="str" cm="1">
        <f t="array" aca="1" ref="L203" ca="1">IF(ISNA(VLOOKUP(D203,Grouped_Sources!$C:$C,1,FALSE)),"", INDIRECT(VLOOKUP(D203,Grouped_Sources!$C:$G,5,FALSE)))</f>
        <v>VehicleSpeeds_Summary_vxxx.docx on OneDrive Ali Abbas - ITHIM Global\Methods and Processes\Input Parameters\VehicleSpeeds</v>
      </c>
      <c r="M203" s="21"/>
      <c r="N203" s="21"/>
    </row>
    <row r="204" spans="1:14">
      <c r="A204" s="5">
        <f t="shared" si="26"/>
        <v>5</v>
      </c>
      <c r="B204" s="5">
        <f t="shared" si="27"/>
        <v>4</v>
      </c>
      <c r="C204" s="5" t="str">
        <f t="shared" ca="1" si="28"/>
        <v>speeds car</v>
      </c>
      <c r="D204" s="5" t="str">
        <f t="shared" ref="D204:D213" ca="1" si="32">F204&amp;"_"&amp;E204</f>
        <v>speeds_delhi</v>
      </c>
      <c r="E204" s="4" t="str" cm="1">
        <f t="array" aca="1" ref="E204" ca="1">INDIRECT(ADDRESS(1,A204,1,1,"all_city_parameter_inputs"))</f>
        <v>delhi</v>
      </c>
      <c r="F204" s="6" t="str" cm="1">
        <f t="array" aca="1" ref="F204" ca="1">IF(AND(ISBLANK(INDIRECT(ADDRESS(B204,2,1,1,"all_city_parameter_inputs"))), ISBLANK(INDIRECT(ADDRESS(B204,1,1,1,"all_city_parameter_inputs")))), "", IF(ISBLANK(INDIRECT(ADDRESS(B204,1,1,1,"all_city_parameter_inputs"))), All_city_list!F203,INDIRECT(ADDRESS(B204,1,1,1,"all_city_parameter_inputs"))))</f>
        <v>speeds</v>
      </c>
      <c r="G204" s="4" t="str" cm="1">
        <f t="array" aca="1" ref="G204" ca="1">IF(AND(ISBLANK(INDIRECT(ADDRESS(B204,3,1,1,"all_city_parameter_inputs"))),ISBLANK(INDIRECT(ADDRESS(B204,2,1,1,"all_city_parameter_inputs")))),"",IF(ISBLANK(INDIRECT(ADDRESS(B204,2,1,1,"all_city_parameter_inputs"))),"",INDIRECT(ADDRESS(B204,2,1,1,"all_city_parameter_inputs"))))</f>
        <v>car</v>
      </c>
      <c r="H204" s="17" cm="1">
        <f t="array" aca="1" ref="H204" ca="1">IF(ISBLANK(INDIRECT(ADDRESS(B204,A204,1,1,"all_city_parameter_inputs"))), "--",INDIRECT(ADDRESS(B204,A204,1,1,"all_city_parameter_inputs")))</f>
        <v>15</v>
      </c>
      <c r="I204" s="17">
        <f ca="1">IF(OR(G204="alpha",G204="beta",G204="sd",G204="mean"),"--",VLOOKUP(C204,Default!$B$5:$H$113,7,FALSE))</f>
        <v>13.8</v>
      </c>
      <c r="J204" s="4" t="str">
        <f ca="1">VLOOKUP(F204,Lookup!$C$5:$D$109,2, FALSE)</f>
        <v>Travel values</v>
      </c>
      <c r="K204" s="4">
        <f ca="1">VLOOKUP(C204,Default!$B$4:$E$113,4, FALSE)</f>
        <v>0</v>
      </c>
      <c r="L204" s="21" t="str" cm="1">
        <f t="array" aca="1" ref="L204" ca="1">IF(ISNA(VLOOKUP(D204,Grouped_Sources!$C:$C,1,FALSE)),"", INDIRECT(VLOOKUP(D204,Grouped_Sources!$C:$G,5,FALSE)))</f>
        <v>VehicleSpeeds_Summary_vxxx.docx on OneDrive Ali Abbas - ITHIM Global\Methods and Processes\Input Parameters\VehicleSpeeds</v>
      </c>
      <c r="M204" s="21"/>
      <c r="N204" s="21"/>
    </row>
    <row r="205" spans="1:14">
      <c r="A205" s="5">
        <f t="shared" si="26"/>
        <v>5</v>
      </c>
      <c r="B205" s="5">
        <f t="shared" si="27"/>
        <v>5</v>
      </c>
      <c r="C205" s="5" t="str">
        <f t="shared" ca="1" si="28"/>
        <v>speeds cycle</v>
      </c>
      <c r="D205" s="5" t="str">
        <f t="shared" ca="1" si="32"/>
        <v>speeds_delhi</v>
      </c>
      <c r="E205" s="4" t="str" cm="1">
        <f t="array" aca="1" ref="E205" ca="1">INDIRECT(ADDRESS(1,A205,1,1,"all_city_parameter_inputs"))</f>
        <v>delhi</v>
      </c>
      <c r="F205" s="6" t="str" cm="1">
        <f t="array" aca="1" ref="F205" ca="1">IF(AND(ISBLANK(INDIRECT(ADDRESS(B205,2,1,1,"all_city_parameter_inputs"))), ISBLANK(INDIRECT(ADDRESS(B205,1,1,1,"all_city_parameter_inputs")))), "", IF(ISBLANK(INDIRECT(ADDRESS(B205,1,1,1,"all_city_parameter_inputs"))), All_city_list!F204,INDIRECT(ADDRESS(B205,1,1,1,"all_city_parameter_inputs"))))</f>
        <v>speeds</v>
      </c>
      <c r="G205" s="4" t="str" cm="1">
        <f t="array" aca="1" ref="G205" ca="1">IF(AND(ISBLANK(INDIRECT(ADDRESS(B205,3,1,1,"all_city_parameter_inputs"))),ISBLANK(INDIRECT(ADDRESS(B205,2,1,1,"all_city_parameter_inputs")))),"",IF(ISBLANK(INDIRECT(ADDRESS(B205,2,1,1,"all_city_parameter_inputs"))),"",INDIRECT(ADDRESS(B205,2,1,1,"all_city_parameter_inputs"))))</f>
        <v>cycle</v>
      </c>
      <c r="H205" s="17" cm="1">
        <f t="array" aca="1" ref="H205" ca="1">IF(ISBLANK(INDIRECT(ADDRESS(B205,A205,1,1,"all_city_parameter_inputs"))), "--",INDIRECT(ADDRESS(B205,A205,1,1,"all_city_parameter_inputs")))</f>
        <v>6</v>
      </c>
      <c r="I205" s="17">
        <f ca="1">IF(OR(G205="alpha",G205="beta",G205="sd",G205="mean"),"--",VLOOKUP(C205,Default!$B$5:$H$113,7,FALSE))</f>
        <v>7.2</v>
      </c>
      <c r="J205" s="4" t="str">
        <f ca="1">VLOOKUP(F205,Lookup!$C$5:$D$109,2, FALSE)</f>
        <v>Travel values</v>
      </c>
      <c r="K205" s="4">
        <f ca="1">VLOOKUP(C205,Default!$B$4:$E$113,4, FALSE)</f>
        <v>0</v>
      </c>
      <c r="L205" s="21" t="str" cm="1">
        <f t="array" aca="1" ref="L205" ca="1">IF(ISNA(VLOOKUP(D205,Grouped_Sources!$C:$C,1,FALSE)),"", INDIRECT(VLOOKUP(D205,Grouped_Sources!$C:$G,5,FALSE)))</f>
        <v>VehicleSpeeds_Summary_vxxx.docx on OneDrive Ali Abbas - ITHIM Global\Methods and Processes\Input Parameters\VehicleSpeeds</v>
      </c>
      <c r="M205" s="21"/>
      <c r="N205" s="21"/>
    </row>
    <row r="206" spans="1:14">
      <c r="A206" s="5">
        <f t="shared" si="26"/>
        <v>5</v>
      </c>
      <c r="B206" s="5">
        <f t="shared" si="27"/>
        <v>6</v>
      </c>
      <c r="C206" s="5" t="str">
        <f t="shared" ca="1" si="28"/>
        <v>speeds subway</v>
      </c>
      <c r="D206" s="5" t="str">
        <f t="shared" ca="1" si="32"/>
        <v>speeds_delhi</v>
      </c>
      <c r="E206" s="4" t="str" cm="1">
        <f t="array" aca="1" ref="E206" ca="1">INDIRECT(ADDRESS(1,A206,1,1,"all_city_parameter_inputs"))</f>
        <v>delhi</v>
      </c>
      <c r="F206" s="6" t="str" cm="1">
        <f t="array" aca="1" ref="F206" ca="1">IF(AND(ISBLANK(INDIRECT(ADDRESS(B206,2,1,1,"all_city_parameter_inputs"))), ISBLANK(INDIRECT(ADDRESS(B206,1,1,1,"all_city_parameter_inputs")))), "", IF(ISBLANK(INDIRECT(ADDRESS(B206,1,1,1,"all_city_parameter_inputs"))), All_city_list!F205,INDIRECT(ADDRESS(B206,1,1,1,"all_city_parameter_inputs"))))</f>
        <v>speeds</v>
      </c>
      <c r="G206" s="4" t="str" cm="1">
        <f t="array" aca="1" ref="G206" ca="1">IF(AND(ISBLANK(INDIRECT(ADDRESS(B206,3,1,1,"all_city_parameter_inputs"))),ISBLANK(INDIRECT(ADDRESS(B206,2,1,1,"all_city_parameter_inputs")))),"",IF(ISBLANK(INDIRECT(ADDRESS(B206,2,1,1,"all_city_parameter_inputs"))),"",INDIRECT(ADDRESS(B206,2,1,1,"all_city_parameter_inputs"))))</f>
        <v>subway</v>
      </c>
      <c r="H206" s="17" t="str" cm="1">
        <f t="array" aca="1" ref="H206" ca="1">IF(ISBLANK(INDIRECT(ADDRESS(B206,A206,1,1,"all_city_parameter_inputs"))), "--",INDIRECT(ADDRESS(B206,A206,1,1,"all_city_parameter_inputs")))</f>
        <v>--</v>
      </c>
      <c r="I206" s="17">
        <f ca="1">IF(OR(G206="alpha",G206="beta",G206="sd",G206="mean"),"--",VLOOKUP(C206,Default!$B$5:$H$113,7,FALSE))</f>
        <v>18.100000000000001</v>
      </c>
      <c r="J206" s="4" t="str">
        <f ca="1">VLOOKUP(F206,Lookup!$C$5:$D$109,2, FALSE)</f>
        <v>Travel values</v>
      </c>
      <c r="K206" s="4">
        <f ca="1">VLOOKUP(C206,Default!$B$4:$E$113,4, FALSE)</f>
        <v>0</v>
      </c>
      <c r="L206" s="21" t="str" cm="1">
        <f t="array" aca="1" ref="L206" ca="1">IF(ISNA(VLOOKUP(D206,Grouped_Sources!$C:$C,1,FALSE)),"", INDIRECT(VLOOKUP(D206,Grouped_Sources!$C:$G,5,FALSE)))</f>
        <v>VehicleSpeeds_Summary_vxxx.docx on OneDrive Ali Abbas - ITHIM Global\Methods and Processes\Input Parameters\VehicleSpeeds</v>
      </c>
      <c r="M206" s="21"/>
      <c r="N206" s="21"/>
    </row>
    <row r="207" spans="1:14">
      <c r="A207" s="5">
        <f t="shared" si="26"/>
        <v>5</v>
      </c>
      <c r="B207" s="5">
        <f t="shared" si="27"/>
        <v>7</v>
      </c>
      <c r="C207" s="5" t="str">
        <f t="shared" ca="1" si="28"/>
        <v>speeds motorcycle</v>
      </c>
      <c r="D207" s="5" t="str">
        <f t="shared" ca="1" si="32"/>
        <v>speeds_delhi</v>
      </c>
      <c r="E207" s="4" t="str" cm="1">
        <f t="array" aca="1" ref="E207" ca="1">INDIRECT(ADDRESS(1,A207,1,1,"all_city_parameter_inputs"))</f>
        <v>delhi</v>
      </c>
      <c r="F207" s="6" t="str" cm="1">
        <f t="array" aca="1" ref="F207" ca="1">IF(AND(ISBLANK(INDIRECT(ADDRESS(B207,2,1,1,"all_city_parameter_inputs"))), ISBLANK(INDIRECT(ADDRESS(B207,1,1,1,"all_city_parameter_inputs")))), "", IF(ISBLANK(INDIRECT(ADDRESS(B207,1,1,1,"all_city_parameter_inputs"))), All_city_list!F206,INDIRECT(ADDRESS(B207,1,1,1,"all_city_parameter_inputs"))))</f>
        <v>speeds</v>
      </c>
      <c r="G207" s="4" t="str" cm="1">
        <f t="array" aca="1" ref="G207" ca="1">IF(AND(ISBLANK(INDIRECT(ADDRESS(B207,3,1,1,"all_city_parameter_inputs"))),ISBLANK(INDIRECT(ADDRESS(B207,2,1,1,"all_city_parameter_inputs")))),"",IF(ISBLANK(INDIRECT(ADDRESS(B207,2,1,1,"all_city_parameter_inputs"))),"",INDIRECT(ADDRESS(B207,2,1,1,"all_city_parameter_inputs"))))</f>
        <v>motorcycle</v>
      </c>
      <c r="H207" s="17" cm="1">
        <f t="array" aca="1" ref="H207" ca="1">IF(ISBLANK(INDIRECT(ADDRESS(B207,A207,1,1,"all_city_parameter_inputs"))), "--",INDIRECT(ADDRESS(B207,A207,1,1,"all_city_parameter_inputs")))</f>
        <v>15</v>
      </c>
      <c r="I207" s="17">
        <f ca="1">IF(OR(G207="alpha",G207="beta",G207="sd",G207="mean"),"--",VLOOKUP(C207,Default!$B$5:$H$113,7,FALSE))</f>
        <v>15.2</v>
      </c>
      <c r="J207" s="4" t="str">
        <f ca="1">VLOOKUP(F207,Lookup!$C$5:$D$109,2, FALSE)</f>
        <v>Travel values</v>
      </c>
      <c r="K207" s="4">
        <f ca="1">VLOOKUP(C207,Default!$B$4:$E$113,4, FALSE)</f>
        <v>0</v>
      </c>
      <c r="L207" s="21" t="str" cm="1">
        <f t="array" aca="1" ref="L207" ca="1">IF(ISNA(VLOOKUP(D207,Grouped_Sources!$C:$C,1,FALSE)),"", INDIRECT(VLOOKUP(D207,Grouped_Sources!$C:$G,5,FALSE)))</f>
        <v>VehicleSpeeds_Summary_vxxx.docx on OneDrive Ali Abbas - ITHIM Global\Methods and Processes\Input Parameters\VehicleSpeeds</v>
      </c>
      <c r="M207" s="21"/>
      <c r="N207" s="21"/>
    </row>
    <row r="208" spans="1:14">
      <c r="A208" s="5">
        <f t="shared" si="26"/>
        <v>5</v>
      </c>
      <c r="B208" s="5">
        <f t="shared" si="27"/>
        <v>8</v>
      </c>
      <c r="C208" s="5" t="str">
        <f t="shared" ca="1" si="28"/>
        <v>speeds other</v>
      </c>
      <c r="D208" s="5" t="str">
        <f t="shared" ca="1" si="32"/>
        <v>speeds_delhi</v>
      </c>
      <c r="E208" s="4" t="str" cm="1">
        <f t="array" aca="1" ref="E208" ca="1">INDIRECT(ADDRESS(1,A208,1,1,"all_city_parameter_inputs"))</f>
        <v>delhi</v>
      </c>
      <c r="F208" s="6" t="str" cm="1">
        <f t="array" aca="1" ref="F208" ca="1">IF(AND(ISBLANK(INDIRECT(ADDRESS(B208,2,1,1,"all_city_parameter_inputs"))), ISBLANK(INDIRECT(ADDRESS(B208,1,1,1,"all_city_parameter_inputs")))), "", IF(ISBLANK(INDIRECT(ADDRESS(B208,1,1,1,"all_city_parameter_inputs"))), All_city_list!F207,INDIRECT(ADDRESS(B208,1,1,1,"all_city_parameter_inputs"))))</f>
        <v>speeds</v>
      </c>
      <c r="G208" s="4" t="str" cm="1">
        <f t="array" aca="1" ref="G208" ca="1">IF(AND(ISBLANK(INDIRECT(ADDRESS(B208,3,1,1,"all_city_parameter_inputs"))),ISBLANK(INDIRECT(ADDRESS(B208,2,1,1,"all_city_parameter_inputs")))),"",IF(ISBLANK(INDIRECT(ADDRESS(B208,2,1,1,"all_city_parameter_inputs"))),"",INDIRECT(ADDRESS(B208,2,1,1,"all_city_parameter_inputs"))))</f>
        <v>other</v>
      </c>
      <c r="H208" s="17" t="str" cm="1">
        <f t="array" aca="1" ref="H208" ca="1">IF(ISBLANK(INDIRECT(ADDRESS(B208,A208,1,1,"all_city_parameter_inputs"))), "--",INDIRECT(ADDRESS(B208,A208,1,1,"all_city_parameter_inputs")))</f>
        <v>--</v>
      </c>
      <c r="I208" s="17">
        <f ca="1">IF(OR(G208="alpha",G208="beta",G208="sd",G208="mean"),"--",VLOOKUP(C208,Default!$B$5:$H$113,7,FALSE))</f>
        <v>9.1</v>
      </c>
      <c r="J208" s="4" t="str">
        <f ca="1">VLOOKUP(F208,Lookup!$C$5:$D$109,2, FALSE)</f>
        <v>Travel values</v>
      </c>
      <c r="K208" s="4">
        <f ca="1">VLOOKUP(C208,Default!$B$4:$E$113,4, FALSE)</f>
        <v>0</v>
      </c>
      <c r="L208" s="21" t="str" cm="1">
        <f t="array" aca="1" ref="L208" ca="1">IF(ISNA(VLOOKUP(D208,Grouped_Sources!$C:$C,1,FALSE)),"", INDIRECT(VLOOKUP(D208,Grouped_Sources!$C:$G,5,FALSE)))</f>
        <v>VehicleSpeeds_Summary_vxxx.docx on OneDrive Ali Abbas - ITHIM Global\Methods and Processes\Input Parameters\VehicleSpeeds</v>
      </c>
      <c r="M208" s="21"/>
      <c r="N208" s="21"/>
    </row>
    <row r="209" spans="1:14">
      <c r="A209" s="5">
        <f t="shared" si="26"/>
        <v>5</v>
      </c>
      <c r="B209" s="5">
        <f t="shared" si="27"/>
        <v>9</v>
      </c>
      <c r="C209" s="5" t="str">
        <f t="shared" ca="1" si="28"/>
        <v>speeds pedestrian</v>
      </c>
      <c r="D209" s="5" t="str">
        <f t="shared" ca="1" si="32"/>
        <v>speeds_delhi</v>
      </c>
      <c r="E209" s="4" t="str" cm="1">
        <f t="array" aca="1" ref="E209" ca="1">INDIRECT(ADDRESS(1,A209,1,1,"all_city_parameter_inputs"))</f>
        <v>delhi</v>
      </c>
      <c r="F209" s="6" t="str" cm="1">
        <f t="array" aca="1" ref="F209" ca="1">IF(AND(ISBLANK(INDIRECT(ADDRESS(B209,2,1,1,"all_city_parameter_inputs"))), ISBLANK(INDIRECT(ADDRESS(B209,1,1,1,"all_city_parameter_inputs")))), "", IF(ISBLANK(INDIRECT(ADDRESS(B209,1,1,1,"all_city_parameter_inputs"))), All_city_list!F208,INDIRECT(ADDRESS(B209,1,1,1,"all_city_parameter_inputs"))))</f>
        <v>speeds</v>
      </c>
      <c r="G209" s="4" t="str" cm="1">
        <f t="array" aca="1" ref="G209" ca="1">IF(AND(ISBLANK(INDIRECT(ADDRESS(B209,3,1,1,"all_city_parameter_inputs"))),ISBLANK(INDIRECT(ADDRESS(B209,2,1,1,"all_city_parameter_inputs")))),"",IF(ISBLANK(INDIRECT(ADDRESS(B209,2,1,1,"all_city_parameter_inputs"))),"",INDIRECT(ADDRESS(B209,2,1,1,"all_city_parameter_inputs"))))</f>
        <v>pedestrian</v>
      </c>
      <c r="H209" s="17" cm="1">
        <f t="array" aca="1" ref="H209" ca="1">IF(ISBLANK(INDIRECT(ADDRESS(B209,A209,1,1,"all_city_parameter_inputs"))), "--",INDIRECT(ADDRESS(B209,A209,1,1,"all_city_parameter_inputs")))</f>
        <v>2</v>
      </c>
      <c r="I209" s="17">
        <f ca="1">IF(OR(G209="alpha",G209="beta",G209="sd",G209="mean"),"--",VLOOKUP(C209,Default!$B$5:$H$113,7,FALSE))</f>
        <v>0</v>
      </c>
      <c r="J209" s="4" t="str">
        <f ca="1">VLOOKUP(F209,Lookup!$C$5:$D$109,2, FALSE)</f>
        <v>Travel values</v>
      </c>
      <c r="K209" s="4">
        <f ca="1">VLOOKUP(C209,Default!$B$4:$E$113,4, FALSE)</f>
        <v>0</v>
      </c>
      <c r="L209" s="21" t="str" cm="1">
        <f t="array" aca="1" ref="L209" ca="1">IF(ISNA(VLOOKUP(D209,Grouped_Sources!$C:$C,1,FALSE)),"", INDIRECT(VLOOKUP(D209,Grouped_Sources!$C:$G,5,FALSE)))</f>
        <v>VehicleSpeeds_Summary_vxxx.docx on OneDrive Ali Abbas - ITHIM Global\Methods and Processes\Input Parameters\VehicleSpeeds</v>
      </c>
      <c r="M209" s="21"/>
      <c r="N209" s="21"/>
    </row>
    <row r="210" spans="1:14">
      <c r="A210" s="5">
        <f t="shared" si="26"/>
        <v>5</v>
      </c>
      <c r="B210" s="5">
        <f t="shared" si="27"/>
        <v>10</v>
      </c>
      <c r="C210" s="5" t="str">
        <f t="shared" ca="1" si="28"/>
        <v>speeds rail</v>
      </c>
      <c r="D210" s="5" t="str">
        <f t="shared" ca="1" si="32"/>
        <v>speeds_delhi</v>
      </c>
      <c r="E210" s="4" t="str" cm="1">
        <f t="array" aca="1" ref="E210" ca="1">INDIRECT(ADDRESS(1,A210,1,1,"all_city_parameter_inputs"))</f>
        <v>delhi</v>
      </c>
      <c r="F210" s="6" t="str" cm="1">
        <f t="array" aca="1" ref="F210" ca="1">IF(AND(ISBLANK(INDIRECT(ADDRESS(B210,2,1,1,"all_city_parameter_inputs"))), ISBLANK(INDIRECT(ADDRESS(B210,1,1,1,"all_city_parameter_inputs")))), "", IF(ISBLANK(INDIRECT(ADDRESS(B210,1,1,1,"all_city_parameter_inputs"))), All_city_list!F209,INDIRECT(ADDRESS(B210,1,1,1,"all_city_parameter_inputs"))))</f>
        <v>speeds</v>
      </c>
      <c r="G210" s="4" t="str" cm="1">
        <f t="array" aca="1" ref="G210" ca="1">IF(AND(ISBLANK(INDIRECT(ADDRESS(B210,3,1,1,"all_city_parameter_inputs"))),ISBLANK(INDIRECT(ADDRESS(B210,2,1,1,"all_city_parameter_inputs")))),"",IF(ISBLANK(INDIRECT(ADDRESS(B210,2,1,1,"all_city_parameter_inputs"))),"",INDIRECT(ADDRESS(B210,2,1,1,"all_city_parameter_inputs"))))</f>
        <v>rail</v>
      </c>
      <c r="H210" s="17" cm="1">
        <f t="array" aca="1" ref="H210" ca="1">IF(ISBLANK(INDIRECT(ADDRESS(B210,A210,1,1,"all_city_parameter_inputs"))), "--",INDIRECT(ADDRESS(B210,A210,1,1,"all_city_parameter_inputs")))</f>
        <v>20.6</v>
      </c>
      <c r="I210" s="17">
        <f ca="1">IF(OR(G210="alpha",G210="beta",G210="sd",G210="mean"),"--",VLOOKUP(C210,Default!$B$5:$H$113,7,FALSE))</f>
        <v>21.9</v>
      </c>
      <c r="J210" s="4" t="str">
        <f ca="1">VLOOKUP(F210,Lookup!$C$5:$D$109,2, FALSE)</f>
        <v>Travel values</v>
      </c>
      <c r="K210" s="4">
        <f ca="1">VLOOKUP(C210,Default!$B$4:$E$113,4, FALSE)</f>
        <v>0</v>
      </c>
      <c r="L210" s="21" t="str" cm="1">
        <f t="array" aca="1" ref="L210" ca="1">IF(ISNA(VLOOKUP(D210,Grouped_Sources!$C:$C,1,FALSE)),"", INDIRECT(VLOOKUP(D210,Grouped_Sources!$C:$G,5,FALSE)))</f>
        <v>VehicleSpeeds_Summary_vxxx.docx on OneDrive Ali Abbas - ITHIM Global\Methods and Processes\Input Parameters\VehicleSpeeds</v>
      </c>
      <c r="M210" s="21"/>
      <c r="N210" s="21"/>
    </row>
    <row r="211" spans="1:14">
      <c r="A211" s="5">
        <f t="shared" si="26"/>
        <v>5</v>
      </c>
      <c r="B211" s="5">
        <f t="shared" si="27"/>
        <v>11</v>
      </c>
      <c r="C211" s="5" t="str">
        <f t="shared" ca="1" si="28"/>
        <v>speeds taxi</v>
      </c>
      <c r="D211" s="5" t="str">
        <f t="shared" ca="1" si="32"/>
        <v>speeds_delhi</v>
      </c>
      <c r="E211" s="4" t="str" cm="1">
        <f t="array" aca="1" ref="E211" ca="1">INDIRECT(ADDRESS(1,A211,1,1,"all_city_parameter_inputs"))</f>
        <v>delhi</v>
      </c>
      <c r="F211" s="6" t="str" cm="1">
        <f t="array" aca="1" ref="F211" ca="1">IF(AND(ISBLANK(INDIRECT(ADDRESS(B211,2,1,1,"all_city_parameter_inputs"))), ISBLANK(INDIRECT(ADDRESS(B211,1,1,1,"all_city_parameter_inputs")))), "", IF(ISBLANK(INDIRECT(ADDRESS(B211,1,1,1,"all_city_parameter_inputs"))), All_city_list!F210,INDIRECT(ADDRESS(B211,1,1,1,"all_city_parameter_inputs"))))</f>
        <v>speeds</v>
      </c>
      <c r="G211" s="4" t="str" cm="1">
        <f t="array" aca="1" ref="G211" ca="1">IF(AND(ISBLANK(INDIRECT(ADDRESS(B211,3,1,1,"all_city_parameter_inputs"))),ISBLANK(INDIRECT(ADDRESS(B211,2,1,1,"all_city_parameter_inputs")))),"",IF(ISBLANK(INDIRECT(ADDRESS(B211,2,1,1,"all_city_parameter_inputs"))),"",INDIRECT(ADDRESS(B211,2,1,1,"all_city_parameter_inputs"))))</f>
        <v>taxi</v>
      </c>
      <c r="H211" s="17" cm="1">
        <f t="array" aca="1" ref="H211" ca="1">IF(ISBLANK(INDIRECT(ADDRESS(B211,A211,1,1,"all_city_parameter_inputs"))), "--",INDIRECT(ADDRESS(B211,A211,1,1,"all_city_parameter_inputs")))</f>
        <v>12</v>
      </c>
      <c r="I211" s="17">
        <f ca="1">IF(OR(G211="alpha",G211="beta",G211="sd",G211="mean"),"--",VLOOKUP(C211,Default!$B$5:$H$113,7,FALSE))</f>
        <v>13.8</v>
      </c>
      <c r="J211" s="4" t="str">
        <f ca="1">VLOOKUP(F211,Lookup!$C$5:$D$109,2, FALSE)</f>
        <v>Travel values</v>
      </c>
      <c r="K211" s="4">
        <f ca="1">VLOOKUP(C211,Default!$B$4:$E$113,4, FALSE)</f>
        <v>0</v>
      </c>
      <c r="L211" s="21" t="str" cm="1">
        <f t="array" aca="1" ref="L211" ca="1">IF(ISNA(VLOOKUP(D211,Grouped_Sources!$C:$C,1,FALSE)),"", INDIRECT(VLOOKUP(D211,Grouped_Sources!$C:$G,5,FALSE)))</f>
        <v>VehicleSpeeds_Summary_vxxx.docx on OneDrive Ali Abbas - ITHIM Global\Methods and Processes\Input Parameters\VehicleSpeeds</v>
      </c>
      <c r="M211" s="21"/>
      <c r="N211" s="21"/>
    </row>
    <row r="212" spans="1:14">
      <c r="A212" s="5">
        <f t="shared" si="26"/>
        <v>5</v>
      </c>
      <c r="B212" s="5">
        <f t="shared" si="27"/>
        <v>12</v>
      </c>
      <c r="C212" s="5" t="str">
        <f t="shared" ca="1" si="28"/>
        <v>speeds truck</v>
      </c>
      <c r="D212" s="5" t="str">
        <f t="shared" ca="1" si="32"/>
        <v>speeds_delhi</v>
      </c>
      <c r="E212" s="4" t="str" cm="1">
        <f t="array" aca="1" ref="E212" ca="1">INDIRECT(ADDRESS(1,A212,1,1,"all_city_parameter_inputs"))</f>
        <v>delhi</v>
      </c>
      <c r="F212" s="6" t="str" cm="1">
        <f t="array" aca="1" ref="F212" ca="1">IF(AND(ISBLANK(INDIRECT(ADDRESS(B212,2,1,1,"all_city_parameter_inputs"))), ISBLANK(INDIRECT(ADDRESS(B212,1,1,1,"all_city_parameter_inputs")))), "", IF(ISBLANK(INDIRECT(ADDRESS(B212,1,1,1,"all_city_parameter_inputs"))), All_city_list!F211,INDIRECT(ADDRESS(B212,1,1,1,"all_city_parameter_inputs"))))</f>
        <v>speeds</v>
      </c>
      <c r="G212" s="4" t="str" cm="1">
        <f t="array" aca="1" ref="G212" ca="1">IF(AND(ISBLANK(INDIRECT(ADDRESS(B212,3,1,1,"all_city_parameter_inputs"))),ISBLANK(INDIRECT(ADDRESS(B212,2,1,1,"all_city_parameter_inputs")))),"",IF(ISBLANK(INDIRECT(ADDRESS(B212,2,1,1,"all_city_parameter_inputs"))),"",INDIRECT(ADDRESS(B212,2,1,1,"all_city_parameter_inputs"))))</f>
        <v>truck</v>
      </c>
      <c r="H212" s="17" cm="1">
        <f t="array" aca="1" ref="H212" ca="1">IF(ISBLANK(INDIRECT(ADDRESS(B212,A212,1,1,"all_city_parameter_inputs"))), "--",INDIRECT(ADDRESS(B212,A212,1,1,"all_city_parameter_inputs")))</f>
        <v>12</v>
      </c>
      <c r="I212" s="17">
        <f ca="1">IF(OR(G212="alpha",G212="beta",G212="sd",G212="mean"),"--",VLOOKUP(C212,Default!$B$5:$H$113,7,FALSE))</f>
        <v>8.1</v>
      </c>
      <c r="J212" s="4" t="str">
        <f ca="1">VLOOKUP(F212,Lookup!$C$5:$D$109,2, FALSE)</f>
        <v>Travel values</v>
      </c>
      <c r="K212" s="4">
        <f ca="1">VLOOKUP(C212,Default!$B$4:$E$113,4, FALSE)</f>
        <v>0</v>
      </c>
      <c r="L212" s="21" t="str" cm="1">
        <f t="array" aca="1" ref="L212" ca="1">IF(ISNA(VLOOKUP(D212,Grouped_Sources!$C:$C,1,FALSE)),"", INDIRECT(VLOOKUP(D212,Grouped_Sources!$C:$G,5,FALSE)))</f>
        <v>VehicleSpeeds_Summary_vxxx.docx on OneDrive Ali Abbas - ITHIM Global\Methods and Processes\Input Parameters\VehicleSpeeds</v>
      </c>
      <c r="M212" s="21"/>
      <c r="N212" s="21"/>
    </row>
    <row r="213" spans="1:14">
      <c r="A213" s="5">
        <f t="shared" si="26"/>
        <v>5</v>
      </c>
      <c r="B213" s="5">
        <f t="shared" si="27"/>
        <v>13</v>
      </c>
      <c r="C213" s="5" t="str">
        <f t="shared" ca="1" si="28"/>
        <v>speeds van</v>
      </c>
      <c r="D213" s="5" t="str">
        <f t="shared" ca="1" si="32"/>
        <v>speeds_delhi</v>
      </c>
      <c r="E213" s="4" t="str" cm="1">
        <f t="array" aca="1" ref="E213" ca="1">INDIRECT(ADDRESS(1,A213,1,1,"all_city_parameter_inputs"))</f>
        <v>delhi</v>
      </c>
      <c r="F213" s="6" t="str" cm="1">
        <f t="array" aca="1" ref="F213" ca="1">IF(AND(ISBLANK(INDIRECT(ADDRESS(B213,2,1,1,"all_city_parameter_inputs"))), ISBLANK(INDIRECT(ADDRESS(B213,1,1,1,"all_city_parameter_inputs")))), "", IF(ISBLANK(INDIRECT(ADDRESS(B213,1,1,1,"all_city_parameter_inputs"))), All_city_list!F212,INDIRECT(ADDRESS(B213,1,1,1,"all_city_parameter_inputs"))))</f>
        <v>speeds</v>
      </c>
      <c r="G213" s="4" t="str" cm="1">
        <f t="array" aca="1" ref="G213" ca="1">IF(AND(ISBLANK(INDIRECT(ADDRESS(B213,3,1,1,"all_city_parameter_inputs"))),ISBLANK(INDIRECT(ADDRESS(B213,2,1,1,"all_city_parameter_inputs")))),"",IF(ISBLANK(INDIRECT(ADDRESS(B213,2,1,1,"all_city_parameter_inputs"))),"",INDIRECT(ADDRESS(B213,2,1,1,"all_city_parameter_inputs"))))</f>
        <v>van</v>
      </c>
      <c r="H213" s="17" cm="1">
        <f t="array" aca="1" ref="H213" ca="1">IF(ISBLANK(INDIRECT(ADDRESS(B213,A213,1,1,"all_city_parameter_inputs"))), "--",INDIRECT(ADDRESS(B213,A213,1,1,"all_city_parameter_inputs")))</f>
        <v>15</v>
      </c>
      <c r="I213" s="17">
        <f ca="1">IF(OR(G213="alpha",G213="beta",G213="sd",G213="mean"),"--",VLOOKUP(C213,Default!$B$5:$H$113,7,FALSE))</f>
        <v>0</v>
      </c>
      <c r="J213" s="4" t="str">
        <f ca="1">VLOOKUP(F213,Lookup!$C$5:$D$109,2, FALSE)</f>
        <v>Travel values</v>
      </c>
      <c r="K213" s="4">
        <f ca="1">VLOOKUP(C213,Default!$B$4:$E$113,4, FALSE)</f>
        <v>0</v>
      </c>
      <c r="L213" s="21" t="str" cm="1">
        <f t="array" aca="1" ref="L213" ca="1">IF(ISNA(VLOOKUP(D213,Grouped_Sources!$C:$C,1,FALSE)),"", INDIRECT(VLOOKUP(D213,Grouped_Sources!$C:$G,5,FALSE)))</f>
        <v>VehicleSpeeds_Summary_vxxx.docx on OneDrive Ali Abbas - ITHIM Global\Methods and Processes\Input Parameters\VehicleSpeeds</v>
      </c>
      <c r="M213" s="21"/>
      <c r="N213" s="21"/>
    </row>
    <row r="214" spans="1:14">
      <c r="A214" s="5">
        <f t="shared" si="26"/>
        <v>5</v>
      </c>
      <c r="B214" s="5">
        <f t="shared" si="27"/>
        <v>14</v>
      </c>
      <c r="C214" s="5" t="str">
        <f t="shared" ca="1" si="28"/>
        <v>PM_emission_inventories motorcycle</v>
      </c>
      <c r="D214" s="5" t="str">
        <f t="shared" ca="1" si="20"/>
        <v>PM_emission_inventories_delhi</v>
      </c>
      <c r="E214" s="4" t="str" cm="1">
        <f t="array" aca="1" ref="E214" ca="1">INDIRECT(ADDRESS(1,A214,1,1,"all_city_parameter_inputs"))</f>
        <v>delhi</v>
      </c>
      <c r="F214" s="6" t="str" cm="1">
        <f t="array" aca="1" ref="F214" ca="1">IF(AND(ISBLANK(INDIRECT(ADDRESS(B214,2,1,1,"all_city_parameter_inputs"))), ISBLANK(INDIRECT(ADDRESS(B214,1,1,1,"all_city_parameter_inputs")))), "", IF(ISBLANK(INDIRECT(ADDRESS(B214,1,1,1,"all_city_parameter_inputs"))), All_city_list!F203,INDIRECT(ADDRESS(B214,1,1,1,"all_city_parameter_inputs"))))</f>
        <v>PM_emission_inventories</v>
      </c>
      <c r="G214" s="4" t="str" cm="1">
        <f t="array" aca="1" ref="G214" ca="1">IF(AND(ISBLANK(INDIRECT(ADDRESS(B214,3,1,1,"all_city_parameter_inputs"))),ISBLANK(INDIRECT(ADDRESS(B214,2,1,1,"all_city_parameter_inputs")))),"",IF(ISBLANK(INDIRECT(ADDRESS(B214,2,1,1,"all_city_parameter_inputs"))),"",INDIRECT(ADDRESS(B214,2,1,1,"all_city_parameter_inputs"))))</f>
        <v>motorcycle</v>
      </c>
      <c r="H214" s="17" cm="1">
        <f t="array" aca="1" ref="H214" ca="1">IF(ISBLANK(INDIRECT(ADDRESS(B214,A214,1,1,"all_city_parameter_inputs"))), "--",INDIRECT(ADDRESS(B214,A214,1,1,"all_city_parameter_inputs")))</f>
        <v>0.169821689</v>
      </c>
      <c r="I214" s="17">
        <f ca="1">IF(OR(G214="alpha",G214="beta",G214="sd",G214="mean"),"--",VLOOKUP(C214,Default!$B$5:$H$113,7,FALSE))</f>
        <v>2.3031654375338189E-3</v>
      </c>
      <c r="J214" s="4" t="str">
        <f ca="1">VLOOKUP(F214,Lookup!$C$5:$D$109,2, FALSE)</f>
        <v>Pollution values</v>
      </c>
      <c r="K214" s="4" t="str">
        <f ca="1">VLOOKUP(C214,Default!$B$4:$E$113,4,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14" s="21" t="str" cm="1">
        <f t="array" aca="1" ref="L214" ca="1">IF(ISNA(VLOOKUP(D214,Grouped_Sources!$C:$C,1,FALSE)),"", INDIRECT(VLOOKUP(D214,Grouped_Sources!$C:$G,5,FALSE)))</f>
        <v>air pollution and CO2 write-up_only table_V4.docx (dropbox.com)</v>
      </c>
      <c r="M214" s="21"/>
      <c r="N214" s="21"/>
    </row>
    <row r="215" spans="1:14">
      <c r="A215" s="5">
        <f t="shared" si="26"/>
        <v>5</v>
      </c>
      <c r="B215" s="5">
        <f t="shared" si="27"/>
        <v>15</v>
      </c>
      <c r="C215" s="5" t="str">
        <f t="shared" ca="1" si="28"/>
        <v>PM_emission_inventories car</v>
      </c>
      <c r="D215" s="5" t="str">
        <f t="shared" ca="1" si="20"/>
        <v>PM_emission_inventories_delhi</v>
      </c>
      <c r="E215" s="4" t="str" cm="1">
        <f t="array" aca="1" ref="E215" ca="1">INDIRECT(ADDRESS(1,A215,1,1,"all_city_parameter_inputs"))</f>
        <v>delhi</v>
      </c>
      <c r="F215" s="6" t="str" cm="1">
        <f t="array" aca="1" ref="F215" ca="1">IF(AND(ISBLANK(INDIRECT(ADDRESS(B215,2,1,1,"all_city_parameter_inputs"))), ISBLANK(INDIRECT(ADDRESS(B215,1,1,1,"all_city_parameter_inputs")))), "", IF(ISBLANK(INDIRECT(ADDRESS(B215,1,1,1,"all_city_parameter_inputs"))), All_city_list!F214,INDIRECT(ADDRESS(B215,1,1,1,"all_city_parameter_inputs"))))</f>
        <v>PM_emission_inventories</v>
      </c>
      <c r="G215" s="4" t="str" cm="1">
        <f t="array" aca="1" ref="G215" ca="1">IF(AND(ISBLANK(INDIRECT(ADDRESS(B215,3,1,1,"all_city_parameter_inputs"))),ISBLANK(INDIRECT(ADDRESS(B215,2,1,1,"all_city_parameter_inputs")))),"",IF(ISBLANK(INDIRECT(ADDRESS(B215,2,1,1,"all_city_parameter_inputs"))),"",INDIRECT(ADDRESS(B215,2,1,1,"all_city_parameter_inputs"))))</f>
        <v>car</v>
      </c>
      <c r="H215" s="17" cm="1">
        <f t="array" aca="1" ref="H215" ca="1">IF(ISBLANK(INDIRECT(ADDRESS(B215,A215,1,1,"all_city_parameter_inputs"))), "--",INDIRECT(ADDRESS(B215,A215,1,1,"all_city_parameter_inputs")))</f>
        <v>0.39579900000000001</v>
      </c>
      <c r="I215" s="17">
        <f ca="1">IF(OR(G215="alpha",G215="beta",G215="sd",G215="mean"),"--",VLOOKUP(C215,Default!$B$5:$H$113,7,FALSE))</f>
        <v>8.1980352806225759E-2</v>
      </c>
      <c r="J215" s="4" t="str">
        <f ca="1">VLOOKUP(F215,Lookup!$C$5:$D$109,2, FALSE)</f>
        <v>Pollution values</v>
      </c>
      <c r="K215" s="4">
        <f ca="1">VLOOKUP(C215,Default!$B$4:$E$113,4, FALSE)</f>
        <v>0</v>
      </c>
      <c r="L215" s="21" t="str" cm="1">
        <f t="array" aca="1" ref="L215" ca="1">IF(ISNA(VLOOKUP(D215,Grouped_Sources!$C:$C,1,FALSE)),"", INDIRECT(VLOOKUP(D215,Grouped_Sources!$C:$G,5,FALSE)))</f>
        <v>air pollution and CO2 write-up_only table_V4.docx (dropbox.com)</v>
      </c>
      <c r="M215" s="21"/>
      <c r="N215" s="21"/>
    </row>
    <row r="216" spans="1:14">
      <c r="A216" s="5">
        <f t="shared" si="26"/>
        <v>5</v>
      </c>
      <c r="B216" s="5">
        <f t="shared" si="27"/>
        <v>16</v>
      </c>
      <c r="C216" s="5" t="str">
        <f t="shared" ca="1" si="28"/>
        <v>PM_emission_inventories bus_driver</v>
      </c>
      <c r="D216" s="5" t="str">
        <f t="shared" ca="1" si="20"/>
        <v>PM_emission_inventories_delhi</v>
      </c>
      <c r="E216" s="4" t="str" cm="1">
        <f t="array" aca="1" ref="E216" ca="1">INDIRECT(ADDRESS(1,A216,1,1,"all_city_parameter_inputs"))</f>
        <v>delhi</v>
      </c>
      <c r="F216" s="6" t="str" cm="1">
        <f t="array" aca="1" ref="F216" ca="1">IF(AND(ISBLANK(INDIRECT(ADDRESS(B216,2,1,1,"all_city_parameter_inputs"))), ISBLANK(INDIRECT(ADDRESS(B216,1,1,1,"all_city_parameter_inputs")))), "", IF(ISBLANK(INDIRECT(ADDRESS(B216,1,1,1,"all_city_parameter_inputs"))), All_city_list!F215,INDIRECT(ADDRESS(B216,1,1,1,"all_city_parameter_inputs"))))</f>
        <v>PM_emission_inventories</v>
      </c>
      <c r="G216" s="4" t="str" cm="1">
        <f t="array" aca="1" ref="G216" ca="1">IF(AND(ISBLANK(INDIRECT(ADDRESS(B216,3,1,1,"all_city_parameter_inputs"))),ISBLANK(INDIRECT(ADDRESS(B216,2,1,1,"all_city_parameter_inputs")))),"",IF(ISBLANK(INDIRECT(ADDRESS(B216,2,1,1,"all_city_parameter_inputs"))),"",INDIRECT(ADDRESS(B216,2,1,1,"all_city_parameter_inputs"))))</f>
        <v>bus_driver</v>
      </c>
      <c r="H216" s="17" cm="1">
        <f t="array" aca="1" ref="H216" ca="1">IF(ISBLANK(INDIRECT(ADDRESS(B216,A216,1,1,"all_city_parameter_inputs"))), "--",INDIRECT(ADDRESS(B216,A216,1,1,"all_city_parameter_inputs")))</f>
        <v>0.18943069000000001</v>
      </c>
      <c r="I216" s="17">
        <f ca="1">IF(OR(G216="alpha",G216="beta",G216="sd",G216="mean"),"--",VLOOKUP(C216,Default!$B$5:$H$113,7,FALSE))</f>
        <v>0.12246677425253254</v>
      </c>
      <c r="J216" s="4" t="str">
        <f ca="1">VLOOKUP(F216,Lookup!$C$5:$D$109,2, FALSE)</f>
        <v>Pollution values</v>
      </c>
      <c r="K216" s="4">
        <f ca="1">VLOOKUP(C216,Default!$B$4:$E$113,4, FALSE)</f>
        <v>0</v>
      </c>
      <c r="L216" s="21" t="str" cm="1">
        <f t="array" aca="1" ref="L216" ca="1">IF(ISNA(VLOOKUP(D216,Grouped_Sources!$C:$C,1,FALSE)),"", INDIRECT(VLOOKUP(D216,Grouped_Sources!$C:$G,5,FALSE)))</f>
        <v>air pollution and CO2 write-up_only table_V4.docx (dropbox.com)</v>
      </c>
      <c r="M216" s="21"/>
      <c r="N216" s="21"/>
    </row>
    <row r="217" spans="1:14">
      <c r="A217" s="5">
        <f t="shared" si="26"/>
        <v>5</v>
      </c>
      <c r="B217" s="5">
        <f t="shared" si="27"/>
        <v>17</v>
      </c>
      <c r="C217" s="5" t="str">
        <f t="shared" ca="1" si="28"/>
        <v>PM_emission_inventories big_truck</v>
      </c>
      <c r="D217" s="5" t="str">
        <f t="shared" ca="1" si="20"/>
        <v>PM_emission_inventories_delhi</v>
      </c>
      <c r="E217" s="4" t="str" cm="1">
        <f t="array" aca="1" ref="E217" ca="1">INDIRECT(ADDRESS(1,A217,1,1,"all_city_parameter_inputs"))</f>
        <v>delhi</v>
      </c>
      <c r="F217" s="6" t="str" cm="1">
        <f t="array" aca="1" ref="F217" ca="1">IF(AND(ISBLANK(INDIRECT(ADDRESS(B217,2,1,1,"all_city_parameter_inputs"))), ISBLANK(INDIRECT(ADDRESS(B217,1,1,1,"all_city_parameter_inputs")))), "", IF(ISBLANK(INDIRECT(ADDRESS(B217,1,1,1,"all_city_parameter_inputs"))), All_city_list!F216,INDIRECT(ADDRESS(B217,1,1,1,"all_city_parameter_inputs"))))</f>
        <v>PM_emission_inventories</v>
      </c>
      <c r="G217" s="4" t="str" cm="1">
        <f t="array" aca="1" ref="G217" ca="1">IF(AND(ISBLANK(INDIRECT(ADDRESS(B217,3,1,1,"all_city_parameter_inputs"))),ISBLANK(INDIRECT(ADDRESS(B217,2,1,1,"all_city_parameter_inputs")))),"",IF(ISBLANK(INDIRECT(ADDRESS(B217,2,1,1,"all_city_parameter_inputs"))),"",INDIRECT(ADDRESS(B217,2,1,1,"all_city_parameter_inputs"))))</f>
        <v>big_truck</v>
      </c>
      <c r="H217" s="17" cm="1">
        <f t="array" aca="1" ref="H217" ca="1">IF(ISBLANK(INDIRECT(ADDRESS(B217,A217,1,1,"all_city_parameter_inputs"))), "--",INDIRECT(ADDRESS(B217,A217,1,1,"all_city_parameter_inputs")))</f>
        <v>0.22853689999999999</v>
      </c>
      <c r="I217" s="17">
        <f ca="1">IF(OR(G217="alpha",G217="beta",G217="sd",G217="mean"),"--",VLOOKUP(C217,Default!$B$5:$H$113,7,FALSE))</f>
        <v>0.45445403783708543</v>
      </c>
      <c r="J217" s="4" t="str">
        <f ca="1">VLOOKUP(F217,Lookup!$C$5:$D$109,2, FALSE)</f>
        <v>Pollution values</v>
      </c>
      <c r="K217" s="4">
        <f ca="1">VLOOKUP(C217,Default!$B$4:$E$113,4, FALSE)</f>
        <v>0</v>
      </c>
      <c r="L217" s="21" t="str" cm="1">
        <f t="array" aca="1" ref="L217" ca="1">IF(ISNA(VLOOKUP(D217,Grouped_Sources!$C:$C,1,FALSE)),"", INDIRECT(VLOOKUP(D217,Grouped_Sources!$C:$G,5,FALSE)))</f>
        <v>air pollution and CO2 write-up_only table_V4.docx (dropbox.com)</v>
      </c>
      <c r="M217" s="21"/>
      <c r="N217" s="21"/>
    </row>
    <row r="218" spans="1:14">
      <c r="A218" s="5">
        <f t="shared" si="26"/>
        <v>5</v>
      </c>
      <c r="B218" s="5">
        <f t="shared" si="27"/>
        <v>18</v>
      </c>
      <c r="C218" s="5" t="str">
        <f t="shared" ca="1" si="28"/>
        <v>PM_emission_inventories truck</v>
      </c>
      <c r="D218" s="5" t="str">
        <f t="shared" ca="1" si="20"/>
        <v>PM_emission_inventories_delhi</v>
      </c>
      <c r="E218" s="4" t="str" cm="1">
        <f t="array" aca="1" ref="E218" ca="1">INDIRECT(ADDRESS(1,A218,1,1,"all_city_parameter_inputs"))</f>
        <v>delhi</v>
      </c>
      <c r="F218" s="6" t="str" cm="1">
        <f t="array" aca="1" ref="F218" ca="1">IF(AND(ISBLANK(INDIRECT(ADDRESS(B218,2,1,1,"all_city_parameter_inputs"))), ISBLANK(INDIRECT(ADDRESS(B218,1,1,1,"all_city_parameter_inputs")))), "", IF(ISBLANK(INDIRECT(ADDRESS(B218,1,1,1,"all_city_parameter_inputs"))), All_city_list!F217,INDIRECT(ADDRESS(B218,1,1,1,"all_city_parameter_inputs"))))</f>
        <v>PM_emission_inventories</v>
      </c>
      <c r="G218" s="4" t="str" cm="1">
        <f t="array" aca="1" ref="G218" ca="1">IF(AND(ISBLANK(INDIRECT(ADDRESS(B218,3,1,1,"all_city_parameter_inputs"))),ISBLANK(INDIRECT(ADDRESS(B218,2,1,1,"all_city_parameter_inputs")))),"",IF(ISBLANK(INDIRECT(ADDRESS(B218,2,1,1,"all_city_parameter_inputs"))),"",INDIRECT(ADDRESS(B218,2,1,1,"all_city_parameter_inputs"))))</f>
        <v>truck</v>
      </c>
      <c r="H218" s="17" cm="1">
        <f t="array" aca="1" ref="H218" ca="1">IF(ISBLANK(INDIRECT(ADDRESS(B218,A218,1,1,"all_city_parameter_inputs"))), "--",INDIRECT(ADDRESS(B218,A218,1,1,"all_city_parameter_inputs")))</f>
        <v>1.6411700000000001E-2</v>
      </c>
      <c r="I218" s="17">
        <f ca="1">IF(OR(G218="alpha",G218="beta",G218="sd",G218="mean"),"--",VLOOKUP(C218,Default!$B$5:$H$113,7,FALSE))</f>
        <v>0.33879566966662278</v>
      </c>
      <c r="J218" s="4" t="str">
        <f ca="1">VLOOKUP(F218,Lookup!$C$5:$D$109,2, FALSE)</f>
        <v>Pollution values</v>
      </c>
      <c r="K218" s="4">
        <f ca="1">VLOOKUP(C218,Default!$B$4:$E$113,4, FALSE)</f>
        <v>0</v>
      </c>
      <c r="L218" s="21" t="str" cm="1">
        <f t="array" aca="1" ref="L218" ca="1">IF(ISNA(VLOOKUP(D218,Grouped_Sources!$C:$C,1,FALSE)),"", INDIRECT(VLOOKUP(D218,Grouped_Sources!$C:$G,5,FALSE)))</f>
        <v>air pollution and CO2 write-up_only table_V4.docx (dropbox.com)</v>
      </c>
      <c r="M218" s="21"/>
      <c r="N218" s="21"/>
    </row>
    <row r="219" spans="1:14">
      <c r="A219" s="5">
        <f t="shared" si="26"/>
        <v>5</v>
      </c>
      <c r="B219" s="5">
        <f t="shared" si="27"/>
        <v>19</v>
      </c>
      <c r="C219" s="5" t="str">
        <f t="shared" ca="1" si="28"/>
        <v>PM_emission_inventories van</v>
      </c>
      <c r="D219" s="5" t="str">
        <f t="shared" ca="1" si="20"/>
        <v>PM_emission_inventories_delhi</v>
      </c>
      <c r="E219" s="4" t="str" cm="1">
        <f t="array" aca="1" ref="E219" ca="1">INDIRECT(ADDRESS(1,A219,1,1,"all_city_parameter_inputs"))</f>
        <v>delhi</v>
      </c>
      <c r="F219" s="6" t="str" cm="1">
        <f t="array" aca="1" ref="F219" ca="1">IF(AND(ISBLANK(INDIRECT(ADDRESS(B219,2,1,1,"all_city_parameter_inputs"))), ISBLANK(INDIRECT(ADDRESS(B219,1,1,1,"all_city_parameter_inputs")))), "", IF(ISBLANK(INDIRECT(ADDRESS(B219,1,1,1,"all_city_parameter_inputs"))), All_city_list!F218,INDIRECT(ADDRESS(B219,1,1,1,"all_city_parameter_inputs"))))</f>
        <v>PM_emission_inventories</v>
      </c>
      <c r="G219" s="4" t="str" cm="1">
        <f t="array" aca="1" ref="G219" ca="1">IF(AND(ISBLANK(INDIRECT(ADDRESS(B219,3,1,1,"all_city_parameter_inputs"))),ISBLANK(INDIRECT(ADDRESS(B219,2,1,1,"all_city_parameter_inputs")))),"",IF(ISBLANK(INDIRECT(ADDRESS(B219,2,1,1,"all_city_parameter_inputs"))),"",INDIRECT(ADDRESS(B219,2,1,1,"all_city_parameter_inputs"))))</f>
        <v>van</v>
      </c>
      <c r="H219" s="17" cm="1">
        <f t="array" aca="1" ref="H219" ca="1">IF(ISBLANK(INDIRECT(ADDRESS(B219,A219,1,1,"all_city_parameter_inputs"))), "--",INDIRECT(ADDRESS(B219,A219,1,1,"all_city_parameter_inputs")))</f>
        <v>0</v>
      </c>
      <c r="I219" s="17">
        <f ca="1">IF(OR(G219="alpha",G219="beta",G219="sd",G219="mean"),"--",VLOOKUP(C219,Default!$B$5:$H$113,7,FALSE))</f>
        <v>0</v>
      </c>
      <c r="J219" s="4" t="str">
        <f ca="1">VLOOKUP(F219,Lookup!$C$5:$D$109,2, FALSE)</f>
        <v>Pollution values</v>
      </c>
      <c r="K219" s="4">
        <f ca="1">VLOOKUP(C219,Default!$B$4:$E$113,4, FALSE)</f>
        <v>0</v>
      </c>
      <c r="L219" s="21" t="str" cm="1">
        <f t="array" aca="1" ref="L219" ca="1">IF(ISNA(VLOOKUP(D219,Grouped_Sources!$C:$C,1,FALSE)),"", INDIRECT(VLOOKUP(D219,Grouped_Sources!$C:$G,5,FALSE)))</f>
        <v>air pollution and CO2 write-up_only table_V4.docx (dropbox.com)</v>
      </c>
      <c r="M219" s="21"/>
      <c r="N219" s="21"/>
    </row>
    <row r="220" spans="1:14">
      <c r="A220" s="5">
        <f t="shared" si="26"/>
        <v>5</v>
      </c>
      <c r="B220" s="5">
        <f t="shared" si="27"/>
        <v>20</v>
      </c>
      <c r="C220" s="5" t="str">
        <f t="shared" ca="1" si="28"/>
        <v>PM_emission_inventories other</v>
      </c>
      <c r="D220" s="5" t="str">
        <f t="shared" ca="1" si="20"/>
        <v>PM_emission_inventories_delhi</v>
      </c>
      <c r="E220" s="4" t="str" cm="1">
        <f t="array" aca="1" ref="E220" ca="1">INDIRECT(ADDRESS(1,A220,1,1,"all_city_parameter_inputs"))</f>
        <v>delhi</v>
      </c>
      <c r="F220" s="6" t="str" cm="1">
        <f t="array" aca="1" ref="F220" ca="1">IF(AND(ISBLANK(INDIRECT(ADDRESS(B220,2,1,1,"all_city_parameter_inputs"))), ISBLANK(INDIRECT(ADDRESS(B220,1,1,1,"all_city_parameter_inputs")))), "", IF(ISBLANK(INDIRECT(ADDRESS(B220,1,1,1,"all_city_parameter_inputs"))), All_city_list!F219,INDIRECT(ADDRESS(B220,1,1,1,"all_city_parameter_inputs"))))</f>
        <v>PM_emission_inventories</v>
      </c>
      <c r="G220" s="4" t="str" cm="1">
        <f t="array" aca="1" ref="G220" ca="1">IF(AND(ISBLANK(INDIRECT(ADDRESS(B220,3,1,1,"all_city_parameter_inputs"))),ISBLANK(INDIRECT(ADDRESS(B220,2,1,1,"all_city_parameter_inputs")))),"",IF(ISBLANK(INDIRECT(ADDRESS(B220,2,1,1,"all_city_parameter_inputs"))),"",INDIRECT(ADDRESS(B220,2,1,1,"all_city_parameter_inputs"))))</f>
        <v>other</v>
      </c>
      <c r="H220" s="17" cm="1">
        <f t="array" aca="1" ref="H220" ca="1">IF(ISBLANK(INDIRECT(ADDRESS(B220,A220,1,1,"all_city_parameter_inputs"))), "--",INDIRECT(ADDRESS(B220,A220,1,1,"all_city_parameter_inputs")))</f>
        <v>0</v>
      </c>
      <c r="I220" s="17">
        <f ca="1">IF(OR(G220="alpha",G220="beta",G220="sd",G220="mean"),"--",VLOOKUP(C220,Default!$B$5:$H$113,7,FALSE))</f>
        <v>0</v>
      </c>
      <c r="J220" s="4" t="str">
        <f ca="1">VLOOKUP(F220,Lookup!$C$5:$D$109,2, FALSE)</f>
        <v>Pollution values</v>
      </c>
      <c r="K220" s="4">
        <f ca="1">VLOOKUP(C220,Default!$B$4:$E$113,4, FALSE)</f>
        <v>0</v>
      </c>
      <c r="L220" s="21" t="str" cm="1">
        <f t="array" aca="1" ref="L220" ca="1">IF(ISNA(VLOOKUP(D220,Grouped_Sources!$C:$C,1,FALSE)),"", INDIRECT(VLOOKUP(D220,Grouped_Sources!$C:$G,5,FALSE)))</f>
        <v>air pollution and CO2 write-up_only table_V4.docx (dropbox.com)</v>
      </c>
      <c r="M220" s="21"/>
      <c r="N220" s="21"/>
    </row>
    <row r="221" spans="1:14">
      <c r="A221" s="5">
        <f t="shared" si="26"/>
        <v>5</v>
      </c>
      <c r="B221" s="5">
        <f t="shared" si="27"/>
        <v>21</v>
      </c>
      <c r="C221" s="5" t="str">
        <f t="shared" ca="1" si="28"/>
        <v>PM_emission_inventories taxi</v>
      </c>
      <c r="D221" s="5" t="str">
        <f t="shared" ca="1" si="20"/>
        <v>PM_emission_inventories_delhi</v>
      </c>
      <c r="E221" s="4" t="str" cm="1">
        <f t="array" aca="1" ref="E221" ca="1">INDIRECT(ADDRESS(1,A221,1,1,"all_city_parameter_inputs"))</f>
        <v>delhi</v>
      </c>
      <c r="F221" s="6" t="str" cm="1">
        <f t="array" aca="1" ref="F221" ca="1">IF(AND(ISBLANK(INDIRECT(ADDRESS(B221,2,1,1,"all_city_parameter_inputs"))), ISBLANK(INDIRECT(ADDRESS(B221,1,1,1,"all_city_parameter_inputs")))), "", IF(ISBLANK(INDIRECT(ADDRESS(B221,1,1,1,"all_city_parameter_inputs"))), All_city_list!F220,INDIRECT(ADDRESS(B221,1,1,1,"all_city_parameter_inputs"))))</f>
        <v>PM_emission_inventories</v>
      </c>
      <c r="G221" s="4" t="str" cm="1">
        <f t="array" aca="1" ref="G221" ca="1">IF(AND(ISBLANK(INDIRECT(ADDRESS(B221,3,1,1,"all_city_parameter_inputs"))),ISBLANK(INDIRECT(ADDRESS(B221,2,1,1,"all_city_parameter_inputs")))),"",IF(ISBLANK(INDIRECT(ADDRESS(B221,2,1,1,"all_city_parameter_inputs"))),"",INDIRECT(ADDRESS(B221,2,1,1,"all_city_parameter_inputs"))))</f>
        <v>taxi</v>
      </c>
      <c r="H221" s="17" cm="1">
        <f t="array" aca="1" ref="H221" ca="1">IF(ISBLANK(INDIRECT(ADDRESS(B221,A221,1,1,"all_city_parameter_inputs"))), "--",INDIRECT(ADDRESS(B221,A221,1,1,"all_city_parameter_inputs")))</f>
        <v>0</v>
      </c>
      <c r="I221" s="17">
        <f ca="1">IF(OR(G221="alpha",G221="beta",G221="sd",G221="mean"),"--",VLOOKUP(C221,Default!$B$5:$H$113,7,FALSE))</f>
        <v>0</v>
      </c>
      <c r="J221" s="4" t="str">
        <f ca="1">VLOOKUP(F221,Lookup!$C$5:$D$109,2, FALSE)</f>
        <v>Pollution values</v>
      </c>
      <c r="K221" s="4">
        <f ca="1">VLOOKUP(C221,Default!$B$4:$E$113,4, FALSE)</f>
        <v>0</v>
      </c>
      <c r="L221" s="21" t="str" cm="1">
        <f t="array" aca="1" ref="L221" ca="1">IF(ISNA(VLOOKUP(D221,Grouped_Sources!$C:$C,1,FALSE)),"", INDIRECT(VLOOKUP(D221,Grouped_Sources!$C:$G,5,FALSE)))</f>
        <v>air pollution and CO2 write-up_only table_V4.docx (dropbox.com)</v>
      </c>
      <c r="M221" s="21"/>
      <c r="N221" s="21"/>
    </row>
    <row r="222" spans="1:14">
      <c r="A222" s="5">
        <f t="shared" si="26"/>
        <v>5</v>
      </c>
      <c r="B222" s="5">
        <f t="shared" si="27"/>
        <v>22</v>
      </c>
      <c r="C222" s="5" t="str">
        <f t="shared" ca="1" si="28"/>
        <v>PM_emission_inventories auto_rickshaw</v>
      </c>
      <c r="D222" s="5" t="str">
        <f t="shared" ca="1" si="20"/>
        <v>PM_emission_inventories_delhi</v>
      </c>
      <c r="E222" s="4" t="str" cm="1">
        <f t="array" aca="1" ref="E222" ca="1">INDIRECT(ADDRESS(1,A222,1,1,"all_city_parameter_inputs"))</f>
        <v>delhi</v>
      </c>
      <c r="F222" s="6" t="str" cm="1">
        <f t="array" aca="1" ref="F222" ca="1">IF(AND(ISBLANK(INDIRECT(ADDRESS(B222,2,1,1,"all_city_parameter_inputs"))), ISBLANK(INDIRECT(ADDRESS(B222,1,1,1,"all_city_parameter_inputs")))), "", IF(ISBLANK(INDIRECT(ADDRESS(B222,1,1,1,"all_city_parameter_inputs"))), All_city_list!F221,INDIRECT(ADDRESS(B222,1,1,1,"all_city_parameter_inputs"))))</f>
        <v>PM_emission_inventories</v>
      </c>
      <c r="G222" s="4" t="str" cm="1">
        <f t="array" aca="1" ref="G222" ca="1">IF(AND(ISBLANK(INDIRECT(ADDRESS(B222,3,1,1,"all_city_parameter_inputs"))),ISBLANK(INDIRECT(ADDRESS(B222,2,1,1,"all_city_parameter_inputs")))),"",IF(ISBLANK(INDIRECT(ADDRESS(B222,2,1,1,"all_city_parameter_inputs"))),"",INDIRECT(ADDRESS(B222,2,1,1,"all_city_parameter_inputs"))))</f>
        <v>auto_rickshaw</v>
      </c>
      <c r="H222" s="17" cm="1">
        <f t="array" aca="1" ref="H222" ca="1">IF(ISBLANK(INDIRECT(ADDRESS(B222,A222,1,1,"all_city_parameter_inputs"))), "--",INDIRECT(ADDRESS(B222,A222,1,1,"all_city_parameter_inputs")))</f>
        <v>0</v>
      </c>
      <c r="I222" s="17">
        <f ca="1">IF(OR(G222="alpha",G222="beta",G222="sd",G222="mean"),"--",VLOOKUP(C222,Default!$B$5:$H$113,7,FALSE))</f>
        <v>0</v>
      </c>
      <c r="J222" s="4" t="str">
        <f ca="1">VLOOKUP(F222,Lookup!$C$5:$D$109,2, FALSE)</f>
        <v>Pollution values</v>
      </c>
      <c r="K222" s="4">
        <f ca="1">VLOOKUP(C222,Default!$B$4:$E$113,4, FALSE)</f>
        <v>0</v>
      </c>
      <c r="L222" s="21" t="str" cm="1">
        <f t="array" aca="1" ref="L222" ca="1">IF(ISNA(VLOOKUP(D222,Grouped_Sources!$C:$C,1,FALSE)),"", INDIRECT(VLOOKUP(D222,Grouped_Sources!$C:$G,5,FALSE)))</f>
        <v>air pollution and CO2 write-up_only table_V4.docx (dropbox.com)</v>
      </c>
      <c r="M222" s="21"/>
      <c r="N222" s="21"/>
    </row>
    <row r="223" spans="1:14">
      <c r="A223" s="5">
        <f t="shared" si="26"/>
        <v>5</v>
      </c>
      <c r="B223" s="5">
        <f t="shared" si="27"/>
        <v>23</v>
      </c>
      <c r="C223" s="5" t="str">
        <f t="shared" ca="1" si="28"/>
        <v>injury_reporting_rate</v>
      </c>
      <c r="D223" s="5" t="str">
        <f t="shared" ca="1" si="20"/>
        <v>injury_reporting_rate_delhi</v>
      </c>
      <c r="E223" s="4" t="str" cm="1">
        <f t="array" aca="1" ref="E223" ca="1">INDIRECT(ADDRESS(1,A223,1,1,"all_city_parameter_inputs"))</f>
        <v>delhi</v>
      </c>
      <c r="F223" s="6" t="str" cm="1">
        <f t="array" aca="1" ref="F223" ca="1">IF(AND(ISBLANK(INDIRECT(ADDRESS(B223,2,1,1,"all_city_parameter_inputs"))), ISBLANK(INDIRECT(ADDRESS(B223,1,1,1,"all_city_parameter_inputs")))), "", IF(ISBLANK(INDIRECT(ADDRESS(B223,1,1,1,"all_city_parameter_inputs"))), All_city_list!F222,INDIRECT(ADDRESS(B223,1,1,1,"all_city_parameter_inputs"))))</f>
        <v>injury_reporting_rate</v>
      </c>
      <c r="G223" s="4" t="str" cm="1">
        <f t="array" aca="1" ref="G223" ca="1">IF(AND(ISBLANK(INDIRECT(ADDRESS(B223,3,1,1,"all_city_parameter_inputs"))),ISBLANK(INDIRECT(ADDRESS(B223,2,1,1,"all_city_parameter_inputs")))),"",IF(ISBLANK(INDIRECT(ADDRESS(B223,2,1,1,"all_city_parameter_inputs"))),"",INDIRECT(ADDRESS(B223,2,1,1,"all_city_parameter_inputs"))))</f>
        <v>constant</v>
      </c>
      <c r="H223" s="17" cm="1">
        <f t="array" aca="1" ref="H223" ca="1">IF(ISBLANK(INDIRECT(ADDRESS(B223,A223,1,1,"all_city_parameter_inputs"))), "--",INDIRECT(ADDRESS(B223,A223,1,1,"all_city_parameter_inputs")))</f>
        <v>0.75207211183218492</v>
      </c>
      <c r="I223" s="17">
        <f ca="1">IF(OR(G223="alpha",G223="beta",G223="sd",G223="mean"),"--",VLOOKUP(C223,Default!$B$5:$H$113,7,FALSE))</f>
        <v>1</v>
      </c>
      <c r="J223" s="4" t="str">
        <f ca="1">VLOOKUP(F223,Lookup!$C$5:$D$109,2, FALSE)</f>
        <v>Injury values</v>
      </c>
      <c r="K223" s="4" t="str">
        <f ca="1">VLOOKUP(C223,Default!$B$4:$E$113,4, FALSE)</f>
        <v>rate at which injuries are reported</v>
      </c>
      <c r="L223" s="21" t="str" cm="1">
        <f t="array" aca="1" ref="L223" ca="1">IF(ISNA(VLOOKUP(D223,Grouped_Sources!$C:$C,1,FALSE)),"", INDIRECT(VLOOKUP(D223,Grouped_Sources!$C:$G,5,FALSE)))</f>
        <v>InjuryReportingRate_WriteUp_vxx.docx on OneDrive Ali Abbas - ITHIM Global\Methods and Processes\Input Parameters\InjuryReportingRate</v>
      </c>
      <c r="M223" s="21"/>
      <c r="N223" s="21"/>
    </row>
    <row r="224" spans="1:14">
      <c r="A224" s="5">
        <f t="shared" si="26"/>
        <v>5</v>
      </c>
      <c r="B224" s="5">
        <f t="shared" si="27"/>
        <v>24</v>
      </c>
      <c r="C224" s="5" t="str">
        <f t="shared" ca="1" si="28"/>
        <v>injury_reporting_rate</v>
      </c>
      <c r="D224" s="5" t="str">
        <f t="shared" ca="1" si="20"/>
        <v>injury_reporting_rate_delhi</v>
      </c>
      <c r="E224" s="4" t="str" cm="1">
        <f t="array" aca="1" ref="E224" ca="1">INDIRECT(ADDRESS(1,A224,1,1,"all_city_parameter_inputs"))</f>
        <v>delhi</v>
      </c>
      <c r="F224" s="6" t="str" cm="1">
        <f t="array" aca="1" ref="F224" ca="1">IF(AND(ISBLANK(INDIRECT(ADDRESS(B224,2,1,1,"all_city_parameter_inputs"))), ISBLANK(INDIRECT(ADDRESS(B224,1,1,1,"all_city_parameter_inputs")))), "", IF(ISBLANK(INDIRECT(ADDRESS(B224,1,1,1,"all_city_parameter_inputs"))), All_city_list!F223,INDIRECT(ADDRESS(B224,1,1,1,"all_city_parameter_inputs"))))</f>
        <v>injury_reporting_rate</v>
      </c>
      <c r="G224" s="4" t="str" cm="1">
        <f t="array" aca="1" ref="G224" ca="1">IF(AND(ISBLANK(INDIRECT(ADDRESS(B224,3,1,1,"all_city_parameter_inputs"))),ISBLANK(INDIRECT(ADDRESS(B224,2,1,1,"all_city_parameter_inputs")))),"",IF(ISBLANK(INDIRECT(ADDRESS(B224,2,1,1,"all_city_parameter_inputs"))),"",INDIRECT(ADDRESS(B224,2,1,1,"all_city_parameter_inputs"))))</f>
        <v>alpha</v>
      </c>
      <c r="H224" s="17" cm="1">
        <f t="array" aca="1" ref="H224" ca="1">IF(ISBLANK(INDIRECT(ADDRESS(B224,A224,1,1,"all_city_parameter_inputs"))), "--",INDIRECT(ADDRESS(B224,A224,1,1,"all_city_parameter_inputs")))</f>
        <v>13.271038195691951</v>
      </c>
      <c r="I224" s="17" t="str">
        <f ca="1">IF(OR(G224="alpha",G224="beta",G224="sd",G224="mean"),"--",VLOOKUP(C224,Default!$B$5:$H$113,7,FALSE))</f>
        <v>--</v>
      </c>
      <c r="J224" s="4" t="str">
        <f ca="1">VLOOKUP(F224,Lookup!$C$5:$D$109,2, FALSE)</f>
        <v>Injury values</v>
      </c>
      <c r="K224" s="4" t="str">
        <f ca="1">VLOOKUP(C224,Default!$B$4:$E$113,4, FALSE)</f>
        <v>rate at which injuries are reported</v>
      </c>
      <c r="L224" s="21" t="str" cm="1">
        <f t="array" aca="1" ref="L224" ca="1">IF(ISNA(VLOOKUP(D224,Grouped_Sources!$C:$C,1,FALSE)),"", INDIRECT(VLOOKUP(D224,Grouped_Sources!$C:$G,5,FALSE)))</f>
        <v>InjuryReportingRate_WriteUp_vxx.docx on OneDrive Ali Abbas - ITHIM Global\Methods and Processes\Input Parameters\InjuryReportingRate</v>
      </c>
      <c r="M224" s="21"/>
      <c r="N224" s="21"/>
    </row>
    <row r="225" spans="1:14">
      <c r="A225" s="5">
        <f t="shared" si="26"/>
        <v>5</v>
      </c>
      <c r="B225" s="5">
        <f t="shared" si="27"/>
        <v>25</v>
      </c>
      <c r="C225" s="5" t="str">
        <f t="shared" ca="1" si="28"/>
        <v>injury_reporting_rate</v>
      </c>
      <c r="D225" s="5" t="str">
        <f t="shared" ca="1" si="20"/>
        <v>injury_reporting_rate_delhi</v>
      </c>
      <c r="E225" s="4" t="str" cm="1">
        <f t="array" aca="1" ref="E225" ca="1">INDIRECT(ADDRESS(1,A225,1,1,"all_city_parameter_inputs"))</f>
        <v>delhi</v>
      </c>
      <c r="F225" s="6" t="str" cm="1">
        <f t="array" aca="1" ref="F225" ca="1">IF(AND(ISBLANK(INDIRECT(ADDRESS(B225,2,1,1,"all_city_parameter_inputs"))), ISBLANK(INDIRECT(ADDRESS(B225,1,1,1,"all_city_parameter_inputs")))), "", IF(ISBLANK(INDIRECT(ADDRESS(B225,1,1,1,"all_city_parameter_inputs"))), All_city_list!F224,INDIRECT(ADDRESS(B225,1,1,1,"all_city_parameter_inputs"))))</f>
        <v>injury_reporting_rate</v>
      </c>
      <c r="G225" s="4" t="str" cm="1">
        <f t="array" aca="1" ref="G225" ca="1">IF(AND(ISBLANK(INDIRECT(ADDRESS(B225,3,1,1,"all_city_parameter_inputs"))),ISBLANK(INDIRECT(ADDRESS(B225,2,1,1,"all_city_parameter_inputs")))),"",IF(ISBLANK(INDIRECT(ADDRESS(B225,2,1,1,"all_city_parameter_inputs"))),"",INDIRECT(ADDRESS(B225,2,1,1,"all_city_parameter_inputs"))))</f>
        <v>beta</v>
      </c>
      <c r="H225" s="17" cm="1">
        <f t="array" aca="1" ref="H225" ca="1">IF(ISBLANK(INDIRECT(ADDRESS(B225,A225,1,1,"all_city_parameter_inputs"))), "--",INDIRECT(ADDRESS(B225,A225,1,1,"all_city_parameter_inputs")))</f>
        <v>4.3749268479543026</v>
      </c>
      <c r="I225" s="17" t="str">
        <f ca="1">IF(OR(G225="alpha",G225="beta",G225="sd",G225="mean"),"--",VLOOKUP(C225,Default!$B$5:$H$113,7,FALSE))</f>
        <v>--</v>
      </c>
      <c r="J225" s="4" t="str">
        <f ca="1">VLOOKUP(F225,Lookup!$C$5:$D$109,2, FALSE)</f>
        <v>Injury values</v>
      </c>
      <c r="K225" s="4" t="str">
        <f ca="1">VLOOKUP(C225,Default!$B$4:$E$113,4, FALSE)</f>
        <v>rate at which injuries are reported</v>
      </c>
      <c r="L225" s="21" t="str" cm="1">
        <f t="array" aca="1" ref="L225" ca="1">IF(ISNA(VLOOKUP(D225,Grouped_Sources!$C:$C,1,FALSE)),"", INDIRECT(VLOOKUP(D225,Grouped_Sources!$C:$G,5,FALSE)))</f>
        <v>InjuryReportingRate_WriteUp_vxx.docx on OneDrive Ali Abbas - ITHIM Global\Methods and Processes\Input Parameters\InjuryReportingRate</v>
      </c>
      <c r="M225" s="21"/>
      <c r="N225" s="21"/>
    </row>
    <row r="226" spans="1:14">
      <c r="A226" s="5">
        <f t="shared" si="26"/>
        <v>5</v>
      </c>
      <c r="B226" s="5">
        <f t="shared" si="27"/>
        <v>26</v>
      </c>
      <c r="C226" s="5" t="str">
        <f t="shared" ca="1" si="28"/>
        <v>chronic_disease_scalar</v>
      </c>
      <c r="D226" s="5" t="str">
        <f t="shared" ca="1" si="20"/>
        <v>chronic_disease_scalar_delhi</v>
      </c>
      <c r="E226" s="4" t="str" cm="1">
        <f t="array" aca="1" ref="E226" ca="1">INDIRECT(ADDRESS(1,A226,1,1,"all_city_parameter_inputs"))</f>
        <v>delhi</v>
      </c>
      <c r="F226" s="6" t="str" cm="1">
        <f t="array" aca="1" ref="F226" ca="1">IF(AND(ISBLANK(INDIRECT(ADDRESS(B226,2,1,1,"all_city_parameter_inputs"))), ISBLANK(INDIRECT(ADDRESS(B226,1,1,1,"all_city_parameter_inputs")))), "", IF(ISBLANK(INDIRECT(ADDRESS(B226,1,1,1,"all_city_parameter_inputs"))), All_city_list!F225,INDIRECT(ADDRESS(B226,1,1,1,"all_city_parameter_inputs"))))</f>
        <v>chronic_disease_scalar</v>
      </c>
      <c r="G226" s="4" t="str" cm="1">
        <f t="array" aca="1" ref="G226" ca="1">IF(AND(ISBLANK(INDIRECT(ADDRESS(B226,3,1,1,"all_city_parameter_inputs"))),ISBLANK(INDIRECT(ADDRESS(B226,2,1,1,"all_city_parameter_inputs")))),"",IF(ISBLANK(INDIRECT(ADDRESS(B226,2,1,1,"all_city_parameter_inputs"))),"",INDIRECT(ADDRESS(B226,2,1,1,"all_city_parameter_inputs"))))</f>
        <v>constant</v>
      </c>
      <c r="H226" s="17" cm="1">
        <f t="array" aca="1" ref="H226" ca="1">IF(ISBLANK(INDIRECT(ADDRESS(B226,A226,1,1,"all_city_parameter_inputs"))), "--",INDIRECT(ADDRESS(B226,A226,1,1,"all_city_parameter_inputs")))</f>
        <v>1</v>
      </c>
      <c r="I226" s="17">
        <f ca="1">IF(OR(G226="alpha",G226="beta",G226="sd",G226="mean"),"--",VLOOKUP(C226,Default!$B$5:$H$113,7,FALSE))</f>
        <v>1</v>
      </c>
      <c r="J226" s="4" t="str">
        <f ca="1">VLOOKUP(F226,Lookup!$C$5:$D$109,2, FALSE)</f>
        <v>Health values</v>
      </c>
      <c r="K226" s="4" t="str">
        <f ca="1">VLOOKUP(C226,Default!$B$4:$E$113,4, FALSE)</f>
        <v>scalar for GBD data</v>
      </c>
      <c r="L226" s="21" t="str" cm="1">
        <f t="array" aca="1" ref="L226" ca="1">IF(ISNA(VLOOKUP(D226,Grouped_Sources!$C:$C,1,FALSE)),"", INDIRECT(VLOOKUP(D226,Grouped_Sources!$C:$G,5,FALSE)))</f>
        <v>dummy value - leave for time being</v>
      </c>
      <c r="M226" s="21"/>
      <c r="N226" s="21"/>
    </row>
    <row r="227" spans="1:14">
      <c r="A227" s="5">
        <f t="shared" si="26"/>
        <v>5</v>
      </c>
      <c r="B227" s="5">
        <f t="shared" si="27"/>
        <v>27</v>
      </c>
      <c r="C227" s="5" t="str">
        <f t="shared" ca="1" si="28"/>
        <v>chronic_disease_scalar</v>
      </c>
      <c r="D227" s="5" t="str">
        <f t="shared" ca="1" si="20"/>
        <v>chronic_disease_scalar_delhi</v>
      </c>
      <c r="E227" s="4" t="str" cm="1">
        <f t="array" aca="1" ref="E227" ca="1">INDIRECT(ADDRESS(1,A227,1,1,"all_city_parameter_inputs"))</f>
        <v>delhi</v>
      </c>
      <c r="F227" s="6" t="str" cm="1">
        <f t="array" aca="1" ref="F227" ca="1">IF(AND(ISBLANK(INDIRECT(ADDRESS(B227,2,1,1,"all_city_parameter_inputs"))), ISBLANK(INDIRECT(ADDRESS(B227,1,1,1,"all_city_parameter_inputs")))), "", IF(ISBLANK(INDIRECT(ADDRESS(B227,1,1,1,"all_city_parameter_inputs"))), All_city_list!F226,INDIRECT(ADDRESS(B227,1,1,1,"all_city_parameter_inputs"))))</f>
        <v>chronic_disease_scalar</v>
      </c>
      <c r="G227" s="4" t="str" cm="1">
        <f t="array" aca="1" ref="G227" ca="1">IF(AND(ISBLANK(INDIRECT(ADDRESS(B227,3,1,1,"all_city_parameter_inputs"))),ISBLANK(INDIRECT(ADDRESS(B227,2,1,1,"all_city_parameter_inputs")))),"",IF(ISBLANK(INDIRECT(ADDRESS(B227,2,1,1,"all_city_parameter_inputs"))),"",INDIRECT(ADDRESS(B227,2,1,1,"all_city_parameter_inputs"))))</f>
        <v>mean</v>
      </c>
      <c r="H227" s="17" cm="1">
        <f t="array" aca="1" ref="H227" ca="1">IF(ISBLANK(INDIRECT(ADDRESS(B227,A227,1,1,"all_city_parameter_inputs"))), "--",INDIRECT(ADDRESS(B227,A227,1,1,"all_city_parameter_inputs")))</f>
        <v>1</v>
      </c>
      <c r="I227" s="17" t="str">
        <f ca="1">IF(OR(G227="alpha",G227="beta",G227="sd",G227="mean"),"--",VLOOKUP(C227,Default!$B$5:$H$113,7,FALSE))</f>
        <v>--</v>
      </c>
      <c r="J227" s="4" t="str">
        <f ca="1">VLOOKUP(F227,Lookup!$C$5:$D$109,2, FALSE)</f>
        <v>Health values</v>
      </c>
      <c r="K227" s="4" t="str">
        <f ca="1">VLOOKUP(C227,Default!$B$4:$E$113,4, FALSE)</f>
        <v>scalar for GBD data</v>
      </c>
      <c r="L227" s="21" t="str" cm="1">
        <f t="array" aca="1" ref="L227" ca="1">IF(ISNA(VLOOKUP(D227,Grouped_Sources!$C:$C,1,FALSE)),"", INDIRECT(VLOOKUP(D227,Grouped_Sources!$C:$G,5,FALSE)))</f>
        <v>dummy value - leave for time being</v>
      </c>
      <c r="M227" s="21"/>
      <c r="N227" s="21"/>
    </row>
    <row r="228" spans="1:14">
      <c r="A228" s="5">
        <f t="shared" si="26"/>
        <v>5</v>
      </c>
      <c r="B228" s="5">
        <f t="shared" si="27"/>
        <v>28</v>
      </c>
      <c r="C228" s="5" t="str">
        <f t="shared" ca="1" si="28"/>
        <v>chronic_disease_scalar</v>
      </c>
      <c r="D228" s="5" t="str">
        <f t="shared" ca="1" si="20"/>
        <v>chronic_disease_scalar_delhi</v>
      </c>
      <c r="E228" s="4" t="str" cm="1">
        <f t="array" aca="1" ref="E228" ca="1">INDIRECT(ADDRESS(1,A228,1,1,"all_city_parameter_inputs"))</f>
        <v>delhi</v>
      </c>
      <c r="F228" s="6" t="str" cm="1">
        <f t="array" aca="1" ref="F228" ca="1">IF(AND(ISBLANK(INDIRECT(ADDRESS(B228,2,1,1,"all_city_parameter_inputs"))), ISBLANK(INDIRECT(ADDRESS(B228,1,1,1,"all_city_parameter_inputs")))), "", IF(ISBLANK(INDIRECT(ADDRESS(B228,1,1,1,"all_city_parameter_inputs"))), All_city_list!F227,INDIRECT(ADDRESS(B228,1,1,1,"all_city_parameter_inputs"))))</f>
        <v>chronic_disease_scalar</v>
      </c>
      <c r="G228" s="4" t="str" cm="1">
        <f t="array" aca="1" ref="G228" ca="1">IF(AND(ISBLANK(INDIRECT(ADDRESS(B228,3,1,1,"all_city_parameter_inputs"))),ISBLANK(INDIRECT(ADDRESS(B228,2,1,1,"all_city_parameter_inputs")))),"",IF(ISBLANK(INDIRECT(ADDRESS(B228,2,1,1,"all_city_parameter_inputs"))),"",INDIRECT(ADDRESS(B228,2,1,1,"all_city_parameter_inputs"))))</f>
        <v>sd</v>
      </c>
      <c r="H228" s="17" cm="1">
        <f t="array" aca="1" ref="H228" ca="1">IF(ISBLANK(INDIRECT(ADDRESS(B228,A228,1,1,"all_city_parameter_inputs"))), "--",INDIRECT(ADDRESS(B228,A228,1,1,"all_city_parameter_inputs")))</f>
        <v>1.2</v>
      </c>
      <c r="I228" s="17" t="str">
        <f ca="1">IF(OR(G228="alpha",G228="beta",G228="sd",G228="mean"),"--",VLOOKUP(C228,Default!$B$5:$H$113,7,FALSE))</f>
        <v>--</v>
      </c>
      <c r="J228" s="4" t="str">
        <f ca="1">VLOOKUP(F228,Lookup!$C$5:$D$109,2, FALSE)</f>
        <v>Health values</v>
      </c>
      <c r="K228" s="4" t="str">
        <f ca="1">VLOOKUP(C228,Default!$B$4:$E$113,4, FALSE)</f>
        <v>scalar for GBD data</v>
      </c>
      <c r="L228" s="21" t="str" cm="1">
        <f t="array" aca="1" ref="L228" ca="1">IF(ISNA(VLOOKUP(D228,Grouped_Sources!$C:$C,1,FALSE)),"", INDIRECT(VLOOKUP(D228,Grouped_Sources!$C:$G,5,FALSE)))</f>
        <v>dummy value - leave for time being</v>
      </c>
      <c r="M228" s="21"/>
      <c r="N228" s="21"/>
    </row>
    <row r="229" spans="1:14">
      <c r="A229" s="5">
        <f t="shared" si="26"/>
        <v>5</v>
      </c>
      <c r="B229" s="5">
        <f t="shared" si="27"/>
        <v>29</v>
      </c>
      <c r="C229" s="5" t="str">
        <f t="shared" ca="1" si="28"/>
        <v>pm_conc_base</v>
      </c>
      <c r="D229" s="5" t="str">
        <f t="shared" ca="1" si="20"/>
        <v>pm_conc_base_delhi</v>
      </c>
      <c r="E229" s="4" t="str" cm="1">
        <f t="array" aca="1" ref="E229" ca="1">INDIRECT(ADDRESS(1,A229,1,1,"all_city_parameter_inputs"))</f>
        <v>delhi</v>
      </c>
      <c r="F229" s="6" t="str" cm="1">
        <f t="array" aca="1" ref="F229" ca="1">IF(AND(ISBLANK(INDIRECT(ADDRESS(B229,2,1,1,"all_city_parameter_inputs"))), ISBLANK(INDIRECT(ADDRESS(B229,1,1,1,"all_city_parameter_inputs")))), "", IF(ISBLANK(INDIRECT(ADDRESS(B229,1,1,1,"all_city_parameter_inputs"))), All_city_list!F228,INDIRECT(ADDRESS(B229,1,1,1,"all_city_parameter_inputs"))))</f>
        <v>pm_conc_base</v>
      </c>
      <c r="G229" s="4" t="str" cm="1">
        <f t="array" aca="1" ref="G229" ca="1">IF(AND(ISBLANK(INDIRECT(ADDRESS(B229,3,1,1,"all_city_parameter_inputs"))),ISBLANK(INDIRECT(ADDRESS(B229,2,1,1,"all_city_parameter_inputs")))),"",IF(ISBLANK(INDIRECT(ADDRESS(B229,2,1,1,"all_city_parameter_inputs"))),"",INDIRECT(ADDRESS(B229,2,1,1,"all_city_parameter_inputs"))))</f>
        <v>constant</v>
      </c>
      <c r="H229" s="17" cm="1">
        <f t="array" aca="1" ref="H229" ca="1">IF(ISBLANK(INDIRECT(ADDRESS(B229,A229,1,1,"all_city_parameter_inputs"))), "--",INDIRECT(ADDRESS(B229,A229,1,1,"all_city_parameter_inputs")))</f>
        <v>105</v>
      </c>
      <c r="I229" s="17">
        <f ca="1">IF(OR(G229="alpha",G229="beta",G229="sd",G229="mean"),"--",VLOOKUP(C229,Default!$B$5:$H$113,7,FALSE))</f>
        <v>12.69</v>
      </c>
      <c r="J229" s="4" t="str">
        <f ca="1">VLOOKUP(F229,Lookup!$C$5:$D$109,2, FALSE)</f>
        <v>Pollution values</v>
      </c>
      <c r="K229" s="4" t="str">
        <f ca="1">VLOOKUP(C229,Default!$B$4:$E$113,4, FALSE)</f>
        <v>background PM2.5 concentration</v>
      </c>
      <c r="L229" s="21" t="str" cm="1">
        <f t="array" aca="1" ref="L229" ca="1">IF(ISNA(VLOOKUP(D229,Grouped_Sources!$C:$C,1,FALSE)),"", INDIRECT(VLOOKUP(D229,Grouped_Sources!$C:$G,5,FALSE)))</f>
        <v>…Dropbox\ITHIM Global\Methods and Processes\Air Pollution\Emissions and air pollution calculations - Rahul &amp; Haneen\Databases used\database_source_apport_studies_v2_0_26_9_2015.xls</v>
      </c>
      <c r="M229" s="21"/>
      <c r="N229" s="21"/>
    </row>
    <row r="230" spans="1:14">
      <c r="A230" s="5">
        <f t="shared" si="26"/>
        <v>5</v>
      </c>
      <c r="B230" s="5">
        <f t="shared" si="27"/>
        <v>30</v>
      </c>
      <c r="C230" s="5" t="str">
        <f t="shared" ca="1" si="28"/>
        <v>pm_conc_base</v>
      </c>
      <c r="D230" s="5" t="str">
        <f t="shared" ca="1" si="20"/>
        <v>pm_conc_base_delhi</v>
      </c>
      <c r="E230" s="4" t="str" cm="1">
        <f t="array" aca="1" ref="E230" ca="1">INDIRECT(ADDRESS(1,A230,1,1,"all_city_parameter_inputs"))</f>
        <v>delhi</v>
      </c>
      <c r="F230" s="6" t="str" cm="1">
        <f t="array" aca="1" ref="F230" ca="1">IF(AND(ISBLANK(INDIRECT(ADDRESS(B230,2,1,1,"all_city_parameter_inputs"))), ISBLANK(INDIRECT(ADDRESS(B230,1,1,1,"all_city_parameter_inputs")))), "", IF(ISBLANK(INDIRECT(ADDRESS(B230,1,1,1,"all_city_parameter_inputs"))), All_city_list!F229,INDIRECT(ADDRESS(B230,1,1,1,"all_city_parameter_inputs"))))</f>
        <v>pm_conc_base</v>
      </c>
      <c r="G230" s="4" t="str" cm="1">
        <f t="array" aca="1" ref="G230" ca="1">IF(AND(ISBLANK(INDIRECT(ADDRESS(B230,3,1,1,"all_city_parameter_inputs"))),ISBLANK(INDIRECT(ADDRESS(B230,2,1,1,"all_city_parameter_inputs")))),"",IF(ISBLANK(INDIRECT(ADDRESS(B230,2,1,1,"all_city_parameter_inputs"))),"",INDIRECT(ADDRESS(B230,2,1,1,"all_city_parameter_inputs"))))</f>
        <v>mean</v>
      </c>
      <c r="H230" s="17" t="str" cm="1">
        <f t="array" aca="1" ref="H230" ca="1">IF(ISBLANK(INDIRECT(ADDRESS(B230,A230,1,1,"all_city_parameter_inputs"))), "--",INDIRECT(ADDRESS(B230,A230,1,1,"all_city_parameter_inputs")))</f>
        <v>--</v>
      </c>
      <c r="I230" s="17" t="str">
        <f ca="1">IF(OR(G230="alpha",G230="beta",G230="sd",G230="mean"),"--",VLOOKUP(C230,Default!$B$5:$H$113,7,FALSE))</f>
        <v>--</v>
      </c>
      <c r="J230" s="4" t="str">
        <f ca="1">VLOOKUP(F230,Lookup!$C$5:$D$109,2, FALSE)</f>
        <v>Pollution values</v>
      </c>
      <c r="K230" s="4" t="str">
        <f ca="1">VLOOKUP(C230,Default!$B$4:$E$113,4, FALSE)</f>
        <v>background PM2.5 concentration</v>
      </c>
      <c r="L230" s="21" t="str" cm="1">
        <f t="array" aca="1" ref="L230" ca="1">IF(ISNA(VLOOKUP(D230,Grouped_Sources!$C:$C,1,FALSE)),"", INDIRECT(VLOOKUP(D230,Grouped_Sources!$C:$G,5,FALSE)))</f>
        <v>…Dropbox\ITHIM Global\Methods and Processes\Air Pollution\Emissions and air pollution calculations - Rahul &amp; Haneen\Databases used\database_source_apport_studies_v2_0_26_9_2015.xls</v>
      </c>
      <c r="M230" s="21"/>
      <c r="N230" s="21"/>
    </row>
    <row r="231" spans="1:14">
      <c r="A231" s="5">
        <f t="shared" si="26"/>
        <v>5</v>
      </c>
      <c r="B231" s="5">
        <f t="shared" si="27"/>
        <v>31</v>
      </c>
      <c r="C231" s="5" t="str">
        <f t="shared" ca="1" si="28"/>
        <v>pm_conc_base</v>
      </c>
      <c r="D231" s="5" t="str">
        <f t="shared" ca="1" si="20"/>
        <v>pm_conc_base_delhi</v>
      </c>
      <c r="E231" s="4" t="str" cm="1">
        <f t="array" aca="1" ref="E231" ca="1">INDIRECT(ADDRESS(1,A231,1,1,"all_city_parameter_inputs"))</f>
        <v>delhi</v>
      </c>
      <c r="F231" s="6" t="str" cm="1">
        <f t="array" aca="1" ref="F231" ca="1">IF(AND(ISBLANK(INDIRECT(ADDRESS(B231,2,1,1,"all_city_parameter_inputs"))), ISBLANK(INDIRECT(ADDRESS(B231,1,1,1,"all_city_parameter_inputs")))), "", IF(ISBLANK(INDIRECT(ADDRESS(B231,1,1,1,"all_city_parameter_inputs"))), All_city_list!F230,INDIRECT(ADDRESS(B231,1,1,1,"all_city_parameter_inputs"))))</f>
        <v>pm_conc_base</v>
      </c>
      <c r="G231" s="4" t="str" cm="1">
        <f t="array" aca="1" ref="G231" ca="1">IF(AND(ISBLANK(INDIRECT(ADDRESS(B231,3,1,1,"all_city_parameter_inputs"))),ISBLANK(INDIRECT(ADDRESS(B231,2,1,1,"all_city_parameter_inputs")))),"",IF(ISBLANK(INDIRECT(ADDRESS(B231,2,1,1,"all_city_parameter_inputs"))),"",INDIRECT(ADDRESS(B231,2,1,1,"all_city_parameter_inputs"))))</f>
        <v>sd</v>
      </c>
      <c r="H231" s="17" t="str" cm="1">
        <f t="array" aca="1" ref="H231" ca="1">IF(ISBLANK(INDIRECT(ADDRESS(B231,A231,1,1,"all_city_parameter_inputs"))), "--",INDIRECT(ADDRESS(B231,A231,1,1,"all_city_parameter_inputs")))</f>
        <v>--</v>
      </c>
      <c r="I231" s="17" t="str">
        <f ca="1">IF(OR(G231="alpha",G231="beta",G231="sd",G231="mean"),"--",VLOOKUP(C231,Default!$B$5:$H$113,7,FALSE))</f>
        <v>--</v>
      </c>
      <c r="J231" s="4" t="str">
        <f ca="1">VLOOKUP(F231,Lookup!$C$5:$D$109,2, FALSE)</f>
        <v>Pollution values</v>
      </c>
      <c r="K231" s="4" t="str">
        <f ca="1">VLOOKUP(C231,Default!$B$4:$E$113,4, FALSE)</f>
        <v>background PM2.5 concentration</v>
      </c>
      <c r="L231" s="21" t="str" cm="1">
        <f t="array" aca="1" ref="L231" ca="1">IF(ISNA(VLOOKUP(D231,Grouped_Sources!$C:$C,1,FALSE)),"", INDIRECT(VLOOKUP(D231,Grouped_Sources!$C:$G,5,FALSE)))</f>
        <v>…Dropbox\ITHIM Global\Methods and Processes\Air Pollution\Emissions and air pollution calculations - Rahul &amp; Haneen\Databases used\database_source_apport_studies_v2_0_26_9_2015.xls</v>
      </c>
      <c r="M231" s="21"/>
      <c r="N231" s="21"/>
    </row>
    <row r="232" spans="1:14">
      <c r="A232" s="5">
        <f t="shared" si="26"/>
        <v>5</v>
      </c>
      <c r="B232" s="5">
        <f t="shared" si="27"/>
        <v>32</v>
      </c>
      <c r="C232" s="5" t="str">
        <f t="shared" ca="1" si="28"/>
        <v>pm_trans_share</v>
      </c>
      <c r="D232" s="5" t="str">
        <f t="shared" ca="1" si="20"/>
        <v>pm_trans_share_delhi</v>
      </c>
      <c r="E232" s="4" t="str" cm="1">
        <f t="array" aca="1" ref="E232" ca="1">INDIRECT(ADDRESS(1,A232,1,1,"all_city_parameter_inputs"))</f>
        <v>delhi</v>
      </c>
      <c r="F232" s="6" t="str" cm="1">
        <f t="array" aca="1" ref="F232" ca="1">IF(AND(ISBLANK(INDIRECT(ADDRESS(B232,2,1,1,"all_city_parameter_inputs"))), ISBLANK(INDIRECT(ADDRESS(B232,1,1,1,"all_city_parameter_inputs")))), "", IF(ISBLANK(INDIRECT(ADDRESS(B232,1,1,1,"all_city_parameter_inputs"))), All_city_list!F231,INDIRECT(ADDRESS(B232,1,1,1,"all_city_parameter_inputs"))))</f>
        <v>pm_trans_share</v>
      </c>
      <c r="G232" s="4" t="str" cm="1">
        <f t="array" aca="1" ref="G232" ca="1">IF(AND(ISBLANK(INDIRECT(ADDRESS(B232,3,1,1,"all_city_parameter_inputs"))),ISBLANK(INDIRECT(ADDRESS(B232,2,1,1,"all_city_parameter_inputs")))),"",IF(ISBLANK(INDIRECT(ADDRESS(B232,2,1,1,"all_city_parameter_inputs"))),"",INDIRECT(ADDRESS(B232,2,1,1,"all_city_parameter_inputs"))))</f>
        <v>constant</v>
      </c>
      <c r="H232" s="17" cm="1">
        <f t="array" aca="1" ref="H232" ca="1">IF(ISBLANK(INDIRECT(ADDRESS(B232,A232,1,1,"all_city_parameter_inputs"))), "--",INDIRECT(ADDRESS(B232,A232,1,1,"all_city_parameter_inputs")))</f>
        <v>0.41499999999999998</v>
      </c>
      <c r="I232" s="17">
        <f ca="1">IF(OR(G232="alpha",G232="beta",G232="sd",G232="mean"),"--",VLOOKUP(C232,Default!$B$5:$H$113,7,FALSE))</f>
        <v>0.42</v>
      </c>
      <c r="J232" s="4" t="str">
        <f ca="1">VLOOKUP(F232,Lookup!$C$5:$D$109,2, FALSE)</f>
        <v>Pollution values</v>
      </c>
      <c r="K232" s="4" t="str">
        <f ca="1">VLOOKUP(C232,Default!$B$4:$E$113,4, FALSE)</f>
        <v>proportion of background PM2.5 attributable to transport</v>
      </c>
      <c r="L232" s="21" t="str" cm="1">
        <f t="array" aca="1" ref="L232" ca="1">IF(ISNA(VLOOKUP(D232,Grouped_Sources!$C:$C,1,FALSE)),"", INDIRECT(VLOOKUP(D232,Grouped_Sources!$C:$G,5,FALSE)))</f>
        <v>…Dropbox\ITHIM Global\Methods and Processes\Air Pollution\Emissions and air pollution calculations - Rahul &amp; Haneen\Databases used\database_source_apport_studies_v2_0_26_9_2015.xls</v>
      </c>
      <c r="M232" s="21"/>
      <c r="N232" s="21"/>
    </row>
    <row r="233" spans="1:14">
      <c r="A233" s="5">
        <f t="shared" si="26"/>
        <v>5</v>
      </c>
      <c r="B233" s="5">
        <f t="shared" si="27"/>
        <v>33</v>
      </c>
      <c r="C233" s="5" t="str">
        <f t="shared" ca="1" si="28"/>
        <v>pm_trans_share</v>
      </c>
      <c r="D233" s="5" t="str">
        <f t="shared" ca="1" si="20"/>
        <v>pm_trans_share_delhi</v>
      </c>
      <c r="E233" s="4" t="str" cm="1">
        <f t="array" aca="1" ref="E233" ca="1">INDIRECT(ADDRESS(1,A233,1,1,"all_city_parameter_inputs"))</f>
        <v>delhi</v>
      </c>
      <c r="F233" s="6" t="str" cm="1">
        <f t="array" aca="1" ref="F233" ca="1">IF(AND(ISBLANK(INDIRECT(ADDRESS(B233,2,1,1,"all_city_parameter_inputs"))), ISBLANK(INDIRECT(ADDRESS(B233,1,1,1,"all_city_parameter_inputs")))), "", IF(ISBLANK(INDIRECT(ADDRESS(B233,1,1,1,"all_city_parameter_inputs"))), All_city_list!F232,INDIRECT(ADDRESS(B233,1,1,1,"all_city_parameter_inputs"))))</f>
        <v>pm_trans_share</v>
      </c>
      <c r="G233" s="4" t="str" cm="1">
        <f t="array" aca="1" ref="G233" ca="1">IF(AND(ISBLANK(INDIRECT(ADDRESS(B233,3,1,1,"all_city_parameter_inputs"))),ISBLANK(INDIRECT(ADDRESS(B233,2,1,1,"all_city_parameter_inputs")))),"",IF(ISBLANK(INDIRECT(ADDRESS(B233,2,1,1,"all_city_parameter_inputs"))),"",INDIRECT(ADDRESS(B233,2,1,1,"all_city_parameter_inputs"))))</f>
        <v>alpha</v>
      </c>
      <c r="H233" s="17" t="str" cm="1">
        <f t="array" aca="1" ref="H233" ca="1">IF(ISBLANK(INDIRECT(ADDRESS(B233,A233,1,1,"all_city_parameter_inputs"))), "--",INDIRECT(ADDRESS(B233,A233,1,1,"all_city_parameter_inputs")))</f>
        <v>--</v>
      </c>
      <c r="I233" s="17" t="str">
        <f ca="1">IF(OR(G233="alpha",G233="beta",G233="sd",G233="mean"),"--",VLOOKUP(C233,Default!$B$5:$H$113,7,FALSE))</f>
        <v>--</v>
      </c>
      <c r="J233" s="4" t="str">
        <f ca="1">VLOOKUP(F233,Lookup!$C$5:$D$109,2, FALSE)</f>
        <v>Pollution values</v>
      </c>
      <c r="K233" s="4" t="str">
        <f ca="1">VLOOKUP(C233,Default!$B$4:$E$113,4, FALSE)</f>
        <v>proportion of background PM2.5 attributable to transport</v>
      </c>
      <c r="L233" s="21" t="str" cm="1">
        <f t="array" aca="1" ref="L233" ca="1">IF(ISNA(VLOOKUP(D233,Grouped_Sources!$C:$C,1,FALSE)),"", INDIRECT(VLOOKUP(D233,Grouped_Sources!$C:$G,5,FALSE)))</f>
        <v>…Dropbox\ITHIM Global\Methods and Processes\Air Pollution\Emissions and air pollution calculations - Rahul &amp; Haneen\Databases used\database_source_apport_studies_v2_0_26_9_2015.xls</v>
      </c>
      <c r="M233" s="21"/>
      <c r="N233" s="21"/>
    </row>
    <row r="234" spans="1:14">
      <c r="A234" s="5">
        <f t="shared" si="26"/>
        <v>5</v>
      </c>
      <c r="B234" s="5">
        <f t="shared" si="27"/>
        <v>34</v>
      </c>
      <c r="C234" s="5" t="str">
        <f t="shared" ca="1" si="28"/>
        <v>pm_trans_share</v>
      </c>
      <c r="D234" s="5" t="str">
        <f t="shared" ca="1" si="20"/>
        <v>pm_trans_share_delhi</v>
      </c>
      <c r="E234" s="4" t="str" cm="1">
        <f t="array" aca="1" ref="E234" ca="1">INDIRECT(ADDRESS(1,A234,1,1,"all_city_parameter_inputs"))</f>
        <v>delhi</v>
      </c>
      <c r="F234" s="6" t="str" cm="1">
        <f t="array" aca="1" ref="F234" ca="1">IF(AND(ISBLANK(INDIRECT(ADDRESS(B234,2,1,1,"all_city_parameter_inputs"))), ISBLANK(INDIRECT(ADDRESS(B234,1,1,1,"all_city_parameter_inputs")))), "", IF(ISBLANK(INDIRECT(ADDRESS(B234,1,1,1,"all_city_parameter_inputs"))), All_city_list!F233,INDIRECT(ADDRESS(B234,1,1,1,"all_city_parameter_inputs"))))</f>
        <v>pm_trans_share</v>
      </c>
      <c r="G234" s="4" t="str" cm="1">
        <f t="array" aca="1" ref="G234" ca="1">IF(AND(ISBLANK(INDIRECT(ADDRESS(B234,3,1,1,"all_city_parameter_inputs"))),ISBLANK(INDIRECT(ADDRESS(B234,2,1,1,"all_city_parameter_inputs")))),"",IF(ISBLANK(INDIRECT(ADDRESS(B234,2,1,1,"all_city_parameter_inputs"))),"",INDIRECT(ADDRESS(B234,2,1,1,"all_city_parameter_inputs"))))</f>
        <v>beta</v>
      </c>
      <c r="H234" s="17" t="str" cm="1">
        <f t="array" aca="1" ref="H234" ca="1">IF(ISBLANK(INDIRECT(ADDRESS(B234,A234,1,1,"all_city_parameter_inputs"))), "--",INDIRECT(ADDRESS(B234,A234,1,1,"all_city_parameter_inputs")))</f>
        <v>--</v>
      </c>
      <c r="I234" s="17" t="str">
        <f ca="1">IF(OR(G234="alpha",G234="beta",G234="sd",G234="mean"),"--",VLOOKUP(C234,Default!$B$5:$H$113,7,FALSE))</f>
        <v>--</v>
      </c>
      <c r="J234" s="4" t="str">
        <f ca="1">VLOOKUP(F234,Lookup!$C$5:$D$109,2, FALSE)</f>
        <v>Pollution values</v>
      </c>
      <c r="K234" s="4" t="str">
        <f ca="1">VLOOKUP(C234,Default!$B$4:$E$113,4, FALSE)</f>
        <v>proportion of background PM2.5 attributable to transport</v>
      </c>
      <c r="L234" s="21" t="str" cm="1">
        <f t="array" aca="1" ref="L234" ca="1">IF(ISNA(VLOOKUP(D234,Grouped_Sources!$C:$C,1,FALSE)),"", INDIRECT(VLOOKUP(D234,Grouped_Sources!$C:$G,5,FALSE)))</f>
        <v>…Dropbox\ITHIM Global\Methods and Processes\Air Pollution\Emissions and air pollution calculations - Rahul &amp; Haneen\Databases used\database_source_apport_studies_v2_0_26_9_2015.xls</v>
      </c>
      <c r="M234" s="21"/>
      <c r="N234" s="21"/>
    </row>
    <row r="235" spans="1:14">
      <c r="A235" s="5">
        <f t="shared" si="26"/>
        <v>5</v>
      </c>
      <c r="B235" s="5">
        <f t="shared" si="27"/>
        <v>35</v>
      </c>
      <c r="C235" s="5" t="str">
        <f t="shared" ca="1" si="28"/>
        <v>background_pa_scalar</v>
      </c>
      <c r="D235" s="5" t="str">
        <f t="shared" ca="1" si="20"/>
        <v>background_pa_scalar_delhi</v>
      </c>
      <c r="E235" s="4" t="str" cm="1">
        <f t="array" aca="1" ref="E235" ca="1">INDIRECT(ADDRESS(1,A235,1,1,"all_city_parameter_inputs"))</f>
        <v>delhi</v>
      </c>
      <c r="F235" s="6" t="str" cm="1">
        <f t="array" aca="1" ref="F235" ca="1">IF(AND(ISBLANK(INDIRECT(ADDRESS(B235,2,1,1,"all_city_parameter_inputs"))), ISBLANK(INDIRECT(ADDRESS(B235,1,1,1,"all_city_parameter_inputs")))), "", IF(ISBLANK(INDIRECT(ADDRESS(B235,1,1,1,"all_city_parameter_inputs"))), All_city_list!F234,INDIRECT(ADDRESS(B235,1,1,1,"all_city_parameter_inputs"))))</f>
        <v>background_pa_scalar</v>
      </c>
      <c r="G235" s="4" t="str" cm="1">
        <f t="array" aca="1" ref="G235" ca="1">IF(AND(ISBLANK(INDIRECT(ADDRESS(B235,3,1,1,"all_city_parameter_inputs"))),ISBLANK(INDIRECT(ADDRESS(B235,2,1,1,"all_city_parameter_inputs")))),"",IF(ISBLANK(INDIRECT(ADDRESS(B235,2,1,1,"all_city_parameter_inputs"))),"",INDIRECT(ADDRESS(B235,2,1,1,"all_city_parameter_inputs"))))</f>
        <v>constant</v>
      </c>
      <c r="H235" s="17" cm="1">
        <f t="array" aca="1" ref="H235" ca="1">IF(ISBLANK(INDIRECT(ADDRESS(B235,A235,1,1,"all_city_parameter_inputs"))), "--",INDIRECT(ADDRESS(B235,A235,1,1,"all_city_parameter_inputs")))</f>
        <v>1</v>
      </c>
      <c r="I235" s="17">
        <f ca="1">IF(OR(G235="alpha",G235="beta",G235="sd",G235="mean"),"--",VLOOKUP(C235,Default!$B$5:$H$113,7,FALSE))</f>
        <v>1</v>
      </c>
      <c r="J235" s="4" t="str">
        <f ca="1">VLOOKUP(F235,Lookup!$C$5:$D$109,2, FALSE)</f>
        <v>PA values</v>
      </c>
      <c r="K235" s="4" t="str">
        <f ca="1">VLOOKUP(C235,Default!$B$4:$E$113,4, FALSE)</f>
        <v>scalar for physical activity</v>
      </c>
      <c r="L235" s="21" t="str" cm="1">
        <f t="array" aca="1" ref="L235" ca="1">IF(ISNA(VLOOKUP(D235,Grouped_Sources!$C:$C,1,FALSE)),"", INDIRECT(VLOOKUP(D235,Grouped_Sources!$C:$G,5,FALSE)))</f>
        <v>dummy value - leave (could be improved by looking at PA surveys</v>
      </c>
      <c r="M235" s="21"/>
      <c r="N235" s="21"/>
    </row>
    <row r="236" spans="1:14">
      <c r="A236" s="5">
        <f t="shared" si="26"/>
        <v>5</v>
      </c>
      <c r="B236" s="5">
        <f t="shared" si="27"/>
        <v>36</v>
      </c>
      <c r="C236" s="5" t="str">
        <f t="shared" ca="1" si="28"/>
        <v>background_pa_scalar</v>
      </c>
      <c r="D236" s="5" t="str">
        <f t="shared" ca="1" si="20"/>
        <v>background_pa_scalar_delhi</v>
      </c>
      <c r="E236" s="4" t="str" cm="1">
        <f t="array" aca="1" ref="E236" ca="1">INDIRECT(ADDRESS(1,A236,1,1,"all_city_parameter_inputs"))</f>
        <v>delhi</v>
      </c>
      <c r="F236" s="6" t="str" cm="1">
        <f t="array" aca="1" ref="F236" ca="1">IF(AND(ISBLANK(INDIRECT(ADDRESS(B236,2,1,1,"all_city_parameter_inputs"))), ISBLANK(INDIRECT(ADDRESS(B236,1,1,1,"all_city_parameter_inputs")))), "", IF(ISBLANK(INDIRECT(ADDRESS(B236,1,1,1,"all_city_parameter_inputs"))), All_city_list!F235,INDIRECT(ADDRESS(B236,1,1,1,"all_city_parameter_inputs"))))</f>
        <v>background_pa_scalar</v>
      </c>
      <c r="G236" s="4" t="str" cm="1">
        <f t="array" aca="1" ref="G236" ca="1">IF(AND(ISBLANK(INDIRECT(ADDRESS(B236,3,1,1,"all_city_parameter_inputs"))),ISBLANK(INDIRECT(ADDRESS(B236,2,1,1,"all_city_parameter_inputs")))),"",IF(ISBLANK(INDIRECT(ADDRESS(B236,2,1,1,"all_city_parameter_inputs"))),"",INDIRECT(ADDRESS(B236,2,1,1,"all_city_parameter_inputs"))))</f>
        <v>mean</v>
      </c>
      <c r="H236" s="17" cm="1">
        <f t="array" aca="1" ref="H236" ca="1">IF(ISBLANK(INDIRECT(ADDRESS(B236,A236,1,1,"all_city_parameter_inputs"))), "--",INDIRECT(ADDRESS(B236,A236,1,1,"all_city_parameter_inputs")))</f>
        <v>1</v>
      </c>
      <c r="I236" s="17" t="str">
        <f ca="1">IF(OR(G236="alpha",G236="beta",G236="sd",G236="mean"),"--",VLOOKUP(C236,Default!$B$5:$H$113,7,FALSE))</f>
        <v>--</v>
      </c>
      <c r="J236" s="4" t="str">
        <f ca="1">VLOOKUP(F236,Lookup!$C$5:$D$109,2, FALSE)</f>
        <v>PA values</v>
      </c>
      <c r="K236" s="4" t="str">
        <f ca="1">VLOOKUP(C236,Default!$B$4:$E$113,4, FALSE)</f>
        <v>scalar for physical activity</v>
      </c>
      <c r="L236" s="21" t="str" cm="1">
        <f t="array" aca="1" ref="L236" ca="1">IF(ISNA(VLOOKUP(D236,Grouped_Sources!$C:$C,1,FALSE)),"", INDIRECT(VLOOKUP(D236,Grouped_Sources!$C:$G,5,FALSE)))</f>
        <v>dummy value - leave (could be improved by looking at PA surveys</v>
      </c>
      <c r="M236" s="21"/>
      <c r="N236" s="21"/>
    </row>
    <row r="237" spans="1:14">
      <c r="A237" s="5">
        <f t="shared" si="26"/>
        <v>5</v>
      </c>
      <c r="B237" s="5">
        <f t="shared" si="27"/>
        <v>37</v>
      </c>
      <c r="C237" s="5" t="str">
        <f t="shared" ca="1" si="28"/>
        <v>background_pa_scalar</v>
      </c>
      <c r="D237" s="5" t="str">
        <f t="shared" ca="1" si="20"/>
        <v>background_pa_scalar_delhi</v>
      </c>
      <c r="E237" s="4" t="str" cm="1">
        <f t="array" aca="1" ref="E237" ca="1">INDIRECT(ADDRESS(1,A237,1,1,"all_city_parameter_inputs"))</f>
        <v>delhi</v>
      </c>
      <c r="F237" s="6" t="str" cm="1">
        <f t="array" aca="1" ref="F237" ca="1">IF(AND(ISBLANK(INDIRECT(ADDRESS(B237,2,1,1,"all_city_parameter_inputs"))), ISBLANK(INDIRECT(ADDRESS(B237,1,1,1,"all_city_parameter_inputs")))), "", IF(ISBLANK(INDIRECT(ADDRESS(B237,1,1,1,"all_city_parameter_inputs"))), All_city_list!F236,INDIRECT(ADDRESS(B237,1,1,1,"all_city_parameter_inputs"))))</f>
        <v>background_pa_scalar</v>
      </c>
      <c r="G237" s="4" t="str" cm="1">
        <f t="array" aca="1" ref="G237" ca="1">IF(AND(ISBLANK(INDIRECT(ADDRESS(B237,3,1,1,"all_city_parameter_inputs"))),ISBLANK(INDIRECT(ADDRESS(B237,2,1,1,"all_city_parameter_inputs")))),"",IF(ISBLANK(INDIRECT(ADDRESS(B237,2,1,1,"all_city_parameter_inputs"))),"",INDIRECT(ADDRESS(B237,2,1,1,"all_city_parameter_inputs"))))</f>
        <v>sd</v>
      </c>
      <c r="H237" s="17" cm="1">
        <f t="array" aca="1" ref="H237" ca="1">IF(ISBLANK(INDIRECT(ADDRESS(B237,A237,1,1,"all_city_parameter_inputs"))), "--",INDIRECT(ADDRESS(B237,A237,1,1,"all_city_parameter_inputs")))</f>
        <v>1.2</v>
      </c>
      <c r="I237" s="17" t="str">
        <f ca="1">IF(OR(G237="alpha",G237="beta",G237="sd",G237="mean"),"--",VLOOKUP(C237,Default!$B$5:$H$113,7,FALSE))</f>
        <v>--</v>
      </c>
      <c r="J237" s="4" t="str">
        <f ca="1">VLOOKUP(F237,Lookup!$C$5:$D$109,2, FALSE)</f>
        <v>PA values</v>
      </c>
      <c r="K237" s="4" t="str">
        <f ca="1">VLOOKUP(C237,Default!$B$4:$E$113,4, FALSE)</f>
        <v>scalar for physical activity</v>
      </c>
      <c r="L237" s="21" t="str" cm="1">
        <f t="array" aca="1" ref="L237" ca="1">IF(ISNA(VLOOKUP(D237,Grouped_Sources!$C:$C,1,FALSE)),"", INDIRECT(VLOOKUP(D237,Grouped_Sources!$C:$G,5,FALSE)))</f>
        <v>dummy value - leave (could be improved by looking at PA surveys</v>
      </c>
      <c r="M237" s="21"/>
      <c r="N237" s="21"/>
    </row>
    <row r="238" spans="1:14">
      <c r="A238" s="5">
        <f t="shared" si="26"/>
        <v>5</v>
      </c>
      <c r="B238" s="5">
        <f t="shared" si="27"/>
        <v>38</v>
      </c>
      <c r="C238" s="5" t="str">
        <f t="shared" ca="1" si="28"/>
        <v>bus_walk_time</v>
      </c>
      <c r="D238" s="5" t="str">
        <f t="shared" ca="1" si="20"/>
        <v>bus_walk_time_delhi</v>
      </c>
      <c r="E238" s="4" t="str" cm="1">
        <f t="array" aca="1" ref="E238" ca="1">INDIRECT(ADDRESS(1,A238,1,1,"all_city_parameter_inputs"))</f>
        <v>delhi</v>
      </c>
      <c r="F238" s="6" t="str" cm="1">
        <f t="array" aca="1" ref="F238" ca="1">IF(AND(ISBLANK(INDIRECT(ADDRESS(B238,2,1,1,"all_city_parameter_inputs"))), ISBLANK(INDIRECT(ADDRESS(B238,1,1,1,"all_city_parameter_inputs")))), "", IF(ISBLANK(INDIRECT(ADDRESS(B238,1,1,1,"all_city_parameter_inputs"))), All_city_list!F237,INDIRECT(ADDRESS(B238,1,1,1,"all_city_parameter_inputs"))))</f>
        <v>bus_walk_time</v>
      </c>
      <c r="G238" s="4" t="str" cm="1">
        <f t="array" aca="1" ref="G238" ca="1">IF(AND(ISBLANK(INDIRECT(ADDRESS(B238,3,1,1,"all_city_parameter_inputs"))),ISBLANK(INDIRECT(ADDRESS(B238,2,1,1,"all_city_parameter_inputs")))),"",IF(ISBLANK(INDIRECT(ADDRESS(B238,2,1,1,"all_city_parameter_inputs"))),"",INDIRECT(ADDRESS(B238,2,1,1,"all_city_parameter_inputs"))))</f>
        <v>constant</v>
      </c>
      <c r="H238" s="17" cm="1">
        <f t="array" aca="1" ref="H238" ca="1">IF(ISBLANK(INDIRECT(ADDRESS(B238,A238,1,1,"all_city_parameter_inputs"))), "--",INDIRECT(ADDRESS(B238,A238,1,1,"all_city_parameter_inputs")))</f>
        <v>15</v>
      </c>
      <c r="I238" s="17">
        <f ca="1">IF(OR(G238="alpha",G238="beta",G238="sd",G238="mean"),"--",VLOOKUP(C238,Default!$B$5:$H$113,7,FALSE))</f>
        <v>16</v>
      </c>
      <c r="J238" s="4" t="str">
        <f ca="1">VLOOKUP(F238,Lookup!$C$5:$D$109,2, FALSE)</f>
        <v>Travel values</v>
      </c>
      <c r="K238" s="4" t="str">
        <f ca="1">VLOOKUP(C238,Default!$B$4:$E$113,4, FALSE)</f>
        <v>time taken to walk to bus stop, added to each trip with main mode bus unless there is already a walking component in the travel survey</v>
      </c>
      <c r="L238" s="21" cm="1">
        <f t="array" aca="1" ref="L238" ca="1">IF(ISNA(VLOOKUP(D238,Grouped_Sources!$C:$C,1,FALSE)),"", INDIRECT(VLOOKUP(D238,Grouped_Sources!$C:$G,5,FALSE)))</f>
        <v>0</v>
      </c>
      <c r="M238" s="21"/>
      <c r="N238" s="21"/>
    </row>
    <row r="239" spans="1:14">
      <c r="A239" s="5">
        <f t="shared" si="26"/>
        <v>5</v>
      </c>
      <c r="B239" s="5">
        <f t="shared" si="27"/>
        <v>39</v>
      </c>
      <c r="C239" s="5" t="str">
        <f t="shared" ca="1" si="28"/>
        <v>bus_walk_time</v>
      </c>
      <c r="D239" s="5" t="str">
        <f t="shared" ca="1" si="20"/>
        <v>bus_walk_time_delhi</v>
      </c>
      <c r="E239" s="4" t="str" cm="1">
        <f t="array" aca="1" ref="E239" ca="1">INDIRECT(ADDRESS(1,A239,1,1,"all_city_parameter_inputs"))</f>
        <v>delhi</v>
      </c>
      <c r="F239" s="6" t="str" cm="1">
        <f t="array" aca="1" ref="F239" ca="1">IF(AND(ISBLANK(INDIRECT(ADDRESS(B239,2,1,1,"all_city_parameter_inputs"))), ISBLANK(INDIRECT(ADDRESS(B239,1,1,1,"all_city_parameter_inputs")))), "", IF(ISBLANK(INDIRECT(ADDRESS(B239,1,1,1,"all_city_parameter_inputs"))), All_city_list!F238,INDIRECT(ADDRESS(B239,1,1,1,"all_city_parameter_inputs"))))</f>
        <v>bus_walk_time</v>
      </c>
      <c r="G239" s="4" t="str" cm="1">
        <f t="array" aca="1" ref="G239" ca="1">IF(AND(ISBLANK(INDIRECT(ADDRESS(B239,3,1,1,"all_city_parameter_inputs"))),ISBLANK(INDIRECT(ADDRESS(B239,2,1,1,"all_city_parameter_inputs")))),"",IF(ISBLANK(INDIRECT(ADDRESS(B239,2,1,1,"all_city_parameter_inputs"))),"",INDIRECT(ADDRESS(B239,2,1,1,"all_city_parameter_inputs"))))</f>
        <v>mean</v>
      </c>
      <c r="H239" s="17" cm="1">
        <f t="array" aca="1" ref="H239" ca="1">IF(ISBLANK(INDIRECT(ADDRESS(B239,A239,1,1,"all_city_parameter_inputs"))), "--",INDIRECT(ADDRESS(B239,A239,1,1,"all_city_parameter_inputs")))</f>
        <v>12.549214886524529</v>
      </c>
      <c r="I239" s="17" t="str">
        <f ca="1">IF(OR(G239="alpha",G239="beta",G239="sd",G239="mean"),"--",VLOOKUP(C239,Default!$B$5:$H$113,7,FALSE))</f>
        <v>--</v>
      </c>
      <c r="J239" s="4" t="str">
        <f ca="1">VLOOKUP(F239,Lookup!$C$5:$D$109,2, FALSE)</f>
        <v>Travel values</v>
      </c>
      <c r="K239" s="4" t="str">
        <f ca="1">VLOOKUP(C239,Default!$B$4:$E$113,4, FALSE)</f>
        <v>time taken to walk to bus stop, added to each trip with main mode bus unless there is already a walking component in the travel survey</v>
      </c>
      <c r="L239" s="21" cm="1">
        <f t="array" aca="1" ref="L239" ca="1">IF(ISNA(VLOOKUP(D239,Grouped_Sources!$C:$C,1,FALSE)),"", INDIRECT(VLOOKUP(D239,Grouped_Sources!$C:$G,5,FALSE)))</f>
        <v>0</v>
      </c>
      <c r="M239" s="21"/>
      <c r="N239" s="21"/>
    </row>
    <row r="240" spans="1:14">
      <c r="A240" s="5">
        <f t="shared" si="26"/>
        <v>5</v>
      </c>
      <c r="B240" s="5">
        <f t="shared" si="27"/>
        <v>40</v>
      </c>
      <c r="C240" s="5" t="str">
        <f t="shared" ca="1" si="28"/>
        <v>bus_walk_time</v>
      </c>
      <c r="D240" s="5" t="str">
        <f t="shared" ca="1" si="20"/>
        <v>bus_walk_time_delhi</v>
      </c>
      <c r="E240" s="4" t="str" cm="1">
        <f t="array" aca="1" ref="E240" ca="1">INDIRECT(ADDRESS(1,A240,1,1,"all_city_parameter_inputs"))</f>
        <v>delhi</v>
      </c>
      <c r="F240" s="6" t="str" cm="1">
        <f t="array" aca="1" ref="F240" ca="1">IF(AND(ISBLANK(INDIRECT(ADDRESS(B240,2,1,1,"all_city_parameter_inputs"))), ISBLANK(INDIRECT(ADDRESS(B240,1,1,1,"all_city_parameter_inputs")))), "", IF(ISBLANK(INDIRECT(ADDRESS(B240,1,1,1,"all_city_parameter_inputs"))), All_city_list!F239,INDIRECT(ADDRESS(B240,1,1,1,"all_city_parameter_inputs"))))</f>
        <v>bus_walk_time</v>
      </c>
      <c r="G240" s="4" t="str" cm="1">
        <f t="array" aca="1" ref="G240" ca="1">IF(AND(ISBLANK(INDIRECT(ADDRESS(B240,3,1,1,"all_city_parameter_inputs"))),ISBLANK(INDIRECT(ADDRESS(B240,2,1,1,"all_city_parameter_inputs")))),"",IF(ISBLANK(INDIRECT(ADDRESS(B240,2,1,1,"all_city_parameter_inputs"))),"",INDIRECT(ADDRESS(B240,2,1,1,"all_city_parameter_inputs"))))</f>
        <v>sd</v>
      </c>
      <c r="H240" s="17" cm="1">
        <f t="array" aca="1" ref="H240" ca="1">IF(ISBLANK(INDIRECT(ADDRESS(B240,A240,1,1,"all_city_parameter_inputs"))), "--",INDIRECT(ADDRESS(B240,A240,1,1,"all_city_parameter_inputs")))</f>
        <v>1.8172314271842442</v>
      </c>
      <c r="I240" s="17" t="str">
        <f ca="1">IF(OR(G240="alpha",G240="beta",G240="sd",G240="mean"),"--",VLOOKUP(C240,Default!$B$5:$H$113,7,FALSE))</f>
        <v>--</v>
      </c>
      <c r="J240" s="4" t="str">
        <f ca="1">VLOOKUP(F240,Lookup!$C$5:$D$109,2, FALSE)</f>
        <v>Travel values</v>
      </c>
      <c r="K240" s="4" t="str">
        <f ca="1">VLOOKUP(C240,Default!$B$4:$E$113,4, FALSE)</f>
        <v>time taken to walk to bus stop, added to each trip with main mode bus unless there is already a walking component in the travel survey</v>
      </c>
      <c r="L240" s="21" cm="1">
        <f t="array" aca="1" ref="L240" ca="1">IF(ISNA(VLOOKUP(D240,Grouped_Sources!$C:$C,1,FALSE)),"", INDIRECT(VLOOKUP(D240,Grouped_Sources!$C:$G,5,FALSE)))</f>
        <v>0</v>
      </c>
      <c r="M240" s="21"/>
      <c r="N240" s="21"/>
    </row>
    <row r="241" spans="1:14">
      <c r="A241" s="5">
        <f t="shared" si="26"/>
        <v>5</v>
      </c>
      <c r="B241" s="5">
        <f t="shared" si="27"/>
        <v>41</v>
      </c>
      <c r="C241" s="5" t="str">
        <f t="shared" ca="1" si="28"/>
        <v>rail_walk_time</v>
      </c>
      <c r="D241" s="5" t="str">
        <f t="shared" ca="1" si="20"/>
        <v>rail_walk_time_delhi</v>
      </c>
      <c r="E241" s="4" t="str" cm="1">
        <f t="array" aca="1" ref="E241" ca="1">INDIRECT(ADDRESS(1,A241,1,1,"all_city_parameter_inputs"))</f>
        <v>delhi</v>
      </c>
      <c r="F241" s="6" t="str" cm="1">
        <f t="array" aca="1" ref="F241" ca="1">IF(AND(ISBLANK(INDIRECT(ADDRESS(B241,2,1,1,"all_city_parameter_inputs"))), ISBLANK(INDIRECT(ADDRESS(B241,1,1,1,"all_city_parameter_inputs")))), "", IF(ISBLANK(INDIRECT(ADDRESS(B241,1,1,1,"all_city_parameter_inputs"))), All_city_list!F240,INDIRECT(ADDRESS(B241,1,1,1,"all_city_parameter_inputs"))))</f>
        <v>rail_walk_time</v>
      </c>
      <c r="G241" s="4" t="str" cm="1">
        <f t="array" aca="1" ref="G241" ca="1">IF(AND(ISBLANK(INDIRECT(ADDRESS(B241,3,1,1,"all_city_parameter_inputs"))),ISBLANK(INDIRECT(ADDRESS(B241,2,1,1,"all_city_parameter_inputs")))),"",IF(ISBLANK(INDIRECT(ADDRESS(B241,2,1,1,"all_city_parameter_inputs"))),"",INDIRECT(ADDRESS(B241,2,1,1,"all_city_parameter_inputs"))))</f>
        <v>constant</v>
      </c>
      <c r="H241" s="17" cm="1">
        <f t="array" aca="1" ref="H241" ca="1">IF(ISBLANK(INDIRECT(ADDRESS(B241,A241,1,1,"all_city_parameter_inputs"))), "--",INDIRECT(ADDRESS(B241,A241,1,1,"all_city_parameter_inputs")))</f>
        <v>19.999999979999998</v>
      </c>
      <c r="I241" s="17">
        <f ca="1">IF(OR(G241="alpha",G241="beta",G241="sd",G241="mean"),"--",VLOOKUP(C241,Default!$B$5:$H$113,7,FALSE))</f>
        <v>12.5</v>
      </c>
      <c r="J241" s="4" t="str">
        <f ca="1">VLOOKUP(F241,Lookup!$C$5:$D$109,2, FALSE)</f>
        <v>Travel values</v>
      </c>
      <c r="K241" s="4" t="str">
        <f ca="1">VLOOKUP(C241,Default!$B$4:$E$113,4, FALSE)</f>
        <v>time taken to walk to train station</v>
      </c>
      <c r="L241" s="21" t="str" cm="1">
        <f t="array" aca="1" ref="L241" ca="1">IF(ISNA(VLOOKUP(D241,Grouped_Sources!$C:$C,1,FALSE)),"", INDIRECT(VLOOKUP(D241,Grouped_Sources!$C:$G,5,FALSE)))</f>
        <v xml:space="preserve"> on OneDrive Ali Abbas - ITHIM Global\Methods and Processes\Input Parameters\Walk_to_PT</v>
      </c>
      <c r="M241" s="21"/>
      <c r="N241" s="21"/>
    </row>
    <row r="242" spans="1:14">
      <c r="A242" s="5">
        <f t="shared" si="26"/>
        <v>5</v>
      </c>
      <c r="B242" s="5">
        <f t="shared" si="27"/>
        <v>42</v>
      </c>
      <c r="C242" s="5" t="str">
        <f t="shared" ca="1" si="28"/>
        <v>rail_walk_time</v>
      </c>
      <c r="D242" s="5" t="str">
        <f t="shared" ca="1" si="20"/>
        <v>rail_walk_time_delhi</v>
      </c>
      <c r="E242" s="4" t="str" cm="1">
        <f t="array" aca="1" ref="E242" ca="1">INDIRECT(ADDRESS(1,A242,1,1,"all_city_parameter_inputs"))</f>
        <v>delhi</v>
      </c>
      <c r="F242" s="6" t="str" cm="1">
        <f t="array" aca="1" ref="F242" ca="1">IF(AND(ISBLANK(INDIRECT(ADDRESS(B242,2,1,1,"all_city_parameter_inputs"))), ISBLANK(INDIRECT(ADDRESS(B242,1,1,1,"all_city_parameter_inputs")))), "", IF(ISBLANK(INDIRECT(ADDRESS(B242,1,1,1,"all_city_parameter_inputs"))), All_city_list!F241,INDIRECT(ADDRESS(B242,1,1,1,"all_city_parameter_inputs"))))</f>
        <v>rail_walk_time</v>
      </c>
      <c r="G242" s="4" t="str" cm="1">
        <f t="array" aca="1" ref="G242" ca="1">IF(AND(ISBLANK(INDIRECT(ADDRESS(B242,3,1,1,"all_city_parameter_inputs"))),ISBLANK(INDIRECT(ADDRESS(B242,2,1,1,"all_city_parameter_inputs")))),"",IF(ISBLANK(INDIRECT(ADDRESS(B242,2,1,1,"all_city_parameter_inputs"))),"",INDIRECT(ADDRESS(B242,2,1,1,"all_city_parameter_inputs"))))</f>
        <v>mean</v>
      </c>
      <c r="H242" s="17" cm="1">
        <f t="array" aca="1" ref="H242" ca="1">IF(ISBLANK(INDIRECT(ADDRESS(B242,A242,1,1,"all_city_parameter_inputs"))), "--",INDIRECT(ADDRESS(B242,A242,1,1,"all_city_parameter_inputs")))</f>
        <v>17.590069537748814</v>
      </c>
      <c r="I242" s="17" t="str">
        <f ca="1">IF(OR(G242="alpha",G242="beta",G242="sd",G242="mean"),"--",VLOOKUP(C242,Default!$B$5:$H$113,7,FALSE))</f>
        <v>--</v>
      </c>
      <c r="J242" s="4" t="str">
        <f ca="1">VLOOKUP(F242,Lookup!$C$5:$D$109,2, FALSE)</f>
        <v>Travel values</v>
      </c>
      <c r="K242" s="4" t="str">
        <f ca="1">VLOOKUP(C242,Default!$B$4:$E$113,4, FALSE)</f>
        <v>time taken to walk to train station</v>
      </c>
      <c r="L242" s="21" t="str" cm="1">
        <f t="array" aca="1" ref="L242" ca="1">IF(ISNA(VLOOKUP(D242,Grouped_Sources!$C:$C,1,FALSE)),"", INDIRECT(VLOOKUP(D242,Grouped_Sources!$C:$G,5,FALSE)))</f>
        <v xml:space="preserve"> on OneDrive Ali Abbas - ITHIM Global\Methods and Processes\Input Parameters\Walk_to_PT</v>
      </c>
      <c r="M242" s="21"/>
      <c r="N242" s="21"/>
    </row>
    <row r="243" spans="1:14">
      <c r="A243" s="5">
        <f t="shared" si="26"/>
        <v>5</v>
      </c>
      <c r="B243" s="5">
        <f t="shared" si="27"/>
        <v>43</v>
      </c>
      <c r="C243" s="5" t="str">
        <f t="shared" ca="1" si="28"/>
        <v>rail_walk_time</v>
      </c>
      <c r="D243" s="5" t="str">
        <f t="shared" ca="1" si="20"/>
        <v>rail_walk_time_delhi</v>
      </c>
      <c r="E243" s="4" t="str" cm="1">
        <f t="array" aca="1" ref="E243" ca="1">INDIRECT(ADDRESS(1,A243,1,1,"all_city_parameter_inputs"))</f>
        <v>delhi</v>
      </c>
      <c r="F243" s="6" t="str" cm="1">
        <f t="array" aca="1" ref="F243" ca="1">IF(AND(ISBLANK(INDIRECT(ADDRESS(B243,2,1,1,"all_city_parameter_inputs"))), ISBLANK(INDIRECT(ADDRESS(B243,1,1,1,"all_city_parameter_inputs")))), "", IF(ISBLANK(INDIRECT(ADDRESS(B243,1,1,1,"all_city_parameter_inputs"))), All_city_list!F242,INDIRECT(ADDRESS(B243,1,1,1,"all_city_parameter_inputs"))))</f>
        <v>rail_walk_time</v>
      </c>
      <c r="G243" s="4" t="str" cm="1">
        <f t="array" aca="1" ref="G243" ca="1">IF(AND(ISBLANK(INDIRECT(ADDRESS(B243,3,1,1,"all_city_parameter_inputs"))),ISBLANK(INDIRECT(ADDRESS(B243,2,1,1,"all_city_parameter_inputs")))),"",IF(ISBLANK(INDIRECT(ADDRESS(B243,2,1,1,"all_city_parameter_inputs"))),"",INDIRECT(ADDRESS(B243,2,1,1,"all_city_parameter_inputs"))))</f>
        <v>sd</v>
      </c>
      <c r="H243" s="17" cm="1">
        <f t="array" aca="1" ref="H243" ca="1">IF(ISBLANK(INDIRECT(ADDRESS(B243,A243,1,1,"all_city_parameter_inputs"))), "--",INDIRECT(ADDRESS(B243,A243,1,1,"all_city_parameter_inputs")))</f>
        <v>1.6598877160827219</v>
      </c>
      <c r="I243" s="17" t="str">
        <f ca="1">IF(OR(G243="alpha",G243="beta",G243="sd",G243="mean"),"--",VLOOKUP(C243,Default!$B$5:$H$113,7,FALSE))</f>
        <v>--</v>
      </c>
      <c r="J243" s="4" t="str">
        <f ca="1">VLOOKUP(F243,Lookup!$C$5:$D$109,2, FALSE)</f>
        <v>Travel values</v>
      </c>
      <c r="K243" s="4" t="str">
        <f ca="1">VLOOKUP(C243,Default!$B$4:$E$113,4, FALSE)</f>
        <v>time taken to walk to train station</v>
      </c>
      <c r="L243" s="21" t="str" cm="1">
        <f t="array" aca="1" ref="L243" ca="1">IF(ISNA(VLOOKUP(D243,Grouped_Sources!$C:$C,1,FALSE)),"", INDIRECT(VLOOKUP(D243,Grouped_Sources!$C:$G,5,FALSE)))</f>
        <v xml:space="preserve"> on OneDrive Ali Abbas - ITHIM Global\Methods and Processes\Input Parameters\Walk_to_PT</v>
      </c>
      <c r="M243" s="21"/>
      <c r="N243" s="21"/>
    </row>
    <row r="244" spans="1:14">
      <c r="A244" s="5">
        <f t="shared" si="26"/>
        <v>5</v>
      </c>
      <c r="B244" s="5">
        <f t="shared" si="27"/>
        <v>44</v>
      </c>
      <c r="C244" s="5" t="str">
        <f t="shared" ca="1" si="28"/>
        <v>add_personal_motorcycle_trips</v>
      </c>
      <c r="D244" s="5" t="str">
        <f t="shared" ref="D244:D247" ca="1" si="33">F244&amp;"_"&amp;E244</f>
        <v>add_personal_motorcycle_trips_delhi</v>
      </c>
      <c r="E244" s="4" t="str" cm="1">
        <f t="array" aca="1" ref="E244" ca="1">INDIRECT(ADDRESS(1,A244,1,1,"all_city_parameter_inputs"))</f>
        <v>delhi</v>
      </c>
      <c r="F244" s="6" t="str" cm="1">
        <f t="array" aca="1" ref="F244" ca="1">IF(AND(ISBLANK(INDIRECT(ADDRESS(B244,2,1,1,"all_city_parameter_inputs"))), ISBLANK(INDIRECT(ADDRESS(B244,1,1,1,"all_city_parameter_inputs")))), "", IF(ISBLANK(INDIRECT(ADDRESS(B244,1,1,1,"all_city_parameter_inputs"))), All_city_list!F243,INDIRECT(ADDRESS(B244,1,1,1,"all_city_parameter_inputs"))))</f>
        <v>add_personal_motorcycle_trips</v>
      </c>
      <c r="G244" s="4" t="str" cm="1">
        <f t="array" aca="1" ref="G244" ca="1">IF(AND(ISBLANK(INDIRECT(ADDRESS(B244,3,1,1,"all_city_parameter_inputs"))),ISBLANK(INDIRECT(ADDRESS(B244,2,1,1,"all_city_parameter_inputs")))),"",IF(ISBLANK(INDIRECT(ADDRESS(B244,2,1,1,"all_city_parameter_inputs"))),"",INDIRECT(ADDRESS(B244,2,1,1,"all_city_parameter_inputs"))))</f>
        <v/>
      </c>
      <c r="H244" s="17" t="str" cm="1">
        <f t="array" aca="1" ref="H244" ca="1">IF(ISBLANK(INDIRECT(ADDRESS(B244,A244,1,1,"all_city_parameter_inputs"))), "--",INDIRECT(ADDRESS(B244,A244,1,1,"all_city_parameter_inputs")))</f>
        <v>no</v>
      </c>
      <c r="I244" s="17" t="str">
        <f ca="1">IF(OR(G244="alpha",G244="beta",G244="sd",G244="mean"),"--",VLOOKUP(C244,Default!$B$5:$H$113,7,FALSE))</f>
        <v>no</v>
      </c>
      <c r="J244" s="4" t="str">
        <f ca="1">VLOOKUP(F244,Lookup!$C$5:$D$109,2, FALSE)</f>
        <v>Travel values</v>
      </c>
      <c r="K244" s="4" t="str">
        <f ca="1">VLOOKUP(C244,Default!$B$4:$E$113,4, FALSE)</f>
        <v>if set to 'no', does not add any personal journey motorcycle trip. If set to 'Chile' add motorcycle trips based on Chilean data. Used if no motorcycle trips exist in the travel survey at all</v>
      </c>
      <c r="L244" s="21" t="str" cm="1">
        <f t="array" aca="1" ref="L244" ca="1">IF(ISNA(VLOOKUP(D244,Grouped_Sources!$C:$C,1,FALSE)),"", INDIRECT(VLOOKUP(D244,Grouped_Sources!$C:$G,5,FALSE)))</f>
        <v xml:space="preserve"> on OneDrive Ali Abbas - ITHIM Global\Methods and Processes\Input Parameters\NewMotorcycleTrips</v>
      </c>
      <c r="M244" s="21"/>
      <c r="N244" s="21"/>
    </row>
    <row r="245" spans="1:14">
      <c r="A245" s="5">
        <f t="shared" si="26"/>
        <v>5</v>
      </c>
      <c r="B245" s="5">
        <f t="shared" si="27"/>
        <v>45</v>
      </c>
      <c r="C245" s="5" t="str">
        <f t="shared" ca="1" si="28"/>
        <v>proportion_motorcycle_trips</v>
      </c>
      <c r="D245" s="5" t="str">
        <f t="shared" ca="1" si="33"/>
        <v>proportion_motorcycle_trips_delhi</v>
      </c>
      <c r="E245" s="4" t="str" cm="1">
        <f t="array" aca="1" ref="E245" ca="1">INDIRECT(ADDRESS(1,A245,1,1,"all_city_parameter_inputs"))</f>
        <v>delhi</v>
      </c>
      <c r="F245" s="6" t="str" cm="1">
        <f t="array" aca="1" ref="F245" ca="1">IF(AND(ISBLANK(INDIRECT(ADDRESS(B245,2,1,1,"all_city_parameter_inputs"))), ISBLANK(INDIRECT(ADDRESS(B245,1,1,1,"all_city_parameter_inputs")))), "", IF(ISBLANK(INDIRECT(ADDRESS(B245,1,1,1,"all_city_parameter_inputs"))), All_city_list!F244,INDIRECT(ADDRESS(B245,1,1,1,"all_city_parameter_inputs"))))</f>
        <v>proportion_motorcycle_trips</v>
      </c>
      <c r="G245" s="4" t="str" cm="1">
        <f t="array" aca="1" ref="G245" ca="1">IF(AND(ISBLANK(INDIRECT(ADDRESS(B245,3,1,1,"all_city_parameter_inputs"))),ISBLANK(INDIRECT(ADDRESS(B245,2,1,1,"all_city_parameter_inputs")))),"",IF(ISBLANK(INDIRECT(ADDRESS(B245,2,1,1,"all_city_parameter_inputs"))),"",INDIRECT(ADDRESS(B245,2,1,1,"all_city_parameter_inputs"))))</f>
        <v>constant</v>
      </c>
      <c r="H245" s="17" cm="1">
        <f t="array" aca="1" ref="H245" ca="1">IF(ISBLANK(INDIRECT(ADDRESS(B245,A245,1,1,"all_city_parameter_inputs"))), "--",INDIRECT(ADDRESS(B245,A245,1,1,"all_city_parameter_inputs")))</f>
        <v>0</v>
      </c>
      <c r="I245" s="17">
        <f ca="1">IF(OR(G245="alpha",G245="beta",G245="sd",G245="mean"),"--",VLOOKUP(C245,Default!$B$5:$H$113,7,FALSE))</f>
        <v>0</v>
      </c>
      <c r="J245" s="4" t="str">
        <f ca="1">VLOOKUP(F245,Lookup!$C$5:$D$109,2, FALSE)</f>
        <v>Travel values</v>
      </c>
      <c r="K245" s="4" t="str">
        <f ca="1">VLOOKUP(C245,Default!$B$4:$E$113,4, FALSE)</f>
        <v>proportion of travel survey trips that should be added as motorcycle trips</v>
      </c>
      <c r="L245" s="21" t="str" cm="1">
        <f t="array" aca="1" ref="L245" ca="1">IF(ISNA(VLOOKUP(D245,Grouped_Sources!$C:$C,1,FALSE)),"", INDIRECT(VLOOKUP(D245,Grouped_Sources!$C:$G,5,FALSE)))</f>
        <v xml:space="preserve"> on OneDrive Ali Abbas - ITHIM Global\Methods and Processes\Input Parameters\NewMotorcycleTrips</v>
      </c>
      <c r="M245" s="21"/>
      <c r="N245" s="21"/>
    </row>
    <row r="246" spans="1:14">
      <c r="A246" s="5">
        <f t="shared" si="26"/>
        <v>5</v>
      </c>
      <c r="B246" s="5">
        <f t="shared" si="27"/>
        <v>46</v>
      </c>
      <c r="C246" s="5" t="str">
        <f t="shared" ca="1" si="28"/>
        <v>proportion_motorcycle_trips</v>
      </c>
      <c r="D246" s="5" t="str">
        <f t="shared" ca="1" si="33"/>
        <v>proportion_motorcycle_trips_delhi</v>
      </c>
      <c r="E246" s="4" t="str" cm="1">
        <f t="array" aca="1" ref="E246" ca="1">INDIRECT(ADDRESS(1,A246,1,1,"all_city_parameter_inputs"))</f>
        <v>delhi</v>
      </c>
      <c r="F246" s="6" t="str" cm="1">
        <f t="array" aca="1" ref="F246" ca="1">IF(AND(ISBLANK(INDIRECT(ADDRESS(B246,2,1,1,"all_city_parameter_inputs"))), ISBLANK(INDIRECT(ADDRESS(B246,1,1,1,"all_city_parameter_inputs")))), "", IF(ISBLANK(INDIRECT(ADDRESS(B246,1,1,1,"all_city_parameter_inputs"))), All_city_list!F245,INDIRECT(ADDRESS(B246,1,1,1,"all_city_parameter_inputs"))))</f>
        <v>proportion_motorcycle_trips</v>
      </c>
      <c r="G246" s="4" t="str" cm="1">
        <f t="array" aca="1" ref="G246" ca="1">IF(AND(ISBLANK(INDIRECT(ADDRESS(B246,3,1,1,"all_city_parameter_inputs"))),ISBLANK(INDIRECT(ADDRESS(B246,2,1,1,"all_city_parameter_inputs")))),"",IF(ISBLANK(INDIRECT(ADDRESS(B246,2,1,1,"all_city_parameter_inputs"))),"",INDIRECT(ADDRESS(B246,2,1,1,"all_city_parameter_inputs"))))</f>
        <v>alpha</v>
      </c>
      <c r="H246" s="17" t="str" cm="1">
        <f t="array" aca="1" ref="H246" ca="1">IF(ISBLANK(INDIRECT(ADDRESS(B246,A246,1,1,"all_city_parameter_inputs"))), "--",INDIRECT(ADDRESS(B246,A246,1,1,"all_city_parameter_inputs")))</f>
        <v>--</v>
      </c>
      <c r="I246" s="17" t="str">
        <f ca="1">IF(OR(G246="alpha",G246="beta",G246="sd",G246="mean"),"--",VLOOKUP(C246,Default!$B$5:$H$113,7,FALSE))</f>
        <v>--</v>
      </c>
      <c r="J246" s="4" t="str">
        <f ca="1">VLOOKUP(F246,Lookup!$C$5:$D$109,2, FALSE)</f>
        <v>Travel values</v>
      </c>
      <c r="K246" s="4" t="str">
        <f ca="1">VLOOKUP(C246,Default!$B$4:$E$113,4, FALSE)</f>
        <v>proportion of travel survey trips that should be added as motorcycle trips</v>
      </c>
      <c r="L246" s="21" t="str" cm="1">
        <f t="array" aca="1" ref="L246" ca="1">IF(ISNA(VLOOKUP(D246,Grouped_Sources!$C:$C,1,FALSE)),"", INDIRECT(VLOOKUP(D246,Grouped_Sources!$C:$G,5,FALSE)))</f>
        <v xml:space="preserve"> on OneDrive Ali Abbas - ITHIM Global\Methods and Processes\Input Parameters\NewMotorcycleTrips</v>
      </c>
      <c r="M246" s="21"/>
      <c r="N246" s="21"/>
    </row>
    <row r="247" spans="1:14">
      <c r="A247" s="5">
        <f t="shared" si="26"/>
        <v>5</v>
      </c>
      <c r="B247" s="5">
        <f t="shared" si="27"/>
        <v>47</v>
      </c>
      <c r="C247" s="5" t="str">
        <f t="shared" ca="1" si="28"/>
        <v>proportion_motorcycle_trips</v>
      </c>
      <c r="D247" s="5" t="str">
        <f t="shared" ca="1" si="33"/>
        <v>proportion_motorcycle_trips_delhi</v>
      </c>
      <c r="E247" s="4" t="str" cm="1">
        <f t="array" aca="1" ref="E247" ca="1">INDIRECT(ADDRESS(1,A247,1,1,"all_city_parameter_inputs"))</f>
        <v>delhi</v>
      </c>
      <c r="F247" s="6" t="str" cm="1">
        <f t="array" aca="1" ref="F247" ca="1">IF(AND(ISBLANK(INDIRECT(ADDRESS(B247,2,1,1,"all_city_parameter_inputs"))), ISBLANK(INDIRECT(ADDRESS(B247,1,1,1,"all_city_parameter_inputs")))), "", IF(ISBLANK(INDIRECT(ADDRESS(B247,1,1,1,"all_city_parameter_inputs"))), All_city_list!F246,INDIRECT(ADDRESS(B247,1,1,1,"all_city_parameter_inputs"))))</f>
        <v>proportion_motorcycle_trips</v>
      </c>
      <c r="G247" s="4" t="str" cm="1">
        <f t="array" aca="1" ref="G247" ca="1">IF(AND(ISBLANK(INDIRECT(ADDRESS(B247,3,1,1,"all_city_parameter_inputs"))),ISBLANK(INDIRECT(ADDRESS(B247,2,1,1,"all_city_parameter_inputs")))),"",IF(ISBLANK(INDIRECT(ADDRESS(B247,2,1,1,"all_city_parameter_inputs"))),"",INDIRECT(ADDRESS(B247,2,1,1,"all_city_parameter_inputs"))))</f>
        <v>beta</v>
      </c>
      <c r="H247" s="17" t="str" cm="1">
        <f t="array" aca="1" ref="H247" ca="1">IF(ISBLANK(INDIRECT(ADDRESS(B247,A247,1,1,"all_city_parameter_inputs"))), "--",INDIRECT(ADDRESS(B247,A247,1,1,"all_city_parameter_inputs")))</f>
        <v>--</v>
      </c>
      <c r="I247" s="17" t="str">
        <f ca="1">IF(OR(G247="alpha",G247="beta",G247="sd",G247="mean"),"--",VLOOKUP(C247,Default!$B$5:$H$113,7,FALSE))</f>
        <v>--</v>
      </c>
      <c r="J247" s="4" t="str">
        <f ca="1">VLOOKUP(F247,Lookup!$C$5:$D$109,2, FALSE)</f>
        <v>Travel values</v>
      </c>
      <c r="K247" s="4" t="str">
        <f ca="1">VLOOKUP(C247,Default!$B$4:$E$113,4, FALSE)</f>
        <v>proportion of travel survey trips that should be added as motorcycle trips</v>
      </c>
      <c r="L247" s="21" t="str" cm="1">
        <f t="array" aca="1" ref="L247" ca="1">IF(ISNA(VLOOKUP(D247,Grouped_Sources!$C:$C,1,FALSE)),"", INDIRECT(VLOOKUP(D247,Grouped_Sources!$C:$G,5,FALSE)))</f>
        <v xml:space="preserve"> on OneDrive Ali Abbas - ITHIM Global\Methods and Processes\Input Parameters\NewMotorcycleTrips</v>
      </c>
      <c r="M247" s="21"/>
      <c r="N247" s="21"/>
    </row>
    <row r="248" spans="1:14">
      <c r="A248" s="5">
        <f t="shared" si="26"/>
        <v>5</v>
      </c>
      <c r="B248" s="5">
        <f t="shared" si="27"/>
        <v>48</v>
      </c>
      <c r="C248" s="5" t="str">
        <f t="shared" ca="1" si="28"/>
        <v>add_motorcycle_fleet</v>
      </c>
      <c r="D248" s="5" t="str">
        <f t="shared" ca="1" si="20"/>
        <v>add_motorcycle_fleet_delhi</v>
      </c>
      <c r="E248" s="4" t="str" cm="1">
        <f t="array" aca="1" ref="E248" ca="1">INDIRECT(ADDRESS(1,A248,1,1,"all_city_parameter_inputs"))</f>
        <v>delhi</v>
      </c>
      <c r="F248" s="6" t="str" cm="1">
        <f t="array" aca="1" ref="F248" ca="1">IF(AND(ISBLANK(INDIRECT(ADDRESS(B248,2,1,1,"all_city_parameter_inputs"))), ISBLANK(INDIRECT(ADDRESS(B248,1,1,1,"all_city_parameter_inputs")))), "", IF(ISBLANK(INDIRECT(ADDRESS(B248,1,1,1,"all_city_parameter_inputs"))), All_city_list!F243,INDIRECT(ADDRESS(B248,1,1,1,"all_city_parameter_inputs"))))</f>
        <v>add_motorcycle_fleet</v>
      </c>
      <c r="G248" s="4" t="str" cm="1">
        <f t="array" aca="1" ref="G248" ca="1">IF(AND(ISBLANK(INDIRECT(ADDRESS(B248,3,1,1,"all_city_parameter_inputs"))),ISBLANK(INDIRECT(ADDRESS(B248,2,1,1,"all_city_parameter_inputs")))),"",IF(ISBLANK(INDIRECT(ADDRESS(B248,2,1,1,"all_city_parameter_inputs"))),"",INDIRECT(ADDRESS(B248,2,1,1,"all_city_parameter_inputs"))))</f>
        <v/>
      </c>
      <c r="H248" s="17" t="str" cm="1">
        <f t="array" aca="1" ref="H248" ca="1">IF(ISBLANK(INDIRECT(ADDRESS(B248,A248,1,1,"all_city_parameter_inputs"))), "--",INDIRECT(ADDRESS(B248,A248,1,1,"all_city_parameter_inputs")))</f>
        <v>T</v>
      </c>
      <c r="I248" s="17" t="str">
        <f ca="1">IF(OR(G248="alpha",G248="beta",G248="sd",G248="mean"),"--",VLOOKUP(C248,Default!$B$5:$H$113,7,FALSE))</f>
        <v>T</v>
      </c>
      <c r="J248" s="4" t="str">
        <f ca="1">VLOOKUP(F248,Lookup!$C$5:$D$109,2, FALSE)</f>
        <v>Travel values</v>
      </c>
      <c r="K248" s="4" t="str">
        <f ca="1">VLOOKUP(C248,Default!$B$4:$E$113,4, FALSE)</f>
        <v>whether to add motorcylce ghost trips</v>
      </c>
      <c r="L248" s="21" t="str" cm="1">
        <f t="array" aca="1" ref="L248" ca="1">IF(ISNA(VLOOKUP(D248,Grouped_Sources!$C:$C,1,FALSE)),"", INDIRECT(VLOOKUP(D248,Grouped_Sources!$C:$G,5,FALSE)))</f>
        <v xml:space="preserve"> on OneDrive Ali Abbas - ITHIM Global\Methods and Processes\Input Parameters\MotorcycleFleetRatio</v>
      </c>
      <c r="M248" s="21"/>
      <c r="N248" s="21"/>
    </row>
    <row r="249" spans="1:14">
      <c r="A249" s="5">
        <f t="shared" si="26"/>
        <v>5</v>
      </c>
      <c r="B249" s="5">
        <f t="shared" si="27"/>
        <v>49</v>
      </c>
      <c r="C249" s="5" t="str">
        <f t="shared" ca="1" si="28"/>
        <v>fleet_to_motorcycle_ratio</v>
      </c>
      <c r="D249" s="5" t="str">
        <f t="shared" ca="1" si="20"/>
        <v>fleet_to_motorcycle_ratio_delhi</v>
      </c>
      <c r="E249" s="4" t="str" cm="1">
        <f t="array" aca="1" ref="E249" ca="1">INDIRECT(ADDRESS(1,A249,1,1,"all_city_parameter_inputs"))</f>
        <v>delhi</v>
      </c>
      <c r="F249" s="6" t="str" cm="1">
        <f t="array" aca="1" ref="F249" ca="1">IF(AND(ISBLANK(INDIRECT(ADDRESS(B249,2,1,1,"all_city_parameter_inputs"))), ISBLANK(INDIRECT(ADDRESS(B249,1,1,1,"all_city_parameter_inputs")))), "", IF(ISBLANK(INDIRECT(ADDRESS(B249,1,1,1,"all_city_parameter_inputs"))), All_city_list!F248,INDIRECT(ADDRESS(B249,1,1,1,"all_city_parameter_inputs"))))</f>
        <v>fleet_to_motorcycle_ratio</v>
      </c>
      <c r="G249" s="4" t="str" cm="1">
        <f t="array" aca="1" ref="G249" ca="1">IF(AND(ISBLANK(INDIRECT(ADDRESS(B249,3,1,1,"all_city_parameter_inputs"))),ISBLANK(INDIRECT(ADDRESS(B249,2,1,1,"all_city_parameter_inputs")))),"",IF(ISBLANK(INDIRECT(ADDRESS(B249,2,1,1,"all_city_parameter_inputs"))),"",INDIRECT(ADDRESS(B249,2,1,1,"all_city_parameter_inputs"))))</f>
        <v>constant</v>
      </c>
      <c r="H249" s="17" cm="1">
        <f t="array" aca="1" ref="H249" ca="1">IF(ISBLANK(INDIRECT(ADDRESS(B249,A249,1,1,"all_city_parameter_inputs"))), "--",INDIRECT(ADDRESS(B249,A249,1,1,"all_city_parameter_inputs")))</f>
        <v>0.23449471656689835</v>
      </c>
      <c r="I249" s="17">
        <f ca="1">IF(OR(G249="alpha",G249="beta",G249="sd",G249="mean"),"--",VLOOKUP(C249,Default!$B$5:$H$113,7,FALSE))</f>
        <v>0.441176470588235</v>
      </c>
      <c r="J249" s="4" t="str">
        <f ca="1">VLOOKUP(F249,Lookup!$C$5:$D$109,2, FALSE)</f>
        <v>Travel values</v>
      </c>
      <c r="K249" s="4" t="str">
        <f ca="1">VLOOKUP(C249,Default!$B$4:$E$113,4, FALSE)</f>
        <v xml:space="preserve">ratio of missing motorbike trips, e.g. if ratio = 0.6 and total trip distance in survey is 400, then want to add 600 km of motorbike trips. </v>
      </c>
      <c r="L249" s="21" t="str" cm="1">
        <f t="array" aca="1" ref="L249" ca="1">IF(ISNA(VLOOKUP(D249,Grouped_Sources!$C:$C,1,FALSE)),"", INDIRECT(VLOOKUP(D249,Grouped_Sources!$C:$G,5,FALSE)))</f>
        <v xml:space="preserve"> on OneDrive Ali Abbas - ITHIM Global\Methods and Processes\Input Parameters\MotorcycleFleetRatio</v>
      </c>
      <c r="M249" s="21"/>
      <c r="N249" s="21"/>
    </row>
    <row r="250" spans="1:14">
      <c r="A250" s="5">
        <f t="shared" si="26"/>
        <v>5</v>
      </c>
      <c r="B250" s="5">
        <f t="shared" si="27"/>
        <v>50</v>
      </c>
      <c r="C250" s="5" t="str">
        <f t="shared" ca="1" si="28"/>
        <v>fleet_to_motorcycle_ratio</v>
      </c>
      <c r="D250" s="5" t="str">
        <f t="shared" ca="1" si="20"/>
        <v>fleet_to_motorcycle_ratio_delhi</v>
      </c>
      <c r="E250" s="4" t="str" cm="1">
        <f t="array" aca="1" ref="E250" ca="1">INDIRECT(ADDRESS(1,A250,1,1,"all_city_parameter_inputs"))</f>
        <v>delhi</v>
      </c>
      <c r="F250" s="6" t="str" cm="1">
        <f t="array" aca="1" ref="F250" ca="1">IF(AND(ISBLANK(INDIRECT(ADDRESS(B250,2,1,1,"all_city_parameter_inputs"))), ISBLANK(INDIRECT(ADDRESS(B250,1,1,1,"all_city_parameter_inputs")))), "", IF(ISBLANK(INDIRECT(ADDRESS(B250,1,1,1,"all_city_parameter_inputs"))), All_city_list!F249,INDIRECT(ADDRESS(B250,1,1,1,"all_city_parameter_inputs"))))</f>
        <v>fleet_to_motorcycle_ratio</v>
      </c>
      <c r="G250" s="4" t="str" cm="1">
        <f t="array" aca="1" ref="G250" ca="1">IF(AND(ISBLANK(INDIRECT(ADDRESS(B250,3,1,1,"all_city_parameter_inputs"))),ISBLANK(INDIRECT(ADDRESS(B250,2,1,1,"all_city_parameter_inputs")))),"",IF(ISBLANK(INDIRECT(ADDRESS(B250,2,1,1,"all_city_parameter_inputs"))),"",INDIRECT(ADDRESS(B250,2,1,1,"all_city_parameter_inputs"))))</f>
        <v>alpha</v>
      </c>
      <c r="H250" s="17" cm="1">
        <f t="array" aca="1" ref="H250" ca="1">IF(ISBLANK(INDIRECT(ADDRESS(B250,A250,1,1,"all_city_parameter_inputs"))), "--",INDIRECT(ADDRESS(B250,A250,1,1,"all_city_parameter_inputs")))</f>
        <v>1.4470446557661887</v>
      </c>
      <c r="I250" s="17" t="str">
        <f ca="1">IF(OR(G250="alpha",G250="beta",G250="sd",G250="mean"),"--",VLOOKUP(C250,Default!$B$5:$H$113,7,FALSE))</f>
        <v>--</v>
      </c>
      <c r="J250" s="4" t="str">
        <f ca="1">VLOOKUP(F250,Lookup!$C$5:$D$109,2, FALSE)</f>
        <v>Travel values</v>
      </c>
      <c r="K250" s="4" t="str">
        <f ca="1">VLOOKUP(C250,Default!$B$4:$E$113,4, FALSE)</f>
        <v xml:space="preserve">ratio of missing motorbike trips, e.g. if ratio = 0.6 and total trip distance in survey is 400, then want to add 600 km of motorbike trips. </v>
      </c>
      <c r="L250" s="21" t="str" cm="1">
        <f t="array" aca="1" ref="L250" ca="1">IF(ISNA(VLOOKUP(D250,Grouped_Sources!$C:$C,1,FALSE)),"", INDIRECT(VLOOKUP(D250,Grouped_Sources!$C:$G,5,FALSE)))</f>
        <v xml:space="preserve"> on OneDrive Ali Abbas - ITHIM Global\Methods and Processes\Input Parameters\MotorcycleFleetRatio</v>
      </c>
      <c r="M250" s="21"/>
      <c r="N250" s="21"/>
    </row>
    <row r="251" spans="1:14">
      <c r="A251" s="5">
        <f t="shared" si="26"/>
        <v>5</v>
      </c>
      <c r="B251" s="5">
        <f t="shared" si="27"/>
        <v>51</v>
      </c>
      <c r="C251" s="5" t="str">
        <f t="shared" ca="1" si="28"/>
        <v>fleet_to_motorcycle_ratio</v>
      </c>
      <c r="D251" s="5" t="str">
        <f t="shared" ca="1" si="20"/>
        <v>fleet_to_motorcycle_ratio_delhi</v>
      </c>
      <c r="E251" s="4" t="str" cm="1">
        <f t="array" aca="1" ref="E251" ca="1">INDIRECT(ADDRESS(1,A251,1,1,"all_city_parameter_inputs"))</f>
        <v>delhi</v>
      </c>
      <c r="F251" s="6" t="str" cm="1">
        <f t="array" aca="1" ref="F251" ca="1">IF(AND(ISBLANK(INDIRECT(ADDRESS(B251,2,1,1,"all_city_parameter_inputs"))), ISBLANK(INDIRECT(ADDRESS(B251,1,1,1,"all_city_parameter_inputs")))), "", IF(ISBLANK(INDIRECT(ADDRESS(B251,1,1,1,"all_city_parameter_inputs"))), All_city_list!F250,INDIRECT(ADDRESS(B251,1,1,1,"all_city_parameter_inputs"))))</f>
        <v>fleet_to_motorcycle_ratio</v>
      </c>
      <c r="G251" s="4" t="str" cm="1">
        <f t="array" aca="1" ref="G251" ca="1">IF(AND(ISBLANK(INDIRECT(ADDRESS(B251,3,1,1,"all_city_parameter_inputs"))),ISBLANK(INDIRECT(ADDRESS(B251,2,1,1,"all_city_parameter_inputs")))),"",IF(ISBLANK(INDIRECT(ADDRESS(B251,2,1,1,"all_city_parameter_inputs"))),"",INDIRECT(ADDRESS(B251,2,1,1,"all_city_parameter_inputs"))))</f>
        <v>beta</v>
      </c>
      <c r="H251" s="17" cm="1">
        <f t="array" aca="1" ref="H251" ca="1">IF(ISBLANK(INDIRECT(ADDRESS(B251,A251,1,1,"all_city_parameter_inputs"))), "--",INDIRECT(ADDRESS(B251,A251,1,1,"all_city_parameter_inputs")))</f>
        <v>4.7238605012946326</v>
      </c>
      <c r="I251" s="17" t="str">
        <f ca="1">IF(OR(G251="alpha",G251="beta",G251="sd",G251="mean"),"--",VLOOKUP(C251,Default!$B$5:$H$113,7,FALSE))</f>
        <v>--</v>
      </c>
      <c r="J251" s="4" t="str">
        <f ca="1">VLOOKUP(F251,Lookup!$C$5:$D$109,2, FALSE)</f>
        <v>Travel values</v>
      </c>
      <c r="K251" s="4" t="str">
        <f ca="1">VLOOKUP(C251,Default!$B$4:$E$113,4, FALSE)</f>
        <v xml:space="preserve">ratio of missing motorbike trips, e.g. if ratio = 0.6 and total trip distance in survey is 400, then want to add 600 km of motorbike trips. </v>
      </c>
      <c r="L251" s="21" t="str" cm="1">
        <f t="array" aca="1" ref="L251" ca="1">IF(ISNA(VLOOKUP(D251,Grouped_Sources!$C:$C,1,FALSE)),"", INDIRECT(VLOOKUP(D251,Grouped_Sources!$C:$G,5,FALSE)))</f>
        <v xml:space="preserve"> on OneDrive Ali Abbas - ITHIM Global\Methods and Processes\Input Parameters\MotorcycleFleetRatio</v>
      </c>
      <c r="M251" s="21"/>
      <c r="N251" s="21"/>
    </row>
    <row r="252" spans="1:14">
      <c r="A252" s="5">
        <f t="shared" si="26"/>
        <v>5</v>
      </c>
      <c r="B252" s="5">
        <f t="shared" si="27"/>
        <v>52</v>
      </c>
      <c r="C252" s="5" t="str">
        <f t="shared" ca="1" si="28"/>
        <v>background_pa_confidence</v>
      </c>
      <c r="D252" s="5" t="str">
        <f t="shared" ca="1" si="20"/>
        <v>background_pa_confidence_delhi</v>
      </c>
      <c r="E252" s="4" t="str" cm="1">
        <f t="array" aca="1" ref="E252" ca="1">INDIRECT(ADDRESS(1,A252,1,1,"all_city_parameter_inputs"))</f>
        <v>delhi</v>
      </c>
      <c r="F252" s="6" t="str" cm="1">
        <f t="array" aca="1" ref="F252" ca="1">IF(AND(ISBLANK(INDIRECT(ADDRESS(B252,2,1,1,"all_city_parameter_inputs"))), ISBLANK(INDIRECT(ADDRESS(B252,1,1,1,"all_city_parameter_inputs")))), "", IF(ISBLANK(INDIRECT(ADDRESS(B252,1,1,1,"all_city_parameter_inputs"))), All_city_list!F251,INDIRECT(ADDRESS(B252,1,1,1,"all_city_parameter_inputs"))))</f>
        <v>background_pa_confidence</v>
      </c>
      <c r="G252" s="4" t="str" cm="1">
        <f t="array" aca="1" ref="G252" ca="1">IF(AND(ISBLANK(INDIRECT(ADDRESS(B252,3,1,1,"all_city_parameter_inputs"))),ISBLANK(INDIRECT(ADDRESS(B252,2,1,1,"all_city_parameter_inputs")))),"",IF(ISBLANK(INDIRECT(ADDRESS(B252,2,1,1,"all_city_parameter_inputs"))),"",INDIRECT(ADDRESS(B252,2,1,1,"all_city_parameter_inputs"))))</f>
        <v>sample</v>
      </c>
      <c r="H252" s="17" cm="1">
        <f t="array" aca="1" ref="H252" ca="1">IF(ISBLANK(INDIRECT(ADDRESS(B252,A252,1,1,"all_city_parameter_inputs"))), "--",INDIRECT(ADDRESS(B252,A252,1,1,"all_city_parameter_inputs")))</f>
        <v>0.3</v>
      </c>
      <c r="I252" s="17">
        <f ca="1">IF(OR(G252="alpha",G252="beta",G252="sd",G252="mean"),"--",VLOOKUP(C252,Default!$B$5:$H$113,7,FALSE))</f>
        <v>1</v>
      </c>
      <c r="J252" s="4" t="str">
        <f ca="1">VLOOKUP(F252,Lookup!$C$5:$D$109,2, FALSE)</f>
        <v>PA values</v>
      </c>
      <c r="K252" s="4" t="str">
        <f ca="1">VLOOKUP(C252,Default!$B$4:$E$113,4, FALSE)</f>
        <v>how confident we are in the PA survey (in terms of number of people who report zero PA)</v>
      </c>
      <c r="L252" s="21" t="str" cm="1">
        <f t="array" aca="1" ref="L252" ca="1">IF(ISNA(VLOOKUP(D252,Grouped_Sources!$C:$C,1,FALSE)),"", INDIRECT(VLOOKUP(D252,Grouped_Sources!$C:$G,5,FALSE)))</f>
        <v/>
      </c>
      <c r="M252" s="21"/>
      <c r="N252" s="21"/>
    </row>
    <row r="253" spans="1:14">
      <c r="A253" s="5">
        <f t="shared" si="26"/>
        <v>5</v>
      </c>
      <c r="B253" s="5">
        <f t="shared" si="27"/>
        <v>53</v>
      </c>
      <c r="C253" s="5" t="str">
        <f t="shared" ca="1" si="28"/>
        <v>add_walk_to_pt_trips</v>
      </c>
      <c r="D253" s="5" t="str">
        <f t="shared" ca="1" si="20"/>
        <v>add_walk_to_pt_trips_delhi</v>
      </c>
      <c r="E253" s="4" t="str" cm="1">
        <f t="array" aca="1" ref="E253" ca="1">INDIRECT(ADDRESS(1,A253,1,1,"all_city_parameter_inputs"))</f>
        <v>delhi</v>
      </c>
      <c r="F253" s="6" t="str" cm="1">
        <f t="array" aca="1" ref="F253" ca="1">IF(AND(ISBLANK(INDIRECT(ADDRESS(B253,2,1,1,"all_city_parameter_inputs"))), ISBLANK(INDIRECT(ADDRESS(B253,1,1,1,"all_city_parameter_inputs")))), "", IF(ISBLANK(INDIRECT(ADDRESS(B253,1,1,1,"all_city_parameter_inputs"))), All_city_list!F252,INDIRECT(ADDRESS(B253,1,1,1,"all_city_parameter_inputs"))))</f>
        <v>add_walk_to_pt_trips</v>
      </c>
      <c r="G253" s="4" t="str" cm="1">
        <f t="array" aca="1" ref="G253" ca="1">IF(AND(ISBLANK(INDIRECT(ADDRESS(B253,3,1,1,"all_city_parameter_inputs"))),ISBLANK(INDIRECT(ADDRESS(B253,2,1,1,"all_city_parameter_inputs")))),"",IF(ISBLANK(INDIRECT(ADDRESS(B253,2,1,1,"all_city_parameter_inputs"))),"",INDIRECT(ADDRESS(B253,2,1,1,"all_city_parameter_inputs"))))</f>
        <v/>
      </c>
      <c r="H253" s="17" t="str" cm="1">
        <f t="array" aca="1" ref="H253" ca="1">IF(ISBLANK(INDIRECT(ADDRESS(B253,A253,1,1,"all_city_parameter_inputs"))), "--",INDIRECT(ADDRESS(B253,A253,1,1,"all_city_parameter_inputs")))</f>
        <v>T</v>
      </c>
      <c r="I253" s="17" t="str">
        <f ca="1">IF(OR(G253="alpha",G253="beta",G253="sd",G253="mean"),"--",VLOOKUP(C253,Default!$B$5:$H$113,7,FALSE))</f>
        <v>T</v>
      </c>
      <c r="J253" s="4" t="str">
        <f ca="1">VLOOKUP(F253,Lookup!$C$5:$D$109,2, FALSE)</f>
        <v>Travel values</v>
      </c>
      <c r="K253" s="4" t="str">
        <f ca="1">VLOOKUP(C253,Default!$B$4:$E$113,4, FALSE)</f>
        <v>whether to add walk component to trips with main mode bus</v>
      </c>
      <c r="L253" s="21" t="str" cm="1">
        <f t="array" aca="1" ref="L253" ca="1">IF(ISNA(VLOOKUP(D253,Grouped_Sources!$C:$C,1,FALSE)),"", INDIRECT(VLOOKUP(D253,Grouped_Sources!$C:$G,5,FALSE)))</f>
        <v/>
      </c>
      <c r="M253" s="21"/>
      <c r="N253" s="21"/>
    </row>
    <row r="254" spans="1:14">
      <c r="A254" s="5">
        <f t="shared" si="26"/>
        <v>5</v>
      </c>
      <c r="B254" s="5">
        <f t="shared" si="27"/>
        <v>54</v>
      </c>
      <c r="C254" s="5" t="str">
        <f t="shared" ca="1" si="28"/>
        <v>bus_to_passenger_ratio</v>
      </c>
      <c r="D254" s="5" t="str">
        <f t="shared" ca="1" si="20"/>
        <v>bus_to_passenger_ratio_delhi</v>
      </c>
      <c r="E254" s="4" t="str" cm="1">
        <f t="array" aca="1" ref="E254" ca="1">INDIRECT(ADDRESS(1,A254,1,1,"all_city_parameter_inputs"))</f>
        <v>delhi</v>
      </c>
      <c r="F254" s="6" t="str" cm="1">
        <f t="array" aca="1" ref="F254" ca="1">IF(AND(ISBLANK(INDIRECT(ADDRESS(B254,2,1,1,"all_city_parameter_inputs"))), ISBLANK(INDIRECT(ADDRESS(B254,1,1,1,"all_city_parameter_inputs")))), "", IF(ISBLANK(INDIRECT(ADDRESS(B254,1,1,1,"all_city_parameter_inputs"))), All_city_list!F253,INDIRECT(ADDRESS(B254,1,1,1,"all_city_parameter_inputs"))))</f>
        <v>bus_to_passenger_ratio</v>
      </c>
      <c r="G254" s="4" t="str" cm="1">
        <f t="array" aca="1" ref="G254" ca="1">IF(AND(ISBLANK(INDIRECT(ADDRESS(B254,3,1,1,"all_city_parameter_inputs"))),ISBLANK(INDIRECT(ADDRESS(B254,2,1,1,"all_city_parameter_inputs")))),"",IF(ISBLANK(INDIRECT(ADDRESS(B254,2,1,1,"all_city_parameter_inputs"))),"",INDIRECT(ADDRESS(B254,2,1,1,"all_city_parameter_inputs"))))</f>
        <v>constant</v>
      </c>
      <c r="H254" s="17" cm="1">
        <f t="array" aca="1" ref="H254" ca="1">IF(ISBLANK(INDIRECT(ADDRESS(B254,A254,1,1,"all_city_parameter_inputs"))), "--",INDIRECT(ADDRESS(B254,A254,1,1,"all_city_parameter_inputs")))</f>
        <v>2.3148148148148147E-2</v>
      </c>
      <c r="I254" s="17">
        <f ca="1">IF(OR(G254="alpha",G254="beta",G254="sd",G254="mean"),"--",VLOOKUP(C254,Default!$B$5:$H$113,7,FALSE))</f>
        <v>3.8910505836575897E-2</v>
      </c>
      <c r="J254" s="4" t="str">
        <f ca="1">VLOOKUP(F254,Lookup!$C$5:$D$109,2, FALSE)</f>
        <v>Travel values</v>
      </c>
      <c r="K254" s="4" t="str">
        <f ca="1">VLOOKUP(C254,Default!$B$4:$E$113,4, FALSE)</f>
        <v>number of buses per passenger</v>
      </c>
      <c r="L254" s="21" t="str" cm="1">
        <f t="array" aca="1" ref="L254" ca="1">IF(ISNA(VLOOKUP(D254,Grouped_Sources!$C:$C,1,FALSE)),"", INDIRECT(VLOOKUP(D254,Grouped_Sources!$C:$G,5,FALSE)))</f>
        <v>BusPassengerRatios_WriteUp_v.xx.docx on  on OneDrive Ali Abbas - ITHIM Global\Methods and Processes\Input Parameters\BusPassengerRatio</v>
      </c>
      <c r="M254" s="21"/>
      <c r="N254" s="21"/>
    </row>
    <row r="255" spans="1:14">
      <c r="A255" s="5">
        <f t="shared" si="26"/>
        <v>5</v>
      </c>
      <c r="B255" s="5">
        <f t="shared" si="27"/>
        <v>55</v>
      </c>
      <c r="C255" s="5" t="str">
        <f t="shared" ca="1" si="28"/>
        <v>bus_to_passenger_ratio</v>
      </c>
      <c r="D255" s="5" t="str">
        <f t="shared" ca="1" si="20"/>
        <v>bus_to_passenger_ratio_delhi</v>
      </c>
      <c r="E255" s="4" t="str" cm="1">
        <f t="array" aca="1" ref="E255" ca="1">INDIRECT(ADDRESS(1,A255,1,1,"all_city_parameter_inputs"))</f>
        <v>delhi</v>
      </c>
      <c r="F255" s="6" t="str" cm="1">
        <f t="array" aca="1" ref="F255" ca="1">IF(AND(ISBLANK(INDIRECT(ADDRESS(B255,2,1,1,"all_city_parameter_inputs"))), ISBLANK(INDIRECT(ADDRESS(B255,1,1,1,"all_city_parameter_inputs")))), "", IF(ISBLANK(INDIRECT(ADDRESS(B255,1,1,1,"all_city_parameter_inputs"))), All_city_list!F254,INDIRECT(ADDRESS(B255,1,1,1,"all_city_parameter_inputs"))))</f>
        <v>bus_to_passenger_ratio</v>
      </c>
      <c r="G255" s="4" t="str" cm="1">
        <f t="array" aca="1" ref="G255" ca="1">IF(AND(ISBLANK(INDIRECT(ADDRESS(B255,3,1,1,"all_city_parameter_inputs"))),ISBLANK(INDIRECT(ADDRESS(B255,2,1,1,"all_city_parameter_inputs")))),"",IF(ISBLANK(INDIRECT(ADDRESS(B255,2,1,1,"all_city_parameter_inputs"))),"",INDIRECT(ADDRESS(B255,2,1,1,"all_city_parameter_inputs"))))</f>
        <v>alpha</v>
      </c>
      <c r="H255" s="17" cm="1">
        <f t="array" aca="1" ref="H255" ca="1">IF(ISBLANK(INDIRECT(ADDRESS(B255,A255,1,1,"all_city_parameter_inputs"))), "--",INDIRECT(ADDRESS(B255,A255,1,1,"all_city_parameter_inputs")))</f>
        <v>58.800525925925911</v>
      </c>
      <c r="I255" s="17" t="str">
        <f ca="1">IF(OR(G255="alpha",G255="beta",G255="sd",G255="mean"),"--",VLOOKUP(C255,Default!$B$5:$H$113,7,FALSE))</f>
        <v>--</v>
      </c>
      <c r="J255" s="4" t="str">
        <f ca="1">VLOOKUP(F255,Lookup!$C$5:$D$109,2, FALSE)</f>
        <v>Travel values</v>
      </c>
      <c r="K255" s="4" t="str">
        <f ca="1">VLOOKUP(C255,Default!$B$4:$E$113,4, FALSE)</f>
        <v>number of buses per passenger</v>
      </c>
      <c r="L255" s="21" t="str" cm="1">
        <f t="array" aca="1" ref="L255" ca="1">IF(ISNA(VLOOKUP(D255,Grouped_Sources!$C:$C,1,FALSE)),"", INDIRECT(VLOOKUP(D255,Grouped_Sources!$C:$G,5,FALSE)))</f>
        <v>BusPassengerRatios_WriteUp_v.xx.docx on  on OneDrive Ali Abbas - ITHIM Global\Methods and Processes\Input Parameters\BusPassengerRatio</v>
      </c>
      <c r="M255" s="21"/>
      <c r="N255" s="21"/>
    </row>
    <row r="256" spans="1:14">
      <c r="A256" s="5">
        <f t="shared" si="26"/>
        <v>5</v>
      </c>
      <c r="B256" s="5">
        <f t="shared" si="27"/>
        <v>56</v>
      </c>
      <c r="C256" s="5" t="str">
        <f t="shared" ca="1" si="28"/>
        <v>bus_to_passenger_ratio</v>
      </c>
      <c r="D256" s="5" t="str">
        <f t="shared" ca="1" si="20"/>
        <v>bus_to_passenger_ratio_delhi</v>
      </c>
      <c r="E256" s="4" t="str" cm="1">
        <f t="array" aca="1" ref="E256" ca="1">INDIRECT(ADDRESS(1,A256,1,1,"all_city_parameter_inputs"))</f>
        <v>delhi</v>
      </c>
      <c r="F256" s="6" t="str" cm="1">
        <f t="array" aca="1" ref="F256" ca="1">IF(AND(ISBLANK(INDIRECT(ADDRESS(B256,2,1,1,"all_city_parameter_inputs"))), ISBLANK(INDIRECT(ADDRESS(B256,1,1,1,"all_city_parameter_inputs")))), "", IF(ISBLANK(INDIRECT(ADDRESS(B256,1,1,1,"all_city_parameter_inputs"))), All_city_list!F255,INDIRECT(ADDRESS(B256,1,1,1,"all_city_parameter_inputs"))))</f>
        <v>bus_to_passenger_ratio</v>
      </c>
      <c r="G256" s="4" t="str" cm="1">
        <f t="array" aca="1" ref="G256" ca="1">IF(AND(ISBLANK(INDIRECT(ADDRESS(B256,3,1,1,"all_city_parameter_inputs"))),ISBLANK(INDIRECT(ADDRESS(B256,2,1,1,"all_city_parameter_inputs")))),"",IF(ISBLANK(INDIRECT(ADDRESS(B256,2,1,1,"all_city_parameter_inputs"))),"",INDIRECT(ADDRESS(B256,2,1,1,"all_city_parameter_inputs"))))</f>
        <v>beta</v>
      </c>
      <c r="H256" s="17" cm="1">
        <f t="array" aca="1" ref="H256" ca="1">IF(ISBLANK(INDIRECT(ADDRESS(B256,A256,1,1,"all_city_parameter_inputs"))), "--",INDIRECT(ADDRESS(B256,A256,1,1,"all_city_parameter_inputs")))</f>
        <v>2481.3821940740736</v>
      </c>
      <c r="I256" s="17" t="str">
        <f ca="1">IF(OR(G256="alpha",G256="beta",G256="sd",G256="mean"),"--",VLOOKUP(C256,Default!$B$5:$H$113,7,FALSE))</f>
        <v>--</v>
      </c>
      <c r="J256" s="4" t="str">
        <f ca="1">VLOOKUP(F256,Lookup!$C$5:$D$109,2, FALSE)</f>
        <v>Travel values</v>
      </c>
      <c r="K256" s="4" t="str">
        <f ca="1">VLOOKUP(C256,Default!$B$4:$E$113,4, FALSE)</f>
        <v>number of buses per passenger</v>
      </c>
      <c r="L256" s="21" t="str" cm="1">
        <f t="array" aca="1" ref="L256" ca="1">IF(ISNA(VLOOKUP(D256,Grouped_Sources!$C:$C,1,FALSE)),"", INDIRECT(VLOOKUP(D256,Grouped_Sources!$C:$G,5,FALSE)))</f>
        <v>BusPassengerRatios_WriteUp_v.xx.docx on  on OneDrive Ali Abbas - ITHIM Global\Methods and Processes\Input Parameters\BusPassengerRatio</v>
      </c>
      <c r="M256" s="21"/>
      <c r="N256" s="21"/>
    </row>
    <row r="257" spans="1:14">
      <c r="A257" s="5">
        <f t="shared" si="26"/>
        <v>5</v>
      </c>
      <c r="B257" s="5">
        <f t="shared" si="27"/>
        <v>57</v>
      </c>
      <c r="C257" s="5" t="str">
        <f t="shared" ca="1" si="28"/>
        <v>truck_to_car_ratio</v>
      </c>
      <c r="D257" s="5" t="str">
        <f t="shared" ca="1" si="20"/>
        <v>truck_to_car_ratio_delhi</v>
      </c>
      <c r="E257" s="4" t="str" cm="1">
        <f t="array" aca="1" ref="E257" ca="1">INDIRECT(ADDRESS(1,A257,1,1,"all_city_parameter_inputs"))</f>
        <v>delhi</v>
      </c>
      <c r="F257" s="6" t="str" cm="1">
        <f t="array" aca="1" ref="F257" ca="1">IF(AND(ISBLANK(INDIRECT(ADDRESS(B257,2,1,1,"all_city_parameter_inputs"))), ISBLANK(INDIRECT(ADDRESS(B257,1,1,1,"all_city_parameter_inputs")))), "", IF(ISBLANK(INDIRECT(ADDRESS(B257,1,1,1,"all_city_parameter_inputs"))), All_city_list!F256,INDIRECT(ADDRESS(B257,1,1,1,"all_city_parameter_inputs"))))</f>
        <v>truck_to_car_ratio</v>
      </c>
      <c r="G257" s="4" t="str" cm="1">
        <f t="array" aca="1" ref="G257" ca="1">IF(AND(ISBLANK(INDIRECT(ADDRESS(B257,3,1,1,"all_city_parameter_inputs"))),ISBLANK(INDIRECT(ADDRESS(B257,2,1,1,"all_city_parameter_inputs")))),"",IF(ISBLANK(INDIRECT(ADDRESS(B257,2,1,1,"all_city_parameter_inputs"))),"",INDIRECT(ADDRESS(B257,2,1,1,"all_city_parameter_inputs"))))</f>
        <v>constant</v>
      </c>
      <c r="H257" s="17" cm="1">
        <f t="array" aca="1" ref="H257" ca="1">IF(ISBLANK(INDIRECT(ADDRESS(B257,A257,1,1,"all_city_parameter_inputs"))), "--",INDIRECT(ADDRESS(B257,A257,1,1,"all_city_parameter_inputs")))</f>
        <v>0.3</v>
      </c>
      <c r="I257" s="17">
        <f ca="1">IF(OR(G257="alpha",G257="beta",G257="sd",G257="mean"),"--",VLOOKUP(C257,Default!$B$5:$H$113,7,FALSE))</f>
        <v>0.3</v>
      </c>
      <c r="J257" s="4" t="str">
        <f ca="1">VLOOKUP(F257,Lookup!$C$5:$D$109,2, FALSE)</f>
        <v>Travel values</v>
      </c>
      <c r="K257" s="4" t="str">
        <f ca="1">VLOOKUP(C257,Default!$B$4:$E$113,4, FALSE)</f>
        <v>ratio of truck kilometers to car km travelled, used to add ghost trips that are not changed between the different scenarios</v>
      </c>
      <c r="L257" s="21" t="str" cm="1">
        <f t="array" aca="1" ref="L257" ca="1">IF(ISNA(VLOOKUP(D257,Grouped_Sources!$C:$C,1,FALSE)),"", INDIRECT(VLOOKUP(D257,Grouped_Sources!$C:$G,5,FALSE)))</f>
        <v>TruckCarRatio_WriteUp_v.xx.docx on  on OneDrive Ali Abbas - ITHIM Global\Methods and Processes\Input Parameters\TruckCarRatio</v>
      </c>
      <c r="M257" s="21"/>
      <c r="N257" s="21"/>
    </row>
    <row r="258" spans="1:14">
      <c r="A258" s="5">
        <f t="shared" si="26"/>
        <v>5</v>
      </c>
      <c r="B258" s="5">
        <f t="shared" si="27"/>
        <v>58</v>
      </c>
      <c r="C258" s="5" t="str">
        <f t="shared" ca="1" si="28"/>
        <v>truck_to_car_ratio</v>
      </c>
      <c r="D258" s="5" t="str">
        <f t="shared" ca="1" si="20"/>
        <v>truck_to_car_ratio_delhi</v>
      </c>
      <c r="E258" s="4" t="str" cm="1">
        <f t="array" aca="1" ref="E258" ca="1">INDIRECT(ADDRESS(1,A258,1,1,"all_city_parameter_inputs"))</f>
        <v>delhi</v>
      </c>
      <c r="F258" s="6" t="str" cm="1">
        <f t="array" aca="1" ref="F258" ca="1">IF(AND(ISBLANK(INDIRECT(ADDRESS(B258,2,1,1,"all_city_parameter_inputs"))), ISBLANK(INDIRECT(ADDRESS(B258,1,1,1,"all_city_parameter_inputs")))), "", IF(ISBLANK(INDIRECT(ADDRESS(B258,1,1,1,"all_city_parameter_inputs"))), All_city_list!F257,INDIRECT(ADDRESS(B258,1,1,1,"all_city_parameter_inputs"))))</f>
        <v>truck_to_car_ratio</v>
      </c>
      <c r="G258" s="4" t="str" cm="1">
        <f t="array" aca="1" ref="G258" ca="1">IF(AND(ISBLANK(INDIRECT(ADDRESS(B258,3,1,1,"all_city_parameter_inputs"))),ISBLANK(INDIRECT(ADDRESS(B258,2,1,1,"all_city_parameter_inputs")))),"",IF(ISBLANK(INDIRECT(ADDRESS(B258,2,1,1,"all_city_parameter_inputs"))),"",INDIRECT(ADDRESS(B258,2,1,1,"all_city_parameter_inputs"))))</f>
        <v>alpha</v>
      </c>
      <c r="H258" s="17" cm="1">
        <f t="array" aca="1" ref="H258" ca="1">IF(ISBLANK(INDIRECT(ADDRESS(B258,A258,1,1,"all_city_parameter_inputs"))), "--",INDIRECT(ADDRESS(B258,A258,1,1,"all_city_parameter_inputs")))</f>
        <v>3.731999999999998</v>
      </c>
      <c r="I258" s="17" t="str">
        <f ca="1">IF(OR(G258="alpha",G258="beta",G258="sd",G258="mean"),"--",VLOOKUP(C258,Default!$B$5:$H$113,7,FALSE))</f>
        <v>--</v>
      </c>
      <c r="J258" s="4" t="str">
        <f ca="1">VLOOKUP(F258,Lookup!$C$5:$D$109,2, FALSE)</f>
        <v>Travel values</v>
      </c>
      <c r="K258" s="4" t="str">
        <f ca="1">VLOOKUP(C258,Default!$B$4:$E$113,4, FALSE)</f>
        <v>ratio of truck kilometers to car km travelled, used to add ghost trips that are not changed between the different scenarios</v>
      </c>
      <c r="L258" s="21" t="str" cm="1">
        <f t="array" aca="1" ref="L258" ca="1">IF(ISNA(VLOOKUP(D258,Grouped_Sources!$C:$C,1,FALSE)),"", INDIRECT(VLOOKUP(D258,Grouped_Sources!$C:$G,5,FALSE)))</f>
        <v>TruckCarRatio_WriteUp_v.xx.docx on  on OneDrive Ali Abbas - ITHIM Global\Methods and Processes\Input Parameters\TruckCarRatio</v>
      </c>
      <c r="M258" s="21"/>
      <c r="N258" s="21"/>
    </row>
    <row r="259" spans="1:14">
      <c r="A259" s="5">
        <f t="shared" si="26"/>
        <v>5</v>
      </c>
      <c r="B259" s="5">
        <f t="shared" si="27"/>
        <v>59</v>
      </c>
      <c r="C259" s="5" t="str">
        <f t="shared" ca="1" si="28"/>
        <v>truck_to_car_ratio</v>
      </c>
      <c r="D259" s="5" t="str">
        <f t="shared" ca="1" si="20"/>
        <v>truck_to_car_ratio_delhi</v>
      </c>
      <c r="E259" s="4" t="str" cm="1">
        <f t="array" aca="1" ref="E259" ca="1">INDIRECT(ADDRESS(1,A259,1,1,"all_city_parameter_inputs"))</f>
        <v>delhi</v>
      </c>
      <c r="F259" s="6" t="str" cm="1">
        <f t="array" aca="1" ref="F259" ca="1">IF(AND(ISBLANK(INDIRECT(ADDRESS(B259,2,1,1,"all_city_parameter_inputs"))), ISBLANK(INDIRECT(ADDRESS(B259,1,1,1,"all_city_parameter_inputs")))), "", IF(ISBLANK(INDIRECT(ADDRESS(B259,1,1,1,"all_city_parameter_inputs"))), All_city_list!F258,INDIRECT(ADDRESS(B259,1,1,1,"all_city_parameter_inputs"))))</f>
        <v>truck_to_car_ratio</v>
      </c>
      <c r="G259" s="4" t="str" cm="1">
        <f t="array" aca="1" ref="G259" ca="1">IF(AND(ISBLANK(INDIRECT(ADDRESS(B259,3,1,1,"all_city_parameter_inputs"))),ISBLANK(INDIRECT(ADDRESS(B259,2,1,1,"all_city_parameter_inputs")))),"",IF(ISBLANK(INDIRECT(ADDRESS(B259,2,1,1,"all_city_parameter_inputs"))),"",INDIRECT(ADDRESS(B259,2,1,1,"all_city_parameter_inputs"))))</f>
        <v>beta</v>
      </c>
      <c r="H259" s="17" cm="1">
        <f t="array" aca="1" ref="H259" ca="1">IF(ISBLANK(INDIRECT(ADDRESS(B259,A259,1,1,"all_city_parameter_inputs"))), "--",INDIRECT(ADDRESS(B259,A259,1,1,"all_city_parameter_inputs")))</f>
        <v>8.7079999999999949</v>
      </c>
      <c r="I259" s="17" t="str">
        <f ca="1">IF(OR(G259="alpha",G259="beta",G259="sd",G259="mean"),"--",VLOOKUP(C259,Default!$B$5:$H$113,7,FALSE))</f>
        <v>--</v>
      </c>
      <c r="J259" s="4" t="str">
        <f ca="1">VLOOKUP(F259,Lookup!$C$5:$D$109,2, FALSE)</f>
        <v>Travel values</v>
      </c>
      <c r="K259" s="4" t="str">
        <f ca="1">VLOOKUP(C259,Default!$B$4:$E$113,4, FALSE)</f>
        <v>ratio of truck kilometers to car km travelled, used to add ghost trips that are not changed between the different scenarios</v>
      </c>
      <c r="L259" s="21" t="str" cm="1">
        <f t="array" aca="1" ref="L259" ca="1">IF(ISNA(VLOOKUP(D259,Grouped_Sources!$C:$C,1,FALSE)),"", INDIRECT(VLOOKUP(D259,Grouped_Sources!$C:$G,5,FALSE)))</f>
        <v>TruckCarRatio_WriteUp_v.xx.docx on  on OneDrive Ali Abbas - ITHIM Global\Methods and Processes\Input Parameters\TruckCarRatio</v>
      </c>
      <c r="M259" s="21"/>
      <c r="N259" s="21"/>
    </row>
    <row r="260" spans="1:14">
      <c r="A260" s="5">
        <f t="shared" si="26"/>
        <v>5</v>
      </c>
      <c r="B260" s="5">
        <f t="shared" si="27"/>
        <v>60</v>
      </c>
      <c r="C260" s="5" t="str">
        <f t="shared" ca="1" si="28"/>
        <v>PM_emission_confidence</v>
      </c>
      <c r="D260" s="5" t="str">
        <f t="shared" ca="1" si="20"/>
        <v>PM_emission_confidence_delhi</v>
      </c>
      <c r="E260" s="4" t="str" cm="1">
        <f t="array" aca="1" ref="E260" ca="1">INDIRECT(ADDRESS(1,A260,1,1,"all_city_parameter_inputs"))</f>
        <v>delhi</v>
      </c>
      <c r="F260" s="6" t="str" cm="1">
        <f t="array" aca="1" ref="F260" ca="1">IF(AND(ISBLANK(INDIRECT(ADDRESS(B260,2,1,1,"all_city_parameter_inputs"))), ISBLANK(INDIRECT(ADDRESS(B260,1,1,1,"all_city_parameter_inputs")))), "", IF(ISBLANK(INDIRECT(ADDRESS(B260,1,1,1,"all_city_parameter_inputs"))), All_city_list!F259,INDIRECT(ADDRESS(B260,1,1,1,"all_city_parameter_inputs"))))</f>
        <v>PM_emission_confidence</v>
      </c>
      <c r="G260" s="4" t="str" cm="1">
        <f t="array" aca="1" ref="G260" ca="1">IF(AND(ISBLANK(INDIRECT(ADDRESS(B260,3,1,1,"all_city_parameter_inputs"))),ISBLANK(INDIRECT(ADDRESS(B260,2,1,1,"all_city_parameter_inputs")))),"",IF(ISBLANK(INDIRECT(ADDRESS(B260,2,1,1,"all_city_parameter_inputs"))),"",INDIRECT(ADDRESS(B260,2,1,1,"all_city_parameter_inputs"))))</f>
        <v>sample</v>
      </c>
      <c r="H260" s="17" cm="1">
        <f t="array" aca="1" ref="H260" ca="1">IF(ISBLANK(INDIRECT(ADDRESS(B260,A260,1,1,"all_city_parameter_inputs"))), "--",INDIRECT(ADDRESS(B260,A260,1,1,"all_city_parameter_inputs")))</f>
        <v>0.9</v>
      </c>
      <c r="I260" s="17">
        <f ca="1">IF(OR(G260="alpha",G260="beta",G260="sd",G260="mean"),"--",VLOOKUP(C260,Default!$B$5:$H$113,7,FALSE))</f>
        <v>1</v>
      </c>
      <c r="J260" s="4" t="str">
        <f ca="1">VLOOKUP(F260,Lookup!$C$5:$D$109,2, FALSE)</f>
        <v>Pollution values</v>
      </c>
      <c r="K260" s="4" t="str">
        <f ca="1">VLOOKUP(C260,Default!$B$4:$E$113,4,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60" s="21" t="str" cm="1">
        <f t="array" aca="1" ref="L260" ca="1">IF(ISNA(VLOOKUP(D260,Grouped_Sources!$C:$C,1,FALSE)),"", INDIRECT(VLOOKUP(D260,Grouped_Sources!$C:$G,5,FALSE)))</f>
        <v/>
      </c>
      <c r="M260" s="21"/>
      <c r="N260" s="21"/>
    </row>
    <row r="261" spans="1:14">
      <c r="A261" s="5">
        <f t="shared" si="26"/>
        <v>5</v>
      </c>
      <c r="B261" s="5">
        <f t="shared" si="27"/>
        <v>61</v>
      </c>
      <c r="C261" s="5" t="str">
        <f t="shared" ca="1" si="28"/>
        <v>distance_scalar_car_taxi</v>
      </c>
      <c r="D261" s="5" t="str">
        <f t="shared" ca="1" si="20"/>
        <v>distance_scalar_car_taxi_delhi</v>
      </c>
      <c r="E261" s="4" t="str" cm="1">
        <f t="array" aca="1" ref="E261" ca="1">INDIRECT(ADDRESS(1,A261,1,1,"all_city_parameter_inputs"))</f>
        <v>delhi</v>
      </c>
      <c r="F261" s="6" t="str" cm="1">
        <f t="array" aca="1" ref="F261" ca="1">IF(AND(ISBLANK(INDIRECT(ADDRESS(B261,2,1,1,"all_city_parameter_inputs"))), ISBLANK(INDIRECT(ADDRESS(B261,1,1,1,"all_city_parameter_inputs")))), "", IF(ISBLANK(INDIRECT(ADDRESS(B261,1,1,1,"all_city_parameter_inputs"))), All_city_list!F260,INDIRECT(ADDRESS(B261,1,1,1,"all_city_parameter_inputs"))))</f>
        <v>distance_scalar_car_taxi</v>
      </c>
      <c r="G261" s="4" t="str" cm="1">
        <f t="array" aca="1" ref="G261" ca="1">IF(AND(ISBLANK(INDIRECT(ADDRESS(B261,3,1,1,"all_city_parameter_inputs"))),ISBLANK(INDIRECT(ADDRESS(B261,2,1,1,"all_city_parameter_inputs")))),"",IF(ISBLANK(INDIRECT(ADDRESS(B261,2,1,1,"all_city_parameter_inputs"))),"",INDIRECT(ADDRESS(B261,2,1,1,"all_city_parameter_inputs"))))</f>
        <v>constant</v>
      </c>
      <c r="H261" s="17" cm="1">
        <f t="array" aca="1" ref="H261" ca="1">IF(ISBLANK(INDIRECT(ADDRESS(B261,A261,1,1,"all_city_parameter_inputs"))), "--",INDIRECT(ADDRESS(B261,A261,1,1,"all_city_parameter_inputs")))</f>
        <v>1</v>
      </c>
      <c r="I261" s="17">
        <f ca="1">IF(OR(G261="alpha",G261="beta",G261="sd",G261="mean"),"--",VLOOKUP(C261,Default!$B$5:$H$113,7,FALSE))</f>
        <v>1</v>
      </c>
      <c r="J261" s="4" t="str">
        <f ca="1">VLOOKUP(F261,Lookup!$C$5:$D$109,2, FALSE)</f>
        <v>Travel values</v>
      </c>
      <c r="K261" s="4" t="str">
        <f ca="1">VLOOKUP(C261,Default!$B$4:$E$113,4, FALSE)</f>
        <v>scalar for car/taxi distance, i.e. all car and taxi trips get scaled by this scalar</v>
      </c>
      <c r="L261" s="21" t="str" cm="1">
        <f t="array" aca="1" ref="L261" ca="1">IF(ISNA(VLOOKUP(D261,Grouped_Sources!$C:$C,1,FALSE)),"", INDIRECT(VLOOKUP(D261,Grouped_Sources!$C:$G,5,FALSE)))</f>
        <v xml:space="preserve"> on OneDrive Ali Abbas - ITHIM Global\Methods and Processes\Input Parameters\DistanceScalars</v>
      </c>
      <c r="M261" s="21"/>
      <c r="N261" s="21"/>
    </row>
    <row r="262" spans="1:14">
      <c r="A262" s="5">
        <f t="shared" ref="A262:A325" si="34">A163+1</f>
        <v>5</v>
      </c>
      <c r="B262" s="5">
        <f t="shared" ref="B262:B325" si="35">B163</f>
        <v>62</v>
      </c>
      <c r="C262" s="5" t="str">
        <f t="shared" ca="1" si="28"/>
        <v>distance_scalar_car_taxi</v>
      </c>
      <c r="D262" s="5" t="str">
        <f t="shared" ca="1" si="20"/>
        <v>distance_scalar_car_taxi_delhi</v>
      </c>
      <c r="E262" s="4" t="str" cm="1">
        <f t="array" aca="1" ref="E262" ca="1">INDIRECT(ADDRESS(1,A262,1,1,"all_city_parameter_inputs"))</f>
        <v>delhi</v>
      </c>
      <c r="F262" s="6" t="str" cm="1">
        <f t="array" aca="1" ref="F262" ca="1">IF(AND(ISBLANK(INDIRECT(ADDRESS(B262,2,1,1,"all_city_parameter_inputs"))), ISBLANK(INDIRECT(ADDRESS(B262,1,1,1,"all_city_parameter_inputs")))), "", IF(ISBLANK(INDIRECT(ADDRESS(B262,1,1,1,"all_city_parameter_inputs"))), All_city_list!F261,INDIRECT(ADDRESS(B262,1,1,1,"all_city_parameter_inputs"))))</f>
        <v>distance_scalar_car_taxi</v>
      </c>
      <c r="G262" s="4" t="str" cm="1">
        <f t="array" aca="1" ref="G262" ca="1">IF(AND(ISBLANK(INDIRECT(ADDRESS(B262,3,1,1,"all_city_parameter_inputs"))),ISBLANK(INDIRECT(ADDRESS(B262,2,1,1,"all_city_parameter_inputs")))),"",IF(ISBLANK(INDIRECT(ADDRESS(B262,2,1,1,"all_city_parameter_inputs"))),"",INDIRECT(ADDRESS(B262,2,1,1,"all_city_parameter_inputs"))))</f>
        <v>mean</v>
      </c>
      <c r="H262" s="17" cm="1">
        <f t="array" aca="1" ref="H262" ca="1">IF(ISBLANK(INDIRECT(ADDRESS(B262,A262,1,1,"all_city_parameter_inputs"))), "--",INDIRECT(ADDRESS(B262,A262,1,1,"all_city_parameter_inputs")))</f>
        <v>0.99911614318860098</v>
      </c>
      <c r="I262" s="17" t="str">
        <f ca="1">IF(OR(G262="alpha",G262="beta",G262="sd",G262="mean"),"--",VLOOKUP(C262,Default!$B$5:$H$113,7,FALSE))</f>
        <v>--</v>
      </c>
      <c r="J262" s="4" t="str">
        <f ca="1">VLOOKUP(F262,Lookup!$C$5:$D$109,2, FALSE)</f>
        <v>Travel values</v>
      </c>
      <c r="K262" s="4" t="str">
        <f ca="1">VLOOKUP(C262,Default!$B$4:$E$113,4, FALSE)</f>
        <v>scalar for car/taxi distance, i.e. all car and taxi trips get scaled by this scalar</v>
      </c>
      <c r="L262" s="21" t="str" cm="1">
        <f t="array" aca="1" ref="L262" ca="1">IF(ISNA(VLOOKUP(D262,Grouped_Sources!$C:$C,1,FALSE)),"", INDIRECT(VLOOKUP(D262,Grouped_Sources!$C:$G,5,FALSE)))</f>
        <v xml:space="preserve"> on OneDrive Ali Abbas - ITHIM Global\Methods and Processes\Input Parameters\DistanceScalars</v>
      </c>
      <c r="M262" s="21"/>
      <c r="N262" s="21"/>
    </row>
    <row r="263" spans="1:14">
      <c r="A263" s="5">
        <f t="shared" si="34"/>
        <v>5</v>
      </c>
      <c r="B263" s="5">
        <f t="shared" si="35"/>
        <v>63</v>
      </c>
      <c r="C263" s="5" t="str">
        <f t="shared" ref="C263:C336" ca="1" si="36">IF(G263 = "",F263,IF(OR(G263="alpha",G263="beta",G263="constant",G263="sd",G263="mean",G263="sample"),F263,F263&amp;" "&amp;G263))</f>
        <v>distance_scalar_car_taxi</v>
      </c>
      <c r="D263" s="5" t="str">
        <f t="shared" ca="1" si="20"/>
        <v>distance_scalar_car_taxi_delhi</v>
      </c>
      <c r="E263" s="4" t="str" cm="1">
        <f t="array" aca="1" ref="E263" ca="1">INDIRECT(ADDRESS(1,A263,1,1,"all_city_parameter_inputs"))</f>
        <v>delhi</v>
      </c>
      <c r="F263" s="6" t="str" cm="1">
        <f t="array" aca="1" ref="F263" ca="1">IF(AND(ISBLANK(INDIRECT(ADDRESS(B263,2,1,1,"all_city_parameter_inputs"))), ISBLANK(INDIRECT(ADDRESS(B263,1,1,1,"all_city_parameter_inputs")))), "", IF(ISBLANK(INDIRECT(ADDRESS(B263,1,1,1,"all_city_parameter_inputs"))), All_city_list!F262,INDIRECT(ADDRESS(B263,1,1,1,"all_city_parameter_inputs"))))</f>
        <v>distance_scalar_car_taxi</v>
      </c>
      <c r="G263" s="4" t="str" cm="1">
        <f t="array" aca="1" ref="G263" ca="1">IF(AND(ISBLANK(INDIRECT(ADDRESS(B263,3,1,1,"all_city_parameter_inputs"))),ISBLANK(INDIRECT(ADDRESS(B263,2,1,1,"all_city_parameter_inputs")))),"",IF(ISBLANK(INDIRECT(ADDRESS(B263,2,1,1,"all_city_parameter_inputs"))),"",INDIRECT(ADDRESS(B263,2,1,1,"all_city_parameter_inputs"))))</f>
        <v>sd</v>
      </c>
      <c r="H263" s="17" cm="1">
        <f t="array" aca="1" ref="H263" ca="1">IF(ISBLANK(INDIRECT(ADDRESS(B263,A263,1,1,"all_city_parameter_inputs"))), "--",INDIRECT(ADDRESS(B263,A263,1,1,"all_city_parameter_inputs")))</f>
        <v>1.0429502555554599</v>
      </c>
      <c r="I263" s="17" t="str">
        <f ca="1">IF(OR(G263="alpha",G263="beta",G263="sd",G263="mean"),"--",VLOOKUP(C263,Default!$B$5:$H$113,7,FALSE))</f>
        <v>--</v>
      </c>
      <c r="J263" s="4" t="str">
        <f ca="1">VLOOKUP(F263,Lookup!$C$5:$D$109,2, FALSE)</f>
        <v>Travel values</v>
      </c>
      <c r="K263" s="4" t="str">
        <f ca="1">VLOOKUP(C263,Default!$B$4:$E$113,4, FALSE)</f>
        <v>scalar for car/taxi distance, i.e. all car and taxi trips get scaled by this scalar</v>
      </c>
      <c r="L263" s="21" t="str" cm="1">
        <f t="array" aca="1" ref="L263" ca="1">IF(ISNA(VLOOKUP(D263,Grouped_Sources!$C:$C,1,FALSE)),"", INDIRECT(VLOOKUP(D263,Grouped_Sources!$C:$G,5,FALSE)))</f>
        <v xml:space="preserve"> on OneDrive Ali Abbas - ITHIM Global\Methods and Processes\Input Parameters\DistanceScalars</v>
      </c>
      <c r="M263" s="21"/>
      <c r="N263" s="21"/>
    </row>
    <row r="264" spans="1:14">
      <c r="A264" s="5">
        <f t="shared" si="34"/>
        <v>5</v>
      </c>
      <c r="B264" s="5">
        <f t="shared" si="35"/>
        <v>64</v>
      </c>
      <c r="C264" s="5" t="str">
        <f t="shared" ca="1" si="36"/>
        <v>distance_scalar_motorcycle</v>
      </c>
      <c r="D264" s="5" t="str">
        <f t="shared" ca="1" si="20"/>
        <v>distance_scalar_motorcycle_delhi</v>
      </c>
      <c r="E264" s="4" t="str" cm="1">
        <f t="array" aca="1" ref="E264" ca="1">INDIRECT(ADDRESS(1,A264,1,1,"all_city_parameter_inputs"))</f>
        <v>delhi</v>
      </c>
      <c r="F264" s="6" t="str" cm="1">
        <f t="array" aca="1" ref="F264" ca="1">IF(AND(ISBLANK(INDIRECT(ADDRESS(B264,2,1,1,"all_city_parameter_inputs"))), ISBLANK(INDIRECT(ADDRESS(B264,1,1,1,"all_city_parameter_inputs")))), "", IF(ISBLANK(INDIRECT(ADDRESS(B264,1,1,1,"all_city_parameter_inputs"))), All_city_list!F263,INDIRECT(ADDRESS(B264,1,1,1,"all_city_parameter_inputs"))))</f>
        <v>distance_scalar_motorcycle</v>
      </c>
      <c r="G264" s="4" t="str" cm="1">
        <f t="array" aca="1" ref="G264" ca="1">IF(AND(ISBLANK(INDIRECT(ADDRESS(B264,3,1,1,"all_city_parameter_inputs"))),ISBLANK(INDIRECT(ADDRESS(B264,2,1,1,"all_city_parameter_inputs")))),"",IF(ISBLANK(INDIRECT(ADDRESS(B264,2,1,1,"all_city_parameter_inputs"))),"",INDIRECT(ADDRESS(B264,2,1,1,"all_city_parameter_inputs"))))</f>
        <v>constant</v>
      </c>
      <c r="H264" s="17" cm="1">
        <f t="array" aca="1" ref="H264" ca="1">IF(ISBLANK(INDIRECT(ADDRESS(B264,A264,1,1,"all_city_parameter_inputs"))), "--",INDIRECT(ADDRESS(B264,A264,1,1,"all_city_parameter_inputs")))</f>
        <v>1</v>
      </c>
      <c r="I264" s="17">
        <f ca="1">IF(OR(G264="alpha",G264="beta",G264="sd",G264="mean"),"--",VLOOKUP(C264,Default!$B$5:$H$113,7,FALSE))</f>
        <v>1</v>
      </c>
      <c r="J264" s="4" t="str">
        <f ca="1">VLOOKUP(F264,Lookup!$C$5:$D$109,2, FALSE)</f>
        <v>Travel values</v>
      </c>
      <c r="K264" s="4" t="str">
        <f ca="1">VLOOKUP(C264,Default!$B$4:$E$113,4, FALSE)</f>
        <v>scalar for motorcycle distance, i.e. all motorbike trips are scaled by this scalar</v>
      </c>
      <c r="L264" s="21" t="str" cm="1">
        <f t="array" aca="1" ref="L264" ca="1">IF(ISNA(VLOOKUP(D264,Grouped_Sources!$C:$C,1,FALSE)),"", INDIRECT(VLOOKUP(D264,Grouped_Sources!$C:$G,5,FALSE)))</f>
        <v xml:space="preserve"> on OneDrive Ali Abbas - ITHIM Global\Methods and Processes\Input Parameters\DistanceScalars</v>
      </c>
      <c r="M264" s="21"/>
      <c r="N264" s="21"/>
    </row>
    <row r="265" spans="1:14">
      <c r="A265" s="5">
        <f t="shared" si="34"/>
        <v>5</v>
      </c>
      <c r="B265" s="5">
        <f t="shared" si="35"/>
        <v>65</v>
      </c>
      <c r="C265" s="5" t="str">
        <f t="shared" ca="1" si="36"/>
        <v>distance_scalar_motorcycle</v>
      </c>
      <c r="D265" s="5" t="str">
        <f t="shared" ca="1" si="20"/>
        <v>distance_scalar_motorcycle_delhi</v>
      </c>
      <c r="E265" s="4" t="str" cm="1">
        <f t="array" aca="1" ref="E265" ca="1">INDIRECT(ADDRESS(1,A265,1,1,"all_city_parameter_inputs"))</f>
        <v>delhi</v>
      </c>
      <c r="F265" s="6" t="str" cm="1">
        <f t="array" aca="1" ref="F265" ca="1">IF(AND(ISBLANK(INDIRECT(ADDRESS(B265,2,1,1,"all_city_parameter_inputs"))), ISBLANK(INDIRECT(ADDRESS(B265,1,1,1,"all_city_parameter_inputs")))), "", IF(ISBLANK(INDIRECT(ADDRESS(B265,1,1,1,"all_city_parameter_inputs"))), All_city_list!F264,INDIRECT(ADDRESS(B265,1,1,1,"all_city_parameter_inputs"))))</f>
        <v>distance_scalar_motorcycle</v>
      </c>
      <c r="G265" s="4" t="str" cm="1">
        <f t="array" aca="1" ref="G265" ca="1">IF(AND(ISBLANK(INDIRECT(ADDRESS(B265,3,1,1,"all_city_parameter_inputs"))),ISBLANK(INDIRECT(ADDRESS(B265,2,1,1,"all_city_parameter_inputs")))),"",IF(ISBLANK(INDIRECT(ADDRESS(B265,2,1,1,"all_city_parameter_inputs"))),"",INDIRECT(ADDRESS(B265,2,1,1,"all_city_parameter_inputs"))))</f>
        <v>mean</v>
      </c>
      <c r="H265" s="17" cm="1">
        <f t="array" aca="1" ref="H265" ca="1">IF(ISBLANK(INDIRECT(ADDRESS(B265,A265,1,1,"all_city_parameter_inputs"))), "--",INDIRECT(ADDRESS(B265,A265,1,1,"all_city_parameter_inputs")))</f>
        <v>0.99974649804648896</v>
      </c>
      <c r="I265" s="17" t="str">
        <f ca="1">IF(OR(G265="alpha",G265="beta",G265="sd",G265="mean"),"--",VLOOKUP(C265,Default!$B$5:$H$113,7,FALSE))</f>
        <v>--</v>
      </c>
      <c r="J265" s="4" t="str">
        <f ca="1">VLOOKUP(F265,Lookup!$C$5:$D$109,2, FALSE)</f>
        <v>Travel values</v>
      </c>
      <c r="K265" s="4" t="str">
        <f ca="1">VLOOKUP(C265,Default!$B$4:$E$113,4, FALSE)</f>
        <v>scalar for motorcycle distance, i.e. all motorbike trips are scaled by this scalar</v>
      </c>
      <c r="L265" s="21" t="str" cm="1">
        <f t="array" aca="1" ref="L265" ca="1">IF(ISNA(VLOOKUP(D265,Grouped_Sources!$C:$C,1,FALSE)),"", INDIRECT(VLOOKUP(D265,Grouped_Sources!$C:$G,5,FALSE)))</f>
        <v xml:space="preserve"> on OneDrive Ali Abbas - ITHIM Global\Methods and Processes\Input Parameters\DistanceScalars</v>
      </c>
      <c r="M265" s="21"/>
      <c r="N265" s="21"/>
    </row>
    <row r="266" spans="1:14">
      <c r="A266" s="5">
        <f t="shared" si="34"/>
        <v>5</v>
      </c>
      <c r="B266" s="5">
        <f t="shared" si="35"/>
        <v>66</v>
      </c>
      <c r="C266" s="5" t="str">
        <f t="shared" ca="1" si="36"/>
        <v>distance_scalar_motorcycle</v>
      </c>
      <c r="D266" s="5" t="str">
        <f t="shared" ca="1" si="20"/>
        <v>distance_scalar_motorcycle_delhi</v>
      </c>
      <c r="E266" s="4" t="str" cm="1">
        <f t="array" aca="1" ref="E266" ca="1">INDIRECT(ADDRESS(1,A266,1,1,"all_city_parameter_inputs"))</f>
        <v>delhi</v>
      </c>
      <c r="F266" s="6" t="str" cm="1">
        <f t="array" aca="1" ref="F266" ca="1">IF(AND(ISBLANK(INDIRECT(ADDRESS(B266,2,1,1,"all_city_parameter_inputs"))), ISBLANK(INDIRECT(ADDRESS(B266,1,1,1,"all_city_parameter_inputs")))), "", IF(ISBLANK(INDIRECT(ADDRESS(B266,1,1,1,"all_city_parameter_inputs"))), All_city_list!F265,INDIRECT(ADDRESS(B266,1,1,1,"all_city_parameter_inputs"))))</f>
        <v>distance_scalar_motorcycle</v>
      </c>
      <c r="G266" s="4" t="str" cm="1">
        <f t="array" aca="1" ref="G266" ca="1">IF(AND(ISBLANK(INDIRECT(ADDRESS(B266,3,1,1,"all_city_parameter_inputs"))),ISBLANK(INDIRECT(ADDRESS(B266,2,1,1,"all_city_parameter_inputs")))),"",IF(ISBLANK(INDIRECT(ADDRESS(B266,2,1,1,"all_city_parameter_inputs"))),"",INDIRECT(ADDRESS(B266,2,1,1,"all_city_parameter_inputs"))))</f>
        <v>sd</v>
      </c>
      <c r="H266" s="17" cm="1">
        <f t="array" aca="1" ref="H266" ca="1">IF(ISBLANK(INDIRECT(ADDRESS(B266,A266,1,1,"all_city_parameter_inputs"))), "--",INDIRECT(ADDRESS(B266,A266,1,1,"all_city_parameter_inputs")))</f>
        <v>1.0227736223563999</v>
      </c>
      <c r="I266" s="17" t="str">
        <f ca="1">IF(OR(G266="alpha",G266="beta",G266="sd",G266="mean"),"--",VLOOKUP(C266,Default!$B$5:$H$113,7,FALSE))</f>
        <v>--</v>
      </c>
      <c r="J266" s="4" t="str">
        <f ca="1">VLOOKUP(F266,Lookup!$C$5:$D$109,2, FALSE)</f>
        <v>Travel values</v>
      </c>
      <c r="K266" s="4" t="str">
        <f ca="1">VLOOKUP(C266,Default!$B$4:$E$113,4, FALSE)</f>
        <v>scalar for motorcycle distance, i.e. all motorbike trips are scaled by this scalar</v>
      </c>
      <c r="L266" s="21" t="str" cm="1">
        <f t="array" aca="1" ref="L266" ca="1">IF(ISNA(VLOOKUP(D266,Grouped_Sources!$C:$C,1,FALSE)),"", INDIRECT(VLOOKUP(D266,Grouped_Sources!$C:$G,5,FALSE)))</f>
        <v xml:space="preserve"> on OneDrive Ali Abbas - ITHIM Global\Methods and Processes\Input Parameters\DistanceScalars</v>
      </c>
      <c r="M266" s="21"/>
      <c r="N266" s="21"/>
    </row>
    <row r="267" spans="1:14">
      <c r="A267" s="5">
        <f t="shared" si="34"/>
        <v>5</v>
      </c>
      <c r="B267" s="5">
        <f t="shared" si="35"/>
        <v>67</v>
      </c>
      <c r="C267" s="5" t="str">
        <f t="shared" ca="1" si="36"/>
        <v>distance_scalar_pt</v>
      </c>
      <c r="D267" s="5" t="str">
        <f t="shared" ca="1" si="20"/>
        <v>distance_scalar_pt_delhi</v>
      </c>
      <c r="E267" s="4" t="str" cm="1">
        <f t="array" aca="1" ref="E267" ca="1">INDIRECT(ADDRESS(1,A267,1,1,"all_city_parameter_inputs"))</f>
        <v>delhi</v>
      </c>
      <c r="F267" s="6" t="str" cm="1">
        <f t="array" aca="1" ref="F267" ca="1">IF(AND(ISBLANK(INDIRECT(ADDRESS(B267,2,1,1,"all_city_parameter_inputs"))), ISBLANK(INDIRECT(ADDRESS(B267,1,1,1,"all_city_parameter_inputs")))), "", IF(ISBLANK(INDIRECT(ADDRESS(B267,1,1,1,"all_city_parameter_inputs"))), All_city_list!F266,INDIRECT(ADDRESS(B267,1,1,1,"all_city_parameter_inputs"))))</f>
        <v>distance_scalar_pt</v>
      </c>
      <c r="G267" s="4" t="str" cm="1">
        <f t="array" aca="1" ref="G267" ca="1">IF(AND(ISBLANK(INDIRECT(ADDRESS(B267,3,1,1,"all_city_parameter_inputs"))),ISBLANK(INDIRECT(ADDRESS(B267,2,1,1,"all_city_parameter_inputs")))),"",IF(ISBLANK(INDIRECT(ADDRESS(B267,2,1,1,"all_city_parameter_inputs"))),"",INDIRECT(ADDRESS(B267,2,1,1,"all_city_parameter_inputs"))))</f>
        <v>constant</v>
      </c>
      <c r="H267" s="17" cm="1">
        <f t="array" aca="1" ref="H267" ca="1">IF(ISBLANK(INDIRECT(ADDRESS(B267,A267,1,1,"all_city_parameter_inputs"))), "--",INDIRECT(ADDRESS(B267,A267,1,1,"all_city_parameter_inputs")))</f>
        <v>1</v>
      </c>
      <c r="I267" s="17">
        <f ca="1">IF(OR(G267="alpha",G267="beta",G267="sd",G267="mean"),"--",VLOOKUP(C267,Default!$B$5:$H$113,7,FALSE))</f>
        <v>1</v>
      </c>
      <c r="J267" s="4" t="str">
        <f ca="1">VLOOKUP(F267,Lookup!$C$5:$D$109,2, FALSE)</f>
        <v>Travel values</v>
      </c>
      <c r="K267" s="4" t="str">
        <f ca="1">VLOOKUP(C267,Default!$B$4:$E$113,4, FALSE)</f>
        <v>scalar for PT distance, i.e. all public transport journey (incl bus driver if added) are scaled by this scalar</v>
      </c>
      <c r="L267" s="21" t="str" cm="1">
        <f t="array" aca="1" ref="L267" ca="1">IF(ISNA(VLOOKUP(D267,Grouped_Sources!$C:$C,1,FALSE)),"", INDIRECT(VLOOKUP(D267,Grouped_Sources!$C:$G,5,FALSE)))</f>
        <v xml:space="preserve"> on OneDrive Ali Abbas - ITHIM Global\Methods and Processes\Input Parameters\DistanceScalars</v>
      </c>
      <c r="M267" s="21"/>
      <c r="N267" s="21"/>
    </row>
    <row r="268" spans="1:14">
      <c r="A268" s="5">
        <f t="shared" si="34"/>
        <v>5</v>
      </c>
      <c r="B268" s="5">
        <f t="shared" si="35"/>
        <v>68</v>
      </c>
      <c r="C268" s="5" t="str">
        <f t="shared" ca="1" si="36"/>
        <v>distance_scalar_pt</v>
      </c>
      <c r="D268" s="5" t="str">
        <f t="shared" ca="1" si="20"/>
        <v>distance_scalar_pt_delhi</v>
      </c>
      <c r="E268" s="4" t="str" cm="1">
        <f t="array" aca="1" ref="E268" ca="1">INDIRECT(ADDRESS(1,A268,1,1,"all_city_parameter_inputs"))</f>
        <v>delhi</v>
      </c>
      <c r="F268" s="6" t="str" cm="1">
        <f t="array" aca="1" ref="F268" ca="1">IF(AND(ISBLANK(INDIRECT(ADDRESS(B268,2,1,1,"all_city_parameter_inputs"))), ISBLANK(INDIRECT(ADDRESS(B268,1,1,1,"all_city_parameter_inputs")))), "", IF(ISBLANK(INDIRECT(ADDRESS(B268,1,1,1,"all_city_parameter_inputs"))), All_city_list!F267,INDIRECT(ADDRESS(B268,1,1,1,"all_city_parameter_inputs"))))</f>
        <v>distance_scalar_pt</v>
      </c>
      <c r="G268" s="4" t="str" cm="1">
        <f t="array" aca="1" ref="G268" ca="1">IF(AND(ISBLANK(INDIRECT(ADDRESS(B268,3,1,1,"all_city_parameter_inputs"))),ISBLANK(INDIRECT(ADDRESS(B268,2,1,1,"all_city_parameter_inputs")))),"",IF(ISBLANK(INDIRECT(ADDRESS(B268,2,1,1,"all_city_parameter_inputs"))),"",INDIRECT(ADDRESS(B268,2,1,1,"all_city_parameter_inputs"))))</f>
        <v>mean</v>
      </c>
      <c r="H268" s="17" cm="1">
        <f t="array" aca="1" ref="H268" ca="1">IF(ISBLANK(INDIRECT(ADDRESS(B268,A268,1,1,"all_city_parameter_inputs"))), "--",INDIRECT(ADDRESS(B268,A268,1,1,"all_city_parameter_inputs")))</f>
        <v>0.99969453469903102</v>
      </c>
      <c r="I268" s="17" t="str">
        <f ca="1">IF(OR(G268="alpha",G268="beta",G268="sd",G268="mean"),"--",VLOOKUP(C268,Default!$B$5:$H$113,7,FALSE))</f>
        <v>--</v>
      </c>
      <c r="J268" s="4" t="str">
        <f ca="1">VLOOKUP(F268,Lookup!$C$5:$D$109,2, FALSE)</f>
        <v>Travel values</v>
      </c>
      <c r="K268" s="4" t="str">
        <f ca="1">VLOOKUP(C268,Default!$B$4:$E$113,4, FALSE)</f>
        <v>scalar for PT distance, i.e. all public transport journey (incl bus driver if added) are scaled by this scalar</v>
      </c>
      <c r="L268" s="21" t="str" cm="1">
        <f t="array" aca="1" ref="L268" ca="1">IF(ISNA(VLOOKUP(D268,Grouped_Sources!$C:$C,1,FALSE)),"", INDIRECT(VLOOKUP(D268,Grouped_Sources!$C:$G,5,FALSE)))</f>
        <v xml:space="preserve"> on OneDrive Ali Abbas - ITHIM Global\Methods and Processes\Input Parameters\DistanceScalars</v>
      </c>
      <c r="M268" s="21"/>
      <c r="N268" s="21"/>
    </row>
    <row r="269" spans="1:14">
      <c r="A269" s="5">
        <f t="shared" si="34"/>
        <v>5</v>
      </c>
      <c r="B269" s="5">
        <f t="shared" si="35"/>
        <v>69</v>
      </c>
      <c r="C269" s="5" t="str">
        <f t="shared" ca="1" si="36"/>
        <v>distance_scalar_pt</v>
      </c>
      <c r="D269" s="5" t="str">
        <f t="shared" ref="D269:D361" ca="1" si="37">F269&amp;"_"&amp;E269</f>
        <v>distance_scalar_pt_delhi</v>
      </c>
      <c r="E269" s="4" t="str" cm="1">
        <f t="array" aca="1" ref="E269" ca="1">INDIRECT(ADDRESS(1,A269,1,1,"all_city_parameter_inputs"))</f>
        <v>delhi</v>
      </c>
      <c r="F269" s="6" t="str" cm="1">
        <f t="array" aca="1" ref="F269" ca="1">IF(AND(ISBLANK(INDIRECT(ADDRESS(B269,2,1,1,"all_city_parameter_inputs"))), ISBLANK(INDIRECT(ADDRESS(B269,1,1,1,"all_city_parameter_inputs")))), "", IF(ISBLANK(INDIRECT(ADDRESS(B269,1,1,1,"all_city_parameter_inputs"))), All_city_list!F268,INDIRECT(ADDRESS(B269,1,1,1,"all_city_parameter_inputs"))))</f>
        <v>distance_scalar_pt</v>
      </c>
      <c r="G269" s="4" t="str" cm="1">
        <f t="array" aca="1" ref="G269" ca="1">IF(AND(ISBLANK(INDIRECT(ADDRESS(B269,3,1,1,"all_city_parameter_inputs"))),ISBLANK(INDIRECT(ADDRESS(B269,2,1,1,"all_city_parameter_inputs")))),"",IF(ISBLANK(INDIRECT(ADDRESS(B269,2,1,1,"all_city_parameter_inputs"))),"",INDIRECT(ADDRESS(B269,2,1,1,"all_city_parameter_inputs"))))</f>
        <v>sd</v>
      </c>
      <c r="H269" s="17" cm="1">
        <f t="array" aca="1" ref="H269" ca="1">IF(ISBLANK(INDIRECT(ADDRESS(B269,A269,1,1,"all_city_parameter_inputs"))), "--",INDIRECT(ADDRESS(B269,A269,1,1,"all_city_parameter_inputs")))</f>
        <v>1.02502694314071</v>
      </c>
      <c r="I269" s="17" t="str">
        <f ca="1">IF(OR(G269="alpha",G269="beta",G269="sd",G269="mean"),"--",VLOOKUP(C269,Default!$B$5:$H$113,7,FALSE))</f>
        <v>--</v>
      </c>
      <c r="J269" s="4" t="str">
        <f ca="1">VLOOKUP(F269,Lookup!$C$5:$D$109,2, FALSE)</f>
        <v>Travel values</v>
      </c>
      <c r="K269" s="4" t="str">
        <f ca="1">VLOOKUP(C269,Default!$B$4:$E$113,4, FALSE)</f>
        <v>scalar for PT distance, i.e. all public transport journey (incl bus driver if added) are scaled by this scalar</v>
      </c>
      <c r="L269" s="21" t="str" cm="1">
        <f t="array" aca="1" ref="L269" ca="1">IF(ISNA(VLOOKUP(D269,Grouped_Sources!$C:$C,1,FALSE)),"", INDIRECT(VLOOKUP(D269,Grouped_Sources!$C:$G,5,FALSE)))</f>
        <v xml:space="preserve"> on OneDrive Ali Abbas - ITHIM Global\Methods and Processes\Input Parameters\DistanceScalars</v>
      </c>
      <c r="M269" s="21"/>
      <c r="N269" s="21"/>
    </row>
    <row r="270" spans="1:14">
      <c r="A270" s="5">
        <f t="shared" si="34"/>
        <v>5</v>
      </c>
      <c r="B270" s="5">
        <f t="shared" si="35"/>
        <v>70</v>
      </c>
      <c r="C270" s="5" t="str">
        <f t="shared" ca="1" si="36"/>
        <v>distance_scalar_walking</v>
      </c>
      <c r="D270" s="5" t="str">
        <f t="shared" ca="1" si="37"/>
        <v>distance_scalar_walking_delhi</v>
      </c>
      <c r="E270" s="4" t="str" cm="1">
        <f t="array" aca="1" ref="E270" ca="1">INDIRECT(ADDRESS(1,A270,1,1,"all_city_parameter_inputs"))</f>
        <v>delhi</v>
      </c>
      <c r="F270" s="6" t="str" cm="1">
        <f t="array" aca="1" ref="F270" ca="1">IF(AND(ISBLANK(INDIRECT(ADDRESS(B270,2,1,1,"all_city_parameter_inputs"))), ISBLANK(INDIRECT(ADDRESS(B270,1,1,1,"all_city_parameter_inputs")))), "", IF(ISBLANK(INDIRECT(ADDRESS(B270,1,1,1,"all_city_parameter_inputs"))), All_city_list!F269,INDIRECT(ADDRESS(B270,1,1,1,"all_city_parameter_inputs"))))</f>
        <v>distance_scalar_walking</v>
      </c>
      <c r="G270" s="4" t="str" cm="1">
        <f t="array" aca="1" ref="G270" ca="1">IF(AND(ISBLANK(INDIRECT(ADDRESS(B270,3,1,1,"all_city_parameter_inputs"))),ISBLANK(INDIRECT(ADDRESS(B270,2,1,1,"all_city_parameter_inputs")))),"",IF(ISBLANK(INDIRECT(ADDRESS(B270,2,1,1,"all_city_parameter_inputs"))),"",INDIRECT(ADDRESS(B270,2,1,1,"all_city_parameter_inputs"))))</f>
        <v>constant</v>
      </c>
      <c r="H270" s="17" cm="1">
        <f t="array" aca="1" ref="H270" ca="1">IF(ISBLANK(INDIRECT(ADDRESS(B270,A270,1,1,"all_city_parameter_inputs"))), "--",INDIRECT(ADDRESS(B270,A270,1,1,"all_city_parameter_inputs")))</f>
        <v>1</v>
      </c>
      <c r="I270" s="17">
        <f ca="1">IF(OR(G270="alpha",G270="beta",G270="sd",G270="mean"),"--",VLOOKUP(C270,Default!$B$5:$H$113,7,FALSE))</f>
        <v>1</v>
      </c>
      <c r="J270" s="4" t="str">
        <f ca="1">VLOOKUP(F270,Lookup!$C$5:$D$109,2, FALSE)</f>
        <v>Travel values</v>
      </c>
      <c r="K270" s="4" t="str">
        <f ca="1">VLOOKUP(C270,Default!$B$4:$E$113,4, FALSE)</f>
        <v>scalar for walking distance, i.e. all walking trips are scaled by this scalar</v>
      </c>
      <c r="L270" s="21" t="str" cm="1">
        <f t="array" aca="1" ref="L270" ca="1">IF(ISNA(VLOOKUP(D270,Grouped_Sources!$C:$C,1,FALSE)),"", INDIRECT(VLOOKUP(D270,Grouped_Sources!$C:$G,5,FALSE)))</f>
        <v xml:space="preserve"> on OneDrive Ali Abbas - ITHIM Global\Methods and Processes\Input Parameters\DistanceScalars</v>
      </c>
      <c r="M270" s="21"/>
      <c r="N270" s="21"/>
    </row>
    <row r="271" spans="1:14">
      <c r="A271" s="5">
        <f t="shared" si="34"/>
        <v>5</v>
      </c>
      <c r="B271" s="5">
        <f t="shared" si="35"/>
        <v>71</v>
      </c>
      <c r="C271" s="5" t="str">
        <f t="shared" ca="1" si="36"/>
        <v>distance_scalar_walking</v>
      </c>
      <c r="D271" s="5" t="str">
        <f t="shared" ca="1" si="37"/>
        <v>distance_scalar_walking_delhi</v>
      </c>
      <c r="E271" s="4" t="str" cm="1">
        <f t="array" aca="1" ref="E271" ca="1">INDIRECT(ADDRESS(1,A271,1,1,"all_city_parameter_inputs"))</f>
        <v>delhi</v>
      </c>
      <c r="F271" s="6" t="str" cm="1">
        <f t="array" aca="1" ref="F271" ca="1">IF(AND(ISBLANK(INDIRECT(ADDRESS(B271,2,1,1,"all_city_parameter_inputs"))), ISBLANK(INDIRECT(ADDRESS(B271,1,1,1,"all_city_parameter_inputs")))), "", IF(ISBLANK(INDIRECT(ADDRESS(B271,1,1,1,"all_city_parameter_inputs"))), All_city_list!F270,INDIRECT(ADDRESS(B271,1,1,1,"all_city_parameter_inputs"))))</f>
        <v>distance_scalar_walking</v>
      </c>
      <c r="G271" s="4" t="str" cm="1">
        <f t="array" aca="1" ref="G271" ca="1">IF(AND(ISBLANK(INDIRECT(ADDRESS(B271,3,1,1,"all_city_parameter_inputs"))),ISBLANK(INDIRECT(ADDRESS(B271,2,1,1,"all_city_parameter_inputs")))),"",IF(ISBLANK(INDIRECT(ADDRESS(B271,2,1,1,"all_city_parameter_inputs"))),"",INDIRECT(ADDRESS(B271,2,1,1,"all_city_parameter_inputs"))))</f>
        <v>mean</v>
      </c>
      <c r="H271" s="17" cm="1">
        <f t="array" aca="1" ref="H271" ca="1">IF(ISBLANK(INDIRECT(ADDRESS(B271,A271,1,1,"all_city_parameter_inputs"))), "--",INDIRECT(ADDRESS(B271,A271,1,1,"all_city_parameter_inputs")))</f>
        <v>0.99984886661215799</v>
      </c>
      <c r="I271" s="17" t="str">
        <f ca="1">IF(OR(G271="alpha",G271="beta",G271="sd",G271="mean"),"--",VLOOKUP(C271,Default!$B$5:$H$113,7,FALSE))</f>
        <v>--</v>
      </c>
      <c r="J271" s="4" t="str">
        <f ca="1">VLOOKUP(F271,Lookup!$C$5:$D$109,2, FALSE)</f>
        <v>Travel values</v>
      </c>
      <c r="K271" s="4" t="str">
        <f ca="1">VLOOKUP(C271,Default!$B$4:$E$113,4, FALSE)</f>
        <v>scalar for walking distance, i.e. all walking trips are scaled by this scalar</v>
      </c>
      <c r="L271" s="21" t="str" cm="1">
        <f t="array" aca="1" ref="L271" ca="1">IF(ISNA(VLOOKUP(D271,Grouped_Sources!$C:$C,1,FALSE)),"", INDIRECT(VLOOKUP(D271,Grouped_Sources!$C:$G,5,FALSE)))</f>
        <v xml:space="preserve"> on OneDrive Ali Abbas - ITHIM Global\Methods and Processes\Input Parameters\DistanceScalars</v>
      </c>
      <c r="M271" s="21"/>
      <c r="N271" s="21"/>
    </row>
    <row r="272" spans="1:14">
      <c r="A272" s="5">
        <f t="shared" si="34"/>
        <v>5</v>
      </c>
      <c r="B272" s="5">
        <f t="shared" si="35"/>
        <v>72</v>
      </c>
      <c r="C272" s="5" t="str">
        <f t="shared" ca="1" si="36"/>
        <v>distance_scalar_walking</v>
      </c>
      <c r="D272" s="5" t="str">
        <f t="shared" ca="1" si="37"/>
        <v>distance_scalar_walking_delhi</v>
      </c>
      <c r="E272" s="4" t="str" cm="1">
        <f t="array" aca="1" ref="E272" ca="1">INDIRECT(ADDRESS(1,A272,1,1,"all_city_parameter_inputs"))</f>
        <v>delhi</v>
      </c>
      <c r="F272" s="6" t="str" cm="1">
        <f t="array" aca="1" ref="F272" ca="1">IF(AND(ISBLANK(INDIRECT(ADDRESS(B272,2,1,1,"all_city_parameter_inputs"))), ISBLANK(INDIRECT(ADDRESS(B272,1,1,1,"all_city_parameter_inputs")))), "", IF(ISBLANK(INDIRECT(ADDRESS(B272,1,1,1,"all_city_parameter_inputs"))), All_city_list!F271,INDIRECT(ADDRESS(B272,1,1,1,"all_city_parameter_inputs"))))</f>
        <v>distance_scalar_walking</v>
      </c>
      <c r="G272" s="4" t="str" cm="1">
        <f t="array" aca="1" ref="G272" ca="1">IF(AND(ISBLANK(INDIRECT(ADDRESS(B272,3,1,1,"all_city_parameter_inputs"))),ISBLANK(INDIRECT(ADDRESS(B272,2,1,1,"all_city_parameter_inputs")))),"",IF(ISBLANK(INDIRECT(ADDRESS(B272,2,1,1,"all_city_parameter_inputs"))),"",INDIRECT(ADDRESS(B272,2,1,1,"all_city_parameter_inputs"))))</f>
        <v>sd</v>
      </c>
      <c r="H272" s="17" cm="1">
        <f t="array" aca="1" ref="H272" ca="1">IF(ISBLANK(INDIRECT(ADDRESS(B272,A272,1,1,"all_city_parameter_inputs"))), "--",INDIRECT(ADDRESS(B272,A272,1,1,"all_city_parameter_inputs")))</f>
        <v>1.0175385026477599</v>
      </c>
      <c r="I272" s="17" t="str">
        <f ca="1">IF(OR(G272="alpha",G272="beta",G272="sd",G272="mean"),"--",VLOOKUP(C272,Default!$B$5:$H$113,7,FALSE))</f>
        <v>--</v>
      </c>
      <c r="J272" s="4" t="str">
        <f ca="1">VLOOKUP(F272,Lookup!$C$5:$D$109,2, FALSE)</f>
        <v>Travel values</v>
      </c>
      <c r="K272" s="4" t="str">
        <f ca="1">VLOOKUP(C272,Default!$B$4:$E$113,4, FALSE)</f>
        <v>scalar for walking distance, i.e. all walking trips are scaled by this scalar</v>
      </c>
      <c r="L272" s="21" t="str" cm="1">
        <f t="array" aca="1" ref="L272" ca="1">IF(ISNA(VLOOKUP(D272,Grouped_Sources!$C:$C,1,FALSE)),"", INDIRECT(VLOOKUP(D272,Grouped_Sources!$C:$G,5,FALSE)))</f>
        <v xml:space="preserve"> on OneDrive Ali Abbas - ITHIM Global\Methods and Processes\Input Parameters\DistanceScalars</v>
      </c>
      <c r="M272" s="21"/>
      <c r="N272" s="21"/>
    </row>
    <row r="273" spans="1:14">
      <c r="A273" s="5">
        <f t="shared" si="34"/>
        <v>5</v>
      </c>
      <c r="B273" s="5">
        <f t="shared" si="35"/>
        <v>73</v>
      </c>
      <c r="C273" s="5" t="str">
        <f t="shared" ca="1" si="36"/>
        <v>distance_scalar_cycling</v>
      </c>
      <c r="D273" s="5" t="str">
        <f t="shared" ca="1" si="37"/>
        <v>distance_scalar_cycling_delhi</v>
      </c>
      <c r="E273" s="4" t="str" cm="1">
        <f t="array" aca="1" ref="E273" ca="1">INDIRECT(ADDRESS(1,A273,1,1,"all_city_parameter_inputs"))</f>
        <v>delhi</v>
      </c>
      <c r="F273" s="6" t="str" cm="1">
        <f t="array" aca="1" ref="F273" ca="1">IF(AND(ISBLANK(INDIRECT(ADDRESS(B273,2,1,1,"all_city_parameter_inputs"))), ISBLANK(INDIRECT(ADDRESS(B273,1,1,1,"all_city_parameter_inputs")))), "", IF(ISBLANK(INDIRECT(ADDRESS(B273,1,1,1,"all_city_parameter_inputs"))), All_city_list!F272,INDIRECT(ADDRESS(B273,1,1,1,"all_city_parameter_inputs"))))</f>
        <v>distance_scalar_cycling</v>
      </c>
      <c r="G273" s="4" t="str" cm="1">
        <f t="array" aca="1" ref="G273" ca="1">IF(AND(ISBLANK(INDIRECT(ADDRESS(B273,3,1,1,"all_city_parameter_inputs"))),ISBLANK(INDIRECT(ADDRESS(B273,2,1,1,"all_city_parameter_inputs")))),"",IF(ISBLANK(INDIRECT(ADDRESS(B273,2,1,1,"all_city_parameter_inputs"))),"",INDIRECT(ADDRESS(B273,2,1,1,"all_city_parameter_inputs"))))</f>
        <v>constant</v>
      </c>
      <c r="H273" s="17" cm="1">
        <f t="array" aca="1" ref="H273" ca="1">IF(ISBLANK(INDIRECT(ADDRESS(B273,A273,1,1,"all_city_parameter_inputs"))), "--",INDIRECT(ADDRESS(B273,A273,1,1,"all_city_parameter_inputs")))</f>
        <v>1</v>
      </c>
      <c r="I273" s="17">
        <f ca="1">IF(OR(G273="alpha",G273="beta",G273="sd",G273="mean"),"--",VLOOKUP(C273,Default!$B$5:$H$113,7,FALSE))</f>
        <v>1</v>
      </c>
      <c r="J273" s="4" t="str">
        <f ca="1">VLOOKUP(F273,Lookup!$C$5:$D$109,2, FALSE)</f>
        <v>Travel values</v>
      </c>
      <c r="K273" s="4" t="str">
        <f ca="1">VLOOKUP(C273,Default!$B$4:$E$113,4, FALSE)</f>
        <v>scalar for cycling distance, i.e. all cycling trips are scaled by this scalar</v>
      </c>
      <c r="L273" s="21" t="str" cm="1">
        <f t="array" aca="1" ref="L273" ca="1">IF(ISNA(VLOOKUP(D273,Grouped_Sources!$C:$C,1,FALSE)),"", INDIRECT(VLOOKUP(D273,Grouped_Sources!$C:$G,5,FALSE)))</f>
        <v xml:space="preserve"> on OneDrive Ali Abbas - ITHIM Global\Methods and Processes\Input Parameters\DistanceScalars</v>
      </c>
      <c r="M273" s="21"/>
      <c r="N273" s="21"/>
    </row>
    <row r="274" spans="1:14">
      <c r="A274" s="5">
        <f t="shared" si="34"/>
        <v>5</v>
      </c>
      <c r="B274" s="5">
        <f t="shared" si="35"/>
        <v>74</v>
      </c>
      <c r="C274" s="5" t="str">
        <f t="shared" ca="1" si="36"/>
        <v>distance_scalar_cycling</v>
      </c>
      <c r="D274" s="5" t="str">
        <f t="shared" ca="1" si="37"/>
        <v>distance_scalar_cycling_delhi</v>
      </c>
      <c r="E274" s="4" t="str" cm="1">
        <f t="array" aca="1" ref="E274" ca="1">INDIRECT(ADDRESS(1,A274,1,1,"all_city_parameter_inputs"))</f>
        <v>delhi</v>
      </c>
      <c r="F274" s="6" t="str" cm="1">
        <f t="array" aca="1" ref="F274" ca="1">IF(AND(ISBLANK(INDIRECT(ADDRESS(B274,2,1,1,"all_city_parameter_inputs"))), ISBLANK(INDIRECT(ADDRESS(B274,1,1,1,"all_city_parameter_inputs")))), "", IF(ISBLANK(INDIRECT(ADDRESS(B274,1,1,1,"all_city_parameter_inputs"))), All_city_list!F273,INDIRECT(ADDRESS(B274,1,1,1,"all_city_parameter_inputs"))))</f>
        <v>distance_scalar_cycling</v>
      </c>
      <c r="G274" s="4" t="str" cm="1">
        <f t="array" aca="1" ref="G274" ca="1">IF(AND(ISBLANK(INDIRECT(ADDRESS(B274,3,1,1,"all_city_parameter_inputs"))),ISBLANK(INDIRECT(ADDRESS(B274,2,1,1,"all_city_parameter_inputs")))),"",IF(ISBLANK(INDIRECT(ADDRESS(B274,2,1,1,"all_city_parameter_inputs"))),"",INDIRECT(ADDRESS(B274,2,1,1,"all_city_parameter_inputs"))))</f>
        <v>mean</v>
      </c>
      <c r="H274" s="17" cm="1">
        <f t="array" aca="1" ref="H274" ca="1">IF(ISBLANK(INDIRECT(ADDRESS(B274,A274,1,1,"all_city_parameter_inputs"))), "--",INDIRECT(ADDRESS(B274,A274,1,1,"all_city_parameter_inputs")))</f>
        <v>0.999448753427023</v>
      </c>
      <c r="I274" s="17" t="str">
        <f ca="1">IF(OR(G274="alpha",G274="beta",G274="sd",G274="mean"),"--",VLOOKUP(C274,Default!$B$5:$H$113,7,FALSE))</f>
        <v>--</v>
      </c>
      <c r="J274" s="4" t="str">
        <f ca="1">VLOOKUP(F274,Lookup!$C$5:$D$109,2, FALSE)</f>
        <v>Travel values</v>
      </c>
      <c r="K274" s="4" t="str">
        <f ca="1">VLOOKUP(C274,Default!$B$4:$E$113,4, FALSE)</f>
        <v>scalar for cycling distance, i.e. all cycling trips are scaled by this scalar</v>
      </c>
      <c r="L274" s="21" t="str" cm="1">
        <f t="array" aca="1" ref="L274" ca="1">IF(ISNA(VLOOKUP(D274,Grouped_Sources!$C:$C,1,FALSE)),"", INDIRECT(VLOOKUP(D274,Grouped_Sources!$C:$G,5,FALSE)))</f>
        <v xml:space="preserve"> on OneDrive Ali Abbas - ITHIM Global\Methods and Processes\Input Parameters\DistanceScalars</v>
      </c>
      <c r="M274" s="21"/>
      <c r="N274" s="21"/>
    </row>
    <row r="275" spans="1:14">
      <c r="A275" s="5">
        <f t="shared" si="34"/>
        <v>5</v>
      </c>
      <c r="B275" s="5">
        <f t="shared" si="35"/>
        <v>75</v>
      </c>
      <c r="C275" s="5" t="str">
        <f t="shared" ca="1" si="36"/>
        <v>distance_scalar_cycling</v>
      </c>
      <c r="D275" s="5" t="str">
        <f t="shared" ca="1" si="37"/>
        <v>distance_scalar_cycling_delhi</v>
      </c>
      <c r="E275" s="4" t="str" cm="1">
        <f t="array" aca="1" ref="E275" ca="1">INDIRECT(ADDRESS(1,A275,1,1,"all_city_parameter_inputs"))</f>
        <v>delhi</v>
      </c>
      <c r="F275" s="6" t="str" cm="1">
        <f t="array" aca="1" ref="F275" ca="1">IF(AND(ISBLANK(INDIRECT(ADDRESS(B275,2,1,1,"all_city_parameter_inputs"))), ISBLANK(INDIRECT(ADDRESS(B275,1,1,1,"all_city_parameter_inputs")))), "", IF(ISBLANK(INDIRECT(ADDRESS(B275,1,1,1,"all_city_parameter_inputs"))), All_city_list!F274,INDIRECT(ADDRESS(B275,1,1,1,"all_city_parameter_inputs"))))</f>
        <v>distance_scalar_cycling</v>
      </c>
      <c r="G275" s="4" t="str" cm="1">
        <f t="array" aca="1" ref="G275" ca="1">IF(AND(ISBLANK(INDIRECT(ADDRESS(B275,3,1,1,"all_city_parameter_inputs"))),ISBLANK(INDIRECT(ADDRESS(B275,2,1,1,"all_city_parameter_inputs")))),"",IF(ISBLANK(INDIRECT(ADDRESS(B275,2,1,1,"all_city_parameter_inputs"))),"",INDIRECT(ADDRESS(B275,2,1,1,"all_city_parameter_inputs"))))</f>
        <v>sd</v>
      </c>
      <c r="H275" s="17" cm="1">
        <f t="array" aca="1" ref="H275" ca="1">IF(ISBLANK(INDIRECT(ADDRESS(B275,A275,1,1,"all_city_parameter_inputs"))), "--",INDIRECT(ADDRESS(B275,A275,1,1,"all_city_parameter_inputs")))</f>
        <v>1.03376594272208</v>
      </c>
      <c r="I275" s="17" t="str">
        <f ca="1">IF(OR(G275="alpha",G275="beta",G275="sd",G275="mean"),"--",VLOOKUP(C275,Default!$B$5:$H$113,7,FALSE))</f>
        <v>--</v>
      </c>
      <c r="J275" s="4" t="str">
        <f ca="1">VLOOKUP(F275,Lookup!$C$5:$D$109,2, FALSE)</f>
        <v>Travel values</v>
      </c>
      <c r="K275" s="4" t="str">
        <f ca="1">VLOOKUP(C275,Default!$B$4:$E$113,4, FALSE)</f>
        <v>scalar for cycling distance, i.e. all cycling trips are scaled by this scalar</v>
      </c>
      <c r="L275" s="21" t="str" cm="1">
        <f t="array" aca="1" ref="L275" ca="1">IF(ISNA(VLOOKUP(D275,Grouped_Sources!$C:$C,1,FALSE)),"", INDIRECT(VLOOKUP(D275,Grouped_Sources!$C:$G,5,FALSE)))</f>
        <v xml:space="preserve"> on OneDrive Ali Abbas - ITHIM Global\Methods and Processes\Input Parameters\DistanceScalars</v>
      </c>
      <c r="M275" s="21"/>
      <c r="N275" s="21"/>
    </row>
    <row r="276" spans="1:14">
      <c r="A276" s="5">
        <f t="shared" si="34"/>
        <v>5</v>
      </c>
      <c r="B276" s="5">
        <f t="shared" si="35"/>
        <v>76</v>
      </c>
      <c r="C276" s="5" t="str">
        <f t="shared" ca="1" si="36"/>
        <v>CO2_emission_inventories motorcycle</v>
      </c>
      <c r="D276" s="5" t="str">
        <f t="shared" ca="1" si="37"/>
        <v>CO2_emission_inventories_delhi</v>
      </c>
      <c r="E276" s="4" t="str" cm="1">
        <f t="array" aca="1" ref="E276" ca="1">INDIRECT(ADDRESS(1,A276,1,1,"all_city_parameter_inputs"))</f>
        <v>delhi</v>
      </c>
      <c r="F276" s="6" t="str" cm="1">
        <f t="array" aca="1" ref="F276" ca="1">IF(AND(ISBLANK(INDIRECT(ADDRESS(B276,2,1,1,"all_city_parameter_inputs"))), ISBLANK(INDIRECT(ADDRESS(B276,1,1,1,"all_city_parameter_inputs")))), "", IF(ISBLANK(INDIRECT(ADDRESS(B276,1,1,1,"all_city_parameter_inputs"))), All_city_list!F275,INDIRECT(ADDRESS(B276,1,1,1,"all_city_parameter_inputs"))))</f>
        <v>CO2_emission_inventories</v>
      </c>
      <c r="G276" s="4" t="str" cm="1">
        <f t="array" aca="1" ref="G276" ca="1">IF(AND(ISBLANK(INDIRECT(ADDRESS(B276,3,1,1,"all_city_parameter_inputs"))),ISBLANK(INDIRECT(ADDRESS(B276,2,1,1,"all_city_parameter_inputs")))),"",IF(ISBLANK(INDIRECT(ADDRESS(B276,2,1,1,"all_city_parameter_inputs"))),"",INDIRECT(ADDRESS(B276,2,1,1,"all_city_parameter_inputs"))))</f>
        <v>motorcycle</v>
      </c>
      <c r="H276" s="17" cm="1">
        <f t="array" aca="1" ref="H276" ca="1">IF(ISBLANK(INDIRECT(ADDRESS(B276,A276,1,1,"all_city_parameter_inputs"))), "--",INDIRECT(ADDRESS(B276,A276,1,1,"all_city_parameter_inputs")))</f>
        <v>1309302</v>
      </c>
      <c r="I276" s="17">
        <f ca="1">IF(OR(G276="alpha",G276="beta",G276="sd",G276="mean"),"--",VLOOKUP(C276,Default!$B$5:$H$113,7,FALSE))</f>
        <v>30033.571810000001</v>
      </c>
      <c r="J276" s="4" t="str">
        <f ca="1">VLOOKUP(F276,Lookup!$C$5:$D$109,2, FALSE)</f>
        <v>Pollution values</v>
      </c>
      <c r="K276" s="4" t="str">
        <f ca="1">VLOOKUP(C276,Default!$B$4:$E$113,4, FALSE)</f>
        <v>- used to estimate the CO2 for scenarios (function "scenario_co2_calculations").
- used to create the VEHICLE_INVENTORY, with speeds, PM and CO2 emissions (function "set_vehicle_inventory").</v>
      </c>
      <c r="L276" s="21" t="str" cm="1">
        <f t="array" aca="1" ref="L276" ca="1">IF(ISNA(VLOOKUP(D276,Grouped_Sources!$C:$C,1,FALSE)),"", INDIRECT(VLOOKUP(D276,Grouped_Sources!$C:$G,5,FALSE)))</f>
        <v/>
      </c>
      <c r="M276" s="21"/>
      <c r="N276" s="21"/>
    </row>
    <row r="277" spans="1:14">
      <c r="A277" s="5">
        <f t="shared" si="34"/>
        <v>5</v>
      </c>
      <c r="B277" s="5">
        <f t="shared" si="35"/>
        <v>77</v>
      </c>
      <c r="C277" s="5" t="str">
        <f t="shared" ca="1" si="36"/>
        <v>CO2_emission_inventories car</v>
      </c>
      <c r="D277" s="5" t="str">
        <f t="shared" ca="1" si="37"/>
        <v>CO2_emission_inventories_delhi</v>
      </c>
      <c r="E277" s="4" t="str" cm="1">
        <f t="array" aca="1" ref="E277" ca="1">INDIRECT(ADDRESS(1,A277,1,1,"all_city_parameter_inputs"))</f>
        <v>delhi</v>
      </c>
      <c r="F277" s="6" t="str" cm="1">
        <f t="array" aca="1" ref="F277" ca="1">IF(AND(ISBLANK(INDIRECT(ADDRESS(B277,2,1,1,"all_city_parameter_inputs"))), ISBLANK(INDIRECT(ADDRESS(B277,1,1,1,"all_city_parameter_inputs")))), "", IF(ISBLANK(INDIRECT(ADDRESS(B277,1,1,1,"all_city_parameter_inputs"))), All_city_list!F276,INDIRECT(ADDRESS(B277,1,1,1,"all_city_parameter_inputs"))))</f>
        <v>CO2_emission_inventories</v>
      </c>
      <c r="G277" s="4" t="str" cm="1">
        <f t="array" aca="1" ref="G277" ca="1">IF(AND(ISBLANK(INDIRECT(ADDRESS(B277,3,1,1,"all_city_parameter_inputs"))),ISBLANK(INDIRECT(ADDRESS(B277,2,1,1,"all_city_parameter_inputs")))),"",IF(ISBLANK(INDIRECT(ADDRESS(B277,2,1,1,"all_city_parameter_inputs"))),"",INDIRECT(ADDRESS(B277,2,1,1,"all_city_parameter_inputs"))))</f>
        <v>car</v>
      </c>
      <c r="H277" s="17" cm="1">
        <f t="array" aca="1" ref="H277" ca="1">IF(ISBLANK(INDIRECT(ADDRESS(B277,A277,1,1,"all_city_parameter_inputs"))), "--",INDIRECT(ADDRESS(B277,A277,1,1,"all_city_parameter_inputs")))</f>
        <v>970469</v>
      </c>
      <c r="I277" s="17">
        <f ca="1">IF(OR(G277="alpha",G277="beta",G277="sd",G277="mean"),"--",VLOOKUP(C277,Default!$B$5:$H$113,7,FALSE))</f>
        <v>1033377.341</v>
      </c>
      <c r="J277" s="4" t="str">
        <f ca="1">VLOOKUP(F277,Lookup!$C$5:$D$109,2, FALSE)</f>
        <v>Pollution values</v>
      </c>
      <c r="K277" s="4">
        <f ca="1">VLOOKUP(C277,Default!$B$4:$E$113,4, FALSE)</f>
        <v>0</v>
      </c>
      <c r="L277" s="21" t="str" cm="1">
        <f t="array" aca="1" ref="L277" ca="1">IF(ISNA(VLOOKUP(D277,Grouped_Sources!$C:$C,1,FALSE)),"", INDIRECT(VLOOKUP(D277,Grouped_Sources!$C:$G,5,FALSE)))</f>
        <v/>
      </c>
      <c r="M277" s="21"/>
      <c r="N277" s="21"/>
    </row>
    <row r="278" spans="1:14">
      <c r="A278" s="5">
        <f t="shared" si="34"/>
        <v>5</v>
      </c>
      <c r="B278" s="5">
        <f t="shared" si="35"/>
        <v>78</v>
      </c>
      <c r="C278" s="5" t="str">
        <f t="shared" ca="1" si="36"/>
        <v>CO2_emission_inventories bus_driver</v>
      </c>
      <c r="D278" s="5" t="str">
        <f t="shared" ca="1" si="37"/>
        <v>CO2_emission_inventories_delhi</v>
      </c>
      <c r="E278" s="4" t="str" cm="1">
        <f t="array" aca="1" ref="E278" ca="1">INDIRECT(ADDRESS(1,A278,1,1,"all_city_parameter_inputs"))</f>
        <v>delhi</v>
      </c>
      <c r="F278" s="6" t="str" cm="1">
        <f t="array" aca="1" ref="F278" ca="1">IF(AND(ISBLANK(INDIRECT(ADDRESS(B278,2,1,1,"all_city_parameter_inputs"))), ISBLANK(INDIRECT(ADDRESS(B278,1,1,1,"all_city_parameter_inputs")))), "", IF(ISBLANK(INDIRECT(ADDRESS(B278,1,1,1,"all_city_parameter_inputs"))), All_city_list!F277,INDIRECT(ADDRESS(B278,1,1,1,"all_city_parameter_inputs"))))</f>
        <v>CO2_emission_inventories</v>
      </c>
      <c r="G278" s="4" t="str" cm="1">
        <f t="array" aca="1" ref="G278" ca="1">IF(AND(ISBLANK(INDIRECT(ADDRESS(B278,3,1,1,"all_city_parameter_inputs"))),ISBLANK(INDIRECT(ADDRESS(B278,2,1,1,"all_city_parameter_inputs")))),"",IF(ISBLANK(INDIRECT(ADDRESS(B278,2,1,1,"all_city_parameter_inputs"))),"",INDIRECT(ADDRESS(B278,2,1,1,"all_city_parameter_inputs"))))</f>
        <v>bus_driver</v>
      </c>
      <c r="H278" s="17" cm="1">
        <f t="array" aca="1" ref="H278" ca="1">IF(ISBLANK(INDIRECT(ADDRESS(B278,A278,1,1,"all_city_parameter_inputs"))), "--",INDIRECT(ADDRESS(B278,A278,1,1,"all_city_parameter_inputs")))</f>
        <v>700041</v>
      </c>
      <c r="I278" s="17">
        <f ca="1">IF(OR(G278="alpha",G278="beta",G278="sd",G278="mean"),"--",VLOOKUP(C278,Default!$B$5:$H$113,7,FALSE))</f>
        <v>100429.7216</v>
      </c>
      <c r="J278" s="4" t="str">
        <f ca="1">VLOOKUP(F278,Lookup!$C$5:$D$109,2, FALSE)</f>
        <v>Pollution values</v>
      </c>
      <c r="K278" s="4">
        <f ca="1">VLOOKUP(C278,Default!$B$4:$E$113,4, FALSE)</f>
        <v>0</v>
      </c>
      <c r="L278" s="21" t="str" cm="1">
        <f t="array" aca="1" ref="L278" ca="1">IF(ISNA(VLOOKUP(D278,Grouped_Sources!$C:$C,1,FALSE)),"", INDIRECT(VLOOKUP(D278,Grouped_Sources!$C:$G,5,FALSE)))</f>
        <v/>
      </c>
      <c r="M278" s="21"/>
      <c r="N278" s="21"/>
    </row>
    <row r="279" spans="1:14">
      <c r="A279" s="5">
        <f t="shared" si="34"/>
        <v>5</v>
      </c>
      <c r="B279" s="5">
        <f t="shared" si="35"/>
        <v>79</v>
      </c>
      <c r="C279" s="5" t="str">
        <f t="shared" ca="1" si="36"/>
        <v>CO2_emission_inventories big_truck</v>
      </c>
      <c r="D279" s="5" t="str">
        <f t="shared" ca="1" si="37"/>
        <v>CO2_emission_inventories_delhi</v>
      </c>
      <c r="E279" s="4" t="str" cm="1">
        <f t="array" aca="1" ref="E279" ca="1">INDIRECT(ADDRESS(1,A279,1,1,"all_city_parameter_inputs"))</f>
        <v>delhi</v>
      </c>
      <c r="F279" s="6" t="str" cm="1">
        <f t="array" aca="1" ref="F279" ca="1">IF(AND(ISBLANK(INDIRECT(ADDRESS(B279,2,1,1,"all_city_parameter_inputs"))), ISBLANK(INDIRECT(ADDRESS(B279,1,1,1,"all_city_parameter_inputs")))), "", IF(ISBLANK(INDIRECT(ADDRESS(B279,1,1,1,"all_city_parameter_inputs"))), All_city_list!F278,INDIRECT(ADDRESS(B279,1,1,1,"all_city_parameter_inputs"))))</f>
        <v>CO2_emission_inventories</v>
      </c>
      <c r="G279" s="4" t="str" cm="1">
        <f t="array" aca="1" ref="G279" ca="1">IF(AND(ISBLANK(INDIRECT(ADDRESS(B279,3,1,1,"all_city_parameter_inputs"))),ISBLANK(INDIRECT(ADDRESS(B279,2,1,1,"all_city_parameter_inputs")))),"",IF(ISBLANK(INDIRECT(ADDRESS(B279,2,1,1,"all_city_parameter_inputs"))),"",INDIRECT(ADDRESS(B279,2,1,1,"all_city_parameter_inputs"))))</f>
        <v>big_truck</v>
      </c>
      <c r="H279" s="17" cm="1">
        <f t="array" aca="1" ref="H279" ca="1">IF(ISBLANK(INDIRECT(ADDRESS(B279,A279,1,1,"all_city_parameter_inputs"))), "--",INDIRECT(ADDRESS(B279,A279,1,1,"all_city_parameter_inputs")))</f>
        <v>956451</v>
      </c>
      <c r="I279" s="17">
        <f ca="1">IF(OR(G279="alpha",G279="beta",G279="sd",G279="mean"),"--",VLOOKUP(C279,Default!$B$5:$H$113,7,FALSE))</f>
        <v>259655.32449999999</v>
      </c>
      <c r="J279" s="4" t="str">
        <f ca="1">VLOOKUP(F279,Lookup!$C$5:$D$109,2, FALSE)</f>
        <v>Pollution values</v>
      </c>
      <c r="K279" s="4">
        <f ca="1">VLOOKUP(C279,Default!$B$4:$E$113,4, FALSE)</f>
        <v>0</v>
      </c>
      <c r="L279" s="21" t="str" cm="1">
        <f t="array" aca="1" ref="L279" ca="1">IF(ISNA(VLOOKUP(D279,Grouped_Sources!$C:$C,1,FALSE)),"", INDIRECT(VLOOKUP(D279,Grouped_Sources!$C:$G,5,FALSE)))</f>
        <v/>
      </c>
      <c r="M279" s="21"/>
      <c r="N279" s="21"/>
    </row>
    <row r="280" spans="1:14">
      <c r="A280" s="5">
        <f t="shared" si="34"/>
        <v>5</v>
      </c>
      <c r="B280" s="5">
        <f t="shared" si="35"/>
        <v>80</v>
      </c>
      <c r="C280" s="5" t="str">
        <f t="shared" ca="1" si="36"/>
        <v>CO2_emission_inventories truck</v>
      </c>
      <c r="D280" s="5" t="str">
        <f t="shared" ca="1" si="37"/>
        <v>CO2_emission_inventories_delhi</v>
      </c>
      <c r="E280" s="4" t="str" cm="1">
        <f t="array" aca="1" ref="E280" ca="1">INDIRECT(ADDRESS(1,A280,1,1,"all_city_parameter_inputs"))</f>
        <v>delhi</v>
      </c>
      <c r="F280" s="6" t="str" cm="1">
        <f t="array" aca="1" ref="F280" ca="1">IF(AND(ISBLANK(INDIRECT(ADDRESS(B280,2,1,1,"all_city_parameter_inputs"))), ISBLANK(INDIRECT(ADDRESS(B280,1,1,1,"all_city_parameter_inputs")))), "", IF(ISBLANK(INDIRECT(ADDRESS(B280,1,1,1,"all_city_parameter_inputs"))), All_city_list!F279,INDIRECT(ADDRESS(B280,1,1,1,"all_city_parameter_inputs"))))</f>
        <v>CO2_emission_inventories</v>
      </c>
      <c r="G280" s="4" t="str" cm="1">
        <f t="array" aca="1" ref="G280" ca="1">IF(AND(ISBLANK(INDIRECT(ADDRESS(B280,3,1,1,"all_city_parameter_inputs"))),ISBLANK(INDIRECT(ADDRESS(B280,2,1,1,"all_city_parameter_inputs")))),"",IF(ISBLANK(INDIRECT(ADDRESS(B280,2,1,1,"all_city_parameter_inputs"))),"",INDIRECT(ADDRESS(B280,2,1,1,"all_city_parameter_inputs"))))</f>
        <v>truck</v>
      </c>
      <c r="H280" s="17" cm="1">
        <f t="array" aca="1" ref="H280" ca="1">IF(ISBLANK(INDIRECT(ADDRESS(B280,A280,1,1,"all_city_parameter_inputs"))), "--",INDIRECT(ADDRESS(B280,A280,1,1,"all_city_parameter_inputs")))</f>
        <v>97446</v>
      </c>
      <c r="I280" s="17">
        <f ca="1">IF(OR(G280="alpha",G280="beta",G280="sd",G280="mean"),"--",VLOOKUP(C280,Default!$B$5:$H$113,7,FALSE))</f>
        <v>163516.11319999999</v>
      </c>
      <c r="J280" s="4" t="str">
        <f ca="1">VLOOKUP(F280,Lookup!$C$5:$D$109,2, FALSE)</f>
        <v>Pollution values</v>
      </c>
      <c r="K280" s="4">
        <f ca="1">VLOOKUP(C280,Default!$B$4:$E$113,4, FALSE)</f>
        <v>0</v>
      </c>
      <c r="L280" s="21" t="str" cm="1">
        <f t="array" aca="1" ref="L280" ca="1">IF(ISNA(VLOOKUP(D280,Grouped_Sources!$C:$C,1,FALSE)),"", INDIRECT(VLOOKUP(D280,Grouped_Sources!$C:$G,5,FALSE)))</f>
        <v/>
      </c>
      <c r="M280" s="21"/>
      <c r="N280" s="21"/>
    </row>
    <row r="281" spans="1:14">
      <c r="A281" s="5">
        <f t="shared" si="34"/>
        <v>5</v>
      </c>
      <c r="B281" s="5">
        <f t="shared" si="35"/>
        <v>81</v>
      </c>
      <c r="C281" s="5" t="str">
        <f t="shared" ca="1" si="36"/>
        <v>CO2_emission_inventories van</v>
      </c>
      <c r="D281" s="5" t="str">
        <f t="shared" ca="1" si="37"/>
        <v>CO2_emission_inventories_delhi</v>
      </c>
      <c r="E281" s="4" t="str" cm="1">
        <f t="array" aca="1" ref="E281" ca="1">INDIRECT(ADDRESS(1,A281,1,1,"all_city_parameter_inputs"))</f>
        <v>delhi</v>
      </c>
      <c r="F281" s="6" t="str" cm="1">
        <f t="array" aca="1" ref="F281" ca="1">IF(AND(ISBLANK(INDIRECT(ADDRESS(B281,2,1,1,"all_city_parameter_inputs"))), ISBLANK(INDIRECT(ADDRESS(B281,1,1,1,"all_city_parameter_inputs")))), "", IF(ISBLANK(INDIRECT(ADDRESS(B281,1,1,1,"all_city_parameter_inputs"))), All_city_list!F280,INDIRECT(ADDRESS(B281,1,1,1,"all_city_parameter_inputs"))))</f>
        <v>CO2_emission_inventories</v>
      </c>
      <c r="G281" s="4" t="str" cm="1">
        <f t="array" aca="1" ref="G281" ca="1">IF(AND(ISBLANK(INDIRECT(ADDRESS(B281,3,1,1,"all_city_parameter_inputs"))),ISBLANK(INDIRECT(ADDRESS(B281,2,1,1,"all_city_parameter_inputs")))),"",IF(ISBLANK(INDIRECT(ADDRESS(B281,2,1,1,"all_city_parameter_inputs"))),"",INDIRECT(ADDRESS(B281,2,1,1,"all_city_parameter_inputs"))))</f>
        <v>van</v>
      </c>
      <c r="H281" s="17" t="str" cm="1">
        <f t="array" aca="1" ref="H281" ca="1">IF(ISBLANK(INDIRECT(ADDRESS(B281,A281,1,1,"all_city_parameter_inputs"))), "--",INDIRECT(ADDRESS(B281,A281,1,1,"all_city_parameter_inputs")))</f>
        <v>--</v>
      </c>
      <c r="I281" s="17">
        <f ca="1">IF(OR(G281="alpha",G281="beta",G281="sd",G281="mean"),"--",VLOOKUP(C281,Default!$B$5:$H$113,7,FALSE))</f>
        <v>0</v>
      </c>
      <c r="J281" s="4" t="str">
        <f ca="1">VLOOKUP(F281,Lookup!$C$5:$D$109,2, FALSE)</f>
        <v>Pollution values</v>
      </c>
      <c r="K281" s="4">
        <f ca="1">VLOOKUP(C281,Default!$B$4:$E$113,4, FALSE)</f>
        <v>0</v>
      </c>
      <c r="L281" s="21" t="str" cm="1">
        <f t="array" aca="1" ref="L281" ca="1">IF(ISNA(VLOOKUP(D281,Grouped_Sources!$C:$C,1,FALSE)),"", INDIRECT(VLOOKUP(D281,Grouped_Sources!$C:$G,5,FALSE)))</f>
        <v/>
      </c>
      <c r="M281" s="21"/>
      <c r="N281" s="21"/>
    </row>
    <row r="282" spans="1:14">
      <c r="A282" s="5">
        <f t="shared" si="34"/>
        <v>5</v>
      </c>
      <c r="B282" s="5">
        <f t="shared" si="35"/>
        <v>82</v>
      </c>
      <c r="C282" s="5" t="str">
        <f t="shared" ca="1" si="36"/>
        <v>CO2_emission_inventories other</v>
      </c>
      <c r="D282" s="5" t="str">
        <f t="shared" ca="1" si="37"/>
        <v>CO2_emission_inventories_delhi</v>
      </c>
      <c r="E282" s="4" t="str" cm="1">
        <f t="array" aca="1" ref="E282" ca="1">INDIRECT(ADDRESS(1,A282,1,1,"all_city_parameter_inputs"))</f>
        <v>delhi</v>
      </c>
      <c r="F282" s="6" t="str" cm="1">
        <f t="array" aca="1" ref="F282" ca="1">IF(AND(ISBLANK(INDIRECT(ADDRESS(B282,2,1,1,"all_city_parameter_inputs"))), ISBLANK(INDIRECT(ADDRESS(B282,1,1,1,"all_city_parameter_inputs")))), "", IF(ISBLANK(INDIRECT(ADDRESS(B282,1,1,1,"all_city_parameter_inputs"))), All_city_list!F281,INDIRECT(ADDRESS(B282,1,1,1,"all_city_parameter_inputs"))))</f>
        <v>CO2_emission_inventories</v>
      </c>
      <c r="G282" s="4" t="str" cm="1">
        <f t="array" aca="1" ref="G282" ca="1">IF(AND(ISBLANK(INDIRECT(ADDRESS(B282,3,1,1,"all_city_parameter_inputs"))),ISBLANK(INDIRECT(ADDRESS(B282,2,1,1,"all_city_parameter_inputs")))),"",IF(ISBLANK(INDIRECT(ADDRESS(B282,2,1,1,"all_city_parameter_inputs"))),"",INDIRECT(ADDRESS(B282,2,1,1,"all_city_parameter_inputs"))))</f>
        <v>other</v>
      </c>
      <c r="H282" s="17" cm="1">
        <f t="array" aca="1" ref="H282" ca="1">IF(ISBLANK(INDIRECT(ADDRESS(B282,A282,1,1,"all_city_parameter_inputs"))), "--",INDIRECT(ADDRESS(B282,A282,1,1,"all_city_parameter_inputs")))</f>
        <v>0</v>
      </c>
      <c r="I282" s="17">
        <f ca="1">IF(OR(G282="alpha",G282="beta",G282="sd",G282="mean"),"--",VLOOKUP(C282,Default!$B$5:$H$113,7,FALSE))</f>
        <v>1906.893448</v>
      </c>
      <c r="J282" s="4" t="str">
        <f ca="1">VLOOKUP(F282,Lookup!$C$5:$D$109,2, FALSE)</f>
        <v>Pollution values</v>
      </c>
      <c r="K282" s="4">
        <f ca="1">VLOOKUP(C282,Default!$B$4:$E$113,4, FALSE)</f>
        <v>0</v>
      </c>
      <c r="L282" s="21" t="str" cm="1">
        <f t="array" aca="1" ref="L282" ca="1">IF(ISNA(VLOOKUP(D282,Grouped_Sources!$C:$C,1,FALSE)),"", INDIRECT(VLOOKUP(D282,Grouped_Sources!$C:$G,5,FALSE)))</f>
        <v/>
      </c>
      <c r="M282" s="21"/>
      <c r="N282" s="21"/>
    </row>
    <row r="283" spans="1:14">
      <c r="A283" s="5">
        <f t="shared" si="34"/>
        <v>5</v>
      </c>
      <c r="B283" s="5">
        <f t="shared" si="35"/>
        <v>83</v>
      </c>
      <c r="C283" s="5" t="str">
        <f t="shared" ca="1" si="36"/>
        <v>CO2_emission_inventories taxi</v>
      </c>
      <c r="D283" s="5" t="str">
        <f t="shared" ca="1" si="37"/>
        <v>CO2_emission_inventories_delhi</v>
      </c>
      <c r="E283" s="4" t="str" cm="1">
        <f t="array" aca="1" ref="E283" ca="1">INDIRECT(ADDRESS(1,A283,1,1,"all_city_parameter_inputs"))</f>
        <v>delhi</v>
      </c>
      <c r="F283" s="6" t="str" cm="1">
        <f t="array" aca="1" ref="F283" ca="1">IF(AND(ISBLANK(INDIRECT(ADDRESS(B283,2,1,1,"all_city_parameter_inputs"))), ISBLANK(INDIRECT(ADDRESS(B283,1,1,1,"all_city_parameter_inputs")))), "", IF(ISBLANK(INDIRECT(ADDRESS(B283,1,1,1,"all_city_parameter_inputs"))), All_city_list!F282,INDIRECT(ADDRESS(B283,1,1,1,"all_city_parameter_inputs"))))</f>
        <v>CO2_emission_inventories</v>
      </c>
      <c r="G283" s="4" t="str" cm="1">
        <f t="array" aca="1" ref="G283" ca="1">IF(AND(ISBLANK(INDIRECT(ADDRESS(B283,3,1,1,"all_city_parameter_inputs"))),ISBLANK(INDIRECT(ADDRESS(B283,2,1,1,"all_city_parameter_inputs")))),"",IF(ISBLANK(INDIRECT(ADDRESS(B283,2,1,1,"all_city_parameter_inputs"))),"",INDIRECT(ADDRESS(B283,2,1,1,"all_city_parameter_inputs"))))</f>
        <v>taxi</v>
      </c>
      <c r="H283" s="17" t="str" cm="1">
        <f t="array" aca="1" ref="H283" ca="1">IF(ISBLANK(INDIRECT(ADDRESS(B283,A283,1,1,"all_city_parameter_inputs"))), "--",INDIRECT(ADDRESS(B283,A283,1,1,"all_city_parameter_inputs")))</f>
        <v>--</v>
      </c>
      <c r="I283" s="17">
        <f ca="1">IF(OR(G283="alpha",G283="beta",G283="sd",G283="mean"),"--",VLOOKUP(C283,Default!$B$5:$H$113,7,FALSE))</f>
        <v>0</v>
      </c>
      <c r="J283" s="4" t="str">
        <f ca="1">VLOOKUP(F283,Lookup!$C$5:$D$109,2, FALSE)</f>
        <v>Pollution values</v>
      </c>
      <c r="K283" s="4">
        <f ca="1">VLOOKUP(C283,Default!$B$4:$E$113,4, FALSE)</f>
        <v>0</v>
      </c>
      <c r="L283" s="21" t="str" cm="1">
        <f t="array" aca="1" ref="L283" ca="1">IF(ISNA(VLOOKUP(D283,Grouped_Sources!$C:$C,1,FALSE)),"", INDIRECT(VLOOKUP(D283,Grouped_Sources!$C:$G,5,FALSE)))</f>
        <v/>
      </c>
      <c r="M283" s="21"/>
      <c r="N283" s="21"/>
    </row>
    <row r="284" spans="1:14">
      <c r="A284" s="5">
        <f t="shared" si="34"/>
        <v>5</v>
      </c>
      <c r="B284" s="5">
        <f t="shared" si="35"/>
        <v>84</v>
      </c>
      <c r="C284" s="5" t="str">
        <f t="shared" ca="1" si="36"/>
        <v>CO2_emission_inventories auto_rickshaw</v>
      </c>
      <c r="D284" s="5" t="str">
        <f t="shared" ca="1" si="37"/>
        <v>CO2_emission_inventories_delhi</v>
      </c>
      <c r="E284" s="4" t="str" cm="1">
        <f t="array" aca="1" ref="E284" ca="1">INDIRECT(ADDRESS(1,A284,1,1,"all_city_parameter_inputs"))</f>
        <v>delhi</v>
      </c>
      <c r="F284" s="6" t="str" cm="1">
        <f t="array" aca="1" ref="F284" ca="1">IF(AND(ISBLANK(INDIRECT(ADDRESS(B284,2,1,1,"all_city_parameter_inputs"))), ISBLANK(INDIRECT(ADDRESS(B284,1,1,1,"all_city_parameter_inputs")))), "", IF(ISBLANK(INDIRECT(ADDRESS(B284,1,1,1,"all_city_parameter_inputs"))), All_city_list!F283,INDIRECT(ADDRESS(B284,1,1,1,"all_city_parameter_inputs"))))</f>
        <v>CO2_emission_inventories</v>
      </c>
      <c r="G284" s="4" t="str" cm="1">
        <f t="array" aca="1" ref="G284" ca="1">IF(AND(ISBLANK(INDIRECT(ADDRESS(B284,3,1,1,"all_city_parameter_inputs"))),ISBLANK(INDIRECT(ADDRESS(B284,2,1,1,"all_city_parameter_inputs")))),"",IF(ISBLANK(INDIRECT(ADDRESS(B284,2,1,1,"all_city_parameter_inputs"))),"",INDIRECT(ADDRESS(B284,2,1,1,"all_city_parameter_inputs"))))</f>
        <v>auto_rickshaw</v>
      </c>
      <c r="H284" s="17" t="str" cm="1">
        <f t="array" aca="1" ref="H284" ca="1">IF(ISBLANK(INDIRECT(ADDRESS(B284,A284,1,1,"all_city_parameter_inputs"))), "--",INDIRECT(ADDRESS(B284,A284,1,1,"all_city_parameter_inputs")))</f>
        <v>--</v>
      </c>
      <c r="I284" s="17">
        <f ca="1">IF(OR(G284="alpha",G284="beta",G284="sd",G284="mean"),"--",VLOOKUP(C284,Default!$B$5:$H$113,7,FALSE))</f>
        <v>0</v>
      </c>
      <c r="J284" s="4" t="str">
        <f ca="1">VLOOKUP(F284,Lookup!$C$5:$D$109,2, FALSE)</f>
        <v>Pollution values</v>
      </c>
      <c r="K284" s="4">
        <f ca="1">VLOOKUP(C284,Default!$B$4:$E$113,4, FALSE)</f>
        <v>0</v>
      </c>
      <c r="L284" s="21" t="str" cm="1">
        <f t="array" aca="1" ref="L284" ca="1">IF(ISNA(VLOOKUP(D284,Grouped_Sources!$C:$C,1,FALSE)),"", INDIRECT(VLOOKUP(D284,Grouped_Sources!$C:$G,5,FALSE)))</f>
        <v/>
      </c>
      <c r="M284" s="21"/>
      <c r="N284" s="21"/>
    </row>
    <row r="285" spans="1:14">
      <c r="A285" s="5">
        <f t="shared" si="34"/>
        <v>5</v>
      </c>
      <c r="B285" s="5">
        <f t="shared" si="35"/>
        <v>85</v>
      </c>
      <c r="C285" s="5" t="str">
        <f t="shared" ca="1" si="36"/>
        <v>CO2_emission_confidence</v>
      </c>
      <c r="D285" s="5" t="str">
        <f t="shared" ca="1" si="37"/>
        <v>CO2_emission_confidence_delhi</v>
      </c>
      <c r="E285" s="4" t="str" cm="1">
        <f t="array" aca="1" ref="E285" ca="1">INDIRECT(ADDRESS(1,A285,1,1,"all_city_parameter_inputs"))</f>
        <v>delhi</v>
      </c>
      <c r="F285" s="6" t="str" cm="1">
        <f t="array" aca="1" ref="F285" ca="1">IF(AND(ISBLANK(INDIRECT(ADDRESS(B285,2,1,1,"all_city_parameter_inputs"))), ISBLANK(INDIRECT(ADDRESS(B285,1,1,1,"all_city_parameter_inputs")))), "", IF(ISBLANK(INDIRECT(ADDRESS(B285,1,1,1,"all_city_parameter_inputs"))), All_city_list!F284,INDIRECT(ADDRESS(B285,1,1,1,"all_city_parameter_inputs"))))</f>
        <v>CO2_emission_confidence</v>
      </c>
      <c r="G285" s="4" t="str" cm="1">
        <f t="array" aca="1" ref="G285" ca="1">IF(AND(ISBLANK(INDIRECT(ADDRESS(B285,3,1,1,"all_city_parameter_inputs"))),ISBLANK(INDIRECT(ADDRESS(B285,2,1,1,"all_city_parameter_inputs")))),"",IF(ISBLANK(INDIRECT(ADDRESS(B285,2,1,1,"all_city_parameter_inputs"))),"",INDIRECT(ADDRESS(B285,2,1,1,"all_city_parameter_inputs"))))</f>
        <v>sample</v>
      </c>
      <c r="H285" s="17" cm="1">
        <f t="array" aca="1" ref="H285" ca="1">IF(ISBLANK(INDIRECT(ADDRESS(B285,A285,1,1,"all_city_parameter_inputs"))), "--",INDIRECT(ADDRESS(B285,A285,1,1,"all_city_parameter_inputs")))</f>
        <v>0.8</v>
      </c>
      <c r="I285" s="17">
        <f ca="1">IF(OR(G285="alpha",G285="beta",G285="sd",G285="mean"),"--",VLOOKUP(C285,Default!$B$5:$H$113,7,FALSE))</f>
        <v>1</v>
      </c>
      <c r="J285" s="4" t="str">
        <f ca="1">VLOOKUP(F285,Lookup!$C$5:$D$109,2, FALSE)</f>
        <v>Pollution values</v>
      </c>
      <c r="K285" s="4" t="str">
        <f ca="1">VLOOKUP(C285,Default!$B$4:$E$113,4, FALSE)</f>
        <v>how confident we are about the CO2 emissions inventory (equivalent to PM_EMISSION_INVENTORY_CONFIDENCE)</v>
      </c>
      <c r="L285" s="21" t="str" cm="1">
        <f t="array" aca="1" ref="L285" ca="1">IF(ISNA(VLOOKUP(D285,Grouped_Sources!$C:$C,1,FALSE)),"", INDIRECT(VLOOKUP(D285,Grouped_Sources!$C:$G,5,FALSE)))</f>
        <v/>
      </c>
      <c r="M285" s="21"/>
      <c r="N285" s="21"/>
    </row>
    <row r="286" spans="1:14">
      <c r="A286" s="5">
        <f t="shared" si="34"/>
        <v>5</v>
      </c>
      <c r="B286" s="5">
        <f t="shared" si="35"/>
        <v>86</v>
      </c>
      <c r="C286" s="5" t="str">
        <f t="shared" ca="1" si="36"/>
        <v>car_occupancy_ratio</v>
      </c>
      <c r="D286" s="5" t="str">
        <f t="shared" ref="D286:D288" ca="1" si="38">F286&amp;"_"&amp;E286</f>
        <v>car_occupancy_ratio_delhi</v>
      </c>
      <c r="E286" s="4" t="str" cm="1">
        <f t="array" aca="1" ref="E286" ca="1">INDIRECT(ADDRESS(1,A286,1,1,"all_city_parameter_inputs"))</f>
        <v>delhi</v>
      </c>
      <c r="F286" s="6" t="str" cm="1">
        <f t="array" aca="1" ref="F286" ca="1">IF(AND(ISBLANK(INDIRECT(ADDRESS(B286,2,1,1,"all_city_parameter_inputs"))), ISBLANK(INDIRECT(ADDRESS(B286,1,1,1,"all_city_parameter_inputs")))), "", IF(ISBLANK(INDIRECT(ADDRESS(B286,1,1,1,"all_city_parameter_inputs"))), All_city_list!F285,INDIRECT(ADDRESS(B286,1,1,1,"all_city_parameter_inputs"))))</f>
        <v>car_occupancy_ratio</v>
      </c>
      <c r="G286" s="4" t="str" cm="1">
        <f t="array" aca="1" ref="G286" ca="1">IF(AND(ISBLANK(INDIRECT(ADDRESS(B286,3,1,1,"all_city_parameter_inputs"))),ISBLANK(INDIRECT(ADDRESS(B286,2,1,1,"all_city_parameter_inputs")))),"",IF(ISBLANK(INDIRECT(ADDRESS(B286,2,1,1,"all_city_parameter_inputs"))),"",INDIRECT(ADDRESS(B286,2,1,1,"all_city_parameter_inputs"))))</f>
        <v>constant</v>
      </c>
      <c r="H286" s="17" cm="1">
        <f t="array" aca="1" ref="H286" ca="1">IF(ISBLANK(INDIRECT(ADDRESS(B286,A286,1,1,"all_city_parameter_inputs"))), "--",INDIRECT(ADDRESS(B286,A286,1,1,"all_city_parameter_inputs")))</f>
        <v>0.5524861878453039</v>
      </c>
      <c r="I286" s="17">
        <f ca="1">IF(OR(G286="alpha",G286="beta",G286="sd",G286="mean"),"--",VLOOKUP(C286,Default!$B$5:$H$113,7,FALSE))</f>
        <v>0.625</v>
      </c>
      <c r="J286" s="4" t="str">
        <f ca="1">VLOOKUP(F286,Lookup!$C$5:$D$109,2, FALSE)</f>
        <v>Travel values</v>
      </c>
      <c r="K286" s="4" t="str">
        <f ca="1">VLOOKUP(C286,Default!$B$4:$E$113,4, FALSE)</f>
        <v>ratio of cars to passengers (incl driver)</v>
      </c>
      <c r="L286" s="21" t="str" cm="1">
        <f t="array" aca="1" ref="L286" ca="1">IF(ISNA(VLOOKUP(D286,Grouped_Sources!$C:$C,1,FALSE)),"", INDIRECT(VLOOKUP(D286,Grouped_Sources!$C:$G,5,FALSE)))</f>
        <v>CarOccupancyRatio_vxx.docx on on OneDrive Ali Abbas - ITHIM Global\Methods and Processes\Input Parameters\CarOccupancyRate</v>
      </c>
      <c r="M286" s="21"/>
      <c r="N286" s="21"/>
    </row>
    <row r="287" spans="1:14">
      <c r="A287" s="5">
        <f t="shared" si="34"/>
        <v>5</v>
      </c>
      <c r="B287" s="5">
        <f t="shared" si="35"/>
        <v>87</v>
      </c>
      <c r="C287" s="5" t="str">
        <f t="shared" ca="1" si="36"/>
        <v>car_occupancy_ratio</v>
      </c>
      <c r="D287" s="5" t="str">
        <f t="shared" ca="1" si="38"/>
        <v>car_occupancy_ratio_delhi</v>
      </c>
      <c r="E287" s="4" t="str" cm="1">
        <f t="array" aca="1" ref="E287" ca="1">INDIRECT(ADDRESS(1,A287,1,1,"all_city_parameter_inputs"))</f>
        <v>delhi</v>
      </c>
      <c r="F287" s="6" t="str" cm="1">
        <f t="array" aca="1" ref="F287" ca="1">IF(AND(ISBLANK(INDIRECT(ADDRESS(B287,2,1,1,"all_city_parameter_inputs"))), ISBLANK(INDIRECT(ADDRESS(B287,1,1,1,"all_city_parameter_inputs")))), "", IF(ISBLANK(INDIRECT(ADDRESS(B287,1,1,1,"all_city_parameter_inputs"))), All_city_list!F286,INDIRECT(ADDRESS(B287,1,1,1,"all_city_parameter_inputs"))))</f>
        <v>car_occupancy_ratio</v>
      </c>
      <c r="G287" s="4" t="str" cm="1">
        <f t="array" aca="1" ref="G287" ca="1">IF(AND(ISBLANK(INDIRECT(ADDRESS(B287,3,1,1,"all_city_parameter_inputs"))),ISBLANK(INDIRECT(ADDRESS(B287,2,1,1,"all_city_parameter_inputs")))),"",IF(ISBLANK(INDIRECT(ADDRESS(B287,2,1,1,"all_city_parameter_inputs"))),"",INDIRECT(ADDRESS(B287,2,1,1,"all_city_parameter_inputs"))))</f>
        <v>alpha</v>
      </c>
      <c r="H287" s="17" cm="1">
        <f t="array" aca="1" ref="H287" ca="1">IF(ISBLANK(INDIRECT(ADDRESS(B287,A287,1,1,"all_city_parameter_inputs"))), "--",INDIRECT(ADDRESS(B287,A287,1,1,"all_city_parameter_inputs")))</f>
        <v>180.24756906077297</v>
      </c>
      <c r="I287" s="17" t="str">
        <f ca="1">IF(OR(G287="alpha",G287="beta",G287="sd",G287="mean"),"--",VLOOKUP(C287,Default!$B$5:$H$113,7,FALSE))</f>
        <v>--</v>
      </c>
      <c r="J287" s="4" t="str">
        <f ca="1">VLOOKUP(F287,Lookup!$C$5:$D$109,2, FALSE)</f>
        <v>Travel values</v>
      </c>
      <c r="K287" s="4" t="str">
        <f ca="1">VLOOKUP(C287,Default!$B$4:$E$113,4, FALSE)</f>
        <v>ratio of cars to passengers (incl driver)</v>
      </c>
      <c r="L287" s="21" t="str" cm="1">
        <f t="array" aca="1" ref="L287" ca="1">IF(ISNA(VLOOKUP(D287,Grouped_Sources!$C:$C,1,FALSE)),"", INDIRECT(VLOOKUP(D287,Grouped_Sources!$C:$G,5,FALSE)))</f>
        <v>CarOccupancyRatio_vxx.docx on on OneDrive Ali Abbas - ITHIM Global\Methods and Processes\Input Parameters\CarOccupancyRate</v>
      </c>
      <c r="M287" s="21"/>
      <c r="N287" s="21"/>
    </row>
    <row r="288" spans="1:14">
      <c r="A288" s="5">
        <f t="shared" si="34"/>
        <v>5</v>
      </c>
      <c r="B288" s="5">
        <f t="shared" si="35"/>
        <v>88</v>
      </c>
      <c r="C288" s="5" t="str">
        <f t="shared" ca="1" si="36"/>
        <v>car_occupancy_ratio</v>
      </c>
      <c r="D288" s="5" t="str">
        <f t="shared" ca="1" si="38"/>
        <v>car_occupancy_ratio_delhi</v>
      </c>
      <c r="E288" s="4" t="str" cm="1">
        <f t="array" aca="1" ref="E288" ca="1">INDIRECT(ADDRESS(1,A288,1,1,"all_city_parameter_inputs"))</f>
        <v>delhi</v>
      </c>
      <c r="F288" s="6" t="str" cm="1">
        <f t="array" aca="1" ref="F288" ca="1">IF(AND(ISBLANK(INDIRECT(ADDRESS(B288,2,1,1,"all_city_parameter_inputs"))), ISBLANK(INDIRECT(ADDRESS(B288,1,1,1,"all_city_parameter_inputs")))), "", IF(ISBLANK(INDIRECT(ADDRESS(B288,1,1,1,"all_city_parameter_inputs"))), All_city_list!F287,INDIRECT(ADDRESS(B288,1,1,1,"all_city_parameter_inputs"))))</f>
        <v>car_occupancy_ratio</v>
      </c>
      <c r="G288" s="4" t="str" cm="1">
        <f t="array" aca="1" ref="G288" ca="1">IF(AND(ISBLANK(INDIRECT(ADDRESS(B288,3,1,1,"all_city_parameter_inputs"))),ISBLANK(INDIRECT(ADDRESS(B288,2,1,1,"all_city_parameter_inputs")))),"",IF(ISBLANK(INDIRECT(ADDRESS(B288,2,1,1,"all_city_parameter_inputs"))),"",INDIRECT(ADDRESS(B288,2,1,1,"all_city_parameter_inputs"))))</f>
        <v>beta</v>
      </c>
      <c r="H288" s="17" cm="1">
        <f t="array" aca="1" ref="H288" ca="1">IF(ISBLANK(INDIRECT(ADDRESS(B288,A288,1,1,"all_city_parameter_inputs"))), "--",INDIRECT(ADDRESS(B288,A288,1,1,"all_city_parameter_inputs")))</f>
        <v>146.00053093922608</v>
      </c>
      <c r="I288" s="17" t="str">
        <f ca="1">IF(OR(G288="alpha",G288="beta",G288="sd",G288="mean"),"--",VLOOKUP(C288,Default!$B$5:$H$113,7,FALSE))</f>
        <v>--</v>
      </c>
      <c r="J288" s="4" t="str">
        <f ca="1">VLOOKUP(F288,Lookup!$C$5:$D$109,2, FALSE)</f>
        <v>Travel values</v>
      </c>
      <c r="K288" s="4" t="str">
        <f ca="1">VLOOKUP(C288,Default!$B$4:$E$113,4, FALSE)</f>
        <v>ratio of cars to passengers (incl driver)</v>
      </c>
      <c r="L288" s="21" t="str" cm="1">
        <f t="array" aca="1" ref="L288" ca="1">IF(ISNA(VLOOKUP(D288,Grouped_Sources!$C:$C,1,FALSE)),"", INDIRECT(VLOOKUP(D288,Grouped_Sources!$C:$G,5,FALSE)))</f>
        <v>CarOccupancyRatio_vxx.docx on on OneDrive Ali Abbas - ITHIM Global\Methods and Processes\Input Parameters\CarOccupancyRate</v>
      </c>
      <c r="M288" s="21"/>
      <c r="N288" s="21"/>
    </row>
    <row r="289" spans="1:14">
      <c r="A289" s="5">
        <f t="shared" si="34"/>
        <v>5</v>
      </c>
      <c r="B289" s="5">
        <f t="shared" si="35"/>
        <v>89</v>
      </c>
      <c r="C289" s="5" t="str">
        <f t="shared" ca="1" si="36"/>
        <v>country</v>
      </c>
      <c r="D289" s="5" t="str">
        <f t="shared" ref="D289:D293" ca="1" si="39">F289&amp;"_"&amp;E289</f>
        <v>country_delhi</v>
      </c>
      <c r="E289" s="4" t="str" cm="1">
        <f t="array" aca="1" ref="E289" ca="1">INDIRECT(ADDRESS(1,A289,1,1,"all_city_parameter_inputs"))</f>
        <v>delhi</v>
      </c>
      <c r="F289" s="6" t="str" cm="1">
        <f t="array" aca="1" ref="F289" ca="1">IF(AND(ISBLANK(INDIRECT(ADDRESS(B289,2,1,1,"all_city_parameter_inputs"))), ISBLANK(INDIRECT(ADDRESS(B289,1,1,1,"all_city_parameter_inputs")))), "", IF(ISBLANK(INDIRECT(ADDRESS(B289,1,1,1,"all_city_parameter_inputs"))), All_city_list!F288,INDIRECT(ADDRESS(B289,1,1,1,"all_city_parameter_inputs"))))</f>
        <v>country</v>
      </c>
      <c r="G289" s="4" t="str" cm="1">
        <f t="array" aca="1" ref="G289" ca="1">IF(AND(ISBLANK(INDIRECT(ADDRESS(B289,3,1,1,"all_city_parameter_inputs"))),ISBLANK(INDIRECT(ADDRESS(B289,2,1,1,"all_city_parameter_inputs")))),"",IF(ISBLANK(INDIRECT(ADDRESS(B289,2,1,1,"all_city_parameter_inputs"))),"",INDIRECT(ADDRESS(B289,2,1,1,"all_city_parameter_inputs"))))</f>
        <v/>
      </c>
      <c r="H289" s="17" t="str" cm="1">
        <f t="array" aca="1" ref="H289" ca="1">IF(ISBLANK(INDIRECT(ADDRESS(B289,A289,1,1,"all_city_parameter_inputs"))), "--",INDIRECT(ADDRESS(B289,A289,1,1,"all_city_parameter_inputs")))</f>
        <v>India</v>
      </c>
      <c r="I289" s="17" t="str">
        <f ca="1">IF(OR(G289="alpha",G289="beta",G289="sd",G289="mean"),"--",VLOOKUP(C289,Default!$B$5:$H$113,7,FALSE))</f>
        <v>Bogota</v>
      </c>
      <c r="J289" s="4" t="str">
        <f ca="1">VLOOKUP(F289,Lookup!$C$5:$D$109,2, FALSE)</f>
        <v>Miscellaneous</v>
      </c>
      <c r="K289" s="4" t="str">
        <f ca="1">VLOOKUP(C289,Default!$B$4:$E$113,4, FALSE)</f>
        <v>country where city lies in</v>
      </c>
      <c r="L289" s="21" t="str" cm="1">
        <f t="array" aca="1" ref="L289" ca="1">IF(ISNA(VLOOKUP(D289,Grouped_Sources!$C:$C,1,FALSE)),"", INDIRECT(VLOOKUP(D289,Grouped_Sources!$C:$G,5,FALSE)))</f>
        <v/>
      </c>
      <c r="M289" s="21"/>
      <c r="N289" s="21"/>
    </row>
    <row r="290" spans="1:14">
      <c r="A290" s="5">
        <f t="shared" si="34"/>
        <v>5</v>
      </c>
      <c r="B290" s="5">
        <f t="shared" si="35"/>
        <v>90</v>
      </c>
      <c r="C290" s="5" t="str">
        <f t="shared" ca="1" si="36"/>
        <v>continent</v>
      </c>
      <c r="D290" s="5" t="str">
        <f t="shared" ca="1" si="39"/>
        <v>continent_delhi</v>
      </c>
      <c r="E290" s="4" t="str" cm="1">
        <f t="array" aca="1" ref="E290" ca="1">INDIRECT(ADDRESS(1,A290,1,1,"all_city_parameter_inputs"))</f>
        <v>delhi</v>
      </c>
      <c r="F290" s="6" t="str" cm="1">
        <f t="array" aca="1" ref="F290" ca="1">IF(AND(ISBLANK(INDIRECT(ADDRESS(B290,2,1,1,"all_city_parameter_inputs"))), ISBLANK(INDIRECT(ADDRESS(B290,1,1,1,"all_city_parameter_inputs")))), "", IF(ISBLANK(INDIRECT(ADDRESS(B290,1,1,1,"all_city_parameter_inputs"))), All_city_list!F289,INDIRECT(ADDRESS(B290,1,1,1,"all_city_parameter_inputs"))))</f>
        <v>continent</v>
      </c>
      <c r="G290" s="4" t="str" cm="1">
        <f t="array" aca="1" ref="G290" ca="1">IF(AND(ISBLANK(INDIRECT(ADDRESS(B290,3,1,1,"all_city_parameter_inputs"))),ISBLANK(INDIRECT(ADDRESS(B290,2,1,1,"all_city_parameter_inputs")))),"",IF(ISBLANK(INDIRECT(ADDRESS(B290,2,1,1,"all_city_parameter_inputs"))),"",INDIRECT(ADDRESS(B290,2,1,1,"all_city_parameter_inputs"))))</f>
        <v/>
      </c>
      <c r="H290" s="17" t="str" cm="1">
        <f t="array" aca="1" ref="H290" ca="1">IF(ISBLANK(INDIRECT(ADDRESS(B290,A290,1,1,"all_city_parameter_inputs"))), "--",INDIRECT(ADDRESS(B290,A290,1,1,"all_city_parameter_inputs")))</f>
        <v>Asia</v>
      </c>
      <c r="I290" s="17" t="str">
        <f ca="1">IF(OR(G290="alpha",G290="beta",G290="sd",G290="mean"),"--",VLOOKUP(C290,Default!$B$5:$H$113,7,FALSE))</f>
        <v>Latin_America</v>
      </c>
      <c r="J290" s="4" t="str">
        <f ca="1">VLOOKUP(F290,Lookup!$C$5:$D$109,2, FALSE)</f>
        <v>Miscellaneous</v>
      </c>
      <c r="K290" s="4" t="str">
        <f ca="1">VLOOKUP(C290,Default!$B$4:$E$113,4, FALSE)</f>
        <v>continent</v>
      </c>
      <c r="L290" s="21" t="str" cm="1">
        <f t="array" aca="1" ref="L290" ca="1">IF(ISNA(VLOOKUP(D290,Grouped_Sources!$C:$C,1,FALSE)),"", INDIRECT(VLOOKUP(D290,Grouped_Sources!$C:$G,5,FALSE)))</f>
        <v/>
      </c>
      <c r="M290" s="21"/>
      <c r="N290" s="21"/>
    </row>
    <row r="291" spans="1:14">
      <c r="A291" s="5">
        <f t="shared" si="34"/>
        <v>5</v>
      </c>
      <c r="B291" s="5">
        <f t="shared" si="35"/>
        <v>91</v>
      </c>
      <c r="C291" s="5" t="str">
        <f t="shared" ref="C291:C299" ca="1" si="40">IF(G291 = "",F291,IF(OR(G291="alpha",G291="beta",G291="constant",G291="sd",G291="mean",G291="sample"),F291,F291&amp;" "&amp;G291))</f>
        <v>bus_driver_prop_male</v>
      </c>
      <c r="D291" s="5" t="str">
        <f t="shared" ca="1" si="39"/>
        <v>bus_driver_prop_male_delhi</v>
      </c>
      <c r="E291" s="4" t="str" cm="1">
        <f t="array" aca="1" ref="E291" ca="1">INDIRECT(ADDRESS(1,A291,1,1,"all_city_parameter_inputs"))</f>
        <v>delhi</v>
      </c>
      <c r="F291" s="6" t="str" cm="1">
        <f t="array" aca="1" ref="F291" ca="1">IF(AND(ISBLANK(INDIRECT(ADDRESS(B291,2,1,1,"all_city_parameter_inputs"))), ISBLANK(INDIRECT(ADDRESS(B291,1,1,1,"all_city_parameter_inputs")))), "", IF(ISBLANK(INDIRECT(ADDRESS(B291,1,1,1,"all_city_parameter_inputs"))), All_city_list!F290,INDIRECT(ADDRESS(B291,1,1,1,"all_city_parameter_inputs"))))</f>
        <v>bus_driver_prop_male</v>
      </c>
      <c r="G291" s="4" t="str" cm="1">
        <f t="array" aca="1" ref="G291" ca="1">IF(AND(ISBLANK(INDIRECT(ADDRESS(B291,3,1,1,"all_city_parameter_inputs"))),ISBLANK(INDIRECT(ADDRESS(B291,2,1,1,"all_city_parameter_inputs")))),"",IF(ISBLANK(INDIRECT(ADDRESS(B291,2,1,1,"all_city_parameter_inputs"))),"",INDIRECT(ADDRESS(B291,2,1,1,"all_city_parameter_inputs"))))</f>
        <v/>
      </c>
      <c r="H291" s="17" cm="1">
        <f t="array" aca="1" ref="H291" ca="1">IF(ISBLANK(INDIRECT(ADDRESS(B291,A291,1,1,"all_city_parameter_inputs"))), "--",INDIRECT(ADDRESS(B291,A291,1,1,"all_city_parameter_inputs")))</f>
        <v>0.99</v>
      </c>
      <c r="I291" s="17">
        <f ca="1">IF(OR(G291="alpha",G291="beta",G291="sd",G291="mean"),"--",VLOOKUP(C291,Default!$B$5:$H$113,7,FALSE))</f>
        <v>0.98</v>
      </c>
      <c r="J291" s="4" t="str">
        <f ca="1">VLOOKUP(F291,Lookup!$C$5:$D$109,2, FALSE)</f>
        <v>Travel values</v>
      </c>
      <c r="K291" s="4" t="str">
        <f ca="1">VLOOKUP(C291,Default!$B$4:$E$113,4, FALSE)</f>
        <v>proportion of bus drivers that are male</v>
      </c>
      <c r="L291" s="21" t="str" cm="1">
        <f t="array" aca="1" ref="L291" ca="1">IF(ISNA(VLOOKUP(D291,Grouped_Sources!$C:$C,1,FALSE)),"", INDIRECT(VLOOKUP(D291,Grouped_Sources!$C:$G,5,FALSE)))</f>
        <v>on OneDrive Ali Abbas - ITHIM Global\Methods and Processes\Input Parameters\GhostTrip_demographics</v>
      </c>
      <c r="M291" s="21"/>
      <c r="N291" s="21"/>
    </row>
    <row r="292" spans="1:14">
      <c r="A292" s="5">
        <f t="shared" si="34"/>
        <v>5</v>
      </c>
      <c r="B292" s="5">
        <f t="shared" si="35"/>
        <v>92</v>
      </c>
      <c r="C292" s="5" t="str">
        <f t="shared" ca="1" si="40"/>
        <v>bus_driver_male_agerange</v>
      </c>
      <c r="D292" s="5" t="str">
        <f t="shared" ca="1" si="39"/>
        <v>bus_driver_male_agerange_delhi</v>
      </c>
      <c r="E292" s="4" t="str" cm="1">
        <f t="array" aca="1" ref="E292" ca="1">INDIRECT(ADDRESS(1,A292,1,1,"all_city_parameter_inputs"))</f>
        <v>delhi</v>
      </c>
      <c r="F292" s="6" t="str" cm="1">
        <f t="array" aca="1" ref="F292" ca="1">IF(AND(ISBLANK(INDIRECT(ADDRESS(B292,2,1,1,"all_city_parameter_inputs"))), ISBLANK(INDIRECT(ADDRESS(B292,1,1,1,"all_city_parameter_inputs")))), "", IF(ISBLANK(INDIRECT(ADDRESS(B292,1,1,1,"all_city_parameter_inputs"))), All_city_list!F291,INDIRECT(ADDRESS(B292,1,1,1,"all_city_parameter_inputs"))))</f>
        <v>bus_driver_male_agerange</v>
      </c>
      <c r="G292" s="4" t="str" cm="1">
        <f t="array" aca="1" ref="G292" ca="1">IF(AND(ISBLANK(INDIRECT(ADDRESS(B292,3,1,1,"all_city_parameter_inputs"))),ISBLANK(INDIRECT(ADDRESS(B292,2,1,1,"all_city_parameter_inputs")))),"",IF(ISBLANK(INDIRECT(ADDRESS(B292,2,1,1,"all_city_parameter_inputs"))),"",INDIRECT(ADDRESS(B292,2,1,1,"all_city_parameter_inputs"))))</f>
        <v/>
      </c>
      <c r="H292" s="17" t="str" cm="1">
        <f t="array" aca="1" ref="H292" ca="1">IF(ISBLANK(INDIRECT(ADDRESS(B292,A292,1,1,"all_city_parameter_inputs"))), "--",INDIRECT(ADDRESS(B292,A292,1,1,"all_city_parameter_inputs")))</f>
        <v>18, 65</v>
      </c>
      <c r="I292" s="17" t="str">
        <f ca="1">IF(OR(G292="alpha",G292="beta",G292="sd",G292="mean"),"--",VLOOKUP(C292,Default!$B$5:$H$113,7,FALSE))</f>
        <v>19, 65</v>
      </c>
      <c r="J292" s="4" t="str">
        <f ca="1">VLOOKUP(F292,Lookup!$C$5:$D$109,2, FALSE)</f>
        <v>Travel values</v>
      </c>
      <c r="K292" s="4" t="str">
        <f ca="1">VLOOKUP(C292,Default!$B$4:$E$113,4, FALSE)</f>
        <v>age range of male bus drivers</v>
      </c>
      <c r="L292" s="21" t="str" cm="1">
        <f t="array" aca="1" ref="L292" ca="1">IF(ISNA(VLOOKUP(D292,Grouped_Sources!$C:$C,1,FALSE)),"", INDIRECT(VLOOKUP(D292,Grouped_Sources!$C:$G,5,FALSE)))</f>
        <v>on OneDrive Ali Abbas - ITHIM Global\Methods and Processes\Input Parameters\GhostTrip_demographics</v>
      </c>
      <c r="M292" s="21"/>
      <c r="N292" s="21"/>
    </row>
    <row r="293" spans="1:14">
      <c r="A293" s="5">
        <f t="shared" si="34"/>
        <v>5</v>
      </c>
      <c r="B293" s="5">
        <f t="shared" si="35"/>
        <v>93</v>
      </c>
      <c r="C293" s="5" t="str">
        <f t="shared" ca="1" si="40"/>
        <v>bus_driver_female_agerange</v>
      </c>
      <c r="D293" s="5" t="str">
        <f t="shared" ca="1" si="39"/>
        <v>bus_driver_female_agerange_delhi</v>
      </c>
      <c r="E293" s="4" t="str" cm="1">
        <f t="array" aca="1" ref="E293" ca="1">INDIRECT(ADDRESS(1,A293,1,1,"all_city_parameter_inputs"))</f>
        <v>delhi</v>
      </c>
      <c r="F293" s="6" t="str" cm="1">
        <f t="array" aca="1" ref="F293" ca="1">IF(AND(ISBLANK(INDIRECT(ADDRESS(B293,2,1,1,"all_city_parameter_inputs"))), ISBLANK(INDIRECT(ADDRESS(B293,1,1,1,"all_city_parameter_inputs")))), "", IF(ISBLANK(INDIRECT(ADDRESS(B293,1,1,1,"all_city_parameter_inputs"))), All_city_list!F292,INDIRECT(ADDRESS(B293,1,1,1,"all_city_parameter_inputs"))))</f>
        <v>bus_driver_female_agerange</v>
      </c>
      <c r="G293" s="4" t="str" cm="1">
        <f t="array" aca="1" ref="G293" ca="1">IF(AND(ISBLANK(INDIRECT(ADDRESS(B293,3,1,1,"all_city_parameter_inputs"))),ISBLANK(INDIRECT(ADDRESS(B293,2,1,1,"all_city_parameter_inputs")))),"",IF(ISBLANK(INDIRECT(ADDRESS(B293,2,1,1,"all_city_parameter_inputs"))),"",INDIRECT(ADDRESS(B293,2,1,1,"all_city_parameter_inputs"))))</f>
        <v/>
      </c>
      <c r="H293" s="17" t="str" cm="1">
        <f t="array" aca="1" ref="H293" ca="1">IF(ISBLANK(INDIRECT(ADDRESS(B293,A293,1,1,"all_city_parameter_inputs"))), "--",INDIRECT(ADDRESS(B293,A293,1,1,"all_city_parameter_inputs")))</f>
        <v>18, 65</v>
      </c>
      <c r="I293" s="17" t="str">
        <f ca="1">IF(OR(G293="alpha",G293="beta",G293="sd",G293="mean"),"--",VLOOKUP(C293,Default!$B$5:$H$113,7,FALSE))</f>
        <v>19, 65</v>
      </c>
      <c r="J293" s="4" t="str">
        <f ca="1">VLOOKUP(F293,Lookup!$C$5:$D$109,2, FALSE)</f>
        <v>Travel values</v>
      </c>
      <c r="K293" s="4" t="str">
        <f ca="1">VLOOKUP(C293,Default!$B$4:$E$113,4, FALSE)</f>
        <v>age range of female bus drivers</v>
      </c>
      <c r="L293" s="21" t="str" cm="1">
        <f t="array" aca="1" ref="L293" ca="1">IF(ISNA(VLOOKUP(D293,Grouped_Sources!$C:$C,1,FALSE)),"", INDIRECT(VLOOKUP(D293,Grouped_Sources!$C:$G,5,FALSE)))</f>
        <v>on OneDrive Ali Abbas - ITHIM Global\Methods and Processes\Input Parameters\GhostTrip_demographics</v>
      </c>
      <c r="M293" s="21"/>
      <c r="N293" s="21"/>
    </row>
    <row r="294" spans="1:14">
      <c r="A294" s="5">
        <f t="shared" si="34"/>
        <v>5</v>
      </c>
      <c r="B294" s="5">
        <f t="shared" si="35"/>
        <v>94</v>
      </c>
      <c r="C294" s="5" t="str">
        <f t="shared" ca="1" si="40"/>
        <v>truck_driver_prop_male</v>
      </c>
      <c r="D294" s="5" t="str">
        <f t="shared" ref="D294:D299" ca="1" si="41">F294&amp;"_"&amp;E294</f>
        <v>truck_driver_prop_male_delhi</v>
      </c>
      <c r="E294" s="4" t="str" cm="1">
        <f t="array" aca="1" ref="E294" ca="1">INDIRECT(ADDRESS(1,A294,1,1,"all_city_parameter_inputs"))</f>
        <v>delhi</v>
      </c>
      <c r="F294" s="6" t="str" cm="1">
        <f t="array" aca="1" ref="F294" ca="1">IF(AND(ISBLANK(INDIRECT(ADDRESS(B294,2,1,1,"all_city_parameter_inputs"))), ISBLANK(INDIRECT(ADDRESS(B294,1,1,1,"all_city_parameter_inputs")))), "", IF(ISBLANK(INDIRECT(ADDRESS(B294,1,1,1,"all_city_parameter_inputs"))), All_city_list!F293,INDIRECT(ADDRESS(B294,1,1,1,"all_city_parameter_inputs"))))</f>
        <v>truck_driver_prop_male</v>
      </c>
      <c r="G294" s="4" t="str" cm="1">
        <f t="array" aca="1" ref="G294" ca="1">IF(AND(ISBLANK(INDIRECT(ADDRESS(B294,3,1,1,"all_city_parameter_inputs"))),ISBLANK(INDIRECT(ADDRESS(B294,2,1,1,"all_city_parameter_inputs")))),"",IF(ISBLANK(INDIRECT(ADDRESS(B294,2,1,1,"all_city_parameter_inputs"))),"",INDIRECT(ADDRESS(B294,2,1,1,"all_city_parameter_inputs"))))</f>
        <v/>
      </c>
      <c r="H294" s="17" cm="1">
        <f t="array" aca="1" ref="H294" ca="1">IF(ISBLANK(INDIRECT(ADDRESS(B294,A294,1,1,"all_city_parameter_inputs"))), "--",INDIRECT(ADDRESS(B294,A294,1,1,"all_city_parameter_inputs")))</f>
        <v>0.99</v>
      </c>
      <c r="I294" s="17">
        <f ca="1">IF(OR(G294="alpha",G294="beta",G294="sd",G294="mean"),"--",VLOOKUP(C294,Default!$B$5:$H$113,7,FALSE))</f>
        <v>0.98</v>
      </c>
      <c r="J294" s="4" t="str">
        <f ca="1">VLOOKUP(F294,Lookup!$C$5:$D$109,2, FALSE)</f>
        <v>Travel values</v>
      </c>
      <c r="K294" s="4" t="str">
        <f ca="1">VLOOKUP(C294,Default!$B$4:$E$113,4, FALSE)</f>
        <v>proportion of male truck drivers</v>
      </c>
      <c r="L294" s="21" t="str" cm="1">
        <f t="array" aca="1" ref="L294" ca="1">IF(ISNA(VLOOKUP(D294,Grouped_Sources!$C:$C,1,FALSE)),"", INDIRECT(VLOOKUP(D294,Grouped_Sources!$C:$G,5,FALSE)))</f>
        <v>on OneDrive Ali Abbas - ITHIM Global\Methods and Processes\Input Parameters\GhostTrip_demographics</v>
      </c>
      <c r="M294" s="21"/>
      <c r="N294" s="21"/>
    </row>
    <row r="295" spans="1:14">
      <c r="A295" s="5">
        <f t="shared" si="34"/>
        <v>5</v>
      </c>
      <c r="B295" s="5">
        <f t="shared" si="35"/>
        <v>95</v>
      </c>
      <c r="C295" s="5" t="str">
        <f t="shared" ca="1" si="40"/>
        <v>truck_driver_male_agerange</v>
      </c>
      <c r="D295" s="5" t="str">
        <f t="shared" ca="1" si="41"/>
        <v>truck_driver_male_agerange_delhi</v>
      </c>
      <c r="E295" s="4" t="str" cm="1">
        <f t="array" aca="1" ref="E295" ca="1">INDIRECT(ADDRESS(1,A295,1,1,"all_city_parameter_inputs"))</f>
        <v>delhi</v>
      </c>
      <c r="F295" s="6" t="str" cm="1">
        <f t="array" aca="1" ref="F295" ca="1">IF(AND(ISBLANK(INDIRECT(ADDRESS(B295,2,1,1,"all_city_parameter_inputs"))), ISBLANK(INDIRECT(ADDRESS(B295,1,1,1,"all_city_parameter_inputs")))), "", IF(ISBLANK(INDIRECT(ADDRESS(B295,1,1,1,"all_city_parameter_inputs"))), All_city_list!F294,INDIRECT(ADDRESS(B295,1,1,1,"all_city_parameter_inputs"))))</f>
        <v>truck_driver_male_agerange</v>
      </c>
      <c r="G295" s="4" t="str" cm="1">
        <f t="array" aca="1" ref="G295" ca="1">IF(AND(ISBLANK(INDIRECT(ADDRESS(B295,3,1,1,"all_city_parameter_inputs"))),ISBLANK(INDIRECT(ADDRESS(B295,2,1,1,"all_city_parameter_inputs")))),"",IF(ISBLANK(INDIRECT(ADDRESS(B295,2,1,1,"all_city_parameter_inputs"))),"",INDIRECT(ADDRESS(B295,2,1,1,"all_city_parameter_inputs"))))</f>
        <v/>
      </c>
      <c r="H295" s="17" t="str" cm="1">
        <f t="array" aca="1" ref="H295" ca="1">IF(ISBLANK(INDIRECT(ADDRESS(B295,A295,1,1,"all_city_parameter_inputs"))), "--",INDIRECT(ADDRESS(B295,A295,1,1,"all_city_parameter_inputs")))</f>
        <v>18, 65</v>
      </c>
      <c r="I295" s="17" t="str">
        <f ca="1">IF(OR(G295="alpha",G295="beta",G295="sd",G295="mean"),"--",VLOOKUP(C295,Default!$B$5:$H$113,7,FALSE))</f>
        <v>18, 65</v>
      </c>
      <c r="J295" s="4" t="str">
        <f ca="1">VLOOKUP(F295,Lookup!$C$5:$D$109,2, FALSE)</f>
        <v>Travel values</v>
      </c>
      <c r="K295" s="4" t="str">
        <f ca="1">VLOOKUP(C295,Default!$B$4:$E$113,4, FALSE)</f>
        <v>age range of male truck drivers</v>
      </c>
      <c r="L295" s="21" t="str" cm="1">
        <f t="array" aca="1" ref="L295" ca="1">IF(ISNA(VLOOKUP(D295,Grouped_Sources!$C:$C,1,FALSE)),"", INDIRECT(VLOOKUP(D295,Grouped_Sources!$C:$G,5,FALSE)))</f>
        <v>on OneDrive Ali Abbas - ITHIM Global\Methods and Processes\Input Parameters\GhostTrip_demographics</v>
      </c>
      <c r="M295" s="21"/>
      <c r="N295" s="21"/>
    </row>
    <row r="296" spans="1:14">
      <c r="A296" s="5">
        <f t="shared" si="34"/>
        <v>5</v>
      </c>
      <c r="B296" s="5">
        <f t="shared" si="35"/>
        <v>96</v>
      </c>
      <c r="C296" s="5" t="str">
        <f t="shared" ca="1" si="40"/>
        <v>truck_driver_female_agerange</v>
      </c>
      <c r="D296" s="5" t="str">
        <f t="shared" ca="1" si="41"/>
        <v>truck_driver_female_agerange_delhi</v>
      </c>
      <c r="E296" s="4" t="str" cm="1">
        <f t="array" aca="1" ref="E296" ca="1">INDIRECT(ADDRESS(1,A296,1,1,"all_city_parameter_inputs"))</f>
        <v>delhi</v>
      </c>
      <c r="F296" s="6" t="str" cm="1">
        <f t="array" aca="1" ref="F296" ca="1">IF(AND(ISBLANK(INDIRECT(ADDRESS(B296,2,1,1,"all_city_parameter_inputs"))), ISBLANK(INDIRECT(ADDRESS(B296,1,1,1,"all_city_parameter_inputs")))), "", IF(ISBLANK(INDIRECT(ADDRESS(B296,1,1,1,"all_city_parameter_inputs"))), All_city_list!F295,INDIRECT(ADDRESS(B296,1,1,1,"all_city_parameter_inputs"))))</f>
        <v>truck_driver_female_agerange</v>
      </c>
      <c r="G296" s="4" t="str" cm="1">
        <f t="array" aca="1" ref="G296" ca="1">IF(AND(ISBLANK(INDIRECT(ADDRESS(B296,3,1,1,"all_city_parameter_inputs"))),ISBLANK(INDIRECT(ADDRESS(B296,2,1,1,"all_city_parameter_inputs")))),"",IF(ISBLANK(INDIRECT(ADDRESS(B296,2,1,1,"all_city_parameter_inputs"))),"",INDIRECT(ADDRESS(B296,2,1,1,"all_city_parameter_inputs"))))</f>
        <v/>
      </c>
      <c r="H296" s="17" t="str" cm="1">
        <f t="array" aca="1" ref="H296" ca="1">IF(ISBLANK(INDIRECT(ADDRESS(B296,A296,1,1,"all_city_parameter_inputs"))), "--",INDIRECT(ADDRESS(B296,A296,1,1,"all_city_parameter_inputs")))</f>
        <v>18, 65</v>
      </c>
      <c r="I296" s="17" t="str">
        <f ca="1">IF(OR(G296="alpha",G296="beta",G296="sd",G296="mean"),"--",VLOOKUP(C296,Default!$B$5:$H$113,7,FALSE))</f>
        <v>18, 65</v>
      </c>
      <c r="J296" s="4" t="str">
        <f ca="1">VLOOKUP(F296,Lookup!$C$5:$D$109,2, FALSE)</f>
        <v>Travel values</v>
      </c>
      <c r="K296" s="4" t="str">
        <f ca="1">VLOOKUP(C296,Default!$B$4:$E$113,4, FALSE)</f>
        <v>age range of female truck drivers</v>
      </c>
      <c r="L296" s="21" t="str" cm="1">
        <f t="array" aca="1" ref="L296" ca="1">IF(ISNA(VLOOKUP(D296,Grouped_Sources!$C:$C,1,FALSE)),"", INDIRECT(VLOOKUP(D296,Grouped_Sources!$C:$G,5,FALSE)))</f>
        <v>on OneDrive Ali Abbas - ITHIM Global\Methods and Processes\Input Parameters\GhostTrip_demographics</v>
      </c>
      <c r="M296" s="21"/>
      <c r="N296" s="21"/>
    </row>
    <row r="297" spans="1:14">
      <c r="A297" s="5">
        <f t="shared" si="34"/>
        <v>5</v>
      </c>
      <c r="B297" s="5">
        <f t="shared" si="35"/>
        <v>97</v>
      </c>
      <c r="C297" s="5" t="str">
        <f t="shared" ca="1" si="40"/>
        <v>commerical_mbike_prop_male</v>
      </c>
      <c r="D297" s="5" t="str">
        <f t="shared" ca="1" si="41"/>
        <v>commerical_mbike_prop_male_delhi</v>
      </c>
      <c r="E297" s="4" t="str" cm="1">
        <f t="array" aca="1" ref="E297" ca="1">INDIRECT(ADDRESS(1,A297,1,1,"all_city_parameter_inputs"))</f>
        <v>delhi</v>
      </c>
      <c r="F297" s="6" t="str" cm="1">
        <f t="array" aca="1" ref="F297" ca="1">IF(AND(ISBLANK(INDIRECT(ADDRESS(B297,2,1,1,"all_city_parameter_inputs"))), ISBLANK(INDIRECT(ADDRESS(B297,1,1,1,"all_city_parameter_inputs")))), "", IF(ISBLANK(INDIRECT(ADDRESS(B297,1,1,1,"all_city_parameter_inputs"))), All_city_list!F296,INDIRECT(ADDRESS(B297,1,1,1,"all_city_parameter_inputs"))))</f>
        <v>commerical_mbike_prop_male</v>
      </c>
      <c r="G297" s="4" t="str" cm="1">
        <f t="array" aca="1" ref="G297" ca="1">IF(AND(ISBLANK(INDIRECT(ADDRESS(B297,3,1,1,"all_city_parameter_inputs"))),ISBLANK(INDIRECT(ADDRESS(B297,2,1,1,"all_city_parameter_inputs")))),"",IF(ISBLANK(INDIRECT(ADDRESS(B297,2,1,1,"all_city_parameter_inputs"))),"",INDIRECT(ADDRESS(B297,2,1,1,"all_city_parameter_inputs"))))</f>
        <v/>
      </c>
      <c r="H297" s="17" cm="1">
        <f t="array" aca="1" ref="H297" ca="1">IF(ISBLANK(INDIRECT(ADDRESS(B297,A297,1,1,"all_city_parameter_inputs"))), "--",INDIRECT(ADDRESS(B297,A297,1,1,"all_city_parameter_inputs")))</f>
        <v>0.99</v>
      </c>
      <c r="I297" s="17">
        <f ca="1">IF(OR(G297="alpha",G297="beta",G297="sd",G297="mean"),"--",VLOOKUP(C297,Default!$B$5:$H$113,7,FALSE))</f>
        <v>0.99</v>
      </c>
      <c r="J297" s="4" t="str">
        <f ca="1">VLOOKUP(F297,Lookup!$C$5:$D$109,2, FALSE)</f>
        <v>Travel values</v>
      </c>
      <c r="K297" s="4" t="str">
        <f ca="1">VLOOKUP(C297,Default!$B$4:$E$113,4, FALSE)</f>
        <v>proportion of male commercial motorcycle drivers</v>
      </c>
      <c r="L297" s="21" t="str" cm="1">
        <f t="array" aca="1" ref="L297" ca="1">IF(ISNA(VLOOKUP(D297,Grouped_Sources!$C:$C,1,FALSE)),"", INDIRECT(VLOOKUP(D297,Grouped_Sources!$C:$G,5,FALSE)))</f>
        <v>on OneDrive Ali Abbas - ITHIM Global\Methods and Processes\Input Parameters\GhostTrip_demographics</v>
      </c>
      <c r="M297" s="21"/>
      <c r="N297" s="21"/>
    </row>
    <row r="298" spans="1:14">
      <c r="A298" s="5">
        <f t="shared" si="34"/>
        <v>5</v>
      </c>
      <c r="B298" s="5">
        <f t="shared" si="35"/>
        <v>98</v>
      </c>
      <c r="C298" s="5" t="str">
        <f t="shared" ca="1" si="40"/>
        <v>commerical_mbike_male_agerange</v>
      </c>
      <c r="D298" s="5" t="str">
        <f t="shared" ca="1" si="41"/>
        <v>commerical_mbike_male_agerange_delhi</v>
      </c>
      <c r="E298" s="4" t="str" cm="1">
        <f t="array" aca="1" ref="E298" ca="1">INDIRECT(ADDRESS(1,A298,1,1,"all_city_parameter_inputs"))</f>
        <v>delhi</v>
      </c>
      <c r="F298" s="6" t="str" cm="1">
        <f t="array" aca="1" ref="F298" ca="1">IF(AND(ISBLANK(INDIRECT(ADDRESS(B298,2,1,1,"all_city_parameter_inputs"))), ISBLANK(INDIRECT(ADDRESS(B298,1,1,1,"all_city_parameter_inputs")))), "", IF(ISBLANK(INDIRECT(ADDRESS(B298,1,1,1,"all_city_parameter_inputs"))), All_city_list!F297,INDIRECT(ADDRESS(B298,1,1,1,"all_city_parameter_inputs"))))</f>
        <v>commerical_mbike_male_agerange</v>
      </c>
      <c r="G298" s="4" t="str" cm="1">
        <f t="array" aca="1" ref="G298" ca="1">IF(AND(ISBLANK(INDIRECT(ADDRESS(B298,3,1,1,"all_city_parameter_inputs"))),ISBLANK(INDIRECT(ADDRESS(B298,2,1,1,"all_city_parameter_inputs")))),"",IF(ISBLANK(INDIRECT(ADDRESS(B298,2,1,1,"all_city_parameter_inputs"))),"",INDIRECT(ADDRESS(B298,2,1,1,"all_city_parameter_inputs"))))</f>
        <v/>
      </c>
      <c r="H298" s="17" t="str" cm="1">
        <f t="array" aca="1" ref="H298" ca="1">IF(ISBLANK(INDIRECT(ADDRESS(B298,A298,1,1,"all_city_parameter_inputs"))), "--",INDIRECT(ADDRESS(B298,A298,1,1,"all_city_parameter_inputs")))</f>
        <v>18, 65</v>
      </c>
      <c r="I298" s="17" t="str">
        <f ca="1">IF(OR(G298="alpha",G298="beta",G298="sd",G298="mean"),"--",VLOOKUP(C298,Default!$B$5:$H$113,7,FALSE))</f>
        <v>18, 65</v>
      </c>
      <c r="J298" s="4" t="str">
        <f ca="1">VLOOKUP(F298,Lookup!$C$5:$D$109,2, FALSE)</f>
        <v>Travel values</v>
      </c>
      <c r="K298" s="4" t="str">
        <f ca="1">VLOOKUP(C298,Default!$B$4:$E$113,4, FALSE)</f>
        <v>age range of male commercial motorcycle drivers</v>
      </c>
      <c r="L298" s="21" t="str" cm="1">
        <f t="array" aca="1" ref="L298" ca="1">IF(ISNA(VLOOKUP(D298,Grouped_Sources!$C:$C,1,FALSE)),"", INDIRECT(VLOOKUP(D298,Grouped_Sources!$C:$G,5,FALSE)))</f>
        <v>on OneDrive Ali Abbas - ITHIM Global\Methods and Processes\Input Parameters\GhostTrip_demographics</v>
      </c>
      <c r="M298" s="21"/>
      <c r="N298" s="21"/>
    </row>
    <row r="299" spans="1:14">
      <c r="A299" s="5">
        <f t="shared" si="34"/>
        <v>5</v>
      </c>
      <c r="B299" s="5">
        <f t="shared" si="35"/>
        <v>99</v>
      </c>
      <c r="C299" s="5" t="str">
        <f t="shared" ca="1" si="40"/>
        <v>commerical_mbike_female_agerange</v>
      </c>
      <c r="D299" s="5" t="str">
        <f t="shared" ca="1" si="41"/>
        <v>commerical_mbike_female_agerange_delhi</v>
      </c>
      <c r="E299" s="4" t="str" cm="1">
        <f t="array" aca="1" ref="E299" ca="1">INDIRECT(ADDRESS(1,A299,1,1,"all_city_parameter_inputs"))</f>
        <v>delhi</v>
      </c>
      <c r="F299" s="6" t="str" cm="1">
        <f t="array" aca="1" ref="F299" ca="1">IF(AND(ISBLANK(INDIRECT(ADDRESS(B299,2,1,1,"all_city_parameter_inputs"))), ISBLANK(INDIRECT(ADDRESS(B299,1,1,1,"all_city_parameter_inputs")))), "", IF(ISBLANK(INDIRECT(ADDRESS(B299,1,1,1,"all_city_parameter_inputs"))), All_city_list!F298,INDIRECT(ADDRESS(B299,1,1,1,"all_city_parameter_inputs"))))</f>
        <v>commerical_mbike_female_agerange</v>
      </c>
      <c r="G299" s="4" t="str" cm="1">
        <f t="array" aca="1" ref="G299" ca="1">IF(AND(ISBLANK(INDIRECT(ADDRESS(B299,3,1,1,"all_city_parameter_inputs"))),ISBLANK(INDIRECT(ADDRESS(B299,2,1,1,"all_city_parameter_inputs")))),"",IF(ISBLANK(INDIRECT(ADDRESS(B299,2,1,1,"all_city_parameter_inputs"))),"",INDIRECT(ADDRESS(B299,2,1,1,"all_city_parameter_inputs"))))</f>
        <v/>
      </c>
      <c r="H299" s="17" t="str" cm="1">
        <f t="array" aca="1" ref="H299" ca="1">IF(ISBLANK(INDIRECT(ADDRESS(B299,A299,1,1,"all_city_parameter_inputs"))), "--",INDIRECT(ADDRESS(B299,A299,1,1,"all_city_parameter_inputs")))</f>
        <v>18, 65</v>
      </c>
      <c r="I299" s="17" t="str">
        <f ca="1">IF(OR(G299="alpha",G299="beta",G299="sd",G299="mean"),"--",VLOOKUP(C299,Default!$B$5:$H$113,7,FALSE))</f>
        <v>18, 65</v>
      </c>
      <c r="J299" s="4" t="str">
        <f ca="1">VLOOKUP(F299,Lookup!$C$5:$D$109,2, FALSE)</f>
        <v>Travel values</v>
      </c>
      <c r="K299" s="4" t="str">
        <f ca="1">VLOOKUP(C299,Default!$B$4:$E$113,4, FALSE)</f>
        <v>age range of female commercial motorcycle drivers</v>
      </c>
      <c r="L299" s="21" t="str" cm="1">
        <f t="array" aca="1" ref="L299" ca="1">IF(ISNA(VLOOKUP(D299,Grouped_Sources!$C:$C,1,FALSE)),"", INDIRECT(VLOOKUP(D299,Grouped_Sources!$C:$G,5,FALSE)))</f>
        <v>on OneDrive Ali Abbas - ITHIM Global\Methods and Processes\Input Parameters\GhostTrip_demographics</v>
      </c>
      <c r="M299" s="21"/>
      <c r="N299" s="21"/>
    </row>
    <row r="300" spans="1:14">
      <c r="A300" s="5">
        <f t="shared" si="34"/>
        <v>5</v>
      </c>
      <c r="B300" s="5">
        <f t="shared" si="35"/>
        <v>100</v>
      </c>
      <c r="C300" s="5" t="str">
        <f t="shared" ref="C300" ca="1" si="42">IF(G300 = "",F300,IF(OR(G300="alpha",G300="beta",G300="constant",G300="sd",G300="mean",G300="sample"),F300,F300&amp;" "&amp;G300))</f>
        <v>day_to_week_scalar</v>
      </c>
      <c r="D300" s="5" t="str">
        <f t="shared" ref="D300" ca="1" si="43">F300&amp;"_"&amp;E300</f>
        <v>day_to_week_scalar_delhi</v>
      </c>
      <c r="E300" s="4" t="str" cm="1">
        <f t="array" aca="1" ref="E300" ca="1">INDIRECT(ADDRESS(1,A300,1,1,"all_city_parameter_inputs"))</f>
        <v>delhi</v>
      </c>
      <c r="F300" s="6" t="str" cm="1">
        <f t="array" aca="1" ref="F300" ca="1">IF(AND(ISBLANK(INDIRECT(ADDRESS(B300,2,1,1,"all_city_parameter_inputs"))), ISBLANK(INDIRECT(ADDRESS(B300,1,1,1,"all_city_parameter_inputs")))), "", IF(ISBLANK(INDIRECT(ADDRESS(B300,1,1,1,"all_city_parameter_inputs"))), All_city_list!F299,INDIRECT(ADDRESS(B300,1,1,1,"all_city_parameter_inputs"))))</f>
        <v>day_to_week_scalar</v>
      </c>
      <c r="G300" s="4" t="str" cm="1">
        <f t="array" aca="1" ref="G300" ca="1">IF(AND(ISBLANK(INDIRECT(ADDRESS(B300,3,1,1,"all_city_parameter_inputs"))),ISBLANK(INDIRECT(ADDRESS(B300,2,1,1,"all_city_parameter_inputs")))),"",IF(ISBLANK(INDIRECT(ADDRESS(B300,2,1,1,"all_city_parameter_inputs"))),"",INDIRECT(ADDRESS(B300,2,1,1,"all_city_parameter_inputs"))))</f>
        <v/>
      </c>
      <c r="H300" s="17" cm="1">
        <f t="array" aca="1" ref="H300" ca="1">IF(ISBLANK(INDIRECT(ADDRESS(B300,A300,1,1,"all_city_parameter_inputs"))), "--",INDIRECT(ADDRESS(B300,A300,1,1,"all_city_parameter_inputs")))</f>
        <v>7</v>
      </c>
      <c r="I300" s="17">
        <f ca="1">IF(OR(G300="alpha",G300="beta",G300="sd",G300="mean"),"--",VLOOKUP(C300,Default!$B$5:$H$113,7,FALSE))</f>
        <v>7</v>
      </c>
      <c r="J300" s="4" t="str">
        <f ca="1">VLOOKUP(F300,Lookup!$C$5:$D$109,2, FALSE)</f>
        <v>Travel values</v>
      </c>
      <c r="K300" s="4" t="str">
        <f ca="1">VLOOKUP(C300,Default!$B$4:$E$113,4, FALSE)</f>
        <v>how daily travel scales to a week</v>
      </c>
      <c r="L300" s="38" t="s">
        <v>831</v>
      </c>
      <c r="M300" s="21"/>
      <c r="N300" s="21"/>
    </row>
    <row r="301" spans="1:14">
      <c r="A301" s="5">
        <f t="shared" si="34"/>
        <v>6</v>
      </c>
      <c r="B301" s="5">
        <f t="shared" si="35"/>
        <v>2</v>
      </c>
      <c r="C301" s="5" t="str">
        <f t="shared" ca="1" si="36"/>
        <v>speeds auto_rickshaw</v>
      </c>
      <c r="D301" s="5" t="str">
        <f t="shared" ca="1" si="37"/>
        <v>speeds_bangalore</v>
      </c>
      <c r="E301" s="4" t="str" cm="1">
        <f t="array" aca="1" ref="E301" ca="1">INDIRECT(ADDRESS(1,A301,1,1,"all_city_parameter_inputs"))</f>
        <v>bangalore</v>
      </c>
      <c r="F301" s="6" t="str" cm="1">
        <f t="array" aca="1" ref="F301" ca="1">IF(AND(ISBLANK(INDIRECT(ADDRESS(B301,2,1,1,"all_city_parameter_inputs"))), ISBLANK(INDIRECT(ADDRESS(B301,1,1,1,"all_city_parameter_inputs")))), "", IF(ISBLANK(INDIRECT(ADDRESS(B301,1,1,1,"all_city_parameter_inputs"))), All_city_list!F285,INDIRECT(ADDRESS(B301,1,1,1,"all_city_parameter_inputs"))))</f>
        <v>speeds</v>
      </c>
      <c r="G301" s="4" t="str" cm="1">
        <f t="array" aca="1" ref="G301" ca="1">IF(AND(ISBLANK(INDIRECT(ADDRESS(B301,3,1,1,"all_city_parameter_inputs"))),ISBLANK(INDIRECT(ADDRESS(B301,2,1,1,"all_city_parameter_inputs")))),"",IF(ISBLANK(INDIRECT(ADDRESS(B301,2,1,1,"all_city_parameter_inputs"))),"",INDIRECT(ADDRESS(B301,2,1,1,"all_city_parameter_inputs"))))</f>
        <v>auto_rickshaw</v>
      </c>
      <c r="H301" s="17" cm="1">
        <f t="array" aca="1" ref="H301" ca="1">IF(ISBLANK(INDIRECT(ADDRESS(B301,A301,1,1,"all_city_parameter_inputs"))), "--",INDIRECT(ADDRESS(B301,A301,1,1,"all_city_parameter_inputs")))</f>
        <v>4</v>
      </c>
      <c r="I301" s="17">
        <f ca="1">IF(OR(G301="alpha",G301="beta",G301="sd",G301="mean"),"--",VLOOKUP(C301,Default!$B$5:$H$113,7,FALSE))</f>
        <v>0</v>
      </c>
      <c r="J301" s="4" t="str">
        <f ca="1">VLOOKUP(F301,Lookup!$C$5:$D$109,2, FALSE)</f>
        <v>Travel values</v>
      </c>
      <c r="K301" s="4">
        <f ca="1">VLOOKUP(C301,Default!$B$4:$E$113,4, FALSE)</f>
        <v>0</v>
      </c>
      <c r="L301" s="21" t="str" cm="1">
        <f t="array" aca="1" ref="L301" ca="1">IF(ISNA(VLOOKUP(D301,Grouped_Sources!$C:$C,1,FALSE)),"", INDIRECT(VLOOKUP(D301,Grouped_Sources!$C:$G,5,FALSE)))</f>
        <v>VehicleSpeeds_Summary_vxxx.docx on OneDrive Ali Abbas - ITHIM Global\Methods and Processes\Input Parameters\VehicleSpeeds</v>
      </c>
      <c r="M301" s="21"/>
      <c r="N301" s="21"/>
    </row>
    <row r="302" spans="1:14">
      <c r="A302" s="5">
        <f t="shared" si="34"/>
        <v>6</v>
      </c>
      <c r="B302" s="5">
        <f t="shared" si="35"/>
        <v>3</v>
      </c>
      <c r="C302" s="5" t="str">
        <f t="shared" ca="1" si="36"/>
        <v>speeds bus</v>
      </c>
      <c r="D302" s="5" t="str">
        <f t="shared" ca="1" si="37"/>
        <v>speeds_bangalore</v>
      </c>
      <c r="E302" s="4" t="str" cm="1">
        <f t="array" aca="1" ref="E302" ca="1">INDIRECT(ADDRESS(1,A302,1,1,"all_city_parameter_inputs"))</f>
        <v>bangalore</v>
      </c>
      <c r="F302" s="6" t="str" cm="1">
        <f t="array" aca="1" ref="F302" ca="1">IF(AND(ISBLANK(INDIRECT(ADDRESS(B302,2,1,1,"all_city_parameter_inputs"))), ISBLANK(INDIRECT(ADDRESS(B302,1,1,1,"all_city_parameter_inputs")))), "", IF(ISBLANK(INDIRECT(ADDRESS(B302,1,1,1,"all_city_parameter_inputs"))), All_city_list!F301,INDIRECT(ADDRESS(B302,1,1,1,"all_city_parameter_inputs"))))</f>
        <v>speeds</v>
      </c>
      <c r="G302" s="4" t="str" cm="1">
        <f t="array" aca="1" ref="G302" ca="1">IF(AND(ISBLANK(INDIRECT(ADDRESS(B302,3,1,1,"all_city_parameter_inputs"))),ISBLANK(INDIRECT(ADDRESS(B302,2,1,1,"all_city_parameter_inputs")))),"",IF(ISBLANK(INDIRECT(ADDRESS(B302,2,1,1,"all_city_parameter_inputs"))),"",INDIRECT(ADDRESS(B302,2,1,1,"all_city_parameter_inputs"))))</f>
        <v>bus</v>
      </c>
      <c r="H302" s="17" cm="1">
        <f t="array" aca="1" ref="H302" ca="1">IF(ISBLANK(INDIRECT(ADDRESS(B302,A302,1,1,"all_city_parameter_inputs"))), "--",INDIRECT(ADDRESS(B302,A302,1,1,"all_city_parameter_inputs")))</f>
        <v>12</v>
      </c>
      <c r="I302" s="17">
        <f ca="1">IF(OR(G302="alpha",G302="beta",G302="sd",G302="mean"),"--",VLOOKUP(C302,Default!$B$5:$H$113,7,FALSE))</f>
        <v>8.1</v>
      </c>
      <c r="J302" s="4" t="str">
        <f ca="1">VLOOKUP(F302,Lookup!$C$5:$D$109,2, FALSE)</f>
        <v>Travel values</v>
      </c>
      <c r="K302" s="4" t="str">
        <f ca="1">VLOOKUP(C302,Default!$B$4:$E$113,4,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302" s="21" t="str" cm="1">
        <f t="array" aca="1" ref="L302" ca="1">IF(ISNA(VLOOKUP(D302,Grouped_Sources!$C:$C,1,FALSE)),"", INDIRECT(VLOOKUP(D302,Grouped_Sources!$C:$G,5,FALSE)))</f>
        <v>VehicleSpeeds_Summary_vxxx.docx on OneDrive Ali Abbas - ITHIM Global\Methods and Processes\Input Parameters\VehicleSpeeds</v>
      </c>
      <c r="M302" s="21"/>
      <c r="N302" s="21"/>
    </row>
    <row r="303" spans="1:14">
      <c r="A303" s="5">
        <f t="shared" si="34"/>
        <v>6</v>
      </c>
      <c r="B303" s="5">
        <f t="shared" si="35"/>
        <v>4</v>
      </c>
      <c r="C303" s="5" t="str">
        <f t="shared" ca="1" si="36"/>
        <v>speeds car</v>
      </c>
      <c r="D303" s="5" t="str">
        <f t="shared" ref="D303:D312" ca="1" si="44">F303&amp;"_"&amp;E303</f>
        <v>speeds_bangalore</v>
      </c>
      <c r="E303" s="4" t="str" cm="1">
        <f t="array" aca="1" ref="E303" ca="1">INDIRECT(ADDRESS(1,A303,1,1,"all_city_parameter_inputs"))</f>
        <v>bangalore</v>
      </c>
      <c r="F303" s="6" t="str" cm="1">
        <f t="array" aca="1" ref="F303" ca="1">IF(AND(ISBLANK(INDIRECT(ADDRESS(B303,2,1,1,"all_city_parameter_inputs"))), ISBLANK(INDIRECT(ADDRESS(B303,1,1,1,"all_city_parameter_inputs")))), "", IF(ISBLANK(INDIRECT(ADDRESS(B303,1,1,1,"all_city_parameter_inputs"))), All_city_list!F302,INDIRECT(ADDRESS(B303,1,1,1,"all_city_parameter_inputs"))))</f>
        <v>speeds</v>
      </c>
      <c r="G303" s="4" t="str" cm="1">
        <f t="array" aca="1" ref="G303" ca="1">IF(AND(ISBLANK(INDIRECT(ADDRESS(B303,3,1,1,"all_city_parameter_inputs"))),ISBLANK(INDIRECT(ADDRESS(B303,2,1,1,"all_city_parameter_inputs")))),"",IF(ISBLANK(INDIRECT(ADDRESS(B303,2,1,1,"all_city_parameter_inputs"))),"",INDIRECT(ADDRESS(B303,2,1,1,"all_city_parameter_inputs"))))</f>
        <v>car</v>
      </c>
      <c r="H303" s="17" cm="1">
        <f t="array" aca="1" ref="H303" ca="1">IF(ISBLANK(INDIRECT(ADDRESS(B303,A303,1,1,"all_city_parameter_inputs"))), "--",INDIRECT(ADDRESS(B303,A303,1,1,"all_city_parameter_inputs")))</f>
        <v>15</v>
      </c>
      <c r="I303" s="17">
        <f ca="1">IF(OR(G303="alpha",G303="beta",G303="sd",G303="mean"),"--",VLOOKUP(C303,Default!$B$5:$H$113,7,FALSE))</f>
        <v>13.8</v>
      </c>
      <c r="J303" s="4" t="str">
        <f ca="1">VLOOKUP(F303,Lookup!$C$5:$D$109,2, FALSE)</f>
        <v>Travel values</v>
      </c>
      <c r="K303" s="4">
        <f ca="1">VLOOKUP(C303,Default!$B$4:$E$113,4, FALSE)</f>
        <v>0</v>
      </c>
      <c r="L303" s="21" t="str" cm="1">
        <f t="array" aca="1" ref="L303" ca="1">IF(ISNA(VLOOKUP(D303,Grouped_Sources!$C:$C,1,FALSE)),"", INDIRECT(VLOOKUP(D303,Grouped_Sources!$C:$G,5,FALSE)))</f>
        <v>VehicleSpeeds_Summary_vxxx.docx on OneDrive Ali Abbas - ITHIM Global\Methods and Processes\Input Parameters\VehicleSpeeds</v>
      </c>
      <c r="M303" s="21"/>
      <c r="N303" s="21"/>
    </row>
    <row r="304" spans="1:14">
      <c r="A304" s="5">
        <f t="shared" si="34"/>
        <v>6</v>
      </c>
      <c r="B304" s="5">
        <f t="shared" si="35"/>
        <v>5</v>
      </c>
      <c r="C304" s="5" t="str">
        <f t="shared" ca="1" si="36"/>
        <v>speeds cycle</v>
      </c>
      <c r="D304" s="5" t="str">
        <f t="shared" ca="1" si="44"/>
        <v>speeds_bangalore</v>
      </c>
      <c r="E304" s="4" t="str" cm="1">
        <f t="array" aca="1" ref="E304" ca="1">INDIRECT(ADDRESS(1,A304,1,1,"all_city_parameter_inputs"))</f>
        <v>bangalore</v>
      </c>
      <c r="F304" s="6" t="str" cm="1">
        <f t="array" aca="1" ref="F304" ca="1">IF(AND(ISBLANK(INDIRECT(ADDRESS(B304,2,1,1,"all_city_parameter_inputs"))), ISBLANK(INDIRECT(ADDRESS(B304,1,1,1,"all_city_parameter_inputs")))), "", IF(ISBLANK(INDIRECT(ADDRESS(B304,1,1,1,"all_city_parameter_inputs"))), All_city_list!F303,INDIRECT(ADDRESS(B304,1,1,1,"all_city_parameter_inputs"))))</f>
        <v>speeds</v>
      </c>
      <c r="G304" s="4" t="str" cm="1">
        <f t="array" aca="1" ref="G304" ca="1">IF(AND(ISBLANK(INDIRECT(ADDRESS(B304,3,1,1,"all_city_parameter_inputs"))),ISBLANK(INDIRECT(ADDRESS(B304,2,1,1,"all_city_parameter_inputs")))),"",IF(ISBLANK(INDIRECT(ADDRESS(B304,2,1,1,"all_city_parameter_inputs"))),"",INDIRECT(ADDRESS(B304,2,1,1,"all_city_parameter_inputs"))))</f>
        <v>cycle</v>
      </c>
      <c r="H304" s="17" cm="1">
        <f t="array" aca="1" ref="H304" ca="1">IF(ISBLANK(INDIRECT(ADDRESS(B304,A304,1,1,"all_city_parameter_inputs"))), "--",INDIRECT(ADDRESS(B304,A304,1,1,"all_city_parameter_inputs")))</f>
        <v>6</v>
      </c>
      <c r="I304" s="17">
        <f ca="1">IF(OR(G304="alpha",G304="beta",G304="sd",G304="mean"),"--",VLOOKUP(C304,Default!$B$5:$H$113,7,FALSE))</f>
        <v>7.2</v>
      </c>
      <c r="J304" s="4" t="str">
        <f ca="1">VLOOKUP(F304,Lookup!$C$5:$D$109,2, FALSE)</f>
        <v>Travel values</v>
      </c>
      <c r="K304" s="4">
        <f ca="1">VLOOKUP(C304,Default!$B$4:$E$113,4, FALSE)</f>
        <v>0</v>
      </c>
      <c r="L304" s="21" t="str" cm="1">
        <f t="array" aca="1" ref="L304" ca="1">IF(ISNA(VLOOKUP(D304,Grouped_Sources!$C:$C,1,FALSE)),"", INDIRECT(VLOOKUP(D304,Grouped_Sources!$C:$G,5,FALSE)))</f>
        <v>VehicleSpeeds_Summary_vxxx.docx on OneDrive Ali Abbas - ITHIM Global\Methods and Processes\Input Parameters\VehicleSpeeds</v>
      </c>
      <c r="M304" s="21"/>
      <c r="N304" s="21"/>
    </row>
    <row r="305" spans="1:14">
      <c r="A305" s="5">
        <f t="shared" si="34"/>
        <v>6</v>
      </c>
      <c r="B305" s="5">
        <f t="shared" si="35"/>
        <v>6</v>
      </c>
      <c r="C305" s="5" t="str">
        <f t="shared" ca="1" si="36"/>
        <v>speeds subway</v>
      </c>
      <c r="D305" s="5" t="str">
        <f t="shared" ca="1" si="44"/>
        <v>speeds_bangalore</v>
      </c>
      <c r="E305" s="4" t="str" cm="1">
        <f t="array" aca="1" ref="E305" ca="1">INDIRECT(ADDRESS(1,A305,1,1,"all_city_parameter_inputs"))</f>
        <v>bangalore</v>
      </c>
      <c r="F305" s="6" t="str" cm="1">
        <f t="array" aca="1" ref="F305" ca="1">IF(AND(ISBLANK(INDIRECT(ADDRESS(B305,2,1,1,"all_city_parameter_inputs"))), ISBLANK(INDIRECT(ADDRESS(B305,1,1,1,"all_city_parameter_inputs")))), "", IF(ISBLANK(INDIRECT(ADDRESS(B305,1,1,1,"all_city_parameter_inputs"))), All_city_list!F304,INDIRECT(ADDRESS(B305,1,1,1,"all_city_parameter_inputs"))))</f>
        <v>speeds</v>
      </c>
      <c r="G305" s="4" t="str" cm="1">
        <f t="array" aca="1" ref="G305" ca="1">IF(AND(ISBLANK(INDIRECT(ADDRESS(B305,3,1,1,"all_city_parameter_inputs"))),ISBLANK(INDIRECT(ADDRESS(B305,2,1,1,"all_city_parameter_inputs")))),"",IF(ISBLANK(INDIRECT(ADDRESS(B305,2,1,1,"all_city_parameter_inputs"))),"",INDIRECT(ADDRESS(B305,2,1,1,"all_city_parameter_inputs"))))</f>
        <v>subway</v>
      </c>
      <c r="H305" s="17" t="str" cm="1">
        <f t="array" aca="1" ref="H305" ca="1">IF(ISBLANK(INDIRECT(ADDRESS(B305,A305,1,1,"all_city_parameter_inputs"))), "--",INDIRECT(ADDRESS(B305,A305,1,1,"all_city_parameter_inputs")))</f>
        <v>--</v>
      </c>
      <c r="I305" s="17">
        <f ca="1">IF(OR(G305="alpha",G305="beta",G305="sd",G305="mean"),"--",VLOOKUP(C305,Default!$B$5:$H$113,7,FALSE))</f>
        <v>18.100000000000001</v>
      </c>
      <c r="J305" s="4" t="str">
        <f ca="1">VLOOKUP(F305,Lookup!$C$5:$D$109,2, FALSE)</f>
        <v>Travel values</v>
      </c>
      <c r="K305" s="4">
        <f ca="1">VLOOKUP(C305,Default!$B$4:$E$113,4, FALSE)</f>
        <v>0</v>
      </c>
      <c r="L305" s="21" t="str" cm="1">
        <f t="array" aca="1" ref="L305" ca="1">IF(ISNA(VLOOKUP(D305,Grouped_Sources!$C:$C,1,FALSE)),"", INDIRECT(VLOOKUP(D305,Grouped_Sources!$C:$G,5,FALSE)))</f>
        <v>VehicleSpeeds_Summary_vxxx.docx on OneDrive Ali Abbas - ITHIM Global\Methods and Processes\Input Parameters\VehicleSpeeds</v>
      </c>
      <c r="M305" s="21"/>
      <c r="N305" s="21"/>
    </row>
    <row r="306" spans="1:14">
      <c r="A306" s="5">
        <f t="shared" si="34"/>
        <v>6</v>
      </c>
      <c r="B306" s="5">
        <f t="shared" si="35"/>
        <v>7</v>
      </c>
      <c r="C306" s="5" t="str">
        <f t="shared" ca="1" si="36"/>
        <v>speeds motorcycle</v>
      </c>
      <c r="D306" s="5" t="str">
        <f t="shared" ca="1" si="44"/>
        <v>speeds_bangalore</v>
      </c>
      <c r="E306" s="4" t="str" cm="1">
        <f t="array" aca="1" ref="E306" ca="1">INDIRECT(ADDRESS(1,A306,1,1,"all_city_parameter_inputs"))</f>
        <v>bangalore</v>
      </c>
      <c r="F306" s="6" t="str" cm="1">
        <f t="array" aca="1" ref="F306" ca="1">IF(AND(ISBLANK(INDIRECT(ADDRESS(B306,2,1,1,"all_city_parameter_inputs"))), ISBLANK(INDIRECT(ADDRESS(B306,1,1,1,"all_city_parameter_inputs")))), "", IF(ISBLANK(INDIRECT(ADDRESS(B306,1,1,1,"all_city_parameter_inputs"))), All_city_list!F305,INDIRECT(ADDRESS(B306,1,1,1,"all_city_parameter_inputs"))))</f>
        <v>speeds</v>
      </c>
      <c r="G306" s="4" t="str" cm="1">
        <f t="array" aca="1" ref="G306" ca="1">IF(AND(ISBLANK(INDIRECT(ADDRESS(B306,3,1,1,"all_city_parameter_inputs"))),ISBLANK(INDIRECT(ADDRESS(B306,2,1,1,"all_city_parameter_inputs")))),"",IF(ISBLANK(INDIRECT(ADDRESS(B306,2,1,1,"all_city_parameter_inputs"))),"",INDIRECT(ADDRESS(B306,2,1,1,"all_city_parameter_inputs"))))</f>
        <v>motorcycle</v>
      </c>
      <c r="H306" s="17" cm="1">
        <f t="array" aca="1" ref="H306" ca="1">IF(ISBLANK(INDIRECT(ADDRESS(B306,A306,1,1,"all_city_parameter_inputs"))), "--",INDIRECT(ADDRESS(B306,A306,1,1,"all_city_parameter_inputs")))</f>
        <v>15</v>
      </c>
      <c r="I306" s="17">
        <f ca="1">IF(OR(G306="alpha",G306="beta",G306="sd",G306="mean"),"--",VLOOKUP(C306,Default!$B$5:$H$113,7,FALSE))</f>
        <v>15.2</v>
      </c>
      <c r="J306" s="4" t="str">
        <f ca="1">VLOOKUP(F306,Lookup!$C$5:$D$109,2, FALSE)</f>
        <v>Travel values</v>
      </c>
      <c r="K306" s="4">
        <f ca="1">VLOOKUP(C306,Default!$B$4:$E$113,4, FALSE)</f>
        <v>0</v>
      </c>
      <c r="L306" s="21" t="str" cm="1">
        <f t="array" aca="1" ref="L306" ca="1">IF(ISNA(VLOOKUP(D306,Grouped_Sources!$C:$C,1,FALSE)),"", INDIRECT(VLOOKUP(D306,Grouped_Sources!$C:$G,5,FALSE)))</f>
        <v>VehicleSpeeds_Summary_vxxx.docx on OneDrive Ali Abbas - ITHIM Global\Methods and Processes\Input Parameters\VehicleSpeeds</v>
      </c>
      <c r="M306" s="21"/>
      <c r="N306" s="21"/>
    </row>
    <row r="307" spans="1:14">
      <c r="A307" s="5">
        <f t="shared" si="34"/>
        <v>6</v>
      </c>
      <c r="B307" s="5">
        <f t="shared" si="35"/>
        <v>8</v>
      </c>
      <c r="C307" s="5" t="str">
        <f t="shared" ca="1" si="36"/>
        <v>speeds other</v>
      </c>
      <c r="D307" s="5" t="str">
        <f t="shared" ca="1" si="44"/>
        <v>speeds_bangalore</v>
      </c>
      <c r="E307" s="4" t="str" cm="1">
        <f t="array" aca="1" ref="E307" ca="1">INDIRECT(ADDRESS(1,A307,1,1,"all_city_parameter_inputs"))</f>
        <v>bangalore</v>
      </c>
      <c r="F307" s="6" t="str" cm="1">
        <f t="array" aca="1" ref="F307" ca="1">IF(AND(ISBLANK(INDIRECT(ADDRESS(B307,2,1,1,"all_city_parameter_inputs"))), ISBLANK(INDIRECT(ADDRESS(B307,1,1,1,"all_city_parameter_inputs")))), "", IF(ISBLANK(INDIRECT(ADDRESS(B307,1,1,1,"all_city_parameter_inputs"))), All_city_list!F306,INDIRECT(ADDRESS(B307,1,1,1,"all_city_parameter_inputs"))))</f>
        <v>speeds</v>
      </c>
      <c r="G307" s="4" t="str" cm="1">
        <f t="array" aca="1" ref="G307" ca="1">IF(AND(ISBLANK(INDIRECT(ADDRESS(B307,3,1,1,"all_city_parameter_inputs"))),ISBLANK(INDIRECT(ADDRESS(B307,2,1,1,"all_city_parameter_inputs")))),"",IF(ISBLANK(INDIRECT(ADDRESS(B307,2,1,1,"all_city_parameter_inputs"))),"",INDIRECT(ADDRESS(B307,2,1,1,"all_city_parameter_inputs"))))</f>
        <v>other</v>
      </c>
      <c r="H307" s="17" t="str" cm="1">
        <f t="array" aca="1" ref="H307" ca="1">IF(ISBLANK(INDIRECT(ADDRESS(B307,A307,1,1,"all_city_parameter_inputs"))), "--",INDIRECT(ADDRESS(B307,A307,1,1,"all_city_parameter_inputs")))</f>
        <v>--</v>
      </c>
      <c r="I307" s="17">
        <f ca="1">IF(OR(G307="alpha",G307="beta",G307="sd",G307="mean"),"--",VLOOKUP(C307,Default!$B$5:$H$113,7,FALSE))</f>
        <v>9.1</v>
      </c>
      <c r="J307" s="4" t="str">
        <f ca="1">VLOOKUP(F307,Lookup!$C$5:$D$109,2, FALSE)</f>
        <v>Travel values</v>
      </c>
      <c r="K307" s="4">
        <f ca="1">VLOOKUP(C307,Default!$B$4:$E$113,4, FALSE)</f>
        <v>0</v>
      </c>
      <c r="L307" s="21" t="str" cm="1">
        <f t="array" aca="1" ref="L307" ca="1">IF(ISNA(VLOOKUP(D307,Grouped_Sources!$C:$C,1,FALSE)),"", INDIRECT(VLOOKUP(D307,Grouped_Sources!$C:$G,5,FALSE)))</f>
        <v>VehicleSpeeds_Summary_vxxx.docx on OneDrive Ali Abbas - ITHIM Global\Methods and Processes\Input Parameters\VehicleSpeeds</v>
      </c>
      <c r="M307" s="21"/>
      <c r="N307" s="21"/>
    </row>
    <row r="308" spans="1:14">
      <c r="A308" s="5">
        <f t="shared" si="34"/>
        <v>6</v>
      </c>
      <c r="B308" s="5">
        <f t="shared" si="35"/>
        <v>9</v>
      </c>
      <c r="C308" s="5" t="str">
        <f t="shared" ca="1" si="36"/>
        <v>speeds pedestrian</v>
      </c>
      <c r="D308" s="5" t="str">
        <f t="shared" ca="1" si="44"/>
        <v>speeds_bangalore</v>
      </c>
      <c r="E308" s="4" t="str" cm="1">
        <f t="array" aca="1" ref="E308" ca="1">INDIRECT(ADDRESS(1,A308,1,1,"all_city_parameter_inputs"))</f>
        <v>bangalore</v>
      </c>
      <c r="F308" s="6" t="str" cm="1">
        <f t="array" aca="1" ref="F308" ca="1">IF(AND(ISBLANK(INDIRECT(ADDRESS(B308,2,1,1,"all_city_parameter_inputs"))), ISBLANK(INDIRECT(ADDRESS(B308,1,1,1,"all_city_parameter_inputs")))), "", IF(ISBLANK(INDIRECT(ADDRESS(B308,1,1,1,"all_city_parameter_inputs"))), All_city_list!F307,INDIRECT(ADDRESS(B308,1,1,1,"all_city_parameter_inputs"))))</f>
        <v>speeds</v>
      </c>
      <c r="G308" s="4" t="str" cm="1">
        <f t="array" aca="1" ref="G308" ca="1">IF(AND(ISBLANK(INDIRECT(ADDRESS(B308,3,1,1,"all_city_parameter_inputs"))),ISBLANK(INDIRECT(ADDRESS(B308,2,1,1,"all_city_parameter_inputs")))),"",IF(ISBLANK(INDIRECT(ADDRESS(B308,2,1,1,"all_city_parameter_inputs"))),"",INDIRECT(ADDRESS(B308,2,1,1,"all_city_parameter_inputs"))))</f>
        <v>pedestrian</v>
      </c>
      <c r="H308" s="17" cm="1">
        <f t="array" aca="1" ref="H308" ca="1">IF(ISBLANK(INDIRECT(ADDRESS(B308,A308,1,1,"all_city_parameter_inputs"))), "--",INDIRECT(ADDRESS(B308,A308,1,1,"all_city_parameter_inputs")))</f>
        <v>2</v>
      </c>
      <c r="I308" s="17">
        <f ca="1">IF(OR(G308="alpha",G308="beta",G308="sd",G308="mean"),"--",VLOOKUP(C308,Default!$B$5:$H$113,7,FALSE))</f>
        <v>0</v>
      </c>
      <c r="J308" s="4" t="str">
        <f ca="1">VLOOKUP(F308,Lookup!$C$5:$D$109,2, FALSE)</f>
        <v>Travel values</v>
      </c>
      <c r="K308" s="4">
        <f ca="1">VLOOKUP(C308,Default!$B$4:$E$113,4, FALSE)</f>
        <v>0</v>
      </c>
      <c r="L308" s="21" t="str" cm="1">
        <f t="array" aca="1" ref="L308" ca="1">IF(ISNA(VLOOKUP(D308,Grouped_Sources!$C:$C,1,FALSE)),"", INDIRECT(VLOOKUP(D308,Grouped_Sources!$C:$G,5,FALSE)))</f>
        <v>VehicleSpeeds_Summary_vxxx.docx on OneDrive Ali Abbas - ITHIM Global\Methods and Processes\Input Parameters\VehicleSpeeds</v>
      </c>
      <c r="M308" s="21"/>
      <c r="N308" s="21"/>
    </row>
    <row r="309" spans="1:14">
      <c r="A309" s="5">
        <f t="shared" si="34"/>
        <v>6</v>
      </c>
      <c r="B309" s="5">
        <f t="shared" si="35"/>
        <v>10</v>
      </c>
      <c r="C309" s="5" t="str">
        <f t="shared" ca="1" si="36"/>
        <v>speeds rail</v>
      </c>
      <c r="D309" s="5" t="str">
        <f t="shared" ca="1" si="44"/>
        <v>speeds_bangalore</v>
      </c>
      <c r="E309" s="4" t="str" cm="1">
        <f t="array" aca="1" ref="E309" ca="1">INDIRECT(ADDRESS(1,A309,1,1,"all_city_parameter_inputs"))</f>
        <v>bangalore</v>
      </c>
      <c r="F309" s="6" t="str" cm="1">
        <f t="array" aca="1" ref="F309" ca="1">IF(AND(ISBLANK(INDIRECT(ADDRESS(B309,2,1,1,"all_city_parameter_inputs"))), ISBLANK(INDIRECT(ADDRESS(B309,1,1,1,"all_city_parameter_inputs")))), "", IF(ISBLANK(INDIRECT(ADDRESS(B309,1,1,1,"all_city_parameter_inputs"))), All_city_list!F308,INDIRECT(ADDRESS(B309,1,1,1,"all_city_parameter_inputs"))))</f>
        <v>speeds</v>
      </c>
      <c r="G309" s="4" t="str" cm="1">
        <f t="array" aca="1" ref="G309" ca="1">IF(AND(ISBLANK(INDIRECT(ADDRESS(B309,3,1,1,"all_city_parameter_inputs"))),ISBLANK(INDIRECT(ADDRESS(B309,2,1,1,"all_city_parameter_inputs")))),"",IF(ISBLANK(INDIRECT(ADDRESS(B309,2,1,1,"all_city_parameter_inputs"))),"",INDIRECT(ADDRESS(B309,2,1,1,"all_city_parameter_inputs"))))</f>
        <v>rail</v>
      </c>
      <c r="H309" s="17" cm="1">
        <f t="array" aca="1" ref="H309" ca="1">IF(ISBLANK(INDIRECT(ADDRESS(B309,A309,1,1,"all_city_parameter_inputs"))), "--",INDIRECT(ADDRESS(B309,A309,1,1,"all_city_parameter_inputs")))</f>
        <v>20.6</v>
      </c>
      <c r="I309" s="17">
        <f ca="1">IF(OR(G309="alpha",G309="beta",G309="sd",G309="mean"),"--",VLOOKUP(C309,Default!$B$5:$H$113,7,FALSE))</f>
        <v>21.9</v>
      </c>
      <c r="J309" s="4" t="str">
        <f ca="1">VLOOKUP(F309,Lookup!$C$5:$D$109,2, FALSE)</f>
        <v>Travel values</v>
      </c>
      <c r="K309" s="4">
        <f ca="1">VLOOKUP(C309,Default!$B$4:$E$113,4, FALSE)</f>
        <v>0</v>
      </c>
      <c r="L309" s="21" t="str" cm="1">
        <f t="array" aca="1" ref="L309" ca="1">IF(ISNA(VLOOKUP(D309,Grouped_Sources!$C:$C,1,FALSE)),"", INDIRECT(VLOOKUP(D309,Grouped_Sources!$C:$G,5,FALSE)))</f>
        <v>VehicleSpeeds_Summary_vxxx.docx on OneDrive Ali Abbas - ITHIM Global\Methods and Processes\Input Parameters\VehicleSpeeds</v>
      </c>
      <c r="M309" s="21"/>
      <c r="N309" s="21"/>
    </row>
    <row r="310" spans="1:14">
      <c r="A310" s="5">
        <f t="shared" si="34"/>
        <v>6</v>
      </c>
      <c r="B310" s="5">
        <f t="shared" si="35"/>
        <v>11</v>
      </c>
      <c r="C310" s="5" t="str">
        <f t="shared" ca="1" si="36"/>
        <v>speeds taxi</v>
      </c>
      <c r="D310" s="5" t="str">
        <f t="shared" ca="1" si="44"/>
        <v>speeds_bangalore</v>
      </c>
      <c r="E310" s="4" t="str" cm="1">
        <f t="array" aca="1" ref="E310" ca="1">INDIRECT(ADDRESS(1,A310,1,1,"all_city_parameter_inputs"))</f>
        <v>bangalore</v>
      </c>
      <c r="F310" s="6" t="str" cm="1">
        <f t="array" aca="1" ref="F310" ca="1">IF(AND(ISBLANK(INDIRECT(ADDRESS(B310,2,1,1,"all_city_parameter_inputs"))), ISBLANK(INDIRECT(ADDRESS(B310,1,1,1,"all_city_parameter_inputs")))), "", IF(ISBLANK(INDIRECT(ADDRESS(B310,1,1,1,"all_city_parameter_inputs"))), All_city_list!F309,INDIRECT(ADDRESS(B310,1,1,1,"all_city_parameter_inputs"))))</f>
        <v>speeds</v>
      </c>
      <c r="G310" s="4" t="str" cm="1">
        <f t="array" aca="1" ref="G310" ca="1">IF(AND(ISBLANK(INDIRECT(ADDRESS(B310,3,1,1,"all_city_parameter_inputs"))),ISBLANK(INDIRECT(ADDRESS(B310,2,1,1,"all_city_parameter_inputs")))),"",IF(ISBLANK(INDIRECT(ADDRESS(B310,2,1,1,"all_city_parameter_inputs"))),"",INDIRECT(ADDRESS(B310,2,1,1,"all_city_parameter_inputs"))))</f>
        <v>taxi</v>
      </c>
      <c r="H310" s="17" cm="1">
        <f t="array" aca="1" ref="H310" ca="1">IF(ISBLANK(INDIRECT(ADDRESS(B310,A310,1,1,"all_city_parameter_inputs"))), "--",INDIRECT(ADDRESS(B310,A310,1,1,"all_city_parameter_inputs")))</f>
        <v>12</v>
      </c>
      <c r="I310" s="17">
        <f ca="1">IF(OR(G310="alpha",G310="beta",G310="sd",G310="mean"),"--",VLOOKUP(C310,Default!$B$5:$H$113,7,FALSE))</f>
        <v>13.8</v>
      </c>
      <c r="J310" s="4" t="str">
        <f ca="1">VLOOKUP(F310,Lookup!$C$5:$D$109,2, FALSE)</f>
        <v>Travel values</v>
      </c>
      <c r="K310" s="4">
        <f ca="1">VLOOKUP(C310,Default!$B$4:$E$113,4, FALSE)</f>
        <v>0</v>
      </c>
      <c r="L310" s="21" t="str" cm="1">
        <f t="array" aca="1" ref="L310" ca="1">IF(ISNA(VLOOKUP(D310,Grouped_Sources!$C:$C,1,FALSE)),"", INDIRECT(VLOOKUP(D310,Grouped_Sources!$C:$G,5,FALSE)))</f>
        <v>VehicleSpeeds_Summary_vxxx.docx on OneDrive Ali Abbas - ITHIM Global\Methods and Processes\Input Parameters\VehicleSpeeds</v>
      </c>
      <c r="M310" s="21"/>
      <c r="N310" s="21"/>
    </row>
    <row r="311" spans="1:14">
      <c r="A311" s="5">
        <f t="shared" si="34"/>
        <v>6</v>
      </c>
      <c r="B311" s="5">
        <f t="shared" si="35"/>
        <v>12</v>
      </c>
      <c r="C311" s="5" t="str">
        <f t="shared" ca="1" si="36"/>
        <v>speeds truck</v>
      </c>
      <c r="D311" s="5" t="str">
        <f t="shared" ca="1" si="44"/>
        <v>speeds_bangalore</v>
      </c>
      <c r="E311" s="4" t="str" cm="1">
        <f t="array" aca="1" ref="E311" ca="1">INDIRECT(ADDRESS(1,A311,1,1,"all_city_parameter_inputs"))</f>
        <v>bangalore</v>
      </c>
      <c r="F311" s="6" t="str" cm="1">
        <f t="array" aca="1" ref="F311" ca="1">IF(AND(ISBLANK(INDIRECT(ADDRESS(B311,2,1,1,"all_city_parameter_inputs"))), ISBLANK(INDIRECT(ADDRESS(B311,1,1,1,"all_city_parameter_inputs")))), "", IF(ISBLANK(INDIRECT(ADDRESS(B311,1,1,1,"all_city_parameter_inputs"))), All_city_list!F310,INDIRECT(ADDRESS(B311,1,1,1,"all_city_parameter_inputs"))))</f>
        <v>speeds</v>
      </c>
      <c r="G311" s="4" t="str" cm="1">
        <f t="array" aca="1" ref="G311" ca="1">IF(AND(ISBLANK(INDIRECT(ADDRESS(B311,3,1,1,"all_city_parameter_inputs"))),ISBLANK(INDIRECT(ADDRESS(B311,2,1,1,"all_city_parameter_inputs")))),"",IF(ISBLANK(INDIRECT(ADDRESS(B311,2,1,1,"all_city_parameter_inputs"))),"",INDIRECT(ADDRESS(B311,2,1,1,"all_city_parameter_inputs"))))</f>
        <v>truck</v>
      </c>
      <c r="H311" s="17" cm="1">
        <f t="array" aca="1" ref="H311" ca="1">IF(ISBLANK(INDIRECT(ADDRESS(B311,A311,1,1,"all_city_parameter_inputs"))), "--",INDIRECT(ADDRESS(B311,A311,1,1,"all_city_parameter_inputs")))</f>
        <v>12</v>
      </c>
      <c r="I311" s="17">
        <f ca="1">IF(OR(G311="alpha",G311="beta",G311="sd",G311="mean"),"--",VLOOKUP(C311,Default!$B$5:$H$113,7,FALSE))</f>
        <v>8.1</v>
      </c>
      <c r="J311" s="4" t="str">
        <f ca="1">VLOOKUP(F311,Lookup!$C$5:$D$109,2, FALSE)</f>
        <v>Travel values</v>
      </c>
      <c r="K311" s="4">
        <f ca="1">VLOOKUP(C311,Default!$B$4:$E$113,4, FALSE)</f>
        <v>0</v>
      </c>
      <c r="L311" s="21" t="str" cm="1">
        <f t="array" aca="1" ref="L311" ca="1">IF(ISNA(VLOOKUP(D311,Grouped_Sources!$C:$C,1,FALSE)),"", INDIRECT(VLOOKUP(D311,Grouped_Sources!$C:$G,5,FALSE)))</f>
        <v>VehicleSpeeds_Summary_vxxx.docx on OneDrive Ali Abbas - ITHIM Global\Methods and Processes\Input Parameters\VehicleSpeeds</v>
      </c>
      <c r="M311" s="21"/>
      <c r="N311" s="21"/>
    </row>
    <row r="312" spans="1:14">
      <c r="A312" s="5">
        <f t="shared" si="34"/>
        <v>6</v>
      </c>
      <c r="B312" s="5">
        <f t="shared" si="35"/>
        <v>13</v>
      </c>
      <c r="C312" s="5" t="str">
        <f t="shared" ca="1" si="36"/>
        <v>speeds van</v>
      </c>
      <c r="D312" s="5" t="str">
        <f t="shared" ca="1" si="44"/>
        <v>speeds_bangalore</v>
      </c>
      <c r="E312" s="4" t="str" cm="1">
        <f t="array" aca="1" ref="E312" ca="1">INDIRECT(ADDRESS(1,A312,1,1,"all_city_parameter_inputs"))</f>
        <v>bangalore</v>
      </c>
      <c r="F312" s="6" t="str" cm="1">
        <f t="array" aca="1" ref="F312" ca="1">IF(AND(ISBLANK(INDIRECT(ADDRESS(B312,2,1,1,"all_city_parameter_inputs"))), ISBLANK(INDIRECT(ADDRESS(B312,1,1,1,"all_city_parameter_inputs")))), "", IF(ISBLANK(INDIRECT(ADDRESS(B312,1,1,1,"all_city_parameter_inputs"))), All_city_list!F311,INDIRECT(ADDRESS(B312,1,1,1,"all_city_parameter_inputs"))))</f>
        <v>speeds</v>
      </c>
      <c r="G312" s="4" t="str" cm="1">
        <f t="array" aca="1" ref="G312" ca="1">IF(AND(ISBLANK(INDIRECT(ADDRESS(B312,3,1,1,"all_city_parameter_inputs"))),ISBLANK(INDIRECT(ADDRESS(B312,2,1,1,"all_city_parameter_inputs")))),"",IF(ISBLANK(INDIRECT(ADDRESS(B312,2,1,1,"all_city_parameter_inputs"))),"",INDIRECT(ADDRESS(B312,2,1,1,"all_city_parameter_inputs"))))</f>
        <v>van</v>
      </c>
      <c r="H312" s="17" cm="1">
        <f t="array" aca="1" ref="H312" ca="1">IF(ISBLANK(INDIRECT(ADDRESS(B312,A312,1,1,"all_city_parameter_inputs"))), "--",INDIRECT(ADDRESS(B312,A312,1,1,"all_city_parameter_inputs")))</f>
        <v>15</v>
      </c>
      <c r="I312" s="17">
        <f ca="1">IF(OR(G312="alpha",G312="beta",G312="sd",G312="mean"),"--",VLOOKUP(C312,Default!$B$5:$H$113,7,FALSE))</f>
        <v>0</v>
      </c>
      <c r="J312" s="4" t="str">
        <f ca="1">VLOOKUP(F312,Lookup!$C$5:$D$109,2, FALSE)</f>
        <v>Travel values</v>
      </c>
      <c r="K312" s="4">
        <f ca="1">VLOOKUP(C312,Default!$B$4:$E$113,4, FALSE)</f>
        <v>0</v>
      </c>
      <c r="L312" s="21" t="str" cm="1">
        <f t="array" aca="1" ref="L312" ca="1">IF(ISNA(VLOOKUP(D312,Grouped_Sources!$C:$C,1,FALSE)),"", INDIRECT(VLOOKUP(D312,Grouped_Sources!$C:$G,5,FALSE)))</f>
        <v>VehicleSpeeds_Summary_vxxx.docx on OneDrive Ali Abbas - ITHIM Global\Methods and Processes\Input Parameters\VehicleSpeeds</v>
      </c>
      <c r="M312" s="21"/>
      <c r="N312" s="21"/>
    </row>
    <row r="313" spans="1:14">
      <c r="A313" s="5">
        <f t="shared" si="34"/>
        <v>6</v>
      </c>
      <c r="B313" s="5">
        <f t="shared" si="35"/>
        <v>14</v>
      </c>
      <c r="C313" s="5" t="str">
        <f t="shared" ca="1" si="36"/>
        <v>PM_emission_inventories motorcycle</v>
      </c>
      <c r="D313" s="5" t="str">
        <f t="shared" ca="1" si="37"/>
        <v>PM_emission_inventories_bangalore</v>
      </c>
      <c r="E313" s="4" t="str" cm="1">
        <f t="array" aca="1" ref="E313" ca="1">INDIRECT(ADDRESS(1,A313,1,1,"all_city_parameter_inputs"))</f>
        <v>bangalore</v>
      </c>
      <c r="F313" s="6" t="str" cm="1">
        <f t="array" aca="1" ref="F313" ca="1">IF(AND(ISBLANK(INDIRECT(ADDRESS(B313,2,1,1,"all_city_parameter_inputs"))), ISBLANK(INDIRECT(ADDRESS(B313,1,1,1,"all_city_parameter_inputs")))), "", IF(ISBLANK(INDIRECT(ADDRESS(B313,1,1,1,"all_city_parameter_inputs"))), All_city_list!F302,INDIRECT(ADDRESS(B313,1,1,1,"all_city_parameter_inputs"))))</f>
        <v>PM_emission_inventories</v>
      </c>
      <c r="G313" s="4" t="str" cm="1">
        <f t="array" aca="1" ref="G313" ca="1">IF(AND(ISBLANK(INDIRECT(ADDRESS(B313,3,1,1,"all_city_parameter_inputs"))),ISBLANK(INDIRECT(ADDRESS(B313,2,1,1,"all_city_parameter_inputs")))),"",IF(ISBLANK(INDIRECT(ADDRESS(B313,2,1,1,"all_city_parameter_inputs"))),"",INDIRECT(ADDRESS(B313,2,1,1,"all_city_parameter_inputs"))))</f>
        <v>motorcycle</v>
      </c>
      <c r="H313" s="17" cm="1">
        <f t="array" aca="1" ref="H313" ca="1">IF(ISBLANK(INDIRECT(ADDRESS(B313,A313,1,1,"all_city_parameter_inputs"))), "--",INDIRECT(ADDRESS(B313,A313,1,1,"all_city_parameter_inputs")))</f>
        <v>0.15864141900000001</v>
      </c>
      <c r="I313" s="17">
        <f ca="1">IF(OR(G313="alpha",G313="beta",G313="sd",G313="mean"),"--",VLOOKUP(C313,Default!$B$5:$H$113,7,FALSE))</f>
        <v>2.3031654375338189E-3</v>
      </c>
      <c r="J313" s="4" t="str">
        <f ca="1">VLOOKUP(F313,Lookup!$C$5:$D$109,2, FALSE)</f>
        <v>Pollution values</v>
      </c>
      <c r="K313" s="4" t="str">
        <f ca="1">VLOOKUP(C313,Default!$B$4:$E$113,4,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313" s="21" t="str" cm="1">
        <f t="array" aca="1" ref="L313" ca="1">IF(ISNA(VLOOKUP(D313,Grouped_Sources!$C:$C,1,FALSE)),"", INDIRECT(VLOOKUP(D313,Grouped_Sources!$C:$G,5,FALSE)))</f>
        <v>air pollution and CO2 write-up_only table_V4.docx (dropbox.com)</v>
      </c>
      <c r="M313" s="21"/>
      <c r="N313" s="21"/>
    </row>
    <row r="314" spans="1:14">
      <c r="A314" s="5">
        <f t="shared" si="34"/>
        <v>6</v>
      </c>
      <c r="B314" s="5">
        <f t="shared" si="35"/>
        <v>15</v>
      </c>
      <c r="C314" s="5" t="str">
        <f t="shared" ca="1" si="36"/>
        <v>PM_emission_inventories car</v>
      </c>
      <c r="D314" s="5" t="str">
        <f t="shared" ca="1" si="37"/>
        <v>PM_emission_inventories_bangalore</v>
      </c>
      <c r="E314" s="4" t="str" cm="1">
        <f t="array" aca="1" ref="E314" ca="1">INDIRECT(ADDRESS(1,A314,1,1,"all_city_parameter_inputs"))</f>
        <v>bangalore</v>
      </c>
      <c r="F314" s="6" t="str" cm="1">
        <f t="array" aca="1" ref="F314" ca="1">IF(AND(ISBLANK(INDIRECT(ADDRESS(B314,2,1,1,"all_city_parameter_inputs"))), ISBLANK(INDIRECT(ADDRESS(B314,1,1,1,"all_city_parameter_inputs")))), "", IF(ISBLANK(INDIRECT(ADDRESS(B314,1,1,1,"all_city_parameter_inputs"))), All_city_list!F313,INDIRECT(ADDRESS(B314,1,1,1,"all_city_parameter_inputs"))))</f>
        <v>PM_emission_inventories</v>
      </c>
      <c r="G314" s="4" t="str" cm="1">
        <f t="array" aca="1" ref="G314" ca="1">IF(AND(ISBLANK(INDIRECT(ADDRESS(B314,3,1,1,"all_city_parameter_inputs"))),ISBLANK(INDIRECT(ADDRESS(B314,2,1,1,"all_city_parameter_inputs")))),"",IF(ISBLANK(INDIRECT(ADDRESS(B314,2,1,1,"all_city_parameter_inputs"))),"",INDIRECT(ADDRESS(B314,2,1,1,"all_city_parameter_inputs"))))</f>
        <v>car</v>
      </c>
      <c r="H314" s="17" cm="1">
        <f t="array" aca="1" ref="H314" ca="1">IF(ISBLANK(INDIRECT(ADDRESS(B314,A314,1,1,"all_city_parameter_inputs"))), "--",INDIRECT(ADDRESS(B314,A314,1,1,"all_city_parameter_inputs")))</f>
        <v>0.36974170000000001</v>
      </c>
      <c r="I314" s="17">
        <f ca="1">IF(OR(G314="alpha",G314="beta",G314="sd",G314="mean"),"--",VLOOKUP(C314,Default!$B$5:$H$113,7,FALSE))</f>
        <v>8.1980352806225759E-2</v>
      </c>
      <c r="J314" s="4" t="str">
        <f ca="1">VLOOKUP(F314,Lookup!$C$5:$D$109,2, FALSE)</f>
        <v>Pollution values</v>
      </c>
      <c r="K314" s="4">
        <f ca="1">VLOOKUP(C314,Default!$B$4:$E$113,4, FALSE)</f>
        <v>0</v>
      </c>
      <c r="L314" s="21" t="str" cm="1">
        <f t="array" aca="1" ref="L314" ca="1">IF(ISNA(VLOOKUP(D314,Grouped_Sources!$C:$C,1,FALSE)),"", INDIRECT(VLOOKUP(D314,Grouped_Sources!$C:$G,5,FALSE)))</f>
        <v>air pollution and CO2 write-up_only table_V4.docx (dropbox.com)</v>
      </c>
      <c r="M314" s="21"/>
      <c r="N314" s="21"/>
    </row>
    <row r="315" spans="1:14">
      <c r="A315" s="5">
        <f t="shared" si="34"/>
        <v>6</v>
      </c>
      <c r="B315" s="5">
        <f t="shared" si="35"/>
        <v>16</v>
      </c>
      <c r="C315" s="5" t="str">
        <f t="shared" ca="1" si="36"/>
        <v>PM_emission_inventories bus_driver</v>
      </c>
      <c r="D315" s="5" t="str">
        <f t="shared" ca="1" si="37"/>
        <v>PM_emission_inventories_bangalore</v>
      </c>
      <c r="E315" s="4" t="str" cm="1">
        <f t="array" aca="1" ref="E315" ca="1">INDIRECT(ADDRESS(1,A315,1,1,"all_city_parameter_inputs"))</f>
        <v>bangalore</v>
      </c>
      <c r="F315" s="6" t="str" cm="1">
        <f t="array" aca="1" ref="F315" ca="1">IF(AND(ISBLANK(INDIRECT(ADDRESS(B315,2,1,1,"all_city_parameter_inputs"))), ISBLANK(INDIRECT(ADDRESS(B315,1,1,1,"all_city_parameter_inputs")))), "", IF(ISBLANK(INDIRECT(ADDRESS(B315,1,1,1,"all_city_parameter_inputs"))), All_city_list!F314,INDIRECT(ADDRESS(B315,1,1,1,"all_city_parameter_inputs"))))</f>
        <v>PM_emission_inventories</v>
      </c>
      <c r="G315" s="4" t="str" cm="1">
        <f t="array" aca="1" ref="G315" ca="1">IF(AND(ISBLANK(INDIRECT(ADDRESS(B315,3,1,1,"all_city_parameter_inputs"))),ISBLANK(INDIRECT(ADDRESS(B315,2,1,1,"all_city_parameter_inputs")))),"",IF(ISBLANK(INDIRECT(ADDRESS(B315,2,1,1,"all_city_parameter_inputs"))),"",INDIRECT(ADDRESS(B315,2,1,1,"all_city_parameter_inputs"))))</f>
        <v>bus_driver</v>
      </c>
      <c r="H315" s="17" cm="1">
        <f t="array" aca="1" ref="H315" ca="1">IF(ISBLANK(INDIRECT(ADDRESS(B315,A315,1,1,"all_city_parameter_inputs"))), "--",INDIRECT(ADDRESS(B315,A315,1,1,"all_city_parameter_inputs")))</f>
        <v>0.17631324000000001</v>
      </c>
      <c r="I315" s="17">
        <f ca="1">IF(OR(G315="alpha",G315="beta",G315="sd",G315="mean"),"--",VLOOKUP(C315,Default!$B$5:$H$113,7,FALSE))</f>
        <v>0.12246677425253254</v>
      </c>
      <c r="J315" s="4" t="str">
        <f ca="1">VLOOKUP(F315,Lookup!$C$5:$D$109,2, FALSE)</f>
        <v>Pollution values</v>
      </c>
      <c r="K315" s="4">
        <f ca="1">VLOOKUP(C315,Default!$B$4:$E$113,4, FALSE)</f>
        <v>0</v>
      </c>
      <c r="L315" s="21" t="str" cm="1">
        <f t="array" aca="1" ref="L315" ca="1">IF(ISNA(VLOOKUP(D315,Grouped_Sources!$C:$C,1,FALSE)),"", INDIRECT(VLOOKUP(D315,Grouped_Sources!$C:$G,5,FALSE)))</f>
        <v>air pollution and CO2 write-up_only table_V4.docx (dropbox.com)</v>
      </c>
      <c r="M315" s="21"/>
      <c r="N315" s="21"/>
    </row>
    <row r="316" spans="1:14">
      <c r="A316" s="5">
        <f t="shared" si="34"/>
        <v>6</v>
      </c>
      <c r="B316" s="5">
        <f t="shared" si="35"/>
        <v>17</v>
      </c>
      <c r="C316" s="5" t="str">
        <f t="shared" ca="1" si="36"/>
        <v>PM_emission_inventories big_truck</v>
      </c>
      <c r="D316" s="5" t="str">
        <f t="shared" ca="1" si="37"/>
        <v>PM_emission_inventories_bangalore</v>
      </c>
      <c r="E316" s="4" t="str" cm="1">
        <f t="array" aca="1" ref="E316" ca="1">INDIRECT(ADDRESS(1,A316,1,1,"all_city_parameter_inputs"))</f>
        <v>bangalore</v>
      </c>
      <c r="F316" s="6" t="str" cm="1">
        <f t="array" aca="1" ref="F316" ca="1">IF(AND(ISBLANK(INDIRECT(ADDRESS(B316,2,1,1,"all_city_parameter_inputs"))), ISBLANK(INDIRECT(ADDRESS(B316,1,1,1,"all_city_parameter_inputs")))), "", IF(ISBLANK(INDIRECT(ADDRESS(B316,1,1,1,"all_city_parameter_inputs"))), All_city_list!F315,INDIRECT(ADDRESS(B316,1,1,1,"all_city_parameter_inputs"))))</f>
        <v>PM_emission_inventories</v>
      </c>
      <c r="G316" s="4" t="str" cm="1">
        <f t="array" aca="1" ref="G316" ca="1">IF(AND(ISBLANK(INDIRECT(ADDRESS(B316,3,1,1,"all_city_parameter_inputs"))),ISBLANK(INDIRECT(ADDRESS(B316,2,1,1,"all_city_parameter_inputs")))),"",IF(ISBLANK(INDIRECT(ADDRESS(B316,2,1,1,"all_city_parameter_inputs"))),"",INDIRECT(ADDRESS(B316,2,1,1,"all_city_parameter_inputs"))))</f>
        <v>big_truck</v>
      </c>
      <c r="H316" s="17" cm="1">
        <f t="array" aca="1" ref="H316" ca="1">IF(ISBLANK(INDIRECT(ADDRESS(B316,A316,1,1,"all_city_parameter_inputs"))), "--",INDIRECT(ADDRESS(B316,A316,1,1,"all_city_parameter_inputs")))</f>
        <v>0.28002840000000001</v>
      </c>
      <c r="I316" s="17">
        <f ca="1">IF(OR(G316="alpha",G316="beta",G316="sd",G316="mean"),"--",VLOOKUP(C316,Default!$B$5:$H$113,7,FALSE))</f>
        <v>0.45445403783708543</v>
      </c>
      <c r="J316" s="4" t="str">
        <f ca="1">VLOOKUP(F316,Lookup!$C$5:$D$109,2, FALSE)</f>
        <v>Pollution values</v>
      </c>
      <c r="K316" s="4">
        <f ca="1">VLOOKUP(C316,Default!$B$4:$E$113,4, FALSE)</f>
        <v>0</v>
      </c>
      <c r="L316" s="21" t="str" cm="1">
        <f t="array" aca="1" ref="L316" ca="1">IF(ISNA(VLOOKUP(D316,Grouped_Sources!$C:$C,1,FALSE)),"", INDIRECT(VLOOKUP(D316,Grouped_Sources!$C:$G,5,FALSE)))</f>
        <v>air pollution and CO2 write-up_only table_V4.docx (dropbox.com)</v>
      </c>
      <c r="M316" s="21"/>
      <c r="N316" s="21"/>
    </row>
    <row r="317" spans="1:14">
      <c r="A317" s="5">
        <f t="shared" si="34"/>
        <v>6</v>
      </c>
      <c r="B317" s="5">
        <f t="shared" si="35"/>
        <v>18</v>
      </c>
      <c r="C317" s="5" t="str">
        <f t="shared" ca="1" si="36"/>
        <v>PM_emission_inventories truck</v>
      </c>
      <c r="D317" s="5" t="str">
        <f t="shared" ca="1" si="37"/>
        <v>PM_emission_inventories_bangalore</v>
      </c>
      <c r="E317" s="4" t="str" cm="1">
        <f t="array" aca="1" ref="E317" ca="1">INDIRECT(ADDRESS(1,A317,1,1,"all_city_parameter_inputs"))</f>
        <v>bangalore</v>
      </c>
      <c r="F317" s="6" t="str" cm="1">
        <f t="array" aca="1" ref="F317" ca="1">IF(AND(ISBLANK(INDIRECT(ADDRESS(B317,2,1,1,"all_city_parameter_inputs"))), ISBLANK(INDIRECT(ADDRESS(B317,1,1,1,"all_city_parameter_inputs")))), "", IF(ISBLANK(INDIRECT(ADDRESS(B317,1,1,1,"all_city_parameter_inputs"))), All_city_list!F316,INDIRECT(ADDRESS(B317,1,1,1,"all_city_parameter_inputs"))))</f>
        <v>PM_emission_inventories</v>
      </c>
      <c r="G317" s="4" t="str" cm="1">
        <f t="array" aca="1" ref="G317" ca="1">IF(AND(ISBLANK(INDIRECT(ADDRESS(B317,3,1,1,"all_city_parameter_inputs"))),ISBLANK(INDIRECT(ADDRESS(B317,2,1,1,"all_city_parameter_inputs")))),"",IF(ISBLANK(INDIRECT(ADDRESS(B317,2,1,1,"all_city_parameter_inputs"))),"",INDIRECT(ADDRESS(B317,2,1,1,"all_city_parameter_inputs"))))</f>
        <v>truck</v>
      </c>
      <c r="H317" s="17" cm="1">
        <f t="array" aca="1" ref="H317" ca="1">IF(ISBLANK(INDIRECT(ADDRESS(B317,A317,1,1,"all_city_parameter_inputs"))), "--",INDIRECT(ADDRESS(B317,A317,1,1,"all_city_parameter_inputs")))</f>
        <v>1.5275250000000001E-2</v>
      </c>
      <c r="I317" s="17">
        <f ca="1">IF(OR(G317="alpha",G317="beta",G317="sd",G317="mean"),"--",VLOOKUP(C317,Default!$B$5:$H$113,7,FALSE))</f>
        <v>0.33879566966662278</v>
      </c>
      <c r="J317" s="4" t="str">
        <f ca="1">VLOOKUP(F317,Lookup!$C$5:$D$109,2, FALSE)</f>
        <v>Pollution values</v>
      </c>
      <c r="K317" s="4">
        <f ca="1">VLOOKUP(C317,Default!$B$4:$E$113,4, FALSE)</f>
        <v>0</v>
      </c>
      <c r="L317" s="21" t="str" cm="1">
        <f t="array" aca="1" ref="L317" ca="1">IF(ISNA(VLOOKUP(D317,Grouped_Sources!$C:$C,1,FALSE)),"", INDIRECT(VLOOKUP(D317,Grouped_Sources!$C:$G,5,FALSE)))</f>
        <v>air pollution and CO2 write-up_only table_V4.docx (dropbox.com)</v>
      </c>
      <c r="M317" s="21"/>
      <c r="N317" s="21"/>
    </row>
    <row r="318" spans="1:14">
      <c r="A318" s="5">
        <f t="shared" si="34"/>
        <v>6</v>
      </c>
      <c r="B318" s="5">
        <f t="shared" si="35"/>
        <v>19</v>
      </c>
      <c r="C318" s="5" t="str">
        <f t="shared" ca="1" si="36"/>
        <v>PM_emission_inventories van</v>
      </c>
      <c r="D318" s="5" t="str">
        <f t="shared" ca="1" si="37"/>
        <v>PM_emission_inventories_bangalore</v>
      </c>
      <c r="E318" s="4" t="str" cm="1">
        <f t="array" aca="1" ref="E318" ca="1">INDIRECT(ADDRESS(1,A318,1,1,"all_city_parameter_inputs"))</f>
        <v>bangalore</v>
      </c>
      <c r="F318" s="6" t="str" cm="1">
        <f t="array" aca="1" ref="F318" ca="1">IF(AND(ISBLANK(INDIRECT(ADDRESS(B318,2,1,1,"all_city_parameter_inputs"))), ISBLANK(INDIRECT(ADDRESS(B318,1,1,1,"all_city_parameter_inputs")))), "", IF(ISBLANK(INDIRECT(ADDRESS(B318,1,1,1,"all_city_parameter_inputs"))), All_city_list!F317,INDIRECT(ADDRESS(B318,1,1,1,"all_city_parameter_inputs"))))</f>
        <v>PM_emission_inventories</v>
      </c>
      <c r="G318" s="4" t="str" cm="1">
        <f t="array" aca="1" ref="G318" ca="1">IF(AND(ISBLANK(INDIRECT(ADDRESS(B318,3,1,1,"all_city_parameter_inputs"))),ISBLANK(INDIRECT(ADDRESS(B318,2,1,1,"all_city_parameter_inputs")))),"",IF(ISBLANK(INDIRECT(ADDRESS(B318,2,1,1,"all_city_parameter_inputs"))),"",INDIRECT(ADDRESS(B318,2,1,1,"all_city_parameter_inputs"))))</f>
        <v>van</v>
      </c>
      <c r="H318" s="17" cm="1">
        <f t="array" aca="1" ref="H318" ca="1">IF(ISBLANK(INDIRECT(ADDRESS(B318,A318,1,1,"all_city_parameter_inputs"))), "--",INDIRECT(ADDRESS(B318,A318,1,1,"all_city_parameter_inputs")))</f>
        <v>0</v>
      </c>
      <c r="I318" s="17">
        <f ca="1">IF(OR(G318="alpha",G318="beta",G318="sd",G318="mean"),"--",VLOOKUP(C318,Default!$B$5:$H$113,7,FALSE))</f>
        <v>0</v>
      </c>
      <c r="J318" s="4" t="str">
        <f ca="1">VLOOKUP(F318,Lookup!$C$5:$D$109,2, FALSE)</f>
        <v>Pollution values</v>
      </c>
      <c r="K318" s="4">
        <f ca="1">VLOOKUP(C318,Default!$B$4:$E$113,4, FALSE)</f>
        <v>0</v>
      </c>
      <c r="L318" s="21" t="str" cm="1">
        <f t="array" aca="1" ref="L318" ca="1">IF(ISNA(VLOOKUP(D318,Grouped_Sources!$C:$C,1,FALSE)),"", INDIRECT(VLOOKUP(D318,Grouped_Sources!$C:$G,5,FALSE)))</f>
        <v>air pollution and CO2 write-up_only table_V4.docx (dropbox.com)</v>
      </c>
      <c r="M318" s="21"/>
      <c r="N318" s="21"/>
    </row>
    <row r="319" spans="1:14">
      <c r="A319" s="5">
        <f t="shared" si="34"/>
        <v>6</v>
      </c>
      <c r="B319" s="5">
        <f t="shared" si="35"/>
        <v>20</v>
      </c>
      <c r="C319" s="5" t="str">
        <f t="shared" ca="1" si="36"/>
        <v>PM_emission_inventories other</v>
      </c>
      <c r="D319" s="5" t="str">
        <f t="shared" ca="1" si="37"/>
        <v>PM_emission_inventories_bangalore</v>
      </c>
      <c r="E319" s="4" t="str" cm="1">
        <f t="array" aca="1" ref="E319" ca="1">INDIRECT(ADDRESS(1,A319,1,1,"all_city_parameter_inputs"))</f>
        <v>bangalore</v>
      </c>
      <c r="F319" s="6" t="str" cm="1">
        <f t="array" aca="1" ref="F319" ca="1">IF(AND(ISBLANK(INDIRECT(ADDRESS(B319,2,1,1,"all_city_parameter_inputs"))), ISBLANK(INDIRECT(ADDRESS(B319,1,1,1,"all_city_parameter_inputs")))), "", IF(ISBLANK(INDIRECT(ADDRESS(B319,1,1,1,"all_city_parameter_inputs"))), All_city_list!F318,INDIRECT(ADDRESS(B319,1,1,1,"all_city_parameter_inputs"))))</f>
        <v>PM_emission_inventories</v>
      </c>
      <c r="G319" s="4" t="str" cm="1">
        <f t="array" aca="1" ref="G319" ca="1">IF(AND(ISBLANK(INDIRECT(ADDRESS(B319,3,1,1,"all_city_parameter_inputs"))),ISBLANK(INDIRECT(ADDRESS(B319,2,1,1,"all_city_parameter_inputs")))),"",IF(ISBLANK(INDIRECT(ADDRESS(B319,2,1,1,"all_city_parameter_inputs"))),"",INDIRECT(ADDRESS(B319,2,1,1,"all_city_parameter_inputs"))))</f>
        <v>other</v>
      </c>
      <c r="H319" s="17" cm="1">
        <f t="array" aca="1" ref="H319" ca="1">IF(ISBLANK(INDIRECT(ADDRESS(B319,A319,1,1,"all_city_parameter_inputs"))), "--",INDIRECT(ADDRESS(B319,A319,1,1,"all_city_parameter_inputs")))</f>
        <v>0</v>
      </c>
      <c r="I319" s="17">
        <f ca="1">IF(OR(G319="alpha",G319="beta",G319="sd",G319="mean"),"--",VLOOKUP(C319,Default!$B$5:$H$113,7,FALSE))</f>
        <v>0</v>
      </c>
      <c r="J319" s="4" t="str">
        <f ca="1">VLOOKUP(F319,Lookup!$C$5:$D$109,2, FALSE)</f>
        <v>Pollution values</v>
      </c>
      <c r="K319" s="4">
        <f ca="1">VLOOKUP(C319,Default!$B$4:$E$113,4, FALSE)</f>
        <v>0</v>
      </c>
      <c r="L319" s="21" t="str" cm="1">
        <f t="array" aca="1" ref="L319" ca="1">IF(ISNA(VLOOKUP(D319,Grouped_Sources!$C:$C,1,FALSE)),"", INDIRECT(VLOOKUP(D319,Grouped_Sources!$C:$G,5,FALSE)))</f>
        <v>air pollution and CO2 write-up_only table_V4.docx (dropbox.com)</v>
      </c>
      <c r="M319" s="21"/>
      <c r="N319" s="21"/>
    </row>
    <row r="320" spans="1:14">
      <c r="A320" s="5">
        <f t="shared" si="34"/>
        <v>6</v>
      </c>
      <c r="B320" s="5">
        <f t="shared" si="35"/>
        <v>21</v>
      </c>
      <c r="C320" s="5" t="str">
        <f t="shared" ca="1" si="36"/>
        <v>PM_emission_inventories taxi</v>
      </c>
      <c r="D320" s="5" t="str">
        <f t="shared" ca="1" si="37"/>
        <v>PM_emission_inventories_bangalore</v>
      </c>
      <c r="E320" s="4" t="str" cm="1">
        <f t="array" aca="1" ref="E320" ca="1">INDIRECT(ADDRESS(1,A320,1,1,"all_city_parameter_inputs"))</f>
        <v>bangalore</v>
      </c>
      <c r="F320" s="6" t="str" cm="1">
        <f t="array" aca="1" ref="F320" ca="1">IF(AND(ISBLANK(INDIRECT(ADDRESS(B320,2,1,1,"all_city_parameter_inputs"))), ISBLANK(INDIRECT(ADDRESS(B320,1,1,1,"all_city_parameter_inputs")))), "", IF(ISBLANK(INDIRECT(ADDRESS(B320,1,1,1,"all_city_parameter_inputs"))), All_city_list!F319,INDIRECT(ADDRESS(B320,1,1,1,"all_city_parameter_inputs"))))</f>
        <v>PM_emission_inventories</v>
      </c>
      <c r="G320" s="4" t="str" cm="1">
        <f t="array" aca="1" ref="G320" ca="1">IF(AND(ISBLANK(INDIRECT(ADDRESS(B320,3,1,1,"all_city_parameter_inputs"))),ISBLANK(INDIRECT(ADDRESS(B320,2,1,1,"all_city_parameter_inputs")))),"",IF(ISBLANK(INDIRECT(ADDRESS(B320,2,1,1,"all_city_parameter_inputs"))),"",INDIRECT(ADDRESS(B320,2,1,1,"all_city_parameter_inputs"))))</f>
        <v>taxi</v>
      </c>
      <c r="H320" s="17" cm="1">
        <f t="array" aca="1" ref="H320" ca="1">IF(ISBLANK(INDIRECT(ADDRESS(B320,A320,1,1,"all_city_parameter_inputs"))), "--",INDIRECT(ADDRESS(B320,A320,1,1,"all_city_parameter_inputs")))</f>
        <v>0</v>
      </c>
      <c r="I320" s="17">
        <f ca="1">IF(OR(G320="alpha",G320="beta",G320="sd",G320="mean"),"--",VLOOKUP(C320,Default!$B$5:$H$113,7,FALSE))</f>
        <v>0</v>
      </c>
      <c r="J320" s="4" t="str">
        <f ca="1">VLOOKUP(F320,Lookup!$C$5:$D$109,2, FALSE)</f>
        <v>Pollution values</v>
      </c>
      <c r="K320" s="4">
        <f ca="1">VLOOKUP(C320,Default!$B$4:$E$113,4, FALSE)</f>
        <v>0</v>
      </c>
      <c r="L320" s="21" t="str" cm="1">
        <f t="array" aca="1" ref="L320" ca="1">IF(ISNA(VLOOKUP(D320,Grouped_Sources!$C:$C,1,FALSE)),"", INDIRECT(VLOOKUP(D320,Grouped_Sources!$C:$G,5,FALSE)))</f>
        <v>air pollution and CO2 write-up_only table_V4.docx (dropbox.com)</v>
      </c>
      <c r="M320" s="21"/>
      <c r="N320" s="21"/>
    </row>
    <row r="321" spans="1:14">
      <c r="A321" s="5">
        <f t="shared" si="34"/>
        <v>6</v>
      </c>
      <c r="B321" s="5">
        <f t="shared" si="35"/>
        <v>22</v>
      </c>
      <c r="C321" s="5" t="str">
        <f t="shared" ca="1" si="36"/>
        <v>PM_emission_inventories auto_rickshaw</v>
      </c>
      <c r="D321" s="5" t="str">
        <f t="shared" ca="1" si="37"/>
        <v>PM_emission_inventories_bangalore</v>
      </c>
      <c r="E321" s="4" t="str" cm="1">
        <f t="array" aca="1" ref="E321" ca="1">INDIRECT(ADDRESS(1,A321,1,1,"all_city_parameter_inputs"))</f>
        <v>bangalore</v>
      </c>
      <c r="F321" s="6" t="str" cm="1">
        <f t="array" aca="1" ref="F321" ca="1">IF(AND(ISBLANK(INDIRECT(ADDRESS(B321,2,1,1,"all_city_parameter_inputs"))), ISBLANK(INDIRECT(ADDRESS(B321,1,1,1,"all_city_parameter_inputs")))), "", IF(ISBLANK(INDIRECT(ADDRESS(B321,1,1,1,"all_city_parameter_inputs"))), All_city_list!F320,INDIRECT(ADDRESS(B321,1,1,1,"all_city_parameter_inputs"))))</f>
        <v>PM_emission_inventories</v>
      </c>
      <c r="G321" s="4" t="str" cm="1">
        <f t="array" aca="1" ref="G321" ca="1">IF(AND(ISBLANK(INDIRECT(ADDRESS(B321,3,1,1,"all_city_parameter_inputs"))),ISBLANK(INDIRECT(ADDRESS(B321,2,1,1,"all_city_parameter_inputs")))),"",IF(ISBLANK(INDIRECT(ADDRESS(B321,2,1,1,"all_city_parameter_inputs"))),"",INDIRECT(ADDRESS(B321,2,1,1,"all_city_parameter_inputs"))))</f>
        <v>auto_rickshaw</v>
      </c>
      <c r="H321" s="17" cm="1">
        <f t="array" aca="1" ref="H321" ca="1">IF(ISBLANK(INDIRECT(ADDRESS(B321,A321,1,1,"all_city_parameter_inputs"))), "--",INDIRECT(ADDRESS(B321,A321,1,1,"all_city_parameter_inputs")))</f>
        <v>0</v>
      </c>
      <c r="I321" s="17">
        <f ca="1">IF(OR(G321="alpha",G321="beta",G321="sd",G321="mean"),"--",VLOOKUP(C321,Default!$B$5:$H$113,7,FALSE))</f>
        <v>0</v>
      </c>
      <c r="J321" s="4" t="str">
        <f ca="1">VLOOKUP(F321,Lookup!$C$5:$D$109,2, FALSE)</f>
        <v>Pollution values</v>
      </c>
      <c r="K321" s="4">
        <f ca="1">VLOOKUP(C321,Default!$B$4:$E$113,4, FALSE)</f>
        <v>0</v>
      </c>
      <c r="L321" s="21" t="str" cm="1">
        <f t="array" aca="1" ref="L321" ca="1">IF(ISNA(VLOOKUP(D321,Grouped_Sources!$C:$C,1,FALSE)),"", INDIRECT(VLOOKUP(D321,Grouped_Sources!$C:$G,5,FALSE)))</f>
        <v>air pollution and CO2 write-up_only table_V4.docx (dropbox.com)</v>
      </c>
      <c r="M321" s="21"/>
      <c r="N321" s="21"/>
    </row>
    <row r="322" spans="1:14">
      <c r="A322" s="5">
        <f t="shared" si="34"/>
        <v>6</v>
      </c>
      <c r="B322" s="5">
        <f t="shared" si="35"/>
        <v>23</v>
      </c>
      <c r="C322" s="5" t="str">
        <f t="shared" ca="1" si="36"/>
        <v>injury_reporting_rate</v>
      </c>
      <c r="D322" s="5" t="str">
        <f t="shared" ca="1" si="37"/>
        <v>injury_reporting_rate_bangalore</v>
      </c>
      <c r="E322" s="4" t="str" cm="1">
        <f t="array" aca="1" ref="E322" ca="1">INDIRECT(ADDRESS(1,A322,1,1,"all_city_parameter_inputs"))</f>
        <v>bangalore</v>
      </c>
      <c r="F322" s="6" t="str" cm="1">
        <f t="array" aca="1" ref="F322" ca="1">IF(AND(ISBLANK(INDIRECT(ADDRESS(B322,2,1,1,"all_city_parameter_inputs"))), ISBLANK(INDIRECT(ADDRESS(B322,1,1,1,"all_city_parameter_inputs")))), "", IF(ISBLANK(INDIRECT(ADDRESS(B322,1,1,1,"all_city_parameter_inputs"))), All_city_list!F321,INDIRECT(ADDRESS(B322,1,1,1,"all_city_parameter_inputs"))))</f>
        <v>injury_reporting_rate</v>
      </c>
      <c r="G322" s="4" t="str" cm="1">
        <f t="array" aca="1" ref="G322" ca="1">IF(AND(ISBLANK(INDIRECT(ADDRESS(B322,3,1,1,"all_city_parameter_inputs"))),ISBLANK(INDIRECT(ADDRESS(B322,2,1,1,"all_city_parameter_inputs")))),"",IF(ISBLANK(INDIRECT(ADDRESS(B322,2,1,1,"all_city_parameter_inputs"))),"",INDIRECT(ADDRESS(B322,2,1,1,"all_city_parameter_inputs"))))</f>
        <v>constant</v>
      </c>
      <c r="H322" s="17" cm="1">
        <f t="array" aca="1" ref="H322" ca="1">IF(ISBLANK(INDIRECT(ADDRESS(B322,A322,1,1,"all_city_parameter_inputs"))), "--",INDIRECT(ADDRESS(B322,A322,1,1,"all_city_parameter_inputs")))</f>
        <v>0.75207211183218492</v>
      </c>
      <c r="I322" s="17">
        <f ca="1">IF(OR(G322="alpha",G322="beta",G322="sd",G322="mean"),"--",VLOOKUP(C322,Default!$B$5:$H$113,7,FALSE))</f>
        <v>1</v>
      </c>
      <c r="J322" s="4" t="str">
        <f ca="1">VLOOKUP(F322,Lookup!$C$5:$D$109,2, FALSE)</f>
        <v>Injury values</v>
      </c>
      <c r="K322" s="4" t="str">
        <f ca="1">VLOOKUP(C322,Default!$B$4:$E$113,4, FALSE)</f>
        <v>rate at which injuries are reported</v>
      </c>
      <c r="L322" s="21" t="str" cm="1">
        <f t="array" aca="1" ref="L322" ca="1">IF(ISNA(VLOOKUP(D322,Grouped_Sources!$C:$C,1,FALSE)),"", INDIRECT(VLOOKUP(D322,Grouped_Sources!$C:$G,5,FALSE)))</f>
        <v>InjuryReportingRate_WriteUp_vxx.docx on OneDrive Ali Abbas - ITHIM Global\Methods and Processes\Input Parameters\InjuryReportingRate</v>
      </c>
      <c r="M322" s="21"/>
      <c r="N322" s="21"/>
    </row>
    <row r="323" spans="1:14">
      <c r="A323" s="5">
        <f t="shared" si="34"/>
        <v>6</v>
      </c>
      <c r="B323" s="5">
        <f t="shared" si="35"/>
        <v>24</v>
      </c>
      <c r="C323" s="5" t="str">
        <f t="shared" ca="1" si="36"/>
        <v>injury_reporting_rate</v>
      </c>
      <c r="D323" s="5" t="str">
        <f t="shared" ca="1" si="37"/>
        <v>injury_reporting_rate_bangalore</v>
      </c>
      <c r="E323" s="4" t="str" cm="1">
        <f t="array" aca="1" ref="E323" ca="1">INDIRECT(ADDRESS(1,A323,1,1,"all_city_parameter_inputs"))</f>
        <v>bangalore</v>
      </c>
      <c r="F323" s="6" t="str" cm="1">
        <f t="array" aca="1" ref="F323" ca="1">IF(AND(ISBLANK(INDIRECT(ADDRESS(B323,2,1,1,"all_city_parameter_inputs"))), ISBLANK(INDIRECT(ADDRESS(B323,1,1,1,"all_city_parameter_inputs")))), "", IF(ISBLANK(INDIRECT(ADDRESS(B323,1,1,1,"all_city_parameter_inputs"))), All_city_list!F322,INDIRECT(ADDRESS(B323,1,1,1,"all_city_parameter_inputs"))))</f>
        <v>injury_reporting_rate</v>
      </c>
      <c r="G323" s="4" t="str" cm="1">
        <f t="array" aca="1" ref="G323" ca="1">IF(AND(ISBLANK(INDIRECT(ADDRESS(B323,3,1,1,"all_city_parameter_inputs"))),ISBLANK(INDIRECT(ADDRESS(B323,2,1,1,"all_city_parameter_inputs")))),"",IF(ISBLANK(INDIRECT(ADDRESS(B323,2,1,1,"all_city_parameter_inputs"))),"",INDIRECT(ADDRESS(B323,2,1,1,"all_city_parameter_inputs"))))</f>
        <v>alpha</v>
      </c>
      <c r="H323" s="17" cm="1">
        <f t="array" aca="1" ref="H323" ca="1">IF(ISBLANK(INDIRECT(ADDRESS(B323,A323,1,1,"all_city_parameter_inputs"))), "--",INDIRECT(ADDRESS(B323,A323,1,1,"all_city_parameter_inputs")))</f>
        <v>13.271038195691951</v>
      </c>
      <c r="I323" s="17" t="str">
        <f ca="1">IF(OR(G323="alpha",G323="beta",G323="sd",G323="mean"),"--",VLOOKUP(C323,Default!$B$5:$H$113,7,FALSE))</f>
        <v>--</v>
      </c>
      <c r="J323" s="4" t="str">
        <f ca="1">VLOOKUP(F323,Lookup!$C$5:$D$109,2, FALSE)</f>
        <v>Injury values</v>
      </c>
      <c r="K323" s="4" t="str">
        <f ca="1">VLOOKUP(C323,Default!$B$4:$E$113,4, FALSE)</f>
        <v>rate at which injuries are reported</v>
      </c>
      <c r="L323" s="21" t="str" cm="1">
        <f t="array" aca="1" ref="L323" ca="1">IF(ISNA(VLOOKUP(D323,Grouped_Sources!$C:$C,1,FALSE)),"", INDIRECT(VLOOKUP(D323,Grouped_Sources!$C:$G,5,FALSE)))</f>
        <v>InjuryReportingRate_WriteUp_vxx.docx on OneDrive Ali Abbas - ITHIM Global\Methods and Processes\Input Parameters\InjuryReportingRate</v>
      </c>
      <c r="M323" s="21"/>
      <c r="N323" s="21"/>
    </row>
    <row r="324" spans="1:14">
      <c r="A324" s="5">
        <f t="shared" si="34"/>
        <v>6</v>
      </c>
      <c r="B324" s="5">
        <f t="shared" si="35"/>
        <v>25</v>
      </c>
      <c r="C324" s="5" t="str">
        <f t="shared" ca="1" si="36"/>
        <v>injury_reporting_rate</v>
      </c>
      <c r="D324" s="5" t="str">
        <f t="shared" ca="1" si="37"/>
        <v>injury_reporting_rate_bangalore</v>
      </c>
      <c r="E324" s="4" t="str" cm="1">
        <f t="array" aca="1" ref="E324" ca="1">INDIRECT(ADDRESS(1,A324,1,1,"all_city_parameter_inputs"))</f>
        <v>bangalore</v>
      </c>
      <c r="F324" s="6" t="str" cm="1">
        <f t="array" aca="1" ref="F324" ca="1">IF(AND(ISBLANK(INDIRECT(ADDRESS(B324,2,1,1,"all_city_parameter_inputs"))), ISBLANK(INDIRECT(ADDRESS(B324,1,1,1,"all_city_parameter_inputs")))), "", IF(ISBLANK(INDIRECT(ADDRESS(B324,1,1,1,"all_city_parameter_inputs"))), All_city_list!F323,INDIRECT(ADDRESS(B324,1,1,1,"all_city_parameter_inputs"))))</f>
        <v>injury_reporting_rate</v>
      </c>
      <c r="G324" s="4" t="str" cm="1">
        <f t="array" aca="1" ref="G324" ca="1">IF(AND(ISBLANK(INDIRECT(ADDRESS(B324,3,1,1,"all_city_parameter_inputs"))),ISBLANK(INDIRECT(ADDRESS(B324,2,1,1,"all_city_parameter_inputs")))),"",IF(ISBLANK(INDIRECT(ADDRESS(B324,2,1,1,"all_city_parameter_inputs"))),"",INDIRECT(ADDRESS(B324,2,1,1,"all_city_parameter_inputs"))))</f>
        <v>beta</v>
      </c>
      <c r="H324" s="17" cm="1">
        <f t="array" aca="1" ref="H324" ca="1">IF(ISBLANK(INDIRECT(ADDRESS(B324,A324,1,1,"all_city_parameter_inputs"))), "--",INDIRECT(ADDRESS(B324,A324,1,1,"all_city_parameter_inputs")))</f>
        <v>4.3749268479543026</v>
      </c>
      <c r="I324" s="17" t="str">
        <f ca="1">IF(OR(G324="alpha",G324="beta",G324="sd",G324="mean"),"--",VLOOKUP(C324,Default!$B$5:$H$113,7,FALSE))</f>
        <v>--</v>
      </c>
      <c r="J324" s="4" t="str">
        <f ca="1">VLOOKUP(F324,Lookup!$C$5:$D$109,2, FALSE)</f>
        <v>Injury values</v>
      </c>
      <c r="K324" s="4" t="str">
        <f ca="1">VLOOKUP(C324,Default!$B$4:$E$113,4, FALSE)</f>
        <v>rate at which injuries are reported</v>
      </c>
      <c r="L324" s="21" t="str" cm="1">
        <f t="array" aca="1" ref="L324" ca="1">IF(ISNA(VLOOKUP(D324,Grouped_Sources!$C:$C,1,FALSE)),"", INDIRECT(VLOOKUP(D324,Grouped_Sources!$C:$G,5,FALSE)))</f>
        <v>InjuryReportingRate_WriteUp_vxx.docx on OneDrive Ali Abbas - ITHIM Global\Methods and Processes\Input Parameters\InjuryReportingRate</v>
      </c>
      <c r="M324" s="21"/>
      <c r="N324" s="21"/>
    </row>
    <row r="325" spans="1:14">
      <c r="A325" s="5">
        <f t="shared" si="34"/>
        <v>6</v>
      </c>
      <c r="B325" s="5">
        <f t="shared" si="35"/>
        <v>26</v>
      </c>
      <c r="C325" s="5" t="str">
        <f t="shared" ca="1" si="36"/>
        <v>chronic_disease_scalar</v>
      </c>
      <c r="D325" s="5" t="str">
        <f t="shared" ca="1" si="37"/>
        <v>chronic_disease_scalar_bangalore</v>
      </c>
      <c r="E325" s="4" t="str" cm="1">
        <f t="array" aca="1" ref="E325" ca="1">INDIRECT(ADDRESS(1,A325,1,1,"all_city_parameter_inputs"))</f>
        <v>bangalore</v>
      </c>
      <c r="F325" s="6" t="str" cm="1">
        <f t="array" aca="1" ref="F325" ca="1">IF(AND(ISBLANK(INDIRECT(ADDRESS(B325,2,1,1,"all_city_parameter_inputs"))), ISBLANK(INDIRECT(ADDRESS(B325,1,1,1,"all_city_parameter_inputs")))), "", IF(ISBLANK(INDIRECT(ADDRESS(B325,1,1,1,"all_city_parameter_inputs"))), All_city_list!F324,INDIRECT(ADDRESS(B325,1,1,1,"all_city_parameter_inputs"))))</f>
        <v>chronic_disease_scalar</v>
      </c>
      <c r="G325" s="4" t="str" cm="1">
        <f t="array" aca="1" ref="G325" ca="1">IF(AND(ISBLANK(INDIRECT(ADDRESS(B325,3,1,1,"all_city_parameter_inputs"))),ISBLANK(INDIRECT(ADDRESS(B325,2,1,1,"all_city_parameter_inputs")))),"",IF(ISBLANK(INDIRECT(ADDRESS(B325,2,1,1,"all_city_parameter_inputs"))),"",INDIRECT(ADDRESS(B325,2,1,1,"all_city_parameter_inputs"))))</f>
        <v>constant</v>
      </c>
      <c r="H325" s="17" cm="1">
        <f t="array" aca="1" ref="H325" ca="1">IF(ISBLANK(INDIRECT(ADDRESS(B325,A325,1,1,"all_city_parameter_inputs"))), "--",INDIRECT(ADDRESS(B325,A325,1,1,"all_city_parameter_inputs")))</f>
        <v>1</v>
      </c>
      <c r="I325" s="17">
        <f ca="1">IF(OR(G325="alpha",G325="beta",G325="sd",G325="mean"),"--",VLOOKUP(C325,Default!$B$5:$H$113,7,FALSE))</f>
        <v>1</v>
      </c>
      <c r="J325" s="4" t="str">
        <f ca="1">VLOOKUP(F325,Lookup!$C$5:$D$109,2, FALSE)</f>
        <v>Health values</v>
      </c>
      <c r="K325" s="4" t="str">
        <f ca="1">VLOOKUP(C325,Default!$B$4:$E$113,4, FALSE)</f>
        <v>scalar for GBD data</v>
      </c>
      <c r="L325" s="21" t="str" cm="1">
        <f t="array" aca="1" ref="L325" ca="1">IF(ISNA(VLOOKUP(D325,Grouped_Sources!$C:$C,1,FALSE)),"", INDIRECT(VLOOKUP(D325,Grouped_Sources!$C:$G,5,FALSE)))</f>
        <v>dummy value - leave for time being</v>
      </c>
      <c r="M325" s="21"/>
      <c r="N325" s="21"/>
    </row>
    <row r="326" spans="1:14">
      <c r="A326" s="5">
        <f t="shared" ref="A326:A389" si="45">A227+1</f>
        <v>6</v>
      </c>
      <c r="B326" s="5">
        <f t="shared" ref="B326:B389" si="46">B227</f>
        <v>27</v>
      </c>
      <c r="C326" s="5" t="str">
        <f t="shared" ca="1" si="36"/>
        <v>chronic_disease_scalar</v>
      </c>
      <c r="D326" s="5" t="str">
        <f t="shared" ca="1" si="37"/>
        <v>chronic_disease_scalar_bangalore</v>
      </c>
      <c r="E326" s="4" t="str" cm="1">
        <f t="array" aca="1" ref="E326" ca="1">INDIRECT(ADDRESS(1,A326,1,1,"all_city_parameter_inputs"))</f>
        <v>bangalore</v>
      </c>
      <c r="F326" s="6" t="str" cm="1">
        <f t="array" aca="1" ref="F326" ca="1">IF(AND(ISBLANK(INDIRECT(ADDRESS(B326,2,1,1,"all_city_parameter_inputs"))), ISBLANK(INDIRECT(ADDRESS(B326,1,1,1,"all_city_parameter_inputs")))), "", IF(ISBLANK(INDIRECT(ADDRESS(B326,1,1,1,"all_city_parameter_inputs"))), All_city_list!F325,INDIRECT(ADDRESS(B326,1,1,1,"all_city_parameter_inputs"))))</f>
        <v>chronic_disease_scalar</v>
      </c>
      <c r="G326" s="4" t="str" cm="1">
        <f t="array" aca="1" ref="G326" ca="1">IF(AND(ISBLANK(INDIRECT(ADDRESS(B326,3,1,1,"all_city_parameter_inputs"))),ISBLANK(INDIRECT(ADDRESS(B326,2,1,1,"all_city_parameter_inputs")))),"",IF(ISBLANK(INDIRECT(ADDRESS(B326,2,1,1,"all_city_parameter_inputs"))),"",INDIRECT(ADDRESS(B326,2,1,1,"all_city_parameter_inputs"))))</f>
        <v>mean</v>
      </c>
      <c r="H326" s="17" cm="1">
        <f t="array" aca="1" ref="H326" ca="1">IF(ISBLANK(INDIRECT(ADDRESS(B326,A326,1,1,"all_city_parameter_inputs"))), "--",INDIRECT(ADDRESS(B326,A326,1,1,"all_city_parameter_inputs")))</f>
        <v>1</v>
      </c>
      <c r="I326" s="17" t="str">
        <f ca="1">IF(OR(G326="alpha",G326="beta",G326="sd",G326="mean"),"--",VLOOKUP(C326,Default!$B$5:$H$113,7,FALSE))</f>
        <v>--</v>
      </c>
      <c r="J326" s="4" t="str">
        <f ca="1">VLOOKUP(F326,Lookup!$C$5:$D$109,2, FALSE)</f>
        <v>Health values</v>
      </c>
      <c r="K326" s="4" t="str">
        <f ca="1">VLOOKUP(C326,Default!$B$4:$E$113,4, FALSE)</f>
        <v>scalar for GBD data</v>
      </c>
      <c r="L326" s="21" t="str" cm="1">
        <f t="array" aca="1" ref="L326" ca="1">IF(ISNA(VLOOKUP(D326,Grouped_Sources!$C:$C,1,FALSE)),"", INDIRECT(VLOOKUP(D326,Grouped_Sources!$C:$G,5,FALSE)))</f>
        <v>dummy value - leave for time being</v>
      </c>
      <c r="M326" s="21"/>
      <c r="N326" s="21"/>
    </row>
    <row r="327" spans="1:14">
      <c r="A327" s="5">
        <f t="shared" si="45"/>
        <v>6</v>
      </c>
      <c r="B327" s="5">
        <f t="shared" si="46"/>
        <v>28</v>
      </c>
      <c r="C327" s="5" t="str">
        <f t="shared" ca="1" si="36"/>
        <v>chronic_disease_scalar</v>
      </c>
      <c r="D327" s="5" t="str">
        <f t="shared" ca="1" si="37"/>
        <v>chronic_disease_scalar_bangalore</v>
      </c>
      <c r="E327" s="4" t="str" cm="1">
        <f t="array" aca="1" ref="E327" ca="1">INDIRECT(ADDRESS(1,A327,1,1,"all_city_parameter_inputs"))</f>
        <v>bangalore</v>
      </c>
      <c r="F327" s="6" t="str" cm="1">
        <f t="array" aca="1" ref="F327" ca="1">IF(AND(ISBLANK(INDIRECT(ADDRESS(B327,2,1,1,"all_city_parameter_inputs"))), ISBLANK(INDIRECT(ADDRESS(B327,1,1,1,"all_city_parameter_inputs")))), "", IF(ISBLANK(INDIRECT(ADDRESS(B327,1,1,1,"all_city_parameter_inputs"))), All_city_list!F326,INDIRECT(ADDRESS(B327,1,1,1,"all_city_parameter_inputs"))))</f>
        <v>chronic_disease_scalar</v>
      </c>
      <c r="G327" s="4" t="str" cm="1">
        <f t="array" aca="1" ref="G327" ca="1">IF(AND(ISBLANK(INDIRECT(ADDRESS(B327,3,1,1,"all_city_parameter_inputs"))),ISBLANK(INDIRECT(ADDRESS(B327,2,1,1,"all_city_parameter_inputs")))),"",IF(ISBLANK(INDIRECT(ADDRESS(B327,2,1,1,"all_city_parameter_inputs"))),"",INDIRECT(ADDRESS(B327,2,1,1,"all_city_parameter_inputs"))))</f>
        <v>sd</v>
      </c>
      <c r="H327" s="17" cm="1">
        <f t="array" aca="1" ref="H327" ca="1">IF(ISBLANK(INDIRECT(ADDRESS(B327,A327,1,1,"all_city_parameter_inputs"))), "--",INDIRECT(ADDRESS(B327,A327,1,1,"all_city_parameter_inputs")))</f>
        <v>1.2</v>
      </c>
      <c r="I327" s="17" t="str">
        <f ca="1">IF(OR(G327="alpha",G327="beta",G327="sd",G327="mean"),"--",VLOOKUP(C327,Default!$B$5:$H$113,7,FALSE))</f>
        <v>--</v>
      </c>
      <c r="J327" s="4" t="str">
        <f ca="1">VLOOKUP(F327,Lookup!$C$5:$D$109,2, FALSE)</f>
        <v>Health values</v>
      </c>
      <c r="K327" s="4" t="str">
        <f ca="1">VLOOKUP(C327,Default!$B$4:$E$113,4, FALSE)</f>
        <v>scalar for GBD data</v>
      </c>
      <c r="L327" s="21" t="str" cm="1">
        <f t="array" aca="1" ref="L327" ca="1">IF(ISNA(VLOOKUP(D327,Grouped_Sources!$C:$C,1,FALSE)),"", INDIRECT(VLOOKUP(D327,Grouped_Sources!$C:$G,5,FALSE)))</f>
        <v>dummy value - leave for time being</v>
      </c>
      <c r="M327" s="21"/>
      <c r="N327" s="21"/>
    </row>
    <row r="328" spans="1:14">
      <c r="A328" s="5">
        <f t="shared" si="45"/>
        <v>6</v>
      </c>
      <c r="B328" s="5">
        <f t="shared" si="46"/>
        <v>29</v>
      </c>
      <c r="C328" s="5" t="str">
        <f t="shared" ca="1" si="36"/>
        <v>pm_conc_base</v>
      </c>
      <c r="D328" s="5" t="str">
        <f t="shared" ca="1" si="37"/>
        <v>pm_conc_base_bangalore</v>
      </c>
      <c r="E328" s="4" t="str" cm="1">
        <f t="array" aca="1" ref="E328" ca="1">INDIRECT(ADDRESS(1,A328,1,1,"all_city_parameter_inputs"))</f>
        <v>bangalore</v>
      </c>
      <c r="F328" s="6" t="str" cm="1">
        <f t="array" aca="1" ref="F328" ca="1">IF(AND(ISBLANK(INDIRECT(ADDRESS(B328,2,1,1,"all_city_parameter_inputs"))), ISBLANK(INDIRECT(ADDRESS(B328,1,1,1,"all_city_parameter_inputs")))), "", IF(ISBLANK(INDIRECT(ADDRESS(B328,1,1,1,"all_city_parameter_inputs"))), All_city_list!F327,INDIRECT(ADDRESS(B328,1,1,1,"all_city_parameter_inputs"))))</f>
        <v>pm_conc_base</v>
      </c>
      <c r="G328" s="4" t="str" cm="1">
        <f t="array" aca="1" ref="G328" ca="1">IF(AND(ISBLANK(INDIRECT(ADDRESS(B328,3,1,1,"all_city_parameter_inputs"))),ISBLANK(INDIRECT(ADDRESS(B328,2,1,1,"all_city_parameter_inputs")))),"",IF(ISBLANK(INDIRECT(ADDRESS(B328,2,1,1,"all_city_parameter_inputs"))),"",INDIRECT(ADDRESS(B328,2,1,1,"all_city_parameter_inputs"))))</f>
        <v>constant</v>
      </c>
      <c r="H328" s="17" cm="1">
        <f t="array" aca="1" ref="H328" ca="1">IF(ISBLANK(INDIRECT(ADDRESS(B328,A328,1,1,"all_city_parameter_inputs"))), "--",INDIRECT(ADDRESS(B328,A328,1,1,"all_city_parameter_inputs")))</f>
        <v>32.380000000000003</v>
      </c>
      <c r="I328" s="17">
        <f ca="1">IF(OR(G328="alpha",G328="beta",G328="sd",G328="mean"),"--",VLOOKUP(C328,Default!$B$5:$H$113,7,FALSE))</f>
        <v>12.69</v>
      </c>
      <c r="J328" s="4" t="str">
        <f ca="1">VLOOKUP(F328,Lookup!$C$5:$D$109,2, FALSE)</f>
        <v>Pollution values</v>
      </c>
      <c r="K328" s="4" t="str">
        <f ca="1">VLOOKUP(C328,Default!$B$4:$E$113,4, FALSE)</f>
        <v>background PM2.5 concentration</v>
      </c>
      <c r="L328" s="21" t="str" cm="1">
        <f t="array" aca="1" ref="L328" ca="1">IF(ISNA(VLOOKUP(D328,Grouped_Sources!$C:$C,1,FALSE)),"", INDIRECT(VLOOKUP(D328,Grouped_Sources!$C:$G,5,FALSE)))</f>
        <v>…Dropbox\ITHIM Global\Methods and Processes\Air Pollution\Emissions and air pollution calculations - Rahul &amp; Haneen\Databases used\database_source_apport_studies_v2_0_26_9_2015.xls</v>
      </c>
      <c r="M328" s="21"/>
      <c r="N328" s="21"/>
    </row>
    <row r="329" spans="1:14">
      <c r="A329" s="5">
        <f t="shared" si="45"/>
        <v>6</v>
      </c>
      <c r="B329" s="5">
        <f t="shared" si="46"/>
        <v>30</v>
      </c>
      <c r="C329" s="5" t="str">
        <f t="shared" ca="1" si="36"/>
        <v>pm_conc_base</v>
      </c>
      <c r="D329" s="5" t="str">
        <f t="shared" ca="1" si="37"/>
        <v>pm_conc_base_bangalore</v>
      </c>
      <c r="E329" s="4" t="str" cm="1">
        <f t="array" aca="1" ref="E329" ca="1">INDIRECT(ADDRESS(1,A329,1,1,"all_city_parameter_inputs"))</f>
        <v>bangalore</v>
      </c>
      <c r="F329" s="6" t="str" cm="1">
        <f t="array" aca="1" ref="F329" ca="1">IF(AND(ISBLANK(INDIRECT(ADDRESS(B329,2,1,1,"all_city_parameter_inputs"))), ISBLANK(INDIRECT(ADDRESS(B329,1,1,1,"all_city_parameter_inputs")))), "", IF(ISBLANK(INDIRECT(ADDRESS(B329,1,1,1,"all_city_parameter_inputs"))), All_city_list!F328,INDIRECT(ADDRESS(B329,1,1,1,"all_city_parameter_inputs"))))</f>
        <v>pm_conc_base</v>
      </c>
      <c r="G329" s="4" t="str" cm="1">
        <f t="array" aca="1" ref="G329" ca="1">IF(AND(ISBLANK(INDIRECT(ADDRESS(B329,3,1,1,"all_city_parameter_inputs"))),ISBLANK(INDIRECT(ADDRESS(B329,2,1,1,"all_city_parameter_inputs")))),"",IF(ISBLANK(INDIRECT(ADDRESS(B329,2,1,1,"all_city_parameter_inputs"))),"",INDIRECT(ADDRESS(B329,2,1,1,"all_city_parameter_inputs"))))</f>
        <v>mean</v>
      </c>
      <c r="H329" s="17" t="str" cm="1">
        <f t="array" aca="1" ref="H329" ca="1">IF(ISBLANK(INDIRECT(ADDRESS(B329,A329,1,1,"all_city_parameter_inputs"))), "--",INDIRECT(ADDRESS(B329,A329,1,1,"all_city_parameter_inputs")))</f>
        <v>--</v>
      </c>
      <c r="I329" s="17" t="str">
        <f ca="1">IF(OR(G329="alpha",G329="beta",G329="sd",G329="mean"),"--",VLOOKUP(C329,Default!$B$5:$H$113,7,FALSE))</f>
        <v>--</v>
      </c>
      <c r="J329" s="4" t="str">
        <f ca="1">VLOOKUP(F329,Lookup!$C$5:$D$109,2, FALSE)</f>
        <v>Pollution values</v>
      </c>
      <c r="K329" s="4" t="str">
        <f ca="1">VLOOKUP(C329,Default!$B$4:$E$113,4, FALSE)</f>
        <v>background PM2.5 concentration</v>
      </c>
      <c r="L329" s="21" t="str" cm="1">
        <f t="array" aca="1" ref="L329" ca="1">IF(ISNA(VLOOKUP(D329,Grouped_Sources!$C:$C,1,FALSE)),"", INDIRECT(VLOOKUP(D329,Grouped_Sources!$C:$G,5,FALSE)))</f>
        <v>…Dropbox\ITHIM Global\Methods and Processes\Air Pollution\Emissions and air pollution calculations - Rahul &amp; Haneen\Databases used\database_source_apport_studies_v2_0_26_9_2015.xls</v>
      </c>
      <c r="M329" s="21"/>
      <c r="N329" s="21"/>
    </row>
    <row r="330" spans="1:14">
      <c r="A330" s="5">
        <f t="shared" si="45"/>
        <v>6</v>
      </c>
      <c r="B330" s="5">
        <f t="shared" si="46"/>
        <v>31</v>
      </c>
      <c r="C330" s="5" t="str">
        <f t="shared" ca="1" si="36"/>
        <v>pm_conc_base</v>
      </c>
      <c r="D330" s="5" t="str">
        <f t="shared" ca="1" si="37"/>
        <v>pm_conc_base_bangalore</v>
      </c>
      <c r="E330" s="4" t="str" cm="1">
        <f t="array" aca="1" ref="E330" ca="1">INDIRECT(ADDRESS(1,A330,1,1,"all_city_parameter_inputs"))</f>
        <v>bangalore</v>
      </c>
      <c r="F330" s="6" t="str" cm="1">
        <f t="array" aca="1" ref="F330" ca="1">IF(AND(ISBLANK(INDIRECT(ADDRESS(B330,2,1,1,"all_city_parameter_inputs"))), ISBLANK(INDIRECT(ADDRESS(B330,1,1,1,"all_city_parameter_inputs")))), "", IF(ISBLANK(INDIRECT(ADDRESS(B330,1,1,1,"all_city_parameter_inputs"))), All_city_list!F329,INDIRECT(ADDRESS(B330,1,1,1,"all_city_parameter_inputs"))))</f>
        <v>pm_conc_base</v>
      </c>
      <c r="G330" s="4" t="str" cm="1">
        <f t="array" aca="1" ref="G330" ca="1">IF(AND(ISBLANK(INDIRECT(ADDRESS(B330,3,1,1,"all_city_parameter_inputs"))),ISBLANK(INDIRECT(ADDRESS(B330,2,1,1,"all_city_parameter_inputs")))),"",IF(ISBLANK(INDIRECT(ADDRESS(B330,2,1,1,"all_city_parameter_inputs"))),"",INDIRECT(ADDRESS(B330,2,1,1,"all_city_parameter_inputs"))))</f>
        <v>sd</v>
      </c>
      <c r="H330" s="17" t="str" cm="1">
        <f t="array" aca="1" ref="H330" ca="1">IF(ISBLANK(INDIRECT(ADDRESS(B330,A330,1,1,"all_city_parameter_inputs"))), "--",INDIRECT(ADDRESS(B330,A330,1,1,"all_city_parameter_inputs")))</f>
        <v>--</v>
      </c>
      <c r="I330" s="17" t="str">
        <f ca="1">IF(OR(G330="alpha",G330="beta",G330="sd",G330="mean"),"--",VLOOKUP(C330,Default!$B$5:$H$113,7,FALSE))</f>
        <v>--</v>
      </c>
      <c r="J330" s="4" t="str">
        <f ca="1">VLOOKUP(F330,Lookup!$C$5:$D$109,2, FALSE)</f>
        <v>Pollution values</v>
      </c>
      <c r="K330" s="4" t="str">
        <f ca="1">VLOOKUP(C330,Default!$B$4:$E$113,4, FALSE)</f>
        <v>background PM2.5 concentration</v>
      </c>
      <c r="L330" s="21" t="str" cm="1">
        <f t="array" aca="1" ref="L330" ca="1">IF(ISNA(VLOOKUP(D330,Grouped_Sources!$C:$C,1,FALSE)),"", INDIRECT(VLOOKUP(D330,Grouped_Sources!$C:$G,5,FALSE)))</f>
        <v>…Dropbox\ITHIM Global\Methods and Processes\Air Pollution\Emissions and air pollution calculations - Rahul &amp; Haneen\Databases used\database_source_apport_studies_v2_0_26_9_2015.xls</v>
      </c>
      <c r="M330" s="21"/>
      <c r="N330" s="21"/>
    </row>
    <row r="331" spans="1:14">
      <c r="A331" s="5">
        <f t="shared" si="45"/>
        <v>6</v>
      </c>
      <c r="B331" s="5">
        <f t="shared" si="46"/>
        <v>32</v>
      </c>
      <c r="C331" s="5" t="str">
        <f t="shared" ca="1" si="36"/>
        <v>pm_trans_share</v>
      </c>
      <c r="D331" s="5" t="str">
        <f t="shared" ca="1" si="37"/>
        <v>pm_trans_share_bangalore</v>
      </c>
      <c r="E331" s="4" t="str" cm="1">
        <f t="array" aca="1" ref="E331" ca="1">INDIRECT(ADDRESS(1,A331,1,1,"all_city_parameter_inputs"))</f>
        <v>bangalore</v>
      </c>
      <c r="F331" s="6" t="str" cm="1">
        <f t="array" aca="1" ref="F331" ca="1">IF(AND(ISBLANK(INDIRECT(ADDRESS(B331,2,1,1,"all_city_parameter_inputs"))), ISBLANK(INDIRECT(ADDRESS(B331,1,1,1,"all_city_parameter_inputs")))), "", IF(ISBLANK(INDIRECT(ADDRESS(B331,1,1,1,"all_city_parameter_inputs"))), All_city_list!F330,INDIRECT(ADDRESS(B331,1,1,1,"all_city_parameter_inputs"))))</f>
        <v>pm_trans_share</v>
      </c>
      <c r="G331" s="4" t="str" cm="1">
        <f t="array" aca="1" ref="G331" ca="1">IF(AND(ISBLANK(INDIRECT(ADDRESS(B331,3,1,1,"all_city_parameter_inputs"))),ISBLANK(INDIRECT(ADDRESS(B331,2,1,1,"all_city_parameter_inputs")))),"",IF(ISBLANK(INDIRECT(ADDRESS(B331,2,1,1,"all_city_parameter_inputs"))),"",INDIRECT(ADDRESS(B331,2,1,1,"all_city_parameter_inputs"))))</f>
        <v>constant</v>
      </c>
      <c r="H331" s="17" cm="1">
        <f t="array" aca="1" ref="H331" ca="1">IF(ISBLANK(INDIRECT(ADDRESS(B331,A331,1,1,"all_city_parameter_inputs"))), "--",INDIRECT(ADDRESS(B331,A331,1,1,"all_city_parameter_inputs")))</f>
        <v>0.28100000000000003</v>
      </c>
      <c r="I331" s="17">
        <f ca="1">IF(OR(G331="alpha",G331="beta",G331="sd",G331="mean"),"--",VLOOKUP(C331,Default!$B$5:$H$113,7,FALSE))</f>
        <v>0.42</v>
      </c>
      <c r="J331" s="4" t="str">
        <f ca="1">VLOOKUP(F331,Lookup!$C$5:$D$109,2, FALSE)</f>
        <v>Pollution values</v>
      </c>
      <c r="K331" s="4" t="str">
        <f ca="1">VLOOKUP(C331,Default!$B$4:$E$113,4, FALSE)</f>
        <v>proportion of background PM2.5 attributable to transport</v>
      </c>
      <c r="L331" s="21" t="str" cm="1">
        <f t="array" aca="1" ref="L331" ca="1">IF(ISNA(VLOOKUP(D331,Grouped_Sources!$C:$C,1,FALSE)),"", INDIRECT(VLOOKUP(D331,Grouped_Sources!$C:$G,5,FALSE)))</f>
        <v>…Dropbox\ITHIM Global\Methods and Processes\Air Pollution\Emissions and air pollution calculations - Rahul &amp; Haneen\Databases used\database_source_apport_studies_v2_0_26_9_2015.xls</v>
      </c>
      <c r="M331" s="21"/>
      <c r="N331" s="21"/>
    </row>
    <row r="332" spans="1:14">
      <c r="A332" s="5">
        <f t="shared" si="45"/>
        <v>6</v>
      </c>
      <c r="B332" s="5">
        <f t="shared" si="46"/>
        <v>33</v>
      </c>
      <c r="C332" s="5" t="str">
        <f t="shared" ca="1" si="36"/>
        <v>pm_trans_share</v>
      </c>
      <c r="D332" s="5" t="str">
        <f t="shared" ca="1" si="37"/>
        <v>pm_trans_share_bangalore</v>
      </c>
      <c r="E332" s="4" t="str" cm="1">
        <f t="array" aca="1" ref="E332" ca="1">INDIRECT(ADDRESS(1,A332,1,1,"all_city_parameter_inputs"))</f>
        <v>bangalore</v>
      </c>
      <c r="F332" s="6" t="str" cm="1">
        <f t="array" aca="1" ref="F332" ca="1">IF(AND(ISBLANK(INDIRECT(ADDRESS(B332,2,1,1,"all_city_parameter_inputs"))), ISBLANK(INDIRECT(ADDRESS(B332,1,1,1,"all_city_parameter_inputs")))), "", IF(ISBLANK(INDIRECT(ADDRESS(B332,1,1,1,"all_city_parameter_inputs"))), All_city_list!F331,INDIRECT(ADDRESS(B332,1,1,1,"all_city_parameter_inputs"))))</f>
        <v>pm_trans_share</v>
      </c>
      <c r="G332" s="4" t="str" cm="1">
        <f t="array" aca="1" ref="G332" ca="1">IF(AND(ISBLANK(INDIRECT(ADDRESS(B332,3,1,1,"all_city_parameter_inputs"))),ISBLANK(INDIRECT(ADDRESS(B332,2,1,1,"all_city_parameter_inputs")))),"",IF(ISBLANK(INDIRECT(ADDRESS(B332,2,1,1,"all_city_parameter_inputs"))),"",INDIRECT(ADDRESS(B332,2,1,1,"all_city_parameter_inputs"))))</f>
        <v>alpha</v>
      </c>
      <c r="H332" s="17" t="str" cm="1">
        <f t="array" aca="1" ref="H332" ca="1">IF(ISBLANK(INDIRECT(ADDRESS(B332,A332,1,1,"all_city_parameter_inputs"))), "--",INDIRECT(ADDRESS(B332,A332,1,1,"all_city_parameter_inputs")))</f>
        <v>--</v>
      </c>
      <c r="I332" s="17" t="str">
        <f ca="1">IF(OR(G332="alpha",G332="beta",G332="sd",G332="mean"),"--",VLOOKUP(C332,Default!$B$5:$H$113,7,FALSE))</f>
        <v>--</v>
      </c>
      <c r="J332" s="4" t="str">
        <f ca="1">VLOOKUP(F332,Lookup!$C$5:$D$109,2, FALSE)</f>
        <v>Pollution values</v>
      </c>
      <c r="K332" s="4" t="str">
        <f ca="1">VLOOKUP(C332,Default!$B$4:$E$113,4, FALSE)</f>
        <v>proportion of background PM2.5 attributable to transport</v>
      </c>
      <c r="L332" s="21" t="str" cm="1">
        <f t="array" aca="1" ref="L332" ca="1">IF(ISNA(VLOOKUP(D332,Grouped_Sources!$C:$C,1,FALSE)),"", INDIRECT(VLOOKUP(D332,Grouped_Sources!$C:$G,5,FALSE)))</f>
        <v>…Dropbox\ITHIM Global\Methods and Processes\Air Pollution\Emissions and air pollution calculations - Rahul &amp; Haneen\Databases used\database_source_apport_studies_v2_0_26_9_2015.xls</v>
      </c>
      <c r="M332" s="21"/>
      <c r="N332" s="21"/>
    </row>
    <row r="333" spans="1:14">
      <c r="A333" s="5">
        <f t="shared" si="45"/>
        <v>6</v>
      </c>
      <c r="B333" s="5">
        <f t="shared" si="46"/>
        <v>34</v>
      </c>
      <c r="C333" s="5" t="str">
        <f t="shared" ca="1" si="36"/>
        <v>pm_trans_share</v>
      </c>
      <c r="D333" s="5" t="str">
        <f t="shared" ca="1" si="37"/>
        <v>pm_trans_share_bangalore</v>
      </c>
      <c r="E333" s="4" t="str" cm="1">
        <f t="array" aca="1" ref="E333" ca="1">INDIRECT(ADDRESS(1,A333,1,1,"all_city_parameter_inputs"))</f>
        <v>bangalore</v>
      </c>
      <c r="F333" s="6" t="str" cm="1">
        <f t="array" aca="1" ref="F333" ca="1">IF(AND(ISBLANK(INDIRECT(ADDRESS(B333,2,1,1,"all_city_parameter_inputs"))), ISBLANK(INDIRECT(ADDRESS(B333,1,1,1,"all_city_parameter_inputs")))), "", IF(ISBLANK(INDIRECT(ADDRESS(B333,1,1,1,"all_city_parameter_inputs"))), All_city_list!F332,INDIRECT(ADDRESS(B333,1,1,1,"all_city_parameter_inputs"))))</f>
        <v>pm_trans_share</v>
      </c>
      <c r="G333" s="4" t="str" cm="1">
        <f t="array" aca="1" ref="G333" ca="1">IF(AND(ISBLANK(INDIRECT(ADDRESS(B333,3,1,1,"all_city_parameter_inputs"))),ISBLANK(INDIRECT(ADDRESS(B333,2,1,1,"all_city_parameter_inputs")))),"",IF(ISBLANK(INDIRECT(ADDRESS(B333,2,1,1,"all_city_parameter_inputs"))),"",INDIRECT(ADDRESS(B333,2,1,1,"all_city_parameter_inputs"))))</f>
        <v>beta</v>
      </c>
      <c r="H333" s="17" t="str" cm="1">
        <f t="array" aca="1" ref="H333" ca="1">IF(ISBLANK(INDIRECT(ADDRESS(B333,A333,1,1,"all_city_parameter_inputs"))), "--",INDIRECT(ADDRESS(B333,A333,1,1,"all_city_parameter_inputs")))</f>
        <v>--</v>
      </c>
      <c r="I333" s="17" t="str">
        <f ca="1">IF(OR(G333="alpha",G333="beta",G333="sd",G333="mean"),"--",VLOOKUP(C333,Default!$B$5:$H$113,7,FALSE))</f>
        <v>--</v>
      </c>
      <c r="J333" s="4" t="str">
        <f ca="1">VLOOKUP(F333,Lookup!$C$5:$D$109,2, FALSE)</f>
        <v>Pollution values</v>
      </c>
      <c r="K333" s="4" t="str">
        <f ca="1">VLOOKUP(C333,Default!$B$4:$E$113,4, FALSE)</f>
        <v>proportion of background PM2.5 attributable to transport</v>
      </c>
      <c r="L333" s="21" t="str" cm="1">
        <f t="array" aca="1" ref="L333" ca="1">IF(ISNA(VLOOKUP(D333,Grouped_Sources!$C:$C,1,FALSE)),"", INDIRECT(VLOOKUP(D333,Grouped_Sources!$C:$G,5,FALSE)))</f>
        <v>…Dropbox\ITHIM Global\Methods and Processes\Air Pollution\Emissions and air pollution calculations - Rahul &amp; Haneen\Databases used\database_source_apport_studies_v2_0_26_9_2015.xls</v>
      </c>
      <c r="M333" s="21"/>
      <c r="N333" s="21"/>
    </row>
    <row r="334" spans="1:14">
      <c r="A334" s="5">
        <f t="shared" si="45"/>
        <v>6</v>
      </c>
      <c r="B334" s="5">
        <f t="shared" si="46"/>
        <v>35</v>
      </c>
      <c r="C334" s="5" t="str">
        <f t="shared" ca="1" si="36"/>
        <v>background_pa_scalar</v>
      </c>
      <c r="D334" s="5" t="str">
        <f t="shared" ca="1" si="37"/>
        <v>background_pa_scalar_bangalore</v>
      </c>
      <c r="E334" s="4" t="str" cm="1">
        <f t="array" aca="1" ref="E334" ca="1">INDIRECT(ADDRESS(1,A334,1,1,"all_city_parameter_inputs"))</f>
        <v>bangalore</v>
      </c>
      <c r="F334" s="6" t="str" cm="1">
        <f t="array" aca="1" ref="F334" ca="1">IF(AND(ISBLANK(INDIRECT(ADDRESS(B334,2,1,1,"all_city_parameter_inputs"))), ISBLANK(INDIRECT(ADDRESS(B334,1,1,1,"all_city_parameter_inputs")))), "", IF(ISBLANK(INDIRECT(ADDRESS(B334,1,1,1,"all_city_parameter_inputs"))), All_city_list!F333,INDIRECT(ADDRESS(B334,1,1,1,"all_city_parameter_inputs"))))</f>
        <v>background_pa_scalar</v>
      </c>
      <c r="G334" s="4" t="str" cm="1">
        <f t="array" aca="1" ref="G334" ca="1">IF(AND(ISBLANK(INDIRECT(ADDRESS(B334,3,1,1,"all_city_parameter_inputs"))),ISBLANK(INDIRECT(ADDRESS(B334,2,1,1,"all_city_parameter_inputs")))),"",IF(ISBLANK(INDIRECT(ADDRESS(B334,2,1,1,"all_city_parameter_inputs"))),"",INDIRECT(ADDRESS(B334,2,1,1,"all_city_parameter_inputs"))))</f>
        <v>constant</v>
      </c>
      <c r="H334" s="17" cm="1">
        <f t="array" aca="1" ref="H334" ca="1">IF(ISBLANK(INDIRECT(ADDRESS(B334,A334,1,1,"all_city_parameter_inputs"))), "--",INDIRECT(ADDRESS(B334,A334,1,1,"all_city_parameter_inputs")))</f>
        <v>1</v>
      </c>
      <c r="I334" s="17">
        <f ca="1">IF(OR(G334="alpha",G334="beta",G334="sd",G334="mean"),"--",VLOOKUP(C334,Default!$B$5:$H$113,7,FALSE))</f>
        <v>1</v>
      </c>
      <c r="J334" s="4" t="str">
        <f ca="1">VLOOKUP(F334,Lookup!$C$5:$D$109,2, FALSE)</f>
        <v>PA values</v>
      </c>
      <c r="K334" s="4" t="str">
        <f ca="1">VLOOKUP(C334,Default!$B$4:$E$113,4, FALSE)</f>
        <v>scalar for physical activity</v>
      </c>
      <c r="L334" s="21" t="str" cm="1">
        <f t="array" aca="1" ref="L334" ca="1">IF(ISNA(VLOOKUP(D334,Grouped_Sources!$C:$C,1,FALSE)),"", INDIRECT(VLOOKUP(D334,Grouped_Sources!$C:$G,5,FALSE)))</f>
        <v>dummy value - leave (could be improved by looking at PA surveys</v>
      </c>
      <c r="M334" s="21"/>
      <c r="N334" s="21"/>
    </row>
    <row r="335" spans="1:14">
      <c r="A335" s="5">
        <f t="shared" si="45"/>
        <v>6</v>
      </c>
      <c r="B335" s="5">
        <f t="shared" si="46"/>
        <v>36</v>
      </c>
      <c r="C335" s="5" t="str">
        <f t="shared" ca="1" si="36"/>
        <v>background_pa_scalar</v>
      </c>
      <c r="D335" s="5" t="str">
        <f t="shared" ca="1" si="37"/>
        <v>background_pa_scalar_bangalore</v>
      </c>
      <c r="E335" s="4" t="str" cm="1">
        <f t="array" aca="1" ref="E335" ca="1">INDIRECT(ADDRESS(1,A335,1,1,"all_city_parameter_inputs"))</f>
        <v>bangalore</v>
      </c>
      <c r="F335" s="6" t="str" cm="1">
        <f t="array" aca="1" ref="F335" ca="1">IF(AND(ISBLANK(INDIRECT(ADDRESS(B335,2,1,1,"all_city_parameter_inputs"))), ISBLANK(INDIRECT(ADDRESS(B335,1,1,1,"all_city_parameter_inputs")))), "", IF(ISBLANK(INDIRECT(ADDRESS(B335,1,1,1,"all_city_parameter_inputs"))), All_city_list!F334,INDIRECT(ADDRESS(B335,1,1,1,"all_city_parameter_inputs"))))</f>
        <v>background_pa_scalar</v>
      </c>
      <c r="G335" s="4" t="str" cm="1">
        <f t="array" aca="1" ref="G335" ca="1">IF(AND(ISBLANK(INDIRECT(ADDRESS(B335,3,1,1,"all_city_parameter_inputs"))),ISBLANK(INDIRECT(ADDRESS(B335,2,1,1,"all_city_parameter_inputs")))),"",IF(ISBLANK(INDIRECT(ADDRESS(B335,2,1,1,"all_city_parameter_inputs"))),"",INDIRECT(ADDRESS(B335,2,1,1,"all_city_parameter_inputs"))))</f>
        <v>mean</v>
      </c>
      <c r="H335" s="17" cm="1">
        <f t="array" aca="1" ref="H335" ca="1">IF(ISBLANK(INDIRECT(ADDRESS(B335,A335,1,1,"all_city_parameter_inputs"))), "--",INDIRECT(ADDRESS(B335,A335,1,1,"all_city_parameter_inputs")))</f>
        <v>1</v>
      </c>
      <c r="I335" s="17" t="str">
        <f ca="1">IF(OR(G335="alpha",G335="beta",G335="sd",G335="mean"),"--",VLOOKUP(C335,Default!$B$5:$H$113,7,FALSE))</f>
        <v>--</v>
      </c>
      <c r="J335" s="4" t="str">
        <f ca="1">VLOOKUP(F335,Lookup!$C$5:$D$109,2, FALSE)</f>
        <v>PA values</v>
      </c>
      <c r="K335" s="4" t="str">
        <f ca="1">VLOOKUP(C335,Default!$B$4:$E$113,4, FALSE)</f>
        <v>scalar for physical activity</v>
      </c>
      <c r="L335" s="21" t="str" cm="1">
        <f t="array" aca="1" ref="L335" ca="1">IF(ISNA(VLOOKUP(D335,Grouped_Sources!$C:$C,1,FALSE)),"", INDIRECT(VLOOKUP(D335,Grouped_Sources!$C:$G,5,FALSE)))</f>
        <v>dummy value - leave (could be improved by looking at PA surveys</v>
      </c>
      <c r="M335" s="21"/>
      <c r="N335" s="21"/>
    </row>
    <row r="336" spans="1:14">
      <c r="A336" s="5">
        <f t="shared" si="45"/>
        <v>6</v>
      </c>
      <c r="B336" s="5">
        <f t="shared" si="46"/>
        <v>37</v>
      </c>
      <c r="C336" s="5" t="str">
        <f t="shared" ca="1" si="36"/>
        <v>background_pa_scalar</v>
      </c>
      <c r="D336" s="5" t="str">
        <f t="shared" ca="1" si="37"/>
        <v>background_pa_scalar_bangalore</v>
      </c>
      <c r="E336" s="4" t="str" cm="1">
        <f t="array" aca="1" ref="E336" ca="1">INDIRECT(ADDRESS(1,A336,1,1,"all_city_parameter_inputs"))</f>
        <v>bangalore</v>
      </c>
      <c r="F336" s="6" t="str" cm="1">
        <f t="array" aca="1" ref="F336" ca="1">IF(AND(ISBLANK(INDIRECT(ADDRESS(B336,2,1,1,"all_city_parameter_inputs"))), ISBLANK(INDIRECT(ADDRESS(B336,1,1,1,"all_city_parameter_inputs")))), "", IF(ISBLANK(INDIRECT(ADDRESS(B336,1,1,1,"all_city_parameter_inputs"))), All_city_list!F335,INDIRECT(ADDRESS(B336,1,1,1,"all_city_parameter_inputs"))))</f>
        <v>background_pa_scalar</v>
      </c>
      <c r="G336" s="4" t="str" cm="1">
        <f t="array" aca="1" ref="G336" ca="1">IF(AND(ISBLANK(INDIRECT(ADDRESS(B336,3,1,1,"all_city_parameter_inputs"))),ISBLANK(INDIRECT(ADDRESS(B336,2,1,1,"all_city_parameter_inputs")))),"",IF(ISBLANK(INDIRECT(ADDRESS(B336,2,1,1,"all_city_parameter_inputs"))),"",INDIRECT(ADDRESS(B336,2,1,1,"all_city_parameter_inputs"))))</f>
        <v>sd</v>
      </c>
      <c r="H336" s="17" cm="1">
        <f t="array" aca="1" ref="H336" ca="1">IF(ISBLANK(INDIRECT(ADDRESS(B336,A336,1,1,"all_city_parameter_inputs"))), "--",INDIRECT(ADDRESS(B336,A336,1,1,"all_city_parameter_inputs")))</f>
        <v>1.2</v>
      </c>
      <c r="I336" s="17" t="str">
        <f ca="1">IF(OR(G336="alpha",G336="beta",G336="sd",G336="mean"),"--",VLOOKUP(C336,Default!$B$5:$H$113,7,FALSE))</f>
        <v>--</v>
      </c>
      <c r="J336" s="4" t="str">
        <f ca="1">VLOOKUP(F336,Lookup!$C$5:$D$109,2, FALSE)</f>
        <v>PA values</v>
      </c>
      <c r="K336" s="4" t="str">
        <f ca="1">VLOOKUP(C336,Default!$B$4:$E$113,4, FALSE)</f>
        <v>scalar for physical activity</v>
      </c>
      <c r="L336" s="21" t="str" cm="1">
        <f t="array" aca="1" ref="L336" ca="1">IF(ISNA(VLOOKUP(D336,Grouped_Sources!$C:$C,1,FALSE)),"", INDIRECT(VLOOKUP(D336,Grouped_Sources!$C:$G,5,FALSE)))</f>
        <v>dummy value - leave (could be improved by looking at PA surveys</v>
      </c>
      <c r="M336" s="21"/>
      <c r="N336" s="21"/>
    </row>
    <row r="337" spans="1:14">
      <c r="A337" s="5">
        <f t="shared" si="45"/>
        <v>6</v>
      </c>
      <c r="B337" s="5">
        <f t="shared" si="46"/>
        <v>38</v>
      </c>
      <c r="C337" s="5" t="str">
        <f t="shared" ref="C337:C410" ca="1" si="47">IF(G337 = "",F337,IF(OR(G337="alpha",G337="beta",G337="constant",G337="sd",G337="mean",G337="sample"),F337,F337&amp;" "&amp;G337))</f>
        <v>bus_walk_time</v>
      </c>
      <c r="D337" s="5" t="str">
        <f t="shared" ca="1" si="37"/>
        <v>bus_walk_time_bangalore</v>
      </c>
      <c r="E337" s="4" t="str" cm="1">
        <f t="array" aca="1" ref="E337" ca="1">INDIRECT(ADDRESS(1,A337,1,1,"all_city_parameter_inputs"))</f>
        <v>bangalore</v>
      </c>
      <c r="F337" s="6" t="str" cm="1">
        <f t="array" aca="1" ref="F337" ca="1">IF(AND(ISBLANK(INDIRECT(ADDRESS(B337,2,1,1,"all_city_parameter_inputs"))), ISBLANK(INDIRECT(ADDRESS(B337,1,1,1,"all_city_parameter_inputs")))), "", IF(ISBLANK(INDIRECT(ADDRESS(B337,1,1,1,"all_city_parameter_inputs"))), All_city_list!F336,INDIRECT(ADDRESS(B337,1,1,1,"all_city_parameter_inputs"))))</f>
        <v>bus_walk_time</v>
      </c>
      <c r="G337" s="4" t="str" cm="1">
        <f t="array" aca="1" ref="G337" ca="1">IF(AND(ISBLANK(INDIRECT(ADDRESS(B337,3,1,1,"all_city_parameter_inputs"))),ISBLANK(INDIRECT(ADDRESS(B337,2,1,1,"all_city_parameter_inputs")))),"",IF(ISBLANK(INDIRECT(ADDRESS(B337,2,1,1,"all_city_parameter_inputs"))),"",INDIRECT(ADDRESS(B337,2,1,1,"all_city_parameter_inputs"))))</f>
        <v>constant</v>
      </c>
      <c r="H337" s="17" cm="1">
        <f t="array" aca="1" ref="H337" ca="1">IF(ISBLANK(INDIRECT(ADDRESS(B337,A337,1,1,"all_city_parameter_inputs"))), "--",INDIRECT(ADDRESS(B337,A337,1,1,"all_city_parameter_inputs")))</f>
        <v>10</v>
      </c>
      <c r="I337" s="17">
        <f ca="1">IF(OR(G337="alpha",G337="beta",G337="sd",G337="mean"),"--",VLOOKUP(C337,Default!$B$5:$H$113,7,FALSE))</f>
        <v>16</v>
      </c>
      <c r="J337" s="4" t="str">
        <f ca="1">VLOOKUP(F337,Lookup!$C$5:$D$109,2, FALSE)</f>
        <v>Travel values</v>
      </c>
      <c r="K337" s="4" t="str">
        <f ca="1">VLOOKUP(C337,Default!$B$4:$E$113,4, FALSE)</f>
        <v>time taken to walk to bus stop, added to each trip with main mode bus unless there is already a walking component in the travel survey</v>
      </c>
      <c r="L337" s="21" cm="1">
        <f t="array" aca="1" ref="L337" ca="1">IF(ISNA(VLOOKUP(D337,Grouped_Sources!$C:$C,1,FALSE)),"", INDIRECT(VLOOKUP(D337,Grouped_Sources!$C:$G,5,FALSE)))</f>
        <v>0</v>
      </c>
      <c r="M337" s="21"/>
      <c r="N337" s="21"/>
    </row>
    <row r="338" spans="1:14">
      <c r="A338" s="5">
        <f t="shared" si="45"/>
        <v>6</v>
      </c>
      <c r="B338" s="5">
        <f t="shared" si="46"/>
        <v>39</v>
      </c>
      <c r="C338" s="5" t="str">
        <f t="shared" ca="1" si="47"/>
        <v>bus_walk_time</v>
      </c>
      <c r="D338" s="5" t="str">
        <f t="shared" ca="1" si="37"/>
        <v>bus_walk_time_bangalore</v>
      </c>
      <c r="E338" s="4" t="str" cm="1">
        <f t="array" aca="1" ref="E338" ca="1">INDIRECT(ADDRESS(1,A338,1,1,"all_city_parameter_inputs"))</f>
        <v>bangalore</v>
      </c>
      <c r="F338" s="6" t="str" cm="1">
        <f t="array" aca="1" ref="F338" ca="1">IF(AND(ISBLANK(INDIRECT(ADDRESS(B338,2,1,1,"all_city_parameter_inputs"))), ISBLANK(INDIRECT(ADDRESS(B338,1,1,1,"all_city_parameter_inputs")))), "", IF(ISBLANK(INDIRECT(ADDRESS(B338,1,1,1,"all_city_parameter_inputs"))), All_city_list!F337,INDIRECT(ADDRESS(B338,1,1,1,"all_city_parameter_inputs"))))</f>
        <v>bus_walk_time</v>
      </c>
      <c r="G338" s="4" t="str" cm="1">
        <f t="array" aca="1" ref="G338" ca="1">IF(AND(ISBLANK(INDIRECT(ADDRESS(B338,3,1,1,"all_city_parameter_inputs"))),ISBLANK(INDIRECT(ADDRESS(B338,2,1,1,"all_city_parameter_inputs")))),"",IF(ISBLANK(INDIRECT(ADDRESS(B338,2,1,1,"all_city_parameter_inputs"))),"",INDIRECT(ADDRESS(B338,2,1,1,"all_city_parameter_inputs"))))</f>
        <v>mean</v>
      </c>
      <c r="H338" s="17" cm="1">
        <f t="array" aca="1" ref="H338" ca="1">IF(ISBLANK(INDIRECT(ADDRESS(B338,A338,1,1,"all_city_parameter_inputs"))), "--",INDIRECT(ADDRESS(B338,A338,1,1,"all_city_parameter_inputs")))</f>
        <v>6.419582335112306</v>
      </c>
      <c r="I338" s="17" t="str">
        <f ca="1">IF(OR(G338="alpha",G338="beta",G338="sd",G338="mean"),"--",VLOOKUP(C338,Default!$B$5:$H$113,7,FALSE))</f>
        <v>--</v>
      </c>
      <c r="J338" s="4" t="str">
        <f ca="1">VLOOKUP(F338,Lookup!$C$5:$D$109,2, FALSE)</f>
        <v>Travel values</v>
      </c>
      <c r="K338" s="4" t="str">
        <f ca="1">VLOOKUP(C338,Default!$B$4:$E$113,4, FALSE)</f>
        <v>time taken to walk to bus stop, added to each trip with main mode bus unless there is already a walking component in the travel survey</v>
      </c>
      <c r="L338" s="21" cm="1">
        <f t="array" aca="1" ref="L338" ca="1">IF(ISNA(VLOOKUP(D338,Grouped_Sources!$C:$C,1,FALSE)),"", INDIRECT(VLOOKUP(D338,Grouped_Sources!$C:$G,5,FALSE)))</f>
        <v>0</v>
      </c>
      <c r="M338" s="21"/>
      <c r="N338" s="21"/>
    </row>
    <row r="339" spans="1:14">
      <c r="A339" s="5">
        <f t="shared" si="45"/>
        <v>6</v>
      </c>
      <c r="B339" s="5">
        <f t="shared" si="46"/>
        <v>40</v>
      </c>
      <c r="C339" s="5" t="str">
        <f t="shared" ca="1" si="47"/>
        <v>bus_walk_time</v>
      </c>
      <c r="D339" s="5" t="str">
        <f t="shared" ca="1" si="37"/>
        <v>bus_walk_time_bangalore</v>
      </c>
      <c r="E339" s="4" t="str" cm="1">
        <f t="array" aca="1" ref="E339" ca="1">INDIRECT(ADDRESS(1,A339,1,1,"all_city_parameter_inputs"))</f>
        <v>bangalore</v>
      </c>
      <c r="F339" s="6" t="str" cm="1">
        <f t="array" aca="1" ref="F339" ca="1">IF(AND(ISBLANK(INDIRECT(ADDRESS(B339,2,1,1,"all_city_parameter_inputs"))), ISBLANK(INDIRECT(ADDRESS(B339,1,1,1,"all_city_parameter_inputs")))), "", IF(ISBLANK(INDIRECT(ADDRESS(B339,1,1,1,"all_city_parameter_inputs"))), All_city_list!F338,INDIRECT(ADDRESS(B339,1,1,1,"all_city_parameter_inputs"))))</f>
        <v>bus_walk_time</v>
      </c>
      <c r="G339" s="4" t="str" cm="1">
        <f t="array" aca="1" ref="G339" ca="1">IF(AND(ISBLANK(INDIRECT(ADDRESS(B339,3,1,1,"all_city_parameter_inputs"))),ISBLANK(INDIRECT(ADDRESS(B339,2,1,1,"all_city_parameter_inputs")))),"",IF(ISBLANK(INDIRECT(ADDRESS(B339,2,1,1,"all_city_parameter_inputs"))),"",INDIRECT(ADDRESS(B339,2,1,1,"all_city_parameter_inputs"))))</f>
        <v>sd</v>
      </c>
      <c r="H339" s="17" cm="1">
        <f t="array" aca="1" ref="H339" ca="1">IF(ISBLANK(INDIRECT(ADDRESS(B339,A339,1,1,"all_city_parameter_inputs"))), "--",INDIRECT(ADDRESS(B339,A339,1,1,"all_city_parameter_inputs")))</f>
        <v>2.5638812103699751</v>
      </c>
      <c r="I339" s="17" t="str">
        <f ca="1">IF(OR(G339="alpha",G339="beta",G339="sd",G339="mean"),"--",VLOOKUP(C339,Default!$B$5:$H$113,7,FALSE))</f>
        <v>--</v>
      </c>
      <c r="J339" s="4" t="str">
        <f ca="1">VLOOKUP(F339,Lookup!$C$5:$D$109,2, FALSE)</f>
        <v>Travel values</v>
      </c>
      <c r="K339" s="4" t="str">
        <f ca="1">VLOOKUP(C339,Default!$B$4:$E$113,4, FALSE)</f>
        <v>time taken to walk to bus stop, added to each trip with main mode bus unless there is already a walking component in the travel survey</v>
      </c>
      <c r="L339" s="21" cm="1">
        <f t="array" aca="1" ref="L339" ca="1">IF(ISNA(VLOOKUP(D339,Grouped_Sources!$C:$C,1,FALSE)),"", INDIRECT(VLOOKUP(D339,Grouped_Sources!$C:$G,5,FALSE)))</f>
        <v>0</v>
      </c>
      <c r="M339" s="21"/>
      <c r="N339" s="21"/>
    </row>
    <row r="340" spans="1:14">
      <c r="A340" s="5">
        <f t="shared" si="45"/>
        <v>6</v>
      </c>
      <c r="B340" s="5">
        <f t="shared" si="46"/>
        <v>41</v>
      </c>
      <c r="C340" s="5" t="str">
        <f t="shared" ca="1" si="47"/>
        <v>rail_walk_time</v>
      </c>
      <c r="D340" s="5" t="str">
        <f t="shared" ca="1" si="37"/>
        <v>rail_walk_time_bangalore</v>
      </c>
      <c r="E340" s="4" t="str" cm="1">
        <f t="array" aca="1" ref="E340" ca="1">INDIRECT(ADDRESS(1,A340,1,1,"all_city_parameter_inputs"))</f>
        <v>bangalore</v>
      </c>
      <c r="F340" s="6" t="str" cm="1">
        <f t="array" aca="1" ref="F340" ca="1">IF(AND(ISBLANK(INDIRECT(ADDRESS(B340,2,1,1,"all_city_parameter_inputs"))), ISBLANK(INDIRECT(ADDRESS(B340,1,1,1,"all_city_parameter_inputs")))), "", IF(ISBLANK(INDIRECT(ADDRESS(B340,1,1,1,"all_city_parameter_inputs"))), All_city_list!F339,INDIRECT(ADDRESS(B340,1,1,1,"all_city_parameter_inputs"))))</f>
        <v>rail_walk_time</v>
      </c>
      <c r="G340" s="4" t="str" cm="1">
        <f t="array" aca="1" ref="G340" ca="1">IF(AND(ISBLANK(INDIRECT(ADDRESS(B340,3,1,1,"all_city_parameter_inputs"))),ISBLANK(INDIRECT(ADDRESS(B340,2,1,1,"all_city_parameter_inputs")))),"",IF(ISBLANK(INDIRECT(ADDRESS(B340,2,1,1,"all_city_parameter_inputs"))),"",INDIRECT(ADDRESS(B340,2,1,1,"all_city_parameter_inputs"))))</f>
        <v>constant</v>
      </c>
      <c r="H340" s="17" cm="1">
        <f t="array" aca="1" ref="H340" ca="1">IF(ISBLANK(INDIRECT(ADDRESS(B340,A340,1,1,"all_city_parameter_inputs"))), "--",INDIRECT(ADDRESS(B340,A340,1,1,"all_city_parameter_inputs")))</f>
        <v>20</v>
      </c>
      <c r="I340" s="17">
        <f ca="1">IF(OR(G340="alpha",G340="beta",G340="sd",G340="mean"),"--",VLOOKUP(C340,Default!$B$5:$H$113,7,FALSE))</f>
        <v>12.5</v>
      </c>
      <c r="J340" s="4" t="str">
        <f ca="1">VLOOKUP(F340,Lookup!$C$5:$D$109,2, FALSE)</f>
        <v>Travel values</v>
      </c>
      <c r="K340" s="4" t="str">
        <f ca="1">VLOOKUP(C340,Default!$B$4:$E$113,4, FALSE)</f>
        <v>time taken to walk to train station</v>
      </c>
      <c r="L340" s="21" t="str" cm="1">
        <f t="array" aca="1" ref="L340" ca="1">IF(ISNA(VLOOKUP(D340,Grouped_Sources!$C:$C,1,FALSE)),"", INDIRECT(VLOOKUP(D340,Grouped_Sources!$C:$G,5,FALSE)))</f>
        <v xml:space="preserve"> on OneDrive Ali Abbas - ITHIM Global\Methods and Processes\Input Parameters\Walk_to_PT</v>
      </c>
      <c r="M340" s="21"/>
      <c r="N340" s="21"/>
    </row>
    <row r="341" spans="1:14">
      <c r="A341" s="5">
        <f t="shared" si="45"/>
        <v>6</v>
      </c>
      <c r="B341" s="5">
        <f t="shared" si="46"/>
        <v>42</v>
      </c>
      <c r="C341" s="5" t="str">
        <f t="shared" ca="1" si="47"/>
        <v>rail_walk_time</v>
      </c>
      <c r="D341" s="5" t="str">
        <f t="shared" ca="1" si="37"/>
        <v>rail_walk_time_bangalore</v>
      </c>
      <c r="E341" s="4" t="str" cm="1">
        <f t="array" aca="1" ref="E341" ca="1">INDIRECT(ADDRESS(1,A341,1,1,"all_city_parameter_inputs"))</f>
        <v>bangalore</v>
      </c>
      <c r="F341" s="6" t="str" cm="1">
        <f t="array" aca="1" ref="F341" ca="1">IF(AND(ISBLANK(INDIRECT(ADDRESS(B341,2,1,1,"all_city_parameter_inputs"))), ISBLANK(INDIRECT(ADDRESS(B341,1,1,1,"all_city_parameter_inputs")))), "", IF(ISBLANK(INDIRECT(ADDRESS(B341,1,1,1,"all_city_parameter_inputs"))), All_city_list!F340,INDIRECT(ADDRESS(B341,1,1,1,"all_city_parameter_inputs"))))</f>
        <v>rail_walk_time</v>
      </c>
      <c r="G341" s="4" t="str" cm="1">
        <f t="array" aca="1" ref="G341" ca="1">IF(AND(ISBLANK(INDIRECT(ADDRESS(B341,3,1,1,"all_city_parameter_inputs"))),ISBLANK(INDIRECT(ADDRESS(B341,2,1,1,"all_city_parameter_inputs")))),"",IF(ISBLANK(INDIRECT(ADDRESS(B341,2,1,1,"all_city_parameter_inputs"))),"",INDIRECT(ADDRESS(B341,2,1,1,"all_city_parameter_inputs"))))</f>
        <v>mean</v>
      </c>
      <c r="H341" s="17" cm="1">
        <f t="array" aca="1" ref="H341" ca="1">IF(ISBLANK(INDIRECT(ADDRESS(B341,A341,1,1,"all_city_parameter_inputs"))), "--",INDIRECT(ADDRESS(B341,A341,1,1,"all_city_parameter_inputs")))</f>
        <v>14.719671070571978</v>
      </c>
      <c r="I341" s="17" t="str">
        <f ca="1">IF(OR(G341="alpha",G341="beta",G341="sd",G341="mean"),"--",VLOOKUP(C341,Default!$B$5:$H$113,7,FALSE))</f>
        <v>--</v>
      </c>
      <c r="J341" s="4" t="str">
        <f ca="1">VLOOKUP(F341,Lookup!$C$5:$D$109,2, FALSE)</f>
        <v>Travel values</v>
      </c>
      <c r="K341" s="4" t="str">
        <f ca="1">VLOOKUP(C341,Default!$B$4:$E$113,4, FALSE)</f>
        <v>time taken to walk to train station</v>
      </c>
      <c r="L341" s="21" t="str" cm="1">
        <f t="array" aca="1" ref="L341" ca="1">IF(ISNA(VLOOKUP(D341,Grouped_Sources!$C:$C,1,FALSE)),"", INDIRECT(VLOOKUP(D341,Grouped_Sources!$C:$G,5,FALSE)))</f>
        <v xml:space="preserve"> on OneDrive Ali Abbas - ITHIM Global\Methods and Processes\Input Parameters\Walk_to_PT</v>
      </c>
      <c r="M341" s="21"/>
      <c r="N341" s="21"/>
    </row>
    <row r="342" spans="1:14">
      <c r="A342" s="5">
        <f t="shared" si="45"/>
        <v>6</v>
      </c>
      <c r="B342" s="5">
        <f t="shared" si="46"/>
        <v>43</v>
      </c>
      <c r="C342" s="5" t="str">
        <f t="shared" ca="1" si="47"/>
        <v>rail_walk_time</v>
      </c>
      <c r="D342" s="5" t="str">
        <f t="shared" ca="1" si="37"/>
        <v>rail_walk_time_bangalore</v>
      </c>
      <c r="E342" s="4" t="str" cm="1">
        <f t="array" aca="1" ref="E342" ca="1">INDIRECT(ADDRESS(1,A342,1,1,"all_city_parameter_inputs"))</f>
        <v>bangalore</v>
      </c>
      <c r="F342" s="6" t="str" cm="1">
        <f t="array" aca="1" ref="F342" ca="1">IF(AND(ISBLANK(INDIRECT(ADDRESS(B342,2,1,1,"all_city_parameter_inputs"))), ISBLANK(INDIRECT(ADDRESS(B342,1,1,1,"all_city_parameter_inputs")))), "", IF(ISBLANK(INDIRECT(ADDRESS(B342,1,1,1,"all_city_parameter_inputs"))), All_city_list!F341,INDIRECT(ADDRESS(B342,1,1,1,"all_city_parameter_inputs"))))</f>
        <v>rail_walk_time</v>
      </c>
      <c r="G342" s="4" t="str" cm="1">
        <f t="array" aca="1" ref="G342" ca="1">IF(AND(ISBLANK(INDIRECT(ADDRESS(B342,3,1,1,"all_city_parameter_inputs"))),ISBLANK(INDIRECT(ADDRESS(B342,2,1,1,"all_city_parameter_inputs")))),"",IF(ISBLANK(INDIRECT(ADDRESS(B342,2,1,1,"all_city_parameter_inputs"))),"",INDIRECT(ADDRESS(B342,2,1,1,"all_city_parameter_inputs"))))</f>
        <v>sd</v>
      </c>
      <c r="H342" s="17" cm="1">
        <f t="array" aca="1" ref="H342" ca="1">IF(ISBLANK(INDIRECT(ADDRESS(B342,A342,1,1,"all_city_parameter_inputs"))), "--",INDIRECT(ADDRESS(B342,A342,1,1,"all_city_parameter_inputs")))</f>
        <v>2.1880349066593365</v>
      </c>
      <c r="I342" s="17" t="str">
        <f ca="1">IF(OR(G342="alpha",G342="beta",G342="sd",G342="mean"),"--",VLOOKUP(C342,Default!$B$5:$H$113,7,FALSE))</f>
        <v>--</v>
      </c>
      <c r="J342" s="4" t="str">
        <f ca="1">VLOOKUP(F342,Lookup!$C$5:$D$109,2, FALSE)</f>
        <v>Travel values</v>
      </c>
      <c r="K342" s="4" t="str">
        <f ca="1">VLOOKUP(C342,Default!$B$4:$E$113,4, FALSE)</f>
        <v>time taken to walk to train station</v>
      </c>
      <c r="L342" s="21" t="str" cm="1">
        <f t="array" aca="1" ref="L342" ca="1">IF(ISNA(VLOOKUP(D342,Grouped_Sources!$C:$C,1,FALSE)),"", INDIRECT(VLOOKUP(D342,Grouped_Sources!$C:$G,5,FALSE)))</f>
        <v xml:space="preserve"> on OneDrive Ali Abbas - ITHIM Global\Methods and Processes\Input Parameters\Walk_to_PT</v>
      </c>
      <c r="M342" s="21"/>
      <c r="N342" s="21"/>
    </row>
    <row r="343" spans="1:14">
      <c r="A343" s="5">
        <f t="shared" si="45"/>
        <v>6</v>
      </c>
      <c r="B343" s="5">
        <f t="shared" si="46"/>
        <v>44</v>
      </c>
      <c r="C343" s="5" t="str">
        <f t="shared" ca="1" si="47"/>
        <v>add_personal_motorcycle_trips</v>
      </c>
      <c r="D343" s="5" t="str">
        <f t="shared" ref="D343:D346" ca="1" si="48">F343&amp;"_"&amp;E343</f>
        <v>add_personal_motorcycle_trips_bangalore</v>
      </c>
      <c r="E343" s="4" t="str" cm="1">
        <f t="array" aca="1" ref="E343" ca="1">INDIRECT(ADDRESS(1,A343,1,1,"all_city_parameter_inputs"))</f>
        <v>bangalore</v>
      </c>
      <c r="F343" s="6" t="str" cm="1">
        <f t="array" aca="1" ref="F343" ca="1">IF(AND(ISBLANK(INDIRECT(ADDRESS(B343,2,1,1,"all_city_parameter_inputs"))), ISBLANK(INDIRECT(ADDRESS(B343,1,1,1,"all_city_parameter_inputs")))), "", IF(ISBLANK(INDIRECT(ADDRESS(B343,1,1,1,"all_city_parameter_inputs"))), All_city_list!F342,INDIRECT(ADDRESS(B343,1,1,1,"all_city_parameter_inputs"))))</f>
        <v>add_personal_motorcycle_trips</v>
      </c>
      <c r="G343" s="4" t="str" cm="1">
        <f t="array" aca="1" ref="G343" ca="1">IF(AND(ISBLANK(INDIRECT(ADDRESS(B343,3,1,1,"all_city_parameter_inputs"))),ISBLANK(INDIRECT(ADDRESS(B343,2,1,1,"all_city_parameter_inputs")))),"",IF(ISBLANK(INDIRECT(ADDRESS(B343,2,1,1,"all_city_parameter_inputs"))),"",INDIRECT(ADDRESS(B343,2,1,1,"all_city_parameter_inputs"))))</f>
        <v/>
      </c>
      <c r="H343" s="17" t="str" cm="1">
        <f t="array" aca="1" ref="H343" ca="1">IF(ISBLANK(INDIRECT(ADDRESS(B343,A343,1,1,"all_city_parameter_inputs"))), "--",INDIRECT(ADDRESS(B343,A343,1,1,"all_city_parameter_inputs")))</f>
        <v>no</v>
      </c>
      <c r="I343" s="17" t="str">
        <f ca="1">IF(OR(G343="alpha",G343="beta",G343="sd",G343="mean"),"--",VLOOKUP(C343,Default!$B$5:$H$113,7,FALSE))</f>
        <v>no</v>
      </c>
      <c r="J343" s="4" t="str">
        <f ca="1">VLOOKUP(F343,Lookup!$C$5:$D$109,2, FALSE)</f>
        <v>Travel values</v>
      </c>
      <c r="K343" s="4" t="str">
        <f ca="1">VLOOKUP(C343,Default!$B$4:$E$113,4, FALSE)</f>
        <v>if set to 'no', does not add any personal journey motorcycle trip. If set to 'Chile' add motorcycle trips based on Chilean data. Used if no motorcycle trips exist in the travel survey at all</v>
      </c>
      <c r="L343" s="21" t="str" cm="1">
        <f t="array" aca="1" ref="L343" ca="1">IF(ISNA(VLOOKUP(D343,Grouped_Sources!$C:$C,1,FALSE)),"", INDIRECT(VLOOKUP(D343,Grouped_Sources!$C:$G,5,FALSE)))</f>
        <v xml:space="preserve"> on OneDrive Ali Abbas - ITHIM Global\Methods and Processes\Input Parameters\NewMotorcycleTrips</v>
      </c>
      <c r="M343" s="21"/>
      <c r="N343" s="21"/>
    </row>
    <row r="344" spans="1:14">
      <c r="A344" s="5">
        <f t="shared" si="45"/>
        <v>6</v>
      </c>
      <c r="B344" s="5">
        <f t="shared" si="46"/>
        <v>45</v>
      </c>
      <c r="C344" s="5" t="str">
        <f t="shared" ca="1" si="47"/>
        <v>proportion_motorcycle_trips</v>
      </c>
      <c r="D344" s="5" t="str">
        <f t="shared" ca="1" si="48"/>
        <v>proportion_motorcycle_trips_bangalore</v>
      </c>
      <c r="E344" s="4" t="str" cm="1">
        <f t="array" aca="1" ref="E344" ca="1">INDIRECT(ADDRESS(1,A344,1,1,"all_city_parameter_inputs"))</f>
        <v>bangalore</v>
      </c>
      <c r="F344" s="6" t="str" cm="1">
        <f t="array" aca="1" ref="F344" ca="1">IF(AND(ISBLANK(INDIRECT(ADDRESS(B344,2,1,1,"all_city_parameter_inputs"))), ISBLANK(INDIRECT(ADDRESS(B344,1,1,1,"all_city_parameter_inputs")))), "", IF(ISBLANK(INDIRECT(ADDRESS(B344,1,1,1,"all_city_parameter_inputs"))), All_city_list!F343,INDIRECT(ADDRESS(B344,1,1,1,"all_city_parameter_inputs"))))</f>
        <v>proportion_motorcycle_trips</v>
      </c>
      <c r="G344" s="4" t="str" cm="1">
        <f t="array" aca="1" ref="G344" ca="1">IF(AND(ISBLANK(INDIRECT(ADDRESS(B344,3,1,1,"all_city_parameter_inputs"))),ISBLANK(INDIRECT(ADDRESS(B344,2,1,1,"all_city_parameter_inputs")))),"",IF(ISBLANK(INDIRECT(ADDRESS(B344,2,1,1,"all_city_parameter_inputs"))),"",INDIRECT(ADDRESS(B344,2,1,1,"all_city_parameter_inputs"))))</f>
        <v>constant</v>
      </c>
      <c r="H344" s="17" cm="1">
        <f t="array" aca="1" ref="H344" ca="1">IF(ISBLANK(INDIRECT(ADDRESS(B344,A344,1,1,"all_city_parameter_inputs"))), "--",INDIRECT(ADDRESS(B344,A344,1,1,"all_city_parameter_inputs")))</f>
        <v>0</v>
      </c>
      <c r="I344" s="17">
        <f ca="1">IF(OR(G344="alpha",G344="beta",G344="sd",G344="mean"),"--",VLOOKUP(C344,Default!$B$5:$H$113,7,FALSE))</f>
        <v>0</v>
      </c>
      <c r="J344" s="4" t="str">
        <f ca="1">VLOOKUP(F344,Lookup!$C$5:$D$109,2, FALSE)</f>
        <v>Travel values</v>
      </c>
      <c r="K344" s="4" t="str">
        <f ca="1">VLOOKUP(C344,Default!$B$4:$E$113,4, FALSE)</f>
        <v>proportion of travel survey trips that should be added as motorcycle trips</v>
      </c>
      <c r="L344" s="21" t="str" cm="1">
        <f t="array" aca="1" ref="L344" ca="1">IF(ISNA(VLOOKUP(D344,Grouped_Sources!$C:$C,1,FALSE)),"", INDIRECT(VLOOKUP(D344,Grouped_Sources!$C:$G,5,FALSE)))</f>
        <v xml:space="preserve"> on OneDrive Ali Abbas - ITHIM Global\Methods and Processes\Input Parameters\NewMotorcycleTrips</v>
      </c>
      <c r="M344" s="21"/>
      <c r="N344" s="21"/>
    </row>
    <row r="345" spans="1:14">
      <c r="A345" s="5">
        <f t="shared" si="45"/>
        <v>6</v>
      </c>
      <c r="B345" s="5">
        <f t="shared" si="46"/>
        <v>46</v>
      </c>
      <c r="C345" s="5" t="str">
        <f t="shared" ca="1" si="47"/>
        <v>proportion_motorcycle_trips</v>
      </c>
      <c r="D345" s="5" t="str">
        <f t="shared" ca="1" si="48"/>
        <v>proportion_motorcycle_trips_bangalore</v>
      </c>
      <c r="E345" s="4" t="str" cm="1">
        <f t="array" aca="1" ref="E345" ca="1">INDIRECT(ADDRESS(1,A345,1,1,"all_city_parameter_inputs"))</f>
        <v>bangalore</v>
      </c>
      <c r="F345" s="6" t="str" cm="1">
        <f t="array" aca="1" ref="F345" ca="1">IF(AND(ISBLANK(INDIRECT(ADDRESS(B345,2,1,1,"all_city_parameter_inputs"))), ISBLANK(INDIRECT(ADDRESS(B345,1,1,1,"all_city_parameter_inputs")))), "", IF(ISBLANK(INDIRECT(ADDRESS(B345,1,1,1,"all_city_parameter_inputs"))), All_city_list!F344,INDIRECT(ADDRESS(B345,1,1,1,"all_city_parameter_inputs"))))</f>
        <v>proportion_motorcycle_trips</v>
      </c>
      <c r="G345" s="4" t="str" cm="1">
        <f t="array" aca="1" ref="G345" ca="1">IF(AND(ISBLANK(INDIRECT(ADDRESS(B345,3,1,1,"all_city_parameter_inputs"))),ISBLANK(INDIRECT(ADDRESS(B345,2,1,1,"all_city_parameter_inputs")))),"",IF(ISBLANK(INDIRECT(ADDRESS(B345,2,1,1,"all_city_parameter_inputs"))),"",INDIRECT(ADDRESS(B345,2,1,1,"all_city_parameter_inputs"))))</f>
        <v>alpha</v>
      </c>
      <c r="H345" s="17" t="str" cm="1">
        <f t="array" aca="1" ref="H345" ca="1">IF(ISBLANK(INDIRECT(ADDRESS(B345,A345,1,1,"all_city_parameter_inputs"))), "--",INDIRECT(ADDRESS(B345,A345,1,1,"all_city_parameter_inputs")))</f>
        <v>--</v>
      </c>
      <c r="I345" s="17" t="str">
        <f ca="1">IF(OR(G345="alpha",G345="beta",G345="sd",G345="mean"),"--",VLOOKUP(C345,Default!$B$5:$H$113,7,FALSE))</f>
        <v>--</v>
      </c>
      <c r="J345" s="4" t="str">
        <f ca="1">VLOOKUP(F345,Lookup!$C$5:$D$109,2, FALSE)</f>
        <v>Travel values</v>
      </c>
      <c r="K345" s="4" t="str">
        <f ca="1">VLOOKUP(C345,Default!$B$4:$E$113,4, FALSE)</f>
        <v>proportion of travel survey trips that should be added as motorcycle trips</v>
      </c>
      <c r="L345" s="21" t="str" cm="1">
        <f t="array" aca="1" ref="L345" ca="1">IF(ISNA(VLOOKUP(D345,Grouped_Sources!$C:$C,1,FALSE)),"", INDIRECT(VLOOKUP(D345,Grouped_Sources!$C:$G,5,FALSE)))</f>
        <v xml:space="preserve"> on OneDrive Ali Abbas - ITHIM Global\Methods and Processes\Input Parameters\NewMotorcycleTrips</v>
      </c>
      <c r="M345" s="21"/>
      <c r="N345" s="21"/>
    </row>
    <row r="346" spans="1:14">
      <c r="A346" s="5">
        <f t="shared" si="45"/>
        <v>6</v>
      </c>
      <c r="B346" s="5">
        <f t="shared" si="46"/>
        <v>47</v>
      </c>
      <c r="C346" s="5" t="str">
        <f t="shared" ca="1" si="47"/>
        <v>proportion_motorcycle_trips</v>
      </c>
      <c r="D346" s="5" t="str">
        <f t="shared" ca="1" si="48"/>
        <v>proportion_motorcycle_trips_bangalore</v>
      </c>
      <c r="E346" s="4" t="str" cm="1">
        <f t="array" aca="1" ref="E346" ca="1">INDIRECT(ADDRESS(1,A346,1,1,"all_city_parameter_inputs"))</f>
        <v>bangalore</v>
      </c>
      <c r="F346" s="6" t="str" cm="1">
        <f t="array" aca="1" ref="F346" ca="1">IF(AND(ISBLANK(INDIRECT(ADDRESS(B346,2,1,1,"all_city_parameter_inputs"))), ISBLANK(INDIRECT(ADDRESS(B346,1,1,1,"all_city_parameter_inputs")))), "", IF(ISBLANK(INDIRECT(ADDRESS(B346,1,1,1,"all_city_parameter_inputs"))), All_city_list!F345,INDIRECT(ADDRESS(B346,1,1,1,"all_city_parameter_inputs"))))</f>
        <v>proportion_motorcycle_trips</v>
      </c>
      <c r="G346" s="4" t="str" cm="1">
        <f t="array" aca="1" ref="G346" ca="1">IF(AND(ISBLANK(INDIRECT(ADDRESS(B346,3,1,1,"all_city_parameter_inputs"))),ISBLANK(INDIRECT(ADDRESS(B346,2,1,1,"all_city_parameter_inputs")))),"",IF(ISBLANK(INDIRECT(ADDRESS(B346,2,1,1,"all_city_parameter_inputs"))),"",INDIRECT(ADDRESS(B346,2,1,1,"all_city_parameter_inputs"))))</f>
        <v>beta</v>
      </c>
      <c r="H346" s="17" t="str" cm="1">
        <f t="array" aca="1" ref="H346" ca="1">IF(ISBLANK(INDIRECT(ADDRESS(B346,A346,1,1,"all_city_parameter_inputs"))), "--",INDIRECT(ADDRESS(B346,A346,1,1,"all_city_parameter_inputs")))</f>
        <v>--</v>
      </c>
      <c r="I346" s="17" t="str">
        <f ca="1">IF(OR(G346="alpha",G346="beta",G346="sd",G346="mean"),"--",VLOOKUP(C346,Default!$B$5:$H$113,7,FALSE))</f>
        <v>--</v>
      </c>
      <c r="J346" s="4" t="str">
        <f ca="1">VLOOKUP(F346,Lookup!$C$5:$D$109,2, FALSE)</f>
        <v>Travel values</v>
      </c>
      <c r="K346" s="4" t="str">
        <f ca="1">VLOOKUP(C346,Default!$B$4:$E$113,4, FALSE)</f>
        <v>proportion of travel survey trips that should be added as motorcycle trips</v>
      </c>
      <c r="L346" s="21" t="str" cm="1">
        <f t="array" aca="1" ref="L346" ca="1">IF(ISNA(VLOOKUP(D346,Grouped_Sources!$C:$C,1,FALSE)),"", INDIRECT(VLOOKUP(D346,Grouped_Sources!$C:$G,5,FALSE)))</f>
        <v xml:space="preserve"> on OneDrive Ali Abbas - ITHIM Global\Methods and Processes\Input Parameters\NewMotorcycleTrips</v>
      </c>
      <c r="M346" s="21"/>
      <c r="N346" s="21"/>
    </row>
    <row r="347" spans="1:14">
      <c r="A347" s="5">
        <f t="shared" si="45"/>
        <v>6</v>
      </c>
      <c r="B347" s="5">
        <f t="shared" si="46"/>
        <v>48</v>
      </c>
      <c r="C347" s="5" t="str">
        <f t="shared" ca="1" si="47"/>
        <v>add_motorcycle_fleet</v>
      </c>
      <c r="D347" s="5" t="str">
        <f t="shared" ca="1" si="37"/>
        <v>add_motorcycle_fleet_bangalore</v>
      </c>
      <c r="E347" s="4" t="str" cm="1">
        <f t="array" aca="1" ref="E347" ca="1">INDIRECT(ADDRESS(1,A347,1,1,"all_city_parameter_inputs"))</f>
        <v>bangalore</v>
      </c>
      <c r="F347" s="6" t="str" cm="1">
        <f t="array" aca="1" ref="F347" ca="1">IF(AND(ISBLANK(INDIRECT(ADDRESS(B347,2,1,1,"all_city_parameter_inputs"))), ISBLANK(INDIRECT(ADDRESS(B347,1,1,1,"all_city_parameter_inputs")))), "", IF(ISBLANK(INDIRECT(ADDRESS(B347,1,1,1,"all_city_parameter_inputs"))), All_city_list!F342,INDIRECT(ADDRESS(B347,1,1,1,"all_city_parameter_inputs"))))</f>
        <v>add_motorcycle_fleet</v>
      </c>
      <c r="G347" s="4" t="str" cm="1">
        <f t="array" aca="1" ref="G347" ca="1">IF(AND(ISBLANK(INDIRECT(ADDRESS(B347,3,1,1,"all_city_parameter_inputs"))),ISBLANK(INDIRECT(ADDRESS(B347,2,1,1,"all_city_parameter_inputs")))),"",IF(ISBLANK(INDIRECT(ADDRESS(B347,2,1,1,"all_city_parameter_inputs"))),"",INDIRECT(ADDRESS(B347,2,1,1,"all_city_parameter_inputs"))))</f>
        <v/>
      </c>
      <c r="H347" s="17" t="str" cm="1">
        <f t="array" aca="1" ref="H347" ca="1">IF(ISBLANK(INDIRECT(ADDRESS(B347,A347,1,1,"all_city_parameter_inputs"))), "--",INDIRECT(ADDRESS(B347,A347,1,1,"all_city_parameter_inputs")))</f>
        <v>T</v>
      </c>
      <c r="I347" s="17" t="str">
        <f ca="1">IF(OR(G347="alpha",G347="beta",G347="sd",G347="mean"),"--",VLOOKUP(C347,Default!$B$5:$H$113,7,FALSE))</f>
        <v>T</v>
      </c>
      <c r="J347" s="4" t="str">
        <f ca="1">VLOOKUP(F347,Lookup!$C$5:$D$109,2, FALSE)</f>
        <v>Travel values</v>
      </c>
      <c r="K347" s="4" t="str">
        <f ca="1">VLOOKUP(C347,Default!$B$4:$E$113,4, FALSE)</f>
        <v>whether to add motorcylce ghost trips</v>
      </c>
      <c r="L347" s="21" t="str" cm="1">
        <f t="array" aca="1" ref="L347" ca="1">IF(ISNA(VLOOKUP(D347,Grouped_Sources!$C:$C,1,FALSE)),"", INDIRECT(VLOOKUP(D347,Grouped_Sources!$C:$G,5,FALSE)))</f>
        <v xml:space="preserve"> on OneDrive Ali Abbas - ITHIM Global\Methods and Processes\Input Parameters\MotorcycleFleetRatio</v>
      </c>
      <c r="M347" s="21"/>
      <c r="N347" s="21"/>
    </row>
    <row r="348" spans="1:14">
      <c r="A348" s="5">
        <f t="shared" si="45"/>
        <v>6</v>
      </c>
      <c r="B348" s="5">
        <f t="shared" si="46"/>
        <v>49</v>
      </c>
      <c r="C348" s="5" t="str">
        <f t="shared" ca="1" si="47"/>
        <v>fleet_to_motorcycle_ratio</v>
      </c>
      <c r="D348" s="5" t="str">
        <f t="shared" ca="1" si="37"/>
        <v>fleet_to_motorcycle_ratio_bangalore</v>
      </c>
      <c r="E348" s="4" t="str" cm="1">
        <f t="array" aca="1" ref="E348" ca="1">INDIRECT(ADDRESS(1,A348,1,1,"all_city_parameter_inputs"))</f>
        <v>bangalore</v>
      </c>
      <c r="F348" s="6" t="str" cm="1">
        <f t="array" aca="1" ref="F348" ca="1">IF(AND(ISBLANK(INDIRECT(ADDRESS(B348,2,1,1,"all_city_parameter_inputs"))), ISBLANK(INDIRECT(ADDRESS(B348,1,1,1,"all_city_parameter_inputs")))), "", IF(ISBLANK(INDIRECT(ADDRESS(B348,1,1,1,"all_city_parameter_inputs"))), All_city_list!F347,INDIRECT(ADDRESS(B348,1,1,1,"all_city_parameter_inputs"))))</f>
        <v>fleet_to_motorcycle_ratio</v>
      </c>
      <c r="G348" s="4" t="str" cm="1">
        <f t="array" aca="1" ref="G348" ca="1">IF(AND(ISBLANK(INDIRECT(ADDRESS(B348,3,1,1,"all_city_parameter_inputs"))),ISBLANK(INDIRECT(ADDRESS(B348,2,1,1,"all_city_parameter_inputs")))),"",IF(ISBLANK(INDIRECT(ADDRESS(B348,2,1,1,"all_city_parameter_inputs"))),"",INDIRECT(ADDRESS(B348,2,1,1,"all_city_parameter_inputs"))))</f>
        <v>constant</v>
      </c>
      <c r="H348" s="17" cm="1">
        <f t="array" aca="1" ref="H348" ca="1">IF(ISBLANK(INDIRECT(ADDRESS(B348,A348,1,1,"all_city_parameter_inputs"))), "--",INDIRECT(ADDRESS(B348,A348,1,1,"all_city_parameter_inputs")))</f>
        <v>0.13877148947550927</v>
      </c>
      <c r="I348" s="17">
        <f ca="1">IF(OR(G348="alpha",G348="beta",G348="sd",G348="mean"),"--",VLOOKUP(C348,Default!$B$5:$H$113,7,FALSE))</f>
        <v>0.441176470588235</v>
      </c>
      <c r="J348" s="4" t="str">
        <f ca="1">VLOOKUP(F348,Lookup!$C$5:$D$109,2, FALSE)</f>
        <v>Travel values</v>
      </c>
      <c r="K348" s="4" t="str">
        <f ca="1">VLOOKUP(C348,Default!$B$4:$E$113,4, FALSE)</f>
        <v xml:space="preserve">ratio of missing motorbike trips, e.g. if ratio = 0.6 and total trip distance in survey is 400, then want to add 600 km of motorbike trips. </v>
      </c>
      <c r="L348" s="21" t="str" cm="1">
        <f t="array" aca="1" ref="L348" ca="1">IF(ISNA(VLOOKUP(D348,Grouped_Sources!$C:$C,1,FALSE)),"", INDIRECT(VLOOKUP(D348,Grouped_Sources!$C:$G,5,FALSE)))</f>
        <v xml:space="preserve"> on OneDrive Ali Abbas - ITHIM Global\Methods and Processes\Input Parameters\MotorcycleFleetRatio</v>
      </c>
      <c r="M348" s="21"/>
      <c r="N348" s="21"/>
    </row>
    <row r="349" spans="1:14">
      <c r="A349" s="5">
        <f t="shared" si="45"/>
        <v>6</v>
      </c>
      <c r="B349" s="5">
        <f t="shared" si="46"/>
        <v>50</v>
      </c>
      <c r="C349" s="5" t="str">
        <f t="shared" ca="1" si="47"/>
        <v>fleet_to_motorcycle_ratio</v>
      </c>
      <c r="D349" s="5" t="str">
        <f t="shared" ca="1" si="37"/>
        <v>fleet_to_motorcycle_ratio_bangalore</v>
      </c>
      <c r="E349" s="4" t="str" cm="1">
        <f t="array" aca="1" ref="E349" ca="1">INDIRECT(ADDRESS(1,A349,1,1,"all_city_parameter_inputs"))</f>
        <v>bangalore</v>
      </c>
      <c r="F349" s="6" t="str" cm="1">
        <f t="array" aca="1" ref="F349" ca="1">IF(AND(ISBLANK(INDIRECT(ADDRESS(B349,2,1,1,"all_city_parameter_inputs"))), ISBLANK(INDIRECT(ADDRESS(B349,1,1,1,"all_city_parameter_inputs")))), "", IF(ISBLANK(INDIRECT(ADDRESS(B349,1,1,1,"all_city_parameter_inputs"))), All_city_list!F348,INDIRECT(ADDRESS(B349,1,1,1,"all_city_parameter_inputs"))))</f>
        <v>fleet_to_motorcycle_ratio</v>
      </c>
      <c r="G349" s="4" t="str" cm="1">
        <f t="array" aca="1" ref="G349" ca="1">IF(AND(ISBLANK(INDIRECT(ADDRESS(B349,3,1,1,"all_city_parameter_inputs"))),ISBLANK(INDIRECT(ADDRESS(B349,2,1,1,"all_city_parameter_inputs")))),"",IF(ISBLANK(INDIRECT(ADDRESS(B349,2,1,1,"all_city_parameter_inputs"))),"",INDIRECT(ADDRESS(B349,2,1,1,"all_city_parameter_inputs"))))</f>
        <v>alpha</v>
      </c>
      <c r="H349" s="17" cm="1">
        <f t="array" aca="1" ref="H349" ca="1">IF(ISBLANK(INDIRECT(ADDRESS(B349,A349,1,1,"all_city_parameter_inputs"))), "--",INDIRECT(ADDRESS(B349,A349,1,1,"all_city_parameter_inputs")))</f>
        <v>0.52376777609774561</v>
      </c>
      <c r="I349" s="17" t="str">
        <f ca="1">IF(OR(G349="alpha",G349="beta",G349="sd",G349="mean"),"--",VLOOKUP(C349,Default!$B$5:$H$113,7,FALSE))</f>
        <v>--</v>
      </c>
      <c r="J349" s="4" t="str">
        <f ca="1">VLOOKUP(F349,Lookup!$C$5:$D$109,2, FALSE)</f>
        <v>Travel values</v>
      </c>
      <c r="K349" s="4" t="str">
        <f ca="1">VLOOKUP(C349,Default!$B$4:$E$113,4, FALSE)</f>
        <v xml:space="preserve">ratio of missing motorbike trips, e.g. if ratio = 0.6 and total trip distance in survey is 400, then want to add 600 km of motorbike trips. </v>
      </c>
      <c r="L349" s="21" t="str" cm="1">
        <f t="array" aca="1" ref="L349" ca="1">IF(ISNA(VLOOKUP(D349,Grouped_Sources!$C:$C,1,FALSE)),"", INDIRECT(VLOOKUP(D349,Grouped_Sources!$C:$G,5,FALSE)))</f>
        <v xml:space="preserve"> on OneDrive Ali Abbas - ITHIM Global\Methods and Processes\Input Parameters\MotorcycleFleetRatio</v>
      </c>
      <c r="M349" s="21"/>
      <c r="N349" s="21"/>
    </row>
    <row r="350" spans="1:14">
      <c r="A350" s="5">
        <f t="shared" si="45"/>
        <v>6</v>
      </c>
      <c r="B350" s="5">
        <f t="shared" si="46"/>
        <v>51</v>
      </c>
      <c r="C350" s="5" t="str">
        <f t="shared" ca="1" si="47"/>
        <v>fleet_to_motorcycle_ratio</v>
      </c>
      <c r="D350" s="5" t="str">
        <f t="shared" ca="1" si="37"/>
        <v>fleet_to_motorcycle_ratio_bangalore</v>
      </c>
      <c r="E350" s="4" t="str" cm="1">
        <f t="array" aca="1" ref="E350" ca="1">INDIRECT(ADDRESS(1,A350,1,1,"all_city_parameter_inputs"))</f>
        <v>bangalore</v>
      </c>
      <c r="F350" s="6" t="str" cm="1">
        <f t="array" aca="1" ref="F350" ca="1">IF(AND(ISBLANK(INDIRECT(ADDRESS(B350,2,1,1,"all_city_parameter_inputs"))), ISBLANK(INDIRECT(ADDRESS(B350,1,1,1,"all_city_parameter_inputs")))), "", IF(ISBLANK(INDIRECT(ADDRESS(B350,1,1,1,"all_city_parameter_inputs"))), All_city_list!F349,INDIRECT(ADDRESS(B350,1,1,1,"all_city_parameter_inputs"))))</f>
        <v>fleet_to_motorcycle_ratio</v>
      </c>
      <c r="G350" s="4" t="str" cm="1">
        <f t="array" aca="1" ref="G350" ca="1">IF(AND(ISBLANK(INDIRECT(ADDRESS(B350,3,1,1,"all_city_parameter_inputs"))),ISBLANK(INDIRECT(ADDRESS(B350,2,1,1,"all_city_parameter_inputs")))),"",IF(ISBLANK(INDIRECT(ADDRESS(B350,2,1,1,"all_city_parameter_inputs"))),"",INDIRECT(ADDRESS(B350,2,1,1,"all_city_parameter_inputs"))))</f>
        <v>beta</v>
      </c>
      <c r="H350" s="17" cm="1">
        <f t="array" aca="1" ref="H350" ca="1">IF(ISBLANK(INDIRECT(ADDRESS(B350,A350,1,1,"all_city_parameter_inputs"))), "--",INDIRECT(ADDRESS(B350,A350,1,1,"all_city_parameter_inputs")))</f>
        <v>3.2505505516606474</v>
      </c>
      <c r="I350" s="17" t="str">
        <f ca="1">IF(OR(G350="alpha",G350="beta",G350="sd",G350="mean"),"--",VLOOKUP(C350,Default!$B$5:$H$113,7,FALSE))</f>
        <v>--</v>
      </c>
      <c r="J350" s="4" t="str">
        <f ca="1">VLOOKUP(F350,Lookup!$C$5:$D$109,2, FALSE)</f>
        <v>Travel values</v>
      </c>
      <c r="K350" s="4" t="str">
        <f ca="1">VLOOKUP(C350,Default!$B$4:$E$113,4, FALSE)</f>
        <v xml:space="preserve">ratio of missing motorbike trips, e.g. if ratio = 0.6 and total trip distance in survey is 400, then want to add 600 km of motorbike trips. </v>
      </c>
      <c r="L350" s="21" t="str" cm="1">
        <f t="array" aca="1" ref="L350" ca="1">IF(ISNA(VLOOKUP(D350,Grouped_Sources!$C:$C,1,FALSE)),"", INDIRECT(VLOOKUP(D350,Grouped_Sources!$C:$G,5,FALSE)))</f>
        <v xml:space="preserve"> on OneDrive Ali Abbas - ITHIM Global\Methods and Processes\Input Parameters\MotorcycleFleetRatio</v>
      </c>
      <c r="M350" s="21"/>
      <c r="N350" s="21"/>
    </row>
    <row r="351" spans="1:14">
      <c r="A351" s="5">
        <f t="shared" si="45"/>
        <v>6</v>
      </c>
      <c r="B351" s="5">
        <f t="shared" si="46"/>
        <v>52</v>
      </c>
      <c r="C351" s="5" t="str">
        <f t="shared" ca="1" si="47"/>
        <v>background_pa_confidence</v>
      </c>
      <c r="D351" s="5" t="str">
        <f t="shared" ca="1" si="37"/>
        <v>background_pa_confidence_bangalore</v>
      </c>
      <c r="E351" s="4" t="str" cm="1">
        <f t="array" aca="1" ref="E351" ca="1">INDIRECT(ADDRESS(1,A351,1,1,"all_city_parameter_inputs"))</f>
        <v>bangalore</v>
      </c>
      <c r="F351" s="6" t="str" cm="1">
        <f t="array" aca="1" ref="F351" ca="1">IF(AND(ISBLANK(INDIRECT(ADDRESS(B351,2,1,1,"all_city_parameter_inputs"))), ISBLANK(INDIRECT(ADDRESS(B351,1,1,1,"all_city_parameter_inputs")))), "", IF(ISBLANK(INDIRECT(ADDRESS(B351,1,1,1,"all_city_parameter_inputs"))), All_city_list!F350,INDIRECT(ADDRESS(B351,1,1,1,"all_city_parameter_inputs"))))</f>
        <v>background_pa_confidence</v>
      </c>
      <c r="G351" s="4" t="str" cm="1">
        <f t="array" aca="1" ref="G351" ca="1">IF(AND(ISBLANK(INDIRECT(ADDRESS(B351,3,1,1,"all_city_parameter_inputs"))),ISBLANK(INDIRECT(ADDRESS(B351,2,1,1,"all_city_parameter_inputs")))),"",IF(ISBLANK(INDIRECT(ADDRESS(B351,2,1,1,"all_city_parameter_inputs"))),"",INDIRECT(ADDRESS(B351,2,1,1,"all_city_parameter_inputs"))))</f>
        <v>sample</v>
      </c>
      <c r="H351" s="17" cm="1">
        <f t="array" aca="1" ref="H351" ca="1">IF(ISBLANK(INDIRECT(ADDRESS(B351,A351,1,1,"all_city_parameter_inputs"))), "--",INDIRECT(ADDRESS(B351,A351,1,1,"all_city_parameter_inputs")))</f>
        <v>0.3</v>
      </c>
      <c r="I351" s="17">
        <f ca="1">IF(OR(G351="alpha",G351="beta",G351="sd",G351="mean"),"--",VLOOKUP(C351,Default!$B$5:$H$113,7,FALSE))</f>
        <v>1</v>
      </c>
      <c r="J351" s="4" t="str">
        <f ca="1">VLOOKUP(F351,Lookup!$C$5:$D$109,2, FALSE)</f>
        <v>PA values</v>
      </c>
      <c r="K351" s="4" t="str">
        <f ca="1">VLOOKUP(C351,Default!$B$4:$E$113,4, FALSE)</f>
        <v>how confident we are in the PA survey (in terms of number of people who report zero PA)</v>
      </c>
      <c r="L351" s="21" t="str" cm="1">
        <f t="array" aca="1" ref="L351" ca="1">IF(ISNA(VLOOKUP(D351,Grouped_Sources!$C:$C,1,FALSE)),"", INDIRECT(VLOOKUP(D351,Grouped_Sources!$C:$G,5,FALSE)))</f>
        <v/>
      </c>
      <c r="M351" s="21"/>
      <c r="N351" s="21"/>
    </row>
    <row r="352" spans="1:14">
      <c r="A352" s="5">
        <f t="shared" si="45"/>
        <v>6</v>
      </c>
      <c r="B352" s="5">
        <f t="shared" si="46"/>
        <v>53</v>
      </c>
      <c r="C352" s="5" t="str">
        <f t="shared" ca="1" si="47"/>
        <v>add_walk_to_pt_trips</v>
      </c>
      <c r="D352" s="5" t="str">
        <f t="shared" ca="1" si="37"/>
        <v>add_walk_to_pt_trips_bangalore</v>
      </c>
      <c r="E352" s="4" t="str" cm="1">
        <f t="array" aca="1" ref="E352" ca="1">INDIRECT(ADDRESS(1,A352,1,1,"all_city_parameter_inputs"))</f>
        <v>bangalore</v>
      </c>
      <c r="F352" s="6" t="str" cm="1">
        <f t="array" aca="1" ref="F352" ca="1">IF(AND(ISBLANK(INDIRECT(ADDRESS(B352,2,1,1,"all_city_parameter_inputs"))), ISBLANK(INDIRECT(ADDRESS(B352,1,1,1,"all_city_parameter_inputs")))), "", IF(ISBLANK(INDIRECT(ADDRESS(B352,1,1,1,"all_city_parameter_inputs"))), All_city_list!F351,INDIRECT(ADDRESS(B352,1,1,1,"all_city_parameter_inputs"))))</f>
        <v>add_walk_to_pt_trips</v>
      </c>
      <c r="G352" s="4" t="str" cm="1">
        <f t="array" aca="1" ref="G352" ca="1">IF(AND(ISBLANK(INDIRECT(ADDRESS(B352,3,1,1,"all_city_parameter_inputs"))),ISBLANK(INDIRECT(ADDRESS(B352,2,1,1,"all_city_parameter_inputs")))),"",IF(ISBLANK(INDIRECT(ADDRESS(B352,2,1,1,"all_city_parameter_inputs"))),"",INDIRECT(ADDRESS(B352,2,1,1,"all_city_parameter_inputs"))))</f>
        <v/>
      </c>
      <c r="H352" s="17" t="str" cm="1">
        <f t="array" aca="1" ref="H352" ca="1">IF(ISBLANK(INDIRECT(ADDRESS(B352,A352,1,1,"all_city_parameter_inputs"))), "--",INDIRECT(ADDRESS(B352,A352,1,1,"all_city_parameter_inputs")))</f>
        <v>T</v>
      </c>
      <c r="I352" s="17" t="str">
        <f ca="1">IF(OR(G352="alpha",G352="beta",G352="sd",G352="mean"),"--",VLOOKUP(C352,Default!$B$5:$H$113,7,FALSE))</f>
        <v>T</v>
      </c>
      <c r="J352" s="4" t="str">
        <f ca="1">VLOOKUP(F352,Lookup!$C$5:$D$109,2, FALSE)</f>
        <v>Travel values</v>
      </c>
      <c r="K352" s="4" t="str">
        <f ca="1">VLOOKUP(C352,Default!$B$4:$E$113,4, FALSE)</f>
        <v>whether to add walk component to trips with main mode bus</v>
      </c>
      <c r="L352" s="21" t="str" cm="1">
        <f t="array" aca="1" ref="L352" ca="1">IF(ISNA(VLOOKUP(D352,Grouped_Sources!$C:$C,1,FALSE)),"", INDIRECT(VLOOKUP(D352,Grouped_Sources!$C:$G,5,FALSE)))</f>
        <v/>
      </c>
      <c r="M352" s="21"/>
      <c r="N352" s="21"/>
    </row>
    <row r="353" spans="1:14">
      <c r="A353" s="5">
        <f t="shared" si="45"/>
        <v>6</v>
      </c>
      <c r="B353" s="5">
        <f t="shared" si="46"/>
        <v>54</v>
      </c>
      <c r="C353" s="5" t="str">
        <f t="shared" ca="1" si="47"/>
        <v>bus_to_passenger_ratio</v>
      </c>
      <c r="D353" s="5" t="str">
        <f t="shared" ca="1" si="37"/>
        <v>bus_to_passenger_ratio_bangalore</v>
      </c>
      <c r="E353" s="4" t="str" cm="1">
        <f t="array" aca="1" ref="E353" ca="1">INDIRECT(ADDRESS(1,A353,1,1,"all_city_parameter_inputs"))</f>
        <v>bangalore</v>
      </c>
      <c r="F353" s="6" t="str" cm="1">
        <f t="array" aca="1" ref="F353" ca="1">IF(AND(ISBLANK(INDIRECT(ADDRESS(B353,2,1,1,"all_city_parameter_inputs"))), ISBLANK(INDIRECT(ADDRESS(B353,1,1,1,"all_city_parameter_inputs")))), "", IF(ISBLANK(INDIRECT(ADDRESS(B353,1,1,1,"all_city_parameter_inputs"))), All_city_list!F352,INDIRECT(ADDRESS(B353,1,1,1,"all_city_parameter_inputs"))))</f>
        <v>bus_to_passenger_ratio</v>
      </c>
      <c r="G353" s="4" t="str" cm="1">
        <f t="array" aca="1" ref="G353" ca="1">IF(AND(ISBLANK(INDIRECT(ADDRESS(B353,3,1,1,"all_city_parameter_inputs"))),ISBLANK(INDIRECT(ADDRESS(B353,2,1,1,"all_city_parameter_inputs")))),"",IF(ISBLANK(INDIRECT(ADDRESS(B353,2,1,1,"all_city_parameter_inputs"))),"",INDIRECT(ADDRESS(B353,2,1,1,"all_city_parameter_inputs"))))</f>
        <v>constant</v>
      </c>
      <c r="H353" s="17" cm="1">
        <f t="array" aca="1" ref="H353" ca="1">IF(ISBLANK(INDIRECT(ADDRESS(B353,A353,1,1,"all_city_parameter_inputs"))), "--",INDIRECT(ADDRESS(B353,A353,1,1,"all_city_parameter_inputs")))</f>
        <v>2.2874571101791846E-2</v>
      </c>
      <c r="I353" s="17">
        <f ca="1">IF(OR(G353="alpha",G353="beta",G353="sd",G353="mean"),"--",VLOOKUP(C353,Default!$B$5:$H$113,7,FALSE))</f>
        <v>3.8910505836575897E-2</v>
      </c>
      <c r="J353" s="4" t="str">
        <f ca="1">VLOOKUP(F353,Lookup!$C$5:$D$109,2, FALSE)</f>
        <v>Travel values</v>
      </c>
      <c r="K353" s="4" t="str">
        <f ca="1">VLOOKUP(C353,Default!$B$4:$E$113,4, FALSE)</f>
        <v>number of buses per passenger</v>
      </c>
      <c r="L353" s="21" t="str" cm="1">
        <f t="array" aca="1" ref="L353" ca="1">IF(ISNA(VLOOKUP(D353,Grouped_Sources!$C:$C,1,FALSE)),"", INDIRECT(VLOOKUP(D353,Grouped_Sources!$C:$G,5,FALSE)))</f>
        <v>BusPassengerRatios_WriteUp_v.xx.docx on  on OneDrive Ali Abbas - ITHIM Global\Methods and Processes\Input Parameters\BusPassengerRatio</v>
      </c>
      <c r="M353" s="21"/>
      <c r="N353" s="21"/>
    </row>
    <row r="354" spans="1:14">
      <c r="A354" s="5">
        <f t="shared" si="45"/>
        <v>6</v>
      </c>
      <c r="B354" s="5">
        <f t="shared" si="46"/>
        <v>55</v>
      </c>
      <c r="C354" s="5" t="str">
        <f t="shared" ca="1" si="47"/>
        <v>bus_to_passenger_ratio</v>
      </c>
      <c r="D354" s="5" t="str">
        <f t="shared" ca="1" si="37"/>
        <v>bus_to_passenger_ratio_bangalore</v>
      </c>
      <c r="E354" s="4" t="str" cm="1">
        <f t="array" aca="1" ref="E354" ca="1">INDIRECT(ADDRESS(1,A354,1,1,"all_city_parameter_inputs"))</f>
        <v>bangalore</v>
      </c>
      <c r="F354" s="6" t="str" cm="1">
        <f t="array" aca="1" ref="F354" ca="1">IF(AND(ISBLANK(INDIRECT(ADDRESS(B354,2,1,1,"all_city_parameter_inputs"))), ISBLANK(INDIRECT(ADDRESS(B354,1,1,1,"all_city_parameter_inputs")))), "", IF(ISBLANK(INDIRECT(ADDRESS(B354,1,1,1,"all_city_parameter_inputs"))), All_city_list!F353,INDIRECT(ADDRESS(B354,1,1,1,"all_city_parameter_inputs"))))</f>
        <v>bus_to_passenger_ratio</v>
      </c>
      <c r="G354" s="4" t="str" cm="1">
        <f t="array" aca="1" ref="G354" ca="1">IF(AND(ISBLANK(INDIRECT(ADDRESS(B354,3,1,1,"all_city_parameter_inputs"))),ISBLANK(INDIRECT(ADDRESS(B354,2,1,1,"all_city_parameter_inputs")))),"",IF(ISBLANK(INDIRECT(ADDRESS(B354,2,1,1,"all_city_parameter_inputs"))),"",INDIRECT(ADDRESS(B354,2,1,1,"all_city_parameter_inputs"))))</f>
        <v>alpha</v>
      </c>
      <c r="H354" s="17" cm="1">
        <f t="array" aca="1" ref="H354" ca="1">IF(ISBLANK(INDIRECT(ADDRESS(B354,A354,1,1,"all_city_parameter_inputs"))), "--",INDIRECT(ADDRESS(B354,A354,1,1,"all_city_parameter_inputs")))</f>
        <v>59.8666098605404</v>
      </c>
      <c r="I354" s="17" t="str">
        <f ca="1">IF(OR(G354="alpha",G354="beta",G354="sd",G354="mean"),"--",VLOOKUP(C354,Default!$B$5:$H$113,7,FALSE))</f>
        <v>--</v>
      </c>
      <c r="J354" s="4" t="str">
        <f ca="1">VLOOKUP(F354,Lookup!$C$5:$D$109,2, FALSE)</f>
        <v>Travel values</v>
      </c>
      <c r="K354" s="4" t="str">
        <f ca="1">VLOOKUP(C354,Default!$B$4:$E$113,4, FALSE)</f>
        <v>number of buses per passenger</v>
      </c>
      <c r="L354" s="21" t="str" cm="1">
        <f t="array" aca="1" ref="L354" ca="1">IF(ISNA(VLOOKUP(D354,Grouped_Sources!$C:$C,1,FALSE)),"", INDIRECT(VLOOKUP(D354,Grouped_Sources!$C:$G,5,FALSE)))</f>
        <v>BusPassengerRatios_WriteUp_v.xx.docx on  on OneDrive Ali Abbas - ITHIM Global\Methods and Processes\Input Parameters\BusPassengerRatio</v>
      </c>
      <c r="M354" s="21"/>
      <c r="N354" s="21"/>
    </row>
    <row r="355" spans="1:14">
      <c r="A355" s="5">
        <f t="shared" si="45"/>
        <v>6</v>
      </c>
      <c r="B355" s="5">
        <f t="shared" si="46"/>
        <v>56</v>
      </c>
      <c r="C355" s="5" t="str">
        <f t="shared" ca="1" si="47"/>
        <v>bus_to_passenger_ratio</v>
      </c>
      <c r="D355" s="5" t="str">
        <f t="shared" ca="1" si="37"/>
        <v>bus_to_passenger_ratio_bangalore</v>
      </c>
      <c r="E355" s="4" t="str" cm="1">
        <f t="array" aca="1" ref="E355" ca="1">INDIRECT(ADDRESS(1,A355,1,1,"all_city_parameter_inputs"))</f>
        <v>bangalore</v>
      </c>
      <c r="F355" s="6" t="str" cm="1">
        <f t="array" aca="1" ref="F355" ca="1">IF(AND(ISBLANK(INDIRECT(ADDRESS(B355,2,1,1,"all_city_parameter_inputs"))), ISBLANK(INDIRECT(ADDRESS(B355,1,1,1,"all_city_parameter_inputs")))), "", IF(ISBLANK(INDIRECT(ADDRESS(B355,1,1,1,"all_city_parameter_inputs"))), All_city_list!F354,INDIRECT(ADDRESS(B355,1,1,1,"all_city_parameter_inputs"))))</f>
        <v>bus_to_passenger_ratio</v>
      </c>
      <c r="G355" s="4" t="str" cm="1">
        <f t="array" aca="1" ref="G355" ca="1">IF(AND(ISBLANK(INDIRECT(ADDRESS(B355,3,1,1,"all_city_parameter_inputs"))),ISBLANK(INDIRECT(ADDRESS(B355,2,1,1,"all_city_parameter_inputs")))),"",IF(ISBLANK(INDIRECT(ADDRESS(B355,2,1,1,"all_city_parameter_inputs"))),"",INDIRECT(ADDRESS(B355,2,1,1,"all_city_parameter_inputs"))))</f>
        <v>beta</v>
      </c>
      <c r="H355" s="17" cm="1">
        <f t="array" aca="1" ref="H355" ca="1">IF(ISBLANK(INDIRECT(ADDRESS(B355,A355,1,1,"all_city_parameter_inputs"))), "--",INDIRECT(ADDRESS(B355,A355,1,1,"all_city_parameter_inputs")))</f>
        <v>2557.3020178760835</v>
      </c>
      <c r="I355" s="17" t="str">
        <f ca="1">IF(OR(G355="alpha",G355="beta",G355="sd",G355="mean"),"--",VLOOKUP(C355,Default!$B$5:$H$113,7,FALSE))</f>
        <v>--</v>
      </c>
      <c r="J355" s="4" t="str">
        <f ca="1">VLOOKUP(F355,Lookup!$C$5:$D$109,2, FALSE)</f>
        <v>Travel values</v>
      </c>
      <c r="K355" s="4" t="str">
        <f ca="1">VLOOKUP(C355,Default!$B$4:$E$113,4, FALSE)</f>
        <v>number of buses per passenger</v>
      </c>
      <c r="L355" s="21" t="str" cm="1">
        <f t="array" aca="1" ref="L355" ca="1">IF(ISNA(VLOOKUP(D355,Grouped_Sources!$C:$C,1,FALSE)),"", INDIRECT(VLOOKUP(D355,Grouped_Sources!$C:$G,5,FALSE)))</f>
        <v>BusPassengerRatios_WriteUp_v.xx.docx on  on OneDrive Ali Abbas - ITHIM Global\Methods and Processes\Input Parameters\BusPassengerRatio</v>
      </c>
      <c r="M355" s="21"/>
      <c r="N355" s="21"/>
    </row>
    <row r="356" spans="1:14">
      <c r="A356" s="5">
        <f t="shared" si="45"/>
        <v>6</v>
      </c>
      <c r="B356" s="5">
        <f t="shared" si="46"/>
        <v>57</v>
      </c>
      <c r="C356" s="5" t="str">
        <f t="shared" ca="1" si="47"/>
        <v>truck_to_car_ratio</v>
      </c>
      <c r="D356" s="5" t="str">
        <f t="shared" ca="1" si="37"/>
        <v>truck_to_car_ratio_bangalore</v>
      </c>
      <c r="E356" s="4" t="str" cm="1">
        <f t="array" aca="1" ref="E356" ca="1">INDIRECT(ADDRESS(1,A356,1,1,"all_city_parameter_inputs"))</f>
        <v>bangalore</v>
      </c>
      <c r="F356" s="6" t="str" cm="1">
        <f t="array" aca="1" ref="F356" ca="1">IF(AND(ISBLANK(INDIRECT(ADDRESS(B356,2,1,1,"all_city_parameter_inputs"))), ISBLANK(INDIRECT(ADDRESS(B356,1,1,1,"all_city_parameter_inputs")))), "", IF(ISBLANK(INDIRECT(ADDRESS(B356,1,1,1,"all_city_parameter_inputs"))), All_city_list!F355,INDIRECT(ADDRESS(B356,1,1,1,"all_city_parameter_inputs"))))</f>
        <v>truck_to_car_ratio</v>
      </c>
      <c r="G356" s="4" t="str" cm="1">
        <f t="array" aca="1" ref="G356" ca="1">IF(AND(ISBLANK(INDIRECT(ADDRESS(B356,3,1,1,"all_city_parameter_inputs"))),ISBLANK(INDIRECT(ADDRESS(B356,2,1,1,"all_city_parameter_inputs")))),"",IF(ISBLANK(INDIRECT(ADDRESS(B356,2,1,1,"all_city_parameter_inputs"))),"",INDIRECT(ADDRESS(B356,2,1,1,"all_city_parameter_inputs"))))</f>
        <v>constant</v>
      </c>
      <c r="H356" s="17" cm="1">
        <f t="array" aca="1" ref="H356" ca="1">IF(ISBLANK(INDIRECT(ADDRESS(B356,A356,1,1,"all_city_parameter_inputs"))), "--",INDIRECT(ADDRESS(B356,A356,1,1,"all_city_parameter_inputs")))</f>
        <v>0.3</v>
      </c>
      <c r="I356" s="17">
        <f ca="1">IF(OR(G356="alpha",G356="beta",G356="sd",G356="mean"),"--",VLOOKUP(C356,Default!$B$5:$H$113,7,FALSE))</f>
        <v>0.3</v>
      </c>
      <c r="J356" s="4" t="str">
        <f ca="1">VLOOKUP(F356,Lookup!$C$5:$D$109,2, FALSE)</f>
        <v>Travel values</v>
      </c>
      <c r="K356" s="4" t="str">
        <f ca="1">VLOOKUP(C356,Default!$B$4:$E$113,4, FALSE)</f>
        <v>ratio of truck kilometers to car km travelled, used to add ghost trips that are not changed between the different scenarios</v>
      </c>
      <c r="L356" s="21" t="str" cm="1">
        <f t="array" aca="1" ref="L356" ca="1">IF(ISNA(VLOOKUP(D356,Grouped_Sources!$C:$C,1,FALSE)),"", INDIRECT(VLOOKUP(D356,Grouped_Sources!$C:$G,5,FALSE)))</f>
        <v>TruckCarRatio_WriteUp_v.xx.docx on  on OneDrive Ali Abbas - ITHIM Global\Methods and Processes\Input Parameters\TruckCarRatio</v>
      </c>
      <c r="M356" s="21"/>
      <c r="N356" s="21"/>
    </row>
    <row r="357" spans="1:14">
      <c r="A357" s="5">
        <f t="shared" si="45"/>
        <v>6</v>
      </c>
      <c r="B357" s="5">
        <f t="shared" si="46"/>
        <v>58</v>
      </c>
      <c r="C357" s="5" t="str">
        <f t="shared" ca="1" si="47"/>
        <v>truck_to_car_ratio</v>
      </c>
      <c r="D357" s="5" t="str">
        <f t="shared" ca="1" si="37"/>
        <v>truck_to_car_ratio_bangalore</v>
      </c>
      <c r="E357" s="4" t="str" cm="1">
        <f t="array" aca="1" ref="E357" ca="1">INDIRECT(ADDRESS(1,A357,1,1,"all_city_parameter_inputs"))</f>
        <v>bangalore</v>
      </c>
      <c r="F357" s="6" t="str" cm="1">
        <f t="array" aca="1" ref="F357" ca="1">IF(AND(ISBLANK(INDIRECT(ADDRESS(B357,2,1,1,"all_city_parameter_inputs"))), ISBLANK(INDIRECT(ADDRESS(B357,1,1,1,"all_city_parameter_inputs")))), "", IF(ISBLANK(INDIRECT(ADDRESS(B357,1,1,1,"all_city_parameter_inputs"))), All_city_list!F356,INDIRECT(ADDRESS(B357,1,1,1,"all_city_parameter_inputs"))))</f>
        <v>truck_to_car_ratio</v>
      </c>
      <c r="G357" s="4" t="str" cm="1">
        <f t="array" aca="1" ref="G357" ca="1">IF(AND(ISBLANK(INDIRECT(ADDRESS(B357,3,1,1,"all_city_parameter_inputs"))),ISBLANK(INDIRECT(ADDRESS(B357,2,1,1,"all_city_parameter_inputs")))),"",IF(ISBLANK(INDIRECT(ADDRESS(B357,2,1,1,"all_city_parameter_inputs"))),"",INDIRECT(ADDRESS(B357,2,1,1,"all_city_parameter_inputs"))))</f>
        <v>alpha</v>
      </c>
      <c r="H357" s="17" cm="1">
        <f t="array" aca="1" ref="H357" ca="1">IF(ISBLANK(INDIRECT(ADDRESS(B357,A357,1,1,"all_city_parameter_inputs"))), "--",INDIRECT(ADDRESS(B357,A357,1,1,"all_city_parameter_inputs")))</f>
        <v>3.731999999999998</v>
      </c>
      <c r="I357" s="17" t="str">
        <f ca="1">IF(OR(G357="alpha",G357="beta",G357="sd",G357="mean"),"--",VLOOKUP(C357,Default!$B$5:$H$113,7,FALSE))</f>
        <v>--</v>
      </c>
      <c r="J357" s="4" t="str">
        <f ca="1">VLOOKUP(F357,Lookup!$C$5:$D$109,2, FALSE)</f>
        <v>Travel values</v>
      </c>
      <c r="K357" s="4" t="str">
        <f ca="1">VLOOKUP(C357,Default!$B$4:$E$113,4, FALSE)</f>
        <v>ratio of truck kilometers to car km travelled, used to add ghost trips that are not changed between the different scenarios</v>
      </c>
      <c r="L357" s="21" t="str" cm="1">
        <f t="array" aca="1" ref="L357" ca="1">IF(ISNA(VLOOKUP(D357,Grouped_Sources!$C:$C,1,FALSE)),"", INDIRECT(VLOOKUP(D357,Grouped_Sources!$C:$G,5,FALSE)))</f>
        <v>TruckCarRatio_WriteUp_v.xx.docx on  on OneDrive Ali Abbas - ITHIM Global\Methods and Processes\Input Parameters\TruckCarRatio</v>
      </c>
      <c r="M357" s="21"/>
      <c r="N357" s="21"/>
    </row>
    <row r="358" spans="1:14">
      <c r="A358" s="5">
        <f t="shared" si="45"/>
        <v>6</v>
      </c>
      <c r="B358" s="5">
        <f t="shared" si="46"/>
        <v>59</v>
      </c>
      <c r="C358" s="5" t="str">
        <f t="shared" ca="1" si="47"/>
        <v>truck_to_car_ratio</v>
      </c>
      <c r="D358" s="5" t="str">
        <f t="shared" ca="1" si="37"/>
        <v>truck_to_car_ratio_bangalore</v>
      </c>
      <c r="E358" s="4" t="str" cm="1">
        <f t="array" aca="1" ref="E358" ca="1">INDIRECT(ADDRESS(1,A358,1,1,"all_city_parameter_inputs"))</f>
        <v>bangalore</v>
      </c>
      <c r="F358" s="6" t="str" cm="1">
        <f t="array" aca="1" ref="F358" ca="1">IF(AND(ISBLANK(INDIRECT(ADDRESS(B358,2,1,1,"all_city_parameter_inputs"))), ISBLANK(INDIRECT(ADDRESS(B358,1,1,1,"all_city_parameter_inputs")))), "", IF(ISBLANK(INDIRECT(ADDRESS(B358,1,1,1,"all_city_parameter_inputs"))), All_city_list!F357,INDIRECT(ADDRESS(B358,1,1,1,"all_city_parameter_inputs"))))</f>
        <v>truck_to_car_ratio</v>
      </c>
      <c r="G358" s="4" t="str" cm="1">
        <f t="array" aca="1" ref="G358" ca="1">IF(AND(ISBLANK(INDIRECT(ADDRESS(B358,3,1,1,"all_city_parameter_inputs"))),ISBLANK(INDIRECT(ADDRESS(B358,2,1,1,"all_city_parameter_inputs")))),"",IF(ISBLANK(INDIRECT(ADDRESS(B358,2,1,1,"all_city_parameter_inputs"))),"",INDIRECT(ADDRESS(B358,2,1,1,"all_city_parameter_inputs"))))</f>
        <v>beta</v>
      </c>
      <c r="H358" s="17" cm="1">
        <f t="array" aca="1" ref="H358" ca="1">IF(ISBLANK(INDIRECT(ADDRESS(B358,A358,1,1,"all_city_parameter_inputs"))), "--",INDIRECT(ADDRESS(B358,A358,1,1,"all_city_parameter_inputs")))</f>
        <v>8.7079999999999949</v>
      </c>
      <c r="I358" s="17" t="str">
        <f ca="1">IF(OR(G358="alpha",G358="beta",G358="sd",G358="mean"),"--",VLOOKUP(C358,Default!$B$5:$H$113,7,FALSE))</f>
        <v>--</v>
      </c>
      <c r="J358" s="4" t="str">
        <f ca="1">VLOOKUP(F358,Lookup!$C$5:$D$109,2, FALSE)</f>
        <v>Travel values</v>
      </c>
      <c r="K358" s="4" t="str">
        <f ca="1">VLOOKUP(C358,Default!$B$4:$E$113,4, FALSE)</f>
        <v>ratio of truck kilometers to car km travelled, used to add ghost trips that are not changed between the different scenarios</v>
      </c>
      <c r="L358" s="21" t="str" cm="1">
        <f t="array" aca="1" ref="L358" ca="1">IF(ISNA(VLOOKUP(D358,Grouped_Sources!$C:$C,1,FALSE)),"", INDIRECT(VLOOKUP(D358,Grouped_Sources!$C:$G,5,FALSE)))</f>
        <v>TruckCarRatio_WriteUp_v.xx.docx on  on OneDrive Ali Abbas - ITHIM Global\Methods and Processes\Input Parameters\TruckCarRatio</v>
      </c>
      <c r="M358" s="21"/>
      <c r="N358" s="21"/>
    </row>
    <row r="359" spans="1:14">
      <c r="A359" s="5">
        <f t="shared" si="45"/>
        <v>6</v>
      </c>
      <c r="B359" s="5">
        <f t="shared" si="46"/>
        <v>60</v>
      </c>
      <c r="C359" s="5" t="str">
        <f t="shared" ca="1" si="47"/>
        <v>PM_emission_confidence</v>
      </c>
      <c r="D359" s="5" t="str">
        <f t="shared" ca="1" si="37"/>
        <v>PM_emission_confidence_bangalore</v>
      </c>
      <c r="E359" s="4" t="str" cm="1">
        <f t="array" aca="1" ref="E359" ca="1">INDIRECT(ADDRESS(1,A359,1,1,"all_city_parameter_inputs"))</f>
        <v>bangalore</v>
      </c>
      <c r="F359" s="6" t="str" cm="1">
        <f t="array" aca="1" ref="F359" ca="1">IF(AND(ISBLANK(INDIRECT(ADDRESS(B359,2,1,1,"all_city_parameter_inputs"))), ISBLANK(INDIRECT(ADDRESS(B359,1,1,1,"all_city_parameter_inputs")))), "", IF(ISBLANK(INDIRECT(ADDRESS(B359,1,1,1,"all_city_parameter_inputs"))), All_city_list!F358,INDIRECT(ADDRESS(B359,1,1,1,"all_city_parameter_inputs"))))</f>
        <v>PM_emission_confidence</v>
      </c>
      <c r="G359" s="4" t="str" cm="1">
        <f t="array" aca="1" ref="G359" ca="1">IF(AND(ISBLANK(INDIRECT(ADDRESS(B359,3,1,1,"all_city_parameter_inputs"))),ISBLANK(INDIRECT(ADDRESS(B359,2,1,1,"all_city_parameter_inputs")))),"",IF(ISBLANK(INDIRECT(ADDRESS(B359,2,1,1,"all_city_parameter_inputs"))),"",INDIRECT(ADDRESS(B359,2,1,1,"all_city_parameter_inputs"))))</f>
        <v>sample</v>
      </c>
      <c r="H359" s="17" cm="1">
        <f t="array" aca="1" ref="H359" ca="1">IF(ISBLANK(INDIRECT(ADDRESS(B359,A359,1,1,"all_city_parameter_inputs"))), "--",INDIRECT(ADDRESS(B359,A359,1,1,"all_city_parameter_inputs")))</f>
        <v>0.9</v>
      </c>
      <c r="I359" s="17">
        <f ca="1">IF(OR(G359="alpha",G359="beta",G359="sd",G359="mean"),"--",VLOOKUP(C359,Default!$B$5:$H$113,7,FALSE))</f>
        <v>1</v>
      </c>
      <c r="J359" s="4" t="str">
        <f ca="1">VLOOKUP(F359,Lookup!$C$5:$D$109,2, FALSE)</f>
        <v>Pollution values</v>
      </c>
      <c r="K359" s="4" t="str">
        <f ca="1">VLOOKUP(C359,Default!$B$4:$E$113,4,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359" s="21" t="str" cm="1">
        <f t="array" aca="1" ref="L359" ca="1">IF(ISNA(VLOOKUP(D359,Grouped_Sources!$C:$C,1,FALSE)),"", INDIRECT(VLOOKUP(D359,Grouped_Sources!$C:$G,5,FALSE)))</f>
        <v/>
      </c>
      <c r="M359" s="21"/>
      <c r="N359" s="21"/>
    </row>
    <row r="360" spans="1:14">
      <c r="A360" s="5">
        <f t="shared" si="45"/>
        <v>6</v>
      </c>
      <c r="B360" s="5">
        <f t="shared" si="46"/>
        <v>61</v>
      </c>
      <c r="C360" s="5" t="str">
        <f t="shared" ca="1" si="47"/>
        <v>distance_scalar_car_taxi</v>
      </c>
      <c r="D360" s="5" t="str">
        <f t="shared" ca="1" si="37"/>
        <v>distance_scalar_car_taxi_bangalore</v>
      </c>
      <c r="E360" s="4" t="str" cm="1">
        <f t="array" aca="1" ref="E360" ca="1">INDIRECT(ADDRESS(1,A360,1,1,"all_city_parameter_inputs"))</f>
        <v>bangalore</v>
      </c>
      <c r="F360" s="6" t="str" cm="1">
        <f t="array" aca="1" ref="F360" ca="1">IF(AND(ISBLANK(INDIRECT(ADDRESS(B360,2,1,1,"all_city_parameter_inputs"))), ISBLANK(INDIRECT(ADDRESS(B360,1,1,1,"all_city_parameter_inputs")))), "", IF(ISBLANK(INDIRECT(ADDRESS(B360,1,1,1,"all_city_parameter_inputs"))), All_city_list!F359,INDIRECT(ADDRESS(B360,1,1,1,"all_city_parameter_inputs"))))</f>
        <v>distance_scalar_car_taxi</v>
      </c>
      <c r="G360" s="4" t="str" cm="1">
        <f t="array" aca="1" ref="G360" ca="1">IF(AND(ISBLANK(INDIRECT(ADDRESS(B360,3,1,1,"all_city_parameter_inputs"))),ISBLANK(INDIRECT(ADDRESS(B360,2,1,1,"all_city_parameter_inputs")))),"",IF(ISBLANK(INDIRECT(ADDRESS(B360,2,1,1,"all_city_parameter_inputs"))),"",INDIRECT(ADDRESS(B360,2,1,1,"all_city_parameter_inputs"))))</f>
        <v>constant</v>
      </c>
      <c r="H360" s="17" cm="1">
        <f t="array" aca="1" ref="H360" ca="1">IF(ISBLANK(INDIRECT(ADDRESS(B360,A360,1,1,"all_city_parameter_inputs"))), "--",INDIRECT(ADDRESS(B360,A360,1,1,"all_city_parameter_inputs")))</f>
        <v>1</v>
      </c>
      <c r="I360" s="17">
        <f ca="1">IF(OR(G360="alpha",G360="beta",G360="sd",G360="mean"),"--",VLOOKUP(C360,Default!$B$5:$H$113,7,FALSE))</f>
        <v>1</v>
      </c>
      <c r="J360" s="4" t="str">
        <f ca="1">VLOOKUP(F360,Lookup!$C$5:$D$109,2, FALSE)</f>
        <v>Travel values</v>
      </c>
      <c r="K360" s="4" t="str">
        <f ca="1">VLOOKUP(C360,Default!$B$4:$E$113,4, FALSE)</f>
        <v>scalar for car/taxi distance, i.e. all car and taxi trips get scaled by this scalar</v>
      </c>
      <c r="L360" s="21" t="str" cm="1">
        <f t="array" aca="1" ref="L360" ca="1">IF(ISNA(VLOOKUP(D360,Grouped_Sources!$C:$C,1,FALSE)),"", INDIRECT(VLOOKUP(D360,Grouped_Sources!$C:$G,5,FALSE)))</f>
        <v xml:space="preserve"> on OneDrive Ali Abbas - ITHIM Global\Methods and Processes\Input Parameters\DistanceScalars</v>
      </c>
      <c r="M360" s="21"/>
      <c r="N360" s="21"/>
    </row>
    <row r="361" spans="1:14">
      <c r="A361" s="5">
        <f t="shared" si="45"/>
        <v>6</v>
      </c>
      <c r="B361" s="5">
        <f t="shared" si="46"/>
        <v>62</v>
      </c>
      <c r="C361" s="5" t="str">
        <f t="shared" ca="1" si="47"/>
        <v>distance_scalar_car_taxi</v>
      </c>
      <c r="D361" s="5" t="str">
        <f t="shared" ca="1" si="37"/>
        <v>distance_scalar_car_taxi_bangalore</v>
      </c>
      <c r="E361" s="4" t="str" cm="1">
        <f t="array" aca="1" ref="E361" ca="1">INDIRECT(ADDRESS(1,A361,1,1,"all_city_parameter_inputs"))</f>
        <v>bangalore</v>
      </c>
      <c r="F361" s="6" t="str" cm="1">
        <f t="array" aca="1" ref="F361" ca="1">IF(AND(ISBLANK(INDIRECT(ADDRESS(B361,2,1,1,"all_city_parameter_inputs"))), ISBLANK(INDIRECT(ADDRESS(B361,1,1,1,"all_city_parameter_inputs")))), "", IF(ISBLANK(INDIRECT(ADDRESS(B361,1,1,1,"all_city_parameter_inputs"))), All_city_list!F360,INDIRECT(ADDRESS(B361,1,1,1,"all_city_parameter_inputs"))))</f>
        <v>distance_scalar_car_taxi</v>
      </c>
      <c r="G361" s="4" t="str" cm="1">
        <f t="array" aca="1" ref="G361" ca="1">IF(AND(ISBLANK(INDIRECT(ADDRESS(B361,3,1,1,"all_city_parameter_inputs"))),ISBLANK(INDIRECT(ADDRESS(B361,2,1,1,"all_city_parameter_inputs")))),"",IF(ISBLANK(INDIRECT(ADDRESS(B361,2,1,1,"all_city_parameter_inputs"))),"",INDIRECT(ADDRESS(B361,2,1,1,"all_city_parameter_inputs"))))</f>
        <v>mean</v>
      </c>
      <c r="H361" s="17" cm="1">
        <f t="array" aca="1" ref="H361" ca="1">IF(ISBLANK(INDIRECT(ADDRESS(B361,A361,1,1,"all_city_parameter_inputs"))), "--",INDIRECT(ADDRESS(B361,A361,1,1,"all_city_parameter_inputs")))</f>
        <v>0.99989593657991804</v>
      </c>
      <c r="I361" s="17" t="str">
        <f ca="1">IF(OR(G361="alpha",G361="beta",G361="sd",G361="mean"),"--",VLOOKUP(C361,Default!$B$5:$H$113,7,FALSE))</f>
        <v>--</v>
      </c>
      <c r="J361" s="4" t="str">
        <f ca="1">VLOOKUP(F361,Lookup!$C$5:$D$109,2, FALSE)</f>
        <v>Travel values</v>
      </c>
      <c r="K361" s="4" t="str">
        <f ca="1">VLOOKUP(C361,Default!$B$4:$E$113,4, FALSE)</f>
        <v>scalar for car/taxi distance, i.e. all car and taxi trips get scaled by this scalar</v>
      </c>
      <c r="L361" s="21" t="str" cm="1">
        <f t="array" aca="1" ref="L361" ca="1">IF(ISNA(VLOOKUP(D361,Grouped_Sources!$C:$C,1,FALSE)),"", INDIRECT(VLOOKUP(D361,Grouped_Sources!$C:$G,5,FALSE)))</f>
        <v xml:space="preserve"> on OneDrive Ali Abbas - ITHIM Global\Methods and Processes\Input Parameters\DistanceScalars</v>
      </c>
      <c r="M361" s="21"/>
      <c r="N361" s="21"/>
    </row>
    <row r="362" spans="1:14">
      <c r="A362" s="5">
        <f t="shared" si="45"/>
        <v>6</v>
      </c>
      <c r="B362" s="5">
        <f t="shared" si="46"/>
        <v>63</v>
      </c>
      <c r="C362" s="5" t="str">
        <f t="shared" ca="1" si="47"/>
        <v>distance_scalar_car_taxi</v>
      </c>
      <c r="D362" s="5" t="str">
        <f t="shared" ref="D362:D454" ca="1" si="49">F362&amp;"_"&amp;E362</f>
        <v>distance_scalar_car_taxi_bangalore</v>
      </c>
      <c r="E362" s="4" t="str" cm="1">
        <f t="array" aca="1" ref="E362" ca="1">INDIRECT(ADDRESS(1,A362,1,1,"all_city_parameter_inputs"))</f>
        <v>bangalore</v>
      </c>
      <c r="F362" s="6" t="str" cm="1">
        <f t="array" aca="1" ref="F362" ca="1">IF(AND(ISBLANK(INDIRECT(ADDRESS(B362,2,1,1,"all_city_parameter_inputs"))), ISBLANK(INDIRECT(ADDRESS(B362,1,1,1,"all_city_parameter_inputs")))), "", IF(ISBLANK(INDIRECT(ADDRESS(B362,1,1,1,"all_city_parameter_inputs"))), All_city_list!F361,INDIRECT(ADDRESS(B362,1,1,1,"all_city_parameter_inputs"))))</f>
        <v>distance_scalar_car_taxi</v>
      </c>
      <c r="G362" s="4" t="str" cm="1">
        <f t="array" aca="1" ref="G362" ca="1">IF(AND(ISBLANK(INDIRECT(ADDRESS(B362,3,1,1,"all_city_parameter_inputs"))),ISBLANK(INDIRECT(ADDRESS(B362,2,1,1,"all_city_parameter_inputs")))),"",IF(ISBLANK(INDIRECT(ADDRESS(B362,2,1,1,"all_city_parameter_inputs"))),"",INDIRECT(ADDRESS(B362,2,1,1,"all_city_parameter_inputs"))))</f>
        <v>sd</v>
      </c>
      <c r="H362" s="17" cm="1">
        <f t="array" aca="1" ref="H362" ca="1">IF(ISBLANK(INDIRECT(ADDRESS(B362,A362,1,1,"all_city_parameter_inputs"))), "--",INDIRECT(ADDRESS(B362,A362,1,1,"all_city_parameter_inputs")))</f>
        <v>1.01453154827625</v>
      </c>
      <c r="I362" s="17" t="str">
        <f ca="1">IF(OR(G362="alpha",G362="beta",G362="sd",G362="mean"),"--",VLOOKUP(C362,Default!$B$5:$H$113,7,FALSE))</f>
        <v>--</v>
      </c>
      <c r="J362" s="4" t="str">
        <f ca="1">VLOOKUP(F362,Lookup!$C$5:$D$109,2, FALSE)</f>
        <v>Travel values</v>
      </c>
      <c r="K362" s="4" t="str">
        <f ca="1">VLOOKUP(C362,Default!$B$4:$E$113,4, FALSE)</f>
        <v>scalar for car/taxi distance, i.e. all car and taxi trips get scaled by this scalar</v>
      </c>
      <c r="L362" s="21" t="str" cm="1">
        <f t="array" aca="1" ref="L362" ca="1">IF(ISNA(VLOOKUP(D362,Grouped_Sources!$C:$C,1,FALSE)),"", INDIRECT(VLOOKUP(D362,Grouped_Sources!$C:$G,5,FALSE)))</f>
        <v xml:space="preserve"> on OneDrive Ali Abbas - ITHIM Global\Methods and Processes\Input Parameters\DistanceScalars</v>
      </c>
      <c r="M362" s="21"/>
      <c r="N362" s="21"/>
    </row>
    <row r="363" spans="1:14">
      <c r="A363" s="5">
        <f t="shared" si="45"/>
        <v>6</v>
      </c>
      <c r="B363" s="5">
        <f t="shared" si="46"/>
        <v>64</v>
      </c>
      <c r="C363" s="5" t="str">
        <f t="shared" ca="1" si="47"/>
        <v>distance_scalar_motorcycle</v>
      </c>
      <c r="D363" s="5" t="str">
        <f t="shared" ca="1" si="49"/>
        <v>distance_scalar_motorcycle_bangalore</v>
      </c>
      <c r="E363" s="4" t="str" cm="1">
        <f t="array" aca="1" ref="E363" ca="1">INDIRECT(ADDRESS(1,A363,1,1,"all_city_parameter_inputs"))</f>
        <v>bangalore</v>
      </c>
      <c r="F363" s="6" t="str" cm="1">
        <f t="array" aca="1" ref="F363" ca="1">IF(AND(ISBLANK(INDIRECT(ADDRESS(B363,2,1,1,"all_city_parameter_inputs"))), ISBLANK(INDIRECT(ADDRESS(B363,1,1,1,"all_city_parameter_inputs")))), "", IF(ISBLANK(INDIRECT(ADDRESS(B363,1,1,1,"all_city_parameter_inputs"))), All_city_list!F362,INDIRECT(ADDRESS(B363,1,1,1,"all_city_parameter_inputs"))))</f>
        <v>distance_scalar_motorcycle</v>
      </c>
      <c r="G363" s="4" t="str" cm="1">
        <f t="array" aca="1" ref="G363" ca="1">IF(AND(ISBLANK(INDIRECT(ADDRESS(B363,3,1,1,"all_city_parameter_inputs"))),ISBLANK(INDIRECT(ADDRESS(B363,2,1,1,"all_city_parameter_inputs")))),"",IF(ISBLANK(INDIRECT(ADDRESS(B363,2,1,1,"all_city_parameter_inputs"))),"",INDIRECT(ADDRESS(B363,2,1,1,"all_city_parameter_inputs"))))</f>
        <v>constant</v>
      </c>
      <c r="H363" s="17" cm="1">
        <f t="array" aca="1" ref="H363" ca="1">IF(ISBLANK(INDIRECT(ADDRESS(B363,A363,1,1,"all_city_parameter_inputs"))), "--",INDIRECT(ADDRESS(B363,A363,1,1,"all_city_parameter_inputs")))</f>
        <v>1</v>
      </c>
      <c r="I363" s="17">
        <f ca="1">IF(OR(G363="alpha",G363="beta",G363="sd",G363="mean"),"--",VLOOKUP(C363,Default!$B$5:$H$113,7,FALSE))</f>
        <v>1</v>
      </c>
      <c r="J363" s="4" t="str">
        <f ca="1">VLOOKUP(F363,Lookup!$C$5:$D$109,2, FALSE)</f>
        <v>Travel values</v>
      </c>
      <c r="K363" s="4" t="str">
        <f ca="1">VLOOKUP(C363,Default!$B$4:$E$113,4, FALSE)</f>
        <v>scalar for motorcycle distance, i.e. all motorbike trips are scaled by this scalar</v>
      </c>
      <c r="L363" s="21" t="str" cm="1">
        <f t="array" aca="1" ref="L363" ca="1">IF(ISNA(VLOOKUP(D363,Grouped_Sources!$C:$C,1,FALSE)),"", INDIRECT(VLOOKUP(D363,Grouped_Sources!$C:$G,5,FALSE)))</f>
        <v xml:space="preserve"> on OneDrive Ali Abbas - ITHIM Global\Methods and Processes\Input Parameters\DistanceScalars</v>
      </c>
      <c r="M363" s="21"/>
      <c r="N363" s="21"/>
    </row>
    <row r="364" spans="1:14">
      <c r="A364" s="5">
        <f t="shared" si="45"/>
        <v>6</v>
      </c>
      <c r="B364" s="5">
        <f t="shared" si="46"/>
        <v>65</v>
      </c>
      <c r="C364" s="5" t="str">
        <f t="shared" ca="1" si="47"/>
        <v>distance_scalar_motorcycle</v>
      </c>
      <c r="D364" s="5" t="str">
        <f t="shared" ca="1" si="49"/>
        <v>distance_scalar_motorcycle_bangalore</v>
      </c>
      <c r="E364" s="4" t="str" cm="1">
        <f t="array" aca="1" ref="E364" ca="1">INDIRECT(ADDRESS(1,A364,1,1,"all_city_parameter_inputs"))</f>
        <v>bangalore</v>
      </c>
      <c r="F364" s="6" t="str" cm="1">
        <f t="array" aca="1" ref="F364" ca="1">IF(AND(ISBLANK(INDIRECT(ADDRESS(B364,2,1,1,"all_city_parameter_inputs"))), ISBLANK(INDIRECT(ADDRESS(B364,1,1,1,"all_city_parameter_inputs")))), "", IF(ISBLANK(INDIRECT(ADDRESS(B364,1,1,1,"all_city_parameter_inputs"))), All_city_list!F363,INDIRECT(ADDRESS(B364,1,1,1,"all_city_parameter_inputs"))))</f>
        <v>distance_scalar_motorcycle</v>
      </c>
      <c r="G364" s="4" t="str" cm="1">
        <f t="array" aca="1" ref="G364" ca="1">IF(AND(ISBLANK(INDIRECT(ADDRESS(B364,3,1,1,"all_city_parameter_inputs"))),ISBLANK(INDIRECT(ADDRESS(B364,2,1,1,"all_city_parameter_inputs")))),"",IF(ISBLANK(INDIRECT(ADDRESS(B364,2,1,1,"all_city_parameter_inputs"))),"",INDIRECT(ADDRESS(B364,2,1,1,"all_city_parameter_inputs"))))</f>
        <v>mean</v>
      </c>
      <c r="H364" s="17" cm="1">
        <f t="array" aca="1" ref="H364" ca="1">IF(ISBLANK(INDIRECT(ADDRESS(B364,A364,1,1,"all_city_parameter_inputs"))), "--",INDIRECT(ADDRESS(B364,A364,1,1,"all_city_parameter_inputs")))</f>
        <v>0.99999120156695598</v>
      </c>
      <c r="I364" s="17" t="str">
        <f ca="1">IF(OR(G364="alpha",G364="beta",G364="sd",G364="mean"),"--",VLOOKUP(C364,Default!$B$5:$H$113,7,FALSE))</f>
        <v>--</v>
      </c>
      <c r="J364" s="4" t="str">
        <f ca="1">VLOOKUP(F364,Lookup!$C$5:$D$109,2, FALSE)</f>
        <v>Travel values</v>
      </c>
      <c r="K364" s="4" t="str">
        <f ca="1">VLOOKUP(C364,Default!$B$4:$E$113,4, FALSE)</f>
        <v>scalar for motorcycle distance, i.e. all motorbike trips are scaled by this scalar</v>
      </c>
      <c r="L364" s="21" t="str" cm="1">
        <f t="array" aca="1" ref="L364" ca="1">IF(ISNA(VLOOKUP(D364,Grouped_Sources!$C:$C,1,FALSE)),"", INDIRECT(VLOOKUP(D364,Grouped_Sources!$C:$G,5,FALSE)))</f>
        <v xml:space="preserve"> on OneDrive Ali Abbas - ITHIM Global\Methods and Processes\Input Parameters\DistanceScalars</v>
      </c>
      <c r="M364" s="21"/>
      <c r="N364" s="21"/>
    </row>
    <row r="365" spans="1:14">
      <c r="A365" s="5">
        <f t="shared" si="45"/>
        <v>6</v>
      </c>
      <c r="B365" s="5">
        <f t="shared" si="46"/>
        <v>66</v>
      </c>
      <c r="C365" s="5" t="str">
        <f t="shared" ca="1" si="47"/>
        <v>distance_scalar_motorcycle</v>
      </c>
      <c r="D365" s="5" t="str">
        <f t="shared" ca="1" si="49"/>
        <v>distance_scalar_motorcycle_bangalore</v>
      </c>
      <c r="E365" s="4" t="str" cm="1">
        <f t="array" aca="1" ref="E365" ca="1">INDIRECT(ADDRESS(1,A365,1,1,"all_city_parameter_inputs"))</f>
        <v>bangalore</v>
      </c>
      <c r="F365" s="6" t="str" cm="1">
        <f t="array" aca="1" ref="F365" ca="1">IF(AND(ISBLANK(INDIRECT(ADDRESS(B365,2,1,1,"all_city_parameter_inputs"))), ISBLANK(INDIRECT(ADDRESS(B365,1,1,1,"all_city_parameter_inputs")))), "", IF(ISBLANK(INDIRECT(ADDRESS(B365,1,1,1,"all_city_parameter_inputs"))), All_city_list!F364,INDIRECT(ADDRESS(B365,1,1,1,"all_city_parameter_inputs"))))</f>
        <v>distance_scalar_motorcycle</v>
      </c>
      <c r="G365" s="4" t="str" cm="1">
        <f t="array" aca="1" ref="G365" ca="1">IF(AND(ISBLANK(INDIRECT(ADDRESS(B365,3,1,1,"all_city_parameter_inputs"))),ISBLANK(INDIRECT(ADDRESS(B365,2,1,1,"all_city_parameter_inputs")))),"",IF(ISBLANK(INDIRECT(ADDRESS(B365,2,1,1,"all_city_parameter_inputs"))),"",INDIRECT(ADDRESS(B365,2,1,1,"all_city_parameter_inputs"))))</f>
        <v>sd</v>
      </c>
      <c r="H365" s="17" cm="1">
        <f t="array" aca="1" ref="H365" ca="1">IF(ISBLANK(INDIRECT(ADDRESS(B365,A365,1,1,"all_city_parameter_inputs"))), "--",INDIRECT(ADDRESS(B365,A365,1,1,"all_city_parameter_inputs")))</f>
        <v>1.0042036818821001</v>
      </c>
      <c r="I365" s="17" t="str">
        <f ca="1">IF(OR(G365="alpha",G365="beta",G365="sd",G365="mean"),"--",VLOOKUP(C365,Default!$B$5:$H$113,7,FALSE))</f>
        <v>--</v>
      </c>
      <c r="J365" s="4" t="str">
        <f ca="1">VLOOKUP(F365,Lookup!$C$5:$D$109,2, FALSE)</f>
        <v>Travel values</v>
      </c>
      <c r="K365" s="4" t="str">
        <f ca="1">VLOOKUP(C365,Default!$B$4:$E$113,4, FALSE)</f>
        <v>scalar for motorcycle distance, i.e. all motorbike trips are scaled by this scalar</v>
      </c>
      <c r="L365" s="21" t="str" cm="1">
        <f t="array" aca="1" ref="L365" ca="1">IF(ISNA(VLOOKUP(D365,Grouped_Sources!$C:$C,1,FALSE)),"", INDIRECT(VLOOKUP(D365,Grouped_Sources!$C:$G,5,FALSE)))</f>
        <v xml:space="preserve"> on OneDrive Ali Abbas - ITHIM Global\Methods and Processes\Input Parameters\DistanceScalars</v>
      </c>
      <c r="M365" s="21"/>
      <c r="N365" s="21"/>
    </row>
    <row r="366" spans="1:14">
      <c r="A366" s="5">
        <f t="shared" si="45"/>
        <v>6</v>
      </c>
      <c r="B366" s="5">
        <f t="shared" si="46"/>
        <v>67</v>
      </c>
      <c r="C366" s="5" t="str">
        <f t="shared" ca="1" si="47"/>
        <v>distance_scalar_pt</v>
      </c>
      <c r="D366" s="5" t="str">
        <f t="shared" ca="1" si="49"/>
        <v>distance_scalar_pt_bangalore</v>
      </c>
      <c r="E366" s="4" t="str" cm="1">
        <f t="array" aca="1" ref="E366" ca="1">INDIRECT(ADDRESS(1,A366,1,1,"all_city_parameter_inputs"))</f>
        <v>bangalore</v>
      </c>
      <c r="F366" s="6" t="str" cm="1">
        <f t="array" aca="1" ref="F366" ca="1">IF(AND(ISBLANK(INDIRECT(ADDRESS(B366,2,1,1,"all_city_parameter_inputs"))), ISBLANK(INDIRECT(ADDRESS(B366,1,1,1,"all_city_parameter_inputs")))), "", IF(ISBLANK(INDIRECT(ADDRESS(B366,1,1,1,"all_city_parameter_inputs"))), All_city_list!F365,INDIRECT(ADDRESS(B366,1,1,1,"all_city_parameter_inputs"))))</f>
        <v>distance_scalar_pt</v>
      </c>
      <c r="G366" s="4" t="str" cm="1">
        <f t="array" aca="1" ref="G366" ca="1">IF(AND(ISBLANK(INDIRECT(ADDRESS(B366,3,1,1,"all_city_parameter_inputs"))),ISBLANK(INDIRECT(ADDRESS(B366,2,1,1,"all_city_parameter_inputs")))),"",IF(ISBLANK(INDIRECT(ADDRESS(B366,2,1,1,"all_city_parameter_inputs"))),"",INDIRECT(ADDRESS(B366,2,1,1,"all_city_parameter_inputs"))))</f>
        <v>constant</v>
      </c>
      <c r="H366" s="17" cm="1">
        <f t="array" aca="1" ref="H366" ca="1">IF(ISBLANK(INDIRECT(ADDRESS(B366,A366,1,1,"all_city_parameter_inputs"))), "--",INDIRECT(ADDRESS(B366,A366,1,1,"all_city_parameter_inputs")))</f>
        <v>1</v>
      </c>
      <c r="I366" s="17">
        <f ca="1">IF(OR(G366="alpha",G366="beta",G366="sd",G366="mean"),"--",VLOOKUP(C366,Default!$B$5:$H$113,7,FALSE))</f>
        <v>1</v>
      </c>
      <c r="J366" s="4" t="str">
        <f ca="1">VLOOKUP(F366,Lookup!$C$5:$D$109,2, FALSE)</f>
        <v>Travel values</v>
      </c>
      <c r="K366" s="4" t="str">
        <f ca="1">VLOOKUP(C366,Default!$B$4:$E$113,4, FALSE)</f>
        <v>scalar for PT distance, i.e. all public transport journey (incl bus driver if added) are scaled by this scalar</v>
      </c>
      <c r="L366" s="21" t="str" cm="1">
        <f t="array" aca="1" ref="L366" ca="1">IF(ISNA(VLOOKUP(D366,Grouped_Sources!$C:$C,1,FALSE)),"", INDIRECT(VLOOKUP(D366,Grouped_Sources!$C:$G,5,FALSE)))</f>
        <v xml:space="preserve"> on OneDrive Ali Abbas - ITHIM Global\Methods and Processes\Input Parameters\DistanceScalars</v>
      </c>
      <c r="M366" s="21"/>
      <c r="N366" s="21"/>
    </row>
    <row r="367" spans="1:14">
      <c r="A367" s="5">
        <f t="shared" si="45"/>
        <v>6</v>
      </c>
      <c r="B367" s="5">
        <f t="shared" si="46"/>
        <v>68</v>
      </c>
      <c r="C367" s="5" t="str">
        <f t="shared" ca="1" si="47"/>
        <v>distance_scalar_pt</v>
      </c>
      <c r="D367" s="5" t="str">
        <f t="shared" ca="1" si="49"/>
        <v>distance_scalar_pt_bangalore</v>
      </c>
      <c r="E367" s="4" t="str" cm="1">
        <f t="array" aca="1" ref="E367" ca="1">INDIRECT(ADDRESS(1,A367,1,1,"all_city_parameter_inputs"))</f>
        <v>bangalore</v>
      </c>
      <c r="F367" s="6" t="str" cm="1">
        <f t="array" aca="1" ref="F367" ca="1">IF(AND(ISBLANK(INDIRECT(ADDRESS(B367,2,1,1,"all_city_parameter_inputs"))), ISBLANK(INDIRECT(ADDRESS(B367,1,1,1,"all_city_parameter_inputs")))), "", IF(ISBLANK(INDIRECT(ADDRESS(B367,1,1,1,"all_city_parameter_inputs"))), All_city_list!F366,INDIRECT(ADDRESS(B367,1,1,1,"all_city_parameter_inputs"))))</f>
        <v>distance_scalar_pt</v>
      </c>
      <c r="G367" s="4" t="str" cm="1">
        <f t="array" aca="1" ref="G367" ca="1">IF(AND(ISBLANK(INDIRECT(ADDRESS(B367,3,1,1,"all_city_parameter_inputs"))),ISBLANK(INDIRECT(ADDRESS(B367,2,1,1,"all_city_parameter_inputs")))),"",IF(ISBLANK(INDIRECT(ADDRESS(B367,2,1,1,"all_city_parameter_inputs"))),"",INDIRECT(ADDRESS(B367,2,1,1,"all_city_parameter_inputs"))))</f>
        <v>mean</v>
      </c>
      <c r="H367" s="17" cm="1">
        <f t="array" aca="1" ref="H367" ca="1">IF(ISBLANK(INDIRECT(ADDRESS(B367,A367,1,1,"all_city_parameter_inputs"))), "--",INDIRECT(ADDRESS(B367,A367,1,1,"all_city_parameter_inputs")))</f>
        <v>0.999975386274505</v>
      </c>
      <c r="I367" s="17" t="str">
        <f ca="1">IF(OR(G367="alpha",G367="beta",G367="sd",G367="mean"),"--",VLOOKUP(C367,Default!$B$5:$H$113,7,FALSE))</f>
        <v>--</v>
      </c>
      <c r="J367" s="4" t="str">
        <f ca="1">VLOOKUP(F367,Lookup!$C$5:$D$109,2, FALSE)</f>
        <v>Travel values</v>
      </c>
      <c r="K367" s="4" t="str">
        <f ca="1">VLOOKUP(C367,Default!$B$4:$E$113,4, FALSE)</f>
        <v>scalar for PT distance, i.e. all public transport journey (incl bus driver if added) are scaled by this scalar</v>
      </c>
      <c r="L367" s="21" t="str" cm="1">
        <f t="array" aca="1" ref="L367" ca="1">IF(ISNA(VLOOKUP(D367,Grouped_Sources!$C:$C,1,FALSE)),"", INDIRECT(VLOOKUP(D367,Grouped_Sources!$C:$G,5,FALSE)))</f>
        <v xml:space="preserve"> on OneDrive Ali Abbas - ITHIM Global\Methods and Processes\Input Parameters\DistanceScalars</v>
      </c>
      <c r="M367" s="21"/>
      <c r="N367" s="21"/>
    </row>
    <row r="368" spans="1:14">
      <c r="A368" s="5">
        <f t="shared" si="45"/>
        <v>6</v>
      </c>
      <c r="B368" s="5">
        <f t="shared" si="46"/>
        <v>69</v>
      </c>
      <c r="C368" s="5" t="str">
        <f t="shared" ca="1" si="47"/>
        <v>distance_scalar_pt</v>
      </c>
      <c r="D368" s="5" t="str">
        <f t="shared" ca="1" si="49"/>
        <v>distance_scalar_pt_bangalore</v>
      </c>
      <c r="E368" s="4" t="str" cm="1">
        <f t="array" aca="1" ref="E368" ca="1">INDIRECT(ADDRESS(1,A368,1,1,"all_city_parameter_inputs"))</f>
        <v>bangalore</v>
      </c>
      <c r="F368" s="6" t="str" cm="1">
        <f t="array" aca="1" ref="F368" ca="1">IF(AND(ISBLANK(INDIRECT(ADDRESS(B368,2,1,1,"all_city_parameter_inputs"))), ISBLANK(INDIRECT(ADDRESS(B368,1,1,1,"all_city_parameter_inputs")))), "", IF(ISBLANK(INDIRECT(ADDRESS(B368,1,1,1,"all_city_parameter_inputs"))), All_city_list!F367,INDIRECT(ADDRESS(B368,1,1,1,"all_city_parameter_inputs"))))</f>
        <v>distance_scalar_pt</v>
      </c>
      <c r="G368" s="4" t="str" cm="1">
        <f t="array" aca="1" ref="G368" ca="1">IF(AND(ISBLANK(INDIRECT(ADDRESS(B368,3,1,1,"all_city_parameter_inputs"))),ISBLANK(INDIRECT(ADDRESS(B368,2,1,1,"all_city_parameter_inputs")))),"",IF(ISBLANK(INDIRECT(ADDRESS(B368,2,1,1,"all_city_parameter_inputs"))),"",INDIRECT(ADDRESS(B368,2,1,1,"all_city_parameter_inputs"))))</f>
        <v>sd</v>
      </c>
      <c r="H368" s="17" cm="1">
        <f t="array" aca="1" ref="H368" ca="1">IF(ISBLANK(INDIRECT(ADDRESS(B368,A368,1,1,"all_city_parameter_inputs"))), "--",INDIRECT(ADDRESS(B368,A368,1,1,"all_city_parameter_inputs")))</f>
        <v>1.0070409425596001</v>
      </c>
      <c r="I368" s="17" t="str">
        <f ca="1">IF(OR(G368="alpha",G368="beta",G368="sd",G368="mean"),"--",VLOOKUP(C368,Default!$B$5:$H$113,7,FALSE))</f>
        <v>--</v>
      </c>
      <c r="J368" s="4" t="str">
        <f ca="1">VLOOKUP(F368,Lookup!$C$5:$D$109,2, FALSE)</f>
        <v>Travel values</v>
      </c>
      <c r="K368" s="4" t="str">
        <f ca="1">VLOOKUP(C368,Default!$B$4:$E$113,4, FALSE)</f>
        <v>scalar for PT distance, i.e. all public transport journey (incl bus driver if added) are scaled by this scalar</v>
      </c>
      <c r="L368" s="21" t="str" cm="1">
        <f t="array" aca="1" ref="L368" ca="1">IF(ISNA(VLOOKUP(D368,Grouped_Sources!$C:$C,1,FALSE)),"", INDIRECT(VLOOKUP(D368,Grouped_Sources!$C:$G,5,FALSE)))</f>
        <v xml:space="preserve"> on OneDrive Ali Abbas - ITHIM Global\Methods and Processes\Input Parameters\DistanceScalars</v>
      </c>
      <c r="M368" s="21"/>
      <c r="N368" s="21"/>
    </row>
    <row r="369" spans="1:14">
      <c r="A369" s="5">
        <f t="shared" si="45"/>
        <v>6</v>
      </c>
      <c r="B369" s="5">
        <f t="shared" si="46"/>
        <v>70</v>
      </c>
      <c r="C369" s="5" t="str">
        <f t="shared" ca="1" si="47"/>
        <v>distance_scalar_walking</v>
      </c>
      <c r="D369" s="5" t="str">
        <f t="shared" ca="1" si="49"/>
        <v>distance_scalar_walking_bangalore</v>
      </c>
      <c r="E369" s="4" t="str" cm="1">
        <f t="array" aca="1" ref="E369" ca="1">INDIRECT(ADDRESS(1,A369,1,1,"all_city_parameter_inputs"))</f>
        <v>bangalore</v>
      </c>
      <c r="F369" s="6" t="str" cm="1">
        <f t="array" aca="1" ref="F369" ca="1">IF(AND(ISBLANK(INDIRECT(ADDRESS(B369,2,1,1,"all_city_parameter_inputs"))), ISBLANK(INDIRECT(ADDRESS(B369,1,1,1,"all_city_parameter_inputs")))), "", IF(ISBLANK(INDIRECT(ADDRESS(B369,1,1,1,"all_city_parameter_inputs"))), All_city_list!F368,INDIRECT(ADDRESS(B369,1,1,1,"all_city_parameter_inputs"))))</f>
        <v>distance_scalar_walking</v>
      </c>
      <c r="G369" s="4" t="str" cm="1">
        <f t="array" aca="1" ref="G369" ca="1">IF(AND(ISBLANK(INDIRECT(ADDRESS(B369,3,1,1,"all_city_parameter_inputs"))),ISBLANK(INDIRECT(ADDRESS(B369,2,1,1,"all_city_parameter_inputs")))),"",IF(ISBLANK(INDIRECT(ADDRESS(B369,2,1,1,"all_city_parameter_inputs"))),"",INDIRECT(ADDRESS(B369,2,1,1,"all_city_parameter_inputs"))))</f>
        <v>constant</v>
      </c>
      <c r="H369" s="17" cm="1">
        <f t="array" aca="1" ref="H369" ca="1">IF(ISBLANK(INDIRECT(ADDRESS(B369,A369,1,1,"all_city_parameter_inputs"))), "--",INDIRECT(ADDRESS(B369,A369,1,1,"all_city_parameter_inputs")))</f>
        <v>1</v>
      </c>
      <c r="I369" s="17">
        <f ca="1">IF(OR(G369="alpha",G369="beta",G369="sd",G369="mean"),"--",VLOOKUP(C369,Default!$B$5:$H$113,7,FALSE))</f>
        <v>1</v>
      </c>
      <c r="J369" s="4" t="str">
        <f ca="1">VLOOKUP(F369,Lookup!$C$5:$D$109,2, FALSE)</f>
        <v>Travel values</v>
      </c>
      <c r="K369" s="4" t="str">
        <f ca="1">VLOOKUP(C369,Default!$B$4:$E$113,4, FALSE)</f>
        <v>scalar for walking distance, i.e. all walking trips are scaled by this scalar</v>
      </c>
      <c r="L369" s="21" t="str" cm="1">
        <f t="array" aca="1" ref="L369" ca="1">IF(ISNA(VLOOKUP(D369,Grouped_Sources!$C:$C,1,FALSE)),"", INDIRECT(VLOOKUP(D369,Grouped_Sources!$C:$G,5,FALSE)))</f>
        <v xml:space="preserve"> on OneDrive Ali Abbas - ITHIM Global\Methods and Processes\Input Parameters\DistanceScalars</v>
      </c>
      <c r="M369" s="21"/>
      <c r="N369" s="21"/>
    </row>
    <row r="370" spans="1:14">
      <c r="A370" s="5">
        <f t="shared" si="45"/>
        <v>6</v>
      </c>
      <c r="B370" s="5">
        <f t="shared" si="46"/>
        <v>71</v>
      </c>
      <c r="C370" s="5" t="str">
        <f t="shared" ca="1" si="47"/>
        <v>distance_scalar_walking</v>
      </c>
      <c r="D370" s="5" t="str">
        <f t="shared" ca="1" si="49"/>
        <v>distance_scalar_walking_bangalore</v>
      </c>
      <c r="E370" s="4" t="str" cm="1">
        <f t="array" aca="1" ref="E370" ca="1">INDIRECT(ADDRESS(1,A370,1,1,"all_city_parameter_inputs"))</f>
        <v>bangalore</v>
      </c>
      <c r="F370" s="6" t="str" cm="1">
        <f t="array" aca="1" ref="F370" ca="1">IF(AND(ISBLANK(INDIRECT(ADDRESS(B370,2,1,1,"all_city_parameter_inputs"))), ISBLANK(INDIRECT(ADDRESS(B370,1,1,1,"all_city_parameter_inputs")))), "", IF(ISBLANK(INDIRECT(ADDRESS(B370,1,1,1,"all_city_parameter_inputs"))), All_city_list!F369,INDIRECT(ADDRESS(B370,1,1,1,"all_city_parameter_inputs"))))</f>
        <v>distance_scalar_walking</v>
      </c>
      <c r="G370" s="4" t="str" cm="1">
        <f t="array" aca="1" ref="G370" ca="1">IF(AND(ISBLANK(INDIRECT(ADDRESS(B370,3,1,1,"all_city_parameter_inputs"))),ISBLANK(INDIRECT(ADDRESS(B370,2,1,1,"all_city_parameter_inputs")))),"",IF(ISBLANK(INDIRECT(ADDRESS(B370,2,1,1,"all_city_parameter_inputs"))),"",INDIRECT(ADDRESS(B370,2,1,1,"all_city_parameter_inputs"))))</f>
        <v>mean</v>
      </c>
      <c r="H370" s="17" cm="1">
        <f t="array" aca="1" ref="H370" ca="1">IF(ISBLANK(INDIRECT(ADDRESS(B370,A370,1,1,"all_city_parameter_inputs"))), "--",INDIRECT(ADDRESS(B370,A370,1,1,"all_city_parameter_inputs")))</f>
        <v>0.99998976903276504</v>
      </c>
      <c r="I370" s="17" t="str">
        <f ca="1">IF(OR(G370="alpha",G370="beta",G370="sd",G370="mean"),"--",VLOOKUP(C370,Default!$B$5:$H$113,7,FALSE))</f>
        <v>--</v>
      </c>
      <c r="J370" s="4" t="str">
        <f ca="1">VLOOKUP(F370,Lookup!$C$5:$D$109,2, FALSE)</f>
        <v>Travel values</v>
      </c>
      <c r="K370" s="4" t="str">
        <f ca="1">VLOOKUP(C370,Default!$B$4:$E$113,4, FALSE)</f>
        <v>scalar for walking distance, i.e. all walking trips are scaled by this scalar</v>
      </c>
      <c r="L370" s="21" t="str" cm="1">
        <f t="array" aca="1" ref="L370" ca="1">IF(ISNA(VLOOKUP(D370,Grouped_Sources!$C:$C,1,FALSE)),"", INDIRECT(VLOOKUP(D370,Grouped_Sources!$C:$G,5,FALSE)))</f>
        <v xml:space="preserve"> on OneDrive Ali Abbas - ITHIM Global\Methods and Processes\Input Parameters\DistanceScalars</v>
      </c>
      <c r="M370" s="21"/>
      <c r="N370" s="21"/>
    </row>
    <row r="371" spans="1:14">
      <c r="A371" s="5">
        <f t="shared" si="45"/>
        <v>6</v>
      </c>
      <c r="B371" s="5">
        <f t="shared" si="46"/>
        <v>72</v>
      </c>
      <c r="C371" s="5" t="str">
        <f t="shared" ca="1" si="47"/>
        <v>distance_scalar_walking</v>
      </c>
      <c r="D371" s="5" t="str">
        <f t="shared" ca="1" si="49"/>
        <v>distance_scalar_walking_bangalore</v>
      </c>
      <c r="E371" s="4" t="str" cm="1">
        <f t="array" aca="1" ref="E371" ca="1">INDIRECT(ADDRESS(1,A371,1,1,"all_city_parameter_inputs"))</f>
        <v>bangalore</v>
      </c>
      <c r="F371" s="6" t="str" cm="1">
        <f t="array" aca="1" ref="F371" ca="1">IF(AND(ISBLANK(INDIRECT(ADDRESS(B371,2,1,1,"all_city_parameter_inputs"))), ISBLANK(INDIRECT(ADDRESS(B371,1,1,1,"all_city_parameter_inputs")))), "", IF(ISBLANK(INDIRECT(ADDRESS(B371,1,1,1,"all_city_parameter_inputs"))), All_city_list!F370,INDIRECT(ADDRESS(B371,1,1,1,"all_city_parameter_inputs"))))</f>
        <v>distance_scalar_walking</v>
      </c>
      <c r="G371" s="4" t="str" cm="1">
        <f t="array" aca="1" ref="G371" ca="1">IF(AND(ISBLANK(INDIRECT(ADDRESS(B371,3,1,1,"all_city_parameter_inputs"))),ISBLANK(INDIRECT(ADDRESS(B371,2,1,1,"all_city_parameter_inputs")))),"",IF(ISBLANK(INDIRECT(ADDRESS(B371,2,1,1,"all_city_parameter_inputs"))),"",INDIRECT(ADDRESS(B371,2,1,1,"all_city_parameter_inputs"))))</f>
        <v>sd</v>
      </c>
      <c r="H371" s="17" cm="1">
        <f t="array" aca="1" ref="H371" ca="1">IF(ISBLANK(INDIRECT(ADDRESS(B371,A371,1,1,"all_city_parameter_inputs"))), "--",INDIRECT(ADDRESS(B371,A371,1,1,"all_city_parameter_inputs")))</f>
        <v>1.0045337450148999</v>
      </c>
      <c r="I371" s="17" t="str">
        <f ca="1">IF(OR(G371="alpha",G371="beta",G371="sd",G371="mean"),"--",VLOOKUP(C371,Default!$B$5:$H$113,7,FALSE))</f>
        <v>--</v>
      </c>
      <c r="J371" s="4" t="str">
        <f ca="1">VLOOKUP(F371,Lookup!$C$5:$D$109,2, FALSE)</f>
        <v>Travel values</v>
      </c>
      <c r="K371" s="4" t="str">
        <f ca="1">VLOOKUP(C371,Default!$B$4:$E$113,4, FALSE)</f>
        <v>scalar for walking distance, i.e. all walking trips are scaled by this scalar</v>
      </c>
      <c r="L371" s="21" t="str" cm="1">
        <f t="array" aca="1" ref="L371" ca="1">IF(ISNA(VLOOKUP(D371,Grouped_Sources!$C:$C,1,FALSE)),"", INDIRECT(VLOOKUP(D371,Grouped_Sources!$C:$G,5,FALSE)))</f>
        <v xml:space="preserve"> on OneDrive Ali Abbas - ITHIM Global\Methods and Processes\Input Parameters\DistanceScalars</v>
      </c>
      <c r="M371" s="21"/>
      <c r="N371" s="21"/>
    </row>
    <row r="372" spans="1:14">
      <c r="A372" s="5">
        <f t="shared" si="45"/>
        <v>6</v>
      </c>
      <c r="B372" s="5">
        <f t="shared" si="46"/>
        <v>73</v>
      </c>
      <c r="C372" s="5" t="str">
        <f t="shared" ca="1" si="47"/>
        <v>distance_scalar_cycling</v>
      </c>
      <c r="D372" s="5" t="str">
        <f t="shared" ca="1" si="49"/>
        <v>distance_scalar_cycling_bangalore</v>
      </c>
      <c r="E372" s="4" t="str" cm="1">
        <f t="array" aca="1" ref="E372" ca="1">INDIRECT(ADDRESS(1,A372,1,1,"all_city_parameter_inputs"))</f>
        <v>bangalore</v>
      </c>
      <c r="F372" s="6" t="str" cm="1">
        <f t="array" aca="1" ref="F372" ca="1">IF(AND(ISBLANK(INDIRECT(ADDRESS(B372,2,1,1,"all_city_parameter_inputs"))), ISBLANK(INDIRECT(ADDRESS(B372,1,1,1,"all_city_parameter_inputs")))), "", IF(ISBLANK(INDIRECT(ADDRESS(B372,1,1,1,"all_city_parameter_inputs"))), All_city_list!F371,INDIRECT(ADDRESS(B372,1,1,1,"all_city_parameter_inputs"))))</f>
        <v>distance_scalar_cycling</v>
      </c>
      <c r="G372" s="4" t="str" cm="1">
        <f t="array" aca="1" ref="G372" ca="1">IF(AND(ISBLANK(INDIRECT(ADDRESS(B372,3,1,1,"all_city_parameter_inputs"))),ISBLANK(INDIRECT(ADDRESS(B372,2,1,1,"all_city_parameter_inputs")))),"",IF(ISBLANK(INDIRECT(ADDRESS(B372,2,1,1,"all_city_parameter_inputs"))),"",INDIRECT(ADDRESS(B372,2,1,1,"all_city_parameter_inputs"))))</f>
        <v>constant</v>
      </c>
      <c r="H372" s="17" cm="1">
        <f t="array" aca="1" ref="H372" ca="1">IF(ISBLANK(INDIRECT(ADDRESS(B372,A372,1,1,"all_city_parameter_inputs"))), "--",INDIRECT(ADDRESS(B372,A372,1,1,"all_city_parameter_inputs")))</f>
        <v>1</v>
      </c>
      <c r="I372" s="17">
        <f ca="1">IF(OR(G372="alpha",G372="beta",G372="sd",G372="mean"),"--",VLOOKUP(C372,Default!$B$5:$H$113,7,FALSE))</f>
        <v>1</v>
      </c>
      <c r="J372" s="4" t="str">
        <f ca="1">VLOOKUP(F372,Lookup!$C$5:$D$109,2, FALSE)</f>
        <v>Travel values</v>
      </c>
      <c r="K372" s="4" t="str">
        <f ca="1">VLOOKUP(C372,Default!$B$4:$E$113,4, FALSE)</f>
        <v>scalar for cycling distance, i.e. all cycling trips are scaled by this scalar</v>
      </c>
      <c r="L372" s="21" t="str" cm="1">
        <f t="array" aca="1" ref="L372" ca="1">IF(ISNA(VLOOKUP(D372,Grouped_Sources!$C:$C,1,FALSE)),"", INDIRECT(VLOOKUP(D372,Grouped_Sources!$C:$G,5,FALSE)))</f>
        <v xml:space="preserve"> on OneDrive Ali Abbas - ITHIM Global\Methods and Processes\Input Parameters\DistanceScalars</v>
      </c>
      <c r="M372" s="21"/>
      <c r="N372" s="21"/>
    </row>
    <row r="373" spans="1:14">
      <c r="A373" s="5">
        <f t="shared" si="45"/>
        <v>6</v>
      </c>
      <c r="B373" s="5">
        <f t="shared" si="46"/>
        <v>74</v>
      </c>
      <c r="C373" s="5" t="str">
        <f t="shared" ca="1" si="47"/>
        <v>distance_scalar_cycling</v>
      </c>
      <c r="D373" s="5" t="str">
        <f t="shared" ca="1" si="49"/>
        <v>distance_scalar_cycling_bangalore</v>
      </c>
      <c r="E373" s="4" t="str" cm="1">
        <f t="array" aca="1" ref="E373" ca="1">INDIRECT(ADDRESS(1,A373,1,1,"all_city_parameter_inputs"))</f>
        <v>bangalore</v>
      </c>
      <c r="F373" s="6" t="str" cm="1">
        <f t="array" aca="1" ref="F373" ca="1">IF(AND(ISBLANK(INDIRECT(ADDRESS(B373,2,1,1,"all_city_parameter_inputs"))), ISBLANK(INDIRECT(ADDRESS(B373,1,1,1,"all_city_parameter_inputs")))), "", IF(ISBLANK(INDIRECT(ADDRESS(B373,1,1,1,"all_city_parameter_inputs"))), All_city_list!F372,INDIRECT(ADDRESS(B373,1,1,1,"all_city_parameter_inputs"))))</f>
        <v>distance_scalar_cycling</v>
      </c>
      <c r="G373" s="4" t="str" cm="1">
        <f t="array" aca="1" ref="G373" ca="1">IF(AND(ISBLANK(INDIRECT(ADDRESS(B373,3,1,1,"all_city_parameter_inputs"))),ISBLANK(INDIRECT(ADDRESS(B373,2,1,1,"all_city_parameter_inputs")))),"",IF(ISBLANK(INDIRECT(ADDRESS(B373,2,1,1,"all_city_parameter_inputs"))),"",INDIRECT(ADDRESS(B373,2,1,1,"all_city_parameter_inputs"))))</f>
        <v>mean</v>
      </c>
      <c r="H373" s="17" cm="1">
        <f t="array" aca="1" ref="H373" ca="1">IF(ISBLANK(INDIRECT(ADDRESS(B373,A373,1,1,"all_city_parameter_inputs"))), "--",INDIRECT(ADDRESS(B373,A373,1,1,"all_city_parameter_inputs")))</f>
        <v>0.99990922924482595</v>
      </c>
      <c r="I373" s="17" t="str">
        <f ca="1">IF(OR(G373="alpha",G373="beta",G373="sd",G373="mean"),"--",VLOOKUP(C373,Default!$B$5:$H$113,7,FALSE))</f>
        <v>--</v>
      </c>
      <c r="J373" s="4" t="str">
        <f ca="1">VLOOKUP(F373,Lookup!$C$5:$D$109,2, FALSE)</f>
        <v>Travel values</v>
      </c>
      <c r="K373" s="4" t="str">
        <f ca="1">VLOOKUP(C373,Default!$B$4:$E$113,4, FALSE)</f>
        <v>scalar for cycling distance, i.e. all cycling trips are scaled by this scalar</v>
      </c>
      <c r="L373" s="21" t="str" cm="1">
        <f t="array" aca="1" ref="L373" ca="1">IF(ISNA(VLOOKUP(D373,Grouped_Sources!$C:$C,1,FALSE)),"", INDIRECT(VLOOKUP(D373,Grouped_Sources!$C:$G,5,FALSE)))</f>
        <v xml:space="preserve"> on OneDrive Ali Abbas - ITHIM Global\Methods and Processes\Input Parameters\DistanceScalars</v>
      </c>
      <c r="M373" s="21"/>
      <c r="N373" s="21"/>
    </row>
    <row r="374" spans="1:14">
      <c r="A374" s="5">
        <f t="shared" si="45"/>
        <v>6</v>
      </c>
      <c r="B374" s="5">
        <f t="shared" si="46"/>
        <v>75</v>
      </c>
      <c r="C374" s="5" t="str">
        <f t="shared" ca="1" si="47"/>
        <v>distance_scalar_cycling</v>
      </c>
      <c r="D374" s="5" t="str">
        <f t="shared" ca="1" si="49"/>
        <v>distance_scalar_cycling_bangalore</v>
      </c>
      <c r="E374" s="4" t="str" cm="1">
        <f t="array" aca="1" ref="E374" ca="1">INDIRECT(ADDRESS(1,A374,1,1,"all_city_parameter_inputs"))</f>
        <v>bangalore</v>
      </c>
      <c r="F374" s="6" t="str" cm="1">
        <f t="array" aca="1" ref="F374" ca="1">IF(AND(ISBLANK(INDIRECT(ADDRESS(B374,2,1,1,"all_city_parameter_inputs"))), ISBLANK(INDIRECT(ADDRESS(B374,1,1,1,"all_city_parameter_inputs")))), "", IF(ISBLANK(INDIRECT(ADDRESS(B374,1,1,1,"all_city_parameter_inputs"))), All_city_list!F373,INDIRECT(ADDRESS(B374,1,1,1,"all_city_parameter_inputs"))))</f>
        <v>distance_scalar_cycling</v>
      </c>
      <c r="G374" s="4" t="str" cm="1">
        <f t="array" aca="1" ref="G374" ca="1">IF(AND(ISBLANK(INDIRECT(ADDRESS(B374,3,1,1,"all_city_parameter_inputs"))),ISBLANK(INDIRECT(ADDRESS(B374,2,1,1,"all_city_parameter_inputs")))),"",IF(ISBLANK(INDIRECT(ADDRESS(B374,2,1,1,"all_city_parameter_inputs"))),"",INDIRECT(ADDRESS(B374,2,1,1,"all_city_parameter_inputs"))))</f>
        <v>sd</v>
      </c>
      <c r="H374" s="17" cm="1">
        <f t="array" aca="1" ref="H374" ca="1">IF(ISBLANK(INDIRECT(ADDRESS(B374,A374,1,1,"all_city_parameter_inputs"))), "--",INDIRECT(ADDRESS(B374,A374,1,1,"all_city_parameter_inputs")))</f>
        <v>1.01356522381457</v>
      </c>
      <c r="I374" s="17" t="str">
        <f ca="1">IF(OR(G374="alpha",G374="beta",G374="sd",G374="mean"),"--",VLOOKUP(C374,Default!$B$5:$H$113,7,FALSE))</f>
        <v>--</v>
      </c>
      <c r="J374" s="4" t="str">
        <f ca="1">VLOOKUP(F374,Lookup!$C$5:$D$109,2, FALSE)</f>
        <v>Travel values</v>
      </c>
      <c r="K374" s="4" t="str">
        <f ca="1">VLOOKUP(C374,Default!$B$4:$E$113,4, FALSE)</f>
        <v>scalar for cycling distance, i.e. all cycling trips are scaled by this scalar</v>
      </c>
      <c r="L374" s="21" t="str" cm="1">
        <f t="array" aca="1" ref="L374" ca="1">IF(ISNA(VLOOKUP(D374,Grouped_Sources!$C:$C,1,FALSE)),"", INDIRECT(VLOOKUP(D374,Grouped_Sources!$C:$G,5,FALSE)))</f>
        <v xml:space="preserve"> on OneDrive Ali Abbas - ITHIM Global\Methods and Processes\Input Parameters\DistanceScalars</v>
      </c>
      <c r="M374" s="21"/>
      <c r="N374" s="21"/>
    </row>
    <row r="375" spans="1:14">
      <c r="A375" s="5">
        <f t="shared" si="45"/>
        <v>6</v>
      </c>
      <c r="B375" s="5">
        <f t="shared" si="46"/>
        <v>76</v>
      </c>
      <c r="C375" s="5" t="str">
        <f t="shared" ca="1" si="47"/>
        <v>CO2_emission_inventories motorcycle</v>
      </c>
      <c r="D375" s="5" t="str">
        <f t="shared" ca="1" si="49"/>
        <v>CO2_emission_inventories_bangalore</v>
      </c>
      <c r="E375" s="4" t="str" cm="1">
        <f t="array" aca="1" ref="E375" ca="1">INDIRECT(ADDRESS(1,A375,1,1,"all_city_parameter_inputs"))</f>
        <v>bangalore</v>
      </c>
      <c r="F375" s="6" t="str" cm="1">
        <f t="array" aca="1" ref="F375" ca="1">IF(AND(ISBLANK(INDIRECT(ADDRESS(B375,2,1,1,"all_city_parameter_inputs"))), ISBLANK(INDIRECT(ADDRESS(B375,1,1,1,"all_city_parameter_inputs")))), "", IF(ISBLANK(INDIRECT(ADDRESS(B375,1,1,1,"all_city_parameter_inputs"))), All_city_list!F374,INDIRECT(ADDRESS(B375,1,1,1,"all_city_parameter_inputs"))))</f>
        <v>CO2_emission_inventories</v>
      </c>
      <c r="G375" s="4" t="str" cm="1">
        <f t="array" aca="1" ref="G375" ca="1">IF(AND(ISBLANK(INDIRECT(ADDRESS(B375,3,1,1,"all_city_parameter_inputs"))),ISBLANK(INDIRECT(ADDRESS(B375,2,1,1,"all_city_parameter_inputs")))),"",IF(ISBLANK(INDIRECT(ADDRESS(B375,2,1,1,"all_city_parameter_inputs"))),"",INDIRECT(ADDRESS(B375,2,1,1,"all_city_parameter_inputs"))))</f>
        <v>motorcycle</v>
      </c>
      <c r="H375" s="17" cm="1">
        <f t="array" aca="1" ref="H375" ca="1">IF(ISBLANK(INDIRECT(ADDRESS(B375,A375,1,1,"all_city_parameter_inputs"))), "--",INDIRECT(ADDRESS(B375,A375,1,1,"all_city_parameter_inputs")))</f>
        <v>671112</v>
      </c>
      <c r="I375" s="17">
        <f ca="1">IF(OR(G375="alpha",G375="beta",G375="sd",G375="mean"),"--",VLOOKUP(C375,Default!$B$5:$H$113,7,FALSE))</f>
        <v>30033.571810000001</v>
      </c>
      <c r="J375" s="4" t="str">
        <f ca="1">VLOOKUP(F375,Lookup!$C$5:$D$109,2, FALSE)</f>
        <v>Pollution values</v>
      </c>
      <c r="K375" s="4" t="str">
        <f ca="1">VLOOKUP(C375,Default!$B$4:$E$113,4, FALSE)</f>
        <v>- used to estimate the CO2 for scenarios (function "scenario_co2_calculations").
- used to create the VEHICLE_INVENTORY, with speeds, PM and CO2 emissions (function "set_vehicle_inventory").</v>
      </c>
      <c r="L375" s="21" t="str" cm="1">
        <f t="array" aca="1" ref="L375" ca="1">IF(ISNA(VLOOKUP(D375,Grouped_Sources!$C:$C,1,FALSE)),"", INDIRECT(VLOOKUP(D375,Grouped_Sources!$C:$G,5,FALSE)))</f>
        <v/>
      </c>
      <c r="M375" s="21"/>
      <c r="N375" s="21"/>
    </row>
    <row r="376" spans="1:14">
      <c r="A376" s="5">
        <f t="shared" si="45"/>
        <v>6</v>
      </c>
      <c r="B376" s="5">
        <f t="shared" si="46"/>
        <v>77</v>
      </c>
      <c r="C376" s="5" t="str">
        <f t="shared" ca="1" si="47"/>
        <v>CO2_emission_inventories car</v>
      </c>
      <c r="D376" s="5" t="str">
        <f t="shared" ca="1" si="49"/>
        <v>CO2_emission_inventories_bangalore</v>
      </c>
      <c r="E376" s="4" t="str" cm="1">
        <f t="array" aca="1" ref="E376" ca="1">INDIRECT(ADDRESS(1,A376,1,1,"all_city_parameter_inputs"))</f>
        <v>bangalore</v>
      </c>
      <c r="F376" s="6" t="str" cm="1">
        <f t="array" aca="1" ref="F376" ca="1">IF(AND(ISBLANK(INDIRECT(ADDRESS(B376,2,1,1,"all_city_parameter_inputs"))), ISBLANK(INDIRECT(ADDRESS(B376,1,1,1,"all_city_parameter_inputs")))), "", IF(ISBLANK(INDIRECT(ADDRESS(B376,1,1,1,"all_city_parameter_inputs"))), All_city_list!F375,INDIRECT(ADDRESS(B376,1,1,1,"all_city_parameter_inputs"))))</f>
        <v>CO2_emission_inventories</v>
      </c>
      <c r="G376" s="4" t="str" cm="1">
        <f t="array" aca="1" ref="G376" ca="1">IF(AND(ISBLANK(INDIRECT(ADDRESS(B376,3,1,1,"all_city_parameter_inputs"))),ISBLANK(INDIRECT(ADDRESS(B376,2,1,1,"all_city_parameter_inputs")))),"",IF(ISBLANK(INDIRECT(ADDRESS(B376,2,1,1,"all_city_parameter_inputs"))),"",INDIRECT(ADDRESS(B376,2,1,1,"all_city_parameter_inputs"))))</f>
        <v>car</v>
      </c>
      <c r="H376" s="17" cm="1">
        <f t="array" aca="1" ref="H376" ca="1">IF(ISBLANK(INDIRECT(ADDRESS(B376,A376,1,1,"all_city_parameter_inputs"))), "--",INDIRECT(ADDRESS(B376,A376,1,1,"all_city_parameter_inputs")))</f>
        <v>497436</v>
      </c>
      <c r="I376" s="17">
        <f ca="1">IF(OR(G376="alpha",G376="beta",G376="sd",G376="mean"),"--",VLOOKUP(C376,Default!$B$5:$H$113,7,FALSE))</f>
        <v>1033377.341</v>
      </c>
      <c r="J376" s="4" t="str">
        <f ca="1">VLOOKUP(F376,Lookup!$C$5:$D$109,2, FALSE)</f>
        <v>Pollution values</v>
      </c>
      <c r="K376" s="4">
        <f ca="1">VLOOKUP(C376,Default!$B$4:$E$113,4, FALSE)</f>
        <v>0</v>
      </c>
      <c r="L376" s="21" t="str" cm="1">
        <f t="array" aca="1" ref="L376" ca="1">IF(ISNA(VLOOKUP(D376,Grouped_Sources!$C:$C,1,FALSE)),"", INDIRECT(VLOOKUP(D376,Grouped_Sources!$C:$G,5,FALSE)))</f>
        <v/>
      </c>
      <c r="M376" s="21"/>
      <c r="N376" s="21"/>
    </row>
    <row r="377" spans="1:14">
      <c r="A377" s="5">
        <f t="shared" si="45"/>
        <v>6</v>
      </c>
      <c r="B377" s="5">
        <f t="shared" si="46"/>
        <v>78</v>
      </c>
      <c r="C377" s="5" t="str">
        <f t="shared" ca="1" si="47"/>
        <v>CO2_emission_inventories bus_driver</v>
      </c>
      <c r="D377" s="5" t="str">
        <f t="shared" ca="1" si="49"/>
        <v>CO2_emission_inventories_bangalore</v>
      </c>
      <c r="E377" s="4" t="str" cm="1">
        <f t="array" aca="1" ref="E377" ca="1">INDIRECT(ADDRESS(1,A377,1,1,"all_city_parameter_inputs"))</f>
        <v>bangalore</v>
      </c>
      <c r="F377" s="6" t="str" cm="1">
        <f t="array" aca="1" ref="F377" ca="1">IF(AND(ISBLANK(INDIRECT(ADDRESS(B377,2,1,1,"all_city_parameter_inputs"))), ISBLANK(INDIRECT(ADDRESS(B377,1,1,1,"all_city_parameter_inputs")))), "", IF(ISBLANK(INDIRECT(ADDRESS(B377,1,1,1,"all_city_parameter_inputs"))), All_city_list!F376,INDIRECT(ADDRESS(B377,1,1,1,"all_city_parameter_inputs"))))</f>
        <v>CO2_emission_inventories</v>
      </c>
      <c r="G377" s="4" t="str" cm="1">
        <f t="array" aca="1" ref="G377" ca="1">IF(AND(ISBLANK(INDIRECT(ADDRESS(B377,3,1,1,"all_city_parameter_inputs"))),ISBLANK(INDIRECT(ADDRESS(B377,2,1,1,"all_city_parameter_inputs")))),"",IF(ISBLANK(INDIRECT(ADDRESS(B377,2,1,1,"all_city_parameter_inputs"))),"",INDIRECT(ADDRESS(B377,2,1,1,"all_city_parameter_inputs"))))</f>
        <v>bus_driver</v>
      </c>
      <c r="H377" s="17" cm="1">
        <f t="array" aca="1" ref="H377" ca="1">IF(ISBLANK(INDIRECT(ADDRESS(B377,A377,1,1,"all_city_parameter_inputs"))), "--",INDIRECT(ADDRESS(B377,A377,1,1,"all_city_parameter_inputs")))</f>
        <v>357512</v>
      </c>
      <c r="I377" s="17">
        <f ca="1">IF(OR(G377="alpha",G377="beta",G377="sd",G377="mean"),"--",VLOOKUP(C377,Default!$B$5:$H$113,7,FALSE))</f>
        <v>100429.7216</v>
      </c>
      <c r="J377" s="4" t="str">
        <f ca="1">VLOOKUP(F377,Lookup!$C$5:$D$109,2, FALSE)</f>
        <v>Pollution values</v>
      </c>
      <c r="K377" s="4">
        <f ca="1">VLOOKUP(C377,Default!$B$4:$E$113,4, FALSE)</f>
        <v>0</v>
      </c>
      <c r="L377" s="21" t="str" cm="1">
        <f t="array" aca="1" ref="L377" ca="1">IF(ISNA(VLOOKUP(D377,Grouped_Sources!$C:$C,1,FALSE)),"", INDIRECT(VLOOKUP(D377,Grouped_Sources!$C:$G,5,FALSE)))</f>
        <v/>
      </c>
      <c r="M377" s="21"/>
      <c r="N377" s="21"/>
    </row>
    <row r="378" spans="1:14">
      <c r="A378" s="5">
        <f t="shared" si="45"/>
        <v>6</v>
      </c>
      <c r="B378" s="5">
        <f t="shared" si="46"/>
        <v>79</v>
      </c>
      <c r="C378" s="5" t="str">
        <f t="shared" ca="1" si="47"/>
        <v>CO2_emission_inventories big_truck</v>
      </c>
      <c r="D378" s="5" t="str">
        <f t="shared" ca="1" si="49"/>
        <v>CO2_emission_inventories_bangalore</v>
      </c>
      <c r="E378" s="4" t="str" cm="1">
        <f t="array" aca="1" ref="E378" ca="1">INDIRECT(ADDRESS(1,A378,1,1,"all_city_parameter_inputs"))</f>
        <v>bangalore</v>
      </c>
      <c r="F378" s="6" t="str" cm="1">
        <f t="array" aca="1" ref="F378" ca="1">IF(AND(ISBLANK(INDIRECT(ADDRESS(B378,2,1,1,"all_city_parameter_inputs"))), ISBLANK(INDIRECT(ADDRESS(B378,1,1,1,"all_city_parameter_inputs")))), "", IF(ISBLANK(INDIRECT(ADDRESS(B378,1,1,1,"all_city_parameter_inputs"))), All_city_list!F377,INDIRECT(ADDRESS(B378,1,1,1,"all_city_parameter_inputs"))))</f>
        <v>CO2_emission_inventories</v>
      </c>
      <c r="G378" s="4" t="str" cm="1">
        <f t="array" aca="1" ref="G378" ca="1">IF(AND(ISBLANK(INDIRECT(ADDRESS(B378,3,1,1,"all_city_parameter_inputs"))),ISBLANK(INDIRECT(ADDRESS(B378,2,1,1,"all_city_parameter_inputs")))),"",IF(ISBLANK(INDIRECT(ADDRESS(B378,2,1,1,"all_city_parameter_inputs"))),"",INDIRECT(ADDRESS(B378,2,1,1,"all_city_parameter_inputs"))))</f>
        <v>big_truck</v>
      </c>
      <c r="H378" s="17" cm="1">
        <f t="array" aca="1" ref="H378" ca="1">IF(ISBLANK(INDIRECT(ADDRESS(B378,A378,1,1,"all_city_parameter_inputs"))), "--",INDIRECT(ADDRESS(B378,A378,1,1,"all_city_parameter_inputs")))</f>
        <v>621336</v>
      </c>
      <c r="I378" s="17">
        <f ca="1">IF(OR(G378="alpha",G378="beta",G378="sd",G378="mean"),"--",VLOOKUP(C378,Default!$B$5:$H$113,7,FALSE))</f>
        <v>259655.32449999999</v>
      </c>
      <c r="J378" s="4" t="str">
        <f ca="1">VLOOKUP(F378,Lookup!$C$5:$D$109,2, FALSE)</f>
        <v>Pollution values</v>
      </c>
      <c r="K378" s="4">
        <f ca="1">VLOOKUP(C378,Default!$B$4:$E$113,4, FALSE)</f>
        <v>0</v>
      </c>
      <c r="L378" s="21" t="str" cm="1">
        <f t="array" aca="1" ref="L378" ca="1">IF(ISNA(VLOOKUP(D378,Grouped_Sources!$C:$C,1,FALSE)),"", INDIRECT(VLOOKUP(D378,Grouped_Sources!$C:$G,5,FALSE)))</f>
        <v/>
      </c>
      <c r="M378" s="21"/>
      <c r="N378" s="21"/>
    </row>
    <row r="379" spans="1:14">
      <c r="A379" s="5">
        <f t="shared" si="45"/>
        <v>6</v>
      </c>
      <c r="B379" s="5">
        <f t="shared" si="46"/>
        <v>80</v>
      </c>
      <c r="C379" s="5" t="str">
        <f t="shared" ca="1" si="47"/>
        <v>CO2_emission_inventories truck</v>
      </c>
      <c r="D379" s="5" t="str">
        <f t="shared" ca="1" si="49"/>
        <v>CO2_emission_inventories_bangalore</v>
      </c>
      <c r="E379" s="4" t="str" cm="1">
        <f t="array" aca="1" ref="E379" ca="1">INDIRECT(ADDRESS(1,A379,1,1,"all_city_parameter_inputs"))</f>
        <v>bangalore</v>
      </c>
      <c r="F379" s="6" t="str" cm="1">
        <f t="array" aca="1" ref="F379" ca="1">IF(AND(ISBLANK(INDIRECT(ADDRESS(B379,2,1,1,"all_city_parameter_inputs"))), ISBLANK(INDIRECT(ADDRESS(B379,1,1,1,"all_city_parameter_inputs")))), "", IF(ISBLANK(INDIRECT(ADDRESS(B379,1,1,1,"all_city_parameter_inputs"))), All_city_list!F378,INDIRECT(ADDRESS(B379,1,1,1,"all_city_parameter_inputs"))))</f>
        <v>CO2_emission_inventories</v>
      </c>
      <c r="G379" s="4" t="str" cm="1">
        <f t="array" aca="1" ref="G379" ca="1">IF(AND(ISBLANK(INDIRECT(ADDRESS(B379,3,1,1,"all_city_parameter_inputs"))),ISBLANK(INDIRECT(ADDRESS(B379,2,1,1,"all_city_parameter_inputs")))),"",IF(ISBLANK(INDIRECT(ADDRESS(B379,2,1,1,"all_city_parameter_inputs"))),"",INDIRECT(ADDRESS(B379,2,1,1,"all_city_parameter_inputs"))))</f>
        <v>truck</v>
      </c>
      <c r="H379" s="17" cm="1">
        <f t="array" aca="1" ref="H379" ca="1">IF(ISBLANK(INDIRECT(ADDRESS(B379,A379,1,1,"all_city_parameter_inputs"))), "--",INDIRECT(ADDRESS(B379,A379,1,1,"all_city_parameter_inputs")))</f>
        <v>49766</v>
      </c>
      <c r="I379" s="17">
        <f ca="1">IF(OR(G379="alpha",G379="beta",G379="sd",G379="mean"),"--",VLOOKUP(C379,Default!$B$5:$H$113,7,FALSE))</f>
        <v>163516.11319999999</v>
      </c>
      <c r="J379" s="4" t="str">
        <f ca="1">VLOOKUP(F379,Lookup!$C$5:$D$109,2, FALSE)</f>
        <v>Pollution values</v>
      </c>
      <c r="K379" s="4">
        <f ca="1">VLOOKUP(C379,Default!$B$4:$E$113,4, FALSE)</f>
        <v>0</v>
      </c>
      <c r="L379" s="21" t="str" cm="1">
        <f t="array" aca="1" ref="L379" ca="1">IF(ISNA(VLOOKUP(D379,Grouped_Sources!$C:$C,1,FALSE)),"", INDIRECT(VLOOKUP(D379,Grouped_Sources!$C:$G,5,FALSE)))</f>
        <v/>
      </c>
      <c r="M379" s="21"/>
      <c r="N379" s="21"/>
    </row>
    <row r="380" spans="1:14">
      <c r="A380" s="5">
        <f t="shared" si="45"/>
        <v>6</v>
      </c>
      <c r="B380" s="5">
        <f t="shared" si="46"/>
        <v>81</v>
      </c>
      <c r="C380" s="5" t="str">
        <f t="shared" ca="1" si="47"/>
        <v>CO2_emission_inventories van</v>
      </c>
      <c r="D380" s="5" t="str">
        <f t="shared" ca="1" si="49"/>
        <v>CO2_emission_inventories_bangalore</v>
      </c>
      <c r="E380" s="4" t="str" cm="1">
        <f t="array" aca="1" ref="E380" ca="1">INDIRECT(ADDRESS(1,A380,1,1,"all_city_parameter_inputs"))</f>
        <v>bangalore</v>
      </c>
      <c r="F380" s="6" t="str" cm="1">
        <f t="array" aca="1" ref="F380" ca="1">IF(AND(ISBLANK(INDIRECT(ADDRESS(B380,2,1,1,"all_city_parameter_inputs"))), ISBLANK(INDIRECT(ADDRESS(B380,1,1,1,"all_city_parameter_inputs")))), "", IF(ISBLANK(INDIRECT(ADDRESS(B380,1,1,1,"all_city_parameter_inputs"))), All_city_list!F379,INDIRECT(ADDRESS(B380,1,1,1,"all_city_parameter_inputs"))))</f>
        <v>CO2_emission_inventories</v>
      </c>
      <c r="G380" s="4" t="str" cm="1">
        <f t="array" aca="1" ref="G380" ca="1">IF(AND(ISBLANK(INDIRECT(ADDRESS(B380,3,1,1,"all_city_parameter_inputs"))),ISBLANK(INDIRECT(ADDRESS(B380,2,1,1,"all_city_parameter_inputs")))),"",IF(ISBLANK(INDIRECT(ADDRESS(B380,2,1,1,"all_city_parameter_inputs"))),"",INDIRECT(ADDRESS(B380,2,1,1,"all_city_parameter_inputs"))))</f>
        <v>van</v>
      </c>
      <c r="H380" s="17" t="str" cm="1">
        <f t="array" aca="1" ref="H380" ca="1">IF(ISBLANK(INDIRECT(ADDRESS(B380,A380,1,1,"all_city_parameter_inputs"))), "--",INDIRECT(ADDRESS(B380,A380,1,1,"all_city_parameter_inputs")))</f>
        <v>--</v>
      </c>
      <c r="I380" s="17">
        <f ca="1">IF(OR(G380="alpha",G380="beta",G380="sd",G380="mean"),"--",VLOOKUP(C380,Default!$B$5:$H$113,7,FALSE))</f>
        <v>0</v>
      </c>
      <c r="J380" s="4" t="str">
        <f ca="1">VLOOKUP(F380,Lookup!$C$5:$D$109,2, FALSE)</f>
        <v>Pollution values</v>
      </c>
      <c r="K380" s="4">
        <f ca="1">VLOOKUP(C380,Default!$B$4:$E$113,4, FALSE)</f>
        <v>0</v>
      </c>
      <c r="L380" s="21" t="str" cm="1">
        <f t="array" aca="1" ref="L380" ca="1">IF(ISNA(VLOOKUP(D380,Grouped_Sources!$C:$C,1,FALSE)),"", INDIRECT(VLOOKUP(D380,Grouped_Sources!$C:$G,5,FALSE)))</f>
        <v/>
      </c>
      <c r="M380" s="21"/>
      <c r="N380" s="21"/>
    </row>
    <row r="381" spans="1:14">
      <c r="A381" s="5">
        <f t="shared" si="45"/>
        <v>6</v>
      </c>
      <c r="B381" s="5">
        <f t="shared" si="46"/>
        <v>82</v>
      </c>
      <c r="C381" s="5" t="str">
        <f t="shared" ca="1" si="47"/>
        <v>CO2_emission_inventories other</v>
      </c>
      <c r="D381" s="5" t="str">
        <f t="shared" ca="1" si="49"/>
        <v>CO2_emission_inventories_bangalore</v>
      </c>
      <c r="E381" s="4" t="str" cm="1">
        <f t="array" aca="1" ref="E381" ca="1">INDIRECT(ADDRESS(1,A381,1,1,"all_city_parameter_inputs"))</f>
        <v>bangalore</v>
      </c>
      <c r="F381" s="6" t="str" cm="1">
        <f t="array" aca="1" ref="F381" ca="1">IF(AND(ISBLANK(INDIRECT(ADDRESS(B381,2,1,1,"all_city_parameter_inputs"))), ISBLANK(INDIRECT(ADDRESS(B381,1,1,1,"all_city_parameter_inputs")))), "", IF(ISBLANK(INDIRECT(ADDRESS(B381,1,1,1,"all_city_parameter_inputs"))), All_city_list!F380,INDIRECT(ADDRESS(B381,1,1,1,"all_city_parameter_inputs"))))</f>
        <v>CO2_emission_inventories</v>
      </c>
      <c r="G381" s="4" t="str" cm="1">
        <f t="array" aca="1" ref="G381" ca="1">IF(AND(ISBLANK(INDIRECT(ADDRESS(B381,3,1,1,"all_city_parameter_inputs"))),ISBLANK(INDIRECT(ADDRESS(B381,2,1,1,"all_city_parameter_inputs")))),"",IF(ISBLANK(INDIRECT(ADDRESS(B381,2,1,1,"all_city_parameter_inputs"))),"",INDIRECT(ADDRESS(B381,2,1,1,"all_city_parameter_inputs"))))</f>
        <v>other</v>
      </c>
      <c r="H381" s="17" cm="1">
        <f t="array" aca="1" ref="H381" ca="1">IF(ISBLANK(INDIRECT(ADDRESS(B381,A381,1,1,"all_city_parameter_inputs"))), "--",INDIRECT(ADDRESS(B381,A381,1,1,"all_city_parameter_inputs")))</f>
        <v>0</v>
      </c>
      <c r="I381" s="17">
        <f ca="1">IF(OR(G381="alpha",G381="beta",G381="sd",G381="mean"),"--",VLOOKUP(C381,Default!$B$5:$H$113,7,FALSE))</f>
        <v>1906.893448</v>
      </c>
      <c r="J381" s="4" t="str">
        <f ca="1">VLOOKUP(F381,Lookup!$C$5:$D$109,2, FALSE)</f>
        <v>Pollution values</v>
      </c>
      <c r="K381" s="4">
        <f ca="1">VLOOKUP(C381,Default!$B$4:$E$113,4, FALSE)</f>
        <v>0</v>
      </c>
      <c r="L381" s="21" t="str" cm="1">
        <f t="array" aca="1" ref="L381" ca="1">IF(ISNA(VLOOKUP(D381,Grouped_Sources!$C:$C,1,FALSE)),"", INDIRECT(VLOOKUP(D381,Grouped_Sources!$C:$G,5,FALSE)))</f>
        <v/>
      </c>
      <c r="M381" s="21"/>
      <c r="N381" s="21"/>
    </row>
    <row r="382" spans="1:14">
      <c r="A382" s="5">
        <f t="shared" si="45"/>
        <v>6</v>
      </c>
      <c r="B382" s="5">
        <f t="shared" si="46"/>
        <v>83</v>
      </c>
      <c r="C382" s="5" t="str">
        <f t="shared" ca="1" si="47"/>
        <v>CO2_emission_inventories taxi</v>
      </c>
      <c r="D382" s="5" t="str">
        <f t="shared" ca="1" si="49"/>
        <v>CO2_emission_inventories_bangalore</v>
      </c>
      <c r="E382" s="4" t="str" cm="1">
        <f t="array" aca="1" ref="E382" ca="1">INDIRECT(ADDRESS(1,A382,1,1,"all_city_parameter_inputs"))</f>
        <v>bangalore</v>
      </c>
      <c r="F382" s="6" t="str" cm="1">
        <f t="array" aca="1" ref="F382" ca="1">IF(AND(ISBLANK(INDIRECT(ADDRESS(B382,2,1,1,"all_city_parameter_inputs"))), ISBLANK(INDIRECT(ADDRESS(B382,1,1,1,"all_city_parameter_inputs")))), "", IF(ISBLANK(INDIRECT(ADDRESS(B382,1,1,1,"all_city_parameter_inputs"))), All_city_list!F381,INDIRECT(ADDRESS(B382,1,1,1,"all_city_parameter_inputs"))))</f>
        <v>CO2_emission_inventories</v>
      </c>
      <c r="G382" s="4" t="str" cm="1">
        <f t="array" aca="1" ref="G382" ca="1">IF(AND(ISBLANK(INDIRECT(ADDRESS(B382,3,1,1,"all_city_parameter_inputs"))),ISBLANK(INDIRECT(ADDRESS(B382,2,1,1,"all_city_parameter_inputs")))),"",IF(ISBLANK(INDIRECT(ADDRESS(B382,2,1,1,"all_city_parameter_inputs"))),"",INDIRECT(ADDRESS(B382,2,1,1,"all_city_parameter_inputs"))))</f>
        <v>taxi</v>
      </c>
      <c r="H382" s="17" t="str" cm="1">
        <f t="array" aca="1" ref="H382" ca="1">IF(ISBLANK(INDIRECT(ADDRESS(B382,A382,1,1,"all_city_parameter_inputs"))), "--",INDIRECT(ADDRESS(B382,A382,1,1,"all_city_parameter_inputs")))</f>
        <v>--</v>
      </c>
      <c r="I382" s="17">
        <f ca="1">IF(OR(G382="alpha",G382="beta",G382="sd",G382="mean"),"--",VLOOKUP(C382,Default!$B$5:$H$113,7,FALSE))</f>
        <v>0</v>
      </c>
      <c r="J382" s="4" t="str">
        <f ca="1">VLOOKUP(F382,Lookup!$C$5:$D$109,2, FALSE)</f>
        <v>Pollution values</v>
      </c>
      <c r="K382" s="4">
        <f ca="1">VLOOKUP(C382,Default!$B$4:$E$113,4, FALSE)</f>
        <v>0</v>
      </c>
      <c r="L382" s="21" t="str" cm="1">
        <f t="array" aca="1" ref="L382" ca="1">IF(ISNA(VLOOKUP(D382,Grouped_Sources!$C:$C,1,FALSE)),"", INDIRECT(VLOOKUP(D382,Grouped_Sources!$C:$G,5,FALSE)))</f>
        <v/>
      </c>
      <c r="M382" s="21"/>
      <c r="N382" s="21"/>
    </row>
    <row r="383" spans="1:14">
      <c r="A383" s="5">
        <f t="shared" si="45"/>
        <v>6</v>
      </c>
      <c r="B383" s="5">
        <f t="shared" si="46"/>
        <v>84</v>
      </c>
      <c r="C383" s="5" t="str">
        <f t="shared" ca="1" si="47"/>
        <v>CO2_emission_inventories auto_rickshaw</v>
      </c>
      <c r="D383" s="5" t="str">
        <f t="shared" ca="1" si="49"/>
        <v>CO2_emission_inventories_bangalore</v>
      </c>
      <c r="E383" s="4" t="str" cm="1">
        <f t="array" aca="1" ref="E383" ca="1">INDIRECT(ADDRESS(1,A383,1,1,"all_city_parameter_inputs"))</f>
        <v>bangalore</v>
      </c>
      <c r="F383" s="6" t="str" cm="1">
        <f t="array" aca="1" ref="F383" ca="1">IF(AND(ISBLANK(INDIRECT(ADDRESS(B383,2,1,1,"all_city_parameter_inputs"))), ISBLANK(INDIRECT(ADDRESS(B383,1,1,1,"all_city_parameter_inputs")))), "", IF(ISBLANK(INDIRECT(ADDRESS(B383,1,1,1,"all_city_parameter_inputs"))), All_city_list!F382,INDIRECT(ADDRESS(B383,1,1,1,"all_city_parameter_inputs"))))</f>
        <v>CO2_emission_inventories</v>
      </c>
      <c r="G383" s="4" t="str" cm="1">
        <f t="array" aca="1" ref="G383" ca="1">IF(AND(ISBLANK(INDIRECT(ADDRESS(B383,3,1,1,"all_city_parameter_inputs"))),ISBLANK(INDIRECT(ADDRESS(B383,2,1,1,"all_city_parameter_inputs")))),"",IF(ISBLANK(INDIRECT(ADDRESS(B383,2,1,1,"all_city_parameter_inputs"))),"",INDIRECT(ADDRESS(B383,2,1,1,"all_city_parameter_inputs"))))</f>
        <v>auto_rickshaw</v>
      </c>
      <c r="H383" s="17" t="str" cm="1">
        <f t="array" aca="1" ref="H383" ca="1">IF(ISBLANK(INDIRECT(ADDRESS(B383,A383,1,1,"all_city_parameter_inputs"))), "--",INDIRECT(ADDRESS(B383,A383,1,1,"all_city_parameter_inputs")))</f>
        <v>--</v>
      </c>
      <c r="I383" s="17">
        <f ca="1">IF(OR(G383="alpha",G383="beta",G383="sd",G383="mean"),"--",VLOOKUP(C383,Default!$B$5:$H$113,7,FALSE))</f>
        <v>0</v>
      </c>
      <c r="J383" s="4" t="str">
        <f ca="1">VLOOKUP(F383,Lookup!$C$5:$D$109,2, FALSE)</f>
        <v>Pollution values</v>
      </c>
      <c r="K383" s="4">
        <f ca="1">VLOOKUP(C383,Default!$B$4:$E$113,4, FALSE)</f>
        <v>0</v>
      </c>
      <c r="L383" s="21" t="str" cm="1">
        <f t="array" aca="1" ref="L383" ca="1">IF(ISNA(VLOOKUP(D383,Grouped_Sources!$C:$C,1,FALSE)),"", INDIRECT(VLOOKUP(D383,Grouped_Sources!$C:$G,5,FALSE)))</f>
        <v/>
      </c>
      <c r="M383" s="21"/>
      <c r="N383" s="21"/>
    </row>
    <row r="384" spans="1:14">
      <c r="A384" s="5">
        <f t="shared" si="45"/>
        <v>6</v>
      </c>
      <c r="B384" s="5">
        <f t="shared" si="46"/>
        <v>85</v>
      </c>
      <c r="C384" s="5" t="str">
        <f t="shared" ca="1" si="47"/>
        <v>CO2_emission_confidence</v>
      </c>
      <c r="D384" s="5" t="str">
        <f t="shared" ca="1" si="49"/>
        <v>CO2_emission_confidence_bangalore</v>
      </c>
      <c r="E384" s="4" t="str" cm="1">
        <f t="array" aca="1" ref="E384" ca="1">INDIRECT(ADDRESS(1,A384,1,1,"all_city_parameter_inputs"))</f>
        <v>bangalore</v>
      </c>
      <c r="F384" s="6" t="str" cm="1">
        <f t="array" aca="1" ref="F384" ca="1">IF(AND(ISBLANK(INDIRECT(ADDRESS(B384,2,1,1,"all_city_parameter_inputs"))), ISBLANK(INDIRECT(ADDRESS(B384,1,1,1,"all_city_parameter_inputs")))), "", IF(ISBLANK(INDIRECT(ADDRESS(B384,1,1,1,"all_city_parameter_inputs"))), All_city_list!F383,INDIRECT(ADDRESS(B384,1,1,1,"all_city_parameter_inputs"))))</f>
        <v>CO2_emission_confidence</v>
      </c>
      <c r="G384" s="4" t="str" cm="1">
        <f t="array" aca="1" ref="G384" ca="1">IF(AND(ISBLANK(INDIRECT(ADDRESS(B384,3,1,1,"all_city_parameter_inputs"))),ISBLANK(INDIRECT(ADDRESS(B384,2,1,1,"all_city_parameter_inputs")))),"",IF(ISBLANK(INDIRECT(ADDRESS(B384,2,1,1,"all_city_parameter_inputs"))),"",INDIRECT(ADDRESS(B384,2,1,1,"all_city_parameter_inputs"))))</f>
        <v>sample</v>
      </c>
      <c r="H384" s="17" cm="1">
        <f t="array" aca="1" ref="H384" ca="1">IF(ISBLANK(INDIRECT(ADDRESS(B384,A384,1,1,"all_city_parameter_inputs"))), "--",INDIRECT(ADDRESS(B384,A384,1,1,"all_city_parameter_inputs")))</f>
        <v>0.8</v>
      </c>
      <c r="I384" s="17">
        <f ca="1">IF(OR(G384="alpha",G384="beta",G384="sd",G384="mean"),"--",VLOOKUP(C384,Default!$B$5:$H$113,7,FALSE))</f>
        <v>1</v>
      </c>
      <c r="J384" s="4" t="str">
        <f ca="1">VLOOKUP(F384,Lookup!$C$5:$D$109,2, FALSE)</f>
        <v>Pollution values</v>
      </c>
      <c r="K384" s="4" t="str">
        <f ca="1">VLOOKUP(C384,Default!$B$4:$E$113,4, FALSE)</f>
        <v>how confident we are about the CO2 emissions inventory (equivalent to PM_EMISSION_INVENTORY_CONFIDENCE)</v>
      </c>
      <c r="L384" s="21" t="str" cm="1">
        <f t="array" aca="1" ref="L384" ca="1">IF(ISNA(VLOOKUP(D384,Grouped_Sources!$C:$C,1,FALSE)),"", INDIRECT(VLOOKUP(D384,Grouped_Sources!$C:$G,5,FALSE)))</f>
        <v/>
      </c>
      <c r="M384" s="21"/>
      <c r="N384" s="21"/>
    </row>
    <row r="385" spans="1:14">
      <c r="A385" s="5">
        <f t="shared" si="45"/>
        <v>6</v>
      </c>
      <c r="B385" s="5">
        <f t="shared" si="46"/>
        <v>86</v>
      </c>
      <c r="C385" s="5" t="str">
        <f t="shared" ca="1" si="47"/>
        <v>car_occupancy_ratio</v>
      </c>
      <c r="D385" s="5" t="str">
        <f t="shared" ref="D385:D387" ca="1" si="50">F385&amp;"_"&amp;E385</f>
        <v>car_occupancy_ratio_bangalore</v>
      </c>
      <c r="E385" s="4" t="str" cm="1">
        <f t="array" aca="1" ref="E385" ca="1">INDIRECT(ADDRESS(1,A385,1,1,"all_city_parameter_inputs"))</f>
        <v>bangalore</v>
      </c>
      <c r="F385" s="6" t="str" cm="1">
        <f t="array" aca="1" ref="F385" ca="1">IF(AND(ISBLANK(INDIRECT(ADDRESS(B385,2,1,1,"all_city_parameter_inputs"))), ISBLANK(INDIRECT(ADDRESS(B385,1,1,1,"all_city_parameter_inputs")))), "", IF(ISBLANK(INDIRECT(ADDRESS(B385,1,1,1,"all_city_parameter_inputs"))), All_city_list!F384,INDIRECT(ADDRESS(B385,1,1,1,"all_city_parameter_inputs"))))</f>
        <v>car_occupancy_ratio</v>
      </c>
      <c r="G385" s="4" t="str" cm="1">
        <f t="array" aca="1" ref="G385" ca="1">IF(AND(ISBLANK(INDIRECT(ADDRESS(B385,3,1,1,"all_city_parameter_inputs"))),ISBLANK(INDIRECT(ADDRESS(B385,2,1,1,"all_city_parameter_inputs")))),"",IF(ISBLANK(INDIRECT(ADDRESS(B385,2,1,1,"all_city_parameter_inputs"))),"",INDIRECT(ADDRESS(B385,2,1,1,"all_city_parameter_inputs"))))</f>
        <v>constant</v>
      </c>
      <c r="H385" s="17" cm="1">
        <f t="array" aca="1" ref="H385" ca="1">IF(ISBLANK(INDIRECT(ADDRESS(B385,A385,1,1,"all_city_parameter_inputs"))), "--",INDIRECT(ADDRESS(B385,A385,1,1,"all_city_parameter_inputs")))</f>
        <v>0.43478260869565222</v>
      </c>
      <c r="I385" s="17">
        <f ca="1">IF(OR(G385="alpha",G385="beta",G385="sd",G385="mean"),"--",VLOOKUP(C385,Default!$B$5:$H$113,7,FALSE))</f>
        <v>0.625</v>
      </c>
      <c r="J385" s="4" t="str">
        <f ca="1">VLOOKUP(F385,Lookup!$C$5:$D$109,2, FALSE)</f>
        <v>Travel values</v>
      </c>
      <c r="K385" s="4" t="str">
        <f ca="1">VLOOKUP(C385,Default!$B$4:$E$113,4, FALSE)</f>
        <v>ratio of cars to passengers (incl driver)</v>
      </c>
      <c r="L385" s="21" t="str" cm="1">
        <f t="array" aca="1" ref="L385" ca="1">IF(ISNA(VLOOKUP(D385,Grouped_Sources!$C:$C,1,FALSE)),"", INDIRECT(VLOOKUP(D385,Grouped_Sources!$C:$G,5,FALSE)))</f>
        <v>CarOccupancyRatio_vxx.docx on on OneDrive Ali Abbas - ITHIM Global\Methods and Processes\Input Parameters\CarOccupancyRate</v>
      </c>
      <c r="M385" s="21"/>
      <c r="N385" s="21"/>
    </row>
    <row r="386" spans="1:14">
      <c r="A386" s="5">
        <f t="shared" si="45"/>
        <v>6</v>
      </c>
      <c r="B386" s="5">
        <f t="shared" si="46"/>
        <v>87</v>
      </c>
      <c r="C386" s="5" t="str">
        <f t="shared" ca="1" si="47"/>
        <v>car_occupancy_ratio</v>
      </c>
      <c r="D386" s="5" t="str">
        <f t="shared" ca="1" si="50"/>
        <v>car_occupancy_ratio_bangalore</v>
      </c>
      <c r="E386" s="4" t="str" cm="1">
        <f t="array" aca="1" ref="E386" ca="1">INDIRECT(ADDRESS(1,A386,1,1,"all_city_parameter_inputs"))</f>
        <v>bangalore</v>
      </c>
      <c r="F386" s="6" t="str" cm="1">
        <f t="array" aca="1" ref="F386" ca="1">IF(AND(ISBLANK(INDIRECT(ADDRESS(B386,2,1,1,"all_city_parameter_inputs"))), ISBLANK(INDIRECT(ADDRESS(B386,1,1,1,"all_city_parameter_inputs")))), "", IF(ISBLANK(INDIRECT(ADDRESS(B386,1,1,1,"all_city_parameter_inputs"))), All_city_list!F385,INDIRECT(ADDRESS(B386,1,1,1,"all_city_parameter_inputs"))))</f>
        <v>car_occupancy_ratio</v>
      </c>
      <c r="G386" s="4" t="str" cm="1">
        <f t="array" aca="1" ref="G386" ca="1">IF(AND(ISBLANK(INDIRECT(ADDRESS(B386,3,1,1,"all_city_parameter_inputs"))),ISBLANK(INDIRECT(ADDRESS(B386,2,1,1,"all_city_parameter_inputs")))),"",IF(ISBLANK(INDIRECT(ADDRESS(B386,2,1,1,"all_city_parameter_inputs"))),"",INDIRECT(ADDRESS(B386,2,1,1,"all_city_parameter_inputs"))))</f>
        <v>alpha</v>
      </c>
      <c r="H386" s="17" cm="1">
        <f t="array" aca="1" ref="H386" ca="1">IF(ISBLANK(INDIRECT(ADDRESS(B386,A386,1,1,"all_city_parameter_inputs"))), "--",INDIRECT(ADDRESS(B386,A386,1,1,"all_city_parameter_inputs")))</f>
        <v>352.82608695652135</v>
      </c>
      <c r="I386" s="17" t="str">
        <f ca="1">IF(OR(G386="alpha",G386="beta",G386="sd",G386="mean"),"--",VLOOKUP(C386,Default!$B$5:$H$113,7,FALSE))</f>
        <v>--</v>
      </c>
      <c r="J386" s="4" t="str">
        <f ca="1">VLOOKUP(F386,Lookup!$C$5:$D$109,2, FALSE)</f>
        <v>Travel values</v>
      </c>
      <c r="K386" s="4" t="str">
        <f ca="1">VLOOKUP(C386,Default!$B$4:$E$113,4, FALSE)</f>
        <v>ratio of cars to passengers (incl driver)</v>
      </c>
      <c r="L386" s="21" t="str" cm="1">
        <f t="array" aca="1" ref="L386" ca="1">IF(ISNA(VLOOKUP(D386,Grouped_Sources!$C:$C,1,FALSE)),"", INDIRECT(VLOOKUP(D386,Grouped_Sources!$C:$G,5,FALSE)))</f>
        <v>CarOccupancyRatio_vxx.docx on on OneDrive Ali Abbas - ITHIM Global\Methods and Processes\Input Parameters\CarOccupancyRate</v>
      </c>
      <c r="M386" s="21"/>
      <c r="N386" s="21"/>
    </row>
    <row r="387" spans="1:14">
      <c r="A387" s="5">
        <f t="shared" si="45"/>
        <v>6</v>
      </c>
      <c r="B387" s="5">
        <f t="shared" si="46"/>
        <v>88</v>
      </c>
      <c r="C387" s="5" t="str">
        <f t="shared" ca="1" si="47"/>
        <v>car_occupancy_ratio</v>
      </c>
      <c r="D387" s="5" t="str">
        <f t="shared" ca="1" si="50"/>
        <v>car_occupancy_ratio_bangalore</v>
      </c>
      <c r="E387" s="4" t="str" cm="1">
        <f t="array" aca="1" ref="E387" ca="1">INDIRECT(ADDRESS(1,A387,1,1,"all_city_parameter_inputs"))</f>
        <v>bangalore</v>
      </c>
      <c r="F387" s="6" t="str" cm="1">
        <f t="array" aca="1" ref="F387" ca="1">IF(AND(ISBLANK(INDIRECT(ADDRESS(B387,2,1,1,"all_city_parameter_inputs"))), ISBLANK(INDIRECT(ADDRESS(B387,1,1,1,"all_city_parameter_inputs")))), "", IF(ISBLANK(INDIRECT(ADDRESS(B387,1,1,1,"all_city_parameter_inputs"))), All_city_list!F386,INDIRECT(ADDRESS(B387,1,1,1,"all_city_parameter_inputs"))))</f>
        <v>car_occupancy_ratio</v>
      </c>
      <c r="G387" s="4" t="str" cm="1">
        <f t="array" aca="1" ref="G387" ca="1">IF(AND(ISBLANK(INDIRECT(ADDRESS(B387,3,1,1,"all_city_parameter_inputs"))),ISBLANK(INDIRECT(ADDRESS(B387,2,1,1,"all_city_parameter_inputs")))),"",IF(ISBLANK(INDIRECT(ADDRESS(B387,2,1,1,"all_city_parameter_inputs"))),"",INDIRECT(ADDRESS(B387,2,1,1,"all_city_parameter_inputs"))))</f>
        <v>beta</v>
      </c>
      <c r="H387" s="17" cm="1">
        <f t="array" aca="1" ref="H387" ca="1">IF(ISBLANK(INDIRECT(ADDRESS(B387,A387,1,1,"all_city_parameter_inputs"))), "--",INDIRECT(ADDRESS(B387,A387,1,1,"all_city_parameter_inputs")))</f>
        <v>458.67391304347774</v>
      </c>
      <c r="I387" s="17" t="str">
        <f ca="1">IF(OR(G387="alpha",G387="beta",G387="sd",G387="mean"),"--",VLOOKUP(C387,Default!$B$5:$H$113,7,FALSE))</f>
        <v>--</v>
      </c>
      <c r="J387" s="4" t="str">
        <f ca="1">VLOOKUP(F387,Lookup!$C$5:$D$109,2, FALSE)</f>
        <v>Travel values</v>
      </c>
      <c r="K387" s="4" t="str">
        <f ca="1">VLOOKUP(C387,Default!$B$4:$E$113,4, FALSE)</f>
        <v>ratio of cars to passengers (incl driver)</v>
      </c>
      <c r="L387" s="21" t="str" cm="1">
        <f t="array" aca="1" ref="L387" ca="1">IF(ISNA(VLOOKUP(D387,Grouped_Sources!$C:$C,1,FALSE)),"", INDIRECT(VLOOKUP(D387,Grouped_Sources!$C:$G,5,FALSE)))</f>
        <v>CarOccupancyRatio_vxx.docx on on OneDrive Ali Abbas - ITHIM Global\Methods and Processes\Input Parameters\CarOccupancyRate</v>
      </c>
      <c r="M387" s="21"/>
      <c r="N387" s="21"/>
    </row>
    <row r="388" spans="1:14">
      <c r="A388" s="5">
        <f t="shared" si="45"/>
        <v>6</v>
      </c>
      <c r="B388" s="5">
        <f t="shared" si="46"/>
        <v>89</v>
      </c>
      <c r="C388" s="5" t="str">
        <f t="shared" ca="1" si="47"/>
        <v>country</v>
      </c>
      <c r="D388" s="5" t="str">
        <f t="shared" ref="D388:D391" ca="1" si="51">F388&amp;"_"&amp;E388</f>
        <v>country_bangalore</v>
      </c>
      <c r="E388" s="4" t="str" cm="1">
        <f t="array" aca="1" ref="E388" ca="1">INDIRECT(ADDRESS(1,A388,1,1,"all_city_parameter_inputs"))</f>
        <v>bangalore</v>
      </c>
      <c r="F388" s="6" t="str" cm="1">
        <f t="array" aca="1" ref="F388" ca="1">IF(AND(ISBLANK(INDIRECT(ADDRESS(B388,2,1,1,"all_city_parameter_inputs"))), ISBLANK(INDIRECT(ADDRESS(B388,1,1,1,"all_city_parameter_inputs")))), "", IF(ISBLANK(INDIRECT(ADDRESS(B388,1,1,1,"all_city_parameter_inputs"))), All_city_list!F387,INDIRECT(ADDRESS(B388,1,1,1,"all_city_parameter_inputs"))))</f>
        <v>country</v>
      </c>
      <c r="G388" s="4" t="str" cm="1">
        <f t="array" aca="1" ref="G388" ca="1">IF(AND(ISBLANK(INDIRECT(ADDRESS(B388,3,1,1,"all_city_parameter_inputs"))),ISBLANK(INDIRECT(ADDRESS(B388,2,1,1,"all_city_parameter_inputs")))),"",IF(ISBLANK(INDIRECT(ADDRESS(B388,2,1,1,"all_city_parameter_inputs"))),"",INDIRECT(ADDRESS(B388,2,1,1,"all_city_parameter_inputs"))))</f>
        <v/>
      </c>
      <c r="H388" s="17" t="str" cm="1">
        <f t="array" aca="1" ref="H388" ca="1">IF(ISBLANK(INDIRECT(ADDRESS(B388,A388,1,1,"all_city_parameter_inputs"))), "--",INDIRECT(ADDRESS(B388,A388,1,1,"all_city_parameter_inputs")))</f>
        <v>India</v>
      </c>
      <c r="I388" s="17" t="str">
        <f ca="1">IF(OR(G388="alpha",G388="beta",G388="sd",G388="mean"),"--",VLOOKUP(C388,Default!$B$5:$H$113,7,FALSE))</f>
        <v>Bogota</v>
      </c>
      <c r="J388" s="4" t="str">
        <f ca="1">VLOOKUP(F388,Lookup!$C$5:$D$109,2, FALSE)</f>
        <v>Miscellaneous</v>
      </c>
      <c r="K388" s="4" t="str">
        <f ca="1">VLOOKUP(C388,Default!$B$4:$E$113,4, FALSE)</f>
        <v>country where city lies in</v>
      </c>
      <c r="L388" s="21" t="str" cm="1">
        <f t="array" aca="1" ref="L388" ca="1">IF(ISNA(VLOOKUP(D388,Grouped_Sources!$C:$C,1,FALSE)),"", INDIRECT(VLOOKUP(D388,Grouped_Sources!$C:$G,5,FALSE)))</f>
        <v/>
      </c>
      <c r="M388" s="21"/>
      <c r="N388" s="21"/>
    </row>
    <row r="389" spans="1:14">
      <c r="A389" s="5">
        <f t="shared" si="45"/>
        <v>6</v>
      </c>
      <c r="B389" s="5">
        <f t="shared" si="46"/>
        <v>90</v>
      </c>
      <c r="C389" s="5" t="str">
        <f t="shared" ca="1" si="47"/>
        <v>continent</v>
      </c>
      <c r="D389" s="5" t="str">
        <f t="shared" ca="1" si="51"/>
        <v>continent_bangalore</v>
      </c>
      <c r="E389" s="4" t="str" cm="1">
        <f t="array" aca="1" ref="E389" ca="1">INDIRECT(ADDRESS(1,A389,1,1,"all_city_parameter_inputs"))</f>
        <v>bangalore</v>
      </c>
      <c r="F389" s="6" t="str" cm="1">
        <f t="array" aca="1" ref="F389" ca="1">IF(AND(ISBLANK(INDIRECT(ADDRESS(B389,2,1,1,"all_city_parameter_inputs"))), ISBLANK(INDIRECT(ADDRESS(B389,1,1,1,"all_city_parameter_inputs")))), "", IF(ISBLANK(INDIRECT(ADDRESS(B389,1,1,1,"all_city_parameter_inputs"))), All_city_list!F388,INDIRECT(ADDRESS(B389,1,1,1,"all_city_parameter_inputs"))))</f>
        <v>continent</v>
      </c>
      <c r="G389" s="4" t="str" cm="1">
        <f t="array" aca="1" ref="G389" ca="1">IF(AND(ISBLANK(INDIRECT(ADDRESS(B389,3,1,1,"all_city_parameter_inputs"))),ISBLANK(INDIRECT(ADDRESS(B389,2,1,1,"all_city_parameter_inputs")))),"",IF(ISBLANK(INDIRECT(ADDRESS(B389,2,1,1,"all_city_parameter_inputs"))),"",INDIRECT(ADDRESS(B389,2,1,1,"all_city_parameter_inputs"))))</f>
        <v/>
      </c>
      <c r="H389" s="17" t="str" cm="1">
        <f t="array" aca="1" ref="H389" ca="1">IF(ISBLANK(INDIRECT(ADDRESS(B389,A389,1,1,"all_city_parameter_inputs"))), "--",INDIRECT(ADDRESS(B389,A389,1,1,"all_city_parameter_inputs")))</f>
        <v>Asia</v>
      </c>
      <c r="I389" s="17" t="str">
        <f ca="1">IF(OR(G389="alpha",G389="beta",G389="sd",G389="mean"),"--",VLOOKUP(C389,Default!$B$5:$H$113,7,FALSE))</f>
        <v>Latin_America</v>
      </c>
      <c r="J389" s="4" t="str">
        <f ca="1">VLOOKUP(F389,Lookup!$C$5:$D$109,2, FALSE)</f>
        <v>Miscellaneous</v>
      </c>
      <c r="K389" s="4" t="str">
        <f ca="1">VLOOKUP(C389,Default!$B$4:$E$113,4, FALSE)</f>
        <v>continent</v>
      </c>
      <c r="L389" s="21" t="str" cm="1">
        <f t="array" aca="1" ref="L389" ca="1">IF(ISNA(VLOOKUP(D389,Grouped_Sources!$C:$C,1,FALSE)),"", INDIRECT(VLOOKUP(D389,Grouped_Sources!$C:$G,5,FALSE)))</f>
        <v/>
      </c>
      <c r="M389" s="21"/>
      <c r="N389" s="21"/>
    </row>
    <row r="390" spans="1:14">
      <c r="A390" s="5">
        <f t="shared" ref="A390:A398" si="52">A291+1</f>
        <v>6</v>
      </c>
      <c r="B390" s="5">
        <f t="shared" ref="B390:B398" si="53">B291</f>
        <v>91</v>
      </c>
      <c r="C390" s="5" t="str">
        <f t="shared" ref="C390:C398" ca="1" si="54">IF(G390 = "",F390,IF(OR(G390="alpha",G390="beta",G390="constant",G390="sd",G390="mean",G390="sample"),F390,F390&amp;" "&amp;G390))</f>
        <v>bus_driver_prop_male</v>
      </c>
      <c r="D390" s="5" t="str">
        <f t="shared" ca="1" si="51"/>
        <v>bus_driver_prop_male_bangalore</v>
      </c>
      <c r="E390" s="4" t="str" cm="1">
        <f t="array" aca="1" ref="E390" ca="1">INDIRECT(ADDRESS(1,A390,1,1,"all_city_parameter_inputs"))</f>
        <v>bangalore</v>
      </c>
      <c r="F390" s="6" t="str" cm="1">
        <f t="array" aca="1" ref="F390" ca="1">IF(AND(ISBLANK(INDIRECT(ADDRESS(B390,2,1,1,"all_city_parameter_inputs"))), ISBLANK(INDIRECT(ADDRESS(B390,1,1,1,"all_city_parameter_inputs")))), "", IF(ISBLANK(INDIRECT(ADDRESS(B390,1,1,1,"all_city_parameter_inputs"))), All_city_list!F389,INDIRECT(ADDRESS(B390,1,1,1,"all_city_parameter_inputs"))))</f>
        <v>bus_driver_prop_male</v>
      </c>
      <c r="G390" s="4" t="str" cm="1">
        <f t="array" aca="1" ref="G390" ca="1">IF(AND(ISBLANK(INDIRECT(ADDRESS(B390,3,1,1,"all_city_parameter_inputs"))),ISBLANK(INDIRECT(ADDRESS(B390,2,1,1,"all_city_parameter_inputs")))),"",IF(ISBLANK(INDIRECT(ADDRESS(B390,2,1,1,"all_city_parameter_inputs"))),"",INDIRECT(ADDRESS(B390,2,1,1,"all_city_parameter_inputs"))))</f>
        <v/>
      </c>
      <c r="H390" s="17" cm="1">
        <f t="array" aca="1" ref="H390" ca="1">IF(ISBLANK(INDIRECT(ADDRESS(B390,A390,1,1,"all_city_parameter_inputs"))), "--",INDIRECT(ADDRESS(B390,A390,1,1,"all_city_parameter_inputs")))</f>
        <v>0.99</v>
      </c>
      <c r="I390" s="17">
        <f ca="1">IF(OR(G390="alpha",G390="beta",G390="sd",G390="mean"),"--",VLOOKUP(C390,Default!$B$5:$H$113,7,FALSE))</f>
        <v>0.98</v>
      </c>
      <c r="J390" s="4" t="str">
        <f ca="1">VLOOKUP(F390,Lookup!$C$5:$D$109,2, FALSE)</f>
        <v>Travel values</v>
      </c>
      <c r="K390" s="4" t="str">
        <f ca="1">VLOOKUP(C390,Default!$B$4:$E$113,4, FALSE)</f>
        <v>proportion of bus drivers that are male</v>
      </c>
      <c r="L390" s="21" t="str" cm="1">
        <f t="array" aca="1" ref="L390" ca="1">IF(ISNA(VLOOKUP(D390,Grouped_Sources!$C:$C,1,FALSE)),"", INDIRECT(VLOOKUP(D390,Grouped_Sources!$C:$G,5,FALSE)))</f>
        <v>on OneDrive Ali Abbas - ITHIM Global\Methods and Processes\Input Parameters\GhostTrip_demographics</v>
      </c>
      <c r="M390" s="21"/>
      <c r="N390" s="21"/>
    </row>
    <row r="391" spans="1:14">
      <c r="A391" s="5">
        <f t="shared" si="52"/>
        <v>6</v>
      </c>
      <c r="B391" s="5">
        <f t="shared" si="53"/>
        <v>92</v>
      </c>
      <c r="C391" s="5" t="str">
        <f t="shared" ca="1" si="54"/>
        <v>bus_driver_male_agerange</v>
      </c>
      <c r="D391" s="5" t="str">
        <f t="shared" ca="1" si="51"/>
        <v>bus_driver_male_agerange_bangalore</v>
      </c>
      <c r="E391" s="4" t="str" cm="1">
        <f t="array" aca="1" ref="E391" ca="1">INDIRECT(ADDRESS(1,A391,1,1,"all_city_parameter_inputs"))</f>
        <v>bangalore</v>
      </c>
      <c r="F391" s="6" t="str" cm="1">
        <f t="array" aca="1" ref="F391" ca="1">IF(AND(ISBLANK(INDIRECT(ADDRESS(B391,2,1,1,"all_city_parameter_inputs"))), ISBLANK(INDIRECT(ADDRESS(B391,1,1,1,"all_city_parameter_inputs")))), "", IF(ISBLANK(INDIRECT(ADDRESS(B391,1,1,1,"all_city_parameter_inputs"))), All_city_list!F390,INDIRECT(ADDRESS(B391,1,1,1,"all_city_parameter_inputs"))))</f>
        <v>bus_driver_male_agerange</v>
      </c>
      <c r="G391" s="4" t="str" cm="1">
        <f t="array" aca="1" ref="G391" ca="1">IF(AND(ISBLANK(INDIRECT(ADDRESS(B391,3,1,1,"all_city_parameter_inputs"))),ISBLANK(INDIRECT(ADDRESS(B391,2,1,1,"all_city_parameter_inputs")))),"",IF(ISBLANK(INDIRECT(ADDRESS(B391,2,1,1,"all_city_parameter_inputs"))),"",INDIRECT(ADDRESS(B391,2,1,1,"all_city_parameter_inputs"))))</f>
        <v/>
      </c>
      <c r="H391" s="17" t="str" cm="1">
        <f t="array" aca="1" ref="H391" ca="1">IF(ISBLANK(INDIRECT(ADDRESS(B391,A391,1,1,"all_city_parameter_inputs"))), "--",INDIRECT(ADDRESS(B391,A391,1,1,"all_city_parameter_inputs")))</f>
        <v>18, 65</v>
      </c>
      <c r="I391" s="17" t="str">
        <f ca="1">IF(OR(G391="alpha",G391="beta",G391="sd",G391="mean"),"--",VLOOKUP(C391,Default!$B$5:$H$113,7,FALSE))</f>
        <v>19, 65</v>
      </c>
      <c r="J391" s="4" t="str">
        <f ca="1">VLOOKUP(F391,Lookup!$C$5:$D$109,2, FALSE)</f>
        <v>Travel values</v>
      </c>
      <c r="K391" s="4" t="str">
        <f ca="1">VLOOKUP(C391,Default!$B$4:$E$113,4, FALSE)</f>
        <v>age range of male bus drivers</v>
      </c>
      <c r="L391" s="21" t="str" cm="1">
        <f t="array" aca="1" ref="L391" ca="1">IF(ISNA(VLOOKUP(D391,Grouped_Sources!$C:$C,1,FALSE)),"", INDIRECT(VLOOKUP(D391,Grouped_Sources!$C:$G,5,FALSE)))</f>
        <v>on OneDrive Ali Abbas - ITHIM Global\Methods and Processes\Input Parameters\GhostTrip_demographics</v>
      </c>
      <c r="M391" s="21"/>
      <c r="N391" s="21"/>
    </row>
    <row r="392" spans="1:14">
      <c r="A392" s="5">
        <f t="shared" si="52"/>
        <v>6</v>
      </c>
      <c r="B392" s="5">
        <f t="shared" si="53"/>
        <v>93</v>
      </c>
      <c r="C392" s="5" t="str">
        <f t="shared" ca="1" si="54"/>
        <v>bus_driver_female_agerange</v>
      </c>
      <c r="D392" s="5" t="str">
        <f t="shared" ref="D392:D398" ca="1" si="55">F392&amp;"_"&amp;E392</f>
        <v>bus_driver_female_agerange_bangalore</v>
      </c>
      <c r="E392" s="4" t="str" cm="1">
        <f t="array" aca="1" ref="E392" ca="1">INDIRECT(ADDRESS(1,A392,1,1,"all_city_parameter_inputs"))</f>
        <v>bangalore</v>
      </c>
      <c r="F392" s="6" t="str" cm="1">
        <f t="array" aca="1" ref="F392" ca="1">IF(AND(ISBLANK(INDIRECT(ADDRESS(B392,2,1,1,"all_city_parameter_inputs"))), ISBLANK(INDIRECT(ADDRESS(B392,1,1,1,"all_city_parameter_inputs")))), "", IF(ISBLANK(INDIRECT(ADDRESS(B392,1,1,1,"all_city_parameter_inputs"))), All_city_list!F391,INDIRECT(ADDRESS(B392,1,1,1,"all_city_parameter_inputs"))))</f>
        <v>bus_driver_female_agerange</v>
      </c>
      <c r="G392" s="4" t="str" cm="1">
        <f t="array" aca="1" ref="G392" ca="1">IF(AND(ISBLANK(INDIRECT(ADDRESS(B392,3,1,1,"all_city_parameter_inputs"))),ISBLANK(INDIRECT(ADDRESS(B392,2,1,1,"all_city_parameter_inputs")))),"",IF(ISBLANK(INDIRECT(ADDRESS(B392,2,1,1,"all_city_parameter_inputs"))),"",INDIRECT(ADDRESS(B392,2,1,1,"all_city_parameter_inputs"))))</f>
        <v/>
      </c>
      <c r="H392" s="17" t="str" cm="1">
        <f t="array" aca="1" ref="H392" ca="1">IF(ISBLANK(INDIRECT(ADDRESS(B392,A392,1,1,"all_city_parameter_inputs"))), "--",INDIRECT(ADDRESS(B392,A392,1,1,"all_city_parameter_inputs")))</f>
        <v>18, 65</v>
      </c>
      <c r="I392" s="17" t="str">
        <f ca="1">IF(OR(G392="alpha",G392="beta",G392="sd",G392="mean"),"--",VLOOKUP(C392,Default!$B$5:$H$113,7,FALSE))</f>
        <v>19, 65</v>
      </c>
      <c r="J392" s="4" t="str">
        <f ca="1">VLOOKUP(F392,Lookup!$C$5:$D$109,2, FALSE)</f>
        <v>Travel values</v>
      </c>
      <c r="K392" s="4" t="str">
        <f ca="1">VLOOKUP(C392,Default!$B$4:$E$113,4, FALSE)</f>
        <v>age range of female bus drivers</v>
      </c>
      <c r="L392" s="21" t="str" cm="1">
        <f t="array" aca="1" ref="L392" ca="1">IF(ISNA(VLOOKUP(D392,Grouped_Sources!$C:$C,1,FALSE)),"", INDIRECT(VLOOKUP(D392,Grouped_Sources!$C:$G,5,FALSE)))</f>
        <v>on OneDrive Ali Abbas - ITHIM Global\Methods and Processes\Input Parameters\GhostTrip_demographics</v>
      </c>
      <c r="M392" s="21"/>
      <c r="N392" s="21"/>
    </row>
    <row r="393" spans="1:14">
      <c r="A393" s="5">
        <f t="shared" si="52"/>
        <v>6</v>
      </c>
      <c r="B393" s="5">
        <f t="shared" si="53"/>
        <v>94</v>
      </c>
      <c r="C393" s="5" t="str">
        <f t="shared" ca="1" si="54"/>
        <v>truck_driver_prop_male</v>
      </c>
      <c r="D393" s="5" t="str">
        <f t="shared" ca="1" si="55"/>
        <v>truck_driver_prop_male_bangalore</v>
      </c>
      <c r="E393" s="4" t="str" cm="1">
        <f t="array" aca="1" ref="E393" ca="1">INDIRECT(ADDRESS(1,A393,1,1,"all_city_parameter_inputs"))</f>
        <v>bangalore</v>
      </c>
      <c r="F393" s="6" t="str" cm="1">
        <f t="array" aca="1" ref="F393" ca="1">IF(AND(ISBLANK(INDIRECT(ADDRESS(B393,2,1,1,"all_city_parameter_inputs"))), ISBLANK(INDIRECT(ADDRESS(B393,1,1,1,"all_city_parameter_inputs")))), "", IF(ISBLANK(INDIRECT(ADDRESS(B393,1,1,1,"all_city_parameter_inputs"))), All_city_list!F392,INDIRECT(ADDRESS(B393,1,1,1,"all_city_parameter_inputs"))))</f>
        <v>truck_driver_prop_male</v>
      </c>
      <c r="G393" s="4" t="str" cm="1">
        <f t="array" aca="1" ref="G393" ca="1">IF(AND(ISBLANK(INDIRECT(ADDRESS(B393,3,1,1,"all_city_parameter_inputs"))),ISBLANK(INDIRECT(ADDRESS(B393,2,1,1,"all_city_parameter_inputs")))),"",IF(ISBLANK(INDIRECT(ADDRESS(B393,2,1,1,"all_city_parameter_inputs"))),"",INDIRECT(ADDRESS(B393,2,1,1,"all_city_parameter_inputs"))))</f>
        <v/>
      </c>
      <c r="H393" s="17" cm="1">
        <f t="array" aca="1" ref="H393" ca="1">IF(ISBLANK(INDIRECT(ADDRESS(B393,A393,1,1,"all_city_parameter_inputs"))), "--",INDIRECT(ADDRESS(B393,A393,1,1,"all_city_parameter_inputs")))</f>
        <v>0.99</v>
      </c>
      <c r="I393" s="17">
        <f ca="1">IF(OR(G393="alpha",G393="beta",G393="sd",G393="mean"),"--",VLOOKUP(C393,Default!$B$5:$H$113,7,FALSE))</f>
        <v>0.98</v>
      </c>
      <c r="J393" s="4" t="str">
        <f ca="1">VLOOKUP(F393,Lookup!$C$5:$D$109,2, FALSE)</f>
        <v>Travel values</v>
      </c>
      <c r="K393" s="4" t="str">
        <f ca="1">VLOOKUP(C393,Default!$B$4:$E$113,4, FALSE)</f>
        <v>proportion of male truck drivers</v>
      </c>
      <c r="L393" s="21" t="str" cm="1">
        <f t="array" aca="1" ref="L393" ca="1">IF(ISNA(VLOOKUP(D393,Grouped_Sources!$C:$C,1,FALSE)),"", INDIRECT(VLOOKUP(D393,Grouped_Sources!$C:$G,5,FALSE)))</f>
        <v>on OneDrive Ali Abbas - ITHIM Global\Methods and Processes\Input Parameters\GhostTrip_demographics</v>
      </c>
      <c r="M393" s="21"/>
      <c r="N393" s="21"/>
    </row>
    <row r="394" spans="1:14">
      <c r="A394" s="5">
        <f t="shared" si="52"/>
        <v>6</v>
      </c>
      <c r="B394" s="5">
        <f t="shared" si="53"/>
        <v>95</v>
      </c>
      <c r="C394" s="5" t="str">
        <f t="shared" ca="1" si="54"/>
        <v>truck_driver_male_agerange</v>
      </c>
      <c r="D394" s="5" t="str">
        <f t="shared" ca="1" si="55"/>
        <v>truck_driver_male_agerange_bangalore</v>
      </c>
      <c r="E394" s="4" t="str" cm="1">
        <f t="array" aca="1" ref="E394" ca="1">INDIRECT(ADDRESS(1,A394,1,1,"all_city_parameter_inputs"))</f>
        <v>bangalore</v>
      </c>
      <c r="F394" s="6" t="str" cm="1">
        <f t="array" aca="1" ref="F394" ca="1">IF(AND(ISBLANK(INDIRECT(ADDRESS(B394,2,1,1,"all_city_parameter_inputs"))), ISBLANK(INDIRECT(ADDRESS(B394,1,1,1,"all_city_parameter_inputs")))), "", IF(ISBLANK(INDIRECT(ADDRESS(B394,1,1,1,"all_city_parameter_inputs"))), All_city_list!F393,INDIRECT(ADDRESS(B394,1,1,1,"all_city_parameter_inputs"))))</f>
        <v>truck_driver_male_agerange</v>
      </c>
      <c r="G394" s="4" t="str" cm="1">
        <f t="array" aca="1" ref="G394" ca="1">IF(AND(ISBLANK(INDIRECT(ADDRESS(B394,3,1,1,"all_city_parameter_inputs"))),ISBLANK(INDIRECT(ADDRESS(B394,2,1,1,"all_city_parameter_inputs")))),"",IF(ISBLANK(INDIRECT(ADDRESS(B394,2,1,1,"all_city_parameter_inputs"))),"",INDIRECT(ADDRESS(B394,2,1,1,"all_city_parameter_inputs"))))</f>
        <v/>
      </c>
      <c r="H394" s="17" t="str" cm="1">
        <f t="array" aca="1" ref="H394" ca="1">IF(ISBLANK(INDIRECT(ADDRESS(B394,A394,1,1,"all_city_parameter_inputs"))), "--",INDIRECT(ADDRESS(B394,A394,1,1,"all_city_parameter_inputs")))</f>
        <v>18, 65</v>
      </c>
      <c r="I394" s="17" t="str">
        <f ca="1">IF(OR(G394="alpha",G394="beta",G394="sd",G394="mean"),"--",VLOOKUP(C394,Default!$B$5:$H$113,7,FALSE))</f>
        <v>18, 65</v>
      </c>
      <c r="J394" s="4" t="str">
        <f ca="1">VLOOKUP(F394,Lookup!$C$5:$D$109,2, FALSE)</f>
        <v>Travel values</v>
      </c>
      <c r="K394" s="4" t="str">
        <f ca="1">VLOOKUP(C394,Default!$B$4:$E$113,4, FALSE)</f>
        <v>age range of male truck drivers</v>
      </c>
      <c r="L394" s="21" t="str" cm="1">
        <f t="array" aca="1" ref="L394" ca="1">IF(ISNA(VLOOKUP(D394,Grouped_Sources!$C:$C,1,FALSE)),"", INDIRECT(VLOOKUP(D394,Grouped_Sources!$C:$G,5,FALSE)))</f>
        <v>on OneDrive Ali Abbas - ITHIM Global\Methods and Processes\Input Parameters\GhostTrip_demographics</v>
      </c>
      <c r="M394" s="21"/>
      <c r="N394" s="21"/>
    </row>
    <row r="395" spans="1:14">
      <c r="A395" s="5">
        <f t="shared" si="52"/>
        <v>6</v>
      </c>
      <c r="B395" s="5">
        <f t="shared" si="53"/>
        <v>96</v>
      </c>
      <c r="C395" s="5" t="str">
        <f t="shared" ca="1" si="54"/>
        <v>truck_driver_female_agerange</v>
      </c>
      <c r="D395" s="5" t="str">
        <f t="shared" ca="1" si="55"/>
        <v>truck_driver_female_agerange_bangalore</v>
      </c>
      <c r="E395" s="4" t="str" cm="1">
        <f t="array" aca="1" ref="E395" ca="1">INDIRECT(ADDRESS(1,A395,1,1,"all_city_parameter_inputs"))</f>
        <v>bangalore</v>
      </c>
      <c r="F395" s="6" t="str" cm="1">
        <f t="array" aca="1" ref="F395" ca="1">IF(AND(ISBLANK(INDIRECT(ADDRESS(B395,2,1,1,"all_city_parameter_inputs"))), ISBLANK(INDIRECT(ADDRESS(B395,1,1,1,"all_city_parameter_inputs")))), "", IF(ISBLANK(INDIRECT(ADDRESS(B395,1,1,1,"all_city_parameter_inputs"))), All_city_list!F394,INDIRECT(ADDRESS(B395,1,1,1,"all_city_parameter_inputs"))))</f>
        <v>truck_driver_female_agerange</v>
      </c>
      <c r="G395" s="4" t="str" cm="1">
        <f t="array" aca="1" ref="G395" ca="1">IF(AND(ISBLANK(INDIRECT(ADDRESS(B395,3,1,1,"all_city_parameter_inputs"))),ISBLANK(INDIRECT(ADDRESS(B395,2,1,1,"all_city_parameter_inputs")))),"",IF(ISBLANK(INDIRECT(ADDRESS(B395,2,1,1,"all_city_parameter_inputs"))),"",INDIRECT(ADDRESS(B395,2,1,1,"all_city_parameter_inputs"))))</f>
        <v/>
      </c>
      <c r="H395" s="17" t="str" cm="1">
        <f t="array" aca="1" ref="H395" ca="1">IF(ISBLANK(INDIRECT(ADDRESS(B395,A395,1,1,"all_city_parameter_inputs"))), "--",INDIRECT(ADDRESS(B395,A395,1,1,"all_city_parameter_inputs")))</f>
        <v>18, 65</v>
      </c>
      <c r="I395" s="17" t="str">
        <f ca="1">IF(OR(G395="alpha",G395="beta",G395="sd",G395="mean"),"--",VLOOKUP(C395,Default!$B$5:$H$113,7,FALSE))</f>
        <v>18, 65</v>
      </c>
      <c r="J395" s="4" t="str">
        <f ca="1">VLOOKUP(F395,Lookup!$C$5:$D$109,2, FALSE)</f>
        <v>Travel values</v>
      </c>
      <c r="K395" s="4" t="str">
        <f ca="1">VLOOKUP(C395,Default!$B$4:$E$113,4, FALSE)</f>
        <v>age range of female truck drivers</v>
      </c>
      <c r="L395" s="21" t="str" cm="1">
        <f t="array" aca="1" ref="L395" ca="1">IF(ISNA(VLOOKUP(D395,Grouped_Sources!$C:$C,1,FALSE)),"", INDIRECT(VLOOKUP(D395,Grouped_Sources!$C:$G,5,FALSE)))</f>
        <v>on OneDrive Ali Abbas - ITHIM Global\Methods and Processes\Input Parameters\GhostTrip_demographics</v>
      </c>
      <c r="M395" s="21"/>
      <c r="N395" s="21"/>
    </row>
    <row r="396" spans="1:14">
      <c r="A396" s="5">
        <f t="shared" si="52"/>
        <v>6</v>
      </c>
      <c r="B396" s="5">
        <f t="shared" si="53"/>
        <v>97</v>
      </c>
      <c r="C396" s="5" t="str">
        <f t="shared" ca="1" si="54"/>
        <v>commerical_mbike_prop_male</v>
      </c>
      <c r="D396" s="5" t="str">
        <f t="shared" ca="1" si="55"/>
        <v>commerical_mbike_prop_male_bangalore</v>
      </c>
      <c r="E396" s="4" t="str" cm="1">
        <f t="array" aca="1" ref="E396" ca="1">INDIRECT(ADDRESS(1,A396,1,1,"all_city_parameter_inputs"))</f>
        <v>bangalore</v>
      </c>
      <c r="F396" s="6" t="str" cm="1">
        <f t="array" aca="1" ref="F396" ca="1">IF(AND(ISBLANK(INDIRECT(ADDRESS(B396,2,1,1,"all_city_parameter_inputs"))), ISBLANK(INDIRECT(ADDRESS(B396,1,1,1,"all_city_parameter_inputs")))), "", IF(ISBLANK(INDIRECT(ADDRESS(B396,1,1,1,"all_city_parameter_inputs"))), All_city_list!F395,INDIRECT(ADDRESS(B396,1,1,1,"all_city_parameter_inputs"))))</f>
        <v>commerical_mbike_prop_male</v>
      </c>
      <c r="G396" s="4" t="str" cm="1">
        <f t="array" aca="1" ref="G396" ca="1">IF(AND(ISBLANK(INDIRECT(ADDRESS(B396,3,1,1,"all_city_parameter_inputs"))),ISBLANK(INDIRECT(ADDRESS(B396,2,1,1,"all_city_parameter_inputs")))),"",IF(ISBLANK(INDIRECT(ADDRESS(B396,2,1,1,"all_city_parameter_inputs"))),"",INDIRECT(ADDRESS(B396,2,1,1,"all_city_parameter_inputs"))))</f>
        <v/>
      </c>
      <c r="H396" s="17" cm="1">
        <f t="array" aca="1" ref="H396" ca="1">IF(ISBLANK(INDIRECT(ADDRESS(B396,A396,1,1,"all_city_parameter_inputs"))), "--",INDIRECT(ADDRESS(B396,A396,1,1,"all_city_parameter_inputs")))</f>
        <v>0.99</v>
      </c>
      <c r="I396" s="17">
        <f ca="1">IF(OR(G396="alpha",G396="beta",G396="sd",G396="mean"),"--",VLOOKUP(C396,Default!$B$5:$H$113,7,FALSE))</f>
        <v>0.99</v>
      </c>
      <c r="J396" s="4" t="str">
        <f ca="1">VLOOKUP(F396,Lookup!$C$5:$D$109,2, FALSE)</f>
        <v>Travel values</v>
      </c>
      <c r="K396" s="4" t="str">
        <f ca="1">VLOOKUP(C396,Default!$B$4:$E$113,4, FALSE)</f>
        <v>proportion of male commercial motorcycle drivers</v>
      </c>
      <c r="L396" s="21" t="str" cm="1">
        <f t="array" aca="1" ref="L396" ca="1">IF(ISNA(VLOOKUP(D396,Grouped_Sources!$C:$C,1,FALSE)),"", INDIRECT(VLOOKUP(D396,Grouped_Sources!$C:$G,5,FALSE)))</f>
        <v>on OneDrive Ali Abbas - ITHIM Global\Methods and Processes\Input Parameters\GhostTrip_demographics</v>
      </c>
      <c r="M396" s="21"/>
      <c r="N396" s="21"/>
    </row>
    <row r="397" spans="1:14">
      <c r="A397" s="5">
        <f t="shared" si="52"/>
        <v>6</v>
      </c>
      <c r="B397" s="5">
        <f t="shared" si="53"/>
        <v>98</v>
      </c>
      <c r="C397" s="5" t="str">
        <f t="shared" ca="1" si="54"/>
        <v>commerical_mbike_male_agerange</v>
      </c>
      <c r="D397" s="5" t="str">
        <f t="shared" ca="1" si="55"/>
        <v>commerical_mbike_male_agerange_bangalore</v>
      </c>
      <c r="E397" s="4" t="str" cm="1">
        <f t="array" aca="1" ref="E397" ca="1">INDIRECT(ADDRESS(1,A397,1,1,"all_city_parameter_inputs"))</f>
        <v>bangalore</v>
      </c>
      <c r="F397" s="6" t="str" cm="1">
        <f t="array" aca="1" ref="F397" ca="1">IF(AND(ISBLANK(INDIRECT(ADDRESS(B397,2,1,1,"all_city_parameter_inputs"))), ISBLANK(INDIRECT(ADDRESS(B397,1,1,1,"all_city_parameter_inputs")))), "", IF(ISBLANK(INDIRECT(ADDRESS(B397,1,1,1,"all_city_parameter_inputs"))), All_city_list!F396,INDIRECT(ADDRESS(B397,1,1,1,"all_city_parameter_inputs"))))</f>
        <v>commerical_mbike_male_agerange</v>
      </c>
      <c r="G397" s="4" t="str" cm="1">
        <f t="array" aca="1" ref="G397" ca="1">IF(AND(ISBLANK(INDIRECT(ADDRESS(B397,3,1,1,"all_city_parameter_inputs"))),ISBLANK(INDIRECT(ADDRESS(B397,2,1,1,"all_city_parameter_inputs")))),"",IF(ISBLANK(INDIRECT(ADDRESS(B397,2,1,1,"all_city_parameter_inputs"))),"",INDIRECT(ADDRESS(B397,2,1,1,"all_city_parameter_inputs"))))</f>
        <v/>
      </c>
      <c r="H397" s="17" t="str" cm="1">
        <f t="array" aca="1" ref="H397" ca="1">IF(ISBLANK(INDIRECT(ADDRESS(B397,A397,1,1,"all_city_parameter_inputs"))), "--",INDIRECT(ADDRESS(B397,A397,1,1,"all_city_parameter_inputs")))</f>
        <v>18, 65</v>
      </c>
      <c r="I397" s="17" t="str">
        <f ca="1">IF(OR(G397="alpha",G397="beta",G397="sd",G397="mean"),"--",VLOOKUP(C397,Default!$B$5:$H$113,7,FALSE))</f>
        <v>18, 65</v>
      </c>
      <c r="J397" s="4" t="str">
        <f ca="1">VLOOKUP(F397,Lookup!$C$5:$D$109,2, FALSE)</f>
        <v>Travel values</v>
      </c>
      <c r="K397" s="4" t="str">
        <f ca="1">VLOOKUP(C397,Default!$B$4:$E$113,4, FALSE)</f>
        <v>age range of male commercial motorcycle drivers</v>
      </c>
      <c r="L397" s="21" t="str" cm="1">
        <f t="array" aca="1" ref="L397" ca="1">IF(ISNA(VLOOKUP(D397,Grouped_Sources!$C:$C,1,FALSE)),"", INDIRECT(VLOOKUP(D397,Grouped_Sources!$C:$G,5,FALSE)))</f>
        <v>on OneDrive Ali Abbas - ITHIM Global\Methods and Processes\Input Parameters\GhostTrip_demographics</v>
      </c>
      <c r="M397" s="21"/>
      <c r="N397" s="21"/>
    </row>
    <row r="398" spans="1:14">
      <c r="A398" s="5">
        <f t="shared" si="52"/>
        <v>6</v>
      </c>
      <c r="B398" s="5">
        <f t="shared" si="53"/>
        <v>99</v>
      </c>
      <c r="C398" s="5" t="str">
        <f t="shared" ca="1" si="54"/>
        <v>commerical_mbike_female_agerange</v>
      </c>
      <c r="D398" s="5" t="str">
        <f t="shared" ca="1" si="55"/>
        <v>commerical_mbike_female_agerange_bangalore</v>
      </c>
      <c r="E398" s="4" t="str" cm="1">
        <f t="array" aca="1" ref="E398" ca="1">INDIRECT(ADDRESS(1,A398,1,1,"all_city_parameter_inputs"))</f>
        <v>bangalore</v>
      </c>
      <c r="F398" s="6" t="str" cm="1">
        <f t="array" aca="1" ref="F398" ca="1">IF(AND(ISBLANK(INDIRECT(ADDRESS(B398,2,1,1,"all_city_parameter_inputs"))), ISBLANK(INDIRECT(ADDRESS(B398,1,1,1,"all_city_parameter_inputs")))), "", IF(ISBLANK(INDIRECT(ADDRESS(B398,1,1,1,"all_city_parameter_inputs"))), All_city_list!F397,INDIRECT(ADDRESS(B398,1,1,1,"all_city_parameter_inputs"))))</f>
        <v>commerical_mbike_female_agerange</v>
      </c>
      <c r="G398" s="4" t="str" cm="1">
        <f t="array" aca="1" ref="G398" ca="1">IF(AND(ISBLANK(INDIRECT(ADDRESS(B398,3,1,1,"all_city_parameter_inputs"))),ISBLANK(INDIRECT(ADDRESS(B398,2,1,1,"all_city_parameter_inputs")))),"",IF(ISBLANK(INDIRECT(ADDRESS(B398,2,1,1,"all_city_parameter_inputs"))),"",INDIRECT(ADDRESS(B398,2,1,1,"all_city_parameter_inputs"))))</f>
        <v/>
      </c>
      <c r="H398" s="17" t="str" cm="1">
        <f t="array" aca="1" ref="H398" ca="1">IF(ISBLANK(INDIRECT(ADDRESS(B398,A398,1,1,"all_city_parameter_inputs"))), "--",INDIRECT(ADDRESS(B398,A398,1,1,"all_city_parameter_inputs")))</f>
        <v>18, 65</v>
      </c>
      <c r="I398" s="17" t="str">
        <f ca="1">IF(OR(G398="alpha",G398="beta",G398="sd",G398="mean"),"--",VLOOKUP(C398,Default!$B$5:$H$113,7,FALSE))</f>
        <v>18, 65</v>
      </c>
      <c r="J398" s="4" t="str">
        <f ca="1">VLOOKUP(F398,Lookup!$C$5:$D$109,2, FALSE)</f>
        <v>Travel values</v>
      </c>
      <c r="K398" s="4" t="str">
        <f ca="1">VLOOKUP(C398,Default!$B$4:$E$113,4, FALSE)</f>
        <v>age range of female commercial motorcycle drivers</v>
      </c>
      <c r="L398" s="21" t="str" cm="1">
        <f t="array" aca="1" ref="L398" ca="1">IF(ISNA(VLOOKUP(D398,Grouped_Sources!$C:$C,1,FALSE)),"", INDIRECT(VLOOKUP(D398,Grouped_Sources!$C:$G,5,FALSE)))</f>
        <v>on OneDrive Ali Abbas - ITHIM Global\Methods and Processes\Input Parameters\GhostTrip_demographics</v>
      </c>
      <c r="M398" s="21"/>
      <c r="N398" s="21"/>
    </row>
    <row r="399" spans="1:14">
      <c r="A399" s="5">
        <f t="shared" ref="A399:A400" si="56">A300+1</f>
        <v>6</v>
      </c>
      <c r="B399" s="5">
        <f t="shared" ref="B399:B400" si="57">B300</f>
        <v>100</v>
      </c>
      <c r="C399" s="5" t="str">
        <f t="shared" ref="C399:C400" ca="1" si="58">IF(G399 = "",F399,IF(OR(G399="alpha",G399="beta",G399="constant",G399="sd",G399="mean",G399="sample"),F399,F399&amp;" "&amp;G399))</f>
        <v>day_to_week_scalar</v>
      </c>
      <c r="D399" s="5" t="str">
        <f t="shared" ref="D399:D400" ca="1" si="59">F399&amp;"_"&amp;E399</f>
        <v>day_to_week_scalar_bangalore</v>
      </c>
      <c r="E399" s="4" t="str" cm="1">
        <f t="array" aca="1" ref="E399" ca="1">INDIRECT(ADDRESS(1,A399,1,1,"all_city_parameter_inputs"))</f>
        <v>bangalore</v>
      </c>
      <c r="F399" s="6" t="str" cm="1">
        <f t="array" aca="1" ref="F399" ca="1">IF(AND(ISBLANK(INDIRECT(ADDRESS(B399,2,1,1,"all_city_parameter_inputs"))), ISBLANK(INDIRECT(ADDRESS(B399,1,1,1,"all_city_parameter_inputs")))), "", IF(ISBLANK(INDIRECT(ADDRESS(B399,1,1,1,"all_city_parameter_inputs"))), All_city_list!F398,INDIRECT(ADDRESS(B399,1,1,1,"all_city_parameter_inputs"))))</f>
        <v>day_to_week_scalar</v>
      </c>
      <c r="G399" s="4" t="str" cm="1">
        <f t="array" aca="1" ref="G399" ca="1">IF(AND(ISBLANK(INDIRECT(ADDRESS(B399,3,1,1,"all_city_parameter_inputs"))),ISBLANK(INDIRECT(ADDRESS(B399,2,1,1,"all_city_parameter_inputs")))),"",IF(ISBLANK(INDIRECT(ADDRESS(B399,2,1,1,"all_city_parameter_inputs"))),"",INDIRECT(ADDRESS(B399,2,1,1,"all_city_parameter_inputs"))))</f>
        <v/>
      </c>
      <c r="H399" s="17" cm="1">
        <f t="array" aca="1" ref="H399" ca="1">IF(ISBLANK(INDIRECT(ADDRESS(B399,A399,1,1,"all_city_parameter_inputs"))), "--",INDIRECT(ADDRESS(B399,A399,1,1,"all_city_parameter_inputs")))</f>
        <v>7</v>
      </c>
      <c r="I399" s="17">
        <f ca="1">IF(OR(G399="alpha",G399="beta",G399="sd",G399="mean"),"--",VLOOKUP(C399,Default!$B$5:$H$113,7,FALSE))</f>
        <v>7</v>
      </c>
      <c r="J399" s="4" t="str">
        <f ca="1">VLOOKUP(F399,Lookup!$C$5:$D$109,2, FALSE)</f>
        <v>Travel values</v>
      </c>
      <c r="K399" s="4" t="str">
        <f ca="1">VLOOKUP(C399,Default!$B$4:$E$113,4, FALSE)</f>
        <v>how daily travel scales to a week</v>
      </c>
      <c r="L399" s="38" t="s">
        <v>831</v>
      </c>
      <c r="M399" s="21"/>
      <c r="N399" s="21"/>
    </row>
    <row r="400" spans="1:14">
      <c r="A400" s="5">
        <f t="shared" si="56"/>
        <v>7</v>
      </c>
      <c r="B400" s="5">
        <f t="shared" si="57"/>
        <v>2</v>
      </c>
      <c r="C400" s="5" t="str">
        <f t="shared" ca="1" si="58"/>
        <v>speeds auto_rickshaw</v>
      </c>
      <c r="D400" s="5" t="str">
        <f t="shared" ca="1" si="59"/>
        <v>speeds_vizag</v>
      </c>
      <c r="E400" s="4" t="str" cm="1">
        <f t="array" aca="1" ref="E400" ca="1">INDIRECT(ADDRESS(1,A400,1,1,"all_city_parameter_inputs"))</f>
        <v>vizag</v>
      </c>
      <c r="F400" s="6" t="str" cm="1">
        <f t="array" aca="1" ref="F400" ca="1">IF(AND(ISBLANK(INDIRECT(ADDRESS(B400,2,1,1,"all_city_parameter_inputs"))), ISBLANK(INDIRECT(ADDRESS(B400,1,1,1,"all_city_parameter_inputs")))), "", IF(ISBLANK(INDIRECT(ADDRESS(B400,1,1,1,"all_city_parameter_inputs"))), All_city_list!F399,INDIRECT(ADDRESS(B400,1,1,1,"all_city_parameter_inputs"))))</f>
        <v>speeds</v>
      </c>
      <c r="G400" s="4" t="str" cm="1">
        <f t="array" aca="1" ref="G400" ca="1">IF(AND(ISBLANK(INDIRECT(ADDRESS(B400,3,1,1,"all_city_parameter_inputs"))),ISBLANK(INDIRECT(ADDRESS(B400,2,1,1,"all_city_parameter_inputs")))),"",IF(ISBLANK(INDIRECT(ADDRESS(B400,2,1,1,"all_city_parameter_inputs"))),"",INDIRECT(ADDRESS(B400,2,1,1,"all_city_parameter_inputs"))))</f>
        <v>auto_rickshaw</v>
      </c>
      <c r="H400" s="17" cm="1">
        <f t="array" aca="1" ref="H400" ca="1">IF(ISBLANK(INDIRECT(ADDRESS(B400,A400,1,1,"all_city_parameter_inputs"))), "--",INDIRECT(ADDRESS(B400,A400,1,1,"all_city_parameter_inputs")))</f>
        <v>4</v>
      </c>
      <c r="I400" s="17">
        <f ca="1">IF(OR(G400="alpha",G400="beta",G400="sd",G400="mean"),"--",VLOOKUP(C400,Default!$B$5:$H$113,7,FALSE))</f>
        <v>0</v>
      </c>
      <c r="J400" s="4" t="str">
        <f ca="1">VLOOKUP(F400,Lookup!$C$5:$D$109,2, FALSE)</f>
        <v>Travel values</v>
      </c>
      <c r="K400" s="4">
        <f ca="1">VLOOKUP(C400,Default!$B$4:$E$113,4, FALSE)</f>
        <v>0</v>
      </c>
      <c r="L400" s="21" t="str" cm="1">
        <f t="array" aca="1" ref="L400" ca="1">IF(ISNA(VLOOKUP(D400,Grouped_Sources!$C:$C,1,FALSE)),"", INDIRECT(VLOOKUP(D400,Grouped_Sources!$C:$G,5,FALSE)))</f>
        <v>VehicleSpeeds_Summary_vxxx.docx on OneDrive Ali Abbas - ITHIM Global\Methods and Processes\Input Parameters\VehicleSpeeds</v>
      </c>
      <c r="M400" s="21"/>
      <c r="N400" s="21"/>
    </row>
    <row r="401" spans="1:14">
      <c r="A401" s="5">
        <f t="shared" ref="A401:A432" si="60">A302+1</f>
        <v>7</v>
      </c>
      <c r="B401" s="5">
        <f t="shared" ref="B401:B432" si="61">B302</f>
        <v>3</v>
      </c>
      <c r="C401" s="5" t="str">
        <f t="shared" ca="1" si="47"/>
        <v>speeds bus</v>
      </c>
      <c r="D401" s="5" t="str">
        <f t="shared" ca="1" si="49"/>
        <v>speeds_vizag</v>
      </c>
      <c r="E401" s="4" t="str" cm="1">
        <f t="array" aca="1" ref="E401" ca="1">INDIRECT(ADDRESS(1,A401,1,1,"all_city_parameter_inputs"))</f>
        <v>vizag</v>
      </c>
      <c r="F401" s="6" t="str" cm="1">
        <f t="array" aca="1" ref="F401" ca="1">IF(AND(ISBLANK(INDIRECT(ADDRESS(B401,2,1,1,"all_city_parameter_inputs"))), ISBLANK(INDIRECT(ADDRESS(B401,1,1,1,"all_city_parameter_inputs")))), "", IF(ISBLANK(INDIRECT(ADDRESS(B401,1,1,1,"all_city_parameter_inputs"))), All_city_list!F400,INDIRECT(ADDRESS(B401,1,1,1,"all_city_parameter_inputs"))))</f>
        <v>speeds</v>
      </c>
      <c r="G401" s="4" t="str" cm="1">
        <f t="array" aca="1" ref="G401" ca="1">IF(AND(ISBLANK(INDIRECT(ADDRESS(B401,3,1,1,"all_city_parameter_inputs"))),ISBLANK(INDIRECT(ADDRESS(B401,2,1,1,"all_city_parameter_inputs")))),"",IF(ISBLANK(INDIRECT(ADDRESS(B401,2,1,1,"all_city_parameter_inputs"))),"",INDIRECT(ADDRESS(B401,2,1,1,"all_city_parameter_inputs"))))</f>
        <v>bus</v>
      </c>
      <c r="H401" s="17" cm="1">
        <f t="array" aca="1" ref="H401" ca="1">IF(ISBLANK(INDIRECT(ADDRESS(B401,A401,1,1,"all_city_parameter_inputs"))), "--",INDIRECT(ADDRESS(B401,A401,1,1,"all_city_parameter_inputs")))</f>
        <v>12</v>
      </c>
      <c r="I401" s="17">
        <f ca="1">IF(OR(G401="alpha",G401="beta",G401="sd",G401="mean"),"--",VLOOKUP(C401,Default!$B$5:$H$113,7,FALSE))</f>
        <v>8.1</v>
      </c>
      <c r="J401" s="4" t="str">
        <f ca="1">VLOOKUP(F401,Lookup!$C$5:$D$109,2, FALSE)</f>
        <v>Travel values</v>
      </c>
      <c r="K401" s="4" t="str">
        <f ca="1">VLOOKUP(C401,Default!$B$4:$E$113,4,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401" s="21" t="str" cm="1">
        <f t="array" aca="1" ref="L401" ca="1">IF(ISNA(VLOOKUP(D401,Grouped_Sources!$C:$C,1,FALSE)),"", INDIRECT(VLOOKUP(D401,Grouped_Sources!$C:$G,5,FALSE)))</f>
        <v>VehicleSpeeds_Summary_vxxx.docx on OneDrive Ali Abbas - ITHIM Global\Methods and Processes\Input Parameters\VehicleSpeeds</v>
      </c>
      <c r="M401" s="21"/>
      <c r="N401" s="21"/>
    </row>
    <row r="402" spans="1:14">
      <c r="A402" s="5">
        <f t="shared" si="60"/>
        <v>7</v>
      </c>
      <c r="B402" s="5">
        <f t="shared" si="61"/>
        <v>4</v>
      </c>
      <c r="C402" s="5" t="str">
        <f t="shared" ca="1" si="47"/>
        <v>speeds car</v>
      </c>
      <c r="D402" s="5" t="str">
        <f t="shared" ref="D402:D411" ca="1" si="62">F402&amp;"_"&amp;E402</f>
        <v>speeds_vizag</v>
      </c>
      <c r="E402" s="4" t="str" cm="1">
        <f t="array" aca="1" ref="E402" ca="1">INDIRECT(ADDRESS(1,A402,1,1,"all_city_parameter_inputs"))</f>
        <v>vizag</v>
      </c>
      <c r="F402" s="6" t="str" cm="1">
        <f t="array" aca="1" ref="F402" ca="1">IF(AND(ISBLANK(INDIRECT(ADDRESS(B402,2,1,1,"all_city_parameter_inputs"))), ISBLANK(INDIRECT(ADDRESS(B402,1,1,1,"all_city_parameter_inputs")))), "", IF(ISBLANK(INDIRECT(ADDRESS(B402,1,1,1,"all_city_parameter_inputs"))), All_city_list!F401,INDIRECT(ADDRESS(B402,1,1,1,"all_city_parameter_inputs"))))</f>
        <v>speeds</v>
      </c>
      <c r="G402" s="4" t="str" cm="1">
        <f t="array" aca="1" ref="G402" ca="1">IF(AND(ISBLANK(INDIRECT(ADDRESS(B402,3,1,1,"all_city_parameter_inputs"))),ISBLANK(INDIRECT(ADDRESS(B402,2,1,1,"all_city_parameter_inputs")))),"",IF(ISBLANK(INDIRECT(ADDRESS(B402,2,1,1,"all_city_parameter_inputs"))),"",INDIRECT(ADDRESS(B402,2,1,1,"all_city_parameter_inputs"))))</f>
        <v>car</v>
      </c>
      <c r="H402" s="17" cm="1">
        <f t="array" aca="1" ref="H402" ca="1">IF(ISBLANK(INDIRECT(ADDRESS(B402,A402,1,1,"all_city_parameter_inputs"))), "--",INDIRECT(ADDRESS(B402,A402,1,1,"all_city_parameter_inputs")))</f>
        <v>15</v>
      </c>
      <c r="I402" s="17">
        <f ca="1">IF(OR(G402="alpha",G402="beta",G402="sd",G402="mean"),"--",VLOOKUP(C402,Default!$B$5:$H$113,7,FALSE))</f>
        <v>13.8</v>
      </c>
      <c r="J402" s="4" t="str">
        <f ca="1">VLOOKUP(F402,Lookup!$C$5:$D$109,2, FALSE)</f>
        <v>Travel values</v>
      </c>
      <c r="K402" s="4">
        <f ca="1">VLOOKUP(C402,Default!$B$4:$E$113,4, FALSE)</f>
        <v>0</v>
      </c>
      <c r="L402" s="21" t="str" cm="1">
        <f t="array" aca="1" ref="L402" ca="1">IF(ISNA(VLOOKUP(D402,Grouped_Sources!$C:$C,1,FALSE)),"", INDIRECT(VLOOKUP(D402,Grouped_Sources!$C:$G,5,FALSE)))</f>
        <v>VehicleSpeeds_Summary_vxxx.docx on OneDrive Ali Abbas - ITHIM Global\Methods and Processes\Input Parameters\VehicleSpeeds</v>
      </c>
      <c r="M402" s="21"/>
      <c r="N402" s="21"/>
    </row>
    <row r="403" spans="1:14">
      <c r="A403" s="5">
        <f t="shared" si="60"/>
        <v>7</v>
      </c>
      <c r="B403" s="5">
        <f t="shared" si="61"/>
        <v>5</v>
      </c>
      <c r="C403" s="5" t="str">
        <f t="shared" ca="1" si="47"/>
        <v>speeds cycle</v>
      </c>
      <c r="D403" s="5" t="str">
        <f t="shared" ca="1" si="62"/>
        <v>speeds_vizag</v>
      </c>
      <c r="E403" s="4" t="str" cm="1">
        <f t="array" aca="1" ref="E403" ca="1">INDIRECT(ADDRESS(1,A403,1,1,"all_city_parameter_inputs"))</f>
        <v>vizag</v>
      </c>
      <c r="F403" s="6" t="str" cm="1">
        <f t="array" aca="1" ref="F403" ca="1">IF(AND(ISBLANK(INDIRECT(ADDRESS(B403,2,1,1,"all_city_parameter_inputs"))), ISBLANK(INDIRECT(ADDRESS(B403,1,1,1,"all_city_parameter_inputs")))), "", IF(ISBLANK(INDIRECT(ADDRESS(B403,1,1,1,"all_city_parameter_inputs"))), All_city_list!F402,INDIRECT(ADDRESS(B403,1,1,1,"all_city_parameter_inputs"))))</f>
        <v>speeds</v>
      </c>
      <c r="G403" s="4" t="str" cm="1">
        <f t="array" aca="1" ref="G403" ca="1">IF(AND(ISBLANK(INDIRECT(ADDRESS(B403,3,1,1,"all_city_parameter_inputs"))),ISBLANK(INDIRECT(ADDRESS(B403,2,1,1,"all_city_parameter_inputs")))),"",IF(ISBLANK(INDIRECT(ADDRESS(B403,2,1,1,"all_city_parameter_inputs"))),"",INDIRECT(ADDRESS(B403,2,1,1,"all_city_parameter_inputs"))))</f>
        <v>cycle</v>
      </c>
      <c r="H403" s="17" cm="1">
        <f t="array" aca="1" ref="H403" ca="1">IF(ISBLANK(INDIRECT(ADDRESS(B403,A403,1,1,"all_city_parameter_inputs"))), "--",INDIRECT(ADDRESS(B403,A403,1,1,"all_city_parameter_inputs")))</f>
        <v>6</v>
      </c>
      <c r="I403" s="17">
        <f ca="1">IF(OR(G403="alpha",G403="beta",G403="sd",G403="mean"),"--",VLOOKUP(C403,Default!$B$5:$H$113,7,FALSE))</f>
        <v>7.2</v>
      </c>
      <c r="J403" s="4" t="str">
        <f ca="1">VLOOKUP(F403,Lookup!$C$5:$D$109,2, FALSE)</f>
        <v>Travel values</v>
      </c>
      <c r="K403" s="4">
        <f ca="1">VLOOKUP(C403,Default!$B$4:$E$113,4, FALSE)</f>
        <v>0</v>
      </c>
      <c r="L403" s="21" t="str" cm="1">
        <f t="array" aca="1" ref="L403" ca="1">IF(ISNA(VLOOKUP(D403,Grouped_Sources!$C:$C,1,FALSE)),"", INDIRECT(VLOOKUP(D403,Grouped_Sources!$C:$G,5,FALSE)))</f>
        <v>VehicleSpeeds_Summary_vxxx.docx on OneDrive Ali Abbas - ITHIM Global\Methods and Processes\Input Parameters\VehicleSpeeds</v>
      </c>
      <c r="M403" s="21"/>
      <c r="N403" s="21"/>
    </row>
    <row r="404" spans="1:14">
      <c r="A404" s="5">
        <f t="shared" si="60"/>
        <v>7</v>
      </c>
      <c r="B404" s="5">
        <f t="shared" si="61"/>
        <v>6</v>
      </c>
      <c r="C404" s="5" t="str">
        <f t="shared" ca="1" si="47"/>
        <v>speeds subway</v>
      </c>
      <c r="D404" s="5" t="str">
        <f t="shared" ca="1" si="62"/>
        <v>speeds_vizag</v>
      </c>
      <c r="E404" s="4" t="str" cm="1">
        <f t="array" aca="1" ref="E404" ca="1">INDIRECT(ADDRESS(1,A404,1,1,"all_city_parameter_inputs"))</f>
        <v>vizag</v>
      </c>
      <c r="F404" s="6" t="str" cm="1">
        <f t="array" aca="1" ref="F404" ca="1">IF(AND(ISBLANK(INDIRECT(ADDRESS(B404,2,1,1,"all_city_parameter_inputs"))), ISBLANK(INDIRECT(ADDRESS(B404,1,1,1,"all_city_parameter_inputs")))), "", IF(ISBLANK(INDIRECT(ADDRESS(B404,1,1,1,"all_city_parameter_inputs"))), All_city_list!F403,INDIRECT(ADDRESS(B404,1,1,1,"all_city_parameter_inputs"))))</f>
        <v>speeds</v>
      </c>
      <c r="G404" s="4" t="str" cm="1">
        <f t="array" aca="1" ref="G404" ca="1">IF(AND(ISBLANK(INDIRECT(ADDRESS(B404,3,1,1,"all_city_parameter_inputs"))),ISBLANK(INDIRECT(ADDRESS(B404,2,1,1,"all_city_parameter_inputs")))),"",IF(ISBLANK(INDIRECT(ADDRESS(B404,2,1,1,"all_city_parameter_inputs"))),"",INDIRECT(ADDRESS(B404,2,1,1,"all_city_parameter_inputs"))))</f>
        <v>subway</v>
      </c>
      <c r="H404" s="17" t="str" cm="1">
        <f t="array" aca="1" ref="H404" ca="1">IF(ISBLANK(INDIRECT(ADDRESS(B404,A404,1,1,"all_city_parameter_inputs"))), "--",INDIRECT(ADDRESS(B404,A404,1,1,"all_city_parameter_inputs")))</f>
        <v>--</v>
      </c>
      <c r="I404" s="17">
        <f ca="1">IF(OR(G404="alpha",G404="beta",G404="sd",G404="mean"),"--",VLOOKUP(C404,Default!$B$5:$H$113,7,FALSE))</f>
        <v>18.100000000000001</v>
      </c>
      <c r="J404" s="4" t="str">
        <f ca="1">VLOOKUP(F404,Lookup!$C$5:$D$109,2, FALSE)</f>
        <v>Travel values</v>
      </c>
      <c r="K404" s="4">
        <f ca="1">VLOOKUP(C404,Default!$B$4:$E$113,4, FALSE)</f>
        <v>0</v>
      </c>
      <c r="L404" s="21" t="str" cm="1">
        <f t="array" aca="1" ref="L404" ca="1">IF(ISNA(VLOOKUP(D404,Grouped_Sources!$C:$C,1,FALSE)),"", INDIRECT(VLOOKUP(D404,Grouped_Sources!$C:$G,5,FALSE)))</f>
        <v>VehicleSpeeds_Summary_vxxx.docx on OneDrive Ali Abbas - ITHIM Global\Methods and Processes\Input Parameters\VehicleSpeeds</v>
      </c>
      <c r="M404" s="21"/>
      <c r="N404" s="21"/>
    </row>
    <row r="405" spans="1:14">
      <c r="A405" s="5">
        <f t="shared" si="60"/>
        <v>7</v>
      </c>
      <c r="B405" s="5">
        <f t="shared" si="61"/>
        <v>7</v>
      </c>
      <c r="C405" s="5" t="str">
        <f t="shared" ca="1" si="47"/>
        <v>speeds motorcycle</v>
      </c>
      <c r="D405" s="5" t="str">
        <f t="shared" ca="1" si="62"/>
        <v>speeds_vizag</v>
      </c>
      <c r="E405" s="4" t="str" cm="1">
        <f t="array" aca="1" ref="E405" ca="1">INDIRECT(ADDRESS(1,A405,1,1,"all_city_parameter_inputs"))</f>
        <v>vizag</v>
      </c>
      <c r="F405" s="6" t="str" cm="1">
        <f t="array" aca="1" ref="F405" ca="1">IF(AND(ISBLANK(INDIRECT(ADDRESS(B405,2,1,1,"all_city_parameter_inputs"))), ISBLANK(INDIRECT(ADDRESS(B405,1,1,1,"all_city_parameter_inputs")))), "", IF(ISBLANK(INDIRECT(ADDRESS(B405,1,1,1,"all_city_parameter_inputs"))), All_city_list!F404,INDIRECT(ADDRESS(B405,1,1,1,"all_city_parameter_inputs"))))</f>
        <v>speeds</v>
      </c>
      <c r="G405" s="4" t="str" cm="1">
        <f t="array" aca="1" ref="G405" ca="1">IF(AND(ISBLANK(INDIRECT(ADDRESS(B405,3,1,1,"all_city_parameter_inputs"))),ISBLANK(INDIRECT(ADDRESS(B405,2,1,1,"all_city_parameter_inputs")))),"",IF(ISBLANK(INDIRECT(ADDRESS(B405,2,1,1,"all_city_parameter_inputs"))),"",INDIRECT(ADDRESS(B405,2,1,1,"all_city_parameter_inputs"))))</f>
        <v>motorcycle</v>
      </c>
      <c r="H405" s="17" cm="1">
        <f t="array" aca="1" ref="H405" ca="1">IF(ISBLANK(INDIRECT(ADDRESS(B405,A405,1,1,"all_city_parameter_inputs"))), "--",INDIRECT(ADDRESS(B405,A405,1,1,"all_city_parameter_inputs")))</f>
        <v>15</v>
      </c>
      <c r="I405" s="17">
        <f ca="1">IF(OR(G405="alpha",G405="beta",G405="sd",G405="mean"),"--",VLOOKUP(C405,Default!$B$5:$H$113,7,FALSE))</f>
        <v>15.2</v>
      </c>
      <c r="J405" s="4" t="str">
        <f ca="1">VLOOKUP(F405,Lookup!$C$5:$D$109,2, FALSE)</f>
        <v>Travel values</v>
      </c>
      <c r="K405" s="4">
        <f ca="1">VLOOKUP(C405,Default!$B$4:$E$113,4, FALSE)</f>
        <v>0</v>
      </c>
      <c r="L405" s="21" t="str" cm="1">
        <f t="array" aca="1" ref="L405" ca="1">IF(ISNA(VLOOKUP(D405,Grouped_Sources!$C:$C,1,FALSE)),"", INDIRECT(VLOOKUP(D405,Grouped_Sources!$C:$G,5,FALSE)))</f>
        <v>VehicleSpeeds_Summary_vxxx.docx on OneDrive Ali Abbas - ITHIM Global\Methods and Processes\Input Parameters\VehicleSpeeds</v>
      </c>
      <c r="M405" s="21"/>
      <c r="N405" s="21"/>
    </row>
    <row r="406" spans="1:14">
      <c r="A406" s="5">
        <f t="shared" si="60"/>
        <v>7</v>
      </c>
      <c r="B406" s="5">
        <f t="shared" si="61"/>
        <v>8</v>
      </c>
      <c r="C406" s="5" t="str">
        <f t="shared" ca="1" si="47"/>
        <v>speeds other</v>
      </c>
      <c r="D406" s="5" t="str">
        <f t="shared" ca="1" si="62"/>
        <v>speeds_vizag</v>
      </c>
      <c r="E406" s="4" t="str" cm="1">
        <f t="array" aca="1" ref="E406" ca="1">INDIRECT(ADDRESS(1,A406,1,1,"all_city_parameter_inputs"))</f>
        <v>vizag</v>
      </c>
      <c r="F406" s="6" t="str" cm="1">
        <f t="array" aca="1" ref="F406" ca="1">IF(AND(ISBLANK(INDIRECT(ADDRESS(B406,2,1,1,"all_city_parameter_inputs"))), ISBLANK(INDIRECT(ADDRESS(B406,1,1,1,"all_city_parameter_inputs")))), "", IF(ISBLANK(INDIRECT(ADDRESS(B406,1,1,1,"all_city_parameter_inputs"))), All_city_list!F405,INDIRECT(ADDRESS(B406,1,1,1,"all_city_parameter_inputs"))))</f>
        <v>speeds</v>
      </c>
      <c r="G406" s="4" t="str" cm="1">
        <f t="array" aca="1" ref="G406" ca="1">IF(AND(ISBLANK(INDIRECT(ADDRESS(B406,3,1,1,"all_city_parameter_inputs"))),ISBLANK(INDIRECT(ADDRESS(B406,2,1,1,"all_city_parameter_inputs")))),"",IF(ISBLANK(INDIRECT(ADDRESS(B406,2,1,1,"all_city_parameter_inputs"))),"",INDIRECT(ADDRESS(B406,2,1,1,"all_city_parameter_inputs"))))</f>
        <v>other</v>
      </c>
      <c r="H406" s="17" t="str" cm="1">
        <f t="array" aca="1" ref="H406" ca="1">IF(ISBLANK(INDIRECT(ADDRESS(B406,A406,1,1,"all_city_parameter_inputs"))), "--",INDIRECT(ADDRESS(B406,A406,1,1,"all_city_parameter_inputs")))</f>
        <v>--</v>
      </c>
      <c r="I406" s="17">
        <f ca="1">IF(OR(G406="alpha",G406="beta",G406="sd",G406="mean"),"--",VLOOKUP(C406,Default!$B$5:$H$113,7,FALSE))</f>
        <v>9.1</v>
      </c>
      <c r="J406" s="4" t="str">
        <f ca="1">VLOOKUP(F406,Lookup!$C$5:$D$109,2, FALSE)</f>
        <v>Travel values</v>
      </c>
      <c r="K406" s="4">
        <f ca="1">VLOOKUP(C406,Default!$B$4:$E$113,4, FALSE)</f>
        <v>0</v>
      </c>
      <c r="L406" s="21" t="str" cm="1">
        <f t="array" aca="1" ref="L406" ca="1">IF(ISNA(VLOOKUP(D406,Grouped_Sources!$C:$C,1,FALSE)),"", INDIRECT(VLOOKUP(D406,Grouped_Sources!$C:$G,5,FALSE)))</f>
        <v>VehicleSpeeds_Summary_vxxx.docx on OneDrive Ali Abbas - ITHIM Global\Methods and Processes\Input Parameters\VehicleSpeeds</v>
      </c>
      <c r="M406" s="21"/>
      <c r="N406" s="21"/>
    </row>
    <row r="407" spans="1:14">
      <c r="A407" s="5">
        <f t="shared" si="60"/>
        <v>7</v>
      </c>
      <c r="B407" s="5">
        <f t="shared" si="61"/>
        <v>9</v>
      </c>
      <c r="C407" s="5" t="str">
        <f t="shared" ca="1" si="47"/>
        <v>speeds pedestrian</v>
      </c>
      <c r="D407" s="5" t="str">
        <f t="shared" ca="1" si="62"/>
        <v>speeds_vizag</v>
      </c>
      <c r="E407" s="4" t="str" cm="1">
        <f t="array" aca="1" ref="E407" ca="1">INDIRECT(ADDRESS(1,A407,1,1,"all_city_parameter_inputs"))</f>
        <v>vizag</v>
      </c>
      <c r="F407" s="6" t="str" cm="1">
        <f t="array" aca="1" ref="F407" ca="1">IF(AND(ISBLANK(INDIRECT(ADDRESS(B407,2,1,1,"all_city_parameter_inputs"))), ISBLANK(INDIRECT(ADDRESS(B407,1,1,1,"all_city_parameter_inputs")))), "", IF(ISBLANK(INDIRECT(ADDRESS(B407,1,1,1,"all_city_parameter_inputs"))), All_city_list!F406,INDIRECT(ADDRESS(B407,1,1,1,"all_city_parameter_inputs"))))</f>
        <v>speeds</v>
      </c>
      <c r="G407" s="4" t="str" cm="1">
        <f t="array" aca="1" ref="G407" ca="1">IF(AND(ISBLANK(INDIRECT(ADDRESS(B407,3,1,1,"all_city_parameter_inputs"))),ISBLANK(INDIRECT(ADDRESS(B407,2,1,1,"all_city_parameter_inputs")))),"",IF(ISBLANK(INDIRECT(ADDRESS(B407,2,1,1,"all_city_parameter_inputs"))),"",INDIRECT(ADDRESS(B407,2,1,1,"all_city_parameter_inputs"))))</f>
        <v>pedestrian</v>
      </c>
      <c r="H407" s="17" cm="1">
        <f t="array" aca="1" ref="H407" ca="1">IF(ISBLANK(INDIRECT(ADDRESS(B407,A407,1,1,"all_city_parameter_inputs"))), "--",INDIRECT(ADDRESS(B407,A407,1,1,"all_city_parameter_inputs")))</f>
        <v>2</v>
      </c>
      <c r="I407" s="17">
        <f ca="1">IF(OR(G407="alpha",G407="beta",G407="sd",G407="mean"),"--",VLOOKUP(C407,Default!$B$5:$H$113,7,FALSE))</f>
        <v>0</v>
      </c>
      <c r="J407" s="4" t="str">
        <f ca="1">VLOOKUP(F407,Lookup!$C$5:$D$109,2, FALSE)</f>
        <v>Travel values</v>
      </c>
      <c r="K407" s="4">
        <f ca="1">VLOOKUP(C407,Default!$B$4:$E$113,4, FALSE)</f>
        <v>0</v>
      </c>
      <c r="L407" s="21" t="str" cm="1">
        <f t="array" aca="1" ref="L407" ca="1">IF(ISNA(VLOOKUP(D407,Grouped_Sources!$C:$C,1,FALSE)),"", INDIRECT(VLOOKUP(D407,Grouped_Sources!$C:$G,5,FALSE)))</f>
        <v>VehicleSpeeds_Summary_vxxx.docx on OneDrive Ali Abbas - ITHIM Global\Methods and Processes\Input Parameters\VehicleSpeeds</v>
      </c>
      <c r="M407" s="21"/>
      <c r="N407" s="21"/>
    </row>
    <row r="408" spans="1:14">
      <c r="A408" s="5">
        <f t="shared" si="60"/>
        <v>7</v>
      </c>
      <c r="B408" s="5">
        <f t="shared" si="61"/>
        <v>10</v>
      </c>
      <c r="C408" s="5" t="str">
        <f t="shared" ca="1" si="47"/>
        <v>speeds rail</v>
      </c>
      <c r="D408" s="5" t="str">
        <f t="shared" ca="1" si="62"/>
        <v>speeds_vizag</v>
      </c>
      <c r="E408" s="4" t="str" cm="1">
        <f t="array" aca="1" ref="E408" ca="1">INDIRECT(ADDRESS(1,A408,1,1,"all_city_parameter_inputs"))</f>
        <v>vizag</v>
      </c>
      <c r="F408" s="6" t="str" cm="1">
        <f t="array" aca="1" ref="F408" ca="1">IF(AND(ISBLANK(INDIRECT(ADDRESS(B408,2,1,1,"all_city_parameter_inputs"))), ISBLANK(INDIRECT(ADDRESS(B408,1,1,1,"all_city_parameter_inputs")))), "", IF(ISBLANK(INDIRECT(ADDRESS(B408,1,1,1,"all_city_parameter_inputs"))), All_city_list!F407,INDIRECT(ADDRESS(B408,1,1,1,"all_city_parameter_inputs"))))</f>
        <v>speeds</v>
      </c>
      <c r="G408" s="4" t="str" cm="1">
        <f t="array" aca="1" ref="G408" ca="1">IF(AND(ISBLANK(INDIRECT(ADDRESS(B408,3,1,1,"all_city_parameter_inputs"))),ISBLANK(INDIRECT(ADDRESS(B408,2,1,1,"all_city_parameter_inputs")))),"",IF(ISBLANK(INDIRECT(ADDRESS(B408,2,1,1,"all_city_parameter_inputs"))),"",INDIRECT(ADDRESS(B408,2,1,1,"all_city_parameter_inputs"))))</f>
        <v>rail</v>
      </c>
      <c r="H408" s="17" cm="1">
        <f t="array" aca="1" ref="H408" ca="1">IF(ISBLANK(INDIRECT(ADDRESS(B408,A408,1,1,"all_city_parameter_inputs"))), "--",INDIRECT(ADDRESS(B408,A408,1,1,"all_city_parameter_inputs")))</f>
        <v>20.6</v>
      </c>
      <c r="I408" s="17">
        <f ca="1">IF(OR(G408="alpha",G408="beta",G408="sd",G408="mean"),"--",VLOOKUP(C408,Default!$B$5:$H$113,7,FALSE))</f>
        <v>21.9</v>
      </c>
      <c r="J408" s="4" t="str">
        <f ca="1">VLOOKUP(F408,Lookup!$C$5:$D$109,2, FALSE)</f>
        <v>Travel values</v>
      </c>
      <c r="K408" s="4">
        <f ca="1">VLOOKUP(C408,Default!$B$4:$E$113,4, FALSE)</f>
        <v>0</v>
      </c>
      <c r="L408" s="21" t="str" cm="1">
        <f t="array" aca="1" ref="L408" ca="1">IF(ISNA(VLOOKUP(D408,Grouped_Sources!$C:$C,1,FALSE)),"", INDIRECT(VLOOKUP(D408,Grouped_Sources!$C:$G,5,FALSE)))</f>
        <v>VehicleSpeeds_Summary_vxxx.docx on OneDrive Ali Abbas - ITHIM Global\Methods and Processes\Input Parameters\VehicleSpeeds</v>
      </c>
      <c r="M408" s="21"/>
      <c r="N408" s="21"/>
    </row>
    <row r="409" spans="1:14">
      <c r="A409" s="5">
        <f t="shared" si="60"/>
        <v>7</v>
      </c>
      <c r="B409" s="5">
        <f t="shared" si="61"/>
        <v>11</v>
      </c>
      <c r="C409" s="5" t="str">
        <f t="shared" ca="1" si="47"/>
        <v>speeds taxi</v>
      </c>
      <c r="D409" s="5" t="str">
        <f t="shared" ca="1" si="62"/>
        <v>speeds_vizag</v>
      </c>
      <c r="E409" s="4" t="str" cm="1">
        <f t="array" aca="1" ref="E409" ca="1">INDIRECT(ADDRESS(1,A409,1,1,"all_city_parameter_inputs"))</f>
        <v>vizag</v>
      </c>
      <c r="F409" s="6" t="str" cm="1">
        <f t="array" aca="1" ref="F409" ca="1">IF(AND(ISBLANK(INDIRECT(ADDRESS(B409,2,1,1,"all_city_parameter_inputs"))), ISBLANK(INDIRECT(ADDRESS(B409,1,1,1,"all_city_parameter_inputs")))), "", IF(ISBLANK(INDIRECT(ADDRESS(B409,1,1,1,"all_city_parameter_inputs"))), All_city_list!F408,INDIRECT(ADDRESS(B409,1,1,1,"all_city_parameter_inputs"))))</f>
        <v>speeds</v>
      </c>
      <c r="G409" s="4" t="str" cm="1">
        <f t="array" aca="1" ref="G409" ca="1">IF(AND(ISBLANK(INDIRECT(ADDRESS(B409,3,1,1,"all_city_parameter_inputs"))),ISBLANK(INDIRECT(ADDRESS(B409,2,1,1,"all_city_parameter_inputs")))),"",IF(ISBLANK(INDIRECT(ADDRESS(B409,2,1,1,"all_city_parameter_inputs"))),"",INDIRECT(ADDRESS(B409,2,1,1,"all_city_parameter_inputs"))))</f>
        <v>taxi</v>
      </c>
      <c r="H409" s="17" cm="1">
        <f t="array" aca="1" ref="H409" ca="1">IF(ISBLANK(INDIRECT(ADDRESS(B409,A409,1,1,"all_city_parameter_inputs"))), "--",INDIRECT(ADDRESS(B409,A409,1,1,"all_city_parameter_inputs")))</f>
        <v>12</v>
      </c>
      <c r="I409" s="17">
        <f ca="1">IF(OR(G409="alpha",G409="beta",G409="sd",G409="mean"),"--",VLOOKUP(C409,Default!$B$5:$H$113,7,FALSE))</f>
        <v>13.8</v>
      </c>
      <c r="J409" s="4" t="str">
        <f ca="1">VLOOKUP(F409,Lookup!$C$5:$D$109,2, FALSE)</f>
        <v>Travel values</v>
      </c>
      <c r="K409" s="4">
        <f ca="1">VLOOKUP(C409,Default!$B$4:$E$113,4, FALSE)</f>
        <v>0</v>
      </c>
      <c r="L409" s="21" t="str" cm="1">
        <f t="array" aca="1" ref="L409" ca="1">IF(ISNA(VLOOKUP(D409,Grouped_Sources!$C:$C,1,FALSE)),"", INDIRECT(VLOOKUP(D409,Grouped_Sources!$C:$G,5,FALSE)))</f>
        <v>VehicleSpeeds_Summary_vxxx.docx on OneDrive Ali Abbas - ITHIM Global\Methods and Processes\Input Parameters\VehicleSpeeds</v>
      </c>
      <c r="M409" s="21"/>
      <c r="N409" s="21"/>
    </row>
    <row r="410" spans="1:14">
      <c r="A410" s="5">
        <f t="shared" si="60"/>
        <v>7</v>
      </c>
      <c r="B410" s="5">
        <f t="shared" si="61"/>
        <v>12</v>
      </c>
      <c r="C410" s="5" t="str">
        <f t="shared" ca="1" si="47"/>
        <v>speeds truck</v>
      </c>
      <c r="D410" s="5" t="str">
        <f t="shared" ca="1" si="62"/>
        <v>speeds_vizag</v>
      </c>
      <c r="E410" s="4" t="str" cm="1">
        <f t="array" aca="1" ref="E410" ca="1">INDIRECT(ADDRESS(1,A410,1,1,"all_city_parameter_inputs"))</f>
        <v>vizag</v>
      </c>
      <c r="F410" s="6" t="str" cm="1">
        <f t="array" aca="1" ref="F410" ca="1">IF(AND(ISBLANK(INDIRECT(ADDRESS(B410,2,1,1,"all_city_parameter_inputs"))), ISBLANK(INDIRECT(ADDRESS(B410,1,1,1,"all_city_parameter_inputs")))), "", IF(ISBLANK(INDIRECT(ADDRESS(B410,1,1,1,"all_city_parameter_inputs"))), All_city_list!F409,INDIRECT(ADDRESS(B410,1,1,1,"all_city_parameter_inputs"))))</f>
        <v>speeds</v>
      </c>
      <c r="G410" s="4" t="str" cm="1">
        <f t="array" aca="1" ref="G410" ca="1">IF(AND(ISBLANK(INDIRECT(ADDRESS(B410,3,1,1,"all_city_parameter_inputs"))),ISBLANK(INDIRECT(ADDRESS(B410,2,1,1,"all_city_parameter_inputs")))),"",IF(ISBLANK(INDIRECT(ADDRESS(B410,2,1,1,"all_city_parameter_inputs"))),"",INDIRECT(ADDRESS(B410,2,1,1,"all_city_parameter_inputs"))))</f>
        <v>truck</v>
      </c>
      <c r="H410" s="17" cm="1">
        <f t="array" aca="1" ref="H410" ca="1">IF(ISBLANK(INDIRECT(ADDRESS(B410,A410,1,1,"all_city_parameter_inputs"))), "--",INDIRECT(ADDRESS(B410,A410,1,1,"all_city_parameter_inputs")))</f>
        <v>12</v>
      </c>
      <c r="I410" s="17">
        <f ca="1">IF(OR(G410="alpha",G410="beta",G410="sd",G410="mean"),"--",VLOOKUP(C410,Default!$B$5:$H$113,7,FALSE))</f>
        <v>8.1</v>
      </c>
      <c r="J410" s="4" t="str">
        <f ca="1">VLOOKUP(F410,Lookup!$C$5:$D$109,2, FALSE)</f>
        <v>Travel values</v>
      </c>
      <c r="K410" s="4">
        <f ca="1">VLOOKUP(C410,Default!$B$4:$E$113,4, FALSE)</f>
        <v>0</v>
      </c>
      <c r="L410" s="21" t="str" cm="1">
        <f t="array" aca="1" ref="L410" ca="1">IF(ISNA(VLOOKUP(D410,Grouped_Sources!$C:$C,1,FALSE)),"", INDIRECT(VLOOKUP(D410,Grouped_Sources!$C:$G,5,FALSE)))</f>
        <v>VehicleSpeeds_Summary_vxxx.docx on OneDrive Ali Abbas - ITHIM Global\Methods and Processes\Input Parameters\VehicleSpeeds</v>
      </c>
      <c r="M410" s="21"/>
      <c r="N410" s="21"/>
    </row>
    <row r="411" spans="1:14">
      <c r="A411" s="5">
        <f t="shared" si="60"/>
        <v>7</v>
      </c>
      <c r="B411" s="5">
        <f t="shared" si="61"/>
        <v>13</v>
      </c>
      <c r="C411" s="5" t="str">
        <f t="shared" ref="C411:C474" ca="1" si="63">IF(G411 = "",F411,IF(OR(G411="alpha",G411="beta",G411="constant",G411="sd",G411="mean",G411="sample"),F411,F411&amp;" "&amp;G411))</f>
        <v>speeds van</v>
      </c>
      <c r="D411" s="5" t="str">
        <f t="shared" ca="1" si="62"/>
        <v>speeds_vizag</v>
      </c>
      <c r="E411" s="4" t="str" cm="1">
        <f t="array" aca="1" ref="E411" ca="1">INDIRECT(ADDRESS(1,A411,1,1,"all_city_parameter_inputs"))</f>
        <v>vizag</v>
      </c>
      <c r="F411" s="6" t="str" cm="1">
        <f t="array" aca="1" ref="F411" ca="1">IF(AND(ISBLANK(INDIRECT(ADDRESS(B411,2,1,1,"all_city_parameter_inputs"))), ISBLANK(INDIRECT(ADDRESS(B411,1,1,1,"all_city_parameter_inputs")))), "", IF(ISBLANK(INDIRECT(ADDRESS(B411,1,1,1,"all_city_parameter_inputs"))), All_city_list!F410,INDIRECT(ADDRESS(B411,1,1,1,"all_city_parameter_inputs"))))</f>
        <v>speeds</v>
      </c>
      <c r="G411" s="4" t="str" cm="1">
        <f t="array" aca="1" ref="G411" ca="1">IF(AND(ISBLANK(INDIRECT(ADDRESS(B411,3,1,1,"all_city_parameter_inputs"))),ISBLANK(INDIRECT(ADDRESS(B411,2,1,1,"all_city_parameter_inputs")))),"",IF(ISBLANK(INDIRECT(ADDRESS(B411,2,1,1,"all_city_parameter_inputs"))),"",INDIRECT(ADDRESS(B411,2,1,1,"all_city_parameter_inputs"))))</f>
        <v>van</v>
      </c>
      <c r="H411" s="17" cm="1">
        <f t="array" aca="1" ref="H411" ca="1">IF(ISBLANK(INDIRECT(ADDRESS(B411,A411,1,1,"all_city_parameter_inputs"))), "--",INDIRECT(ADDRESS(B411,A411,1,1,"all_city_parameter_inputs")))</f>
        <v>15</v>
      </c>
      <c r="I411" s="17">
        <f ca="1">IF(OR(G411="alpha",G411="beta",G411="sd",G411="mean"),"--",VLOOKUP(C411,Default!$B$5:$H$113,7,FALSE))</f>
        <v>0</v>
      </c>
      <c r="J411" s="4" t="str">
        <f ca="1">VLOOKUP(F411,Lookup!$C$5:$D$109,2, FALSE)</f>
        <v>Travel values</v>
      </c>
      <c r="K411" s="4">
        <f ca="1">VLOOKUP(C411,Default!$B$4:$E$113,4, FALSE)</f>
        <v>0</v>
      </c>
      <c r="L411" s="21" t="str" cm="1">
        <f t="array" aca="1" ref="L411" ca="1">IF(ISNA(VLOOKUP(D411,Grouped_Sources!$C:$C,1,FALSE)),"", INDIRECT(VLOOKUP(D411,Grouped_Sources!$C:$G,5,FALSE)))</f>
        <v>VehicleSpeeds_Summary_vxxx.docx on OneDrive Ali Abbas - ITHIM Global\Methods and Processes\Input Parameters\VehicleSpeeds</v>
      </c>
      <c r="M411" s="21"/>
      <c r="N411" s="21"/>
    </row>
    <row r="412" spans="1:14">
      <c r="A412" s="5">
        <f t="shared" si="60"/>
        <v>7</v>
      </c>
      <c r="B412" s="5">
        <f t="shared" si="61"/>
        <v>14</v>
      </c>
      <c r="C412" s="5" t="str">
        <f t="shared" ca="1" si="63"/>
        <v>PM_emission_inventories motorcycle</v>
      </c>
      <c r="D412" s="5" t="str">
        <f t="shared" ca="1" si="49"/>
        <v>PM_emission_inventories_vizag</v>
      </c>
      <c r="E412" s="4" t="str" cm="1">
        <f t="array" aca="1" ref="E412" ca="1">INDIRECT(ADDRESS(1,A412,1,1,"all_city_parameter_inputs"))</f>
        <v>vizag</v>
      </c>
      <c r="F412" s="6" t="str" cm="1">
        <f t="array" aca="1" ref="F412" ca="1">IF(AND(ISBLANK(INDIRECT(ADDRESS(B412,2,1,1,"all_city_parameter_inputs"))), ISBLANK(INDIRECT(ADDRESS(B412,1,1,1,"all_city_parameter_inputs")))), "", IF(ISBLANK(INDIRECT(ADDRESS(B412,1,1,1,"all_city_parameter_inputs"))), All_city_list!F401,INDIRECT(ADDRESS(B412,1,1,1,"all_city_parameter_inputs"))))</f>
        <v>PM_emission_inventories</v>
      </c>
      <c r="G412" s="4" t="str" cm="1">
        <f t="array" aca="1" ref="G412" ca="1">IF(AND(ISBLANK(INDIRECT(ADDRESS(B412,3,1,1,"all_city_parameter_inputs"))),ISBLANK(INDIRECT(ADDRESS(B412,2,1,1,"all_city_parameter_inputs")))),"",IF(ISBLANK(INDIRECT(ADDRESS(B412,2,1,1,"all_city_parameter_inputs"))),"",INDIRECT(ADDRESS(B412,2,1,1,"all_city_parameter_inputs"))))</f>
        <v>motorcycle</v>
      </c>
      <c r="H412" s="17" cm="1">
        <f t="array" aca="1" ref="H412" ca="1">IF(ISBLANK(INDIRECT(ADDRESS(B412,A412,1,1,"all_city_parameter_inputs"))), "--",INDIRECT(ADDRESS(B412,A412,1,1,"all_city_parameter_inputs")))</f>
        <v>0.11166395899999999</v>
      </c>
      <c r="I412" s="17">
        <f ca="1">IF(OR(G412="alpha",G412="beta",G412="sd",G412="mean"),"--",VLOOKUP(C412,Default!$B$5:$H$113,7,FALSE))</f>
        <v>2.3031654375338189E-3</v>
      </c>
      <c r="J412" s="4" t="str">
        <f ca="1">VLOOKUP(F412,Lookup!$C$5:$D$109,2, FALSE)</f>
        <v>Pollution values</v>
      </c>
      <c r="K412" s="4" t="str">
        <f ca="1">VLOOKUP(C412,Default!$B$4:$E$113,4,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412" s="21" t="str" cm="1">
        <f t="array" aca="1" ref="L412" ca="1">IF(ISNA(VLOOKUP(D412,Grouped_Sources!$C:$C,1,FALSE)),"", INDIRECT(VLOOKUP(D412,Grouped_Sources!$C:$G,5,FALSE)))</f>
        <v>air pollution and CO2 write-up_only table_V4.docx (dropbox.com)</v>
      </c>
      <c r="M412" s="21"/>
      <c r="N412" s="21"/>
    </row>
    <row r="413" spans="1:14">
      <c r="A413" s="5">
        <f t="shared" si="60"/>
        <v>7</v>
      </c>
      <c r="B413" s="5">
        <f t="shared" si="61"/>
        <v>15</v>
      </c>
      <c r="C413" s="5" t="str">
        <f t="shared" ca="1" si="63"/>
        <v>PM_emission_inventories car</v>
      </c>
      <c r="D413" s="5" t="str">
        <f t="shared" ca="1" si="49"/>
        <v>PM_emission_inventories_vizag</v>
      </c>
      <c r="E413" s="4" t="str" cm="1">
        <f t="array" aca="1" ref="E413" ca="1">INDIRECT(ADDRESS(1,A413,1,1,"all_city_parameter_inputs"))</f>
        <v>vizag</v>
      </c>
      <c r="F413" s="6" t="str" cm="1">
        <f t="array" aca="1" ref="F413" ca="1">IF(AND(ISBLANK(INDIRECT(ADDRESS(B413,2,1,1,"all_city_parameter_inputs"))), ISBLANK(INDIRECT(ADDRESS(B413,1,1,1,"all_city_parameter_inputs")))), "", IF(ISBLANK(INDIRECT(ADDRESS(B413,1,1,1,"all_city_parameter_inputs"))), All_city_list!F412,INDIRECT(ADDRESS(B413,1,1,1,"all_city_parameter_inputs"))))</f>
        <v>PM_emission_inventories</v>
      </c>
      <c r="G413" s="4" t="str" cm="1">
        <f t="array" aca="1" ref="G413" ca="1">IF(AND(ISBLANK(INDIRECT(ADDRESS(B413,3,1,1,"all_city_parameter_inputs"))),ISBLANK(INDIRECT(ADDRESS(B413,2,1,1,"all_city_parameter_inputs")))),"",IF(ISBLANK(INDIRECT(ADDRESS(B413,2,1,1,"all_city_parameter_inputs"))),"",INDIRECT(ADDRESS(B413,2,1,1,"all_city_parameter_inputs"))))</f>
        <v>car</v>
      </c>
      <c r="H413" s="17" cm="1">
        <f t="array" aca="1" ref="H413" ca="1">IF(ISBLANK(INDIRECT(ADDRESS(B413,A413,1,1,"all_city_parameter_inputs"))), "--",INDIRECT(ADDRESS(B413,A413,1,1,"all_city_parameter_inputs")))</f>
        <v>0.26025280000000001</v>
      </c>
      <c r="I413" s="17">
        <f ca="1">IF(OR(G413="alpha",G413="beta",G413="sd",G413="mean"),"--",VLOOKUP(C413,Default!$B$5:$H$113,7,FALSE))</f>
        <v>8.1980352806225759E-2</v>
      </c>
      <c r="J413" s="4" t="str">
        <f ca="1">VLOOKUP(F413,Lookup!$C$5:$D$109,2, FALSE)</f>
        <v>Pollution values</v>
      </c>
      <c r="K413" s="4">
        <f ca="1">VLOOKUP(C413,Default!$B$4:$E$113,4, FALSE)</f>
        <v>0</v>
      </c>
      <c r="L413" s="21" t="str" cm="1">
        <f t="array" aca="1" ref="L413" ca="1">IF(ISNA(VLOOKUP(D413,Grouped_Sources!$C:$C,1,FALSE)),"", INDIRECT(VLOOKUP(D413,Grouped_Sources!$C:$G,5,FALSE)))</f>
        <v>air pollution and CO2 write-up_only table_V4.docx (dropbox.com)</v>
      </c>
      <c r="M413" s="21"/>
      <c r="N413" s="21"/>
    </row>
    <row r="414" spans="1:14">
      <c r="A414" s="5">
        <f t="shared" si="60"/>
        <v>7</v>
      </c>
      <c r="B414" s="5">
        <f t="shared" si="61"/>
        <v>16</v>
      </c>
      <c r="C414" s="5" t="str">
        <f t="shared" ca="1" si="63"/>
        <v>PM_emission_inventories bus_driver</v>
      </c>
      <c r="D414" s="5" t="str">
        <f t="shared" ca="1" si="49"/>
        <v>PM_emission_inventories_vizag</v>
      </c>
      <c r="E414" s="4" t="str" cm="1">
        <f t="array" aca="1" ref="E414" ca="1">INDIRECT(ADDRESS(1,A414,1,1,"all_city_parameter_inputs"))</f>
        <v>vizag</v>
      </c>
      <c r="F414" s="6" t="str" cm="1">
        <f t="array" aca="1" ref="F414" ca="1">IF(AND(ISBLANK(INDIRECT(ADDRESS(B414,2,1,1,"all_city_parameter_inputs"))), ISBLANK(INDIRECT(ADDRESS(B414,1,1,1,"all_city_parameter_inputs")))), "", IF(ISBLANK(INDIRECT(ADDRESS(B414,1,1,1,"all_city_parameter_inputs"))), All_city_list!F413,INDIRECT(ADDRESS(B414,1,1,1,"all_city_parameter_inputs"))))</f>
        <v>PM_emission_inventories</v>
      </c>
      <c r="G414" s="4" t="str" cm="1">
        <f t="array" aca="1" ref="G414" ca="1">IF(AND(ISBLANK(INDIRECT(ADDRESS(B414,3,1,1,"all_city_parameter_inputs"))),ISBLANK(INDIRECT(ADDRESS(B414,2,1,1,"all_city_parameter_inputs")))),"",IF(ISBLANK(INDIRECT(ADDRESS(B414,2,1,1,"all_city_parameter_inputs"))),"",INDIRECT(ADDRESS(B414,2,1,1,"all_city_parameter_inputs"))))</f>
        <v>bus_driver</v>
      </c>
      <c r="H414" s="17" cm="1">
        <f t="array" aca="1" ref="H414" ca="1">IF(ISBLANK(INDIRECT(ADDRESS(B414,A414,1,1,"all_city_parameter_inputs"))), "--",INDIRECT(ADDRESS(B414,A414,1,1,"all_city_parameter_inputs")))</f>
        <v>0.18498184000000001</v>
      </c>
      <c r="I414" s="17">
        <f ca="1">IF(OR(G414="alpha",G414="beta",G414="sd",G414="mean"),"--",VLOOKUP(C414,Default!$B$5:$H$113,7,FALSE))</f>
        <v>0.12246677425253254</v>
      </c>
      <c r="J414" s="4" t="str">
        <f ca="1">VLOOKUP(F414,Lookup!$C$5:$D$109,2, FALSE)</f>
        <v>Pollution values</v>
      </c>
      <c r="K414" s="4">
        <f ca="1">VLOOKUP(C414,Default!$B$4:$E$113,4, FALSE)</f>
        <v>0</v>
      </c>
      <c r="L414" s="21" t="str" cm="1">
        <f t="array" aca="1" ref="L414" ca="1">IF(ISNA(VLOOKUP(D414,Grouped_Sources!$C:$C,1,FALSE)),"", INDIRECT(VLOOKUP(D414,Grouped_Sources!$C:$G,5,FALSE)))</f>
        <v>air pollution and CO2 write-up_only table_V4.docx (dropbox.com)</v>
      </c>
      <c r="M414" s="21"/>
      <c r="N414" s="21"/>
    </row>
    <row r="415" spans="1:14">
      <c r="A415" s="5">
        <f t="shared" si="60"/>
        <v>7</v>
      </c>
      <c r="B415" s="5">
        <f t="shared" si="61"/>
        <v>17</v>
      </c>
      <c r="C415" s="5" t="str">
        <f t="shared" ca="1" si="63"/>
        <v>PM_emission_inventories big_truck</v>
      </c>
      <c r="D415" s="5" t="str">
        <f t="shared" ca="1" si="49"/>
        <v>PM_emission_inventories_vizag</v>
      </c>
      <c r="E415" s="4" t="str" cm="1">
        <f t="array" aca="1" ref="E415" ca="1">INDIRECT(ADDRESS(1,A415,1,1,"all_city_parameter_inputs"))</f>
        <v>vizag</v>
      </c>
      <c r="F415" s="6" t="str" cm="1">
        <f t="array" aca="1" ref="F415" ca="1">IF(AND(ISBLANK(INDIRECT(ADDRESS(B415,2,1,1,"all_city_parameter_inputs"))), ISBLANK(INDIRECT(ADDRESS(B415,1,1,1,"all_city_parameter_inputs")))), "", IF(ISBLANK(INDIRECT(ADDRESS(B415,1,1,1,"all_city_parameter_inputs"))), All_city_list!F414,INDIRECT(ADDRESS(B415,1,1,1,"all_city_parameter_inputs"))))</f>
        <v>PM_emission_inventories</v>
      </c>
      <c r="G415" s="4" t="str" cm="1">
        <f t="array" aca="1" ref="G415" ca="1">IF(AND(ISBLANK(INDIRECT(ADDRESS(B415,3,1,1,"all_city_parameter_inputs"))),ISBLANK(INDIRECT(ADDRESS(B415,2,1,1,"all_city_parameter_inputs")))),"",IF(ISBLANK(INDIRECT(ADDRESS(B415,2,1,1,"all_city_parameter_inputs"))),"",INDIRECT(ADDRESS(B415,2,1,1,"all_city_parameter_inputs"))))</f>
        <v>big_truck</v>
      </c>
      <c r="H415" s="17" cm="1">
        <f t="array" aca="1" ref="H415" ca="1">IF(ISBLANK(INDIRECT(ADDRESS(B415,A415,1,1,"all_city_parameter_inputs"))), "--",INDIRECT(ADDRESS(B415,A415,1,1,"all_city_parameter_inputs")))</f>
        <v>0.42707509999999999</v>
      </c>
      <c r="I415" s="17">
        <f ca="1">IF(OR(G415="alpha",G415="beta",G415="sd",G415="mean"),"--",VLOOKUP(C415,Default!$B$5:$H$113,7,FALSE))</f>
        <v>0.45445403783708543</v>
      </c>
      <c r="J415" s="4" t="str">
        <f ca="1">VLOOKUP(F415,Lookup!$C$5:$D$109,2, FALSE)</f>
        <v>Pollution values</v>
      </c>
      <c r="K415" s="4">
        <f ca="1">VLOOKUP(C415,Default!$B$4:$E$113,4, FALSE)</f>
        <v>0</v>
      </c>
      <c r="L415" s="21" t="str" cm="1">
        <f t="array" aca="1" ref="L415" ca="1">IF(ISNA(VLOOKUP(D415,Grouped_Sources!$C:$C,1,FALSE)),"", INDIRECT(VLOOKUP(D415,Grouped_Sources!$C:$G,5,FALSE)))</f>
        <v>air pollution and CO2 write-up_only table_V4.docx (dropbox.com)</v>
      </c>
      <c r="M415" s="21"/>
      <c r="N415" s="21"/>
    </row>
    <row r="416" spans="1:14">
      <c r="A416" s="5">
        <f t="shared" si="60"/>
        <v>7</v>
      </c>
      <c r="B416" s="5">
        <f t="shared" si="61"/>
        <v>18</v>
      </c>
      <c r="C416" s="5" t="str">
        <f t="shared" ca="1" si="63"/>
        <v>PM_emission_inventories truck</v>
      </c>
      <c r="D416" s="5" t="str">
        <f t="shared" ca="1" si="49"/>
        <v>PM_emission_inventories_vizag</v>
      </c>
      <c r="E416" s="4" t="str" cm="1">
        <f t="array" aca="1" ref="E416" ca="1">INDIRECT(ADDRESS(1,A416,1,1,"all_city_parameter_inputs"))</f>
        <v>vizag</v>
      </c>
      <c r="F416" s="6" t="str" cm="1">
        <f t="array" aca="1" ref="F416" ca="1">IF(AND(ISBLANK(INDIRECT(ADDRESS(B416,2,1,1,"all_city_parameter_inputs"))), ISBLANK(INDIRECT(ADDRESS(B416,1,1,1,"all_city_parameter_inputs")))), "", IF(ISBLANK(INDIRECT(ADDRESS(B416,1,1,1,"all_city_parameter_inputs"))), All_city_list!F415,INDIRECT(ADDRESS(B416,1,1,1,"all_city_parameter_inputs"))))</f>
        <v>PM_emission_inventories</v>
      </c>
      <c r="G416" s="4" t="str" cm="1">
        <f t="array" aca="1" ref="G416" ca="1">IF(AND(ISBLANK(INDIRECT(ADDRESS(B416,3,1,1,"all_city_parameter_inputs"))),ISBLANK(INDIRECT(ADDRESS(B416,2,1,1,"all_city_parameter_inputs")))),"",IF(ISBLANK(INDIRECT(ADDRESS(B416,2,1,1,"all_city_parameter_inputs"))),"",INDIRECT(ADDRESS(B416,2,1,1,"all_city_parameter_inputs"))))</f>
        <v>truck</v>
      </c>
      <c r="H416" s="17" cm="1">
        <f t="array" aca="1" ref="H416" ca="1">IF(ISBLANK(INDIRECT(ADDRESS(B416,A416,1,1,"all_city_parameter_inputs"))), "--",INDIRECT(ADDRESS(B416,A416,1,1,"all_city_parameter_inputs")))</f>
        <v>1.6026260000000001E-2</v>
      </c>
      <c r="I416" s="17">
        <f ca="1">IF(OR(G416="alpha",G416="beta",G416="sd",G416="mean"),"--",VLOOKUP(C416,Default!$B$5:$H$113,7,FALSE))</f>
        <v>0.33879566966662278</v>
      </c>
      <c r="J416" s="4" t="str">
        <f ca="1">VLOOKUP(F416,Lookup!$C$5:$D$109,2, FALSE)</f>
        <v>Pollution values</v>
      </c>
      <c r="K416" s="4">
        <f ca="1">VLOOKUP(C416,Default!$B$4:$E$113,4, FALSE)</f>
        <v>0</v>
      </c>
      <c r="L416" s="21" t="str" cm="1">
        <f t="array" aca="1" ref="L416" ca="1">IF(ISNA(VLOOKUP(D416,Grouped_Sources!$C:$C,1,FALSE)),"", INDIRECT(VLOOKUP(D416,Grouped_Sources!$C:$G,5,FALSE)))</f>
        <v>air pollution and CO2 write-up_only table_V4.docx (dropbox.com)</v>
      </c>
      <c r="M416" s="21"/>
      <c r="N416" s="21"/>
    </row>
    <row r="417" spans="1:14">
      <c r="A417" s="5">
        <f t="shared" si="60"/>
        <v>7</v>
      </c>
      <c r="B417" s="5">
        <f t="shared" si="61"/>
        <v>19</v>
      </c>
      <c r="C417" s="5" t="str">
        <f t="shared" ca="1" si="63"/>
        <v>PM_emission_inventories van</v>
      </c>
      <c r="D417" s="5" t="str">
        <f t="shared" ca="1" si="49"/>
        <v>PM_emission_inventories_vizag</v>
      </c>
      <c r="E417" s="4" t="str" cm="1">
        <f t="array" aca="1" ref="E417" ca="1">INDIRECT(ADDRESS(1,A417,1,1,"all_city_parameter_inputs"))</f>
        <v>vizag</v>
      </c>
      <c r="F417" s="6" t="str" cm="1">
        <f t="array" aca="1" ref="F417" ca="1">IF(AND(ISBLANK(INDIRECT(ADDRESS(B417,2,1,1,"all_city_parameter_inputs"))), ISBLANK(INDIRECT(ADDRESS(B417,1,1,1,"all_city_parameter_inputs")))), "", IF(ISBLANK(INDIRECT(ADDRESS(B417,1,1,1,"all_city_parameter_inputs"))), All_city_list!F416,INDIRECT(ADDRESS(B417,1,1,1,"all_city_parameter_inputs"))))</f>
        <v>PM_emission_inventories</v>
      </c>
      <c r="G417" s="4" t="str" cm="1">
        <f t="array" aca="1" ref="G417" ca="1">IF(AND(ISBLANK(INDIRECT(ADDRESS(B417,3,1,1,"all_city_parameter_inputs"))),ISBLANK(INDIRECT(ADDRESS(B417,2,1,1,"all_city_parameter_inputs")))),"",IF(ISBLANK(INDIRECT(ADDRESS(B417,2,1,1,"all_city_parameter_inputs"))),"",INDIRECT(ADDRESS(B417,2,1,1,"all_city_parameter_inputs"))))</f>
        <v>van</v>
      </c>
      <c r="H417" s="17" cm="1">
        <f t="array" aca="1" ref="H417" ca="1">IF(ISBLANK(INDIRECT(ADDRESS(B417,A417,1,1,"all_city_parameter_inputs"))), "--",INDIRECT(ADDRESS(B417,A417,1,1,"all_city_parameter_inputs")))</f>
        <v>0</v>
      </c>
      <c r="I417" s="17">
        <f ca="1">IF(OR(G417="alpha",G417="beta",G417="sd",G417="mean"),"--",VLOOKUP(C417,Default!$B$5:$H$113,7,FALSE))</f>
        <v>0</v>
      </c>
      <c r="J417" s="4" t="str">
        <f ca="1">VLOOKUP(F417,Lookup!$C$5:$D$109,2, FALSE)</f>
        <v>Pollution values</v>
      </c>
      <c r="K417" s="4">
        <f ca="1">VLOOKUP(C417,Default!$B$4:$E$113,4, FALSE)</f>
        <v>0</v>
      </c>
      <c r="L417" s="21" t="str" cm="1">
        <f t="array" aca="1" ref="L417" ca="1">IF(ISNA(VLOOKUP(D417,Grouped_Sources!$C:$C,1,FALSE)),"", INDIRECT(VLOOKUP(D417,Grouped_Sources!$C:$G,5,FALSE)))</f>
        <v>air pollution and CO2 write-up_only table_V4.docx (dropbox.com)</v>
      </c>
      <c r="M417" s="21"/>
      <c r="N417" s="21"/>
    </row>
    <row r="418" spans="1:14">
      <c r="A418" s="5">
        <f t="shared" si="60"/>
        <v>7</v>
      </c>
      <c r="B418" s="5">
        <f t="shared" si="61"/>
        <v>20</v>
      </c>
      <c r="C418" s="5" t="str">
        <f t="shared" ca="1" si="63"/>
        <v>PM_emission_inventories other</v>
      </c>
      <c r="D418" s="5" t="str">
        <f t="shared" ca="1" si="49"/>
        <v>PM_emission_inventories_vizag</v>
      </c>
      <c r="E418" s="4" t="str" cm="1">
        <f t="array" aca="1" ref="E418" ca="1">INDIRECT(ADDRESS(1,A418,1,1,"all_city_parameter_inputs"))</f>
        <v>vizag</v>
      </c>
      <c r="F418" s="6" t="str" cm="1">
        <f t="array" aca="1" ref="F418" ca="1">IF(AND(ISBLANK(INDIRECT(ADDRESS(B418,2,1,1,"all_city_parameter_inputs"))), ISBLANK(INDIRECT(ADDRESS(B418,1,1,1,"all_city_parameter_inputs")))), "", IF(ISBLANK(INDIRECT(ADDRESS(B418,1,1,1,"all_city_parameter_inputs"))), All_city_list!F417,INDIRECT(ADDRESS(B418,1,1,1,"all_city_parameter_inputs"))))</f>
        <v>PM_emission_inventories</v>
      </c>
      <c r="G418" s="4" t="str" cm="1">
        <f t="array" aca="1" ref="G418" ca="1">IF(AND(ISBLANK(INDIRECT(ADDRESS(B418,3,1,1,"all_city_parameter_inputs"))),ISBLANK(INDIRECT(ADDRESS(B418,2,1,1,"all_city_parameter_inputs")))),"",IF(ISBLANK(INDIRECT(ADDRESS(B418,2,1,1,"all_city_parameter_inputs"))),"",INDIRECT(ADDRESS(B418,2,1,1,"all_city_parameter_inputs"))))</f>
        <v>other</v>
      </c>
      <c r="H418" s="17" cm="1">
        <f t="array" aca="1" ref="H418" ca="1">IF(ISBLANK(INDIRECT(ADDRESS(B418,A418,1,1,"all_city_parameter_inputs"))), "--",INDIRECT(ADDRESS(B418,A418,1,1,"all_city_parameter_inputs")))</f>
        <v>0</v>
      </c>
      <c r="I418" s="17">
        <f ca="1">IF(OR(G418="alpha",G418="beta",G418="sd",G418="mean"),"--",VLOOKUP(C418,Default!$B$5:$H$113,7,FALSE))</f>
        <v>0</v>
      </c>
      <c r="J418" s="4" t="str">
        <f ca="1">VLOOKUP(F418,Lookup!$C$5:$D$109,2, FALSE)</f>
        <v>Pollution values</v>
      </c>
      <c r="K418" s="4">
        <f ca="1">VLOOKUP(C418,Default!$B$4:$E$113,4, FALSE)</f>
        <v>0</v>
      </c>
      <c r="L418" s="21" t="str" cm="1">
        <f t="array" aca="1" ref="L418" ca="1">IF(ISNA(VLOOKUP(D418,Grouped_Sources!$C:$C,1,FALSE)),"", INDIRECT(VLOOKUP(D418,Grouped_Sources!$C:$G,5,FALSE)))</f>
        <v>air pollution and CO2 write-up_only table_V4.docx (dropbox.com)</v>
      </c>
      <c r="M418" s="21"/>
      <c r="N418" s="21"/>
    </row>
    <row r="419" spans="1:14">
      <c r="A419" s="5">
        <f t="shared" si="60"/>
        <v>7</v>
      </c>
      <c r="B419" s="5">
        <f t="shared" si="61"/>
        <v>21</v>
      </c>
      <c r="C419" s="5" t="str">
        <f t="shared" ca="1" si="63"/>
        <v>PM_emission_inventories taxi</v>
      </c>
      <c r="D419" s="5" t="str">
        <f t="shared" ca="1" si="49"/>
        <v>PM_emission_inventories_vizag</v>
      </c>
      <c r="E419" s="4" t="str" cm="1">
        <f t="array" aca="1" ref="E419" ca="1">INDIRECT(ADDRESS(1,A419,1,1,"all_city_parameter_inputs"))</f>
        <v>vizag</v>
      </c>
      <c r="F419" s="6" t="str" cm="1">
        <f t="array" aca="1" ref="F419" ca="1">IF(AND(ISBLANK(INDIRECT(ADDRESS(B419,2,1,1,"all_city_parameter_inputs"))), ISBLANK(INDIRECT(ADDRESS(B419,1,1,1,"all_city_parameter_inputs")))), "", IF(ISBLANK(INDIRECT(ADDRESS(B419,1,1,1,"all_city_parameter_inputs"))), All_city_list!F418,INDIRECT(ADDRESS(B419,1,1,1,"all_city_parameter_inputs"))))</f>
        <v>PM_emission_inventories</v>
      </c>
      <c r="G419" s="4" t="str" cm="1">
        <f t="array" aca="1" ref="G419" ca="1">IF(AND(ISBLANK(INDIRECT(ADDRESS(B419,3,1,1,"all_city_parameter_inputs"))),ISBLANK(INDIRECT(ADDRESS(B419,2,1,1,"all_city_parameter_inputs")))),"",IF(ISBLANK(INDIRECT(ADDRESS(B419,2,1,1,"all_city_parameter_inputs"))),"",INDIRECT(ADDRESS(B419,2,1,1,"all_city_parameter_inputs"))))</f>
        <v>taxi</v>
      </c>
      <c r="H419" s="17" cm="1">
        <f t="array" aca="1" ref="H419" ca="1">IF(ISBLANK(INDIRECT(ADDRESS(B419,A419,1,1,"all_city_parameter_inputs"))), "--",INDIRECT(ADDRESS(B419,A419,1,1,"all_city_parameter_inputs")))</f>
        <v>0</v>
      </c>
      <c r="I419" s="17">
        <f ca="1">IF(OR(G419="alpha",G419="beta",G419="sd",G419="mean"),"--",VLOOKUP(C419,Default!$B$5:$H$113,7,FALSE))</f>
        <v>0</v>
      </c>
      <c r="J419" s="4" t="str">
        <f ca="1">VLOOKUP(F419,Lookup!$C$5:$D$109,2, FALSE)</f>
        <v>Pollution values</v>
      </c>
      <c r="K419" s="4">
        <f ca="1">VLOOKUP(C419,Default!$B$4:$E$113,4, FALSE)</f>
        <v>0</v>
      </c>
      <c r="L419" s="21" t="str" cm="1">
        <f t="array" aca="1" ref="L419" ca="1">IF(ISNA(VLOOKUP(D419,Grouped_Sources!$C:$C,1,FALSE)),"", INDIRECT(VLOOKUP(D419,Grouped_Sources!$C:$G,5,FALSE)))</f>
        <v>air pollution and CO2 write-up_only table_V4.docx (dropbox.com)</v>
      </c>
      <c r="M419" s="21"/>
      <c r="N419" s="21"/>
    </row>
    <row r="420" spans="1:14">
      <c r="A420" s="5">
        <f t="shared" si="60"/>
        <v>7</v>
      </c>
      <c r="B420" s="5">
        <f t="shared" si="61"/>
        <v>22</v>
      </c>
      <c r="C420" s="5" t="str">
        <f t="shared" ca="1" si="63"/>
        <v>PM_emission_inventories auto_rickshaw</v>
      </c>
      <c r="D420" s="5" t="str">
        <f t="shared" ca="1" si="49"/>
        <v>PM_emission_inventories_vizag</v>
      </c>
      <c r="E420" s="4" t="str" cm="1">
        <f t="array" aca="1" ref="E420" ca="1">INDIRECT(ADDRESS(1,A420,1,1,"all_city_parameter_inputs"))</f>
        <v>vizag</v>
      </c>
      <c r="F420" s="6" t="str" cm="1">
        <f t="array" aca="1" ref="F420" ca="1">IF(AND(ISBLANK(INDIRECT(ADDRESS(B420,2,1,1,"all_city_parameter_inputs"))), ISBLANK(INDIRECT(ADDRESS(B420,1,1,1,"all_city_parameter_inputs")))), "", IF(ISBLANK(INDIRECT(ADDRESS(B420,1,1,1,"all_city_parameter_inputs"))), All_city_list!F419,INDIRECT(ADDRESS(B420,1,1,1,"all_city_parameter_inputs"))))</f>
        <v>PM_emission_inventories</v>
      </c>
      <c r="G420" s="4" t="str" cm="1">
        <f t="array" aca="1" ref="G420" ca="1">IF(AND(ISBLANK(INDIRECT(ADDRESS(B420,3,1,1,"all_city_parameter_inputs"))),ISBLANK(INDIRECT(ADDRESS(B420,2,1,1,"all_city_parameter_inputs")))),"",IF(ISBLANK(INDIRECT(ADDRESS(B420,2,1,1,"all_city_parameter_inputs"))),"",INDIRECT(ADDRESS(B420,2,1,1,"all_city_parameter_inputs"))))</f>
        <v>auto_rickshaw</v>
      </c>
      <c r="H420" s="17" cm="1">
        <f t="array" aca="1" ref="H420" ca="1">IF(ISBLANK(INDIRECT(ADDRESS(B420,A420,1,1,"all_city_parameter_inputs"))), "--",INDIRECT(ADDRESS(B420,A420,1,1,"all_city_parameter_inputs")))</f>
        <v>0</v>
      </c>
      <c r="I420" s="17">
        <f ca="1">IF(OR(G420="alpha",G420="beta",G420="sd",G420="mean"),"--",VLOOKUP(C420,Default!$B$5:$H$113,7,FALSE))</f>
        <v>0</v>
      </c>
      <c r="J420" s="4" t="str">
        <f ca="1">VLOOKUP(F420,Lookup!$C$5:$D$109,2, FALSE)</f>
        <v>Pollution values</v>
      </c>
      <c r="K420" s="4">
        <f ca="1">VLOOKUP(C420,Default!$B$4:$E$113,4, FALSE)</f>
        <v>0</v>
      </c>
      <c r="L420" s="21" t="str" cm="1">
        <f t="array" aca="1" ref="L420" ca="1">IF(ISNA(VLOOKUP(D420,Grouped_Sources!$C:$C,1,FALSE)),"", INDIRECT(VLOOKUP(D420,Grouped_Sources!$C:$G,5,FALSE)))</f>
        <v>air pollution and CO2 write-up_only table_V4.docx (dropbox.com)</v>
      </c>
      <c r="M420" s="21"/>
      <c r="N420" s="21"/>
    </row>
    <row r="421" spans="1:14">
      <c r="A421" s="5">
        <f t="shared" si="60"/>
        <v>7</v>
      </c>
      <c r="B421" s="5">
        <f t="shared" si="61"/>
        <v>23</v>
      </c>
      <c r="C421" s="5" t="str">
        <f t="shared" ca="1" si="63"/>
        <v>injury_reporting_rate</v>
      </c>
      <c r="D421" s="5" t="str">
        <f t="shared" ca="1" si="49"/>
        <v>injury_reporting_rate_vizag</v>
      </c>
      <c r="E421" s="4" t="str" cm="1">
        <f t="array" aca="1" ref="E421" ca="1">INDIRECT(ADDRESS(1,A421,1,1,"all_city_parameter_inputs"))</f>
        <v>vizag</v>
      </c>
      <c r="F421" s="6" t="str" cm="1">
        <f t="array" aca="1" ref="F421" ca="1">IF(AND(ISBLANK(INDIRECT(ADDRESS(B421,2,1,1,"all_city_parameter_inputs"))), ISBLANK(INDIRECT(ADDRESS(B421,1,1,1,"all_city_parameter_inputs")))), "", IF(ISBLANK(INDIRECT(ADDRESS(B421,1,1,1,"all_city_parameter_inputs"))), All_city_list!F420,INDIRECT(ADDRESS(B421,1,1,1,"all_city_parameter_inputs"))))</f>
        <v>injury_reporting_rate</v>
      </c>
      <c r="G421" s="4" t="str" cm="1">
        <f t="array" aca="1" ref="G421" ca="1">IF(AND(ISBLANK(INDIRECT(ADDRESS(B421,3,1,1,"all_city_parameter_inputs"))),ISBLANK(INDIRECT(ADDRESS(B421,2,1,1,"all_city_parameter_inputs")))),"",IF(ISBLANK(INDIRECT(ADDRESS(B421,2,1,1,"all_city_parameter_inputs"))),"",INDIRECT(ADDRESS(B421,2,1,1,"all_city_parameter_inputs"))))</f>
        <v>constant</v>
      </c>
      <c r="H421" s="17" cm="1">
        <f t="array" aca="1" ref="H421" ca="1">IF(ISBLANK(INDIRECT(ADDRESS(B421,A421,1,1,"all_city_parameter_inputs"))), "--",INDIRECT(ADDRESS(B421,A421,1,1,"all_city_parameter_inputs")))</f>
        <v>0.75207211183218492</v>
      </c>
      <c r="I421" s="17">
        <f ca="1">IF(OR(G421="alpha",G421="beta",G421="sd",G421="mean"),"--",VLOOKUP(C421,Default!$B$5:$H$113,7,FALSE))</f>
        <v>1</v>
      </c>
      <c r="J421" s="4" t="str">
        <f ca="1">VLOOKUP(F421,Lookup!$C$5:$D$109,2, FALSE)</f>
        <v>Injury values</v>
      </c>
      <c r="K421" s="4" t="str">
        <f ca="1">VLOOKUP(C421,Default!$B$4:$E$113,4, FALSE)</f>
        <v>rate at which injuries are reported</v>
      </c>
      <c r="L421" s="21" t="str" cm="1">
        <f t="array" aca="1" ref="L421" ca="1">IF(ISNA(VLOOKUP(D421,Grouped_Sources!$C:$C,1,FALSE)),"", INDIRECT(VLOOKUP(D421,Grouped_Sources!$C:$G,5,FALSE)))</f>
        <v>InjuryReportingRate_WriteUp_vxx.docx on OneDrive Ali Abbas - ITHIM Global\Methods and Processes\Input Parameters\InjuryReportingRate</v>
      </c>
      <c r="M421" s="21"/>
      <c r="N421" s="21"/>
    </row>
    <row r="422" spans="1:14">
      <c r="A422" s="5">
        <f t="shared" si="60"/>
        <v>7</v>
      </c>
      <c r="B422" s="5">
        <f t="shared" si="61"/>
        <v>24</v>
      </c>
      <c r="C422" s="5" t="str">
        <f t="shared" ca="1" si="63"/>
        <v>injury_reporting_rate</v>
      </c>
      <c r="D422" s="5" t="str">
        <f t="shared" ca="1" si="49"/>
        <v>injury_reporting_rate_vizag</v>
      </c>
      <c r="E422" s="4" t="str" cm="1">
        <f t="array" aca="1" ref="E422" ca="1">INDIRECT(ADDRESS(1,A422,1,1,"all_city_parameter_inputs"))</f>
        <v>vizag</v>
      </c>
      <c r="F422" s="6" t="str" cm="1">
        <f t="array" aca="1" ref="F422" ca="1">IF(AND(ISBLANK(INDIRECT(ADDRESS(B422,2,1,1,"all_city_parameter_inputs"))), ISBLANK(INDIRECT(ADDRESS(B422,1,1,1,"all_city_parameter_inputs")))), "", IF(ISBLANK(INDIRECT(ADDRESS(B422,1,1,1,"all_city_parameter_inputs"))), All_city_list!F421,INDIRECT(ADDRESS(B422,1,1,1,"all_city_parameter_inputs"))))</f>
        <v>injury_reporting_rate</v>
      </c>
      <c r="G422" s="4" t="str" cm="1">
        <f t="array" aca="1" ref="G422" ca="1">IF(AND(ISBLANK(INDIRECT(ADDRESS(B422,3,1,1,"all_city_parameter_inputs"))),ISBLANK(INDIRECT(ADDRESS(B422,2,1,1,"all_city_parameter_inputs")))),"",IF(ISBLANK(INDIRECT(ADDRESS(B422,2,1,1,"all_city_parameter_inputs"))),"",INDIRECT(ADDRESS(B422,2,1,1,"all_city_parameter_inputs"))))</f>
        <v>alpha</v>
      </c>
      <c r="H422" s="17" cm="1">
        <f t="array" aca="1" ref="H422" ca="1">IF(ISBLANK(INDIRECT(ADDRESS(B422,A422,1,1,"all_city_parameter_inputs"))), "--",INDIRECT(ADDRESS(B422,A422,1,1,"all_city_parameter_inputs")))</f>
        <v>13.271038195691951</v>
      </c>
      <c r="I422" s="17" t="str">
        <f ca="1">IF(OR(G422="alpha",G422="beta",G422="sd",G422="mean"),"--",VLOOKUP(C422,Default!$B$5:$H$113,7,FALSE))</f>
        <v>--</v>
      </c>
      <c r="J422" s="4" t="str">
        <f ca="1">VLOOKUP(F422,Lookup!$C$5:$D$109,2, FALSE)</f>
        <v>Injury values</v>
      </c>
      <c r="K422" s="4" t="str">
        <f ca="1">VLOOKUP(C422,Default!$B$4:$E$113,4, FALSE)</f>
        <v>rate at which injuries are reported</v>
      </c>
      <c r="L422" s="21" t="str" cm="1">
        <f t="array" aca="1" ref="L422" ca="1">IF(ISNA(VLOOKUP(D422,Grouped_Sources!$C:$C,1,FALSE)),"", INDIRECT(VLOOKUP(D422,Grouped_Sources!$C:$G,5,FALSE)))</f>
        <v>InjuryReportingRate_WriteUp_vxx.docx on OneDrive Ali Abbas - ITHIM Global\Methods and Processes\Input Parameters\InjuryReportingRate</v>
      </c>
      <c r="M422" s="21"/>
      <c r="N422" s="21"/>
    </row>
    <row r="423" spans="1:14">
      <c r="A423" s="5">
        <f t="shared" si="60"/>
        <v>7</v>
      </c>
      <c r="B423" s="5">
        <f t="shared" si="61"/>
        <v>25</v>
      </c>
      <c r="C423" s="5" t="str">
        <f t="shared" ca="1" si="63"/>
        <v>injury_reporting_rate</v>
      </c>
      <c r="D423" s="5" t="str">
        <f t="shared" ca="1" si="49"/>
        <v>injury_reporting_rate_vizag</v>
      </c>
      <c r="E423" s="4" t="str" cm="1">
        <f t="array" aca="1" ref="E423" ca="1">INDIRECT(ADDRESS(1,A423,1,1,"all_city_parameter_inputs"))</f>
        <v>vizag</v>
      </c>
      <c r="F423" s="6" t="str" cm="1">
        <f t="array" aca="1" ref="F423" ca="1">IF(AND(ISBLANK(INDIRECT(ADDRESS(B423,2,1,1,"all_city_parameter_inputs"))), ISBLANK(INDIRECT(ADDRESS(B423,1,1,1,"all_city_parameter_inputs")))), "", IF(ISBLANK(INDIRECT(ADDRESS(B423,1,1,1,"all_city_parameter_inputs"))), All_city_list!F422,INDIRECT(ADDRESS(B423,1,1,1,"all_city_parameter_inputs"))))</f>
        <v>injury_reporting_rate</v>
      </c>
      <c r="G423" s="4" t="str" cm="1">
        <f t="array" aca="1" ref="G423" ca="1">IF(AND(ISBLANK(INDIRECT(ADDRESS(B423,3,1,1,"all_city_parameter_inputs"))),ISBLANK(INDIRECT(ADDRESS(B423,2,1,1,"all_city_parameter_inputs")))),"",IF(ISBLANK(INDIRECT(ADDRESS(B423,2,1,1,"all_city_parameter_inputs"))),"",INDIRECT(ADDRESS(B423,2,1,1,"all_city_parameter_inputs"))))</f>
        <v>beta</v>
      </c>
      <c r="H423" s="17" cm="1">
        <f t="array" aca="1" ref="H423" ca="1">IF(ISBLANK(INDIRECT(ADDRESS(B423,A423,1,1,"all_city_parameter_inputs"))), "--",INDIRECT(ADDRESS(B423,A423,1,1,"all_city_parameter_inputs")))</f>
        <v>4.3749268479543026</v>
      </c>
      <c r="I423" s="17" t="str">
        <f ca="1">IF(OR(G423="alpha",G423="beta",G423="sd",G423="mean"),"--",VLOOKUP(C423,Default!$B$5:$H$113,7,FALSE))</f>
        <v>--</v>
      </c>
      <c r="J423" s="4" t="str">
        <f ca="1">VLOOKUP(F423,Lookup!$C$5:$D$109,2, FALSE)</f>
        <v>Injury values</v>
      </c>
      <c r="K423" s="4" t="str">
        <f ca="1">VLOOKUP(C423,Default!$B$4:$E$113,4, FALSE)</f>
        <v>rate at which injuries are reported</v>
      </c>
      <c r="L423" s="21" t="str" cm="1">
        <f t="array" aca="1" ref="L423" ca="1">IF(ISNA(VLOOKUP(D423,Grouped_Sources!$C:$C,1,FALSE)),"", INDIRECT(VLOOKUP(D423,Grouped_Sources!$C:$G,5,FALSE)))</f>
        <v>InjuryReportingRate_WriteUp_vxx.docx on OneDrive Ali Abbas - ITHIM Global\Methods and Processes\Input Parameters\InjuryReportingRate</v>
      </c>
      <c r="M423" s="21"/>
      <c r="N423" s="21"/>
    </row>
    <row r="424" spans="1:14">
      <c r="A424" s="5">
        <f t="shared" si="60"/>
        <v>7</v>
      </c>
      <c r="B424" s="5">
        <f t="shared" si="61"/>
        <v>26</v>
      </c>
      <c r="C424" s="5" t="str">
        <f t="shared" ca="1" si="63"/>
        <v>chronic_disease_scalar</v>
      </c>
      <c r="D424" s="5" t="str">
        <f t="shared" ca="1" si="49"/>
        <v>chronic_disease_scalar_vizag</v>
      </c>
      <c r="E424" s="4" t="str" cm="1">
        <f t="array" aca="1" ref="E424" ca="1">INDIRECT(ADDRESS(1,A424,1,1,"all_city_parameter_inputs"))</f>
        <v>vizag</v>
      </c>
      <c r="F424" s="6" t="str" cm="1">
        <f t="array" aca="1" ref="F424" ca="1">IF(AND(ISBLANK(INDIRECT(ADDRESS(B424,2,1,1,"all_city_parameter_inputs"))), ISBLANK(INDIRECT(ADDRESS(B424,1,1,1,"all_city_parameter_inputs")))), "", IF(ISBLANK(INDIRECT(ADDRESS(B424,1,1,1,"all_city_parameter_inputs"))), All_city_list!F423,INDIRECT(ADDRESS(B424,1,1,1,"all_city_parameter_inputs"))))</f>
        <v>chronic_disease_scalar</v>
      </c>
      <c r="G424" s="4" t="str" cm="1">
        <f t="array" aca="1" ref="G424" ca="1">IF(AND(ISBLANK(INDIRECT(ADDRESS(B424,3,1,1,"all_city_parameter_inputs"))),ISBLANK(INDIRECT(ADDRESS(B424,2,1,1,"all_city_parameter_inputs")))),"",IF(ISBLANK(INDIRECT(ADDRESS(B424,2,1,1,"all_city_parameter_inputs"))),"",INDIRECT(ADDRESS(B424,2,1,1,"all_city_parameter_inputs"))))</f>
        <v>constant</v>
      </c>
      <c r="H424" s="17" cm="1">
        <f t="array" aca="1" ref="H424" ca="1">IF(ISBLANK(INDIRECT(ADDRESS(B424,A424,1,1,"all_city_parameter_inputs"))), "--",INDIRECT(ADDRESS(B424,A424,1,1,"all_city_parameter_inputs")))</f>
        <v>1</v>
      </c>
      <c r="I424" s="17">
        <f ca="1">IF(OR(G424="alpha",G424="beta",G424="sd",G424="mean"),"--",VLOOKUP(C424,Default!$B$5:$H$113,7,FALSE))</f>
        <v>1</v>
      </c>
      <c r="J424" s="4" t="str">
        <f ca="1">VLOOKUP(F424,Lookup!$C$5:$D$109,2, FALSE)</f>
        <v>Health values</v>
      </c>
      <c r="K424" s="4" t="str">
        <f ca="1">VLOOKUP(C424,Default!$B$4:$E$113,4, FALSE)</f>
        <v>scalar for GBD data</v>
      </c>
      <c r="L424" s="21" t="str" cm="1">
        <f t="array" aca="1" ref="L424" ca="1">IF(ISNA(VLOOKUP(D424,Grouped_Sources!$C:$C,1,FALSE)),"", INDIRECT(VLOOKUP(D424,Grouped_Sources!$C:$G,5,FALSE)))</f>
        <v>dummy value - leave for time being</v>
      </c>
      <c r="M424" s="21"/>
      <c r="N424" s="21"/>
    </row>
    <row r="425" spans="1:14">
      <c r="A425" s="5">
        <f t="shared" si="60"/>
        <v>7</v>
      </c>
      <c r="B425" s="5">
        <f t="shared" si="61"/>
        <v>27</v>
      </c>
      <c r="C425" s="5" t="str">
        <f t="shared" ca="1" si="63"/>
        <v>chronic_disease_scalar</v>
      </c>
      <c r="D425" s="5" t="str">
        <f t="shared" ca="1" si="49"/>
        <v>chronic_disease_scalar_vizag</v>
      </c>
      <c r="E425" s="4" t="str" cm="1">
        <f t="array" aca="1" ref="E425" ca="1">INDIRECT(ADDRESS(1,A425,1,1,"all_city_parameter_inputs"))</f>
        <v>vizag</v>
      </c>
      <c r="F425" s="6" t="str" cm="1">
        <f t="array" aca="1" ref="F425" ca="1">IF(AND(ISBLANK(INDIRECT(ADDRESS(B425,2,1,1,"all_city_parameter_inputs"))), ISBLANK(INDIRECT(ADDRESS(B425,1,1,1,"all_city_parameter_inputs")))), "", IF(ISBLANK(INDIRECT(ADDRESS(B425,1,1,1,"all_city_parameter_inputs"))), All_city_list!F424,INDIRECT(ADDRESS(B425,1,1,1,"all_city_parameter_inputs"))))</f>
        <v>chronic_disease_scalar</v>
      </c>
      <c r="G425" s="4" t="str" cm="1">
        <f t="array" aca="1" ref="G425" ca="1">IF(AND(ISBLANK(INDIRECT(ADDRESS(B425,3,1,1,"all_city_parameter_inputs"))),ISBLANK(INDIRECT(ADDRESS(B425,2,1,1,"all_city_parameter_inputs")))),"",IF(ISBLANK(INDIRECT(ADDRESS(B425,2,1,1,"all_city_parameter_inputs"))),"",INDIRECT(ADDRESS(B425,2,1,1,"all_city_parameter_inputs"))))</f>
        <v>mean</v>
      </c>
      <c r="H425" s="17" cm="1">
        <f t="array" aca="1" ref="H425" ca="1">IF(ISBLANK(INDIRECT(ADDRESS(B425,A425,1,1,"all_city_parameter_inputs"))), "--",INDIRECT(ADDRESS(B425,A425,1,1,"all_city_parameter_inputs")))</f>
        <v>1</v>
      </c>
      <c r="I425" s="17" t="str">
        <f ca="1">IF(OR(G425="alpha",G425="beta",G425="sd",G425="mean"),"--",VLOOKUP(C425,Default!$B$5:$H$113,7,FALSE))</f>
        <v>--</v>
      </c>
      <c r="J425" s="4" t="str">
        <f ca="1">VLOOKUP(F425,Lookup!$C$5:$D$109,2, FALSE)</f>
        <v>Health values</v>
      </c>
      <c r="K425" s="4" t="str">
        <f ca="1">VLOOKUP(C425,Default!$B$4:$E$113,4, FALSE)</f>
        <v>scalar for GBD data</v>
      </c>
      <c r="L425" s="21" t="str" cm="1">
        <f t="array" aca="1" ref="L425" ca="1">IF(ISNA(VLOOKUP(D425,Grouped_Sources!$C:$C,1,FALSE)),"", INDIRECT(VLOOKUP(D425,Grouped_Sources!$C:$G,5,FALSE)))</f>
        <v>dummy value - leave for time being</v>
      </c>
      <c r="M425" s="21"/>
      <c r="N425" s="21"/>
    </row>
    <row r="426" spans="1:14">
      <c r="A426" s="5">
        <f t="shared" si="60"/>
        <v>7</v>
      </c>
      <c r="B426" s="5">
        <f t="shared" si="61"/>
        <v>28</v>
      </c>
      <c r="C426" s="5" t="str">
        <f t="shared" ca="1" si="63"/>
        <v>chronic_disease_scalar</v>
      </c>
      <c r="D426" s="5" t="str">
        <f t="shared" ca="1" si="49"/>
        <v>chronic_disease_scalar_vizag</v>
      </c>
      <c r="E426" s="4" t="str" cm="1">
        <f t="array" aca="1" ref="E426" ca="1">INDIRECT(ADDRESS(1,A426,1,1,"all_city_parameter_inputs"))</f>
        <v>vizag</v>
      </c>
      <c r="F426" s="6" t="str" cm="1">
        <f t="array" aca="1" ref="F426" ca="1">IF(AND(ISBLANK(INDIRECT(ADDRESS(B426,2,1,1,"all_city_parameter_inputs"))), ISBLANK(INDIRECT(ADDRESS(B426,1,1,1,"all_city_parameter_inputs")))), "", IF(ISBLANK(INDIRECT(ADDRESS(B426,1,1,1,"all_city_parameter_inputs"))), All_city_list!F425,INDIRECT(ADDRESS(B426,1,1,1,"all_city_parameter_inputs"))))</f>
        <v>chronic_disease_scalar</v>
      </c>
      <c r="G426" s="4" t="str" cm="1">
        <f t="array" aca="1" ref="G426" ca="1">IF(AND(ISBLANK(INDIRECT(ADDRESS(B426,3,1,1,"all_city_parameter_inputs"))),ISBLANK(INDIRECT(ADDRESS(B426,2,1,1,"all_city_parameter_inputs")))),"",IF(ISBLANK(INDIRECT(ADDRESS(B426,2,1,1,"all_city_parameter_inputs"))),"",INDIRECT(ADDRESS(B426,2,1,1,"all_city_parameter_inputs"))))</f>
        <v>sd</v>
      </c>
      <c r="H426" s="17" cm="1">
        <f t="array" aca="1" ref="H426" ca="1">IF(ISBLANK(INDIRECT(ADDRESS(B426,A426,1,1,"all_city_parameter_inputs"))), "--",INDIRECT(ADDRESS(B426,A426,1,1,"all_city_parameter_inputs")))</f>
        <v>1.2</v>
      </c>
      <c r="I426" s="17" t="str">
        <f ca="1">IF(OR(G426="alpha",G426="beta",G426="sd",G426="mean"),"--",VLOOKUP(C426,Default!$B$5:$H$113,7,FALSE))</f>
        <v>--</v>
      </c>
      <c r="J426" s="4" t="str">
        <f ca="1">VLOOKUP(F426,Lookup!$C$5:$D$109,2, FALSE)</f>
        <v>Health values</v>
      </c>
      <c r="K426" s="4" t="str">
        <f ca="1">VLOOKUP(C426,Default!$B$4:$E$113,4, FALSE)</f>
        <v>scalar for GBD data</v>
      </c>
      <c r="L426" s="21" t="str" cm="1">
        <f t="array" aca="1" ref="L426" ca="1">IF(ISNA(VLOOKUP(D426,Grouped_Sources!$C:$C,1,FALSE)),"", INDIRECT(VLOOKUP(D426,Grouped_Sources!$C:$G,5,FALSE)))</f>
        <v>dummy value - leave for time being</v>
      </c>
      <c r="M426" s="21"/>
      <c r="N426" s="21"/>
    </row>
    <row r="427" spans="1:14">
      <c r="A427" s="5">
        <f t="shared" si="60"/>
        <v>7</v>
      </c>
      <c r="B427" s="5">
        <f t="shared" si="61"/>
        <v>29</v>
      </c>
      <c r="C427" s="5" t="str">
        <f t="shared" ca="1" si="63"/>
        <v>pm_conc_base</v>
      </c>
      <c r="D427" s="5" t="str">
        <f t="shared" ca="1" si="49"/>
        <v>pm_conc_base_vizag</v>
      </c>
      <c r="E427" s="4" t="str" cm="1">
        <f t="array" aca="1" ref="E427" ca="1">INDIRECT(ADDRESS(1,A427,1,1,"all_city_parameter_inputs"))</f>
        <v>vizag</v>
      </c>
      <c r="F427" s="6" t="str" cm="1">
        <f t="array" aca="1" ref="F427" ca="1">IF(AND(ISBLANK(INDIRECT(ADDRESS(B427,2,1,1,"all_city_parameter_inputs"))), ISBLANK(INDIRECT(ADDRESS(B427,1,1,1,"all_city_parameter_inputs")))), "", IF(ISBLANK(INDIRECT(ADDRESS(B427,1,1,1,"all_city_parameter_inputs"))), All_city_list!F426,INDIRECT(ADDRESS(B427,1,1,1,"all_city_parameter_inputs"))))</f>
        <v>pm_conc_base</v>
      </c>
      <c r="G427" s="4" t="str" cm="1">
        <f t="array" aca="1" ref="G427" ca="1">IF(AND(ISBLANK(INDIRECT(ADDRESS(B427,3,1,1,"all_city_parameter_inputs"))),ISBLANK(INDIRECT(ADDRESS(B427,2,1,1,"all_city_parameter_inputs")))),"",IF(ISBLANK(INDIRECT(ADDRESS(B427,2,1,1,"all_city_parameter_inputs"))),"",INDIRECT(ADDRESS(B427,2,1,1,"all_city_parameter_inputs"))))</f>
        <v>constant</v>
      </c>
      <c r="H427" s="17" cm="1">
        <f t="array" aca="1" ref="H427" ca="1">IF(ISBLANK(INDIRECT(ADDRESS(B427,A427,1,1,"all_city_parameter_inputs"))), "--",INDIRECT(ADDRESS(B427,A427,1,1,"all_city_parameter_inputs")))</f>
        <v>32.75</v>
      </c>
      <c r="I427" s="17">
        <f ca="1">IF(OR(G427="alpha",G427="beta",G427="sd",G427="mean"),"--",VLOOKUP(C427,Default!$B$5:$H$113,7,FALSE))</f>
        <v>12.69</v>
      </c>
      <c r="J427" s="4" t="str">
        <f ca="1">VLOOKUP(F427,Lookup!$C$5:$D$109,2, FALSE)</f>
        <v>Pollution values</v>
      </c>
      <c r="K427" s="4" t="str">
        <f ca="1">VLOOKUP(C427,Default!$B$4:$E$113,4, FALSE)</f>
        <v>background PM2.5 concentration</v>
      </c>
      <c r="L427" s="21" t="str" cm="1">
        <f t="array" aca="1" ref="L427" ca="1">IF(ISNA(VLOOKUP(D427,Grouped_Sources!$C:$C,1,FALSE)),"", INDIRECT(VLOOKUP(D427,Grouped_Sources!$C:$G,5,FALSE)))</f>
        <v>…Dropbox\ITHIM Global\Methods and Processes\Air Pollution\Emissions and air pollution calculations - Rahul &amp; Haneen\Databases used\database_source_apport_studies_v2_0_26_9_2015.xls</v>
      </c>
      <c r="M427" s="21"/>
      <c r="N427" s="21"/>
    </row>
    <row r="428" spans="1:14">
      <c r="A428" s="5">
        <f t="shared" si="60"/>
        <v>7</v>
      </c>
      <c r="B428" s="5">
        <f t="shared" si="61"/>
        <v>30</v>
      </c>
      <c r="C428" s="5" t="str">
        <f t="shared" ca="1" si="63"/>
        <v>pm_conc_base</v>
      </c>
      <c r="D428" s="5" t="str">
        <f t="shared" ca="1" si="49"/>
        <v>pm_conc_base_vizag</v>
      </c>
      <c r="E428" s="4" t="str" cm="1">
        <f t="array" aca="1" ref="E428" ca="1">INDIRECT(ADDRESS(1,A428,1,1,"all_city_parameter_inputs"))</f>
        <v>vizag</v>
      </c>
      <c r="F428" s="6" t="str" cm="1">
        <f t="array" aca="1" ref="F428" ca="1">IF(AND(ISBLANK(INDIRECT(ADDRESS(B428,2,1,1,"all_city_parameter_inputs"))), ISBLANK(INDIRECT(ADDRESS(B428,1,1,1,"all_city_parameter_inputs")))), "", IF(ISBLANK(INDIRECT(ADDRESS(B428,1,1,1,"all_city_parameter_inputs"))), All_city_list!F427,INDIRECT(ADDRESS(B428,1,1,1,"all_city_parameter_inputs"))))</f>
        <v>pm_conc_base</v>
      </c>
      <c r="G428" s="4" t="str" cm="1">
        <f t="array" aca="1" ref="G428" ca="1">IF(AND(ISBLANK(INDIRECT(ADDRESS(B428,3,1,1,"all_city_parameter_inputs"))),ISBLANK(INDIRECT(ADDRESS(B428,2,1,1,"all_city_parameter_inputs")))),"",IF(ISBLANK(INDIRECT(ADDRESS(B428,2,1,1,"all_city_parameter_inputs"))),"",INDIRECT(ADDRESS(B428,2,1,1,"all_city_parameter_inputs"))))</f>
        <v>mean</v>
      </c>
      <c r="H428" s="17" t="str" cm="1">
        <f t="array" aca="1" ref="H428" ca="1">IF(ISBLANK(INDIRECT(ADDRESS(B428,A428,1,1,"all_city_parameter_inputs"))), "--",INDIRECT(ADDRESS(B428,A428,1,1,"all_city_parameter_inputs")))</f>
        <v>--</v>
      </c>
      <c r="I428" s="17" t="str">
        <f ca="1">IF(OR(G428="alpha",G428="beta",G428="sd",G428="mean"),"--",VLOOKUP(C428,Default!$B$5:$H$113,7,FALSE))</f>
        <v>--</v>
      </c>
      <c r="J428" s="4" t="str">
        <f ca="1">VLOOKUP(F428,Lookup!$C$5:$D$109,2, FALSE)</f>
        <v>Pollution values</v>
      </c>
      <c r="K428" s="4" t="str">
        <f ca="1">VLOOKUP(C428,Default!$B$4:$E$113,4, FALSE)</f>
        <v>background PM2.5 concentration</v>
      </c>
      <c r="L428" s="21" t="str" cm="1">
        <f t="array" aca="1" ref="L428" ca="1">IF(ISNA(VLOOKUP(D428,Grouped_Sources!$C:$C,1,FALSE)),"", INDIRECT(VLOOKUP(D428,Grouped_Sources!$C:$G,5,FALSE)))</f>
        <v>…Dropbox\ITHIM Global\Methods and Processes\Air Pollution\Emissions and air pollution calculations - Rahul &amp; Haneen\Databases used\database_source_apport_studies_v2_0_26_9_2015.xls</v>
      </c>
      <c r="M428" s="21"/>
      <c r="N428" s="21"/>
    </row>
    <row r="429" spans="1:14">
      <c r="A429" s="5">
        <f t="shared" si="60"/>
        <v>7</v>
      </c>
      <c r="B429" s="5">
        <f t="shared" si="61"/>
        <v>31</v>
      </c>
      <c r="C429" s="5" t="str">
        <f t="shared" ca="1" si="63"/>
        <v>pm_conc_base</v>
      </c>
      <c r="D429" s="5" t="str">
        <f t="shared" ca="1" si="49"/>
        <v>pm_conc_base_vizag</v>
      </c>
      <c r="E429" s="4" t="str" cm="1">
        <f t="array" aca="1" ref="E429" ca="1">INDIRECT(ADDRESS(1,A429,1,1,"all_city_parameter_inputs"))</f>
        <v>vizag</v>
      </c>
      <c r="F429" s="6" t="str" cm="1">
        <f t="array" aca="1" ref="F429" ca="1">IF(AND(ISBLANK(INDIRECT(ADDRESS(B429,2,1,1,"all_city_parameter_inputs"))), ISBLANK(INDIRECT(ADDRESS(B429,1,1,1,"all_city_parameter_inputs")))), "", IF(ISBLANK(INDIRECT(ADDRESS(B429,1,1,1,"all_city_parameter_inputs"))), All_city_list!F428,INDIRECT(ADDRESS(B429,1,1,1,"all_city_parameter_inputs"))))</f>
        <v>pm_conc_base</v>
      </c>
      <c r="G429" s="4" t="str" cm="1">
        <f t="array" aca="1" ref="G429" ca="1">IF(AND(ISBLANK(INDIRECT(ADDRESS(B429,3,1,1,"all_city_parameter_inputs"))),ISBLANK(INDIRECT(ADDRESS(B429,2,1,1,"all_city_parameter_inputs")))),"",IF(ISBLANK(INDIRECT(ADDRESS(B429,2,1,1,"all_city_parameter_inputs"))),"",INDIRECT(ADDRESS(B429,2,1,1,"all_city_parameter_inputs"))))</f>
        <v>sd</v>
      </c>
      <c r="H429" s="17" t="str" cm="1">
        <f t="array" aca="1" ref="H429" ca="1">IF(ISBLANK(INDIRECT(ADDRESS(B429,A429,1,1,"all_city_parameter_inputs"))), "--",INDIRECT(ADDRESS(B429,A429,1,1,"all_city_parameter_inputs")))</f>
        <v>--</v>
      </c>
      <c r="I429" s="17" t="str">
        <f ca="1">IF(OR(G429="alpha",G429="beta",G429="sd",G429="mean"),"--",VLOOKUP(C429,Default!$B$5:$H$113,7,FALSE))</f>
        <v>--</v>
      </c>
      <c r="J429" s="4" t="str">
        <f ca="1">VLOOKUP(F429,Lookup!$C$5:$D$109,2, FALSE)</f>
        <v>Pollution values</v>
      </c>
      <c r="K429" s="4" t="str">
        <f ca="1">VLOOKUP(C429,Default!$B$4:$E$113,4, FALSE)</f>
        <v>background PM2.5 concentration</v>
      </c>
      <c r="L429" s="21" t="str" cm="1">
        <f t="array" aca="1" ref="L429" ca="1">IF(ISNA(VLOOKUP(D429,Grouped_Sources!$C:$C,1,FALSE)),"", INDIRECT(VLOOKUP(D429,Grouped_Sources!$C:$G,5,FALSE)))</f>
        <v>…Dropbox\ITHIM Global\Methods and Processes\Air Pollution\Emissions and air pollution calculations - Rahul &amp; Haneen\Databases used\database_source_apport_studies_v2_0_26_9_2015.xls</v>
      </c>
      <c r="M429" s="21"/>
      <c r="N429" s="21"/>
    </row>
    <row r="430" spans="1:14">
      <c r="A430" s="5">
        <f t="shared" si="60"/>
        <v>7</v>
      </c>
      <c r="B430" s="5">
        <f t="shared" si="61"/>
        <v>32</v>
      </c>
      <c r="C430" s="5" t="str">
        <f t="shared" ca="1" si="63"/>
        <v>pm_trans_share</v>
      </c>
      <c r="D430" s="5" t="str">
        <f t="shared" ca="1" si="49"/>
        <v>pm_trans_share_vizag</v>
      </c>
      <c r="E430" s="4" t="str" cm="1">
        <f t="array" aca="1" ref="E430" ca="1">INDIRECT(ADDRESS(1,A430,1,1,"all_city_parameter_inputs"))</f>
        <v>vizag</v>
      </c>
      <c r="F430" s="6" t="str" cm="1">
        <f t="array" aca="1" ref="F430" ca="1">IF(AND(ISBLANK(INDIRECT(ADDRESS(B430,2,1,1,"all_city_parameter_inputs"))), ISBLANK(INDIRECT(ADDRESS(B430,1,1,1,"all_city_parameter_inputs")))), "", IF(ISBLANK(INDIRECT(ADDRESS(B430,1,1,1,"all_city_parameter_inputs"))), All_city_list!F429,INDIRECT(ADDRESS(B430,1,1,1,"all_city_parameter_inputs"))))</f>
        <v>pm_trans_share</v>
      </c>
      <c r="G430" s="4" t="str" cm="1">
        <f t="array" aca="1" ref="G430" ca="1">IF(AND(ISBLANK(INDIRECT(ADDRESS(B430,3,1,1,"all_city_parameter_inputs"))),ISBLANK(INDIRECT(ADDRESS(B430,2,1,1,"all_city_parameter_inputs")))),"",IF(ISBLANK(INDIRECT(ADDRESS(B430,2,1,1,"all_city_parameter_inputs"))),"",INDIRECT(ADDRESS(B430,2,1,1,"all_city_parameter_inputs"))))</f>
        <v>constant</v>
      </c>
      <c r="H430" s="17" cm="1">
        <f t="array" aca="1" ref="H430" ca="1">IF(ISBLANK(INDIRECT(ADDRESS(B430,A430,1,1,"all_city_parameter_inputs"))), "--",INDIRECT(ADDRESS(B430,A430,1,1,"all_city_parameter_inputs")))</f>
        <v>0.193</v>
      </c>
      <c r="I430" s="17">
        <f ca="1">IF(OR(G430="alpha",G430="beta",G430="sd",G430="mean"),"--",VLOOKUP(C430,Default!$B$5:$H$113,7,FALSE))</f>
        <v>0.42</v>
      </c>
      <c r="J430" s="4" t="str">
        <f ca="1">VLOOKUP(F430,Lookup!$C$5:$D$109,2, FALSE)</f>
        <v>Pollution values</v>
      </c>
      <c r="K430" s="4" t="str">
        <f ca="1">VLOOKUP(C430,Default!$B$4:$E$113,4, FALSE)</f>
        <v>proportion of background PM2.5 attributable to transport</v>
      </c>
      <c r="L430" s="21" t="str" cm="1">
        <f t="array" aca="1" ref="L430" ca="1">IF(ISNA(VLOOKUP(D430,Grouped_Sources!$C:$C,1,FALSE)),"", INDIRECT(VLOOKUP(D430,Grouped_Sources!$C:$G,5,FALSE)))</f>
        <v>…Dropbox\ITHIM Global\Methods and Processes\Air Pollution\Emissions and air pollution calculations - Rahul &amp; Haneen\Databases used\database_source_apport_studies_v2_0_26_9_2015.xls</v>
      </c>
      <c r="M430" s="21"/>
      <c r="N430" s="21"/>
    </row>
    <row r="431" spans="1:14">
      <c r="A431" s="5">
        <f t="shared" si="60"/>
        <v>7</v>
      </c>
      <c r="B431" s="5">
        <f t="shared" si="61"/>
        <v>33</v>
      </c>
      <c r="C431" s="5" t="str">
        <f t="shared" ca="1" si="63"/>
        <v>pm_trans_share</v>
      </c>
      <c r="D431" s="5" t="str">
        <f t="shared" ca="1" si="49"/>
        <v>pm_trans_share_vizag</v>
      </c>
      <c r="E431" s="4" t="str" cm="1">
        <f t="array" aca="1" ref="E431" ca="1">INDIRECT(ADDRESS(1,A431,1,1,"all_city_parameter_inputs"))</f>
        <v>vizag</v>
      </c>
      <c r="F431" s="6" t="str" cm="1">
        <f t="array" aca="1" ref="F431" ca="1">IF(AND(ISBLANK(INDIRECT(ADDRESS(B431,2,1,1,"all_city_parameter_inputs"))), ISBLANK(INDIRECT(ADDRESS(B431,1,1,1,"all_city_parameter_inputs")))), "", IF(ISBLANK(INDIRECT(ADDRESS(B431,1,1,1,"all_city_parameter_inputs"))), All_city_list!F430,INDIRECT(ADDRESS(B431,1,1,1,"all_city_parameter_inputs"))))</f>
        <v>pm_trans_share</v>
      </c>
      <c r="G431" s="4" t="str" cm="1">
        <f t="array" aca="1" ref="G431" ca="1">IF(AND(ISBLANK(INDIRECT(ADDRESS(B431,3,1,1,"all_city_parameter_inputs"))),ISBLANK(INDIRECT(ADDRESS(B431,2,1,1,"all_city_parameter_inputs")))),"",IF(ISBLANK(INDIRECT(ADDRESS(B431,2,1,1,"all_city_parameter_inputs"))),"",INDIRECT(ADDRESS(B431,2,1,1,"all_city_parameter_inputs"))))</f>
        <v>alpha</v>
      </c>
      <c r="H431" s="17" t="str" cm="1">
        <f t="array" aca="1" ref="H431" ca="1">IF(ISBLANK(INDIRECT(ADDRESS(B431,A431,1,1,"all_city_parameter_inputs"))), "--",INDIRECT(ADDRESS(B431,A431,1,1,"all_city_parameter_inputs")))</f>
        <v>--</v>
      </c>
      <c r="I431" s="17" t="str">
        <f ca="1">IF(OR(G431="alpha",G431="beta",G431="sd",G431="mean"),"--",VLOOKUP(C431,Default!$B$5:$H$113,7,FALSE))</f>
        <v>--</v>
      </c>
      <c r="J431" s="4" t="str">
        <f ca="1">VLOOKUP(F431,Lookup!$C$5:$D$109,2, FALSE)</f>
        <v>Pollution values</v>
      </c>
      <c r="K431" s="4" t="str">
        <f ca="1">VLOOKUP(C431,Default!$B$4:$E$113,4, FALSE)</f>
        <v>proportion of background PM2.5 attributable to transport</v>
      </c>
      <c r="L431" s="21" t="str" cm="1">
        <f t="array" aca="1" ref="L431" ca="1">IF(ISNA(VLOOKUP(D431,Grouped_Sources!$C:$C,1,FALSE)),"", INDIRECT(VLOOKUP(D431,Grouped_Sources!$C:$G,5,FALSE)))</f>
        <v>…Dropbox\ITHIM Global\Methods and Processes\Air Pollution\Emissions and air pollution calculations - Rahul &amp; Haneen\Databases used\database_source_apport_studies_v2_0_26_9_2015.xls</v>
      </c>
      <c r="M431" s="21"/>
      <c r="N431" s="21"/>
    </row>
    <row r="432" spans="1:14">
      <c r="A432" s="5">
        <f t="shared" si="60"/>
        <v>7</v>
      </c>
      <c r="B432" s="5">
        <f t="shared" si="61"/>
        <v>34</v>
      </c>
      <c r="C432" s="5" t="str">
        <f t="shared" ca="1" si="63"/>
        <v>pm_trans_share</v>
      </c>
      <c r="D432" s="5" t="str">
        <f t="shared" ca="1" si="49"/>
        <v>pm_trans_share_vizag</v>
      </c>
      <c r="E432" s="4" t="str" cm="1">
        <f t="array" aca="1" ref="E432" ca="1">INDIRECT(ADDRESS(1,A432,1,1,"all_city_parameter_inputs"))</f>
        <v>vizag</v>
      </c>
      <c r="F432" s="6" t="str" cm="1">
        <f t="array" aca="1" ref="F432" ca="1">IF(AND(ISBLANK(INDIRECT(ADDRESS(B432,2,1,1,"all_city_parameter_inputs"))), ISBLANK(INDIRECT(ADDRESS(B432,1,1,1,"all_city_parameter_inputs")))), "", IF(ISBLANK(INDIRECT(ADDRESS(B432,1,1,1,"all_city_parameter_inputs"))), All_city_list!F431,INDIRECT(ADDRESS(B432,1,1,1,"all_city_parameter_inputs"))))</f>
        <v>pm_trans_share</v>
      </c>
      <c r="G432" s="4" t="str" cm="1">
        <f t="array" aca="1" ref="G432" ca="1">IF(AND(ISBLANK(INDIRECT(ADDRESS(B432,3,1,1,"all_city_parameter_inputs"))),ISBLANK(INDIRECT(ADDRESS(B432,2,1,1,"all_city_parameter_inputs")))),"",IF(ISBLANK(INDIRECT(ADDRESS(B432,2,1,1,"all_city_parameter_inputs"))),"",INDIRECT(ADDRESS(B432,2,1,1,"all_city_parameter_inputs"))))</f>
        <v>beta</v>
      </c>
      <c r="H432" s="17" t="str" cm="1">
        <f t="array" aca="1" ref="H432" ca="1">IF(ISBLANK(INDIRECT(ADDRESS(B432,A432,1,1,"all_city_parameter_inputs"))), "--",INDIRECT(ADDRESS(B432,A432,1,1,"all_city_parameter_inputs")))</f>
        <v>--</v>
      </c>
      <c r="I432" s="17" t="str">
        <f ca="1">IF(OR(G432="alpha",G432="beta",G432="sd",G432="mean"),"--",VLOOKUP(C432,Default!$B$5:$H$113,7,FALSE))</f>
        <v>--</v>
      </c>
      <c r="J432" s="4" t="str">
        <f ca="1">VLOOKUP(F432,Lookup!$C$5:$D$109,2, FALSE)</f>
        <v>Pollution values</v>
      </c>
      <c r="K432" s="4" t="str">
        <f ca="1">VLOOKUP(C432,Default!$B$4:$E$113,4, FALSE)</f>
        <v>proportion of background PM2.5 attributable to transport</v>
      </c>
      <c r="L432" s="21" t="str" cm="1">
        <f t="array" aca="1" ref="L432" ca="1">IF(ISNA(VLOOKUP(D432,Grouped_Sources!$C:$C,1,FALSE)),"", INDIRECT(VLOOKUP(D432,Grouped_Sources!$C:$G,5,FALSE)))</f>
        <v>…Dropbox\ITHIM Global\Methods and Processes\Air Pollution\Emissions and air pollution calculations - Rahul &amp; Haneen\Databases used\database_source_apport_studies_v2_0_26_9_2015.xls</v>
      </c>
      <c r="M432" s="21"/>
      <c r="N432" s="21"/>
    </row>
    <row r="433" spans="1:14">
      <c r="A433" s="5">
        <f t="shared" ref="A433:A464" si="64">A334+1</f>
        <v>7</v>
      </c>
      <c r="B433" s="5">
        <f t="shared" ref="B433:B464" si="65">B334</f>
        <v>35</v>
      </c>
      <c r="C433" s="5" t="str">
        <f t="shared" ca="1" si="63"/>
        <v>background_pa_scalar</v>
      </c>
      <c r="D433" s="5" t="str">
        <f t="shared" ca="1" si="49"/>
        <v>background_pa_scalar_vizag</v>
      </c>
      <c r="E433" s="4" t="str" cm="1">
        <f t="array" aca="1" ref="E433" ca="1">INDIRECT(ADDRESS(1,A433,1,1,"all_city_parameter_inputs"))</f>
        <v>vizag</v>
      </c>
      <c r="F433" s="6" t="str" cm="1">
        <f t="array" aca="1" ref="F433" ca="1">IF(AND(ISBLANK(INDIRECT(ADDRESS(B433,2,1,1,"all_city_parameter_inputs"))), ISBLANK(INDIRECT(ADDRESS(B433,1,1,1,"all_city_parameter_inputs")))), "", IF(ISBLANK(INDIRECT(ADDRESS(B433,1,1,1,"all_city_parameter_inputs"))), All_city_list!F432,INDIRECT(ADDRESS(B433,1,1,1,"all_city_parameter_inputs"))))</f>
        <v>background_pa_scalar</v>
      </c>
      <c r="G433" s="4" t="str" cm="1">
        <f t="array" aca="1" ref="G433" ca="1">IF(AND(ISBLANK(INDIRECT(ADDRESS(B433,3,1,1,"all_city_parameter_inputs"))),ISBLANK(INDIRECT(ADDRESS(B433,2,1,1,"all_city_parameter_inputs")))),"",IF(ISBLANK(INDIRECT(ADDRESS(B433,2,1,1,"all_city_parameter_inputs"))),"",INDIRECT(ADDRESS(B433,2,1,1,"all_city_parameter_inputs"))))</f>
        <v>constant</v>
      </c>
      <c r="H433" s="17" cm="1">
        <f t="array" aca="1" ref="H433" ca="1">IF(ISBLANK(INDIRECT(ADDRESS(B433,A433,1,1,"all_city_parameter_inputs"))), "--",INDIRECT(ADDRESS(B433,A433,1,1,"all_city_parameter_inputs")))</f>
        <v>1</v>
      </c>
      <c r="I433" s="17">
        <f ca="1">IF(OR(G433="alpha",G433="beta",G433="sd",G433="mean"),"--",VLOOKUP(C433,Default!$B$5:$H$113,7,FALSE))</f>
        <v>1</v>
      </c>
      <c r="J433" s="4" t="str">
        <f ca="1">VLOOKUP(F433,Lookup!$C$5:$D$109,2, FALSE)</f>
        <v>PA values</v>
      </c>
      <c r="K433" s="4" t="str">
        <f ca="1">VLOOKUP(C433,Default!$B$4:$E$113,4, FALSE)</f>
        <v>scalar for physical activity</v>
      </c>
      <c r="L433" s="21" t="str" cm="1">
        <f t="array" aca="1" ref="L433" ca="1">IF(ISNA(VLOOKUP(D433,Grouped_Sources!$C:$C,1,FALSE)),"", INDIRECT(VLOOKUP(D433,Grouped_Sources!$C:$G,5,FALSE)))</f>
        <v>dummy value - leave (could be improved by looking at PA surveys</v>
      </c>
      <c r="M433" s="21"/>
      <c r="N433" s="21"/>
    </row>
    <row r="434" spans="1:14">
      <c r="A434" s="5">
        <f t="shared" si="64"/>
        <v>7</v>
      </c>
      <c r="B434" s="5">
        <f t="shared" si="65"/>
        <v>36</v>
      </c>
      <c r="C434" s="5" t="str">
        <f t="shared" ca="1" si="63"/>
        <v>background_pa_scalar</v>
      </c>
      <c r="D434" s="5" t="str">
        <f t="shared" ca="1" si="49"/>
        <v>background_pa_scalar_vizag</v>
      </c>
      <c r="E434" s="4" t="str" cm="1">
        <f t="array" aca="1" ref="E434" ca="1">INDIRECT(ADDRESS(1,A434,1,1,"all_city_parameter_inputs"))</f>
        <v>vizag</v>
      </c>
      <c r="F434" s="6" t="str" cm="1">
        <f t="array" aca="1" ref="F434" ca="1">IF(AND(ISBLANK(INDIRECT(ADDRESS(B434,2,1,1,"all_city_parameter_inputs"))), ISBLANK(INDIRECT(ADDRESS(B434,1,1,1,"all_city_parameter_inputs")))), "", IF(ISBLANK(INDIRECT(ADDRESS(B434,1,1,1,"all_city_parameter_inputs"))), All_city_list!F433,INDIRECT(ADDRESS(B434,1,1,1,"all_city_parameter_inputs"))))</f>
        <v>background_pa_scalar</v>
      </c>
      <c r="G434" s="4" t="str" cm="1">
        <f t="array" aca="1" ref="G434" ca="1">IF(AND(ISBLANK(INDIRECT(ADDRESS(B434,3,1,1,"all_city_parameter_inputs"))),ISBLANK(INDIRECT(ADDRESS(B434,2,1,1,"all_city_parameter_inputs")))),"",IF(ISBLANK(INDIRECT(ADDRESS(B434,2,1,1,"all_city_parameter_inputs"))),"",INDIRECT(ADDRESS(B434,2,1,1,"all_city_parameter_inputs"))))</f>
        <v>mean</v>
      </c>
      <c r="H434" s="17" cm="1">
        <f t="array" aca="1" ref="H434" ca="1">IF(ISBLANK(INDIRECT(ADDRESS(B434,A434,1,1,"all_city_parameter_inputs"))), "--",INDIRECT(ADDRESS(B434,A434,1,1,"all_city_parameter_inputs")))</f>
        <v>1</v>
      </c>
      <c r="I434" s="17" t="str">
        <f ca="1">IF(OR(G434="alpha",G434="beta",G434="sd",G434="mean"),"--",VLOOKUP(C434,Default!$B$5:$H$113,7,FALSE))</f>
        <v>--</v>
      </c>
      <c r="J434" s="4" t="str">
        <f ca="1">VLOOKUP(F434,Lookup!$C$5:$D$109,2, FALSE)</f>
        <v>PA values</v>
      </c>
      <c r="K434" s="4" t="str">
        <f ca="1">VLOOKUP(C434,Default!$B$4:$E$113,4, FALSE)</f>
        <v>scalar for physical activity</v>
      </c>
      <c r="L434" s="21" t="str" cm="1">
        <f t="array" aca="1" ref="L434" ca="1">IF(ISNA(VLOOKUP(D434,Grouped_Sources!$C:$C,1,FALSE)),"", INDIRECT(VLOOKUP(D434,Grouped_Sources!$C:$G,5,FALSE)))</f>
        <v>dummy value - leave (could be improved by looking at PA surveys</v>
      </c>
      <c r="M434" s="21"/>
      <c r="N434" s="21"/>
    </row>
    <row r="435" spans="1:14">
      <c r="A435" s="5">
        <f t="shared" si="64"/>
        <v>7</v>
      </c>
      <c r="B435" s="5">
        <f t="shared" si="65"/>
        <v>37</v>
      </c>
      <c r="C435" s="5" t="str">
        <f t="shared" ca="1" si="63"/>
        <v>background_pa_scalar</v>
      </c>
      <c r="D435" s="5" t="str">
        <f t="shared" ca="1" si="49"/>
        <v>background_pa_scalar_vizag</v>
      </c>
      <c r="E435" s="4" t="str" cm="1">
        <f t="array" aca="1" ref="E435" ca="1">INDIRECT(ADDRESS(1,A435,1,1,"all_city_parameter_inputs"))</f>
        <v>vizag</v>
      </c>
      <c r="F435" s="6" t="str" cm="1">
        <f t="array" aca="1" ref="F435" ca="1">IF(AND(ISBLANK(INDIRECT(ADDRESS(B435,2,1,1,"all_city_parameter_inputs"))), ISBLANK(INDIRECT(ADDRESS(B435,1,1,1,"all_city_parameter_inputs")))), "", IF(ISBLANK(INDIRECT(ADDRESS(B435,1,1,1,"all_city_parameter_inputs"))), All_city_list!F434,INDIRECT(ADDRESS(B435,1,1,1,"all_city_parameter_inputs"))))</f>
        <v>background_pa_scalar</v>
      </c>
      <c r="G435" s="4" t="str" cm="1">
        <f t="array" aca="1" ref="G435" ca="1">IF(AND(ISBLANK(INDIRECT(ADDRESS(B435,3,1,1,"all_city_parameter_inputs"))),ISBLANK(INDIRECT(ADDRESS(B435,2,1,1,"all_city_parameter_inputs")))),"",IF(ISBLANK(INDIRECT(ADDRESS(B435,2,1,1,"all_city_parameter_inputs"))),"",INDIRECT(ADDRESS(B435,2,1,1,"all_city_parameter_inputs"))))</f>
        <v>sd</v>
      </c>
      <c r="H435" s="17" cm="1">
        <f t="array" aca="1" ref="H435" ca="1">IF(ISBLANK(INDIRECT(ADDRESS(B435,A435,1,1,"all_city_parameter_inputs"))), "--",INDIRECT(ADDRESS(B435,A435,1,1,"all_city_parameter_inputs")))</f>
        <v>1.2</v>
      </c>
      <c r="I435" s="17" t="str">
        <f ca="1">IF(OR(G435="alpha",G435="beta",G435="sd",G435="mean"),"--",VLOOKUP(C435,Default!$B$5:$H$113,7,FALSE))</f>
        <v>--</v>
      </c>
      <c r="J435" s="4" t="str">
        <f ca="1">VLOOKUP(F435,Lookup!$C$5:$D$109,2, FALSE)</f>
        <v>PA values</v>
      </c>
      <c r="K435" s="4" t="str">
        <f ca="1">VLOOKUP(C435,Default!$B$4:$E$113,4, FALSE)</f>
        <v>scalar for physical activity</v>
      </c>
      <c r="L435" s="21" t="str" cm="1">
        <f t="array" aca="1" ref="L435" ca="1">IF(ISNA(VLOOKUP(D435,Grouped_Sources!$C:$C,1,FALSE)),"", INDIRECT(VLOOKUP(D435,Grouped_Sources!$C:$G,5,FALSE)))</f>
        <v>dummy value - leave (could be improved by looking at PA surveys</v>
      </c>
      <c r="M435" s="21"/>
      <c r="N435" s="21"/>
    </row>
    <row r="436" spans="1:14">
      <c r="A436" s="5">
        <f t="shared" si="64"/>
        <v>7</v>
      </c>
      <c r="B436" s="5">
        <f t="shared" si="65"/>
        <v>38</v>
      </c>
      <c r="C436" s="5" t="str">
        <f t="shared" ca="1" si="63"/>
        <v>bus_walk_time</v>
      </c>
      <c r="D436" s="5" t="str">
        <f t="shared" ca="1" si="49"/>
        <v>bus_walk_time_vizag</v>
      </c>
      <c r="E436" s="4" t="str" cm="1">
        <f t="array" aca="1" ref="E436" ca="1">INDIRECT(ADDRESS(1,A436,1,1,"all_city_parameter_inputs"))</f>
        <v>vizag</v>
      </c>
      <c r="F436" s="6" t="str" cm="1">
        <f t="array" aca="1" ref="F436" ca="1">IF(AND(ISBLANK(INDIRECT(ADDRESS(B436,2,1,1,"all_city_parameter_inputs"))), ISBLANK(INDIRECT(ADDRESS(B436,1,1,1,"all_city_parameter_inputs")))), "", IF(ISBLANK(INDIRECT(ADDRESS(B436,1,1,1,"all_city_parameter_inputs"))), All_city_list!F435,INDIRECT(ADDRESS(B436,1,1,1,"all_city_parameter_inputs"))))</f>
        <v>bus_walk_time</v>
      </c>
      <c r="G436" s="4" t="str" cm="1">
        <f t="array" aca="1" ref="G436" ca="1">IF(AND(ISBLANK(INDIRECT(ADDRESS(B436,3,1,1,"all_city_parameter_inputs"))),ISBLANK(INDIRECT(ADDRESS(B436,2,1,1,"all_city_parameter_inputs")))),"",IF(ISBLANK(INDIRECT(ADDRESS(B436,2,1,1,"all_city_parameter_inputs"))),"",INDIRECT(ADDRESS(B436,2,1,1,"all_city_parameter_inputs"))))</f>
        <v>constant</v>
      </c>
      <c r="H436" s="17" cm="1">
        <f t="array" aca="1" ref="H436" ca="1">IF(ISBLANK(INDIRECT(ADDRESS(B436,A436,1,1,"all_city_parameter_inputs"))), "--",INDIRECT(ADDRESS(B436,A436,1,1,"all_city_parameter_inputs")))</f>
        <v>12.5</v>
      </c>
      <c r="I436" s="17">
        <f ca="1">IF(OR(G436="alpha",G436="beta",G436="sd",G436="mean"),"--",VLOOKUP(C436,Default!$B$5:$H$113,7,FALSE))</f>
        <v>16</v>
      </c>
      <c r="J436" s="4" t="str">
        <f ca="1">VLOOKUP(F436,Lookup!$C$5:$D$109,2, FALSE)</f>
        <v>Travel values</v>
      </c>
      <c r="K436" s="4" t="str">
        <f ca="1">VLOOKUP(C436,Default!$B$4:$E$113,4, FALSE)</f>
        <v>time taken to walk to bus stop, added to each trip with main mode bus unless there is already a walking component in the travel survey</v>
      </c>
      <c r="L436" s="21" cm="1">
        <f t="array" aca="1" ref="L436" ca="1">IF(ISNA(VLOOKUP(D436,Grouped_Sources!$C:$C,1,FALSE)),"", INDIRECT(VLOOKUP(D436,Grouped_Sources!$C:$G,5,FALSE)))</f>
        <v>0</v>
      </c>
      <c r="M436" s="21"/>
      <c r="N436" s="21"/>
    </row>
    <row r="437" spans="1:14">
      <c r="A437" s="5">
        <f t="shared" si="64"/>
        <v>7</v>
      </c>
      <c r="B437" s="5">
        <f t="shared" si="65"/>
        <v>39</v>
      </c>
      <c r="C437" s="5" t="str">
        <f t="shared" ca="1" si="63"/>
        <v>bus_walk_time</v>
      </c>
      <c r="D437" s="5" t="str">
        <f t="shared" ca="1" si="49"/>
        <v>bus_walk_time_vizag</v>
      </c>
      <c r="E437" s="4" t="str" cm="1">
        <f t="array" aca="1" ref="E437" ca="1">INDIRECT(ADDRESS(1,A437,1,1,"all_city_parameter_inputs"))</f>
        <v>vizag</v>
      </c>
      <c r="F437" s="6" t="str" cm="1">
        <f t="array" aca="1" ref="F437" ca="1">IF(AND(ISBLANK(INDIRECT(ADDRESS(B437,2,1,1,"all_city_parameter_inputs"))), ISBLANK(INDIRECT(ADDRESS(B437,1,1,1,"all_city_parameter_inputs")))), "", IF(ISBLANK(INDIRECT(ADDRESS(B437,1,1,1,"all_city_parameter_inputs"))), All_city_list!F436,INDIRECT(ADDRESS(B437,1,1,1,"all_city_parameter_inputs"))))</f>
        <v>bus_walk_time</v>
      </c>
      <c r="G437" s="4" t="str" cm="1">
        <f t="array" aca="1" ref="G437" ca="1">IF(AND(ISBLANK(INDIRECT(ADDRESS(B437,3,1,1,"all_city_parameter_inputs"))),ISBLANK(INDIRECT(ADDRESS(B437,2,1,1,"all_city_parameter_inputs")))),"",IF(ISBLANK(INDIRECT(ADDRESS(B437,2,1,1,"all_city_parameter_inputs"))),"",INDIRECT(ADDRESS(B437,2,1,1,"all_city_parameter_inputs"))))</f>
        <v>mean</v>
      </c>
      <c r="H437" s="17" cm="1">
        <f t="array" aca="1" ref="H437" ca="1">IF(ISBLANK(INDIRECT(ADDRESS(B437,A437,1,1,"all_city_parameter_inputs"))), "--",INDIRECT(ADDRESS(B437,A437,1,1,"all_city_parameter_inputs")))</f>
        <v>7.0932680531732881</v>
      </c>
      <c r="I437" s="17" t="str">
        <f ca="1">IF(OR(G437="alpha",G437="beta",G437="sd",G437="mean"),"--",VLOOKUP(C437,Default!$B$5:$H$113,7,FALSE))</f>
        <v>--</v>
      </c>
      <c r="J437" s="4" t="str">
        <f ca="1">VLOOKUP(F437,Lookup!$C$5:$D$109,2, FALSE)</f>
        <v>Travel values</v>
      </c>
      <c r="K437" s="4" t="str">
        <f ca="1">VLOOKUP(C437,Default!$B$4:$E$113,4, FALSE)</f>
        <v>time taken to walk to bus stop, added to each trip with main mode bus unless there is already a walking component in the travel survey</v>
      </c>
      <c r="L437" s="21" cm="1">
        <f t="array" aca="1" ref="L437" ca="1">IF(ISNA(VLOOKUP(D437,Grouped_Sources!$C:$C,1,FALSE)),"", INDIRECT(VLOOKUP(D437,Grouped_Sources!$C:$G,5,FALSE)))</f>
        <v>0</v>
      </c>
      <c r="M437" s="21"/>
      <c r="N437" s="21"/>
    </row>
    <row r="438" spans="1:14">
      <c r="A438" s="5">
        <f t="shared" si="64"/>
        <v>7</v>
      </c>
      <c r="B438" s="5">
        <f t="shared" si="65"/>
        <v>40</v>
      </c>
      <c r="C438" s="5" t="str">
        <f t="shared" ca="1" si="63"/>
        <v>bus_walk_time</v>
      </c>
      <c r="D438" s="5" t="str">
        <f t="shared" ca="1" si="49"/>
        <v>bus_walk_time_vizag</v>
      </c>
      <c r="E438" s="4" t="str" cm="1">
        <f t="array" aca="1" ref="E438" ca="1">INDIRECT(ADDRESS(1,A438,1,1,"all_city_parameter_inputs"))</f>
        <v>vizag</v>
      </c>
      <c r="F438" s="6" t="str" cm="1">
        <f t="array" aca="1" ref="F438" ca="1">IF(AND(ISBLANK(INDIRECT(ADDRESS(B438,2,1,1,"all_city_parameter_inputs"))), ISBLANK(INDIRECT(ADDRESS(B438,1,1,1,"all_city_parameter_inputs")))), "", IF(ISBLANK(INDIRECT(ADDRESS(B438,1,1,1,"all_city_parameter_inputs"))), All_city_list!F437,INDIRECT(ADDRESS(B438,1,1,1,"all_city_parameter_inputs"))))</f>
        <v>bus_walk_time</v>
      </c>
      <c r="G438" s="4" t="str" cm="1">
        <f t="array" aca="1" ref="G438" ca="1">IF(AND(ISBLANK(INDIRECT(ADDRESS(B438,3,1,1,"all_city_parameter_inputs"))),ISBLANK(INDIRECT(ADDRESS(B438,2,1,1,"all_city_parameter_inputs")))),"",IF(ISBLANK(INDIRECT(ADDRESS(B438,2,1,1,"all_city_parameter_inputs"))),"",INDIRECT(ADDRESS(B438,2,1,1,"all_city_parameter_inputs"))))</f>
        <v>sd</v>
      </c>
      <c r="H438" s="17" cm="1">
        <f t="array" aca="1" ref="H438" ca="1">IF(ISBLANK(INDIRECT(ADDRESS(B438,A438,1,1,"all_city_parameter_inputs"))), "--",INDIRECT(ADDRESS(B438,A438,1,1,"all_city_parameter_inputs")))</f>
        <v>2.8993953185024162</v>
      </c>
      <c r="I438" s="17" t="str">
        <f ca="1">IF(OR(G438="alpha",G438="beta",G438="sd",G438="mean"),"--",VLOOKUP(C438,Default!$B$5:$H$113,7,FALSE))</f>
        <v>--</v>
      </c>
      <c r="J438" s="4" t="str">
        <f ca="1">VLOOKUP(F438,Lookup!$C$5:$D$109,2, FALSE)</f>
        <v>Travel values</v>
      </c>
      <c r="K438" s="4" t="str">
        <f ca="1">VLOOKUP(C438,Default!$B$4:$E$113,4, FALSE)</f>
        <v>time taken to walk to bus stop, added to each trip with main mode bus unless there is already a walking component in the travel survey</v>
      </c>
      <c r="L438" s="21" cm="1">
        <f t="array" aca="1" ref="L438" ca="1">IF(ISNA(VLOOKUP(D438,Grouped_Sources!$C:$C,1,FALSE)),"", INDIRECT(VLOOKUP(D438,Grouped_Sources!$C:$G,5,FALSE)))</f>
        <v>0</v>
      </c>
      <c r="M438" s="21"/>
      <c r="N438" s="21"/>
    </row>
    <row r="439" spans="1:14">
      <c r="A439" s="5">
        <f t="shared" si="64"/>
        <v>7</v>
      </c>
      <c r="B439" s="5">
        <f t="shared" si="65"/>
        <v>41</v>
      </c>
      <c r="C439" s="5" t="str">
        <f t="shared" ca="1" si="63"/>
        <v>rail_walk_time</v>
      </c>
      <c r="D439" s="5" t="str">
        <f t="shared" ca="1" si="49"/>
        <v>rail_walk_time_vizag</v>
      </c>
      <c r="E439" s="4" t="str" cm="1">
        <f t="array" aca="1" ref="E439" ca="1">INDIRECT(ADDRESS(1,A439,1,1,"all_city_parameter_inputs"))</f>
        <v>vizag</v>
      </c>
      <c r="F439" s="6" t="str" cm="1">
        <f t="array" aca="1" ref="F439" ca="1">IF(AND(ISBLANK(INDIRECT(ADDRESS(B439,2,1,1,"all_city_parameter_inputs"))), ISBLANK(INDIRECT(ADDRESS(B439,1,1,1,"all_city_parameter_inputs")))), "", IF(ISBLANK(INDIRECT(ADDRESS(B439,1,1,1,"all_city_parameter_inputs"))), All_city_list!F438,INDIRECT(ADDRESS(B439,1,1,1,"all_city_parameter_inputs"))))</f>
        <v>rail_walk_time</v>
      </c>
      <c r="G439" s="4" t="str" cm="1">
        <f t="array" aca="1" ref="G439" ca="1">IF(AND(ISBLANK(INDIRECT(ADDRESS(B439,3,1,1,"all_city_parameter_inputs"))),ISBLANK(INDIRECT(ADDRESS(B439,2,1,1,"all_city_parameter_inputs")))),"",IF(ISBLANK(INDIRECT(ADDRESS(B439,2,1,1,"all_city_parameter_inputs"))),"",INDIRECT(ADDRESS(B439,2,1,1,"all_city_parameter_inputs"))))</f>
        <v>constant</v>
      </c>
      <c r="H439" s="17" cm="1">
        <f t="array" aca="1" ref="H439" ca="1">IF(ISBLANK(INDIRECT(ADDRESS(B439,A439,1,1,"all_city_parameter_inputs"))), "--",INDIRECT(ADDRESS(B439,A439,1,1,"all_city_parameter_inputs")))</f>
        <v>20</v>
      </c>
      <c r="I439" s="17">
        <f ca="1">IF(OR(G439="alpha",G439="beta",G439="sd",G439="mean"),"--",VLOOKUP(C439,Default!$B$5:$H$113,7,FALSE))</f>
        <v>12.5</v>
      </c>
      <c r="J439" s="4" t="str">
        <f ca="1">VLOOKUP(F439,Lookup!$C$5:$D$109,2, FALSE)</f>
        <v>Travel values</v>
      </c>
      <c r="K439" s="4" t="str">
        <f ca="1">VLOOKUP(C439,Default!$B$4:$E$113,4, FALSE)</f>
        <v>time taken to walk to train station</v>
      </c>
      <c r="L439" s="21" t="str" cm="1">
        <f t="array" aca="1" ref="L439" ca="1">IF(ISNA(VLOOKUP(D439,Grouped_Sources!$C:$C,1,FALSE)),"", INDIRECT(VLOOKUP(D439,Grouped_Sources!$C:$G,5,FALSE)))</f>
        <v xml:space="preserve"> on OneDrive Ali Abbas - ITHIM Global\Methods and Processes\Input Parameters\Walk_to_PT</v>
      </c>
      <c r="M439" s="21"/>
    </row>
    <row r="440" spans="1:14">
      <c r="A440" s="5">
        <f t="shared" si="64"/>
        <v>7</v>
      </c>
      <c r="B440" s="5">
        <f t="shared" si="65"/>
        <v>42</v>
      </c>
      <c r="C440" s="5" t="str">
        <f t="shared" ca="1" si="63"/>
        <v>rail_walk_time</v>
      </c>
      <c r="D440" s="5" t="str">
        <f t="shared" ca="1" si="49"/>
        <v>rail_walk_time_vizag</v>
      </c>
      <c r="E440" s="4" t="str" cm="1">
        <f t="array" aca="1" ref="E440" ca="1">INDIRECT(ADDRESS(1,A440,1,1,"all_city_parameter_inputs"))</f>
        <v>vizag</v>
      </c>
      <c r="F440" s="6" t="str" cm="1">
        <f t="array" aca="1" ref="F440" ca="1">IF(AND(ISBLANK(INDIRECT(ADDRESS(B440,2,1,1,"all_city_parameter_inputs"))), ISBLANK(INDIRECT(ADDRESS(B440,1,1,1,"all_city_parameter_inputs")))), "", IF(ISBLANK(INDIRECT(ADDRESS(B440,1,1,1,"all_city_parameter_inputs"))), All_city_list!F439,INDIRECT(ADDRESS(B440,1,1,1,"all_city_parameter_inputs"))))</f>
        <v>rail_walk_time</v>
      </c>
      <c r="G440" s="4" t="str" cm="1">
        <f t="array" aca="1" ref="G440" ca="1">IF(AND(ISBLANK(INDIRECT(ADDRESS(B440,3,1,1,"all_city_parameter_inputs"))),ISBLANK(INDIRECT(ADDRESS(B440,2,1,1,"all_city_parameter_inputs")))),"",IF(ISBLANK(INDIRECT(ADDRESS(B440,2,1,1,"all_city_parameter_inputs"))),"",INDIRECT(ADDRESS(B440,2,1,1,"all_city_parameter_inputs"))))</f>
        <v>mean</v>
      </c>
      <c r="H440" s="17" cm="1">
        <f t="array" aca="1" ref="H440" ca="1">IF(ISBLANK(INDIRECT(ADDRESS(B440,A440,1,1,"all_city_parameter_inputs"))), "--",INDIRECT(ADDRESS(B440,A440,1,1,"all_city_parameter_inputs")))</f>
        <v>14.719671070571978</v>
      </c>
      <c r="I440" s="17" t="str">
        <f ca="1">IF(OR(G440="alpha",G440="beta",G440="sd",G440="mean"),"--",VLOOKUP(C440,Default!$B$5:$H$113,7,FALSE))</f>
        <v>--</v>
      </c>
      <c r="J440" s="4" t="str">
        <f ca="1">VLOOKUP(F440,Lookup!$C$5:$D$109,2, FALSE)</f>
        <v>Travel values</v>
      </c>
      <c r="K440" s="4" t="str">
        <f ca="1">VLOOKUP(C440,Default!$B$4:$E$113,4, FALSE)</f>
        <v>time taken to walk to train station</v>
      </c>
      <c r="L440" s="21" t="str" cm="1">
        <f t="array" aca="1" ref="L440" ca="1">IF(ISNA(VLOOKUP(D440,Grouped_Sources!$C:$C,1,FALSE)),"", INDIRECT(VLOOKUP(D440,Grouped_Sources!$C:$G,5,FALSE)))</f>
        <v xml:space="preserve"> on OneDrive Ali Abbas - ITHIM Global\Methods and Processes\Input Parameters\Walk_to_PT</v>
      </c>
      <c r="M440" s="21"/>
      <c r="N440" s="21"/>
    </row>
    <row r="441" spans="1:14">
      <c r="A441" s="5">
        <f t="shared" si="64"/>
        <v>7</v>
      </c>
      <c r="B441" s="5">
        <f t="shared" si="65"/>
        <v>43</v>
      </c>
      <c r="C441" s="5" t="str">
        <f t="shared" ca="1" si="63"/>
        <v>rail_walk_time</v>
      </c>
      <c r="D441" s="5" t="str">
        <f t="shared" ca="1" si="49"/>
        <v>rail_walk_time_vizag</v>
      </c>
      <c r="E441" s="4" t="str" cm="1">
        <f t="array" aca="1" ref="E441" ca="1">INDIRECT(ADDRESS(1,A441,1,1,"all_city_parameter_inputs"))</f>
        <v>vizag</v>
      </c>
      <c r="F441" s="6" t="str" cm="1">
        <f t="array" aca="1" ref="F441" ca="1">IF(AND(ISBLANK(INDIRECT(ADDRESS(B441,2,1,1,"all_city_parameter_inputs"))), ISBLANK(INDIRECT(ADDRESS(B441,1,1,1,"all_city_parameter_inputs")))), "", IF(ISBLANK(INDIRECT(ADDRESS(B441,1,1,1,"all_city_parameter_inputs"))), All_city_list!F440,INDIRECT(ADDRESS(B441,1,1,1,"all_city_parameter_inputs"))))</f>
        <v>rail_walk_time</v>
      </c>
      <c r="G441" s="4" t="str" cm="1">
        <f t="array" aca="1" ref="G441" ca="1">IF(AND(ISBLANK(INDIRECT(ADDRESS(B441,3,1,1,"all_city_parameter_inputs"))),ISBLANK(INDIRECT(ADDRESS(B441,2,1,1,"all_city_parameter_inputs")))),"",IF(ISBLANK(INDIRECT(ADDRESS(B441,2,1,1,"all_city_parameter_inputs"))),"",INDIRECT(ADDRESS(B441,2,1,1,"all_city_parameter_inputs"))))</f>
        <v>sd</v>
      </c>
      <c r="H441" s="17" cm="1">
        <f t="array" aca="1" ref="H441" ca="1">IF(ISBLANK(INDIRECT(ADDRESS(B441,A441,1,1,"all_city_parameter_inputs"))), "--",INDIRECT(ADDRESS(B441,A441,1,1,"all_city_parameter_inputs")))</f>
        <v>2.1880349066593365</v>
      </c>
      <c r="I441" s="17" t="str">
        <f ca="1">IF(OR(G441="alpha",G441="beta",G441="sd",G441="mean"),"--",VLOOKUP(C441,Default!$B$5:$H$113,7,FALSE))</f>
        <v>--</v>
      </c>
      <c r="J441" s="4" t="str">
        <f ca="1">VLOOKUP(F441,Lookup!$C$5:$D$109,2, FALSE)</f>
        <v>Travel values</v>
      </c>
      <c r="K441" s="4" t="str">
        <f ca="1">VLOOKUP(C441,Default!$B$4:$E$113,4, FALSE)</f>
        <v>time taken to walk to train station</v>
      </c>
      <c r="L441" s="21" t="str" cm="1">
        <f t="array" aca="1" ref="L441" ca="1">IF(ISNA(VLOOKUP(D441,Grouped_Sources!$C:$C,1,FALSE)),"", INDIRECT(VLOOKUP(D441,Grouped_Sources!$C:$G,5,FALSE)))</f>
        <v xml:space="preserve"> on OneDrive Ali Abbas - ITHIM Global\Methods and Processes\Input Parameters\Walk_to_PT</v>
      </c>
      <c r="M441" s="21"/>
      <c r="N441" s="21"/>
    </row>
    <row r="442" spans="1:14">
      <c r="A442" s="5">
        <f t="shared" si="64"/>
        <v>7</v>
      </c>
      <c r="B442" s="5">
        <f t="shared" si="65"/>
        <v>44</v>
      </c>
      <c r="C442" s="5" t="str">
        <f t="shared" ca="1" si="63"/>
        <v>add_personal_motorcycle_trips</v>
      </c>
      <c r="D442" s="5" t="str">
        <f t="shared" ref="D442:D445" ca="1" si="66">F442&amp;"_"&amp;E442</f>
        <v>add_personal_motorcycle_trips_vizag</v>
      </c>
      <c r="E442" s="4" t="str" cm="1">
        <f t="array" aca="1" ref="E442" ca="1">INDIRECT(ADDRESS(1,A442,1,1,"all_city_parameter_inputs"))</f>
        <v>vizag</v>
      </c>
      <c r="F442" s="6" t="str" cm="1">
        <f t="array" aca="1" ref="F442" ca="1">IF(AND(ISBLANK(INDIRECT(ADDRESS(B442,2,1,1,"all_city_parameter_inputs"))), ISBLANK(INDIRECT(ADDRESS(B442,1,1,1,"all_city_parameter_inputs")))), "", IF(ISBLANK(INDIRECT(ADDRESS(B442,1,1,1,"all_city_parameter_inputs"))), All_city_list!F441,INDIRECT(ADDRESS(B442,1,1,1,"all_city_parameter_inputs"))))</f>
        <v>add_personal_motorcycle_trips</v>
      </c>
      <c r="G442" s="4" t="str" cm="1">
        <f t="array" aca="1" ref="G442" ca="1">IF(AND(ISBLANK(INDIRECT(ADDRESS(B442,3,1,1,"all_city_parameter_inputs"))),ISBLANK(INDIRECT(ADDRESS(B442,2,1,1,"all_city_parameter_inputs")))),"",IF(ISBLANK(INDIRECT(ADDRESS(B442,2,1,1,"all_city_parameter_inputs"))),"",INDIRECT(ADDRESS(B442,2,1,1,"all_city_parameter_inputs"))))</f>
        <v/>
      </c>
      <c r="H442" s="17" t="str" cm="1">
        <f t="array" aca="1" ref="H442" ca="1">IF(ISBLANK(INDIRECT(ADDRESS(B442,A442,1,1,"all_city_parameter_inputs"))), "--",INDIRECT(ADDRESS(B442,A442,1,1,"all_city_parameter_inputs")))</f>
        <v>no</v>
      </c>
      <c r="I442" s="17" t="str">
        <f ca="1">IF(OR(G442="alpha",G442="beta",G442="sd",G442="mean"),"--",VLOOKUP(C442,Default!$B$5:$H$113,7,FALSE))</f>
        <v>no</v>
      </c>
      <c r="J442" s="4" t="str">
        <f ca="1">VLOOKUP(F442,Lookup!$C$5:$D$109,2, FALSE)</f>
        <v>Travel values</v>
      </c>
      <c r="K442" s="4" t="str">
        <f ca="1">VLOOKUP(C442,Default!$B$4:$E$113,4, FALSE)</f>
        <v>if set to 'no', does not add any personal journey motorcycle trip. If set to 'Chile' add motorcycle trips based on Chilean data. Used if no motorcycle trips exist in the travel survey at all</v>
      </c>
      <c r="L442" s="21" t="str" cm="1">
        <f t="array" aca="1" ref="L442" ca="1">IF(ISNA(VLOOKUP(D442,Grouped_Sources!$C:$C,1,FALSE)),"", INDIRECT(VLOOKUP(D442,Grouped_Sources!$C:$G,5,FALSE)))</f>
        <v xml:space="preserve"> on OneDrive Ali Abbas - ITHIM Global\Methods and Processes\Input Parameters\NewMotorcycleTrips</v>
      </c>
      <c r="M442" s="21"/>
      <c r="N442" s="21"/>
    </row>
    <row r="443" spans="1:14">
      <c r="A443" s="5">
        <f t="shared" si="64"/>
        <v>7</v>
      </c>
      <c r="B443" s="5">
        <f t="shared" si="65"/>
        <v>45</v>
      </c>
      <c r="C443" s="5" t="str">
        <f t="shared" ca="1" si="63"/>
        <v>proportion_motorcycle_trips</v>
      </c>
      <c r="D443" s="5" t="str">
        <f t="shared" ca="1" si="66"/>
        <v>proportion_motorcycle_trips_vizag</v>
      </c>
      <c r="E443" s="4" t="str" cm="1">
        <f t="array" aca="1" ref="E443" ca="1">INDIRECT(ADDRESS(1,A443,1,1,"all_city_parameter_inputs"))</f>
        <v>vizag</v>
      </c>
      <c r="F443" s="6" t="str" cm="1">
        <f t="array" aca="1" ref="F443" ca="1">IF(AND(ISBLANK(INDIRECT(ADDRESS(B443,2,1,1,"all_city_parameter_inputs"))), ISBLANK(INDIRECT(ADDRESS(B443,1,1,1,"all_city_parameter_inputs")))), "", IF(ISBLANK(INDIRECT(ADDRESS(B443,1,1,1,"all_city_parameter_inputs"))), All_city_list!F442,INDIRECT(ADDRESS(B443,1,1,1,"all_city_parameter_inputs"))))</f>
        <v>proportion_motorcycle_trips</v>
      </c>
      <c r="G443" s="4" t="str" cm="1">
        <f t="array" aca="1" ref="G443" ca="1">IF(AND(ISBLANK(INDIRECT(ADDRESS(B443,3,1,1,"all_city_parameter_inputs"))),ISBLANK(INDIRECT(ADDRESS(B443,2,1,1,"all_city_parameter_inputs")))),"",IF(ISBLANK(INDIRECT(ADDRESS(B443,2,1,1,"all_city_parameter_inputs"))),"",INDIRECT(ADDRESS(B443,2,1,1,"all_city_parameter_inputs"))))</f>
        <v>constant</v>
      </c>
      <c r="H443" s="17" cm="1">
        <f t="array" aca="1" ref="H443" ca="1">IF(ISBLANK(INDIRECT(ADDRESS(B443,A443,1,1,"all_city_parameter_inputs"))), "--",INDIRECT(ADDRESS(B443,A443,1,1,"all_city_parameter_inputs")))</f>
        <v>0</v>
      </c>
      <c r="I443" s="17">
        <f ca="1">IF(OR(G443="alpha",G443="beta",G443="sd",G443="mean"),"--",VLOOKUP(C443,Default!$B$5:$H$113,7,FALSE))</f>
        <v>0</v>
      </c>
      <c r="J443" s="4" t="str">
        <f ca="1">VLOOKUP(F443,Lookup!$C$5:$D$109,2, FALSE)</f>
        <v>Travel values</v>
      </c>
      <c r="K443" s="4" t="str">
        <f ca="1">VLOOKUP(C443,Default!$B$4:$E$113,4, FALSE)</f>
        <v>proportion of travel survey trips that should be added as motorcycle trips</v>
      </c>
      <c r="L443" s="21" t="str" cm="1">
        <f t="array" aca="1" ref="L443" ca="1">IF(ISNA(VLOOKUP(D443,Grouped_Sources!$C:$C,1,FALSE)),"", INDIRECT(VLOOKUP(D443,Grouped_Sources!$C:$G,5,FALSE)))</f>
        <v xml:space="preserve"> on OneDrive Ali Abbas - ITHIM Global\Methods and Processes\Input Parameters\NewMotorcycleTrips</v>
      </c>
      <c r="M443" s="21"/>
      <c r="N443" s="21"/>
    </row>
    <row r="444" spans="1:14">
      <c r="A444" s="5">
        <f t="shared" si="64"/>
        <v>7</v>
      </c>
      <c r="B444" s="5">
        <f t="shared" si="65"/>
        <v>46</v>
      </c>
      <c r="C444" s="5" t="str">
        <f t="shared" ca="1" si="63"/>
        <v>proportion_motorcycle_trips</v>
      </c>
      <c r="D444" s="5" t="str">
        <f t="shared" ca="1" si="66"/>
        <v>proportion_motorcycle_trips_vizag</v>
      </c>
      <c r="E444" s="4" t="str" cm="1">
        <f t="array" aca="1" ref="E444" ca="1">INDIRECT(ADDRESS(1,A444,1,1,"all_city_parameter_inputs"))</f>
        <v>vizag</v>
      </c>
      <c r="F444" s="6" t="str" cm="1">
        <f t="array" aca="1" ref="F444" ca="1">IF(AND(ISBLANK(INDIRECT(ADDRESS(B444,2,1,1,"all_city_parameter_inputs"))), ISBLANK(INDIRECT(ADDRESS(B444,1,1,1,"all_city_parameter_inputs")))), "", IF(ISBLANK(INDIRECT(ADDRESS(B444,1,1,1,"all_city_parameter_inputs"))), All_city_list!F443,INDIRECT(ADDRESS(B444,1,1,1,"all_city_parameter_inputs"))))</f>
        <v>proportion_motorcycle_trips</v>
      </c>
      <c r="G444" s="4" t="str" cm="1">
        <f t="array" aca="1" ref="G444" ca="1">IF(AND(ISBLANK(INDIRECT(ADDRESS(B444,3,1,1,"all_city_parameter_inputs"))),ISBLANK(INDIRECT(ADDRESS(B444,2,1,1,"all_city_parameter_inputs")))),"",IF(ISBLANK(INDIRECT(ADDRESS(B444,2,1,1,"all_city_parameter_inputs"))),"",INDIRECT(ADDRESS(B444,2,1,1,"all_city_parameter_inputs"))))</f>
        <v>alpha</v>
      </c>
      <c r="H444" s="17" t="str" cm="1">
        <f t="array" aca="1" ref="H444" ca="1">IF(ISBLANK(INDIRECT(ADDRESS(B444,A444,1,1,"all_city_parameter_inputs"))), "--",INDIRECT(ADDRESS(B444,A444,1,1,"all_city_parameter_inputs")))</f>
        <v>--</v>
      </c>
      <c r="I444" s="17" t="str">
        <f ca="1">IF(OR(G444="alpha",G444="beta",G444="sd",G444="mean"),"--",VLOOKUP(C444,Default!$B$5:$H$113,7,FALSE))</f>
        <v>--</v>
      </c>
      <c r="J444" s="4" t="str">
        <f ca="1">VLOOKUP(F444,Lookup!$C$5:$D$109,2, FALSE)</f>
        <v>Travel values</v>
      </c>
      <c r="K444" s="4" t="str">
        <f ca="1">VLOOKUP(C444,Default!$B$4:$E$113,4, FALSE)</f>
        <v>proportion of travel survey trips that should be added as motorcycle trips</v>
      </c>
      <c r="L444" s="21" t="str" cm="1">
        <f t="array" aca="1" ref="L444" ca="1">IF(ISNA(VLOOKUP(D444,Grouped_Sources!$C:$C,1,FALSE)),"", INDIRECT(VLOOKUP(D444,Grouped_Sources!$C:$G,5,FALSE)))</f>
        <v xml:space="preserve"> on OneDrive Ali Abbas - ITHIM Global\Methods and Processes\Input Parameters\NewMotorcycleTrips</v>
      </c>
      <c r="M444" s="21"/>
      <c r="N444" s="21"/>
    </row>
    <row r="445" spans="1:14">
      <c r="A445" s="5">
        <f t="shared" si="64"/>
        <v>7</v>
      </c>
      <c r="B445" s="5">
        <f t="shared" si="65"/>
        <v>47</v>
      </c>
      <c r="C445" s="5" t="str">
        <f t="shared" ca="1" si="63"/>
        <v>proportion_motorcycle_trips</v>
      </c>
      <c r="D445" s="5" t="str">
        <f t="shared" ca="1" si="66"/>
        <v>proportion_motorcycle_trips_vizag</v>
      </c>
      <c r="E445" s="4" t="str" cm="1">
        <f t="array" aca="1" ref="E445" ca="1">INDIRECT(ADDRESS(1,A445,1,1,"all_city_parameter_inputs"))</f>
        <v>vizag</v>
      </c>
      <c r="F445" s="6" t="str" cm="1">
        <f t="array" aca="1" ref="F445" ca="1">IF(AND(ISBLANK(INDIRECT(ADDRESS(B445,2,1,1,"all_city_parameter_inputs"))), ISBLANK(INDIRECT(ADDRESS(B445,1,1,1,"all_city_parameter_inputs")))), "", IF(ISBLANK(INDIRECT(ADDRESS(B445,1,1,1,"all_city_parameter_inputs"))), All_city_list!F444,INDIRECT(ADDRESS(B445,1,1,1,"all_city_parameter_inputs"))))</f>
        <v>proportion_motorcycle_trips</v>
      </c>
      <c r="G445" s="4" t="str" cm="1">
        <f t="array" aca="1" ref="G445" ca="1">IF(AND(ISBLANK(INDIRECT(ADDRESS(B445,3,1,1,"all_city_parameter_inputs"))),ISBLANK(INDIRECT(ADDRESS(B445,2,1,1,"all_city_parameter_inputs")))),"",IF(ISBLANK(INDIRECT(ADDRESS(B445,2,1,1,"all_city_parameter_inputs"))),"",INDIRECT(ADDRESS(B445,2,1,1,"all_city_parameter_inputs"))))</f>
        <v>beta</v>
      </c>
      <c r="H445" s="17" t="str" cm="1">
        <f t="array" aca="1" ref="H445" ca="1">IF(ISBLANK(INDIRECT(ADDRESS(B445,A445,1,1,"all_city_parameter_inputs"))), "--",INDIRECT(ADDRESS(B445,A445,1,1,"all_city_parameter_inputs")))</f>
        <v>--</v>
      </c>
      <c r="I445" s="17" t="str">
        <f ca="1">IF(OR(G445="alpha",G445="beta",G445="sd",G445="mean"),"--",VLOOKUP(C445,Default!$B$5:$H$113,7,FALSE))</f>
        <v>--</v>
      </c>
      <c r="J445" s="4" t="str">
        <f ca="1">VLOOKUP(F445,Lookup!$C$5:$D$109,2, FALSE)</f>
        <v>Travel values</v>
      </c>
      <c r="K445" s="4" t="str">
        <f ca="1">VLOOKUP(C445,Default!$B$4:$E$113,4, FALSE)</f>
        <v>proportion of travel survey trips that should be added as motorcycle trips</v>
      </c>
      <c r="L445" s="21" t="str" cm="1">
        <f t="array" aca="1" ref="L445" ca="1">IF(ISNA(VLOOKUP(D445,Grouped_Sources!$C:$C,1,FALSE)),"", INDIRECT(VLOOKUP(D445,Grouped_Sources!$C:$G,5,FALSE)))</f>
        <v xml:space="preserve"> on OneDrive Ali Abbas - ITHIM Global\Methods and Processes\Input Parameters\NewMotorcycleTrips</v>
      </c>
      <c r="M445" s="21"/>
      <c r="N445" s="21"/>
    </row>
    <row r="446" spans="1:14">
      <c r="A446" s="5">
        <f t="shared" si="64"/>
        <v>7</v>
      </c>
      <c r="B446" s="5">
        <f t="shared" si="65"/>
        <v>48</v>
      </c>
      <c r="C446" s="5" t="str">
        <f t="shared" ca="1" si="63"/>
        <v>add_motorcycle_fleet</v>
      </c>
      <c r="D446" s="5" t="str">
        <f t="shared" ca="1" si="49"/>
        <v>add_motorcycle_fleet_vizag</v>
      </c>
      <c r="E446" s="4" t="str" cm="1">
        <f t="array" aca="1" ref="E446" ca="1">INDIRECT(ADDRESS(1,A446,1,1,"all_city_parameter_inputs"))</f>
        <v>vizag</v>
      </c>
      <c r="F446" s="6" t="str" cm="1">
        <f t="array" aca="1" ref="F446" ca="1">IF(AND(ISBLANK(INDIRECT(ADDRESS(B446,2,1,1,"all_city_parameter_inputs"))), ISBLANK(INDIRECT(ADDRESS(B446,1,1,1,"all_city_parameter_inputs")))), "", IF(ISBLANK(INDIRECT(ADDRESS(B446,1,1,1,"all_city_parameter_inputs"))), All_city_list!F441,INDIRECT(ADDRESS(B446,1,1,1,"all_city_parameter_inputs"))))</f>
        <v>add_motorcycle_fleet</v>
      </c>
      <c r="G446" s="4" t="str" cm="1">
        <f t="array" aca="1" ref="G446" ca="1">IF(AND(ISBLANK(INDIRECT(ADDRESS(B446,3,1,1,"all_city_parameter_inputs"))),ISBLANK(INDIRECT(ADDRESS(B446,2,1,1,"all_city_parameter_inputs")))),"",IF(ISBLANK(INDIRECT(ADDRESS(B446,2,1,1,"all_city_parameter_inputs"))),"",INDIRECT(ADDRESS(B446,2,1,1,"all_city_parameter_inputs"))))</f>
        <v/>
      </c>
      <c r="H446" s="17" t="str" cm="1">
        <f t="array" aca="1" ref="H446" ca="1">IF(ISBLANK(INDIRECT(ADDRESS(B446,A446,1,1,"all_city_parameter_inputs"))), "--",INDIRECT(ADDRESS(B446,A446,1,1,"all_city_parameter_inputs")))</f>
        <v>T</v>
      </c>
      <c r="I446" s="17" t="str">
        <f ca="1">IF(OR(G446="alpha",G446="beta",G446="sd",G446="mean"),"--",VLOOKUP(C446,Default!$B$5:$H$113,7,FALSE))</f>
        <v>T</v>
      </c>
      <c r="J446" s="4" t="str">
        <f ca="1">VLOOKUP(F446,Lookup!$C$5:$D$109,2, FALSE)</f>
        <v>Travel values</v>
      </c>
      <c r="K446" s="4" t="str">
        <f ca="1">VLOOKUP(C446,Default!$B$4:$E$113,4, FALSE)</f>
        <v>whether to add motorcylce ghost trips</v>
      </c>
      <c r="L446" s="21" t="str" cm="1">
        <f t="array" aca="1" ref="L446" ca="1">IF(ISNA(VLOOKUP(D446,Grouped_Sources!$C:$C,1,FALSE)),"", INDIRECT(VLOOKUP(D446,Grouped_Sources!$C:$G,5,FALSE)))</f>
        <v xml:space="preserve"> on OneDrive Ali Abbas - ITHIM Global\Methods and Processes\Input Parameters\MotorcycleFleetRatio</v>
      </c>
      <c r="M446" s="21"/>
      <c r="N446" s="21"/>
    </row>
    <row r="447" spans="1:14">
      <c r="A447" s="5">
        <f t="shared" si="64"/>
        <v>7</v>
      </c>
      <c r="B447" s="5">
        <f t="shared" si="65"/>
        <v>49</v>
      </c>
      <c r="C447" s="5" t="str">
        <f t="shared" ca="1" si="63"/>
        <v>fleet_to_motorcycle_ratio</v>
      </c>
      <c r="D447" s="5" t="str">
        <f t="shared" ca="1" si="49"/>
        <v>fleet_to_motorcycle_ratio_vizag</v>
      </c>
      <c r="E447" s="4" t="str" cm="1">
        <f t="array" aca="1" ref="E447" ca="1">INDIRECT(ADDRESS(1,A447,1,1,"all_city_parameter_inputs"))</f>
        <v>vizag</v>
      </c>
      <c r="F447" s="6" t="str" cm="1">
        <f t="array" aca="1" ref="F447" ca="1">IF(AND(ISBLANK(INDIRECT(ADDRESS(B447,2,1,1,"all_city_parameter_inputs"))), ISBLANK(INDIRECT(ADDRESS(B447,1,1,1,"all_city_parameter_inputs")))), "", IF(ISBLANK(INDIRECT(ADDRESS(B447,1,1,1,"all_city_parameter_inputs"))), All_city_list!F446,INDIRECT(ADDRESS(B447,1,1,1,"all_city_parameter_inputs"))))</f>
        <v>fleet_to_motorcycle_ratio</v>
      </c>
      <c r="G447" s="4" t="str" cm="1">
        <f t="array" aca="1" ref="G447" ca="1">IF(AND(ISBLANK(INDIRECT(ADDRESS(B447,3,1,1,"all_city_parameter_inputs"))),ISBLANK(INDIRECT(ADDRESS(B447,2,1,1,"all_city_parameter_inputs")))),"",IF(ISBLANK(INDIRECT(ADDRESS(B447,2,1,1,"all_city_parameter_inputs"))),"",INDIRECT(ADDRESS(B447,2,1,1,"all_city_parameter_inputs"))))</f>
        <v>constant</v>
      </c>
      <c r="H447" s="17" cm="1">
        <f t="array" aca="1" ref="H447" ca="1">IF(ISBLANK(INDIRECT(ADDRESS(B447,A447,1,1,"all_city_parameter_inputs"))), "--",INDIRECT(ADDRESS(B447,A447,1,1,"all_city_parameter_inputs")))</f>
        <v>0.2528487434981837</v>
      </c>
      <c r="I447" s="17">
        <f ca="1">IF(OR(G447="alpha",G447="beta",G447="sd",G447="mean"),"--",VLOOKUP(C447,Default!$B$5:$H$113,7,FALSE))</f>
        <v>0.441176470588235</v>
      </c>
      <c r="J447" s="4" t="str">
        <f ca="1">VLOOKUP(F447,Lookup!$C$5:$D$109,2, FALSE)</f>
        <v>Travel values</v>
      </c>
      <c r="K447" s="4" t="str">
        <f ca="1">VLOOKUP(C447,Default!$B$4:$E$113,4, FALSE)</f>
        <v xml:space="preserve">ratio of missing motorbike trips, e.g. if ratio = 0.6 and total trip distance in survey is 400, then want to add 600 km of motorbike trips. </v>
      </c>
      <c r="L447" s="21" t="str" cm="1">
        <f t="array" aca="1" ref="L447" ca="1">IF(ISNA(VLOOKUP(D447,Grouped_Sources!$C:$C,1,FALSE)),"", INDIRECT(VLOOKUP(D447,Grouped_Sources!$C:$G,5,FALSE)))</f>
        <v xml:space="preserve"> on OneDrive Ali Abbas - ITHIM Global\Methods and Processes\Input Parameters\MotorcycleFleetRatio</v>
      </c>
      <c r="M447" s="21"/>
      <c r="N447" s="21"/>
    </row>
    <row r="448" spans="1:14">
      <c r="A448" s="5">
        <f t="shared" si="64"/>
        <v>7</v>
      </c>
      <c r="B448" s="5">
        <f t="shared" si="65"/>
        <v>50</v>
      </c>
      <c r="C448" s="5" t="str">
        <f t="shared" ca="1" si="63"/>
        <v>fleet_to_motorcycle_ratio</v>
      </c>
      <c r="D448" s="5" t="str">
        <f t="shared" ca="1" si="49"/>
        <v>fleet_to_motorcycle_ratio_vizag</v>
      </c>
      <c r="E448" s="4" t="str" cm="1">
        <f t="array" aca="1" ref="E448" ca="1">INDIRECT(ADDRESS(1,A448,1,1,"all_city_parameter_inputs"))</f>
        <v>vizag</v>
      </c>
      <c r="F448" s="6" t="str" cm="1">
        <f t="array" aca="1" ref="F448" ca="1">IF(AND(ISBLANK(INDIRECT(ADDRESS(B448,2,1,1,"all_city_parameter_inputs"))), ISBLANK(INDIRECT(ADDRESS(B448,1,1,1,"all_city_parameter_inputs")))), "", IF(ISBLANK(INDIRECT(ADDRESS(B448,1,1,1,"all_city_parameter_inputs"))), All_city_list!F447,INDIRECT(ADDRESS(B448,1,1,1,"all_city_parameter_inputs"))))</f>
        <v>fleet_to_motorcycle_ratio</v>
      </c>
      <c r="G448" s="4" t="str" cm="1">
        <f t="array" aca="1" ref="G448" ca="1">IF(AND(ISBLANK(INDIRECT(ADDRESS(B448,3,1,1,"all_city_parameter_inputs"))),ISBLANK(INDIRECT(ADDRESS(B448,2,1,1,"all_city_parameter_inputs")))),"",IF(ISBLANK(INDIRECT(ADDRESS(B448,2,1,1,"all_city_parameter_inputs"))),"",INDIRECT(ADDRESS(B448,2,1,1,"all_city_parameter_inputs"))))</f>
        <v>alpha</v>
      </c>
      <c r="H448" s="17" cm="1">
        <f t="array" aca="1" ref="H448" ca="1">IF(ISBLANK(INDIRECT(ADDRESS(B448,A448,1,1,"all_city_parameter_inputs"))), "--",INDIRECT(ADDRESS(B448,A448,1,1,"all_city_parameter_inputs")))</f>
        <v>1.6553467012672649</v>
      </c>
      <c r="I448" s="17" t="str">
        <f ca="1">IF(OR(G448="alpha",G448="beta",G448="sd",G448="mean"),"--",VLOOKUP(C448,Default!$B$5:$H$113,7,FALSE))</f>
        <v>--</v>
      </c>
      <c r="J448" s="4" t="str">
        <f ca="1">VLOOKUP(F448,Lookup!$C$5:$D$109,2, FALSE)</f>
        <v>Travel values</v>
      </c>
      <c r="K448" s="4" t="str">
        <f ca="1">VLOOKUP(C448,Default!$B$4:$E$113,4, FALSE)</f>
        <v xml:space="preserve">ratio of missing motorbike trips, e.g. if ratio = 0.6 and total trip distance in survey is 400, then want to add 600 km of motorbike trips. </v>
      </c>
      <c r="L448" s="21" t="str" cm="1">
        <f t="array" aca="1" ref="L448" ca="1">IF(ISNA(VLOOKUP(D448,Grouped_Sources!$C:$C,1,FALSE)),"", INDIRECT(VLOOKUP(D448,Grouped_Sources!$C:$G,5,FALSE)))</f>
        <v xml:space="preserve"> on OneDrive Ali Abbas - ITHIM Global\Methods and Processes\Input Parameters\MotorcycleFleetRatio</v>
      </c>
      <c r="M448" s="21"/>
      <c r="N448" s="21"/>
    </row>
    <row r="449" spans="1:14">
      <c r="A449" s="5">
        <f t="shared" si="64"/>
        <v>7</v>
      </c>
      <c r="B449" s="5">
        <f t="shared" si="65"/>
        <v>51</v>
      </c>
      <c r="C449" s="5" t="str">
        <f t="shared" ca="1" si="63"/>
        <v>fleet_to_motorcycle_ratio</v>
      </c>
      <c r="D449" s="5" t="str">
        <f t="shared" ca="1" si="49"/>
        <v>fleet_to_motorcycle_ratio_vizag</v>
      </c>
      <c r="E449" s="4" t="str" cm="1">
        <f t="array" aca="1" ref="E449" ca="1">INDIRECT(ADDRESS(1,A449,1,1,"all_city_parameter_inputs"))</f>
        <v>vizag</v>
      </c>
      <c r="F449" s="6" t="str" cm="1">
        <f t="array" aca="1" ref="F449" ca="1">IF(AND(ISBLANK(INDIRECT(ADDRESS(B449,2,1,1,"all_city_parameter_inputs"))), ISBLANK(INDIRECT(ADDRESS(B449,1,1,1,"all_city_parameter_inputs")))), "", IF(ISBLANK(INDIRECT(ADDRESS(B449,1,1,1,"all_city_parameter_inputs"))), All_city_list!F448,INDIRECT(ADDRESS(B449,1,1,1,"all_city_parameter_inputs"))))</f>
        <v>fleet_to_motorcycle_ratio</v>
      </c>
      <c r="G449" s="4" t="str" cm="1">
        <f t="array" aca="1" ref="G449" ca="1">IF(AND(ISBLANK(INDIRECT(ADDRESS(B449,3,1,1,"all_city_parameter_inputs"))),ISBLANK(INDIRECT(ADDRESS(B449,2,1,1,"all_city_parameter_inputs")))),"",IF(ISBLANK(INDIRECT(ADDRESS(B449,2,1,1,"all_city_parameter_inputs"))),"",INDIRECT(ADDRESS(B449,2,1,1,"all_city_parameter_inputs"))))</f>
        <v>beta</v>
      </c>
      <c r="H449" s="17" cm="1">
        <f t="array" aca="1" ref="H449" ca="1">IF(ISBLANK(INDIRECT(ADDRESS(B449,A449,1,1,"all_city_parameter_inputs"))), "--",INDIRECT(ADDRESS(B449,A449,1,1,"all_city_parameter_inputs")))</f>
        <v>4.8914396436652972</v>
      </c>
      <c r="I449" s="17" t="str">
        <f ca="1">IF(OR(G449="alpha",G449="beta",G449="sd",G449="mean"),"--",VLOOKUP(C449,Default!$B$5:$H$113,7,FALSE))</f>
        <v>--</v>
      </c>
      <c r="J449" s="4" t="str">
        <f ca="1">VLOOKUP(F449,Lookup!$C$5:$D$109,2, FALSE)</f>
        <v>Travel values</v>
      </c>
      <c r="K449" s="4" t="str">
        <f ca="1">VLOOKUP(C449,Default!$B$4:$E$113,4, FALSE)</f>
        <v xml:space="preserve">ratio of missing motorbike trips, e.g. if ratio = 0.6 and total trip distance in survey is 400, then want to add 600 km of motorbike trips. </v>
      </c>
      <c r="L449" s="21" t="str" cm="1">
        <f t="array" aca="1" ref="L449" ca="1">IF(ISNA(VLOOKUP(D449,Grouped_Sources!$C:$C,1,FALSE)),"", INDIRECT(VLOOKUP(D449,Grouped_Sources!$C:$G,5,FALSE)))</f>
        <v xml:space="preserve"> on OneDrive Ali Abbas - ITHIM Global\Methods and Processes\Input Parameters\MotorcycleFleetRatio</v>
      </c>
      <c r="M449" s="21"/>
      <c r="N449" s="21"/>
    </row>
    <row r="450" spans="1:14">
      <c r="A450" s="5">
        <f t="shared" si="64"/>
        <v>7</v>
      </c>
      <c r="B450" s="5">
        <f t="shared" si="65"/>
        <v>52</v>
      </c>
      <c r="C450" s="5" t="str">
        <f t="shared" ca="1" si="63"/>
        <v>background_pa_confidence</v>
      </c>
      <c r="D450" s="5" t="str">
        <f t="shared" ca="1" si="49"/>
        <v>background_pa_confidence_vizag</v>
      </c>
      <c r="E450" s="4" t="str" cm="1">
        <f t="array" aca="1" ref="E450" ca="1">INDIRECT(ADDRESS(1,A450,1,1,"all_city_parameter_inputs"))</f>
        <v>vizag</v>
      </c>
      <c r="F450" s="6" t="str" cm="1">
        <f t="array" aca="1" ref="F450" ca="1">IF(AND(ISBLANK(INDIRECT(ADDRESS(B450,2,1,1,"all_city_parameter_inputs"))), ISBLANK(INDIRECT(ADDRESS(B450,1,1,1,"all_city_parameter_inputs")))), "", IF(ISBLANK(INDIRECT(ADDRESS(B450,1,1,1,"all_city_parameter_inputs"))), All_city_list!F449,INDIRECT(ADDRESS(B450,1,1,1,"all_city_parameter_inputs"))))</f>
        <v>background_pa_confidence</v>
      </c>
      <c r="G450" s="4" t="str" cm="1">
        <f t="array" aca="1" ref="G450" ca="1">IF(AND(ISBLANK(INDIRECT(ADDRESS(B450,3,1,1,"all_city_parameter_inputs"))),ISBLANK(INDIRECT(ADDRESS(B450,2,1,1,"all_city_parameter_inputs")))),"",IF(ISBLANK(INDIRECT(ADDRESS(B450,2,1,1,"all_city_parameter_inputs"))),"",INDIRECT(ADDRESS(B450,2,1,1,"all_city_parameter_inputs"))))</f>
        <v>sample</v>
      </c>
      <c r="H450" s="17" cm="1">
        <f t="array" aca="1" ref="H450" ca="1">IF(ISBLANK(INDIRECT(ADDRESS(B450,A450,1,1,"all_city_parameter_inputs"))), "--",INDIRECT(ADDRESS(B450,A450,1,1,"all_city_parameter_inputs")))</f>
        <v>0.3</v>
      </c>
      <c r="I450" s="17">
        <f ca="1">IF(OR(G450="alpha",G450="beta",G450="sd",G450="mean"),"--",VLOOKUP(C450,Default!$B$5:$H$113,7,FALSE))</f>
        <v>1</v>
      </c>
      <c r="J450" s="4" t="str">
        <f ca="1">VLOOKUP(F450,Lookup!$C$5:$D$109,2, FALSE)</f>
        <v>PA values</v>
      </c>
      <c r="K450" s="4" t="str">
        <f ca="1">VLOOKUP(C450,Default!$B$4:$E$113,4, FALSE)</f>
        <v>how confident we are in the PA survey (in terms of number of people who report zero PA)</v>
      </c>
      <c r="L450" s="21" t="str" cm="1">
        <f t="array" aca="1" ref="L450" ca="1">IF(ISNA(VLOOKUP(D450,Grouped_Sources!$C:$C,1,FALSE)),"", INDIRECT(VLOOKUP(D450,Grouped_Sources!$C:$G,5,FALSE)))</f>
        <v/>
      </c>
      <c r="M450" s="21"/>
      <c r="N450" s="21"/>
    </row>
    <row r="451" spans="1:14">
      <c r="A451" s="5">
        <f t="shared" si="64"/>
        <v>7</v>
      </c>
      <c r="B451" s="5">
        <f t="shared" si="65"/>
        <v>53</v>
      </c>
      <c r="C451" s="5" t="str">
        <f t="shared" ca="1" si="63"/>
        <v>add_walk_to_pt_trips</v>
      </c>
      <c r="D451" s="5" t="str">
        <f t="shared" ca="1" si="49"/>
        <v>add_walk_to_pt_trips_vizag</v>
      </c>
      <c r="E451" s="4" t="str" cm="1">
        <f t="array" aca="1" ref="E451" ca="1">INDIRECT(ADDRESS(1,A451,1,1,"all_city_parameter_inputs"))</f>
        <v>vizag</v>
      </c>
      <c r="F451" s="6" t="str" cm="1">
        <f t="array" aca="1" ref="F451" ca="1">IF(AND(ISBLANK(INDIRECT(ADDRESS(B451,2,1,1,"all_city_parameter_inputs"))), ISBLANK(INDIRECT(ADDRESS(B451,1,1,1,"all_city_parameter_inputs")))), "", IF(ISBLANK(INDIRECT(ADDRESS(B451,1,1,1,"all_city_parameter_inputs"))), All_city_list!F450,INDIRECT(ADDRESS(B451,1,1,1,"all_city_parameter_inputs"))))</f>
        <v>add_walk_to_pt_trips</v>
      </c>
      <c r="G451" s="4" t="str" cm="1">
        <f t="array" aca="1" ref="G451" ca="1">IF(AND(ISBLANK(INDIRECT(ADDRESS(B451,3,1,1,"all_city_parameter_inputs"))),ISBLANK(INDIRECT(ADDRESS(B451,2,1,1,"all_city_parameter_inputs")))),"",IF(ISBLANK(INDIRECT(ADDRESS(B451,2,1,1,"all_city_parameter_inputs"))),"",INDIRECT(ADDRESS(B451,2,1,1,"all_city_parameter_inputs"))))</f>
        <v/>
      </c>
      <c r="H451" s="17" t="str" cm="1">
        <f t="array" aca="1" ref="H451" ca="1">IF(ISBLANK(INDIRECT(ADDRESS(B451,A451,1,1,"all_city_parameter_inputs"))), "--",INDIRECT(ADDRESS(B451,A451,1,1,"all_city_parameter_inputs")))</f>
        <v>T</v>
      </c>
      <c r="I451" s="17" t="str">
        <f ca="1">IF(OR(G451="alpha",G451="beta",G451="sd",G451="mean"),"--",VLOOKUP(C451,Default!$B$5:$H$113,7,FALSE))</f>
        <v>T</v>
      </c>
      <c r="J451" s="4" t="str">
        <f ca="1">VLOOKUP(F451,Lookup!$C$5:$D$109,2, FALSE)</f>
        <v>Travel values</v>
      </c>
      <c r="K451" s="4" t="str">
        <f ca="1">VLOOKUP(C451,Default!$B$4:$E$113,4, FALSE)</f>
        <v>whether to add walk component to trips with main mode bus</v>
      </c>
      <c r="L451" s="21" t="str" cm="1">
        <f t="array" aca="1" ref="L451" ca="1">IF(ISNA(VLOOKUP(D451,Grouped_Sources!$C:$C,1,FALSE)),"", INDIRECT(VLOOKUP(D451,Grouped_Sources!$C:$G,5,FALSE)))</f>
        <v/>
      </c>
      <c r="M451" s="21"/>
      <c r="N451" s="21"/>
    </row>
    <row r="452" spans="1:14">
      <c r="A452" s="5">
        <f t="shared" si="64"/>
        <v>7</v>
      </c>
      <c r="B452" s="5">
        <f t="shared" si="65"/>
        <v>54</v>
      </c>
      <c r="C452" s="5" t="str">
        <f t="shared" ca="1" si="63"/>
        <v>bus_to_passenger_ratio</v>
      </c>
      <c r="D452" s="5" t="str">
        <f t="shared" ca="1" si="49"/>
        <v>bus_to_passenger_ratio_vizag</v>
      </c>
      <c r="E452" s="4" t="str" cm="1">
        <f t="array" aca="1" ref="E452" ca="1">INDIRECT(ADDRESS(1,A452,1,1,"all_city_parameter_inputs"))</f>
        <v>vizag</v>
      </c>
      <c r="F452" s="6" t="str" cm="1">
        <f t="array" aca="1" ref="F452" ca="1">IF(AND(ISBLANK(INDIRECT(ADDRESS(B452,2,1,1,"all_city_parameter_inputs"))), ISBLANK(INDIRECT(ADDRESS(B452,1,1,1,"all_city_parameter_inputs")))), "", IF(ISBLANK(INDIRECT(ADDRESS(B452,1,1,1,"all_city_parameter_inputs"))), All_city_list!F451,INDIRECT(ADDRESS(B452,1,1,1,"all_city_parameter_inputs"))))</f>
        <v>bus_to_passenger_ratio</v>
      </c>
      <c r="G452" s="4" t="str" cm="1">
        <f t="array" aca="1" ref="G452" ca="1">IF(AND(ISBLANK(INDIRECT(ADDRESS(B452,3,1,1,"all_city_parameter_inputs"))),ISBLANK(INDIRECT(ADDRESS(B452,2,1,1,"all_city_parameter_inputs")))),"",IF(ISBLANK(INDIRECT(ADDRESS(B452,2,1,1,"all_city_parameter_inputs"))),"",INDIRECT(ADDRESS(B452,2,1,1,"all_city_parameter_inputs"))))</f>
        <v>constant</v>
      </c>
      <c r="H452" s="17" cm="1">
        <f t="array" aca="1" ref="H452" ca="1">IF(ISBLANK(INDIRECT(ADDRESS(B452,A452,1,1,"all_city_parameter_inputs"))), "--",INDIRECT(ADDRESS(B452,A452,1,1,"all_city_parameter_inputs")))</f>
        <v>2.301054650047939E-2</v>
      </c>
      <c r="I452" s="17">
        <f ca="1">IF(OR(G452="alpha",G452="beta",G452="sd",G452="mean"),"--",VLOOKUP(C452,Default!$B$5:$H$113,7,FALSE))</f>
        <v>3.8910505836575897E-2</v>
      </c>
      <c r="J452" s="4" t="str">
        <f ca="1">VLOOKUP(F452,Lookup!$C$5:$D$109,2, FALSE)</f>
        <v>Travel values</v>
      </c>
      <c r="K452" s="4" t="str">
        <f ca="1">VLOOKUP(C452,Default!$B$4:$E$113,4, FALSE)</f>
        <v>number of buses per passenger</v>
      </c>
      <c r="L452" s="21" t="str" cm="1">
        <f t="array" aca="1" ref="L452" ca="1">IF(ISNA(VLOOKUP(D452,Grouped_Sources!$C:$C,1,FALSE)),"", INDIRECT(VLOOKUP(D452,Grouped_Sources!$C:$G,5,FALSE)))</f>
        <v>BusPassengerRatios_WriteUp_v.xx.docx on  on OneDrive Ali Abbas - ITHIM Global\Methods and Processes\Input Parameters\BusPassengerRatio</v>
      </c>
      <c r="M452" s="21"/>
      <c r="N452" s="21"/>
    </row>
    <row r="453" spans="1:14">
      <c r="A453" s="5">
        <f t="shared" si="64"/>
        <v>7</v>
      </c>
      <c r="B453" s="5">
        <f t="shared" si="65"/>
        <v>55</v>
      </c>
      <c r="C453" s="5" t="str">
        <f t="shared" ca="1" si="63"/>
        <v>bus_to_passenger_ratio</v>
      </c>
      <c r="D453" s="5" t="str">
        <f t="shared" ca="1" si="49"/>
        <v>bus_to_passenger_ratio_vizag</v>
      </c>
      <c r="E453" s="4" t="str" cm="1">
        <f t="array" aca="1" ref="E453" ca="1">INDIRECT(ADDRESS(1,A453,1,1,"all_city_parameter_inputs"))</f>
        <v>vizag</v>
      </c>
      <c r="F453" s="6" t="str" cm="1">
        <f t="array" aca="1" ref="F453" ca="1">IF(AND(ISBLANK(INDIRECT(ADDRESS(B453,2,1,1,"all_city_parameter_inputs"))), ISBLANK(INDIRECT(ADDRESS(B453,1,1,1,"all_city_parameter_inputs")))), "", IF(ISBLANK(INDIRECT(ADDRESS(B453,1,1,1,"all_city_parameter_inputs"))), All_city_list!F452,INDIRECT(ADDRESS(B453,1,1,1,"all_city_parameter_inputs"))))</f>
        <v>bus_to_passenger_ratio</v>
      </c>
      <c r="G453" s="4" t="str" cm="1">
        <f t="array" aca="1" ref="G453" ca="1">IF(AND(ISBLANK(INDIRECT(ADDRESS(B453,3,1,1,"all_city_parameter_inputs"))),ISBLANK(INDIRECT(ADDRESS(B453,2,1,1,"all_city_parameter_inputs")))),"",IF(ISBLANK(INDIRECT(ADDRESS(B453,2,1,1,"all_city_parameter_inputs"))),"",INDIRECT(ADDRESS(B453,2,1,1,"all_city_parameter_inputs"))))</f>
        <v>alpha</v>
      </c>
      <c r="H453" s="17" cm="1">
        <f t="array" aca="1" ref="H453" ca="1">IF(ISBLANK(INDIRECT(ADDRESS(B453,A453,1,1,"all_city_parameter_inputs"))), "--",INDIRECT(ADDRESS(B453,A453,1,1,"all_city_parameter_inputs")))</f>
        <v>29.28069171194203</v>
      </c>
      <c r="I453" s="17" t="str">
        <f ca="1">IF(OR(G453="alpha",G453="beta",G453="sd",G453="mean"),"--",VLOOKUP(C453,Default!$B$5:$H$113,7,FALSE))</f>
        <v>--</v>
      </c>
      <c r="J453" s="4" t="str">
        <f ca="1">VLOOKUP(F453,Lookup!$C$5:$D$109,2, FALSE)</f>
        <v>Travel values</v>
      </c>
      <c r="K453" s="4" t="str">
        <f ca="1">VLOOKUP(C453,Default!$B$4:$E$113,4, FALSE)</f>
        <v>number of buses per passenger</v>
      </c>
      <c r="L453" s="21" t="str" cm="1">
        <f t="array" aca="1" ref="L453" ca="1">IF(ISNA(VLOOKUP(D453,Grouped_Sources!$C:$C,1,FALSE)),"", INDIRECT(VLOOKUP(D453,Grouped_Sources!$C:$G,5,FALSE)))</f>
        <v>BusPassengerRatios_WriteUp_v.xx.docx on  on OneDrive Ali Abbas - ITHIM Global\Methods and Processes\Input Parameters\BusPassengerRatio</v>
      </c>
      <c r="M453" s="21"/>
      <c r="N453" s="21"/>
    </row>
    <row r="454" spans="1:14">
      <c r="A454" s="5">
        <f t="shared" si="64"/>
        <v>7</v>
      </c>
      <c r="B454" s="5">
        <f t="shared" si="65"/>
        <v>56</v>
      </c>
      <c r="C454" s="5" t="str">
        <f t="shared" ca="1" si="63"/>
        <v>bus_to_passenger_ratio</v>
      </c>
      <c r="D454" s="5" t="str">
        <f t="shared" ca="1" si="49"/>
        <v>bus_to_passenger_ratio_vizag</v>
      </c>
      <c r="E454" s="4" t="str" cm="1">
        <f t="array" aca="1" ref="E454" ca="1">INDIRECT(ADDRESS(1,A454,1,1,"all_city_parameter_inputs"))</f>
        <v>vizag</v>
      </c>
      <c r="F454" s="6" t="str" cm="1">
        <f t="array" aca="1" ref="F454" ca="1">IF(AND(ISBLANK(INDIRECT(ADDRESS(B454,2,1,1,"all_city_parameter_inputs"))), ISBLANK(INDIRECT(ADDRESS(B454,1,1,1,"all_city_parameter_inputs")))), "", IF(ISBLANK(INDIRECT(ADDRESS(B454,1,1,1,"all_city_parameter_inputs"))), All_city_list!F453,INDIRECT(ADDRESS(B454,1,1,1,"all_city_parameter_inputs"))))</f>
        <v>bus_to_passenger_ratio</v>
      </c>
      <c r="G454" s="4" t="str" cm="1">
        <f t="array" aca="1" ref="G454" ca="1">IF(AND(ISBLANK(INDIRECT(ADDRESS(B454,3,1,1,"all_city_parameter_inputs"))),ISBLANK(INDIRECT(ADDRESS(B454,2,1,1,"all_city_parameter_inputs")))),"",IF(ISBLANK(INDIRECT(ADDRESS(B454,2,1,1,"all_city_parameter_inputs"))),"",INDIRECT(ADDRESS(B454,2,1,1,"all_city_parameter_inputs"))))</f>
        <v>beta</v>
      </c>
      <c r="H454" s="17" cm="1">
        <f t="array" aca="1" ref="H454" ca="1">IF(ISBLANK(INDIRECT(ADDRESS(B454,A454,1,1,"all_city_parameter_inputs"))), "--",INDIRECT(ADDRESS(B454,A454,1,1,"all_city_parameter_inputs")))</f>
        <v>1243.209368936205</v>
      </c>
      <c r="I454" s="17" t="str">
        <f ca="1">IF(OR(G454="alpha",G454="beta",G454="sd",G454="mean"),"--",VLOOKUP(C454,Default!$B$5:$H$113,7,FALSE))</f>
        <v>--</v>
      </c>
      <c r="J454" s="4" t="str">
        <f ca="1">VLOOKUP(F454,Lookup!$C$5:$D$109,2, FALSE)</f>
        <v>Travel values</v>
      </c>
      <c r="K454" s="4" t="str">
        <f ca="1">VLOOKUP(C454,Default!$B$4:$E$113,4, FALSE)</f>
        <v>number of buses per passenger</v>
      </c>
      <c r="L454" s="21" t="str" cm="1">
        <f t="array" aca="1" ref="L454" ca="1">IF(ISNA(VLOOKUP(D454,Grouped_Sources!$C:$C,1,FALSE)),"", INDIRECT(VLOOKUP(D454,Grouped_Sources!$C:$G,5,FALSE)))</f>
        <v>BusPassengerRatios_WriteUp_v.xx.docx on  on OneDrive Ali Abbas - ITHIM Global\Methods and Processes\Input Parameters\BusPassengerRatio</v>
      </c>
      <c r="M454" s="21"/>
      <c r="N454" s="21"/>
    </row>
    <row r="455" spans="1:14">
      <c r="A455" s="5">
        <f t="shared" si="64"/>
        <v>7</v>
      </c>
      <c r="B455" s="5">
        <f t="shared" si="65"/>
        <v>57</v>
      </c>
      <c r="C455" s="5" t="str">
        <f t="shared" ca="1" si="63"/>
        <v>truck_to_car_ratio</v>
      </c>
      <c r="D455" s="5" t="str">
        <f t="shared" ref="D455:D547" ca="1" si="67">F455&amp;"_"&amp;E455</f>
        <v>truck_to_car_ratio_vizag</v>
      </c>
      <c r="E455" s="4" t="str" cm="1">
        <f t="array" aca="1" ref="E455" ca="1">INDIRECT(ADDRESS(1,A455,1,1,"all_city_parameter_inputs"))</f>
        <v>vizag</v>
      </c>
      <c r="F455" s="6" t="str" cm="1">
        <f t="array" aca="1" ref="F455" ca="1">IF(AND(ISBLANK(INDIRECT(ADDRESS(B455,2,1,1,"all_city_parameter_inputs"))), ISBLANK(INDIRECT(ADDRESS(B455,1,1,1,"all_city_parameter_inputs")))), "", IF(ISBLANK(INDIRECT(ADDRESS(B455,1,1,1,"all_city_parameter_inputs"))), All_city_list!F454,INDIRECT(ADDRESS(B455,1,1,1,"all_city_parameter_inputs"))))</f>
        <v>truck_to_car_ratio</v>
      </c>
      <c r="G455" s="4" t="str" cm="1">
        <f t="array" aca="1" ref="G455" ca="1">IF(AND(ISBLANK(INDIRECT(ADDRESS(B455,3,1,1,"all_city_parameter_inputs"))),ISBLANK(INDIRECT(ADDRESS(B455,2,1,1,"all_city_parameter_inputs")))),"",IF(ISBLANK(INDIRECT(ADDRESS(B455,2,1,1,"all_city_parameter_inputs"))),"",INDIRECT(ADDRESS(B455,2,1,1,"all_city_parameter_inputs"))))</f>
        <v>constant</v>
      </c>
      <c r="H455" s="17" cm="1">
        <f t="array" aca="1" ref="H455" ca="1">IF(ISBLANK(INDIRECT(ADDRESS(B455,A455,1,1,"all_city_parameter_inputs"))), "--",INDIRECT(ADDRESS(B455,A455,1,1,"all_city_parameter_inputs")))</f>
        <v>0.3</v>
      </c>
      <c r="I455" s="17">
        <f ca="1">IF(OR(G455="alpha",G455="beta",G455="sd",G455="mean"),"--",VLOOKUP(C455,Default!$B$5:$H$113,7,FALSE))</f>
        <v>0.3</v>
      </c>
      <c r="J455" s="4" t="str">
        <f ca="1">VLOOKUP(F455,Lookup!$C$5:$D$109,2, FALSE)</f>
        <v>Travel values</v>
      </c>
      <c r="K455" s="4" t="str">
        <f ca="1">VLOOKUP(C455,Default!$B$4:$E$113,4, FALSE)</f>
        <v>ratio of truck kilometers to car km travelled, used to add ghost trips that are not changed between the different scenarios</v>
      </c>
      <c r="L455" s="21" t="str" cm="1">
        <f t="array" aca="1" ref="L455" ca="1">IF(ISNA(VLOOKUP(D455,Grouped_Sources!$C:$C,1,FALSE)),"", INDIRECT(VLOOKUP(D455,Grouped_Sources!$C:$G,5,FALSE)))</f>
        <v>TruckCarRatio_WriteUp_v.xx.docx on  on OneDrive Ali Abbas - ITHIM Global\Methods and Processes\Input Parameters\TruckCarRatio</v>
      </c>
      <c r="M455" s="21"/>
      <c r="N455" s="21"/>
    </row>
    <row r="456" spans="1:14">
      <c r="A456" s="5">
        <f t="shared" si="64"/>
        <v>7</v>
      </c>
      <c r="B456" s="5">
        <f t="shared" si="65"/>
        <v>58</v>
      </c>
      <c r="C456" s="5" t="str">
        <f t="shared" ca="1" si="63"/>
        <v>truck_to_car_ratio</v>
      </c>
      <c r="D456" s="5" t="str">
        <f t="shared" ca="1" si="67"/>
        <v>truck_to_car_ratio_vizag</v>
      </c>
      <c r="E456" s="4" t="str" cm="1">
        <f t="array" aca="1" ref="E456" ca="1">INDIRECT(ADDRESS(1,A456,1,1,"all_city_parameter_inputs"))</f>
        <v>vizag</v>
      </c>
      <c r="F456" s="6" t="str" cm="1">
        <f t="array" aca="1" ref="F456" ca="1">IF(AND(ISBLANK(INDIRECT(ADDRESS(B456,2,1,1,"all_city_parameter_inputs"))), ISBLANK(INDIRECT(ADDRESS(B456,1,1,1,"all_city_parameter_inputs")))), "", IF(ISBLANK(INDIRECT(ADDRESS(B456,1,1,1,"all_city_parameter_inputs"))), All_city_list!F455,INDIRECT(ADDRESS(B456,1,1,1,"all_city_parameter_inputs"))))</f>
        <v>truck_to_car_ratio</v>
      </c>
      <c r="G456" s="4" t="str" cm="1">
        <f t="array" aca="1" ref="G456" ca="1">IF(AND(ISBLANK(INDIRECT(ADDRESS(B456,3,1,1,"all_city_parameter_inputs"))),ISBLANK(INDIRECT(ADDRESS(B456,2,1,1,"all_city_parameter_inputs")))),"",IF(ISBLANK(INDIRECT(ADDRESS(B456,2,1,1,"all_city_parameter_inputs"))),"",INDIRECT(ADDRESS(B456,2,1,1,"all_city_parameter_inputs"))))</f>
        <v>alpha</v>
      </c>
      <c r="H456" s="17" cm="1">
        <f t="array" aca="1" ref="H456" ca="1">IF(ISBLANK(INDIRECT(ADDRESS(B456,A456,1,1,"all_city_parameter_inputs"))), "--",INDIRECT(ADDRESS(B456,A456,1,1,"all_city_parameter_inputs")))</f>
        <v>3.731999999999998</v>
      </c>
      <c r="I456" s="17" t="str">
        <f ca="1">IF(OR(G456="alpha",G456="beta",G456="sd",G456="mean"),"--",VLOOKUP(C456,Default!$B$5:$H$113,7,FALSE))</f>
        <v>--</v>
      </c>
      <c r="J456" s="4" t="str">
        <f ca="1">VLOOKUP(F456,Lookup!$C$5:$D$109,2, FALSE)</f>
        <v>Travel values</v>
      </c>
      <c r="K456" s="4" t="str">
        <f ca="1">VLOOKUP(C456,Default!$B$4:$E$113,4, FALSE)</f>
        <v>ratio of truck kilometers to car km travelled, used to add ghost trips that are not changed between the different scenarios</v>
      </c>
      <c r="L456" s="21" t="str" cm="1">
        <f t="array" aca="1" ref="L456" ca="1">IF(ISNA(VLOOKUP(D456,Grouped_Sources!$C:$C,1,FALSE)),"", INDIRECT(VLOOKUP(D456,Grouped_Sources!$C:$G,5,FALSE)))</f>
        <v>TruckCarRatio_WriteUp_v.xx.docx on  on OneDrive Ali Abbas - ITHIM Global\Methods and Processes\Input Parameters\TruckCarRatio</v>
      </c>
      <c r="M456" s="21"/>
      <c r="N456" s="21"/>
    </row>
    <row r="457" spans="1:14">
      <c r="A457" s="5">
        <f t="shared" si="64"/>
        <v>7</v>
      </c>
      <c r="B457" s="5">
        <f t="shared" si="65"/>
        <v>59</v>
      </c>
      <c r="C457" s="5" t="str">
        <f t="shared" ca="1" si="63"/>
        <v>truck_to_car_ratio</v>
      </c>
      <c r="D457" s="5" t="str">
        <f t="shared" ca="1" si="67"/>
        <v>truck_to_car_ratio_vizag</v>
      </c>
      <c r="E457" s="4" t="str" cm="1">
        <f t="array" aca="1" ref="E457" ca="1">INDIRECT(ADDRESS(1,A457,1,1,"all_city_parameter_inputs"))</f>
        <v>vizag</v>
      </c>
      <c r="F457" s="6" t="str" cm="1">
        <f t="array" aca="1" ref="F457" ca="1">IF(AND(ISBLANK(INDIRECT(ADDRESS(B457,2,1,1,"all_city_parameter_inputs"))), ISBLANK(INDIRECT(ADDRESS(B457,1,1,1,"all_city_parameter_inputs")))), "", IF(ISBLANK(INDIRECT(ADDRESS(B457,1,1,1,"all_city_parameter_inputs"))), All_city_list!F456,INDIRECT(ADDRESS(B457,1,1,1,"all_city_parameter_inputs"))))</f>
        <v>truck_to_car_ratio</v>
      </c>
      <c r="G457" s="4" t="str" cm="1">
        <f t="array" aca="1" ref="G457" ca="1">IF(AND(ISBLANK(INDIRECT(ADDRESS(B457,3,1,1,"all_city_parameter_inputs"))),ISBLANK(INDIRECT(ADDRESS(B457,2,1,1,"all_city_parameter_inputs")))),"",IF(ISBLANK(INDIRECT(ADDRESS(B457,2,1,1,"all_city_parameter_inputs"))),"",INDIRECT(ADDRESS(B457,2,1,1,"all_city_parameter_inputs"))))</f>
        <v>beta</v>
      </c>
      <c r="H457" s="17" cm="1">
        <f t="array" aca="1" ref="H457" ca="1">IF(ISBLANK(INDIRECT(ADDRESS(B457,A457,1,1,"all_city_parameter_inputs"))), "--",INDIRECT(ADDRESS(B457,A457,1,1,"all_city_parameter_inputs")))</f>
        <v>8.7079999999999949</v>
      </c>
      <c r="I457" s="17" t="str">
        <f ca="1">IF(OR(G457="alpha",G457="beta",G457="sd",G457="mean"),"--",VLOOKUP(C457,Default!$B$5:$H$113,7,FALSE))</f>
        <v>--</v>
      </c>
      <c r="J457" s="4" t="str">
        <f ca="1">VLOOKUP(F457,Lookup!$C$5:$D$109,2, FALSE)</f>
        <v>Travel values</v>
      </c>
      <c r="K457" s="4" t="str">
        <f ca="1">VLOOKUP(C457,Default!$B$4:$E$113,4, FALSE)</f>
        <v>ratio of truck kilometers to car km travelled, used to add ghost trips that are not changed between the different scenarios</v>
      </c>
      <c r="L457" s="21" t="str" cm="1">
        <f t="array" aca="1" ref="L457" ca="1">IF(ISNA(VLOOKUP(D457,Grouped_Sources!$C:$C,1,FALSE)),"", INDIRECT(VLOOKUP(D457,Grouped_Sources!$C:$G,5,FALSE)))</f>
        <v>TruckCarRatio_WriteUp_v.xx.docx on  on OneDrive Ali Abbas - ITHIM Global\Methods and Processes\Input Parameters\TruckCarRatio</v>
      </c>
      <c r="M457" s="21"/>
      <c r="N457" s="21"/>
    </row>
    <row r="458" spans="1:14">
      <c r="A458" s="5">
        <f t="shared" si="64"/>
        <v>7</v>
      </c>
      <c r="B458" s="5">
        <f t="shared" si="65"/>
        <v>60</v>
      </c>
      <c r="C458" s="5" t="str">
        <f t="shared" ca="1" si="63"/>
        <v>PM_emission_confidence</v>
      </c>
      <c r="D458" s="5" t="str">
        <f t="shared" ca="1" si="67"/>
        <v>PM_emission_confidence_vizag</v>
      </c>
      <c r="E458" s="4" t="str" cm="1">
        <f t="array" aca="1" ref="E458" ca="1">INDIRECT(ADDRESS(1,A458,1,1,"all_city_parameter_inputs"))</f>
        <v>vizag</v>
      </c>
      <c r="F458" s="6" t="str" cm="1">
        <f t="array" aca="1" ref="F458" ca="1">IF(AND(ISBLANK(INDIRECT(ADDRESS(B458,2,1,1,"all_city_parameter_inputs"))), ISBLANK(INDIRECT(ADDRESS(B458,1,1,1,"all_city_parameter_inputs")))), "", IF(ISBLANK(INDIRECT(ADDRESS(B458,1,1,1,"all_city_parameter_inputs"))), All_city_list!F457,INDIRECT(ADDRESS(B458,1,1,1,"all_city_parameter_inputs"))))</f>
        <v>PM_emission_confidence</v>
      </c>
      <c r="G458" s="4" t="str" cm="1">
        <f t="array" aca="1" ref="G458" ca="1">IF(AND(ISBLANK(INDIRECT(ADDRESS(B458,3,1,1,"all_city_parameter_inputs"))),ISBLANK(INDIRECT(ADDRESS(B458,2,1,1,"all_city_parameter_inputs")))),"",IF(ISBLANK(INDIRECT(ADDRESS(B458,2,1,1,"all_city_parameter_inputs"))),"",INDIRECT(ADDRESS(B458,2,1,1,"all_city_parameter_inputs"))))</f>
        <v>sample</v>
      </c>
      <c r="H458" s="17" cm="1">
        <f t="array" aca="1" ref="H458" ca="1">IF(ISBLANK(INDIRECT(ADDRESS(B458,A458,1,1,"all_city_parameter_inputs"))), "--",INDIRECT(ADDRESS(B458,A458,1,1,"all_city_parameter_inputs")))</f>
        <v>0.9</v>
      </c>
      <c r="I458" s="17">
        <f ca="1">IF(OR(G458="alpha",G458="beta",G458="sd",G458="mean"),"--",VLOOKUP(C458,Default!$B$5:$H$113,7,FALSE))</f>
        <v>1</v>
      </c>
      <c r="J458" s="4" t="str">
        <f ca="1">VLOOKUP(F458,Lookup!$C$5:$D$109,2, FALSE)</f>
        <v>Pollution values</v>
      </c>
      <c r="K458" s="4" t="str">
        <f ca="1">VLOOKUP(C458,Default!$B$4:$E$113,4,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458" s="21" t="str" cm="1">
        <f t="array" aca="1" ref="L458" ca="1">IF(ISNA(VLOOKUP(D458,Grouped_Sources!$C:$C,1,FALSE)),"", INDIRECT(VLOOKUP(D458,Grouped_Sources!$C:$G,5,FALSE)))</f>
        <v/>
      </c>
      <c r="M458" s="21"/>
      <c r="N458" s="21"/>
    </row>
    <row r="459" spans="1:14">
      <c r="A459" s="5">
        <f t="shared" si="64"/>
        <v>7</v>
      </c>
      <c r="B459" s="5">
        <f t="shared" si="65"/>
        <v>61</v>
      </c>
      <c r="C459" s="5" t="str">
        <f t="shared" ca="1" si="63"/>
        <v>distance_scalar_car_taxi</v>
      </c>
      <c r="D459" s="5" t="str">
        <f t="shared" ca="1" si="67"/>
        <v>distance_scalar_car_taxi_vizag</v>
      </c>
      <c r="E459" s="4" t="str" cm="1">
        <f t="array" aca="1" ref="E459" ca="1">INDIRECT(ADDRESS(1,A459,1,1,"all_city_parameter_inputs"))</f>
        <v>vizag</v>
      </c>
      <c r="F459" s="6" t="str" cm="1">
        <f t="array" aca="1" ref="F459" ca="1">IF(AND(ISBLANK(INDIRECT(ADDRESS(B459,2,1,1,"all_city_parameter_inputs"))), ISBLANK(INDIRECT(ADDRESS(B459,1,1,1,"all_city_parameter_inputs")))), "", IF(ISBLANK(INDIRECT(ADDRESS(B459,1,1,1,"all_city_parameter_inputs"))), All_city_list!F458,INDIRECT(ADDRESS(B459,1,1,1,"all_city_parameter_inputs"))))</f>
        <v>distance_scalar_car_taxi</v>
      </c>
      <c r="G459" s="4" t="str" cm="1">
        <f t="array" aca="1" ref="G459" ca="1">IF(AND(ISBLANK(INDIRECT(ADDRESS(B459,3,1,1,"all_city_parameter_inputs"))),ISBLANK(INDIRECT(ADDRESS(B459,2,1,1,"all_city_parameter_inputs")))),"",IF(ISBLANK(INDIRECT(ADDRESS(B459,2,1,1,"all_city_parameter_inputs"))),"",INDIRECT(ADDRESS(B459,2,1,1,"all_city_parameter_inputs"))))</f>
        <v>constant</v>
      </c>
      <c r="H459" s="17" cm="1">
        <f t="array" aca="1" ref="H459" ca="1">IF(ISBLANK(INDIRECT(ADDRESS(B459,A459,1,1,"all_city_parameter_inputs"))), "--",INDIRECT(ADDRESS(B459,A459,1,1,"all_city_parameter_inputs")))</f>
        <v>1</v>
      </c>
      <c r="I459" s="17">
        <f ca="1">IF(OR(G459="alpha",G459="beta",G459="sd",G459="mean"),"--",VLOOKUP(C459,Default!$B$5:$H$113,7,FALSE))</f>
        <v>1</v>
      </c>
      <c r="J459" s="4" t="str">
        <f ca="1">VLOOKUP(F459,Lookup!$C$5:$D$109,2, FALSE)</f>
        <v>Travel values</v>
      </c>
      <c r="K459" s="4" t="str">
        <f ca="1">VLOOKUP(C459,Default!$B$4:$E$113,4, FALSE)</f>
        <v>scalar for car/taxi distance, i.e. all car and taxi trips get scaled by this scalar</v>
      </c>
      <c r="L459" s="21" t="str" cm="1">
        <f t="array" aca="1" ref="L459" ca="1">IF(ISNA(VLOOKUP(D459,Grouped_Sources!$C:$C,1,FALSE)),"", INDIRECT(VLOOKUP(D459,Grouped_Sources!$C:$G,5,FALSE)))</f>
        <v xml:space="preserve"> on OneDrive Ali Abbas - ITHIM Global\Methods and Processes\Input Parameters\DistanceScalars</v>
      </c>
      <c r="M459" s="21"/>
      <c r="N459" s="21"/>
    </row>
    <row r="460" spans="1:14">
      <c r="A460" s="5">
        <f t="shared" si="64"/>
        <v>7</v>
      </c>
      <c r="B460" s="5">
        <f t="shared" si="65"/>
        <v>62</v>
      </c>
      <c r="C460" s="5" t="str">
        <f t="shared" ca="1" si="63"/>
        <v>distance_scalar_car_taxi</v>
      </c>
      <c r="D460" s="5" t="str">
        <f t="shared" ca="1" si="67"/>
        <v>distance_scalar_car_taxi_vizag</v>
      </c>
      <c r="E460" s="4" t="str" cm="1">
        <f t="array" aca="1" ref="E460" ca="1">INDIRECT(ADDRESS(1,A460,1,1,"all_city_parameter_inputs"))</f>
        <v>vizag</v>
      </c>
      <c r="F460" s="6" t="str" cm="1">
        <f t="array" aca="1" ref="F460" ca="1">IF(AND(ISBLANK(INDIRECT(ADDRESS(B460,2,1,1,"all_city_parameter_inputs"))), ISBLANK(INDIRECT(ADDRESS(B460,1,1,1,"all_city_parameter_inputs")))), "", IF(ISBLANK(INDIRECT(ADDRESS(B460,1,1,1,"all_city_parameter_inputs"))), All_city_list!F459,INDIRECT(ADDRESS(B460,1,1,1,"all_city_parameter_inputs"))))</f>
        <v>distance_scalar_car_taxi</v>
      </c>
      <c r="G460" s="4" t="str" cm="1">
        <f t="array" aca="1" ref="G460" ca="1">IF(AND(ISBLANK(INDIRECT(ADDRESS(B460,3,1,1,"all_city_parameter_inputs"))),ISBLANK(INDIRECT(ADDRESS(B460,2,1,1,"all_city_parameter_inputs")))),"",IF(ISBLANK(INDIRECT(ADDRESS(B460,2,1,1,"all_city_parameter_inputs"))),"",INDIRECT(ADDRESS(B460,2,1,1,"all_city_parameter_inputs"))))</f>
        <v>mean</v>
      </c>
      <c r="H460" s="17" cm="1">
        <f t="array" aca="1" ref="H460" ca="1">IF(ISBLANK(INDIRECT(ADDRESS(B460,A460,1,1,"all_city_parameter_inputs"))), "--",INDIRECT(ADDRESS(B460,A460,1,1,"all_city_parameter_inputs")))</f>
        <v>0.99635777355982003</v>
      </c>
      <c r="I460" s="17" t="str">
        <f ca="1">IF(OR(G460="alpha",G460="beta",G460="sd",G460="mean"),"--",VLOOKUP(C460,Default!$B$5:$H$113,7,FALSE))</f>
        <v>--</v>
      </c>
      <c r="J460" s="4" t="str">
        <f ca="1">VLOOKUP(F460,Lookup!$C$5:$D$109,2, FALSE)</f>
        <v>Travel values</v>
      </c>
      <c r="K460" s="4" t="str">
        <f ca="1">VLOOKUP(C460,Default!$B$4:$E$113,4, FALSE)</f>
        <v>scalar for car/taxi distance, i.e. all car and taxi trips get scaled by this scalar</v>
      </c>
      <c r="L460" s="21" t="str" cm="1">
        <f t="array" aca="1" ref="L460" ca="1">IF(ISNA(VLOOKUP(D460,Grouped_Sources!$C:$C,1,FALSE)),"", INDIRECT(VLOOKUP(D460,Grouped_Sources!$C:$G,5,FALSE)))</f>
        <v xml:space="preserve"> on OneDrive Ali Abbas - ITHIM Global\Methods and Processes\Input Parameters\DistanceScalars</v>
      </c>
      <c r="M460" s="21"/>
      <c r="N460" s="21"/>
    </row>
    <row r="461" spans="1:14">
      <c r="A461" s="5">
        <f t="shared" si="64"/>
        <v>7</v>
      </c>
      <c r="B461" s="5">
        <f t="shared" si="65"/>
        <v>63</v>
      </c>
      <c r="C461" s="5" t="str">
        <f t="shared" ca="1" si="63"/>
        <v>distance_scalar_car_taxi</v>
      </c>
      <c r="D461" s="5" t="str">
        <f t="shared" ca="1" si="67"/>
        <v>distance_scalar_car_taxi_vizag</v>
      </c>
      <c r="E461" s="4" t="str" cm="1">
        <f t="array" aca="1" ref="E461" ca="1">INDIRECT(ADDRESS(1,A461,1,1,"all_city_parameter_inputs"))</f>
        <v>vizag</v>
      </c>
      <c r="F461" s="6" t="str" cm="1">
        <f t="array" aca="1" ref="F461" ca="1">IF(AND(ISBLANK(INDIRECT(ADDRESS(B461,2,1,1,"all_city_parameter_inputs"))), ISBLANK(INDIRECT(ADDRESS(B461,1,1,1,"all_city_parameter_inputs")))), "", IF(ISBLANK(INDIRECT(ADDRESS(B461,1,1,1,"all_city_parameter_inputs"))), All_city_list!F460,INDIRECT(ADDRESS(B461,1,1,1,"all_city_parameter_inputs"))))</f>
        <v>distance_scalar_car_taxi</v>
      </c>
      <c r="G461" s="4" t="str" cm="1">
        <f t="array" aca="1" ref="G461" ca="1">IF(AND(ISBLANK(INDIRECT(ADDRESS(B461,3,1,1,"all_city_parameter_inputs"))),ISBLANK(INDIRECT(ADDRESS(B461,2,1,1,"all_city_parameter_inputs")))),"",IF(ISBLANK(INDIRECT(ADDRESS(B461,2,1,1,"all_city_parameter_inputs"))),"",INDIRECT(ADDRESS(B461,2,1,1,"all_city_parameter_inputs"))))</f>
        <v>sd</v>
      </c>
      <c r="H461" s="17" cm="1">
        <f t="array" aca="1" ref="H461" ca="1">IF(ISBLANK(INDIRECT(ADDRESS(B461,A461,1,1,"all_city_parameter_inputs"))), "--",INDIRECT(ADDRESS(B461,A461,1,1,"all_city_parameter_inputs")))</f>
        <v>1.08918191213963</v>
      </c>
      <c r="I461" s="17" t="str">
        <f ca="1">IF(OR(G461="alpha",G461="beta",G461="sd",G461="mean"),"--",VLOOKUP(C461,Default!$B$5:$H$113,7,FALSE))</f>
        <v>--</v>
      </c>
      <c r="J461" s="4" t="str">
        <f ca="1">VLOOKUP(F461,Lookup!$C$5:$D$109,2, FALSE)</f>
        <v>Travel values</v>
      </c>
      <c r="K461" s="4" t="str">
        <f ca="1">VLOOKUP(C461,Default!$B$4:$E$113,4, FALSE)</f>
        <v>scalar for car/taxi distance, i.e. all car and taxi trips get scaled by this scalar</v>
      </c>
      <c r="L461" s="21" t="str" cm="1">
        <f t="array" aca="1" ref="L461" ca="1">IF(ISNA(VLOOKUP(D461,Grouped_Sources!$C:$C,1,FALSE)),"", INDIRECT(VLOOKUP(D461,Grouped_Sources!$C:$G,5,FALSE)))</f>
        <v xml:space="preserve"> on OneDrive Ali Abbas - ITHIM Global\Methods and Processes\Input Parameters\DistanceScalars</v>
      </c>
      <c r="M461" s="21"/>
      <c r="N461" s="21"/>
    </row>
    <row r="462" spans="1:14">
      <c r="A462" s="5">
        <f t="shared" si="64"/>
        <v>7</v>
      </c>
      <c r="B462" s="5">
        <f t="shared" si="65"/>
        <v>64</v>
      </c>
      <c r="C462" s="5" t="str">
        <f t="shared" ca="1" si="63"/>
        <v>distance_scalar_motorcycle</v>
      </c>
      <c r="D462" s="5" t="str">
        <f t="shared" ca="1" si="67"/>
        <v>distance_scalar_motorcycle_vizag</v>
      </c>
      <c r="E462" s="4" t="str" cm="1">
        <f t="array" aca="1" ref="E462" ca="1">INDIRECT(ADDRESS(1,A462,1,1,"all_city_parameter_inputs"))</f>
        <v>vizag</v>
      </c>
      <c r="F462" s="6" t="str" cm="1">
        <f t="array" aca="1" ref="F462" ca="1">IF(AND(ISBLANK(INDIRECT(ADDRESS(B462,2,1,1,"all_city_parameter_inputs"))), ISBLANK(INDIRECT(ADDRESS(B462,1,1,1,"all_city_parameter_inputs")))), "", IF(ISBLANK(INDIRECT(ADDRESS(B462,1,1,1,"all_city_parameter_inputs"))), All_city_list!F461,INDIRECT(ADDRESS(B462,1,1,1,"all_city_parameter_inputs"))))</f>
        <v>distance_scalar_motorcycle</v>
      </c>
      <c r="G462" s="4" t="str" cm="1">
        <f t="array" aca="1" ref="G462" ca="1">IF(AND(ISBLANK(INDIRECT(ADDRESS(B462,3,1,1,"all_city_parameter_inputs"))),ISBLANK(INDIRECT(ADDRESS(B462,2,1,1,"all_city_parameter_inputs")))),"",IF(ISBLANK(INDIRECT(ADDRESS(B462,2,1,1,"all_city_parameter_inputs"))),"",INDIRECT(ADDRESS(B462,2,1,1,"all_city_parameter_inputs"))))</f>
        <v>constant</v>
      </c>
      <c r="H462" s="17" cm="1">
        <f t="array" aca="1" ref="H462" ca="1">IF(ISBLANK(INDIRECT(ADDRESS(B462,A462,1,1,"all_city_parameter_inputs"))), "--",INDIRECT(ADDRESS(B462,A462,1,1,"all_city_parameter_inputs")))</f>
        <v>1</v>
      </c>
      <c r="I462" s="17">
        <f ca="1">IF(OR(G462="alpha",G462="beta",G462="sd",G462="mean"),"--",VLOOKUP(C462,Default!$B$5:$H$113,7,FALSE))</f>
        <v>1</v>
      </c>
      <c r="J462" s="4" t="str">
        <f ca="1">VLOOKUP(F462,Lookup!$C$5:$D$109,2, FALSE)</f>
        <v>Travel values</v>
      </c>
      <c r="K462" s="4" t="str">
        <f ca="1">VLOOKUP(C462,Default!$B$4:$E$113,4, FALSE)</f>
        <v>scalar for motorcycle distance, i.e. all motorbike trips are scaled by this scalar</v>
      </c>
      <c r="L462" s="21" t="str" cm="1">
        <f t="array" aca="1" ref="L462" ca="1">IF(ISNA(VLOOKUP(D462,Grouped_Sources!$C:$C,1,FALSE)),"", INDIRECT(VLOOKUP(D462,Grouped_Sources!$C:$G,5,FALSE)))</f>
        <v xml:space="preserve"> on OneDrive Ali Abbas - ITHIM Global\Methods and Processes\Input Parameters\DistanceScalars</v>
      </c>
      <c r="M462" s="21"/>
      <c r="N462" s="21"/>
    </row>
    <row r="463" spans="1:14">
      <c r="A463" s="5">
        <f t="shared" si="64"/>
        <v>7</v>
      </c>
      <c r="B463" s="5">
        <f t="shared" si="65"/>
        <v>65</v>
      </c>
      <c r="C463" s="5" t="str">
        <f t="shared" ca="1" si="63"/>
        <v>distance_scalar_motorcycle</v>
      </c>
      <c r="D463" s="5" t="str">
        <f t="shared" ca="1" si="67"/>
        <v>distance_scalar_motorcycle_vizag</v>
      </c>
      <c r="E463" s="4" t="str" cm="1">
        <f t="array" aca="1" ref="E463" ca="1">INDIRECT(ADDRESS(1,A463,1,1,"all_city_parameter_inputs"))</f>
        <v>vizag</v>
      </c>
      <c r="F463" s="6" t="str" cm="1">
        <f t="array" aca="1" ref="F463" ca="1">IF(AND(ISBLANK(INDIRECT(ADDRESS(B463,2,1,1,"all_city_parameter_inputs"))), ISBLANK(INDIRECT(ADDRESS(B463,1,1,1,"all_city_parameter_inputs")))), "", IF(ISBLANK(INDIRECT(ADDRESS(B463,1,1,1,"all_city_parameter_inputs"))), All_city_list!F462,INDIRECT(ADDRESS(B463,1,1,1,"all_city_parameter_inputs"))))</f>
        <v>distance_scalar_motorcycle</v>
      </c>
      <c r="G463" s="4" t="str" cm="1">
        <f t="array" aca="1" ref="G463" ca="1">IF(AND(ISBLANK(INDIRECT(ADDRESS(B463,3,1,1,"all_city_parameter_inputs"))),ISBLANK(INDIRECT(ADDRESS(B463,2,1,1,"all_city_parameter_inputs")))),"",IF(ISBLANK(INDIRECT(ADDRESS(B463,2,1,1,"all_city_parameter_inputs"))),"",INDIRECT(ADDRESS(B463,2,1,1,"all_city_parameter_inputs"))))</f>
        <v>mean</v>
      </c>
      <c r="H463" s="17" cm="1">
        <f t="array" aca="1" ref="H463" ca="1">IF(ISBLANK(INDIRECT(ADDRESS(B463,A463,1,1,"all_city_parameter_inputs"))), "--",INDIRECT(ADDRESS(B463,A463,1,1,"all_city_parameter_inputs")))</f>
        <v>0.99984312390919605</v>
      </c>
      <c r="I463" s="17" t="str">
        <f ca="1">IF(OR(G463="alpha",G463="beta",G463="sd",G463="mean"),"--",VLOOKUP(C463,Default!$B$5:$H$113,7,FALSE))</f>
        <v>--</v>
      </c>
      <c r="J463" s="4" t="str">
        <f ca="1">VLOOKUP(F463,Lookup!$C$5:$D$109,2, FALSE)</f>
        <v>Travel values</v>
      </c>
      <c r="K463" s="4" t="str">
        <f ca="1">VLOOKUP(C463,Default!$B$4:$E$113,4, FALSE)</f>
        <v>scalar for motorcycle distance, i.e. all motorbike trips are scaled by this scalar</v>
      </c>
      <c r="L463" s="21" t="str" cm="1">
        <f t="array" aca="1" ref="L463" ca="1">IF(ISNA(VLOOKUP(D463,Grouped_Sources!$C:$C,1,FALSE)),"", INDIRECT(VLOOKUP(D463,Grouped_Sources!$C:$G,5,FALSE)))</f>
        <v xml:space="preserve"> on OneDrive Ali Abbas - ITHIM Global\Methods and Processes\Input Parameters\DistanceScalars</v>
      </c>
      <c r="M463" s="21"/>
      <c r="N463" s="21"/>
    </row>
    <row r="464" spans="1:14">
      <c r="A464" s="5">
        <f t="shared" si="64"/>
        <v>7</v>
      </c>
      <c r="B464" s="5">
        <f t="shared" si="65"/>
        <v>66</v>
      </c>
      <c r="C464" s="5" t="str">
        <f t="shared" ca="1" si="63"/>
        <v>distance_scalar_motorcycle</v>
      </c>
      <c r="D464" s="5" t="str">
        <f t="shared" ca="1" si="67"/>
        <v>distance_scalar_motorcycle_vizag</v>
      </c>
      <c r="E464" s="4" t="str" cm="1">
        <f t="array" aca="1" ref="E464" ca="1">INDIRECT(ADDRESS(1,A464,1,1,"all_city_parameter_inputs"))</f>
        <v>vizag</v>
      </c>
      <c r="F464" s="6" t="str" cm="1">
        <f t="array" aca="1" ref="F464" ca="1">IF(AND(ISBLANK(INDIRECT(ADDRESS(B464,2,1,1,"all_city_parameter_inputs"))), ISBLANK(INDIRECT(ADDRESS(B464,1,1,1,"all_city_parameter_inputs")))), "", IF(ISBLANK(INDIRECT(ADDRESS(B464,1,1,1,"all_city_parameter_inputs"))), All_city_list!F463,INDIRECT(ADDRESS(B464,1,1,1,"all_city_parameter_inputs"))))</f>
        <v>distance_scalar_motorcycle</v>
      </c>
      <c r="G464" s="4" t="str" cm="1">
        <f t="array" aca="1" ref="G464" ca="1">IF(AND(ISBLANK(INDIRECT(ADDRESS(B464,3,1,1,"all_city_parameter_inputs"))),ISBLANK(INDIRECT(ADDRESS(B464,2,1,1,"all_city_parameter_inputs")))),"",IF(ISBLANK(INDIRECT(ADDRESS(B464,2,1,1,"all_city_parameter_inputs"))),"",INDIRECT(ADDRESS(B464,2,1,1,"all_city_parameter_inputs"))))</f>
        <v>sd</v>
      </c>
      <c r="H464" s="17" cm="1">
        <f t="array" aca="1" ref="H464" ca="1">IF(ISBLANK(INDIRECT(ADDRESS(B464,A464,1,1,"all_city_parameter_inputs"))), "--",INDIRECT(ADDRESS(B464,A464,1,1,"all_city_parameter_inputs")))</f>
        <v>1.0178715647879999</v>
      </c>
      <c r="I464" s="17" t="str">
        <f ca="1">IF(OR(G464="alpha",G464="beta",G464="sd",G464="mean"),"--",VLOOKUP(C464,Default!$B$5:$H$113,7,FALSE))</f>
        <v>--</v>
      </c>
      <c r="J464" s="4" t="str">
        <f ca="1">VLOOKUP(F464,Lookup!$C$5:$D$109,2, FALSE)</f>
        <v>Travel values</v>
      </c>
      <c r="K464" s="4" t="str">
        <f ca="1">VLOOKUP(C464,Default!$B$4:$E$113,4, FALSE)</f>
        <v>scalar for motorcycle distance, i.e. all motorbike trips are scaled by this scalar</v>
      </c>
      <c r="L464" s="21" t="str" cm="1">
        <f t="array" aca="1" ref="L464" ca="1">IF(ISNA(VLOOKUP(D464,Grouped_Sources!$C:$C,1,FALSE)),"", INDIRECT(VLOOKUP(D464,Grouped_Sources!$C:$G,5,FALSE)))</f>
        <v xml:space="preserve"> on OneDrive Ali Abbas - ITHIM Global\Methods and Processes\Input Parameters\DistanceScalars</v>
      </c>
      <c r="M464" s="21"/>
      <c r="N464" s="21"/>
    </row>
    <row r="465" spans="1:14">
      <c r="A465" s="5">
        <f t="shared" ref="A465:A496" si="68">A366+1</f>
        <v>7</v>
      </c>
      <c r="B465" s="5">
        <f t="shared" ref="B465:B496" si="69">B366</f>
        <v>67</v>
      </c>
      <c r="C465" s="5" t="str">
        <f t="shared" ca="1" si="63"/>
        <v>distance_scalar_pt</v>
      </c>
      <c r="D465" s="5" t="str">
        <f t="shared" ca="1" si="67"/>
        <v>distance_scalar_pt_vizag</v>
      </c>
      <c r="E465" s="4" t="str" cm="1">
        <f t="array" aca="1" ref="E465" ca="1">INDIRECT(ADDRESS(1,A465,1,1,"all_city_parameter_inputs"))</f>
        <v>vizag</v>
      </c>
      <c r="F465" s="6" t="str" cm="1">
        <f t="array" aca="1" ref="F465" ca="1">IF(AND(ISBLANK(INDIRECT(ADDRESS(B465,2,1,1,"all_city_parameter_inputs"))), ISBLANK(INDIRECT(ADDRESS(B465,1,1,1,"all_city_parameter_inputs")))), "", IF(ISBLANK(INDIRECT(ADDRESS(B465,1,1,1,"all_city_parameter_inputs"))), All_city_list!F464,INDIRECT(ADDRESS(B465,1,1,1,"all_city_parameter_inputs"))))</f>
        <v>distance_scalar_pt</v>
      </c>
      <c r="G465" s="4" t="str" cm="1">
        <f t="array" aca="1" ref="G465" ca="1">IF(AND(ISBLANK(INDIRECT(ADDRESS(B465,3,1,1,"all_city_parameter_inputs"))),ISBLANK(INDIRECT(ADDRESS(B465,2,1,1,"all_city_parameter_inputs")))),"",IF(ISBLANK(INDIRECT(ADDRESS(B465,2,1,1,"all_city_parameter_inputs"))),"",INDIRECT(ADDRESS(B465,2,1,1,"all_city_parameter_inputs"))))</f>
        <v>constant</v>
      </c>
      <c r="H465" s="17" cm="1">
        <f t="array" aca="1" ref="H465" ca="1">IF(ISBLANK(INDIRECT(ADDRESS(B465,A465,1,1,"all_city_parameter_inputs"))), "--",INDIRECT(ADDRESS(B465,A465,1,1,"all_city_parameter_inputs")))</f>
        <v>1</v>
      </c>
      <c r="I465" s="17">
        <f ca="1">IF(OR(G465="alpha",G465="beta",G465="sd",G465="mean"),"--",VLOOKUP(C465,Default!$B$5:$H$113,7,FALSE))</f>
        <v>1</v>
      </c>
      <c r="J465" s="4" t="str">
        <f ca="1">VLOOKUP(F465,Lookup!$C$5:$D$109,2, FALSE)</f>
        <v>Travel values</v>
      </c>
      <c r="K465" s="4" t="str">
        <f ca="1">VLOOKUP(C465,Default!$B$4:$E$113,4, FALSE)</f>
        <v>scalar for PT distance, i.e. all public transport journey (incl bus driver if added) are scaled by this scalar</v>
      </c>
      <c r="L465" s="21" t="str" cm="1">
        <f t="array" aca="1" ref="L465" ca="1">IF(ISNA(VLOOKUP(D465,Grouped_Sources!$C:$C,1,FALSE)),"", INDIRECT(VLOOKUP(D465,Grouped_Sources!$C:$G,5,FALSE)))</f>
        <v xml:space="preserve"> on OneDrive Ali Abbas - ITHIM Global\Methods and Processes\Input Parameters\DistanceScalars</v>
      </c>
      <c r="M465" s="21"/>
      <c r="N465" s="21"/>
    </row>
    <row r="466" spans="1:14">
      <c r="A466" s="5">
        <f t="shared" si="68"/>
        <v>7</v>
      </c>
      <c r="B466" s="5">
        <f t="shared" si="69"/>
        <v>68</v>
      </c>
      <c r="C466" s="5" t="str">
        <f t="shared" ca="1" si="63"/>
        <v>distance_scalar_pt</v>
      </c>
      <c r="D466" s="5" t="str">
        <f t="shared" ca="1" si="67"/>
        <v>distance_scalar_pt_vizag</v>
      </c>
      <c r="E466" s="4" t="str" cm="1">
        <f t="array" aca="1" ref="E466" ca="1">INDIRECT(ADDRESS(1,A466,1,1,"all_city_parameter_inputs"))</f>
        <v>vizag</v>
      </c>
      <c r="F466" s="6" t="str" cm="1">
        <f t="array" aca="1" ref="F466" ca="1">IF(AND(ISBLANK(INDIRECT(ADDRESS(B466,2,1,1,"all_city_parameter_inputs"))), ISBLANK(INDIRECT(ADDRESS(B466,1,1,1,"all_city_parameter_inputs")))), "", IF(ISBLANK(INDIRECT(ADDRESS(B466,1,1,1,"all_city_parameter_inputs"))), All_city_list!F465,INDIRECT(ADDRESS(B466,1,1,1,"all_city_parameter_inputs"))))</f>
        <v>distance_scalar_pt</v>
      </c>
      <c r="G466" s="4" t="str" cm="1">
        <f t="array" aca="1" ref="G466" ca="1">IF(AND(ISBLANK(INDIRECT(ADDRESS(B466,3,1,1,"all_city_parameter_inputs"))),ISBLANK(INDIRECT(ADDRESS(B466,2,1,1,"all_city_parameter_inputs")))),"",IF(ISBLANK(INDIRECT(ADDRESS(B466,2,1,1,"all_city_parameter_inputs"))),"",INDIRECT(ADDRESS(B466,2,1,1,"all_city_parameter_inputs"))))</f>
        <v>mean</v>
      </c>
      <c r="H466" s="17" cm="1">
        <f t="array" aca="1" ref="H466" ca="1">IF(ISBLANK(INDIRECT(ADDRESS(B466,A466,1,1,"all_city_parameter_inputs"))), "--",INDIRECT(ADDRESS(B466,A466,1,1,"all_city_parameter_inputs")))</f>
        <v>0.99992697766850203</v>
      </c>
      <c r="I466" s="17" t="str">
        <f ca="1">IF(OR(G466="alpha",G466="beta",G466="sd",G466="mean"),"--",VLOOKUP(C466,Default!$B$5:$H$113,7,FALSE))</f>
        <v>--</v>
      </c>
      <c r="J466" s="4" t="str">
        <f ca="1">VLOOKUP(F466,Lookup!$C$5:$D$109,2, FALSE)</f>
        <v>Travel values</v>
      </c>
      <c r="K466" s="4" t="str">
        <f ca="1">VLOOKUP(C466,Default!$B$4:$E$113,4, FALSE)</f>
        <v>scalar for PT distance, i.e. all public transport journey (incl bus driver if added) are scaled by this scalar</v>
      </c>
      <c r="L466" s="21" t="str" cm="1">
        <f t="array" aca="1" ref="L466" ca="1">IF(ISNA(VLOOKUP(D466,Grouped_Sources!$C:$C,1,FALSE)),"", INDIRECT(VLOOKUP(D466,Grouped_Sources!$C:$G,5,FALSE)))</f>
        <v xml:space="preserve"> on OneDrive Ali Abbas - ITHIM Global\Methods and Processes\Input Parameters\DistanceScalars</v>
      </c>
      <c r="M466" s="21"/>
      <c r="N466" s="21"/>
    </row>
    <row r="467" spans="1:14">
      <c r="A467" s="5">
        <f t="shared" si="68"/>
        <v>7</v>
      </c>
      <c r="B467" s="5">
        <f t="shared" si="69"/>
        <v>69</v>
      </c>
      <c r="C467" s="5" t="str">
        <f t="shared" ca="1" si="63"/>
        <v>distance_scalar_pt</v>
      </c>
      <c r="D467" s="5" t="str">
        <f t="shared" ca="1" si="67"/>
        <v>distance_scalar_pt_vizag</v>
      </c>
      <c r="E467" s="4" t="str" cm="1">
        <f t="array" aca="1" ref="E467" ca="1">INDIRECT(ADDRESS(1,A467,1,1,"all_city_parameter_inputs"))</f>
        <v>vizag</v>
      </c>
      <c r="F467" s="6" t="str" cm="1">
        <f t="array" aca="1" ref="F467" ca="1">IF(AND(ISBLANK(INDIRECT(ADDRESS(B467,2,1,1,"all_city_parameter_inputs"))), ISBLANK(INDIRECT(ADDRESS(B467,1,1,1,"all_city_parameter_inputs")))), "", IF(ISBLANK(INDIRECT(ADDRESS(B467,1,1,1,"all_city_parameter_inputs"))), All_city_list!F466,INDIRECT(ADDRESS(B467,1,1,1,"all_city_parameter_inputs"))))</f>
        <v>distance_scalar_pt</v>
      </c>
      <c r="G467" s="4" t="str" cm="1">
        <f t="array" aca="1" ref="G467" ca="1">IF(AND(ISBLANK(INDIRECT(ADDRESS(B467,3,1,1,"all_city_parameter_inputs"))),ISBLANK(INDIRECT(ADDRESS(B467,2,1,1,"all_city_parameter_inputs")))),"",IF(ISBLANK(INDIRECT(ADDRESS(B467,2,1,1,"all_city_parameter_inputs"))),"",INDIRECT(ADDRESS(B467,2,1,1,"all_city_parameter_inputs"))))</f>
        <v>sd</v>
      </c>
      <c r="H467" s="17" cm="1">
        <f t="array" aca="1" ref="H467" ca="1">IF(ISBLANK(INDIRECT(ADDRESS(B467,A467,1,1,"all_city_parameter_inputs"))), "--",INDIRECT(ADDRESS(B467,A467,1,1,"all_city_parameter_inputs")))</f>
        <v>1.01215843468624</v>
      </c>
      <c r="I467" s="17" t="str">
        <f ca="1">IF(OR(G467="alpha",G467="beta",G467="sd",G467="mean"),"--",VLOOKUP(C467,Default!$B$5:$H$113,7,FALSE))</f>
        <v>--</v>
      </c>
      <c r="J467" s="4" t="str">
        <f ca="1">VLOOKUP(F467,Lookup!$C$5:$D$109,2, FALSE)</f>
        <v>Travel values</v>
      </c>
      <c r="K467" s="4" t="str">
        <f ca="1">VLOOKUP(C467,Default!$B$4:$E$113,4, FALSE)</f>
        <v>scalar for PT distance, i.e. all public transport journey (incl bus driver if added) are scaled by this scalar</v>
      </c>
      <c r="L467" s="21" t="str" cm="1">
        <f t="array" aca="1" ref="L467" ca="1">IF(ISNA(VLOOKUP(D467,Grouped_Sources!$C:$C,1,FALSE)),"", INDIRECT(VLOOKUP(D467,Grouped_Sources!$C:$G,5,FALSE)))</f>
        <v xml:space="preserve"> on OneDrive Ali Abbas - ITHIM Global\Methods and Processes\Input Parameters\DistanceScalars</v>
      </c>
      <c r="M467" s="21"/>
      <c r="N467" s="21"/>
    </row>
    <row r="468" spans="1:14">
      <c r="A468" s="5">
        <f t="shared" si="68"/>
        <v>7</v>
      </c>
      <c r="B468" s="5">
        <f t="shared" si="69"/>
        <v>70</v>
      </c>
      <c r="C468" s="5" t="str">
        <f t="shared" ca="1" si="63"/>
        <v>distance_scalar_walking</v>
      </c>
      <c r="D468" s="5" t="str">
        <f t="shared" ca="1" si="67"/>
        <v>distance_scalar_walking_vizag</v>
      </c>
      <c r="E468" s="4" t="str" cm="1">
        <f t="array" aca="1" ref="E468" ca="1">INDIRECT(ADDRESS(1,A468,1,1,"all_city_parameter_inputs"))</f>
        <v>vizag</v>
      </c>
      <c r="F468" s="6" t="str" cm="1">
        <f t="array" aca="1" ref="F468" ca="1">IF(AND(ISBLANK(INDIRECT(ADDRESS(B468,2,1,1,"all_city_parameter_inputs"))), ISBLANK(INDIRECT(ADDRESS(B468,1,1,1,"all_city_parameter_inputs")))), "", IF(ISBLANK(INDIRECT(ADDRESS(B468,1,1,1,"all_city_parameter_inputs"))), All_city_list!F467,INDIRECT(ADDRESS(B468,1,1,1,"all_city_parameter_inputs"))))</f>
        <v>distance_scalar_walking</v>
      </c>
      <c r="G468" s="4" t="str" cm="1">
        <f t="array" aca="1" ref="G468" ca="1">IF(AND(ISBLANK(INDIRECT(ADDRESS(B468,3,1,1,"all_city_parameter_inputs"))),ISBLANK(INDIRECT(ADDRESS(B468,2,1,1,"all_city_parameter_inputs")))),"",IF(ISBLANK(INDIRECT(ADDRESS(B468,2,1,1,"all_city_parameter_inputs"))),"",INDIRECT(ADDRESS(B468,2,1,1,"all_city_parameter_inputs"))))</f>
        <v>constant</v>
      </c>
      <c r="H468" s="17" cm="1">
        <f t="array" aca="1" ref="H468" ca="1">IF(ISBLANK(INDIRECT(ADDRESS(B468,A468,1,1,"all_city_parameter_inputs"))), "--",INDIRECT(ADDRESS(B468,A468,1,1,"all_city_parameter_inputs")))</f>
        <v>1</v>
      </c>
      <c r="I468" s="17">
        <f ca="1">IF(OR(G468="alpha",G468="beta",G468="sd",G468="mean"),"--",VLOOKUP(C468,Default!$B$5:$H$113,7,FALSE))</f>
        <v>1</v>
      </c>
      <c r="J468" s="4" t="str">
        <f ca="1">VLOOKUP(F468,Lookup!$C$5:$D$109,2, FALSE)</f>
        <v>Travel values</v>
      </c>
      <c r="K468" s="4" t="str">
        <f ca="1">VLOOKUP(C468,Default!$B$4:$E$113,4, FALSE)</f>
        <v>scalar for walking distance, i.e. all walking trips are scaled by this scalar</v>
      </c>
      <c r="L468" s="21" t="str" cm="1">
        <f t="array" aca="1" ref="L468" ca="1">IF(ISNA(VLOOKUP(D468,Grouped_Sources!$C:$C,1,FALSE)),"", INDIRECT(VLOOKUP(D468,Grouped_Sources!$C:$G,5,FALSE)))</f>
        <v xml:space="preserve"> on OneDrive Ali Abbas - ITHIM Global\Methods and Processes\Input Parameters\DistanceScalars</v>
      </c>
      <c r="M468" s="21"/>
      <c r="N468" s="21"/>
    </row>
    <row r="469" spans="1:14">
      <c r="A469" s="5">
        <f t="shared" si="68"/>
        <v>7</v>
      </c>
      <c r="B469" s="5">
        <f t="shared" si="69"/>
        <v>71</v>
      </c>
      <c r="C469" s="5" t="str">
        <f t="shared" ca="1" si="63"/>
        <v>distance_scalar_walking</v>
      </c>
      <c r="D469" s="5" t="str">
        <f t="shared" ca="1" si="67"/>
        <v>distance_scalar_walking_vizag</v>
      </c>
      <c r="E469" s="4" t="str" cm="1">
        <f t="array" aca="1" ref="E469" ca="1">INDIRECT(ADDRESS(1,A469,1,1,"all_city_parameter_inputs"))</f>
        <v>vizag</v>
      </c>
      <c r="F469" s="6" t="str" cm="1">
        <f t="array" aca="1" ref="F469" ca="1">IF(AND(ISBLANK(INDIRECT(ADDRESS(B469,2,1,1,"all_city_parameter_inputs"))), ISBLANK(INDIRECT(ADDRESS(B469,1,1,1,"all_city_parameter_inputs")))), "", IF(ISBLANK(INDIRECT(ADDRESS(B469,1,1,1,"all_city_parameter_inputs"))), All_city_list!F468,INDIRECT(ADDRESS(B469,1,1,1,"all_city_parameter_inputs"))))</f>
        <v>distance_scalar_walking</v>
      </c>
      <c r="G469" s="4" t="str" cm="1">
        <f t="array" aca="1" ref="G469" ca="1">IF(AND(ISBLANK(INDIRECT(ADDRESS(B469,3,1,1,"all_city_parameter_inputs"))),ISBLANK(INDIRECT(ADDRESS(B469,2,1,1,"all_city_parameter_inputs")))),"",IF(ISBLANK(INDIRECT(ADDRESS(B469,2,1,1,"all_city_parameter_inputs"))),"",INDIRECT(ADDRESS(B469,2,1,1,"all_city_parameter_inputs"))))</f>
        <v>mean</v>
      </c>
      <c r="H469" s="17" cm="1">
        <f t="array" aca="1" ref="H469" ca="1">IF(ISBLANK(INDIRECT(ADDRESS(B469,A469,1,1,"all_city_parameter_inputs"))), "--",INDIRECT(ADDRESS(B469,A469,1,1,"all_city_parameter_inputs")))</f>
        <v>0.99996230184007096</v>
      </c>
      <c r="I469" s="17" t="str">
        <f ca="1">IF(OR(G469="alpha",G469="beta",G469="sd",G469="mean"),"--",VLOOKUP(C469,Default!$B$5:$H$113,7,FALSE))</f>
        <v>--</v>
      </c>
      <c r="J469" s="4" t="str">
        <f ca="1">VLOOKUP(F469,Lookup!$C$5:$D$109,2, FALSE)</f>
        <v>Travel values</v>
      </c>
      <c r="K469" s="4" t="str">
        <f ca="1">VLOOKUP(C469,Default!$B$4:$E$113,4, FALSE)</f>
        <v>scalar for walking distance, i.e. all walking trips are scaled by this scalar</v>
      </c>
      <c r="L469" s="21" t="str" cm="1">
        <f t="array" aca="1" ref="L469" ca="1">IF(ISNA(VLOOKUP(D469,Grouped_Sources!$C:$C,1,FALSE)),"", INDIRECT(VLOOKUP(D469,Grouped_Sources!$C:$G,5,FALSE)))</f>
        <v xml:space="preserve"> on OneDrive Ali Abbas - ITHIM Global\Methods and Processes\Input Parameters\DistanceScalars</v>
      </c>
      <c r="M469" s="21"/>
      <c r="N469" s="21"/>
    </row>
    <row r="470" spans="1:14">
      <c r="A470" s="5">
        <f t="shared" si="68"/>
        <v>7</v>
      </c>
      <c r="B470" s="5">
        <f t="shared" si="69"/>
        <v>72</v>
      </c>
      <c r="C470" s="5" t="str">
        <f t="shared" ca="1" si="63"/>
        <v>distance_scalar_walking</v>
      </c>
      <c r="D470" s="5" t="str">
        <f t="shared" ca="1" si="67"/>
        <v>distance_scalar_walking_vizag</v>
      </c>
      <c r="E470" s="4" t="str" cm="1">
        <f t="array" aca="1" ref="E470" ca="1">INDIRECT(ADDRESS(1,A470,1,1,"all_city_parameter_inputs"))</f>
        <v>vizag</v>
      </c>
      <c r="F470" s="6" t="str" cm="1">
        <f t="array" aca="1" ref="F470" ca="1">IF(AND(ISBLANK(INDIRECT(ADDRESS(B470,2,1,1,"all_city_parameter_inputs"))), ISBLANK(INDIRECT(ADDRESS(B470,1,1,1,"all_city_parameter_inputs")))), "", IF(ISBLANK(INDIRECT(ADDRESS(B470,1,1,1,"all_city_parameter_inputs"))), All_city_list!F469,INDIRECT(ADDRESS(B470,1,1,1,"all_city_parameter_inputs"))))</f>
        <v>distance_scalar_walking</v>
      </c>
      <c r="G470" s="4" t="str" cm="1">
        <f t="array" aca="1" ref="G470" ca="1">IF(AND(ISBLANK(INDIRECT(ADDRESS(B470,3,1,1,"all_city_parameter_inputs"))),ISBLANK(INDIRECT(ADDRESS(B470,2,1,1,"all_city_parameter_inputs")))),"",IF(ISBLANK(INDIRECT(ADDRESS(B470,2,1,1,"all_city_parameter_inputs"))),"",INDIRECT(ADDRESS(B470,2,1,1,"all_city_parameter_inputs"))))</f>
        <v>sd</v>
      </c>
      <c r="H470" s="17" cm="1">
        <f t="array" aca="1" ref="H470" ca="1">IF(ISBLANK(INDIRECT(ADDRESS(B470,A470,1,1,"all_city_parameter_inputs"))), "--",INDIRECT(ADDRESS(B470,A470,1,1,"all_city_parameter_inputs")))</f>
        <v>1.0087209954862399</v>
      </c>
      <c r="I470" s="17" t="str">
        <f ca="1">IF(OR(G470="alpha",G470="beta",G470="sd",G470="mean"),"--",VLOOKUP(C470,Default!$B$5:$H$113,7,FALSE))</f>
        <v>--</v>
      </c>
      <c r="J470" s="4" t="str">
        <f ca="1">VLOOKUP(F470,Lookup!$C$5:$D$109,2, FALSE)</f>
        <v>Travel values</v>
      </c>
      <c r="K470" s="4" t="str">
        <f ca="1">VLOOKUP(C470,Default!$B$4:$E$113,4, FALSE)</f>
        <v>scalar for walking distance, i.e. all walking trips are scaled by this scalar</v>
      </c>
      <c r="L470" s="21" t="str" cm="1">
        <f t="array" aca="1" ref="L470" ca="1">IF(ISNA(VLOOKUP(D470,Grouped_Sources!$C:$C,1,FALSE)),"", INDIRECT(VLOOKUP(D470,Grouped_Sources!$C:$G,5,FALSE)))</f>
        <v xml:space="preserve"> on OneDrive Ali Abbas - ITHIM Global\Methods and Processes\Input Parameters\DistanceScalars</v>
      </c>
      <c r="M470" s="21"/>
      <c r="N470" s="21"/>
    </row>
    <row r="471" spans="1:14">
      <c r="A471" s="5">
        <f t="shared" si="68"/>
        <v>7</v>
      </c>
      <c r="B471" s="5">
        <f t="shared" si="69"/>
        <v>73</v>
      </c>
      <c r="C471" s="5" t="str">
        <f t="shared" ca="1" si="63"/>
        <v>distance_scalar_cycling</v>
      </c>
      <c r="D471" s="5" t="str">
        <f t="shared" ca="1" si="67"/>
        <v>distance_scalar_cycling_vizag</v>
      </c>
      <c r="E471" s="4" t="str" cm="1">
        <f t="array" aca="1" ref="E471" ca="1">INDIRECT(ADDRESS(1,A471,1,1,"all_city_parameter_inputs"))</f>
        <v>vizag</v>
      </c>
      <c r="F471" s="6" t="str" cm="1">
        <f t="array" aca="1" ref="F471" ca="1">IF(AND(ISBLANK(INDIRECT(ADDRESS(B471,2,1,1,"all_city_parameter_inputs"))), ISBLANK(INDIRECT(ADDRESS(B471,1,1,1,"all_city_parameter_inputs")))), "", IF(ISBLANK(INDIRECT(ADDRESS(B471,1,1,1,"all_city_parameter_inputs"))), All_city_list!F470,INDIRECT(ADDRESS(B471,1,1,1,"all_city_parameter_inputs"))))</f>
        <v>distance_scalar_cycling</v>
      </c>
      <c r="G471" s="4" t="str" cm="1">
        <f t="array" aca="1" ref="G471" ca="1">IF(AND(ISBLANK(INDIRECT(ADDRESS(B471,3,1,1,"all_city_parameter_inputs"))),ISBLANK(INDIRECT(ADDRESS(B471,2,1,1,"all_city_parameter_inputs")))),"",IF(ISBLANK(INDIRECT(ADDRESS(B471,2,1,1,"all_city_parameter_inputs"))),"",INDIRECT(ADDRESS(B471,2,1,1,"all_city_parameter_inputs"))))</f>
        <v>constant</v>
      </c>
      <c r="H471" s="17" cm="1">
        <f t="array" aca="1" ref="H471" ca="1">IF(ISBLANK(INDIRECT(ADDRESS(B471,A471,1,1,"all_city_parameter_inputs"))), "--",INDIRECT(ADDRESS(B471,A471,1,1,"all_city_parameter_inputs")))</f>
        <v>1</v>
      </c>
      <c r="I471" s="17">
        <f ca="1">IF(OR(G471="alpha",G471="beta",G471="sd",G471="mean"),"--",VLOOKUP(C471,Default!$B$5:$H$113,7,FALSE))</f>
        <v>1</v>
      </c>
      <c r="J471" s="4" t="str">
        <f ca="1">VLOOKUP(F471,Lookup!$C$5:$D$109,2, FALSE)</f>
        <v>Travel values</v>
      </c>
      <c r="K471" s="4" t="str">
        <f ca="1">VLOOKUP(C471,Default!$B$4:$E$113,4, FALSE)</f>
        <v>scalar for cycling distance, i.e. all cycling trips are scaled by this scalar</v>
      </c>
      <c r="L471" s="21" t="str" cm="1">
        <f t="array" aca="1" ref="L471" ca="1">IF(ISNA(VLOOKUP(D471,Grouped_Sources!$C:$C,1,FALSE)),"", INDIRECT(VLOOKUP(D471,Grouped_Sources!$C:$G,5,FALSE)))</f>
        <v xml:space="preserve"> on OneDrive Ali Abbas - ITHIM Global\Methods and Processes\Input Parameters\DistanceScalars</v>
      </c>
      <c r="M471" s="21"/>
      <c r="N471" s="21"/>
    </row>
    <row r="472" spans="1:14">
      <c r="A472" s="5">
        <f t="shared" si="68"/>
        <v>7</v>
      </c>
      <c r="B472" s="5">
        <f t="shared" si="69"/>
        <v>74</v>
      </c>
      <c r="C472" s="5" t="str">
        <f t="shared" ca="1" si="63"/>
        <v>distance_scalar_cycling</v>
      </c>
      <c r="D472" s="5" t="str">
        <f t="shared" ca="1" si="67"/>
        <v>distance_scalar_cycling_vizag</v>
      </c>
      <c r="E472" s="4" t="str" cm="1">
        <f t="array" aca="1" ref="E472" ca="1">INDIRECT(ADDRESS(1,A472,1,1,"all_city_parameter_inputs"))</f>
        <v>vizag</v>
      </c>
      <c r="F472" s="6" t="str" cm="1">
        <f t="array" aca="1" ref="F472" ca="1">IF(AND(ISBLANK(INDIRECT(ADDRESS(B472,2,1,1,"all_city_parameter_inputs"))), ISBLANK(INDIRECT(ADDRESS(B472,1,1,1,"all_city_parameter_inputs")))), "", IF(ISBLANK(INDIRECT(ADDRESS(B472,1,1,1,"all_city_parameter_inputs"))), All_city_list!F471,INDIRECT(ADDRESS(B472,1,1,1,"all_city_parameter_inputs"))))</f>
        <v>distance_scalar_cycling</v>
      </c>
      <c r="G472" s="4" t="str" cm="1">
        <f t="array" aca="1" ref="G472" ca="1">IF(AND(ISBLANK(INDIRECT(ADDRESS(B472,3,1,1,"all_city_parameter_inputs"))),ISBLANK(INDIRECT(ADDRESS(B472,2,1,1,"all_city_parameter_inputs")))),"",IF(ISBLANK(INDIRECT(ADDRESS(B472,2,1,1,"all_city_parameter_inputs"))),"",INDIRECT(ADDRESS(B472,2,1,1,"all_city_parameter_inputs"))))</f>
        <v>mean</v>
      </c>
      <c r="H472" s="17" cm="1">
        <f t="array" aca="1" ref="H472" ca="1">IF(ISBLANK(INDIRECT(ADDRESS(B472,A472,1,1,"all_city_parameter_inputs"))), "--",INDIRECT(ADDRESS(B472,A472,1,1,"all_city_parameter_inputs")))</f>
        <v>0.99928681935221597</v>
      </c>
      <c r="I472" s="17" t="str">
        <f ca="1">IF(OR(G472="alpha",G472="beta",G472="sd",G472="mean"),"--",VLOOKUP(C472,Default!$B$5:$H$113,7,FALSE))</f>
        <v>--</v>
      </c>
      <c r="J472" s="4" t="str">
        <f ca="1">VLOOKUP(F472,Lookup!$C$5:$D$109,2, FALSE)</f>
        <v>Travel values</v>
      </c>
      <c r="K472" s="4" t="str">
        <f ca="1">VLOOKUP(C472,Default!$B$4:$E$113,4, FALSE)</f>
        <v>scalar for cycling distance, i.e. all cycling trips are scaled by this scalar</v>
      </c>
      <c r="L472" s="21" t="str" cm="1">
        <f t="array" aca="1" ref="L472" ca="1">IF(ISNA(VLOOKUP(D472,Grouped_Sources!$C:$C,1,FALSE)),"", INDIRECT(VLOOKUP(D472,Grouped_Sources!$C:$G,5,FALSE)))</f>
        <v xml:space="preserve"> on OneDrive Ali Abbas - ITHIM Global\Methods and Processes\Input Parameters\DistanceScalars</v>
      </c>
      <c r="M472" s="21"/>
      <c r="N472" s="21"/>
    </row>
    <row r="473" spans="1:14">
      <c r="A473" s="5">
        <f t="shared" si="68"/>
        <v>7</v>
      </c>
      <c r="B473" s="5">
        <f t="shared" si="69"/>
        <v>75</v>
      </c>
      <c r="C473" s="5" t="str">
        <f t="shared" ca="1" si="63"/>
        <v>distance_scalar_cycling</v>
      </c>
      <c r="D473" s="5" t="str">
        <f t="shared" ca="1" si="67"/>
        <v>distance_scalar_cycling_vizag</v>
      </c>
      <c r="E473" s="4" t="str" cm="1">
        <f t="array" aca="1" ref="E473" ca="1">INDIRECT(ADDRESS(1,A473,1,1,"all_city_parameter_inputs"))</f>
        <v>vizag</v>
      </c>
      <c r="F473" s="6" t="str" cm="1">
        <f t="array" aca="1" ref="F473" ca="1">IF(AND(ISBLANK(INDIRECT(ADDRESS(B473,2,1,1,"all_city_parameter_inputs"))), ISBLANK(INDIRECT(ADDRESS(B473,1,1,1,"all_city_parameter_inputs")))), "", IF(ISBLANK(INDIRECT(ADDRESS(B473,1,1,1,"all_city_parameter_inputs"))), All_city_list!F472,INDIRECT(ADDRESS(B473,1,1,1,"all_city_parameter_inputs"))))</f>
        <v>distance_scalar_cycling</v>
      </c>
      <c r="G473" s="4" t="str" cm="1">
        <f t="array" aca="1" ref="G473" ca="1">IF(AND(ISBLANK(INDIRECT(ADDRESS(B473,3,1,1,"all_city_parameter_inputs"))),ISBLANK(INDIRECT(ADDRESS(B473,2,1,1,"all_city_parameter_inputs")))),"",IF(ISBLANK(INDIRECT(ADDRESS(B473,2,1,1,"all_city_parameter_inputs"))),"",INDIRECT(ADDRESS(B473,2,1,1,"all_city_parameter_inputs"))))</f>
        <v>sd</v>
      </c>
      <c r="H473" s="17" cm="1">
        <f t="array" aca="1" ref="H473" ca="1">IF(ISBLANK(INDIRECT(ADDRESS(B473,A473,1,1,"all_city_parameter_inputs"))), "--",INDIRECT(ADDRESS(B473,A473,1,1,"all_city_parameter_inputs")))</f>
        <v>1.0384964386259199</v>
      </c>
      <c r="I473" s="17" t="str">
        <f ca="1">IF(OR(G473="alpha",G473="beta",G473="sd",G473="mean"),"--",VLOOKUP(C473,Default!$B$5:$H$113,7,FALSE))</f>
        <v>--</v>
      </c>
      <c r="J473" s="4" t="str">
        <f ca="1">VLOOKUP(F473,Lookup!$C$5:$D$109,2, FALSE)</f>
        <v>Travel values</v>
      </c>
      <c r="K473" s="4" t="str">
        <f ca="1">VLOOKUP(C473,Default!$B$4:$E$113,4, FALSE)</f>
        <v>scalar for cycling distance, i.e. all cycling trips are scaled by this scalar</v>
      </c>
      <c r="L473" s="21" t="str" cm="1">
        <f t="array" aca="1" ref="L473" ca="1">IF(ISNA(VLOOKUP(D473,Grouped_Sources!$C:$C,1,FALSE)),"", INDIRECT(VLOOKUP(D473,Grouped_Sources!$C:$G,5,FALSE)))</f>
        <v xml:space="preserve"> on OneDrive Ali Abbas - ITHIM Global\Methods and Processes\Input Parameters\DistanceScalars</v>
      </c>
      <c r="M473" s="21"/>
      <c r="N473" s="21"/>
    </row>
    <row r="474" spans="1:14">
      <c r="A474" s="5">
        <f t="shared" si="68"/>
        <v>7</v>
      </c>
      <c r="B474" s="5">
        <f t="shared" si="69"/>
        <v>76</v>
      </c>
      <c r="C474" s="5" t="str">
        <f t="shared" ca="1" si="63"/>
        <v>CO2_emission_inventories motorcycle</v>
      </c>
      <c r="D474" s="5" t="str">
        <f t="shared" ca="1" si="67"/>
        <v>CO2_emission_inventories_vizag</v>
      </c>
      <c r="E474" s="4" t="str" cm="1">
        <f t="array" aca="1" ref="E474" ca="1">INDIRECT(ADDRESS(1,A474,1,1,"all_city_parameter_inputs"))</f>
        <v>vizag</v>
      </c>
      <c r="F474" s="6" t="str" cm="1">
        <f t="array" aca="1" ref="F474" ca="1">IF(AND(ISBLANK(INDIRECT(ADDRESS(B474,2,1,1,"all_city_parameter_inputs"))), ISBLANK(INDIRECT(ADDRESS(B474,1,1,1,"all_city_parameter_inputs")))), "", IF(ISBLANK(INDIRECT(ADDRESS(B474,1,1,1,"all_city_parameter_inputs"))), All_city_list!F473,INDIRECT(ADDRESS(B474,1,1,1,"all_city_parameter_inputs"))))</f>
        <v>CO2_emission_inventories</v>
      </c>
      <c r="G474" s="4" t="str" cm="1">
        <f t="array" aca="1" ref="G474" ca="1">IF(AND(ISBLANK(INDIRECT(ADDRESS(B474,3,1,1,"all_city_parameter_inputs"))),ISBLANK(INDIRECT(ADDRESS(B474,2,1,1,"all_city_parameter_inputs")))),"",IF(ISBLANK(INDIRECT(ADDRESS(B474,2,1,1,"all_city_parameter_inputs"))),"",INDIRECT(ADDRESS(B474,2,1,1,"all_city_parameter_inputs"))))</f>
        <v>motorcycle</v>
      </c>
      <c r="H474" s="17" cm="1">
        <f t="array" aca="1" ref="H474" ca="1">IF(ISBLANK(INDIRECT(ADDRESS(B474,A474,1,1,"all_city_parameter_inputs"))), "--",INDIRECT(ADDRESS(B474,A474,1,1,"all_city_parameter_inputs")))</f>
        <v>49113</v>
      </c>
      <c r="I474" s="17">
        <f ca="1">IF(OR(G474="alpha",G474="beta",G474="sd",G474="mean"),"--",VLOOKUP(C474,Default!$B$5:$H$113,7,FALSE))</f>
        <v>30033.571810000001</v>
      </c>
      <c r="J474" s="4" t="str">
        <f ca="1">VLOOKUP(F474,Lookup!$C$5:$D$109,2, FALSE)</f>
        <v>Pollution values</v>
      </c>
      <c r="K474" s="4" t="str">
        <f ca="1">VLOOKUP(C474,Default!$B$4:$E$113,4, FALSE)</f>
        <v>- used to estimate the CO2 for scenarios (function "scenario_co2_calculations").
- used to create the VEHICLE_INVENTORY, with speeds, PM and CO2 emissions (function "set_vehicle_inventory").</v>
      </c>
      <c r="L474" s="21" t="str" cm="1">
        <f t="array" aca="1" ref="L474" ca="1">IF(ISNA(VLOOKUP(D474,Grouped_Sources!$C:$C,1,FALSE)),"", INDIRECT(VLOOKUP(D474,Grouped_Sources!$C:$G,5,FALSE)))</f>
        <v/>
      </c>
      <c r="M474" s="21"/>
      <c r="N474" s="21"/>
    </row>
    <row r="475" spans="1:14">
      <c r="A475" s="5">
        <f t="shared" si="68"/>
        <v>7</v>
      </c>
      <c r="B475" s="5">
        <f t="shared" si="69"/>
        <v>77</v>
      </c>
      <c r="C475" s="5" t="str">
        <f t="shared" ref="C475:C548" ca="1" si="70">IF(G475 = "",F475,IF(OR(G475="alpha",G475="beta",G475="constant",G475="sd",G475="mean",G475="sample"),F475,F475&amp;" "&amp;G475))</f>
        <v>CO2_emission_inventories car</v>
      </c>
      <c r="D475" s="5" t="str">
        <f t="shared" ca="1" si="67"/>
        <v>CO2_emission_inventories_vizag</v>
      </c>
      <c r="E475" s="4" t="str" cm="1">
        <f t="array" aca="1" ref="E475" ca="1">INDIRECT(ADDRESS(1,A475,1,1,"all_city_parameter_inputs"))</f>
        <v>vizag</v>
      </c>
      <c r="F475" s="6" t="str" cm="1">
        <f t="array" aca="1" ref="F475" ca="1">IF(AND(ISBLANK(INDIRECT(ADDRESS(B475,2,1,1,"all_city_parameter_inputs"))), ISBLANK(INDIRECT(ADDRESS(B475,1,1,1,"all_city_parameter_inputs")))), "", IF(ISBLANK(INDIRECT(ADDRESS(B475,1,1,1,"all_city_parameter_inputs"))), All_city_list!F474,INDIRECT(ADDRESS(B475,1,1,1,"all_city_parameter_inputs"))))</f>
        <v>CO2_emission_inventories</v>
      </c>
      <c r="G475" s="4" t="str" cm="1">
        <f t="array" aca="1" ref="G475" ca="1">IF(AND(ISBLANK(INDIRECT(ADDRESS(B475,3,1,1,"all_city_parameter_inputs"))),ISBLANK(INDIRECT(ADDRESS(B475,2,1,1,"all_city_parameter_inputs")))),"",IF(ISBLANK(INDIRECT(ADDRESS(B475,2,1,1,"all_city_parameter_inputs"))),"",INDIRECT(ADDRESS(B475,2,1,1,"all_city_parameter_inputs"))))</f>
        <v>car</v>
      </c>
      <c r="H475" s="17" cm="1">
        <f t="array" aca="1" ref="H475" ca="1">IF(ISBLANK(INDIRECT(ADDRESS(B475,A475,1,1,"all_city_parameter_inputs"))), "--",INDIRECT(ADDRESS(B475,A475,1,1,"all_city_parameter_inputs")))</f>
        <v>36403</v>
      </c>
      <c r="I475" s="17">
        <f ca="1">IF(OR(G475="alpha",G475="beta",G475="sd",G475="mean"),"--",VLOOKUP(C475,Default!$B$5:$H$113,7,FALSE))</f>
        <v>1033377.341</v>
      </c>
      <c r="J475" s="4" t="str">
        <f ca="1">VLOOKUP(F475,Lookup!$C$5:$D$109,2, FALSE)</f>
        <v>Pollution values</v>
      </c>
      <c r="K475" s="4">
        <f ca="1">VLOOKUP(C475,Default!$B$4:$E$113,4, FALSE)</f>
        <v>0</v>
      </c>
      <c r="L475" s="21" t="str" cm="1">
        <f t="array" aca="1" ref="L475" ca="1">IF(ISNA(VLOOKUP(D475,Grouped_Sources!$C:$C,1,FALSE)),"", INDIRECT(VLOOKUP(D475,Grouped_Sources!$C:$G,5,FALSE)))</f>
        <v/>
      </c>
      <c r="M475" s="21"/>
      <c r="N475" s="21"/>
    </row>
    <row r="476" spans="1:14">
      <c r="A476" s="5">
        <f t="shared" si="68"/>
        <v>7</v>
      </c>
      <c r="B476" s="5">
        <f t="shared" si="69"/>
        <v>78</v>
      </c>
      <c r="C476" s="5" t="str">
        <f t="shared" ca="1" si="70"/>
        <v>CO2_emission_inventories bus_driver</v>
      </c>
      <c r="D476" s="5" t="str">
        <f t="shared" ca="1" si="67"/>
        <v>CO2_emission_inventories_vizag</v>
      </c>
      <c r="E476" s="4" t="str" cm="1">
        <f t="array" aca="1" ref="E476" ca="1">INDIRECT(ADDRESS(1,A476,1,1,"all_city_parameter_inputs"))</f>
        <v>vizag</v>
      </c>
      <c r="F476" s="6" t="str" cm="1">
        <f t="array" aca="1" ref="F476" ca="1">IF(AND(ISBLANK(INDIRECT(ADDRESS(B476,2,1,1,"all_city_parameter_inputs"))), ISBLANK(INDIRECT(ADDRESS(B476,1,1,1,"all_city_parameter_inputs")))), "", IF(ISBLANK(INDIRECT(ADDRESS(B476,1,1,1,"all_city_parameter_inputs"))), All_city_list!F475,INDIRECT(ADDRESS(B476,1,1,1,"all_city_parameter_inputs"))))</f>
        <v>CO2_emission_inventories</v>
      </c>
      <c r="G476" s="4" t="str" cm="1">
        <f t="array" aca="1" ref="G476" ca="1">IF(AND(ISBLANK(INDIRECT(ADDRESS(B476,3,1,1,"all_city_parameter_inputs"))),ISBLANK(INDIRECT(ADDRESS(B476,2,1,1,"all_city_parameter_inputs")))),"",IF(ISBLANK(INDIRECT(ADDRESS(B476,2,1,1,"all_city_parameter_inputs"))),"",INDIRECT(ADDRESS(B476,2,1,1,"all_city_parameter_inputs"))))</f>
        <v>bus_driver</v>
      </c>
      <c r="H476" s="17" cm="1">
        <f t="array" aca="1" ref="H476" ca="1">IF(ISBLANK(INDIRECT(ADDRESS(B476,A476,1,1,"all_city_parameter_inputs"))), "--",INDIRECT(ADDRESS(B476,A476,1,1,"all_city_parameter_inputs")))</f>
        <v>38997</v>
      </c>
      <c r="I476" s="17">
        <f ca="1">IF(OR(G476="alpha",G476="beta",G476="sd",G476="mean"),"--",VLOOKUP(C476,Default!$B$5:$H$113,7,FALSE))</f>
        <v>100429.7216</v>
      </c>
      <c r="J476" s="4" t="str">
        <f ca="1">VLOOKUP(F476,Lookup!$C$5:$D$109,2, FALSE)</f>
        <v>Pollution values</v>
      </c>
      <c r="K476" s="4">
        <f ca="1">VLOOKUP(C476,Default!$B$4:$E$113,4, FALSE)</f>
        <v>0</v>
      </c>
      <c r="L476" s="21" t="str" cm="1">
        <f t="array" aca="1" ref="L476" ca="1">IF(ISNA(VLOOKUP(D476,Grouped_Sources!$C:$C,1,FALSE)),"", INDIRECT(VLOOKUP(D476,Grouped_Sources!$C:$G,5,FALSE)))</f>
        <v/>
      </c>
      <c r="M476" s="21"/>
      <c r="N476" s="21"/>
    </row>
    <row r="477" spans="1:14">
      <c r="A477" s="5">
        <f t="shared" si="68"/>
        <v>7</v>
      </c>
      <c r="B477" s="5">
        <f t="shared" si="69"/>
        <v>79</v>
      </c>
      <c r="C477" s="5" t="str">
        <f t="shared" ca="1" si="70"/>
        <v>CO2_emission_inventories big_truck</v>
      </c>
      <c r="D477" s="5" t="str">
        <f t="shared" ca="1" si="67"/>
        <v>CO2_emission_inventories_vizag</v>
      </c>
      <c r="E477" s="4" t="str" cm="1">
        <f t="array" aca="1" ref="E477" ca="1">INDIRECT(ADDRESS(1,A477,1,1,"all_city_parameter_inputs"))</f>
        <v>vizag</v>
      </c>
      <c r="F477" s="6" t="str" cm="1">
        <f t="array" aca="1" ref="F477" ca="1">IF(AND(ISBLANK(INDIRECT(ADDRESS(B477,2,1,1,"all_city_parameter_inputs"))), ISBLANK(INDIRECT(ADDRESS(B477,1,1,1,"all_city_parameter_inputs")))), "", IF(ISBLANK(INDIRECT(ADDRESS(B477,1,1,1,"all_city_parameter_inputs"))), All_city_list!F476,INDIRECT(ADDRESS(B477,1,1,1,"all_city_parameter_inputs"))))</f>
        <v>CO2_emission_inventories</v>
      </c>
      <c r="G477" s="4" t="str" cm="1">
        <f t="array" aca="1" ref="G477" ca="1">IF(AND(ISBLANK(INDIRECT(ADDRESS(B477,3,1,1,"all_city_parameter_inputs"))),ISBLANK(INDIRECT(ADDRESS(B477,2,1,1,"all_city_parameter_inputs")))),"",IF(ISBLANK(INDIRECT(ADDRESS(B477,2,1,1,"all_city_parameter_inputs"))),"",INDIRECT(ADDRESS(B477,2,1,1,"all_city_parameter_inputs"))))</f>
        <v>big_truck</v>
      </c>
      <c r="H477" s="17" cm="1">
        <f t="array" aca="1" ref="H477" ca="1">IF(ISBLANK(INDIRECT(ADDRESS(B477,A477,1,1,"all_city_parameter_inputs"))), "--",INDIRECT(ADDRESS(B477,A477,1,1,"all_city_parameter_inputs")))</f>
        <v>95127</v>
      </c>
      <c r="I477" s="17">
        <f ca="1">IF(OR(G477="alpha",G477="beta",G477="sd",G477="mean"),"--",VLOOKUP(C477,Default!$B$5:$H$113,7,FALSE))</f>
        <v>259655.32449999999</v>
      </c>
      <c r="J477" s="4" t="str">
        <f ca="1">VLOOKUP(F477,Lookup!$C$5:$D$109,2, FALSE)</f>
        <v>Pollution values</v>
      </c>
      <c r="K477" s="4">
        <f ca="1">VLOOKUP(C477,Default!$B$4:$E$113,4, FALSE)</f>
        <v>0</v>
      </c>
      <c r="L477" s="21" t="str" cm="1">
        <f t="array" aca="1" ref="L477" ca="1">IF(ISNA(VLOOKUP(D477,Grouped_Sources!$C:$C,1,FALSE)),"", INDIRECT(VLOOKUP(D477,Grouped_Sources!$C:$G,5,FALSE)))</f>
        <v/>
      </c>
      <c r="M477" s="21"/>
      <c r="N477" s="21"/>
    </row>
    <row r="478" spans="1:14">
      <c r="A478" s="5">
        <f t="shared" si="68"/>
        <v>7</v>
      </c>
      <c r="B478" s="5">
        <f t="shared" si="69"/>
        <v>80</v>
      </c>
      <c r="C478" s="5" t="str">
        <f t="shared" ca="1" si="70"/>
        <v>CO2_emission_inventories truck</v>
      </c>
      <c r="D478" s="5" t="str">
        <f t="shared" ca="1" si="67"/>
        <v>CO2_emission_inventories_vizag</v>
      </c>
      <c r="E478" s="4" t="str" cm="1">
        <f t="array" aca="1" ref="E478" ca="1">INDIRECT(ADDRESS(1,A478,1,1,"all_city_parameter_inputs"))</f>
        <v>vizag</v>
      </c>
      <c r="F478" s="6" t="str" cm="1">
        <f t="array" aca="1" ref="F478" ca="1">IF(AND(ISBLANK(INDIRECT(ADDRESS(B478,2,1,1,"all_city_parameter_inputs"))), ISBLANK(INDIRECT(ADDRESS(B478,1,1,1,"all_city_parameter_inputs")))), "", IF(ISBLANK(INDIRECT(ADDRESS(B478,1,1,1,"all_city_parameter_inputs"))), All_city_list!F477,INDIRECT(ADDRESS(B478,1,1,1,"all_city_parameter_inputs"))))</f>
        <v>CO2_emission_inventories</v>
      </c>
      <c r="G478" s="4" t="str" cm="1">
        <f t="array" aca="1" ref="G478" ca="1">IF(AND(ISBLANK(INDIRECT(ADDRESS(B478,3,1,1,"all_city_parameter_inputs"))),ISBLANK(INDIRECT(ADDRESS(B478,2,1,1,"all_city_parameter_inputs")))),"",IF(ISBLANK(INDIRECT(ADDRESS(B478,2,1,1,"all_city_parameter_inputs"))),"",INDIRECT(ADDRESS(B478,2,1,1,"all_city_parameter_inputs"))))</f>
        <v>truck</v>
      </c>
      <c r="H478" s="17" cm="1">
        <f t="array" aca="1" ref="H478" ca="1">IF(ISBLANK(INDIRECT(ADDRESS(B478,A478,1,1,"all_city_parameter_inputs"))), "--",INDIRECT(ADDRESS(B478,A478,1,1,"all_city_parameter_inputs")))</f>
        <v>5428</v>
      </c>
      <c r="I478" s="17">
        <f ca="1">IF(OR(G478="alpha",G478="beta",G478="sd",G478="mean"),"--",VLOOKUP(C478,Default!$B$5:$H$113,7,FALSE))</f>
        <v>163516.11319999999</v>
      </c>
      <c r="J478" s="4" t="str">
        <f ca="1">VLOOKUP(F478,Lookup!$C$5:$D$109,2, FALSE)</f>
        <v>Pollution values</v>
      </c>
      <c r="K478" s="4">
        <f ca="1">VLOOKUP(C478,Default!$B$4:$E$113,4, FALSE)</f>
        <v>0</v>
      </c>
      <c r="L478" s="21" t="str" cm="1">
        <f t="array" aca="1" ref="L478" ca="1">IF(ISNA(VLOOKUP(D478,Grouped_Sources!$C:$C,1,FALSE)),"", INDIRECT(VLOOKUP(D478,Grouped_Sources!$C:$G,5,FALSE)))</f>
        <v/>
      </c>
      <c r="M478" s="21"/>
      <c r="N478" s="21"/>
    </row>
    <row r="479" spans="1:14">
      <c r="A479" s="5">
        <f t="shared" si="68"/>
        <v>7</v>
      </c>
      <c r="B479" s="5">
        <f t="shared" si="69"/>
        <v>81</v>
      </c>
      <c r="C479" s="5" t="str">
        <f t="shared" ca="1" si="70"/>
        <v>CO2_emission_inventories van</v>
      </c>
      <c r="D479" s="5" t="str">
        <f t="shared" ca="1" si="67"/>
        <v>CO2_emission_inventories_vizag</v>
      </c>
      <c r="E479" s="4" t="str" cm="1">
        <f t="array" aca="1" ref="E479" ca="1">INDIRECT(ADDRESS(1,A479,1,1,"all_city_parameter_inputs"))</f>
        <v>vizag</v>
      </c>
      <c r="F479" s="6" t="str" cm="1">
        <f t="array" aca="1" ref="F479" ca="1">IF(AND(ISBLANK(INDIRECT(ADDRESS(B479,2,1,1,"all_city_parameter_inputs"))), ISBLANK(INDIRECT(ADDRESS(B479,1,1,1,"all_city_parameter_inputs")))), "", IF(ISBLANK(INDIRECT(ADDRESS(B479,1,1,1,"all_city_parameter_inputs"))), All_city_list!F478,INDIRECT(ADDRESS(B479,1,1,1,"all_city_parameter_inputs"))))</f>
        <v>CO2_emission_inventories</v>
      </c>
      <c r="G479" s="4" t="str" cm="1">
        <f t="array" aca="1" ref="G479" ca="1">IF(AND(ISBLANK(INDIRECT(ADDRESS(B479,3,1,1,"all_city_parameter_inputs"))),ISBLANK(INDIRECT(ADDRESS(B479,2,1,1,"all_city_parameter_inputs")))),"",IF(ISBLANK(INDIRECT(ADDRESS(B479,2,1,1,"all_city_parameter_inputs"))),"",INDIRECT(ADDRESS(B479,2,1,1,"all_city_parameter_inputs"))))</f>
        <v>van</v>
      </c>
      <c r="H479" s="17" t="str" cm="1">
        <f t="array" aca="1" ref="H479" ca="1">IF(ISBLANK(INDIRECT(ADDRESS(B479,A479,1,1,"all_city_parameter_inputs"))), "--",INDIRECT(ADDRESS(B479,A479,1,1,"all_city_parameter_inputs")))</f>
        <v>--</v>
      </c>
      <c r="I479" s="17">
        <f ca="1">IF(OR(G479="alpha",G479="beta",G479="sd",G479="mean"),"--",VLOOKUP(C479,Default!$B$5:$H$113,7,FALSE))</f>
        <v>0</v>
      </c>
      <c r="J479" s="4" t="str">
        <f ca="1">VLOOKUP(F479,Lookup!$C$5:$D$109,2, FALSE)</f>
        <v>Pollution values</v>
      </c>
      <c r="K479" s="4">
        <f ca="1">VLOOKUP(C479,Default!$B$4:$E$113,4, FALSE)</f>
        <v>0</v>
      </c>
      <c r="L479" s="21" t="str" cm="1">
        <f t="array" aca="1" ref="L479" ca="1">IF(ISNA(VLOOKUP(D479,Grouped_Sources!$C:$C,1,FALSE)),"", INDIRECT(VLOOKUP(D479,Grouped_Sources!$C:$G,5,FALSE)))</f>
        <v/>
      </c>
      <c r="M479" s="21"/>
      <c r="N479" s="21"/>
    </row>
    <row r="480" spans="1:14">
      <c r="A480" s="5">
        <f t="shared" si="68"/>
        <v>7</v>
      </c>
      <c r="B480" s="5">
        <f t="shared" si="69"/>
        <v>82</v>
      </c>
      <c r="C480" s="5" t="str">
        <f t="shared" ca="1" si="70"/>
        <v>CO2_emission_inventories other</v>
      </c>
      <c r="D480" s="5" t="str">
        <f t="shared" ca="1" si="67"/>
        <v>CO2_emission_inventories_vizag</v>
      </c>
      <c r="E480" s="4" t="str" cm="1">
        <f t="array" aca="1" ref="E480" ca="1">INDIRECT(ADDRESS(1,A480,1,1,"all_city_parameter_inputs"))</f>
        <v>vizag</v>
      </c>
      <c r="F480" s="6" t="str" cm="1">
        <f t="array" aca="1" ref="F480" ca="1">IF(AND(ISBLANK(INDIRECT(ADDRESS(B480,2,1,1,"all_city_parameter_inputs"))), ISBLANK(INDIRECT(ADDRESS(B480,1,1,1,"all_city_parameter_inputs")))), "", IF(ISBLANK(INDIRECT(ADDRESS(B480,1,1,1,"all_city_parameter_inputs"))), All_city_list!F479,INDIRECT(ADDRESS(B480,1,1,1,"all_city_parameter_inputs"))))</f>
        <v>CO2_emission_inventories</v>
      </c>
      <c r="G480" s="4" t="str" cm="1">
        <f t="array" aca="1" ref="G480" ca="1">IF(AND(ISBLANK(INDIRECT(ADDRESS(B480,3,1,1,"all_city_parameter_inputs"))),ISBLANK(INDIRECT(ADDRESS(B480,2,1,1,"all_city_parameter_inputs")))),"",IF(ISBLANK(INDIRECT(ADDRESS(B480,2,1,1,"all_city_parameter_inputs"))),"",INDIRECT(ADDRESS(B480,2,1,1,"all_city_parameter_inputs"))))</f>
        <v>other</v>
      </c>
      <c r="H480" s="17" cm="1">
        <f t="array" aca="1" ref="H480" ca="1">IF(ISBLANK(INDIRECT(ADDRESS(B480,A480,1,1,"all_city_parameter_inputs"))), "--",INDIRECT(ADDRESS(B480,A480,1,1,"all_city_parameter_inputs")))</f>
        <v>0</v>
      </c>
      <c r="I480" s="17">
        <f ca="1">IF(OR(G480="alpha",G480="beta",G480="sd",G480="mean"),"--",VLOOKUP(C480,Default!$B$5:$H$113,7,FALSE))</f>
        <v>1906.893448</v>
      </c>
      <c r="J480" s="4" t="str">
        <f ca="1">VLOOKUP(F480,Lookup!$C$5:$D$109,2, FALSE)</f>
        <v>Pollution values</v>
      </c>
      <c r="K480" s="4">
        <f ca="1">VLOOKUP(C480,Default!$B$4:$E$113,4, FALSE)</f>
        <v>0</v>
      </c>
      <c r="L480" s="21" t="str" cm="1">
        <f t="array" aca="1" ref="L480" ca="1">IF(ISNA(VLOOKUP(D480,Grouped_Sources!$C:$C,1,FALSE)),"", INDIRECT(VLOOKUP(D480,Grouped_Sources!$C:$G,5,FALSE)))</f>
        <v/>
      </c>
      <c r="M480" s="21"/>
      <c r="N480" s="21"/>
    </row>
    <row r="481" spans="1:14">
      <c r="A481" s="5">
        <f t="shared" si="68"/>
        <v>7</v>
      </c>
      <c r="B481" s="5">
        <f t="shared" si="69"/>
        <v>83</v>
      </c>
      <c r="C481" s="5" t="str">
        <f t="shared" ca="1" si="70"/>
        <v>CO2_emission_inventories taxi</v>
      </c>
      <c r="D481" s="5" t="str">
        <f t="shared" ca="1" si="67"/>
        <v>CO2_emission_inventories_vizag</v>
      </c>
      <c r="E481" s="4" t="str" cm="1">
        <f t="array" aca="1" ref="E481" ca="1">INDIRECT(ADDRESS(1,A481,1,1,"all_city_parameter_inputs"))</f>
        <v>vizag</v>
      </c>
      <c r="F481" s="6" t="str" cm="1">
        <f t="array" aca="1" ref="F481" ca="1">IF(AND(ISBLANK(INDIRECT(ADDRESS(B481,2,1,1,"all_city_parameter_inputs"))), ISBLANK(INDIRECT(ADDRESS(B481,1,1,1,"all_city_parameter_inputs")))), "", IF(ISBLANK(INDIRECT(ADDRESS(B481,1,1,1,"all_city_parameter_inputs"))), All_city_list!F480,INDIRECT(ADDRESS(B481,1,1,1,"all_city_parameter_inputs"))))</f>
        <v>CO2_emission_inventories</v>
      </c>
      <c r="G481" s="4" t="str" cm="1">
        <f t="array" aca="1" ref="G481" ca="1">IF(AND(ISBLANK(INDIRECT(ADDRESS(B481,3,1,1,"all_city_parameter_inputs"))),ISBLANK(INDIRECT(ADDRESS(B481,2,1,1,"all_city_parameter_inputs")))),"",IF(ISBLANK(INDIRECT(ADDRESS(B481,2,1,1,"all_city_parameter_inputs"))),"",INDIRECT(ADDRESS(B481,2,1,1,"all_city_parameter_inputs"))))</f>
        <v>taxi</v>
      </c>
      <c r="H481" s="17" t="str" cm="1">
        <f t="array" aca="1" ref="H481" ca="1">IF(ISBLANK(INDIRECT(ADDRESS(B481,A481,1,1,"all_city_parameter_inputs"))), "--",INDIRECT(ADDRESS(B481,A481,1,1,"all_city_parameter_inputs")))</f>
        <v>--</v>
      </c>
      <c r="I481" s="17">
        <f ca="1">IF(OR(G481="alpha",G481="beta",G481="sd",G481="mean"),"--",VLOOKUP(C481,Default!$B$5:$H$113,7,FALSE))</f>
        <v>0</v>
      </c>
      <c r="J481" s="4" t="str">
        <f ca="1">VLOOKUP(F481,Lookup!$C$5:$D$109,2, FALSE)</f>
        <v>Pollution values</v>
      </c>
      <c r="K481" s="4">
        <f ca="1">VLOOKUP(C481,Default!$B$4:$E$113,4, FALSE)</f>
        <v>0</v>
      </c>
      <c r="L481" s="21" t="str" cm="1">
        <f t="array" aca="1" ref="L481" ca="1">IF(ISNA(VLOOKUP(D481,Grouped_Sources!$C:$C,1,FALSE)),"", INDIRECT(VLOOKUP(D481,Grouped_Sources!$C:$G,5,FALSE)))</f>
        <v/>
      </c>
      <c r="M481" s="21"/>
      <c r="N481" s="21"/>
    </row>
    <row r="482" spans="1:14">
      <c r="A482" s="5">
        <f t="shared" si="68"/>
        <v>7</v>
      </c>
      <c r="B482" s="5">
        <f t="shared" si="69"/>
        <v>84</v>
      </c>
      <c r="C482" s="5" t="str">
        <f t="shared" ca="1" si="70"/>
        <v>CO2_emission_inventories auto_rickshaw</v>
      </c>
      <c r="D482" s="5" t="str">
        <f t="shared" ca="1" si="67"/>
        <v>CO2_emission_inventories_vizag</v>
      </c>
      <c r="E482" s="4" t="str" cm="1">
        <f t="array" aca="1" ref="E482" ca="1">INDIRECT(ADDRESS(1,A482,1,1,"all_city_parameter_inputs"))</f>
        <v>vizag</v>
      </c>
      <c r="F482" s="6" t="str" cm="1">
        <f t="array" aca="1" ref="F482" ca="1">IF(AND(ISBLANK(INDIRECT(ADDRESS(B482,2,1,1,"all_city_parameter_inputs"))), ISBLANK(INDIRECT(ADDRESS(B482,1,1,1,"all_city_parameter_inputs")))), "", IF(ISBLANK(INDIRECT(ADDRESS(B482,1,1,1,"all_city_parameter_inputs"))), All_city_list!F481,INDIRECT(ADDRESS(B482,1,1,1,"all_city_parameter_inputs"))))</f>
        <v>CO2_emission_inventories</v>
      </c>
      <c r="G482" s="4" t="str" cm="1">
        <f t="array" aca="1" ref="G482" ca="1">IF(AND(ISBLANK(INDIRECT(ADDRESS(B482,3,1,1,"all_city_parameter_inputs"))),ISBLANK(INDIRECT(ADDRESS(B482,2,1,1,"all_city_parameter_inputs")))),"",IF(ISBLANK(INDIRECT(ADDRESS(B482,2,1,1,"all_city_parameter_inputs"))),"",INDIRECT(ADDRESS(B482,2,1,1,"all_city_parameter_inputs"))))</f>
        <v>auto_rickshaw</v>
      </c>
      <c r="H482" s="17" t="str" cm="1">
        <f t="array" aca="1" ref="H482" ca="1">IF(ISBLANK(INDIRECT(ADDRESS(B482,A482,1,1,"all_city_parameter_inputs"))), "--",INDIRECT(ADDRESS(B482,A482,1,1,"all_city_parameter_inputs")))</f>
        <v>--</v>
      </c>
      <c r="I482" s="17">
        <f ca="1">IF(OR(G482="alpha",G482="beta",G482="sd",G482="mean"),"--",VLOOKUP(C482,Default!$B$5:$H$113,7,FALSE))</f>
        <v>0</v>
      </c>
      <c r="J482" s="4" t="str">
        <f ca="1">VLOOKUP(F482,Lookup!$C$5:$D$109,2, FALSE)</f>
        <v>Pollution values</v>
      </c>
      <c r="K482" s="4">
        <f ca="1">VLOOKUP(C482,Default!$B$4:$E$113,4, FALSE)</f>
        <v>0</v>
      </c>
      <c r="L482" s="21" t="str" cm="1">
        <f t="array" aca="1" ref="L482" ca="1">IF(ISNA(VLOOKUP(D482,Grouped_Sources!$C:$C,1,FALSE)),"", INDIRECT(VLOOKUP(D482,Grouped_Sources!$C:$G,5,FALSE)))</f>
        <v/>
      </c>
      <c r="M482" s="21"/>
      <c r="N482" s="21"/>
    </row>
    <row r="483" spans="1:14">
      <c r="A483" s="5">
        <f t="shared" si="68"/>
        <v>7</v>
      </c>
      <c r="B483" s="5">
        <f t="shared" si="69"/>
        <v>85</v>
      </c>
      <c r="C483" s="5" t="str">
        <f t="shared" ca="1" si="70"/>
        <v>CO2_emission_confidence</v>
      </c>
      <c r="D483" s="5" t="str">
        <f t="shared" ca="1" si="67"/>
        <v>CO2_emission_confidence_vizag</v>
      </c>
      <c r="E483" s="4" t="str" cm="1">
        <f t="array" aca="1" ref="E483" ca="1">INDIRECT(ADDRESS(1,A483,1,1,"all_city_parameter_inputs"))</f>
        <v>vizag</v>
      </c>
      <c r="F483" s="6" t="str" cm="1">
        <f t="array" aca="1" ref="F483" ca="1">IF(AND(ISBLANK(INDIRECT(ADDRESS(B483,2,1,1,"all_city_parameter_inputs"))), ISBLANK(INDIRECT(ADDRESS(B483,1,1,1,"all_city_parameter_inputs")))), "", IF(ISBLANK(INDIRECT(ADDRESS(B483,1,1,1,"all_city_parameter_inputs"))), All_city_list!F482,INDIRECT(ADDRESS(B483,1,1,1,"all_city_parameter_inputs"))))</f>
        <v>CO2_emission_confidence</v>
      </c>
      <c r="G483" s="4" t="str" cm="1">
        <f t="array" aca="1" ref="G483" ca="1">IF(AND(ISBLANK(INDIRECT(ADDRESS(B483,3,1,1,"all_city_parameter_inputs"))),ISBLANK(INDIRECT(ADDRESS(B483,2,1,1,"all_city_parameter_inputs")))),"",IF(ISBLANK(INDIRECT(ADDRESS(B483,2,1,1,"all_city_parameter_inputs"))),"",INDIRECT(ADDRESS(B483,2,1,1,"all_city_parameter_inputs"))))</f>
        <v>sample</v>
      </c>
      <c r="H483" s="17" cm="1">
        <f t="array" aca="1" ref="H483" ca="1">IF(ISBLANK(INDIRECT(ADDRESS(B483,A483,1,1,"all_city_parameter_inputs"))), "--",INDIRECT(ADDRESS(B483,A483,1,1,"all_city_parameter_inputs")))</f>
        <v>0.8</v>
      </c>
      <c r="I483" s="17">
        <f ca="1">IF(OR(G483="alpha",G483="beta",G483="sd",G483="mean"),"--",VLOOKUP(C483,Default!$B$5:$H$113,7,FALSE))</f>
        <v>1</v>
      </c>
      <c r="J483" s="4" t="str">
        <f ca="1">VLOOKUP(F483,Lookup!$C$5:$D$109,2, FALSE)</f>
        <v>Pollution values</v>
      </c>
      <c r="K483" s="4" t="str">
        <f ca="1">VLOOKUP(C483,Default!$B$4:$E$113,4, FALSE)</f>
        <v>how confident we are about the CO2 emissions inventory (equivalent to PM_EMISSION_INVENTORY_CONFIDENCE)</v>
      </c>
      <c r="L483" s="21" t="str" cm="1">
        <f t="array" aca="1" ref="L483" ca="1">IF(ISNA(VLOOKUP(D483,Grouped_Sources!$C:$C,1,FALSE)),"", INDIRECT(VLOOKUP(D483,Grouped_Sources!$C:$G,5,FALSE)))</f>
        <v/>
      </c>
      <c r="M483" s="21"/>
      <c r="N483" s="21"/>
    </row>
    <row r="484" spans="1:14">
      <c r="A484" s="5">
        <f t="shared" si="68"/>
        <v>7</v>
      </c>
      <c r="B484" s="5">
        <f t="shared" si="69"/>
        <v>86</v>
      </c>
      <c r="C484" s="5" t="str">
        <f t="shared" ca="1" si="70"/>
        <v>car_occupancy_ratio</v>
      </c>
      <c r="D484" s="5" t="str">
        <f t="shared" ref="D484:D486" ca="1" si="71">F484&amp;"_"&amp;E484</f>
        <v>car_occupancy_ratio_vizag</v>
      </c>
      <c r="E484" s="4" t="str" cm="1">
        <f t="array" aca="1" ref="E484" ca="1">INDIRECT(ADDRESS(1,A484,1,1,"all_city_parameter_inputs"))</f>
        <v>vizag</v>
      </c>
      <c r="F484" s="6" t="str" cm="1">
        <f t="array" aca="1" ref="F484" ca="1">IF(AND(ISBLANK(INDIRECT(ADDRESS(B484,2,1,1,"all_city_parameter_inputs"))), ISBLANK(INDIRECT(ADDRESS(B484,1,1,1,"all_city_parameter_inputs")))), "", IF(ISBLANK(INDIRECT(ADDRESS(B484,1,1,1,"all_city_parameter_inputs"))), All_city_list!F483,INDIRECT(ADDRESS(B484,1,1,1,"all_city_parameter_inputs"))))</f>
        <v>car_occupancy_ratio</v>
      </c>
      <c r="G484" s="4" t="str" cm="1">
        <f t="array" aca="1" ref="G484" ca="1">IF(AND(ISBLANK(INDIRECT(ADDRESS(B484,3,1,1,"all_city_parameter_inputs"))),ISBLANK(INDIRECT(ADDRESS(B484,2,1,1,"all_city_parameter_inputs")))),"",IF(ISBLANK(INDIRECT(ADDRESS(B484,2,1,1,"all_city_parameter_inputs"))),"",INDIRECT(ADDRESS(B484,2,1,1,"all_city_parameter_inputs"))))</f>
        <v>constant</v>
      </c>
      <c r="H484" s="17" cm="1">
        <f t="array" aca="1" ref="H484" ca="1">IF(ISBLANK(INDIRECT(ADDRESS(B484,A484,1,1,"all_city_parameter_inputs"))), "--",INDIRECT(ADDRESS(B484,A484,1,1,"all_city_parameter_inputs")))</f>
        <v>0.48661800486618012</v>
      </c>
      <c r="I484" s="17">
        <f ca="1">IF(OR(G484="alpha",G484="beta",G484="sd",G484="mean"),"--",VLOOKUP(C484,Default!$B$5:$H$113,7,FALSE))</f>
        <v>0.625</v>
      </c>
      <c r="J484" s="4" t="str">
        <f ca="1">VLOOKUP(F484,Lookup!$C$5:$D$109,2, FALSE)</f>
        <v>Travel values</v>
      </c>
      <c r="K484" s="4" t="str">
        <f ca="1">VLOOKUP(C484,Default!$B$4:$E$113,4, FALSE)</f>
        <v>ratio of cars to passengers (incl driver)</v>
      </c>
      <c r="L484" s="21" t="str" cm="1">
        <f t="array" aca="1" ref="L484" ca="1">IF(ISNA(VLOOKUP(D484,Grouped_Sources!$C:$C,1,FALSE)),"", INDIRECT(VLOOKUP(D484,Grouped_Sources!$C:$G,5,FALSE)))</f>
        <v>CarOccupancyRatio_vxx.docx on on OneDrive Ali Abbas - ITHIM Global\Methods and Processes\Input Parameters\CarOccupancyRate</v>
      </c>
      <c r="M484" s="21"/>
      <c r="N484" s="21"/>
    </row>
    <row r="485" spans="1:14">
      <c r="A485" s="5">
        <f t="shared" si="68"/>
        <v>7</v>
      </c>
      <c r="B485" s="5">
        <f t="shared" si="69"/>
        <v>87</v>
      </c>
      <c r="C485" s="5" t="str">
        <f t="shared" ca="1" si="70"/>
        <v>car_occupancy_ratio</v>
      </c>
      <c r="D485" s="5" t="str">
        <f t="shared" ca="1" si="71"/>
        <v>car_occupancy_ratio_vizag</v>
      </c>
      <c r="E485" s="4" t="str" cm="1">
        <f t="array" aca="1" ref="E485" ca="1">INDIRECT(ADDRESS(1,A485,1,1,"all_city_parameter_inputs"))</f>
        <v>vizag</v>
      </c>
      <c r="F485" s="6" t="str" cm="1">
        <f t="array" aca="1" ref="F485" ca="1">IF(AND(ISBLANK(INDIRECT(ADDRESS(B485,2,1,1,"all_city_parameter_inputs"))), ISBLANK(INDIRECT(ADDRESS(B485,1,1,1,"all_city_parameter_inputs")))), "", IF(ISBLANK(INDIRECT(ADDRESS(B485,1,1,1,"all_city_parameter_inputs"))), All_city_list!F484,INDIRECT(ADDRESS(B485,1,1,1,"all_city_parameter_inputs"))))</f>
        <v>car_occupancy_ratio</v>
      </c>
      <c r="G485" s="4" t="str" cm="1">
        <f t="array" aca="1" ref="G485" ca="1">IF(AND(ISBLANK(INDIRECT(ADDRESS(B485,3,1,1,"all_city_parameter_inputs"))),ISBLANK(INDIRECT(ADDRESS(B485,2,1,1,"all_city_parameter_inputs")))),"",IF(ISBLANK(INDIRECT(ADDRESS(B485,2,1,1,"all_city_parameter_inputs"))),"",INDIRECT(ADDRESS(B485,2,1,1,"all_city_parameter_inputs"))))</f>
        <v>alpha</v>
      </c>
      <c r="H485" s="17" cm="1">
        <f t="array" aca="1" ref="H485" ca="1">IF(ISBLANK(INDIRECT(ADDRESS(B485,A485,1,1,"all_city_parameter_inputs"))), "--",INDIRECT(ADDRESS(B485,A485,1,1,"all_city_parameter_inputs")))</f>
        <v>25.667066225669103</v>
      </c>
      <c r="I485" s="17" t="str">
        <f ca="1">IF(OR(G485="alpha",G485="beta",G485="sd",G485="mean"),"--",VLOOKUP(C485,Default!$B$5:$H$113,7,FALSE))</f>
        <v>--</v>
      </c>
      <c r="J485" s="4" t="str">
        <f ca="1">VLOOKUP(F485,Lookup!$C$5:$D$109,2, FALSE)</f>
        <v>Travel values</v>
      </c>
      <c r="K485" s="4" t="str">
        <f ca="1">VLOOKUP(C485,Default!$B$4:$E$113,4, FALSE)</f>
        <v>ratio of cars to passengers (incl driver)</v>
      </c>
      <c r="L485" s="21" t="str" cm="1">
        <f t="array" aca="1" ref="L485" ca="1">IF(ISNA(VLOOKUP(D485,Grouped_Sources!$C:$C,1,FALSE)),"", INDIRECT(VLOOKUP(D485,Grouped_Sources!$C:$G,5,FALSE)))</f>
        <v>CarOccupancyRatio_vxx.docx on on OneDrive Ali Abbas - ITHIM Global\Methods and Processes\Input Parameters\CarOccupancyRate</v>
      </c>
      <c r="M485" s="21"/>
      <c r="N485" s="21"/>
    </row>
    <row r="486" spans="1:14">
      <c r="A486" s="5">
        <f t="shared" si="68"/>
        <v>7</v>
      </c>
      <c r="B486" s="5">
        <f t="shared" si="69"/>
        <v>88</v>
      </c>
      <c r="C486" s="5" t="str">
        <f t="shared" ca="1" si="70"/>
        <v>car_occupancy_ratio</v>
      </c>
      <c r="D486" s="5" t="str">
        <f t="shared" ca="1" si="71"/>
        <v>car_occupancy_ratio_vizag</v>
      </c>
      <c r="E486" s="4" t="str" cm="1">
        <f t="array" aca="1" ref="E486" ca="1">INDIRECT(ADDRESS(1,A486,1,1,"all_city_parameter_inputs"))</f>
        <v>vizag</v>
      </c>
      <c r="F486" s="6" t="str" cm="1">
        <f t="array" aca="1" ref="F486" ca="1">IF(AND(ISBLANK(INDIRECT(ADDRESS(B486,2,1,1,"all_city_parameter_inputs"))), ISBLANK(INDIRECT(ADDRESS(B486,1,1,1,"all_city_parameter_inputs")))), "", IF(ISBLANK(INDIRECT(ADDRESS(B486,1,1,1,"all_city_parameter_inputs"))), All_city_list!F485,INDIRECT(ADDRESS(B486,1,1,1,"all_city_parameter_inputs"))))</f>
        <v>car_occupancy_ratio</v>
      </c>
      <c r="G486" s="4" t="str" cm="1">
        <f t="array" aca="1" ref="G486" ca="1">IF(AND(ISBLANK(INDIRECT(ADDRESS(B486,3,1,1,"all_city_parameter_inputs"))),ISBLANK(INDIRECT(ADDRESS(B486,2,1,1,"all_city_parameter_inputs")))),"",IF(ISBLANK(INDIRECT(ADDRESS(B486,2,1,1,"all_city_parameter_inputs"))),"",INDIRECT(ADDRESS(B486,2,1,1,"all_city_parameter_inputs"))))</f>
        <v>beta</v>
      </c>
      <c r="H486" s="17" cm="1">
        <f t="array" aca="1" ref="H486" ca="1">IF(ISBLANK(INDIRECT(ADDRESS(B486,A486,1,1,"all_city_parameter_inputs"))), "--",INDIRECT(ADDRESS(B486,A486,1,1,"all_city_parameter_inputs")))</f>
        <v>27.078754868080892</v>
      </c>
      <c r="I486" s="17" t="str">
        <f ca="1">IF(OR(G486="alpha",G486="beta",G486="sd",G486="mean"),"--",VLOOKUP(C486,Default!$B$5:$H$113,7,FALSE))</f>
        <v>--</v>
      </c>
      <c r="J486" s="4" t="str">
        <f ca="1">VLOOKUP(F486,Lookup!$C$5:$D$109,2, FALSE)</f>
        <v>Travel values</v>
      </c>
      <c r="K486" s="4" t="str">
        <f ca="1">VLOOKUP(C486,Default!$B$4:$E$113,4, FALSE)</f>
        <v>ratio of cars to passengers (incl driver)</v>
      </c>
      <c r="L486" s="21" t="str" cm="1">
        <f t="array" aca="1" ref="L486" ca="1">IF(ISNA(VLOOKUP(D486,Grouped_Sources!$C:$C,1,FALSE)),"", INDIRECT(VLOOKUP(D486,Grouped_Sources!$C:$G,5,FALSE)))</f>
        <v>CarOccupancyRatio_vxx.docx on on OneDrive Ali Abbas - ITHIM Global\Methods and Processes\Input Parameters\CarOccupancyRate</v>
      </c>
      <c r="M486" s="21"/>
      <c r="N486" s="21"/>
    </row>
    <row r="487" spans="1:14">
      <c r="A487" s="5">
        <f t="shared" si="68"/>
        <v>7</v>
      </c>
      <c r="B487" s="5">
        <f t="shared" si="69"/>
        <v>89</v>
      </c>
      <c r="C487" s="5" t="str">
        <f t="shared" ca="1" si="70"/>
        <v>country</v>
      </c>
      <c r="D487" s="5" t="str">
        <f t="shared" ref="D487:D499" ca="1" si="72">F487&amp;"_"&amp;E487</f>
        <v>country_vizag</v>
      </c>
      <c r="E487" s="4" t="str" cm="1">
        <f t="array" aca="1" ref="E487" ca="1">INDIRECT(ADDRESS(1,A487,1,1,"all_city_parameter_inputs"))</f>
        <v>vizag</v>
      </c>
      <c r="F487" s="6" t="str" cm="1">
        <f t="array" aca="1" ref="F487" ca="1">IF(AND(ISBLANK(INDIRECT(ADDRESS(B487,2,1,1,"all_city_parameter_inputs"))), ISBLANK(INDIRECT(ADDRESS(B487,1,1,1,"all_city_parameter_inputs")))), "", IF(ISBLANK(INDIRECT(ADDRESS(B487,1,1,1,"all_city_parameter_inputs"))), All_city_list!F486,INDIRECT(ADDRESS(B487,1,1,1,"all_city_parameter_inputs"))))</f>
        <v>country</v>
      </c>
      <c r="G487" s="4" t="str" cm="1">
        <f t="array" aca="1" ref="G487" ca="1">IF(AND(ISBLANK(INDIRECT(ADDRESS(B487,3,1,1,"all_city_parameter_inputs"))),ISBLANK(INDIRECT(ADDRESS(B487,2,1,1,"all_city_parameter_inputs")))),"",IF(ISBLANK(INDIRECT(ADDRESS(B487,2,1,1,"all_city_parameter_inputs"))),"",INDIRECT(ADDRESS(B487,2,1,1,"all_city_parameter_inputs"))))</f>
        <v/>
      </c>
      <c r="H487" s="17" t="str" cm="1">
        <f t="array" aca="1" ref="H487" ca="1">IF(ISBLANK(INDIRECT(ADDRESS(B487,A487,1,1,"all_city_parameter_inputs"))), "--",INDIRECT(ADDRESS(B487,A487,1,1,"all_city_parameter_inputs")))</f>
        <v>India</v>
      </c>
      <c r="I487" s="17" t="str">
        <f ca="1">IF(OR(G487="alpha",G487="beta",G487="sd",G487="mean"),"--",VLOOKUP(C487,Default!$B$5:$H$113,7,FALSE))</f>
        <v>Bogota</v>
      </c>
      <c r="J487" s="4" t="str">
        <f ca="1">VLOOKUP(F487,Lookup!$C$5:$D$109,2, FALSE)</f>
        <v>Miscellaneous</v>
      </c>
      <c r="K487" s="4" t="str">
        <f ca="1">VLOOKUP(C487,Default!$B$4:$E$113,4, FALSE)</f>
        <v>country where city lies in</v>
      </c>
      <c r="L487" s="21" t="str" cm="1">
        <f t="array" aca="1" ref="L487" ca="1">IF(ISNA(VLOOKUP(D487,Grouped_Sources!$C:$C,1,FALSE)),"", INDIRECT(VLOOKUP(D487,Grouped_Sources!$C:$G,5,FALSE)))</f>
        <v/>
      </c>
      <c r="M487" s="21"/>
      <c r="N487" s="21"/>
    </row>
    <row r="488" spans="1:14">
      <c r="A488" s="5">
        <f t="shared" si="68"/>
        <v>7</v>
      </c>
      <c r="B488" s="5">
        <f t="shared" si="69"/>
        <v>90</v>
      </c>
      <c r="C488" s="5" t="str">
        <f t="shared" ca="1" si="70"/>
        <v>continent</v>
      </c>
      <c r="D488" s="5" t="str">
        <f t="shared" ca="1" si="72"/>
        <v>continent_vizag</v>
      </c>
      <c r="E488" s="4" t="str" cm="1">
        <f t="array" aca="1" ref="E488" ca="1">INDIRECT(ADDRESS(1,A488,1,1,"all_city_parameter_inputs"))</f>
        <v>vizag</v>
      </c>
      <c r="F488" s="6" t="str" cm="1">
        <f t="array" aca="1" ref="F488" ca="1">IF(AND(ISBLANK(INDIRECT(ADDRESS(B488,2,1,1,"all_city_parameter_inputs"))), ISBLANK(INDIRECT(ADDRESS(B488,1,1,1,"all_city_parameter_inputs")))), "", IF(ISBLANK(INDIRECT(ADDRESS(B488,1,1,1,"all_city_parameter_inputs"))), All_city_list!F487,INDIRECT(ADDRESS(B488,1,1,1,"all_city_parameter_inputs"))))</f>
        <v>continent</v>
      </c>
      <c r="G488" s="4" t="str" cm="1">
        <f t="array" aca="1" ref="G488" ca="1">IF(AND(ISBLANK(INDIRECT(ADDRESS(B488,3,1,1,"all_city_parameter_inputs"))),ISBLANK(INDIRECT(ADDRESS(B488,2,1,1,"all_city_parameter_inputs")))),"",IF(ISBLANK(INDIRECT(ADDRESS(B488,2,1,1,"all_city_parameter_inputs"))),"",INDIRECT(ADDRESS(B488,2,1,1,"all_city_parameter_inputs"))))</f>
        <v/>
      </c>
      <c r="H488" s="17" t="str" cm="1">
        <f t="array" aca="1" ref="H488" ca="1">IF(ISBLANK(INDIRECT(ADDRESS(B488,A488,1,1,"all_city_parameter_inputs"))), "--",INDIRECT(ADDRESS(B488,A488,1,1,"all_city_parameter_inputs")))</f>
        <v>Asia</v>
      </c>
      <c r="I488" s="17" t="str">
        <f ca="1">IF(OR(G488="alpha",G488="beta",G488="sd",G488="mean"),"--",VLOOKUP(C488,Default!$B$5:$H$113,7,FALSE))</f>
        <v>Latin_America</v>
      </c>
      <c r="J488" s="4" t="str">
        <f ca="1">VLOOKUP(F488,Lookup!$C$5:$D$109,2, FALSE)</f>
        <v>Miscellaneous</v>
      </c>
      <c r="K488" s="4" t="str">
        <f ca="1">VLOOKUP(C488,Default!$B$4:$E$113,4, FALSE)</f>
        <v>continent</v>
      </c>
      <c r="L488" s="21" t="str" cm="1">
        <f t="array" aca="1" ref="L488" ca="1">IF(ISNA(VLOOKUP(D488,Grouped_Sources!$C:$C,1,FALSE)),"", INDIRECT(VLOOKUP(D488,Grouped_Sources!$C:$G,5,FALSE)))</f>
        <v/>
      </c>
      <c r="M488" s="21"/>
      <c r="N488" s="21"/>
    </row>
    <row r="489" spans="1:14">
      <c r="A489" s="5">
        <f t="shared" si="68"/>
        <v>7</v>
      </c>
      <c r="B489" s="5">
        <f t="shared" si="69"/>
        <v>91</v>
      </c>
      <c r="C489" s="5" t="str">
        <f t="shared" ref="C489:C497" ca="1" si="73">IF(G489 = "",F489,IF(OR(G489="alpha",G489="beta",G489="constant",G489="sd",G489="mean",G489="sample"),F489,F489&amp;" "&amp;G489))</f>
        <v>bus_driver_prop_male</v>
      </c>
      <c r="D489" s="5" t="str">
        <f t="shared" ca="1" si="72"/>
        <v>bus_driver_prop_male_vizag</v>
      </c>
      <c r="E489" s="4" t="str" cm="1">
        <f t="array" aca="1" ref="E489" ca="1">INDIRECT(ADDRESS(1,A489,1,1,"all_city_parameter_inputs"))</f>
        <v>vizag</v>
      </c>
      <c r="F489" s="6" t="str" cm="1">
        <f t="array" aca="1" ref="F489" ca="1">IF(AND(ISBLANK(INDIRECT(ADDRESS(B489,2,1,1,"all_city_parameter_inputs"))), ISBLANK(INDIRECT(ADDRESS(B489,1,1,1,"all_city_parameter_inputs")))), "", IF(ISBLANK(INDIRECT(ADDRESS(B489,1,1,1,"all_city_parameter_inputs"))), All_city_list!F488,INDIRECT(ADDRESS(B489,1,1,1,"all_city_parameter_inputs"))))</f>
        <v>bus_driver_prop_male</v>
      </c>
      <c r="G489" s="4" t="str" cm="1">
        <f t="array" aca="1" ref="G489" ca="1">IF(AND(ISBLANK(INDIRECT(ADDRESS(B489,3,1,1,"all_city_parameter_inputs"))),ISBLANK(INDIRECT(ADDRESS(B489,2,1,1,"all_city_parameter_inputs")))),"",IF(ISBLANK(INDIRECT(ADDRESS(B489,2,1,1,"all_city_parameter_inputs"))),"",INDIRECT(ADDRESS(B489,2,1,1,"all_city_parameter_inputs"))))</f>
        <v/>
      </c>
      <c r="H489" s="17" cm="1">
        <f t="array" aca="1" ref="H489" ca="1">IF(ISBLANK(INDIRECT(ADDRESS(B489,A489,1,1,"all_city_parameter_inputs"))), "--",INDIRECT(ADDRESS(B489,A489,1,1,"all_city_parameter_inputs")))</f>
        <v>0.99</v>
      </c>
      <c r="I489" s="17">
        <f ca="1">IF(OR(G489="alpha",G489="beta",G489="sd",G489="mean"),"--",VLOOKUP(C489,Default!$B$5:$H$113,7,FALSE))</f>
        <v>0.98</v>
      </c>
      <c r="J489" s="4" t="str">
        <f ca="1">VLOOKUP(F489,Lookup!$C$5:$D$109,2, FALSE)</f>
        <v>Travel values</v>
      </c>
      <c r="K489" s="4" t="str">
        <f ca="1">VLOOKUP(C489,Default!$B$4:$E$113,4, FALSE)</f>
        <v>proportion of bus drivers that are male</v>
      </c>
      <c r="L489" s="21" t="str" cm="1">
        <f t="array" aca="1" ref="L489" ca="1">IF(ISNA(VLOOKUP(D489,Grouped_Sources!$C:$C,1,FALSE)),"", INDIRECT(VLOOKUP(D489,Grouped_Sources!$C:$G,5,FALSE)))</f>
        <v>on OneDrive Ali Abbas - ITHIM Global\Methods and Processes\Input Parameters\GhostTrip_demographics</v>
      </c>
      <c r="M489" s="21"/>
      <c r="N489" s="21"/>
    </row>
    <row r="490" spans="1:14">
      <c r="A490" s="5">
        <f t="shared" si="68"/>
        <v>7</v>
      </c>
      <c r="B490" s="5">
        <f t="shared" si="69"/>
        <v>92</v>
      </c>
      <c r="C490" s="5" t="str">
        <f t="shared" ca="1" si="73"/>
        <v>bus_driver_male_agerange</v>
      </c>
      <c r="D490" s="5" t="str">
        <f t="shared" ca="1" si="72"/>
        <v>bus_driver_male_agerange_vizag</v>
      </c>
      <c r="E490" s="4" t="str" cm="1">
        <f t="array" aca="1" ref="E490" ca="1">INDIRECT(ADDRESS(1,A490,1,1,"all_city_parameter_inputs"))</f>
        <v>vizag</v>
      </c>
      <c r="F490" s="6" t="str" cm="1">
        <f t="array" aca="1" ref="F490" ca="1">IF(AND(ISBLANK(INDIRECT(ADDRESS(B490,2,1,1,"all_city_parameter_inputs"))), ISBLANK(INDIRECT(ADDRESS(B490,1,1,1,"all_city_parameter_inputs")))), "", IF(ISBLANK(INDIRECT(ADDRESS(B490,1,1,1,"all_city_parameter_inputs"))), All_city_list!F489,INDIRECT(ADDRESS(B490,1,1,1,"all_city_parameter_inputs"))))</f>
        <v>bus_driver_male_agerange</v>
      </c>
      <c r="G490" s="4" t="str" cm="1">
        <f t="array" aca="1" ref="G490" ca="1">IF(AND(ISBLANK(INDIRECT(ADDRESS(B490,3,1,1,"all_city_parameter_inputs"))),ISBLANK(INDIRECT(ADDRESS(B490,2,1,1,"all_city_parameter_inputs")))),"",IF(ISBLANK(INDIRECT(ADDRESS(B490,2,1,1,"all_city_parameter_inputs"))),"",INDIRECT(ADDRESS(B490,2,1,1,"all_city_parameter_inputs"))))</f>
        <v/>
      </c>
      <c r="H490" s="17" t="str" cm="1">
        <f t="array" aca="1" ref="H490" ca="1">IF(ISBLANK(INDIRECT(ADDRESS(B490,A490,1,1,"all_city_parameter_inputs"))), "--",INDIRECT(ADDRESS(B490,A490,1,1,"all_city_parameter_inputs")))</f>
        <v>18, 65</v>
      </c>
      <c r="I490" s="17" t="str">
        <f ca="1">IF(OR(G490="alpha",G490="beta",G490="sd",G490="mean"),"--",VLOOKUP(C490,Default!$B$5:$H$113,7,FALSE))</f>
        <v>19, 65</v>
      </c>
      <c r="J490" s="4" t="str">
        <f ca="1">VLOOKUP(F490,Lookup!$C$5:$D$109,2, FALSE)</f>
        <v>Travel values</v>
      </c>
      <c r="K490" s="4" t="str">
        <f ca="1">VLOOKUP(C490,Default!$B$4:$E$113,4, FALSE)</f>
        <v>age range of male bus drivers</v>
      </c>
      <c r="L490" s="21" t="str" cm="1">
        <f t="array" aca="1" ref="L490" ca="1">IF(ISNA(VLOOKUP(D490,Grouped_Sources!$C:$C,1,FALSE)),"", INDIRECT(VLOOKUP(D490,Grouped_Sources!$C:$G,5,FALSE)))</f>
        <v>on OneDrive Ali Abbas - ITHIM Global\Methods and Processes\Input Parameters\GhostTrip_demographics</v>
      </c>
      <c r="M490" s="21"/>
      <c r="N490" s="21"/>
    </row>
    <row r="491" spans="1:14">
      <c r="A491" s="5">
        <f t="shared" si="68"/>
        <v>7</v>
      </c>
      <c r="B491" s="5">
        <f t="shared" si="69"/>
        <v>93</v>
      </c>
      <c r="C491" s="5" t="str">
        <f t="shared" ca="1" si="73"/>
        <v>bus_driver_female_agerange</v>
      </c>
      <c r="D491" s="5" t="str">
        <f t="shared" ref="D491:D497" ca="1" si="74">F491&amp;"_"&amp;E491</f>
        <v>bus_driver_female_agerange_vizag</v>
      </c>
      <c r="E491" s="4" t="str" cm="1">
        <f t="array" aca="1" ref="E491" ca="1">INDIRECT(ADDRESS(1,A491,1,1,"all_city_parameter_inputs"))</f>
        <v>vizag</v>
      </c>
      <c r="F491" s="6" t="str" cm="1">
        <f t="array" aca="1" ref="F491" ca="1">IF(AND(ISBLANK(INDIRECT(ADDRESS(B491,2,1,1,"all_city_parameter_inputs"))), ISBLANK(INDIRECT(ADDRESS(B491,1,1,1,"all_city_parameter_inputs")))), "", IF(ISBLANK(INDIRECT(ADDRESS(B491,1,1,1,"all_city_parameter_inputs"))), All_city_list!F490,INDIRECT(ADDRESS(B491,1,1,1,"all_city_parameter_inputs"))))</f>
        <v>bus_driver_female_agerange</v>
      </c>
      <c r="G491" s="4" t="str" cm="1">
        <f t="array" aca="1" ref="G491" ca="1">IF(AND(ISBLANK(INDIRECT(ADDRESS(B491,3,1,1,"all_city_parameter_inputs"))),ISBLANK(INDIRECT(ADDRESS(B491,2,1,1,"all_city_parameter_inputs")))),"",IF(ISBLANK(INDIRECT(ADDRESS(B491,2,1,1,"all_city_parameter_inputs"))),"",INDIRECT(ADDRESS(B491,2,1,1,"all_city_parameter_inputs"))))</f>
        <v/>
      </c>
      <c r="H491" s="17" t="str" cm="1">
        <f t="array" aca="1" ref="H491" ca="1">IF(ISBLANK(INDIRECT(ADDRESS(B491,A491,1,1,"all_city_parameter_inputs"))), "--",INDIRECT(ADDRESS(B491,A491,1,1,"all_city_parameter_inputs")))</f>
        <v>18, 65</v>
      </c>
      <c r="I491" s="17" t="str">
        <f ca="1">IF(OR(G491="alpha",G491="beta",G491="sd",G491="mean"),"--",VLOOKUP(C491,Default!$B$5:$H$113,7,FALSE))</f>
        <v>19, 65</v>
      </c>
      <c r="J491" s="4" t="str">
        <f ca="1">VLOOKUP(F491,Lookup!$C$5:$D$109,2, FALSE)</f>
        <v>Travel values</v>
      </c>
      <c r="K491" s="4" t="str">
        <f ca="1">VLOOKUP(C491,Default!$B$4:$E$113,4, FALSE)</f>
        <v>age range of female bus drivers</v>
      </c>
      <c r="L491" s="21" t="str" cm="1">
        <f t="array" aca="1" ref="L491" ca="1">IF(ISNA(VLOOKUP(D491,Grouped_Sources!$C:$C,1,FALSE)),"", INDIRECT(VLOOKUP(D491,Grouped_Sources!$C:$G,5,FALSE)))</f>
        <v>on OneDrive Ali Abbas - ITHIM Global\Methods and Processes\Input Parameters\GhostTrip_demographics</v>
      </c>
      <c r="M491" s="21"/>
      <c r="N491" s="21"/>
    </row>
    <row r="492" spans="1:14">
      <c r="A492" s="5">
        <f t="shared" si="68"/>
        <v>7</v>
      </c>
      <c r="B492" s="5">
        <f t="shared" si="69"/>
        <v>94</v>
      </c>
      <c r="C492" s="5" t="str">
        <f t="shared" ca="1" si="73"/>
        <v>truck_driver_prop_male</v>
      </c>
      <c r="D492" s="5" t="str">
        <f t="shared" ca="1" si="74"/>
        <v>truck_driver_prop_male_vizag</v>
      </c>
      <c r="E492" s="4" t="str" cm="1">
        <f t="array" aca="1" ref="E492" ca="1">INDIRECT(ADDRESS(1,A492,1,1,"all_city_parameter_inputs"))</f>
        <v>vizag</v>
      </c>
      <c r="F492" s="6" t="str" cm="1">
        <f t="array" aca="1" ref="F492" ca="1">IF(AND(ISBLANK(INDIRECT(ADDRESS(B492,2,1,1,"all_city_parameter_inputs"))), ISBLANK(INDIRECT(ADDRESS(B492,1,1,1,"all_city_parameter_inputs")))), "", IF(ISBLANK(INDIRECT(ADDRESS(B492,1,1,1,"all_city_parameter_inputs"))), All_city_list!F491,INDIRECT(ADDRESS(B492,1,1,1,"all_city_parameter_inputs"))))</f>
        <v>truck_driver_prop_male</v>
      </c>
      <c r="G492" s="4" t="str" cm="1">
        <f t="array" aca="1" ref="G492" ca="1">IF(AND(ISBLANK(INDIRECT(ADDRESS(B492,3,1,1,"all_city_parameter_inputs"))),ISBLANK(INDIRECT(ADDRESS(B492,2,1,1,"all_city_parameter_inputs")))),"",IF(ISBLANK(INDIRECT(ADDRESS(B492,2,1,1,"all_city_parameter_inputs"))),"",INDIRECT(ADDRESS(B492,2,1,1,"all_city_parameter_inputs"))))</f>
        <v/>
      </c>
      <c r="H492" s="17" cm="1">
        <f t="array" aca="1" ref="H492" ca="1">IF(ISBLANK(INDIRECT(ADDRESS(B492,A492,1,1,"all_city_parameter_inputs"))), "--",INDIRECT(ADDRESS(B492,A492,1,1,"all_city_parameter_inputs")))</f>
        <v>0.99</v>
      </c>
      <c r="I492" s="17">
        <f ca="1">IF(OR(G492="alpha",G492="beta",G492="sd",G492="mean"),"--",VLOOKUP(C492,Default!$B$5:$H$113,7,FALSE))</f>
        <v>0.98</v>
      </c>
      <c r="J492" s="4" t="str">
        <f ca="1">VLOOKUP(F492,Lookup!$C$5:$D$109,2, FALSE)</f>
        <v>Travel values</v>
      </c>
      <c r="K492" s="4" t="str">
        <f ca="1">VLOOKUP(C492,Default!$B$4:$E$113,4, FALSE)</f>
        <v>proportion of male truck drivers</v>
      </c>
      <c r="L492" s="21" t="str" cm="1">
        <f t="array" aca="1" ref="L492" ca="1">IF(ISNA(VLOOKUP(D492,Grouped_Sources!$C:$C,1,FALSE)),"", INDIRECT(VLOOKUP(D492,Grouped_Sources!$C:$G,5,FALSE)))</f>
        <v>on OneDrive Ali Abbas - ITHIM Global\Methods and Processes\Input Parameters\GhostTrip_demographics</v>
      </c>
      <c r="M492" s="21"/>
      <c r="N492" s="21"/>
    </row>
    <row r="493" spans="1:14">
      <c r="A493" s="5">
        <f t="shared" si="68"/>
        <v>7</v>
      </c>
      <c r="B493" s="5">
        <f t="shared" si="69"/>
        <v>95</v>
      </c>
      <c r="C493" s="5" t="str">
        <f t="shared" ca="1" si="73"/>
        <v>truck_driver_male_agerange</v>
      </c>
      <c r="D493" s="5" t="str">
        <f t="shared" ca="1" si="74"/>
        <v>truck_driver_male_agerange_vizag</v>
      </c>
      <c r="E493" s="4" t="str" cm="1">
        <f t="array" aca="1" ref="E493" ca="1">INDIRECT(ADDRESS(1,A493,1,1,"all_city_parameter_inputs"))</f>
        <v>vizag</v>
      </c>
      <c r="F493" s="6" t="str" cm="1">
        <f t="array" aca="1" ref="F493" ca="1">IF(AND(ISBLANK(INDIRECT(ADDRESS(B493,2,1,1,"all_city_parameter_inputs"))), ISBLANK(INDIRECT(ADDRESS(B493,1,1,1,"all_city_parameter_inputs")))), "", IF(ISBLANK(INDIRECT(ADDRESS(B493,1,1,1,"all_city_parameter_inputs"))), All_city_list!F492,INDIRECT(ADDRESS(B493,1,1,1,"all_city_parameter_inputs"))))</f>
        <v>truck_driver_male_agerange</v>
      </c>
      <c r="G493" s="4" t="str" cm="1">
        <f t="array" aca="1" ref="G493" ca="1">IF(AND(ISBLANK(INDIRECT(ADDRESS(B493,3,1,1,"all_city_parameter_inputs"))),ISBLANK(INDIRECT(ADDRESS(B493,2,1,1,"all_city_parameter_inputs")))),"",IF(ISBLANK(INDIRECT(ADDRESS(B493,2,1,1,"all_city_parameter_inputs"))),"",INDIRECT(ADDRESS(B493,2,1,1,"all_city_parameter_inputs"))))</f>
        <v/>
      </c>
      <c r="H493" s="17" t="str" cm="1">
        <f t="array" aca="1" ref="H493" ca="1">IF(ISBLANK(INDIRECT(ADDRESS(B493,A493,1,1,"all_city_parameter_inputs"))), "--",INDIRECT(ADDRESS(B493,A493,1,1,"all_city_parameter_inputs")))</f>
        <v>18, 65</v>
      </c>
      <c r="I493" s="17" t="str">
        <f ca="1">IF(OR(G493="alpha",G493="beta",G493="sd",G493="mean"),"--",VLOOKUP(C493,Default!$B$5:$H$113,7,FALSE))</f>
        <v>18, 65</v>
      </c>
      <c r="J493" s="4" t="str">
        <f ca="1">VLOOKUP(F493,Lookup!$C$5:$D$109,2, FALSE)</f>
        <v>Travel values</v>
      </c>
      <c r="K493" s="4" t="str">
        <f ca="1">VLOOKUP(C493,Default!$B$4:$E$113,4, FALSE)</f>
        <v>age range of male truck drivers</v>
      </c>
      <c r="L493" s="21" t="str" cm="1">
        <f t="array" aca="1" ref="L493" ca="1">IF(ISNA(VLOOKUP(D493,Grouped_Sources!$C:$C,1,FALSE)),"", INDIRECT(VLOOKUP(D493,Grouped_Sources!$C:$G,5,FALSE)))</f>
        <v>on OneDrive Ali Abbas - ITHIM Global\Methods and Processes\Input Parameters\GhostTrip_demographics</v>
      </c>
      <c r="M493" s="21"/>
      <c r="N493" s="21"/>
    </row>
    <row r="494" spans="1:14">
      <c r="A494" s="5">
        <f t="shared" si="68"/>
        <v>7</v>
      </c>
      <c r="B494" s="5">
        <f t="shared" si="69"/>
        <v>96</v>
      </c>
      <c r="C494" s="5" t="str">
        <f t="shared" ca="1" si="73"/>
        <v>truck_driver_female_agerange</v>
      </c>
      <c r="D494" s="5" t="str">
        <f t="shared" ca="1" si="74"/>
        <v>truck_driver_female_agerange_vizag</v>
      </c>
      <c r="E494" s="4" t="str" cm="1">
        <f t="array" aca="1" ref="E494" ca="1">INDIRECT(ADDRESS(1,A494,1,1,"all_city_parameter_inputs"))</f>
        <v>vizag</v>
      </c>
      <c r="F494" s="6" t="str" cm="1">
        <f t="array" aca="1" ref="F494" ca="1">IF(AND(ISBLANK(INDIRECT(ADDRESS(B494,2,1,1,"all_city_parameter_inputs"))), ISBLANK(INDIRECT(ADDRESS(B494,1,1,1,"all_city_parameter_inputs")))), "", IF(ISBLANK(INDIRECT(ADDRESS(B494,1,1,1,"all_city_parameter_inputs"))), All_city_list!F493,INDIRECT(ADDRESS(B494,1,1,1,"all_city_parameter_inputs"))))</f>
        <v>truck_driver_female_agerange</v>
      </c>
      <c r="G494" s="4" t="str" cm="1">
        <f t="array" aca="1" ref="G494" ca="1">IF(AND(ISBLANK(INDIRECT(ADDRESS(B494,3,1,1,"all_city_parameter_inputs"))),ISBLANK(INDIRECT(ADDRESS(B494,2,1,1,"all_city_parameter_inputs")))),"",IF(ISBLANK(INDIRECT(ADDRESS(B494,2,1,1,"all_city_parameter_inputs"))),"",INDIRECT(ADDRESS(B494,2,1,1,"all_city_parameter_inputs"))))</f>
        <v/>
      </c>
      <c r="H494" s="17" t="str" cm="1">
        <f t="array" aca="1" ref="H494" ca="1">IF(ISBLANK(INDIRECT(ADDRESS(B494,A494,1,1,"all_city_parameter_inputs"))), "--",INDIRECT(ADDRESS(B494,A494,1,1,"all_city_parameter_inputs")))</f>
        <v>18, 65</v>
      </c>
      <c r="I494" s="17" t="str">
        <f ca="1">IF(OR(G494="alpha",G494="beta",G494="sd",G494="mean"),"--",VLOOKUP(C494,Default!$B$5:$H$113,7,FALSE))</f>
        <v>18, 65</v>
      </c>
      <c r="J494" s="4" t="str">
        <f ca="1">VLOOKUP(F494,Lookup!$C$5:$D$109,2, FALSE)</f>
        <v>Travel values</v>
      </c>
      <c r="K494" s="4" t="str">
        <f ca="1">VLOOKUP(C494,Default!$B$4:$E$113,4, FALSE)</f>
        <v>age range of female truck drivers</v>
      </c>
      <c r="L494" s="21" t="str" cm="1">
        <f t="array" aca="1" ref="L494" ca="1">IF(ISNA(VLOOKUP(D494,Grouped_Sources!$C:$C,1,FALSE)),"", INDIRECT(VLOOKUP(D494,Grouped_Sources!$C:$G,5,FALSE)))</f>
        <v>on OneDrive Ali Abbas - ITHIM Global\Methods and Processes\Input Parameters\GhostTrip_demographics</v>
      </c>
      <c r="M494" s="21"/>
      <c r="N494" s="21"/>
    </row>
    <row r="495" spans="1:14">
      <c r="A495" s="5">
        <f t="shared" si="68"/>
        <v>7</v>
      </c>
      <c r="B495" s="5">
        <f t="shared" si="69"/>
        <v>97</v>
      </c>
      <c r="C495" s="5" t="str">
        <f t="shared" ca="1" si="73"/>
        <v>commerical_mbike_prop_male</v>
      </c>
      <c r="D495" s="5" t="str">
        <f t="shared" ca="1" si="74"/>
        <v>commerical_mbike_prop_male_vizag</v>
      </c>
      <c r="E495" s="4" t="str" cm="1">
        <f t="array" aca="1" ref="E495" ca="1">INDIRECT(ADDRESS(1,A495,1,1,"all_city_parameter_inputs"))</f>
        <v>vizag</v>
      </c>
      <c r="F495" s="6" t="str" cm="1">
        <f t="array" aca="1" ref="F495" ca="1">IF(AND(ISBLANK(INDIRECT(ADDRESS(B495,2,1,1,"all_city_parameter_inputs"))), ISBLANK(INDIRECT(ADDRESS(B495,1,1,1,"all_city_parameter_inputs")))), "", IF(ISBLANK(INDIRECT(ADDRESS(B495,1,1,1,"all_city_parameter_inputs"))), All_city_list!F494,INDIRECT(ADDRESS(B495,1,1,1,"all_city_parameter_inputs"))))</f>
        <v>commerical_mbike_prop_male</v>
      </c>
      <c r="G495" s="4" t="str" cm="1">
        <f t="array" aca="1" ref="G495" ca="1">IF(AND(ISBLANK(INDIRECT(ADDRESS(B495,3,1,1,"all_city_parameter_inputs"))),ISBLANK(INDIRECT(ADDRESS(B495,2,1,1,"all_city_parameter_inputs")))),"",IF(ISBLANK(INDIRECT(ADDRESS(B495,2,1,1,"all_city_parameter_inputs"))),"",INDIRECT(ADDRESS(B495,2,1,1,"all_city_parameter_inputs"))))</f>
        <v/>
      </c>
      <c r="H495" s="17" cm="1">
        <f t="array" aca="1" ref="H495" ca="1">IF(ISBLANK(INDIRECT(ADDRESS(B495,A495,1,1,"all_city_parameter_inputs"))), "--",INDIRECT(ADDRESS(B495,A495,1,1,"all_city_parameter_inputs")))</f>
        <v>0.99</v>
      </c>
      <c r="I495" s="17">
        <f ca="1">IF(OR(G495="alpha",G495="beta",G495="sd",G495="mean"),"--",VLOOKUP(C495,Default!$B$5:$H$113,7,FALSE))</f>
        <v>0.99</v>
      </c>
      <c r="J495" s="4" t="str">
        <f ca="1">VLOOKUP(F495,Lookup!$C$5:$D$109,2, FALSE)</f>
        <v>Travel values</v>
      </c>
      <c r="K495" s="4" t="str">
        <f ca="1">VLOOKUP(C495,Default!$B$4:$E$113,4, FALSE)</f>
        <v>proportion of male commercial motorcycle drivers</v>
      </c>
      <c r="L495" s="21" t="str" cm="1">
        <f t="array" aca="1" ref="L495" ca="1">IF(ISNA(VLOOKUP(D495,Grouped_Sources!$C:$C,1,FALSE)),"", INDIRECT(VLOOKUP(D495,Grouped_Sources!$C:$G,5,FALSE)))</f>
        <v>on OneDrive Ali Abbas - ITHIM Global\Methods and Processes\Input Parameters\GhostTrip_demographics</v>
      </c>
      <c r="M495" s="21"/>
      <c r="N495" s="21"/>
    </row>
    <row r="496" spans="1:14">
      <c r="A496" s="5">
        <f t="shared" si="68"/>
        <v>7</v>
      </c>
      <c r="B496" s="5">
        <f t="shared" si="69"/>
        <v>98</v>
      </c>
      <c r="C496" s="5" t="str">
        <f t="shared" ca="1" si="73"/>
        <v>commerical_mbike_male_agerange</v>
      </c>
      <c r="D496" s="5" t="str">
        <f t="shared" ca="1" si="74"/>
        <v>commerical_mbike_male_agerange_vizag</v>
      </c>
      <c r="E496" s="4" t="str" cm="1">
        <f t="array" aca="1" ref="E496" ca="1">INDIRECT(ADDRESS(1,A496,1,1,"all_city_parameter_inputs"))</f>
        <v>vizag</v>
      </c>
      <c r="F496" s="6" t="str" cm="1">
        <f t="array" aca="1" ref="F496" ca="1">IF(AND(ISBLANK(INDIRECT(ADDRESS(B496,2,1,1,"all_city_parameter_inputs"))), ISBLANK(INDIRECT(ADDRESS(B496,1,1,1,"all_city_parameter_inputs")))), "", IF(ISBLANK(INDIRECT(ADDRESS(B496,1,1,1,"all_city_parameter_inputs"))), All_city_list!F495,INDIRECT(ADDRESS(B496,1,1,1,"all_city_parameter_inputs"))))</f>
        <v>commerical_mbike_male_agerange</v>
      </c>
      <c r="G496" s="4" t="str" cm="1">
        <f t="array" aca="1" ref="G496" ca="1">IF(AND(ISBLANK(INDIRECT(ADDRESS(B496,3,1,1,"all_city_parameter_inputs"))),ISBLANK(INDIRECT(ADDRESS(B496,2,1,1,"all_city_parameter_inputs")))),"",IF(ISBLANK(INDIRECT(ADDRESS(B496,2,1,1,"all_city_parameter_inputs"))),"",INDIRECT(ADDRESS(B496,2,1,1,"all_city_parameter_inputs"))))</f>
        <v/>
      </c>
      <c r="H496" s="17" t="str" cm="1">
        <f t="array" aca="1" ref="H496" ca="1">IF(ISBLANK(INDIRECT(ADDRESS(B496,A496,1,1,"all_city_parameter_inputs"))), "--",INDIRECT(ADDRESS(B496,A496,1,1,"all_city_parameter_inputs")))</f>
        <v>18, 65</v>
      </c>
      <c r="I496" s="17" t="str">
        <f ca="1">IF(OR(G496="alpha",G496="beta",G496="sd",G496="mean"),"--",VLOOKUP(C496,Default!$B$5:$H$113,7,FALSE))</f>
        <v>18, 65</v>
      </c>
      <c r="J496" s="4" t="str">
        <f ca="1">VLOOKUP(F496,Lookup!$C$5:$D$109,2, FALSE)</f>
        <v>Travel values</v>
      </c>
      <c r="K496" s="4" t="str">
        <f ca="1">VLOOKUP(C496,Default!$B$4:$E$113,4, FALSE)</f>
        <v>age range of male commercial motorcycle drivers</v>
      </c>
      <c r="L496" s="21" t="str" cm="1">
        <f t="array" aca="1" ref="L496" ca="1">IF(ISNA(VLOOKUP(D496,Grouped_Sources!$C:$C,1,FALSE)),"", INDIRECT(VLOOKUP(D496,Grouped_Sources!$C:$G,5,FALSE)))</f>
        <v>on OneDrive Ali Abbas - ITHIM Global\Methods and Processes\Input Parameters\GhostTrip_demographics</v>
      </c>
      <c r="M496" s="21"/>
      <c r="N496" s="21"/>
    </row>
    <row r="497" spans="1:14">
      <c r="A497" s="5">
        <f t="shared" ref="A497:A498" si="75">A398+1</f>
        <v>7</v>
      </c>
      <c r="B497" s="5">
        <f t="shared" ref="B497:B498" si="76">B398</f>
        <v>99</v>
      </c>
      <c r="C497" s="5" t="str">
        <f t="shared" ca="1" si="73"/>
        <v>commerical_mbike_female_agerange</v>
      </c>
      <c r="D497" s="5" t="str">
        <f t="shared" ca="1" si="74"/>
        <v>commerical_mbike_female_agerange_vizag</v>
      </c>
      <c r="E497" s="4" t="str" cm="1">
        <f t="array" aca="1" ref="E497" ca="1">INDIRECT(ADDRESS(1,A497,1,1,"all_city_parameter_inputs"))</f>
        <v>vizag</v>
      </c>
      <c r="F497" s="6" t="str" cm="1">
        <f t="array" aca="1" ref="F497" ca="1">IF(AND(ISBLANK(INDIRECT(ADDRESS(B497,2,1,1,"all_city_parameter_inputs"))), ISBLANK(INDIRECT(ADDRESS(B497,1,1,1,"all_city_parameter_inputs")))), "", IF(ISBLANK(INDIRECT(ADDRESS(B497,1,1,1,"all_city_parameter_inputs"))), All_city_list!F496,INDIRECT(ADDRESS(B497,1,1,1,"all_city_parameter_inputs"))))</f>
        <v>commerical_mbike_female_agerange</v>
      </c>
      <c r="G497" s="4" t="str" cm="1">
        <f t="array" aca="1" ref="G497" ca="1">IF(AND(ISBLANK(INDIRECT(ADDRESS(B497,3,1,1,"all_city_parameter_inputs"))),ISBLANK(INDIRECT(ADDRESS(B497,2,1,1,"all_city_parameter_inputs")))),"",IF(ISBLANK(INDIRECT(ADDRESS(B497,2,1,1,"all_city_parameter_inputs"))),"",INDIRECT(ADDRESS(B497,2,1,1,"all_city_parameter_inputs"))))</f>
        <v/>
      </c>
      <c r="H497" s="17" t="str" cm="1">
        <f t="array" aca="1" ref="H497" ca="1">IF(ISBLANK(INDIRECT(ADDRESS(B497,A497,1,1,"all_city_parameter_inputs"))), "--",INDIRECT(ADDRESS(B497,A497,1,1,"all_city_parameter_inputs")))</f>
        <v>18, 65</v>
      </c>
      <c r="I497" s="17" t="str">
        <f ca="1">IF(OR(G497="alpha",G497="beta",G497="sd",G497="mean"),"--",VLOOKUP(C497,Default!$B$5:$H$113,7,FALSE))</f>
        <v>18, 65</v>
      </c>
      <c r="J497" s="4" t="str">
        <f ca="1">VLOOKUP(F497,Lookup!$C$5:$D$109,2, FALSE)</f>
        <v>Travel values</v>
      </c>
      <c r="K497" s="4" t="str">
        <f ca="1">VLOOKUP(C497,Default!$B$4:$E$113,4, FALSE)</f>
        <v>age range of female commercial motorcycle drivers</v>
      </c>
      <c r="L497" s="21" t="str" cm="1">
        <f t="array" aca="1" ref="L497" ca="1">IF(ISNA(VLOOKUP(D497,Grouped_Sources!$C:$C,1,FALSE)),"", INDIRECT(VLOOKUP(D497,Grouped_Sources!$C:$G,5,FALSE)))</f>
        <v>on OneDrive Ali Abbas - ITHIM Global\Methods and Processes\Input Parameters\GhostTrip_demographics</v>
      </c>
      <c r="M497" s="21"/>
      <c r="N497" s="21"/>
    </row>
    <row r="498" spans="1:14">
      <c r="A498" s="5">
        <f t="shared" si="75"/>
        <v>7</v>
      </c>
      <c r="B498" s="5">
        <f t="shared" si="76"/>
        <v>100</v>
      </c>
      <c r="C498" s="5" t="str">
        <f t="shared" ref="C498" ca="1" si="77">IF(G498 = "",F498,IF(OR(G498="alpha",G498="beta",G498="constant",G498="sd",G498="mean",G498="sample"),F498,F498&amp;" "&amp;G498))</f>
        <v>day_to_week_scalar</v>
      </c>
      <c r="D498" s="5" t="str">
        <f t="shared" ref="D498" ca="1" si="78">F498&amp;"_"&amp;E498</f>
        <v>day_to_week_scalar_vizag</v>
      </c>
      <c r="E498" s="4" t="str" cm="1">
        <f t="array" aca="1" ref="E498" ca="1">INDIRECT(ADDRESS(1,A498,1,1,"all_city_parameter_inputs"))</f>
        <v>vizag</v>
      </c>
      <c r="F498" s="6" t="str" cm="1">
        <f t="array" aca="1" ref="F498" ca="1">IF(AND(ISBLANK(INDIRECT(ADDRESS(B498,2,1,1,"all_city_parameter_inputs"))), ISBLANK(INDIRECT(ADDRESS(B498,1,1,1,"all_city_parameter_inputs")))), "", IF(ISBLANK(INDIRECT(ADDRESS(B498,1,1,1,"all_city_parameter_inputs"))), All_city_list!F497,INDIRECT(ADDRESS(B498,1,1,1,"all_city_parameter_inputs"))))</f>
        <v>day_to_week_scalar</v>
      </c>
      <c r="G498" s="4" t="str" cm="1">
        <f t="array" aca="1" ref="G498" ca="1">IF(AND(ISBLANK(INDIRECT(ADDRESS(B498,3,1,1,"all_city_parameter_inputs"))),ISBLANK(INDIRECT(ADDRESS(B498,2,1,1,"all_city_parameter_inputs")))),"",IF(ISBLANK(INDIRECT(ADDRESS(B498,2,1,1,"all_city_parameter_inputs"))),"",INDIRECT(ADDRESS(B498,2,1,1,"all_city_parameter_inputs"))))</f>
        <v/>
      </c>
      <c r="H498" s="17" cm="1">
        <f t="array" aca="1" ref="H498" ca="1">IF(ISBLANK(INDIRECT(ADDRESS(B498,A498,1,1,"all_city_parameter_inputs"))), "--",INDIRECT(ADDRESS(B498,A498,1,1,"all_city_parameter_inputs")))</f>
        <v>7</v>
      </c>
      <c r="I498" s="17">
        <f ca="1">IF(OR(G498="alpha",G498="beta",G498="sd",G498="mean"),"--",VLOOKUP(C498,Default!$B$5:$H$113,7,FALSE))</f>
        <v>7</v>
      </c>
      <c r="J498" s="4" t="str">
        <f ca="1">VLOOKUP(F498,Lookup!$C$5:$D$109,2, FALSE)</f>
        <v>Travel values</v>
      </c>
      <c r="K498" s="4" t="str">
        <f ca="1">VLOOKUP(C498,Default!$B$4:$E$113,4, FALSE)</f>
        <v>how daily travel scales to a week</v>
      </c>
      <c r="L498" s="38" t="s">
        <v>831</v>
      </c>
      <c r="M498" s="21"/>
      <c r="N498" s="21"/>
    </row>
    <row r="499" spans="1:14">
      <c r="A499" s="5">
        <f t="shared" ref="A499" si="79">A400+1</f>
        <v>8</v>
      </c>
      <c r="B499" s="5">
        <f t="shared" ref="B499" si="80">B400</f>
        <v>2</v>
      </c>
      <c r="C499" s="5" t="str">
        <f t="shared" ca="1" si="70"/>
        <v>speeds auto_rickshaw</v>
      </c>
      <c r="D499" s="5" t="str">
        <f t="shared" ca="1" si="72"/>
        <v>speeds_belo_horizonte</v>
      </c>
      <c r="E499" s="4" t="str" cm="1">
        <f t="array" aca="1" ref="E499" ca="1">INDIRECT(ADDRESS(1,A499,1,1,"all_city_parameter_inputs"))</f>
        <v>belo_horizonte</v>
      </c>
      <c r="F499" s="6" t="str" cm="1">
        <f t="array" aca="1" ref="F499" ca="1">IF(AND(ISBLANK(INDIRECT(ADDRESS(B499,2,1,1,"all_city_parameter_inputs"))), ISBLANK(INDIRECT(ADDRESS(B499,1,1,1,"all_city_parameter_inputs")))), "", IF(ISBLANK(INDIRECT(ADDRESS(B499,1,1,1,"all_city_parameter_inputs"))), All_city_list!F488,INDIRECT(ADDRESS(B499,1,1,1,"all_city_parameter_inputs"))))</f>
        <v>speeds</v>
      </c>
      <c r="G499" s="4" t="str" cm="1">
        <f t="array" aca="1" ref="G499" ca="1">IF(AND(ISBLANK(INDIRECT(ADDRESS(B499,3,1,1,"all_city_parameter_inputs"))),ISBLANK(INDIRECT(ADDRESS(B499,2,1,1,"all_city_parameter_inputs")))),"",IF(ISBLANK(INDIRECT(ADDRESS(B499,2,1,1,"all_city_parameter_inputs"))),"",INDIRECT(ADDRESS(B499,2,1,1,"all_city_parameter_inputs"))))</f>
        <v>auto_rickshaw</v>
      </c>
      <c r="H499" s="17" t="str" cm="1">
        <f t="array" aca="1" ref="H499" ca="1">IF(ISBLANK(INDIRECT(ADDRESS(B499,A499,1,1,"all_city_parameter_inputs"))), "--",INDIRECT(ADDRESS(B499,A499,1,1,"all_city_parameter_inputs")))</f>
        <v>--</v>
      </c>
      <c r="I499" s="17">
        <f ca="1">IF(OR(G499="alpha",G499="beta",G499="sd",G499="mean"),"--",VLOOKUP(C499,Default!$B$5:$H$113,7,FALSE))</f>
        <v>0</v>
      </c>
      <c r="J499" s="4" t="str">
        <f ca="1">VLOOKUP(F499,Lookup!$C$5:$D$109,2, FALSE)</f>
        <v>Travel values</v>
      </c>
      <c r="K499" s="4">
        <f ca="1">VLOOKUP(C499,Default!$B$4:$E$113,4, FALSE)</f>
        <v>0</v>
      </c>
      <c r="L499" s="21" t="str" cm="1">
        <f t="array" aca="1" ref="L499" ca="1">IF(ISNA(VLOOKUP(D499,Grouped_Sources!$C:$C,1,FALSE)),"", INDIRECT(VLOOKUP(D499,Grouped_Sources!$C:$G,5,FALSE)))</f>
        <v>VehicleSpeeds_Summary_vxxx.docx on OneDrive Ali Abbas - ITHIM Global\Methods and Processes\Input Parameters\VehicleSpeeds</v>
      </c>
      <c r="M499" s="21"/>
      <c r="N499" s="21"/>
    </row>
    <row r="500" spans="1:14">
      <c r="A500" s="5">
        <f t="shared" ref="A500:A563" si="81">A401+1</f>
        <v>8</v>
      </c>
      <c r="B500" s="5">
        <f t="shared" ref="B500:B563" si="82">B401</f>
        <v>3</v>
      </c>
      <c r="C500" s="5" t="str">
        <f t="shared" ca="1" si="70"/>
        <v>speeds bus</v>
      </c>
      <c r="D500" s="5" t="str">
        <f t="shared" ca="1" si="67"/>
        <v>speeds_belo_horizonte</v>
      </c>
      <c r="E500" s="4" t="str" cm="1">
        <f t="array" aca="1" ref="E500" ca="1">INDIRECT(ADDRESS(1,A500,1,1,"all_city_parameter_inputs"))</f>
        <v>belo_horizonte</v>
      </c>
      <c r="F500" s="6" t="str" cm="1">
        <f t="array" aca="1" ref="F500" ca="1">IF(AND(ISBLANK(INDIRECT(ADDRESS(B500,2,1,1,"all_city_parameter_inputs"))), ISBLANK(INDIRECT(ADDRESS(B500,1,1,1,"all_city_parameter_inputs")))), "", IF(ISBLANK(INDIRECT(ADDRESS(B500,1,1,1,"all_city_parameter_inputs"))), All_city_list!F499,INDIRECT(ADDRESS(B500,1,1,1,"all_city_parameter_inputs"))))</f>
        <v>speeds</v>
      </c>
      <c r="G500" s="4" t="str" cm="1">
        <f t="array" aca="1" ref="G500" ca="1">IF(AND(ISBLANK(INDIRECT(ADDRESS(B500,3,1,1,"all_city_parameter_inputs"))),ISBLANK(INDIRECT(ADDRESS(B500,2,1,1,"all_city_parameter_inputs")))),"",IF(ISBLANK(INDIRECT(ADDRESS(B500,2,1,1,"all_city_parameter_inputs"))),"",INDIRECT(ADDRESS(B500,2,1,1,"all_city_parameter_inputs"))))</f>
        <v>bus</v>
      </c>
      <c r="H500" s="17" cm="1">
        <f t="array" aca="1" ref="H500" ca="1">IF(ISBLANK(INDIRECT(ADDRESS(B500,A500,1,1,"all_city_parameter_inputs"))), "--",INDIRECT(ADDRESS(B500,A500,1,1,"all_city_parameter_inputs")))</f>
        <v>8.1</v>
      </c>
      <c r="I500" s="17">
        <f ca="1">IF(OR(G500="alpha",G500="beta",G500="sd",G500="mean"),"--",VLOOKUP(C500,Default!$B$5:$H$113,7,FALSE))</f>
        <v>8.1</v>
      </c>
      <c r="J500" s="4" t="str">
        <f ca="1">VLOOKUP(F500,Lookup!$C$5:$D$109,2, FALSE)</f>
        <v>Travel values</v>
      </c>
      <c r="K500" s="4" t="str">
        <f ca="1">VLOOKUP(C500,Default!$B$4:$E$113,4,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00" s="21" t="str" cm="1">
        <f t="array" aca="1" ref="L500" ca="1">IF(ISNA(VLOOKUP(D500,Grouped_Sources!$C:$C,1,FALSE)),"", INDIRECT(VLOOKUP(D500,Grouped_Sources!$C:$G,5,FALSE)))</f>
        <v>VehicleSpeeds_Summary_vxxx.docx on OneDrive Ali Abbas - ITHIM Global\Methods and Processes\Input Parameters\VehicleSpeeds</v>
      </c>
      <c r="M500" s="21"/>
      <c r="N500" s="21"/>
    </row>
    <row r="501" spans="1:14">
      <c r="A501" s="5">
        <f t="shared" si="81"/>
        <v>8</v>
      </c>
      <c r="B501" s="5">
        <f t="shared" si="82"/>
        <v>4</v>
      </c>
      <c r="C501" s="5" t="str">
        <f t="shared" ca="1" si="70"/>
        <v>speeds car</v>
      </c>
      <c r="D501" s="5" t="str">
        <f t="shared" ref="D501:D510" ca="1" si="83">F501&amp;"_"&amp;E501</f>
        <v>speeds_belo_horizonte</v>
      </c>
      <c r="E501" s="4" t="str" cm="1">
        <f t="array" aca="1" ref="E501" ca="1">INDIRECT(ADDRESS(1,A501,1,1,"all_city_parameter_inputs"))</f>
        <v>belo_horizonte</v>
      </c>
      <c r="F501" s="6" t="str" cm="1">
        <f t="array" aca="1" ref="F501" ca="1">IF(AND(ISBLANK(INDIRECT(ADDRESS(B501,2,1,1,"all_city_parameter_inputs"))), ISBLANK(INDIRECT(ADDRESS(B501,1,1,1,"all_city_parameter_inputs")))), "", IF(ISBLANK(INDIRECT(ADDRESS(B501,1,1,1,"all_city_parameter_inputs"))), All_city_list!F500,INDIRECT(ADDRESS(B501,1,1,1,"all_city_parameter_inputs"))))</f>
        <v>speeds</v>
      </c>
      <c r="G501" s="4" t="str" cm="1">
        <f t="array" aca="1" ref="G501" ca="1">IF(AND(ISBLANK(INDIRECT(ADDRESS(B501,3,1,1,"all_city_parameter_inputs"))),ISBLANK(INDIRECT(ADDRESS(B501,2,1,1,"all_city_parameter_inputs")))),"",IF(ISBLANK(INDIRECT(ADDRESS(B501,2,1,1,"all_city_parameter_inputs"))),"",INDIRECT(ADDRESS(B501,2,1,1,"all_city_parameter_inputs"))))</f>
        <v>car</v>
      </c>
      <c r="H501" s="17" cm="1">
        <f t="array" aca="1" ref="H501" ca="1">IF(ISBLANK(INDIRECT(ADDRESS(B501,A501,1,1,"all_city_parameter_inputs"))), "--",INDIRECT(ADDRESS(B501,A501,1,1,"all_city_parameter_inputs")))</f>
        <v>13.8</v>
      </c>
      <c r="I501" s="17">
        <f ca="1">IF(OR(G501="alpha",G501="beta",G501="sd",G501="mean"),"--",VLOOKUP(C501,Default!$B$5:$H$113,7,FALSE))</f>
        <v>13.8</v>
      </c>
      <c r="J501" s="4" t="str">
        <f ca="1">VLOOKUP(F501,Lookup!$C$5:$D$109,2, FALSE)</f>
        <v>Travel values</v>
      </c>
      <c r="K501" s="4">
        <f ca="1">VLOOKUP(C501,Default!$B$4:$E$113,4, FALSE)</f>
        <v>0</v>
      </c>
      <c r="L501" s="21" t="str" cm="1">
        <f t="array" aca="1" ref="L501" ca="1">IF(ISNA(VLOOKUP(D501,Grouped_Sources!$C:$C,1,FALSE)),"", INDIRECT(VLOOKUP(D501,Grouped_Sources!$C:$G,5,FALSE)))</f>
        <v>VehicleSpeeds_Summary_vxxx.docx on OneDrive Ali Abbas - ITHIM Global\Methods and Processes\Input Parameters\VehicleSpeeds</v>
      </c>
      <c r="M501" s="21"/>
      <c r="N501" s="21"/>
    </row>
    <row r="502" spans="1:14">
      <c r="A502" s="5">
        <f t="shared" si="81"/>
        <v>8</v>
      </c>
      <c r="B502" s="5">
        <f t="shared" si="82"/>
        <v>5</v>
      </c>
      <c r="C502" s="5" t="str">
        <f t="shared" ca="1" si="70"/>
        <v>speeds cycle</v>
      </c>
      <c r="D502" s="5" t="str">
        <f t="shared" ca="1" si="83"/>
        <v>speeds_belo_horizonte</v>
      </c>
      <c r="E502" s="4" t="str" cm="1">
        <f t="array" aca="1" ref="E502" ca="1">INDIRECT(ADDRESS(1,A502,1,1,"all_city_parameter_inputs"))</f>
        <v>belo_horizonte</v>
      </c>
      <c r="F502" s="6" t="str" cm="1">
        <f t="array" aca="1" ref="F502" ca="1">IF(AND(ISBLANK(INDIRECT(ADDRESS(B502,2,1,1,"all_city_parameter_inputs"))), ISBLANK(INDIRECT(ADDRESS(B502,1,1,1,"all_city_parameter_inputs")))), "", IF(ISBLANK(INDIRECT(ADDRESS(B502,1,1,1,"all_city_parameter_inputs"))), All_city_list!F501,INDIRECT(ADDRESS(B502,1,1,1,"all_city_parameter_inputs"))))</f>
        <v>speeds</v>
      </c>
      <c r="G502" s="4" t="str" cm="1">
        <f t="array" aca="1" ref="G502" ca="1">IF(AND(ISBLANK(INDIRECT(ADDRESS(B502,3,1,1,"all_city_parameter_inputs"))),ISBLANK(INDIRECT(ADDRESS(B502,2,1,1,"all_city_parameter_inputs")))),"",IF(ISBLANK(INDIRECT(ADDRESS(B502,2,1,1,"all_city_parameter_inputs"))),"",INDIRECT(ADDRESS(B502,2,1,1,"all_city_parameter_inputs"))))</f>
        <v>cycle</v>
      </c>
      <c r="H502" s="17" cm="1">
        <f t="array" aca="1" ref="H502" ca="1">IF(ISBLANK(INDIRECT(ADDRESS(B502,A502,1,1,"all_city_parameter_inputs"))), "--",INDIRECT(ADDRESS(B502,A502,1,1,"all_city_parameter_inputs")))</f>
        <v>7.2</v>
      </c>
      <c r="I502" s="17">
        <f ca="1">IF(OR(G502="alpha",G502="beta",G502="sd",G502="mean"),"--",VLOOKUP(C502,Default!$B$5:$H$113,7,FALSE))</f>
        <v>7.2</v>
      </c>
      <c r="J502" s="4" t="str">
        <f ca="1">VLOOKUP(F502,Lookup!$C$5:$D$109,2, FALSE)</f>
        <v>Travel values</v>
      </c>
      <c r="K502" s="4">
        <f ca="1">VLOOKUP(C502,Default!$B$4:$E$113,4, FALSE)</f>
        <v>0</v>
      </c>
      <c r="L502" s="21" t="str" cm="1">
        <f t="array" aca="1" ref="L502" ca="1">IF(ISNA(VLOOKUP(D502,Grouped_Sources!$C:$C,1,FALSE)),"", INDIRECT(VLOOKUP(D502,Grouped_Sources!$C:$G,5,FALSE)))</f>
        <v>VehicleSpeeds_Summary_vxxx.docx on OneDrive Ali Abbas - ITHIM Global\Methods and Processes\Input Parameters\VehicleSpeeds</v>
      </c>
      <c r="M502" s="21"/>
      <c r="N502" s="21"/>
    </row>
    <row r="503" spans="1:14">
      <c r="A503" s="5">
        <f t="shared" si="81"/>
        <v>8</v>
      </c>
      <c r="B503" s="5">
        <f t="shared" si="82"/>
        <v>6</v>
      </c>
      <c r="C503" s="5" t="str">
        <f t="shared" ca="1" si="70"/>
        <v>speeds subway</v>
      </c>
      <c r="D503" s="5" t="str">
        <f t="shared" ca="1" si="83"/>
        <v>speeds_belo_horizonte</v>
      </c>
      <c r="E503" s="4" t="str" cm="1">
        <f t="array" aca="1" ref="E503" ca="1">INDIRECT(ADDRESS(1,A503,1,1,"all_city_parameter_inputs"))</f>
        <v>belo_horizonte</v>
      </c>
      <c r="F503" s="6" t="str" cm="1">
        <f t="array" aca="1" ref="F503" ca="1">IF(AND(ISBLANK(INDIRECT(ADDRESS(B503,2,1,1,"all_city_parameter_inputs"))), ISBLANK(INDIRECT(ADDRESS(B503,1,1,1,"all_city_parameter_inputs")))), "", IF(ISBLANK(INDIRECT(ADDRESS(B503,1,1,1,"all_city_parameter_inputs"))), All_city_list!F502,INDIRECT(ADDRESS(B503,1,1,1,"all_city_parameter_inputs"))))</f>
        <v>speeds</v>
      </c>
      <c r="G503" s="4" t="str" cm="1">
        <f t="array" aca="1" ref="G503" ca="1">IF(AND(ISBLANK(INDIRECT(ADDRESS(B503,3,1,1,"all_city_parameter_inputs"))),ISBLANK(INDIRECT(ADDRESS(B503,2,1,1,"all_city_parameter_inputs")))),"",IF(ISBLANK(INDIRECT(ADDRESS(B503,2,1,1,"all_city_parameter_inputs"))),"",INDIRECT(ADDRESS(B503,2,1,1,"all_city_parameter_inputs"))))</f>
        <v>subway</v>
      </c>
      <c r="H503" s="17" cm="1">
        <f t="array" aca="1" ref="H503" ca="1">IF(ISBLANK(INDIRECT(ADDRESS(B503,A503,1,1,"all_city_parameter_inputs"))), "--",INDIRECT(ADDRESS(B503,A503,1,1,"all_city_parameter_inputs")))</f>
        <v>18.100000000000001</v>
      </c>
      <c r="I503" s="17">
        <f ca="1">IF(OR(G503="alpha",G503="beta",G503="sd",G503="mean"),"--",VLOOKUP(C503,Default!$B$5:$H$113,7,FALSE))</f>
        <v>18.100000000000001</v>
      </c>
      <c r="J503" s="4" t="str">
        <f ca="1">VLOOKUP(F503,Lookup!$C$5:$D$109,2, FALSE)</f>
        <v>Travel values</v>
      </c>
      <c r="K503" s="4">
        <f ca="1">VLOOKUP(C503,Default!$B$4:$E$113,4, FALSE)</f>
        <v>0</v>
      </c>
      <c r="L503" s="21" t="str" cm="1">
        <f t="array" aca="1" ref="L503" ca="1">IF(ISNA(VLOOKUP(D503,Grouped_Sources!$C:$C,1,FALSE)),"", INDIRECT(VLOOKUP(D503,Grouped_Sources!$C:$G,5,FALSE)))</f>
        <v>VehicleSpeeds_Summary_vxxx.docx on OneDrive Ali Abbas - ITHIM Global\Methods and Processes\Input Parameters\VehicleSpeeds</v>
      </c>
      <c r="M503" s="21"/>
      <c r="N503" s="21"/>
    </row>
    <row r="504" spans="1:14">
      <c r="A504" s="5">
        <f t="shared" si="81"/>
        <v>8</v>
      </c>
      <c r="B504" s="5">
        <f t="shared" si="82"/>
        <v>7</v>
      </c>
      <c r="C504" s="5" t="str">
        <f t="shared" ca="1" si="70"/>
        <v>speeds motorcycle</v>
      </c>
      <c r="D504" s="5" t="str">
        <f t="shared" ca="1" si="83"/>
        <v>speeds_belo_horizonte</v>
      </c>
      <c r="E504" s="4" t="str" cm="1">
        <f t="array" aca="1" ref="E504" ca="1">INDIRECT(ADDRESS(1,A504,1,1,"all_city_parameter_inputs"))</f>
        <v>belo_horizonte</v>
      </c>
      <c r="F504" s="6" t="str" cm="1">
        <f t="array" aca="1" ref="F504" ca="1">IF(AND(ISBLANK(INDIRECT(ADDRESS(B504,2,1,1,"all_city_parameter_inputs"))), ISBLANK(INDIRECT(ADDRESS(B504,1,1,1,"all_city_parameter_inputs")))), "", IF(ISBLANK(INDIRECT(ADDRESS(B504,1,1,1,"all_city_parameter_inputs"))), All_city_list!F503,INDIRECT(ADDRESS(B504,1,1,1,"all_city_parameter_inputs"))))</f>
        <v>speeds</v>
      </c>
      <c r="G504" s="4" t="str" cm="1">
        <f t="array" aca="1" ref="G504" ca="1">IF(AND(ISBLANK(INDIRECT(ADDRESS(B504,3,1,1,"all_city_parameter_inputs"))),ISBLANK(INDIRECT(ADDRESS(B504,2,1,1,"all_city_parameter_inputs")))),"",IF(ISBLANK(INDIRECT(ADDRESS(B504,2,1,1,"all_city_parameter_inputs"))),"",INDIRECT(ADDRESS(B504,2,1,1,"all_city_parameter_inputs"))))</f>
        <v>motorcycle</v>
      </c>
      <c r="H504" s="17" cm="1">
        <f t="array" aca="1" ref="H504" ca="1">IF(ISBLANK(INDIRECT(ADDRESS(B504,A504,1,1,"all_city_parameter_inputs"))), "--",INDIRECT(ADDRESS(B504,A504,1,1,"all_city_parameter_inputs")))</f>
        <v>15.2</v>
      </c>
      <c r="I504" s="17">
        <f ca="1">IF(OR(G504="alpha",G504="beta",G504="sd",G504="mean"),"--",VLOOKUP(C504,Default!$B$5:$H$113,7,FALSE))</f>
        <v>15.2</v>
      </c>
      <c r="J504" s="4" t="str">
        <f ca="1">VLOOKUP(F504,Lookup!$C$5:$D$109,2, FALSE)</f>
        <v>Travel values</v>
      </c>
      <c r="K504" s="4">
        <f ca="1">VLOOKUP(C504,Default!$B$4:$E$113,4, FALSE)</f>
        <v>0</v>
      </c>
      <c r="L504" s="21" t="str" cm="1">
        <f t="array" aca="1" ref="L504" ca="1">IF(ISNA(VLOOKUP(D504,Grouped_Sources!$C:$C,1,FALSE)),"", INDIRECT(VLOOKUP(D504,Grouped_Sources!$C:$G,5,FALSE)))</f>
        <v>VehicleSpeeds_Summary_vxxx.docx on OneDrive Ali Abbas - ITHIM Global\Methods and Processes\Input Parameters\VehicleSpeeds</v>
      </c>
      <c r="M504" s="21"/>
      <c r="N504" s="21"/>
    </row>
    <row r="505" spans="1:14">
      <c r="A505" s="5">
        <f t="shared" si="81"/>
        <v>8</v>
      </c>
      <c r="B505" s="5">
        <f t="shared" si="82"/>
        <v>8</v>
      </c>
      <c r="C505" s="5" t="str">
        <f t="shared" ca="1" si="70"/>
        <v>speeds other</v>
      </c>
      <c r="D505" s="5" t="str">
        <f t="shared" ca="1" si="83"/>
        <v>speeds_belo_horizonte</v>
      </c>
      <c r="E505" s="4" t="str" cm="1">
        <f t="array" aca="1" ref="E505" ca="1">INDIRECT(ADDRESS(1,A505,1,1,"all_city_parameter_inputs"))</f>
        <v>belo_horizonte</v>
      </c>
      <c r="F505" s="6" t="str" cm="1">
        <f t="array" aca="1" ref="F505" ca="1">IF(AND(ISBLANK(INDIRECT(ADDRESS(B505,2,1,1,"all_city_parameter_inputs"))), ISBLANK(INDIRECT(ADDRESS(B505,1,1,1,"all_city_parameter_inputs")))), "", IF(ISBLANK(INDIRECT(ADDRESS(B505,1,1,1,"all_city_parameter_inputs"))), All_city_list!F504,INDIRECT(ADDRESS(B505,1,1,1,"all_city_parameter_inputs"))))</f>
        <v>speeds</v>
      </c>
      <c r="G505" s="4" t="str" cm="1">
        <f t="array" aca="1" ref="G505" ca="1">IF(AND(ISBLANK(INDIRECT(ADDRESS(B505,3,1,1,"all_city_parameter_inputs"))),ISBLANK(INDIRECT(ADDRESS(B505,2,1,1,"all_city_parameter_inputs")))),"",IF(ISBLANK(INDIRECT(ADDRESS(B505,2,1,1,"all_city_parameter_inputs"))),"",INDIRECT(ADDRESS(B505,2,1,1,"all_city_parameter_inputs"))))</f>
        <v>other</v>
      </c>
      <c r="H505" s="17" cm="1">
        <f t="array" aca="1" ref="H505" ca="1">IF(ISBLANK(INDIRECT(ADDRESS(B505,A505,1,1,"all_city_parameter_inputs"))), "--",INDIRECT(ADDRESS(B505,A505,1,1,"all_city_parameter_inputs")))</f>
        <v>9.1</v>
      </c>
      <c r="I505" s="17">
        <f ca="1">IF(OR(G505="alpha",G505="beta",G505="sd",G505="mean"),"--",VLOOKUP(C505,Default!$B$5:$H$113,7,FALSE))</f>
        <v>9.1</v>
      </c>
      <c r="J505" s="4" t="str">
        <f ca="1">VLOOKUP(F505,Lookup!$C$5:$D$109,2, FALSE)</f>
        <v>Travel values</v>
      </c>
      <c r="K505" s="4">
        <f ca="1">VLOOKUP(C505,Default!$B$4:$E$113,4, FALSE)</f>
        <v>0</v>
      </c>
      <c r="L505" s="21" t="str" cm="1">
        <f t="array" aca="1" ref="L505" ca="1">IF(ISNA(VLOOKUP(D505,Grouped_Sources!$C:$C,1,FALSE)),"", INDIRECT(VLOOKUP(D505,Grouped_Sources!$C:$G,5,FALSE)))</f>
        <v>VehicleSpeeds_Summary_vxxx.docx on OneDrive Ali Abbas - ITHIM Global\Methods and Processes\Input Parameters\VehicleSpeeds</v>
      </c>
      <c r="M505" s="21"/>
      <c r="N505" s="21"/>
    </row>
    <row r="506" spans="1:14">
      <c r="A506" s="5">
        <f t="shared" si="81"/>
        <v>8</v>
      </c>
      <c r="B506" s="5">
        <f t="shared" si="82"/>
        <v>9</v>
      </c>
      <c r="C506" s="5" t="str">
        <f t="shared" ca="1" si="70"/>
        <v>speeds pedestrian</v>
      </c>
      <c r="D506" s="5" t="str">
        <f t="shared" ca="1" si="83"/>
        <v>speeds_belo_horizonte</v>
      </c>
      <c r="E506" s="4" t="str" cm="1">
        <f t="array" aca="1" ref="E506" ca="1">INDIRECT(ADDRESS(1,A506,1,1,"all_city_parameter_inputs"))</f>
        <v>belo_horizonte</v>
      </c>
      <c r="F506" s="6" t="str" cm="1">
        <f t="array" aca="1" ref="F506" ca="1">IF(AND(ISBLANK(INDIRECT(ADDRESS(B506,2,1,1,"all_city_parameter_inputs"))), ISBLANK(INDIRECT(ADDRESS(B506,1,1,1,"all_city_parameter_inputs")))), "", IF(ISBLANK(INDIRECT(ADDRESS(B506,1,1,1,"all_city_parameter_inputs"))), All_city_list!F505,INDIRECT(ADDRESS(B506,1,1,1,"all_city_parameter_inputs"))))</f>
        <v>speeds</v>
      </c>
      <c r="G506" s="4" t="str" cm="1">
        <f t="array" aca="1" ref="G506" ca="1">IF(AND(ISBLANK(INDIRECT(ADDRESS(B506,3,1,1,"all_city_parameter_inputs"))),ISBLANK(INDIRECT(ADDRESS(B506,2,1,1,"all_city_parameter_inputs")))),"",IF(ISBLANK(INDIRECT(ADDRESS(B506,2,1,1,"all_city_parameter_inputs"))),"",INDIRECT(ADDRESS(B506,2,1,1,"all_city_parameter_inputs"))))</f>
        <v>pedestrian</v>
      </c>
      <c r="H506" s="17" cm="1">
        <f t="array" aca="1" ref="H506" ca="1">IF(ISBLANK(INDIRECT(ADDRESS(B506,A506,1,1,"all_city_parameter_inputs"))), "--",INDIRECT(ADDRESS(B506,A506,1,1,"all_city_parameter_inputs")))</f>
        <v>2.5</v>
      </c>
      <c r="I506" s="17">
        <f ca="1">IF(OR(G506="alpha",G506="beta",G506="sd",G506="mean"),"--",VLOOKUP(C506,Default!$B$5:$H$113,7,FALSE))</f>
        <v>0</v>
      </c>
      <c r="J506" s="4" t="str">
        <f ca="1">VLOOKUP(F506,Lookup!$C$5:$D$109,2, FALSE)</f>
        <v>Travel values</v>
      </c>
      <c r="K506" s="4">
        <f ca="1">VLOOKUP(C506,Default!$B$4:$E$113,4, FALSE)</f>
        <v>0</v>
      </c>
      <c r="L506" s="21" t="str" cm="1">
        <f t="array" aca="1" ref="L506" ca="1">IF(ISNA(VLOOKUP(D506,Grouped_Sources!$C:$C,1,FALSE)),"", INDIRECT(VLOOKUP(D506,Grouped_Sources!$C:$G,5,FALSE)))</f>
        <v>VehicleSpeeds_Summary_vxxx.docx on OneDrive Ali Abbas - ITHIM Global\Methods and Processes\Input Parameters\VehicleSpeeds</v>
      </c>
      <c r="M506" s="21"/>
      <c r="N506" s="21"/>
    </row>
    <row r="507" spans="1:14">
      <c r="A507" s="5">
        <f t="shared" si="81"/>
        <v>8</v>
      </c>
      <c r="B507" s="5">
        <f t="shared" si="82"/>
        <v>10</v>
      </c>
      <c r="C507" s="5" t="str">
        <f t="shared" ca="1" si="70"/>
        <v>speeds rail</v>
      </c>
      <c r="D507" s="5" t="str">
        <f t="shared" ca="1" si="83"/>
        <v>speeds_belo_horizonte</v>
      </c>
      <c r="E507" s="4" t="str" cm="1">
        <f t="array" aca="1" ref="E507" ca="1">INDIRECT(ADDRESS(1,A507,1,1,"all_city_parameter_inputs"))</f>
        <v>belo_horizonte</v>
      </c>
      <c r="F507" s="6" t="str" cm="1">
        <f t="array" aca="1" ref="F507" ca="1">IF(AND(ISBLANK(INDIRECT(ADDRESS(B507,2,1,1,"all_city_parameter_inputs"))), ISBLANK(INDIRECT(ADDRESS(B507,1,1,1,"all_city_parameter_inputs")))), "", IF(ISBLANK(INDIRECT(ADDRESS(B507,1,1,1,"all_city_parameter_inputs"))), All_city_list!F506,INDIRECT(ADDRESS(B507,1,1,1,"all_city_parameter_inputs"))))</f>
        <v>speeds</v>
      </c>
      <c r="G507" s="4" t="str" cm="1">
        <f t="array" aca="1" ref="G507" ca="1">IF(AND(ISBLANK(INDIRECT(ADDRESS(B507,3,1,1,"all_city_parameter_inputs"))),ISBLANK(INDIRECT(ADDRESS(B507,2,1,1,"all_city_parameter_inputs")))),"",IF(ISBLANK(INDIRECT(ADDRESS(B507,2,1,1,"all_city_parameter_inputs"))),"",INDIRECT(ADDRESS(B507,2,1,1,"all_city_parameter_inputs"))))</f>
        <v>rail</v>
      </c>
      <c r="H507" s="17" cm="1">
        <f t="array" aca="1" ref="H507" ca="1">IF(ISBLANK(INDIRECT(ADDRESS(B507,A507,1,1,"all_city_parameter_inputs"))), "--",INDIRECT(ADDRESS(B507,A507,1,1,"all_city_parameter_inputs")))</f>
        <v>21.9</v>
      </c>
      <c r="I507" s="17">
        <f ca="1">IF(OR(G507="alpha",G507="beta",G507="sd",G507="mean"),"--",VLOOKUP(C507,Default!$B$5:$H$113,7,FALSE))</f>
        <v>21.9</v>
      </c>
      <c r="J507" s="4" t="str">
        <f ca="1">VLOOKUP(F507,Lookup!$C$5:$D$109,2, FALSE)</f>
        <v>Travel values</v>
      </c>
      <c r="K507" s="4">
        <f ca="1">VLOOKUP(C507,Default!$B$4:$E$113,4, FALSE)</f>
        <v>0</v>
      </c>
      <c r="L507" s="21" t="str" cm="1">
        <f t="array" aca="1" ref="L507" ca="1">IF(ISNA(VLOOKUP(D507,Grouped_Sources!$C:$C,1,FALSE)),"", INDIRECT(VLOOKUP(D507,Grouped_Sources!$C:$G,5,FALSE)))</f>
        <v>VehicleSpeeds_Summary_vxxx.docx on OneDrive Ali Abbas - ITHIM Global\Methods and Processes\Input Parameters\VehicleSpeeds</v>
      </c>
      <c r="M507" s="21"/>
      <c r="N507" s="21"/>
    </row>
    <row r="508" spans="1:14">
      <c r="A508" s="5">
        <f t="shared" si="81"/>
        <v>8</v>
      </c>
      <c r="B508" s="5">
        <f t="shared" si="82"/>
        <v>11</v>
      </c>
      <c r="C508" s="5" t="str">
        <f t="shared" ca="1" si="70"/>
        <v>speeds taxi</v>
      </c>
      <c r="D508" s="5" t="str">
        <f t="shared" ca="1" si="83"/>
        <v>speeds_belo_horizonte</v>
      </c>
      <c r="E508" s="4" t="str" cm="1">
        <f t="array" aca="1" ref="E508" ca="1">INDIRECT(ADDRESS(1,A508,1,1,"all_city_parameter_inputs"))</f>
        <v>belo_horizonte</v>
      </c>
      <c r="F508" s="6" t="str" cm="1">
        <f t="array" aca="1" ref="F508" ca="1">IF(AND(ISBLANK(INDIRECT(ADDRESS(B508,2,1,1,"all_city_parameter_inputs"))), ISBLANK(INDIRECT(ADDRESS(B508,1,1,1,"all_city_parameter_inputs")))), "", IF(ISBLANK(INDIRECT(ADDRESS(B508,1,1,1,"all_city_parameter_inputs"))), All_city_list!F507,INDIRECT(ADDRESS(B508,1,1,1,"all_city_parameter_inputs"))))</f>
        <v>speeds</v>
      </c>
      <c r="G508" s="4" t="str" cm="1">
        <f t="array" aca="1" ref="G508" ca="1">IF(AND(ISBLANK(INDIRECT(ADDRESS(B508,3,1,1,"all_city_parameter_inputs"))),ISBLANK(INDIRECT(ADDRESS(B508,2,1,1,"all_city_parameter_inputs")))),"",IF(ISBLANK(INDIRECT(ADDRESS(B508,2,1,1,"all_city_parameter_inputs"))),"",INDIRECT(ADDRESS(B508,2,1,1,"all_city_parameter_inputs"))))</f>
        <v>taxi</v>
      </c>
      <c r="H508" s="17" cm="1">
        <f t="array" aca="1" ref="H508" ca="1">IF(ISBLANK(INDIRECT(ADDRESS(B508,A508,1,1,"all_city_parameter_inputs"))), "--",INDIRECT(ADDRESS(B508,A508,1,1,"all_city_parameter_inputs")))</f>
        <v>12.559999999999999</v>
      </c>
      <c r="I508" s="17">
        <f ca="1">IF(OR(G508="alpha",G508="beta",G508="sd",G508="mean"),"--",VLOOKUP(C508,Default!$B$5:$H$113,7,FALSE))</f>
        <v>13.8</v>
      </c>
      <c r="J508" s="4" t="str">
        <f ca="1">VLOOKUP(F508,Lookup!$C$5:$D$109,2, FALSE)</f>
        <v>Travel values</v>
      </c>
      <c r="K508" s="4">
        <f ca="1">VLOOKUP(C508,Default!$B$4:$E$113,4, FALSE)</f>
        <v>0</v>
      </c>
      <c r="L508" s="21" t="str" cm="1">
        <f t="array" aca="1" ref="L508" ca="1">IF(ISNA(VLOOKUP(D508,Grouped_Sources!$C:$C,1,FALSE)),"", INDIRECT(VLOOKUP(D508,Grouped_Sources!$C:$G,5,FALSE)))</f>
        <v>VehicleSpeeds_Summary_vxxx.docx on OneDrive Ali Abbas - ITHIM Global\Methods and Processes\Input Parameters\VehicleSpeeds</v>
      </c>
      <c r="M508" s="21"/>
      <c r="N508" s="21"/>
    </row>
    <row r="509" spans="1:14">
      <c r="A509" s="5">
        <f t="shared" si="81"/>
        <v>8</v>
      </c>
      <c r="B509" s="5">
        <f t="shared" si="82"/>
        <v>12</v>
      </c>
      <c r="C509" s="5" t="str">
        <f t="shared" ca="1" si="70"/>
        <v>speeds truck</v>
      </c>
      <c r="D509" s="5" t="str">
        <f t="shared" ca="1" si="83"/>
        <v>speeds_belo_horizonte</v>
      </c>
      <c r="E509" s="4" t="str" cm="1">
        <f t="array" aca="1" ref="E509" ca="1">INDIRECT(ADDRESS(1,A509,1,1,"all_city_parameter_inputs"))</f>
        <v>belo_horizonte</v>
      </c>
      <c r="F509" s="6" t="str" cm="1">
        <f t="array" aca="1" ref="F509" ca="1">IF(AND(ISBLANK(INDIRECT(ADDRESS(B509,2,1,1,"all_city_parameter_inputs"))), ISBLANK(INDIRECT(ADDRESS(B509,1,1,1,"all_city_parameter_inputs")))), "", IF(ISBLANK(INDIRECT(ADDRESS(B509,1,1,1,"all_city_parameter_inputs"))), All_city_list!F508,INDIRECT(ADDRESS(B509,1,1,1,"all_city_parameter_inputs"))))</f>
        <v>speeds</v>
      </c>
      <c r="G509" s="4" t="str" cm="1">
        <f t="array" aca="1" ref="G509" ca="1">IF(AND(ISBLANK(INDIRECT(ADDRESS(B509,3,1,1,"all_city_parameter_inputs"))),ISBLANK(INDIRECT(ADDRESS(B509,2,1,1,"all_city_parameter_inputs")))),"",IF(ISBLANK(INDIRECT(ADDRESS(B509,2,1,1,"all_city_parameter_inputs"))),"",INDIRECT(ADDRESS(B509,2,1,1,"all_city_parameter_inputs"))))</f>
        <v>truck</v>
      </c>
      <c r="H509" s="17" cm="1">
        <f t="array" aca="1" ref="H509" ca="1">IF(ISBLANK(INDIRECT(ADDRESS(B509,A509,1,1,"all_city_parameter_inputs"))), "--",INDIRECT(ADDRESS(B509,A509,1,1,"all_city_parameter_inputs")))</f>
        <v>8.1</v>
      </c>
      <c r="I509" s="17">
        <f ca="1">IF(OR(G509="alpha",G509="beta",G509="sd",G509="mean"),"--",VLOOKUP(C509,Default!$B$5:$H$113,7,FALSE))</f>
        <v>8.1</v>
      </c>
      <c r="J509" s="4" t="str">
        <f ca="1">VLOOKUP(F509,Lookup!$C$5:$D$109,2, FALSE)</f>
        <v>Travel values</v>
      </c>
      <c r="K509" s="4">
        <f ca="1">VLOOKUP(C509,Default!$B$4:$E$113,4, FALSE)</f>
        <v>0</v>
      </c>
      <c r="L509" s="21" t="str" cm="1">
        <f t="array" aca="1" ref="L509" ca="1">IF(ISNA(VLOOKUP(D509,Grouped_Sources!$C:$C,1,FALSE)),"", INDIRECT(VLOOKUP(D509,Grouped_Sources!$C:$G,5,FALSE)))</f>
        <v>VehicleSpeeds_Summary_vxxx.docx on OneDrive Ali Abbas - ITHIM Global\Methods and Processes\Input Parameters\VehicleSpeeds</v>
      </c>
      <c r="M509" s="21"/>
      <c r="N509" s="21"/>
    </row>
    <row r="510" spans="1:14">
      <c r="A510" s="5">
        <f t="shared" si="81"/>
        <v>8</v>
      </c>
      <c r="B510" s="5">
        <f t="shared" si="82"/>
        <v>13</v>
      </c>
      <c r="C510" s="5" t="str">
        <f t="shared" ca="1" si="70"/>
        <v>speeds van</v>
      </c>
      <c r="D510" s="5" t="str">
        <f t="shared" ca="1" si="83"/>
        <v>speeds_belo_horizonte</v>
      </c>
      <c r="E510" s="4" t="str" cm="1">
        <f t="array" aca="1" ref="E510" ca="1">INDIRECT(ADDRESS(1,A510,1,1,"all_city_parameter_inputs"))</f>
        <v>belo_horizonte</v>
      </c>
      <c r="F510" s="6" t="str" cm="1">
        <f t="array" aca="1" ref="F510" ca="1">IF(AND(ISBLANK(INDIRECT(ADDRESS(B510,2,1,1,"all_city_parameter_inputs"))), ISBLANK(INDIRECT(ADDRESS(B510,1,1,1,"all_city_parameter_inputs")))), "", IF(ISBLANK(INDIRECT(ADDRESS(B510,1,1,1,"all_city_parameter_inputs"))), All_city_list!F509,INDIRECT(ADDRESS(B510,1,1,1,"all_city_parameter_inputs"))))</f>
        <v>speeds</v>
      </c>
      <c r="G510" s="4" t="str" cm="1">
        <f t="array" aca="1" ref="G510" ca="1">IF(AND(ISBLANK(INDIRECT(ADDRESS(B510,3,1,1,"all_city_parameter_inputs"))),ISBLANK(INDIRECT(ADDRESS(B510,2,1,1,"all_city_parameter_inputs")))),"",IF(ISBLANK(INDIRECT(ADDRESS(B510,2,1,1,"all_city_parameter_inputs"))),"",INDIRECT(ADDRESS(B510,2,1,1,"all_city_parameter_inputs"))))</f>
        <v>van</v>
      </c>
      <c r="H510" s="17" cm="1">
        <f t="array" aca="1" ref="H510" ca="1">IF(ISBLANK(INDIRECT(ADDRESS(B510,A510,1,1,"all_city_parameter_inputs"))), "--",INDIRECT(ADDRESS(B510,A510,1,1,"all_city_parameter_inputs")))</f>
        <v>13.8</v>
      </c>
      <c r="I510" s="17">
        <f ca="1">IF(OR(G510="alpha",G510="beta",G510="sd",G510="mean"),"--",VLOOKUP(C510,Default!$B$5:$H$113,7,FALSE))</f>
        <v>0</v>
      </c>
      <c r="J510" s="4" t="str">
        <f ca="1">VLOOKUP(F510,Lookup!$C$5:$D$109,2, FALSE)</f>
        <v>Travel values</v>
      </c>
      <c r="K510" s="4">
        <f ca="1">VLOOKUP(C510,Default!$B$4:$E$113,4, FALSE)</f>
        <v>0</v>
      </c>
      <c r="L510" s="21" t="str" cm="1">
        <f t="array" aca="1" ref="L510" ca="1">IF(ISNA(VLOOKUP(D510,Grouped_Sources!$C:$C,1,FALSE)),"", INDIRECT(VLOOKUP(D510,Grouped_Sources!$C:$G,5,FALSE)))</f>
        <v>VehicleSpeeds_Summary_vxxx.docx on OneDrive Ali Abbas - ITHIM Global\Methods and Processes\Input Parameters\VehicleSpeeds</v>
      </c>
      <c r="M510" s="21"/>
      <c r="N510" s="21"/>
    </row>
    <row r="511" spans="1:14">
      <c r="A511" s="5">
        <f t="shared" si="81"/>
        <v>8</v>
      </c>
      <c r="B511" s="5">
        <f t="shared" si="82"/>
        <v>14</v>
      </c>
      <c r="C511" s="5" t="str">
        <f t="shared" ca="1" si="70"/>
        <v>PM_emission_inventories motorcycle</v>
      </c>
      <c r="D511" s="5" t="str">
        <f t="shared" ca="1" si="67"/>
        <v>PM_emission_inventories_belo_horizonte</v>
      </c>
      <c r="E511" s="4" t="str" cm="1">
        <f t="array" aca="1" ref="E511" ca="1">INDIRECT(ADDRESS(1,A511,1,1,"all_city_parameter_inputs"))</f>
        <v>belo_horizonte</v>
      </c>
      <c r="F511" s="6" t="str" cm="1">
        <f t="array" aca="1" ref="F511" ca="1">IF(AND(ISBLANK(INDIRECT(ADDRESS(B511,2,1,1,"all_city_parameter_inputs"))), ISBLANK(INDIRECT(ADDRESS(B511,1,1,1,"all_city_parameter_inputs")))), "", IF(ISBLANK(INDIRECT(ADDRESS(B511,1,1,1,"all_city_parameter_inputs"))), All_city_list!F500,INDIRECT(ADDRESS(B511,1,1,1,"all_city_parameter_inputs"))))</f>
        <v>PM_emission_inventories</v>
      </c>
      <c r="G511" s="4" t="str" cm="1">
        <f t="array" aca="1" ref="G511" ca="1">IF(AND(ISBLANK(INDIRECT(ADDRESS(B511,3,1,1,"all_city_parameter_inputs"))),ISBLANK(INDIRECT(ADDRESS(B511,2,1,1,"all_city_parameter_inputs")))),"",IF(ISBLANK(INDIRECT(ADDRESS(B511,2,1,1,"all_city_parameter_inputs"))),"",INDIRECT(ADDRESS(B511,2,1,1,"all_city_parameter_inputs"))))</f>
        <v>motorcycle</v>
      </c>
      <c r="H511" s="17" cm="1">
        <f t="array" aca="1" ref="H511" ca="1">IF(ISBLANK(INDIRECT(ADDRESS(B511,A511,1,1,"all_city_parameter_inputs"))), "--",INDIRECT(ADDRESS(B511,A511,1,1,"all_city_parameter_inputs")))</f>
        <v>4.2782254457108607E-2</v>
      </c>
      <c r="I511" s="17">
        <f ca="1">IF(OR(G511="alpha",G511="beta",G511="sd",G511="mean"),"--",VLOOKUP(C511,Default!$B$5:$H$113,7,FALSE))</f>
        <v>2.3031654375338189E-3</v>
      </c>
      <c r="J511" s="4" t="str">
        <f ca="1">VLOOKUP(F511,Lookup!$C$5:$D$109,2, FALSE)</f>
        <v>Pollution values</v>
      </c>
      <c r="K511" s="4" t="str">
        <f ca="1">VLOOKUP(C511,Default!$B$4:$E$113,4,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511" s="21" t="str" cm="1">
        <f t="array" aca="1" ref="L511" ca="1">IF(ISNA(VLOOKUP(D511,Grouped_Sources!$C:$C,1,FALSE)),"", INDIRECT(VLOOKUP(D511,Grouped_Sources!$C:$G,5,FALSE)))</f>
        <v>air pollution and CO2 write-up_only table_V4.docx (dropbox.com)</v>
      </c>
      <c r="M511" s="21"/>
      <c r="N511" s="21"/>
    </row>
    <row r="512" spans="1:14">
      <c r="A512" s="5">
        <f t="shared" si="81"/>
        <v>8</v>
      </c>
      <c r="B512" s="5">
        <f t="shared" si="82"/>
        <v>15</v>
      </c>
      <c r="C512" s="5" t="str">
        <f t="shared" ca="1" si="70"/>
        <v>PM_emission_inventories car</v>
      </c>
      <c r="D512" s="5" t="str">
        <f t="shared" ca="1" si="67"/>
        <v>PM_emission_inventories_belo_horizonte</v>
      </c>
      <c r="E512" s="4" t="str" cm="1">
        <f t="array" aca="1" ref="E512" ca="1">INDIRECT(ADDRESS(1,A512,1,1,"all_city_parameter_inputs"))</f>
        <v>belo_horizonte</v>
      </c>
      <c r="F512" s="6" t="str" cm="1">
        <f t="array" aca="1" ref="F512" ca="1">IF(AND(ISBLANK(INDIRECT(ADDRESS(B512,2,1,1,"all_city_parameter_inputs"))), ISBLANK(INDIRECT(ADDRESS(B512,1,1,1,"all_city_parameter_inputs")))), "", IF(ISBLANK(INDIRECT(ADDRESS(B512,1,1,1,"all_city_parameter_inputs"))), All_city_list!F511,INDIRECT(ADDRESS(B512,1,1,1,"all_city_parameter_inputs"))))</f>
        <v>PM_emission_inventories</v>
      </c>
      <c r="G512" s="4" t="str" cm="1">
        <f t="array" aca="1" ref="G512" ca="1">IF(AND(ISBLANK(INDIRECT(ADDRESS(B512,3,1,1,"all_city_parameter_inputs"))),ISBLANK(INDIRECT(ADDRESS(B512,2,1,1,"all_city_parameter_inputs")))),"",IF(ISBLANK(INDIRECT(ADDRESS(B512,2,1,1,"all_city_parameter_inputs"))),"",INDIRECT(ADDRESS(B512,2,1,1,"all_city_parameter_inputs"))))</f>
        <v>car</v>
      </c>
      <c r="H512" s="17" cm="1">
        <f t="array" aca="1" ref="H512" ca="1">IF(ISBLANK(INDIRECT(ADDRESS(B512,A512,1,1,"all_city_parameter_inputs"))), "--",INDIRECT(ADDRESS(B512,A512,1,1,"all_city_parameter_inputs")))</f>
        <v>0.66091308289234907</v>
      </c>
      <c r="I512" s="17">
        <f ca="1">IF(OR(G512="alpha",G512="beta",G512="sd",G512="mean"),"--",VLOOKUP(C512,Default!$B$5:$H$113,7,FALSE))</f>
        <v>8.1980352806225759E-2</v>
      </c>
      <c r="J512" s="4" t="str">
        <f ca="1">VLOOKUP(F512,Lookup!$C$5:$D$109,2, FALSE)</f>
        <v>Pollution values</v>
      </c>
      <c r="K512" s="4">
        <f ca="1">VLOOKUP(C512,Default!$B$4:$E$113,4, FALSE)</f>
        <v>0</v>
      </c>
      <c r="L512" s="21" t="str" cm="1">
        <f t="array" aca="1" ref="L512" ca="1">IF(ISNA(VLOOKUP(D512,Grouped_Sources!$C:$C,1,FALSE)),"", INDIRECT(VLOOKUP(D512,Grouped_Sources!$C:$G,5,FALSE)))</f>
        <v>air pollution and CO2 write-up_only table_V4.docx (dropbox.com)</v>
      </c>
      <c r="M512" s="21"/>
      <c r="N512" s="21"/>
    </row>
    <row r="513" spans="1:14">
      <c r="A513" s="5">
        <f t="shared" si="81"/>
        <v>8</v>
      </c>
      <c r="B513" s="5">
        <f t="shared" si="82"/>
        <v>16</v>
      </c>
      <c r="C513" s="5" t="str">
        <f t="shared" ca="1" si="70"/>
        <v>PM_emission_inventories bus_driver</v>
      </c>
      <c r="D513" s="5" t="str">
        <f t="shared" ca="1" si="67"/>
        <v>PM_emission_inventories_belo_horizonte</v>
      </c>
      <c r="E513" s="4" t="str" cm="1">
        <f t="array" aca="1" ref="E513" ca="1">INDIRECT(ADDRESS(1,A513,1,1,"all_city_parameter_inputs"))</f>
        <v>belo_horizonte</v>
      </c>
      <c r="F513" s="6" t="str" cm="1">
        <f t="array" aca="1" ref="F513" ca="1">IF(AND(ISBLANK(INDIRECT(ADDRESS(B513,2,1,1,"all_city_parameter_inputs"))), ISBLANK(INDIRECT(ADDRESS(B513,1,1,1,"all_city_parameter_inputs")))), "", IF(ISBLANK(INDIRECT(ADDRESS(B513,1,1,1,"all_city_parameter_inputs"))), All_city_list!F512,INDIRECT(ADDRESS(B513,1,1,1,"all_city_parameter_inputs"))))</f>
        <v>PM_emission_inventories</v>
      </c>
      <c r="G513" s="4" t="str" cm="1">
        <f t="array" aca="1" ref="G513" ca="1">IF(AND(ISBLANK(INDIRECT(ADDRESS(B513,3,1,1,"all_city_parameter_inputs"))),ISBLANK(INDIRECT(ADDRESS(B513,2,1,1,"all_city_parameter_inputs")))),"",IF(ISBLANK(INDIRECT(ADDRESS(B513,2,1,1,"all_city_parameter_inputs"))),"",INDIRECT(ADDRESS(B513,2,1,1,"all_city_parameter_inputs"))))</f>
        <v>bus_driver</v>
      </c>
      <c r="H513" s="17" cm="1">
        <f t="array" aca="1" ref="H513" ca="1">IF(ISBLANK(INDIRECT(ADDRESS(B513,A513,1,1,"all_city_parameter_inputs"))), "--",INDIRECT(ADDRESS(B513,A513,1,1,"all_city_parameter_inputs")))</f>
        <v>3.7426145176505159E-2</v>
      </c>
      <c r="I513" s="17">
        <f ca="1">IF(OR(G513="alpha",G513="beta",G513="sd",G513="mean"),"--",VLOOKUP(C513,Default!$B$5:$H$113,7,FALSE))</f>
        <v>0.12246677425253254</v>
      </c>
      <c r="J513" s="4" t="str">
        <f ca="1">VLOOKUP(F513,Lookup!$C$5:$D$109,2, FALSE)</f>
        <v>Pollution values</v>
      </c>
      <c r="K513" s="4">
        <f ca="1">VLOOKUP(C513,Default!$B$4:$E$113,4, FALSE)</f>
        <v>0</v>
      </c>
      <c r="L513" s="21" t="str" cm="1">
        <f t="array" aca="1" ref="L513" ca="1">IF(ISNA(VLOOKUP(D513,Grouped_Sources!$C:$C,1,FALSE)),"", INDIRECT(VLOOKUP(D513,Grouped_Sources!$C:$G,5,FALSE)))</f>
        <v>air pollution and CO2 write-up_only table_V4.docx (dropbox.com)</v>
      </c>
      <c r="M513" s="21"/>
      <c r="N513" s="21"/>
    </row>
    <row r="514" spans="1:14">
      <c r="A514" s="5">
        <f t="shared" si="81"/>
        <v>8</v>
      </c>
      <c r="B514" s="5">
        <f t="shared" si="82"/>
        <v>17</v>
      </c>
      <c r="C514" s="5" t="str">
        <f t="shared" ca="1" si="70"/>
        <v>PM_emission_inventories big_truck</v>
      </c>
      <c r="D514" s="5" t="str">
        <f t="shared" ca="1" si="67"/>
        <v>PM_emission_inventories_belo_horizonte</v>
      </c>
      <c r="E514" s="4" t="str" cm="1">
        <f t="array" aca="1" ref="E514" ca="1">INDIRECT(ADDRESS(1,A514,1,1,"all_city_parameter_inputs"))</f>
        <v>belo_horizonte</v>
      </c>
      <c r="F514" s="6" t="str" cm="1">
        <f t="array" aca="1" ref="F514" ca="1">IF(AND(ISBLANK(INDIRECT(ADDRESS(B514,2,1,1,"all_city_parameter_inputs"))), ISBLANK(INDIRECT(ADDRESS(B514,1,1,1,"all_city_parameter_inputs")))), "", IF(ISBLANK(INDIRECT(ADDRESS(B514,1,1,1,"all_city_parameter_inputs"))), All_city_list!F513,INDIRECT(ADDRESS(B514,1,1,1,"all_city_parameter_inputs"))))</f>
        <v>PM_emission_inventories</v>
      </c>
      <c r="G514" s="4" t="str" cm="1">
        <f t="array" aca="1" ref="G514" ca="1">IF(AND(ISBLANK(INDIRECT(ADDRESS(B514,3,1,1,"all_city_parameter_inputs"))),ISBLANK(INDIRECT(ADDRESS(B514,2,1,1,"all_city_parameter_inputs")))),"",IF(ISBLANK(INDIRECT(ADDRESS(B514,2,1,1,"all_city_parameter_inputs"))),"",INDIRECT(ADDRESS(B514,2,1,1,"all_city_parameter_inputs"))))</f>
        <v>big_truck</v>
      </c>
      <c r="H514" s="17" cm="1">
        <f t="array" aca="1" ref="H514" ca="1">IF(ISBLANK(INDIRECT(ADDRESS(B514,A514,1,1,"all_city_parameter_inputs"))), "--",INDIRECT(ADDRESS(B514,A514,1,1,"all_city_parameter_inputs")))</f>
        <v>0.1208287498988182</v>
      </c>
      <c r="I514" s="17">
        <f ca="1">IF(OR(G514="alpha",G514="beta",G514="sd",G514="mean"),"--",VLOOKUP(C514,Default!$B$5:$H$113,7,FALSE))</f>
        <v>0.45445403783708543</v>
      </c>
      <c r="J514" s="4" t="str">
        <f ca="1">VLOOKUP(F514,Lookup!$C$5:$D$109,2, FALSE)</f>
        <v>Pollution values</v>
      </c>
      <c r="K514" s="4">
        <f ca="1">VLOOKUP(C514,Default!$B$4:$E$113,4, FALSE)</f>
        <v>0</v>
      </c>
      <c r="L514" s="21" t="str" cm="1">
        <f t="array" aca="1" ref="L514" ca="1">IF(ISNA(VLOOKUP(D514,Grouped_Sources!$C:$C,1,FALSE)),"", INDIRECT(VLOOKUP(D514,Grouped_Sources!$C:$G,5,FALSE)))</f>
        <v>air pollution and CO2 write-up_only table_V4.docx (dropbox.com)</v>
      </c>
      <c r="M514" s="21"/>
      <c r="N514" s="21"/>
    </row>
    <row r="515" spans="1:14">
      <c r="A515" s="5">
        <f t="shared" si="81"/>
        <v>8</v>
      </c>
      <c r="B515" s="5">
        <f t="shared" si="82"/>
        <v>18</v>
      </c>
      <c r="C515" s="5" t="str">
        <f t="shared" ca="1" si="70"/>
        <v>PM_emission_inventories truck</v>
      </c>
      <c r="D515" s="5" t="str">
        <f t="shared" ca="1" si="67"/>
        <v>PM_emission_inventories_belo_horizonte</v>
      </c>
      <c r="E515" s="4" t="str" cm="1">
        <f t="array" aca="1" ref="E515" ca="1">INDIRECT(ADDRESS(1,A515,1,1,"all_city_parameter_inputs"))</f>
        <v>belo_horizonte</v>
      </c>
      <c r="F515" s="6" t="str" cm="1">
        <f t="array" aca="1" ref="F515" ca="1">IF(AND(ISBLANK(INDIRECT(ADDRESS(B515,2,1,1,"all_city_parameter_inputs"))), ISBLANK(INDIRECT(ADDRESS(B515,1,1,1,"all_city_parameter_inputs")))), "", IF(ISBLANK(INDIRECT(ADDRESS(B515,1,1,1,"all_city_parameter_inputs"))), All_city_list!F514,INDIRECT(ADDRESS(B515,1,1,1,"all_city_parameter_inputs"))))</f>
        <v>PM_emission_inventories</v>
      </c>
      <c r="G515" s="4" t="str" cm="1">
        <f t="array" aca="1" ref="G515" ca="1">IF(AND(ISBLANK(INDIRECT(ADDRESS(B515,3,1,1,"all_city_parameter_inputs"))),ISBLANK(INDIRECT(ADDRESS(B515,2,1,1,"all_city_parameter_inputs")))),"",IF(ISBLANK(INDIRECT(ADDRESS(B515,2,1,1,"all_city_parameter_inputs"))),"",INDIRECT(ADDRESS(B515,2,1,1,"all_city_parameter_inputs"))))</f>
        <v>truck</v>
      </c>
      <c r="H515" s="17" cm="1">
        <f t="array" aca="1" ref="H515" ca="1">IF(ISBLANK(INDIRECT(ADDRESS(B515,A515,1,1,"all_city_parameter_inputs"))), "--",INDIRECT(ADDRESS(B515,A515,1,1,"all_city_parameter_inputs")))</f>
        <v>0.13804976757521881</v>
      </c>
      <c r="I515" s="17">
        <f ca="1">IF(OR(G515="alpha",G515="beta",G515="sd",G515="mean"),"--",VLOOKUP(C515,Default!$B$5:$H$113,7,FALSE))</f>
        <v>0.33879566966662278</v>
      </c>
      <c r="J515" s="4" t="str">
        <f ca="1">VLOOKUP(F515,Lookup!$C$5:$D$109,2, FALSE)</f>
        <v>Pollution values</v>
      </c>
      <c r="K515" s="4">
        <f ca="1">VLOOKUP(C515,Default!$B$4:$E$113,4, FALSE)</f>
        <v>0</v>
      </c>
      <c r="L515" s="21" t="str" cm="1">
        <f t="array" aca="1" ref="L515" ca="1">IF(ISNA(VLOOKUP(D515,Grouped_Sources!$C:$C,1,FALSE)),"", INDIRECT(VLOOKUP(D515,Grouped_Sources!$C:$G,5,FALSE)))</f>
        <v>air pollution and CO2 write-up_only table_V4.docx (dropbox.com)</v>
      </c>
      <c r="M515" s="21"/>
      <c r="N515" s="21"/>
    </row>
    <row r="516" spans="1:14">
      <c r="A516" s="5">
        <f t="shared" si="81"/>
        <v>8</v>
      </c>
      <c r="B516" s="5">
        <f t="shared" si="82"/>
        <v>19</v>
      </c>
      <c r="C516" s="5" t="str">
        <f t="shared" ca="1" si="70"/>
        <v>PM_emission_inventories van</v>
      </c>
      <c r="D516" s="5" t="str">
        <f t="shared" ca="1" si="67"/>
        <v>PM_emission_inventories_belo_horizonte</v>
      </c>
      <c r="E516" s="4" t="str" cm="1">
        <f t="array" aca="1" ref="E516" ca="1">INDIRECT(ADDRESS(1,A516,1,1,"all_city_parameter_inputs"))</f>
        <v>belo_horizonte</v>
      </c>
      <c r="F516" s="6" t="str" cm="1">
        <f t="array" aca="1" ref="F516" ca="1">IF(AND(ISBLANK(INDIRECT(ADDRESS(B516,2,1,1,"all_city_parameter_inputs"))), ISBLANK(INDIRECT(ADDRESS(B516,1,1,1,"all_city_parameter_inputs")))), "", IF(ISBLANK(INDIRECT(ADDRESS(B516,1,1,1,"all_city_parameter_inputs"))), All_city_list!F515,INDIRECT(ADDRESS(B516,1,1,1,"all_city_parameter_inputs"))))</f>
        <v>PM_emission_inventories</v>
      </c>
      <c r="G516" s="4" t="str" cm="1">
        <f t="array" aca="1" ref="G516" ca="1">IF(AND(ISBLANK(INDIRECT(ADDRESS(B516,3,1,1,"all_city_parameter_inputs"))),ISBLANK(INDIRECT(ADDRESS(B516,2,1,1,"all_city_parameter_inputs")))),"",IF(ISBLANK(INDIRECT(ADDRESS(B516,2,1,1,"all_city_parameter_inputs"))),"",INDIRECT(ADDRESS(B516,2,1,1,"all_city_parameter_inputs"))))</f>
        <v>van</v>
      </c>
      <c r="H516" s="17" cm="1">
        <f t="array" aca="1" ref="H516" ca="1">IF(ISBLANK(INDIRECT(ADDRESS(B516,A516,1,1,"all_city_parameter_inputs"))), "--",INDIRECT(ADDRESS(B516,A516,1,1,"all_city_parameter_inputs")))</f>
        <v>0</v>
      </c>
      <c r="I516" s="17">
        <f ca="1">IF(OR(G516="alpha",G516="beta",G516="sd",G516="mean"),"--",VLOOKUP(C516,Default!$B$5:$H$113,7,FALSE))</f>
        <v>0</v>
      </c>
      <c r="J516" s="4" t="str">
        <f ca="1">VLOOKUP(F516,Lookup!$C$5:$D$109,2, FALSE)</f>
        <v>Pollution values</v>
      </c>
      <c r="K516" s="4">
        <f ca="1">VLOOKUP(C516,Default!$B$4:$E$113,4, FALSE)</f>
        <v>0</v>
      </c>
      <c r="L516" s="21" t="str" cm="1">
        <f t="array" aca="1" ref="L516" ca="1">IF(ISNA(VLOOKUP(D516,Grouped_Sources!$C:$C,1,FALSE)),"", INDIRECT(VLOOKUP(D516,Grouped_Sources!$C:$G,5,FALSE)))</f>
        <v>air pollution and CO2 write-up_only table_V4.docx (dropbox.com)</v>
      </c>
      <c r="M516" s="21"/>
      <c r="N516" s="21"/>
    </row>
    <row r="517" spans="1:14">
      <c r="A517" s="5">
        <f t="shared" si="81"/>
        <v>8</v>
      </c>
      <c r="B517" s="5">
        <f t="shared" si="82"/>
        <v>20</v>
      </c>
      <c r="C517" s="5" t="str">
        <f t="shared" ca="1" si="70"/>
        <v>PM_emission_inventories other</v>
      </c>
      <c r="D517" s="5" t="str">
        <f t="shared" ca="1" si="67"/>
        <v>PM_emission_inventories_belo_horizonte</v>
      </c>
      <c r="E517" s="4" t="str" cm="1">
        <f t="array" aca="1" ref="E517" ca="1">INDIRECT(ADDRESS(1,A517,1,1,"all_city_parameter_inputs"))</f>
        <v>belo_horizonte</v>
      </c>
      <c r="F517" s="6" t="str" cm="1">
        <f t="array" aca="1" ref="F517" ca="1">IF(AND(ISBLANK(INDIRECT(ADDRESS(B517,2,1,1,"all_city_parameter_inputs"))), ISBLANK(INDIRECT(ADDRESS(B517,1,1,1,"all_city_parameter_inputs")))), "", IF(ISBLANK(INDIRECT(ADDRESS(B517,1,1,1,"all_city_parameter_inputs"))), All_city_list!F516,INDIRECT(ADDRESS(B517,1,1,1,"all_city_parameter_inputs"))))</f>
        <v>PM_emission_inventories</v>
      </c>
      <c r="G517" s="4" t="str" cm="1">
        <f t="array" aca="1" ref="G517" ca="1">IF(AND(ISBLANK(INDIRECT(ADDRESS(B517,3,1,1,"all_city_parameter_inputs"))),ISBLANK(INDIRECT(ADDRESS(B517,2,1,1,"all_city_parameter_inputs")))),"",IF(ISBLANK(INDIRECT(ADDRESS(B517,2,1,1,"all_city_parameter_inputs"))),"",INDIRECT(ADDRESS(B517,2,1,1,"all_city_parameter_inputs"))))</f>
        <v>other</v>
      </c>
      <c r="H517" s="17" cm="1">
        <f t="array" aca="1" ref="H517" ca="1">IF(ISBLANK(INDIRECT(ADDRESS(B517,A517,1,1,"all_city_parameter_inputs"))), "--",INDIRECT(ADDRESS(B517,A517,1,1,"all_city_parameter_inputs")))</f>
        <v>0</v>
      </c>
      <c r="I517" s="17">
        <f ca="1">IF(OR(G517="alpha",G517="beta",G517="sd",G517="mean"),"--",VLOOKUP(C517,Default!$B$5:$H$113,7,FALSE))</f>
        <v>0</v>
      </c>
      <c r="J517" s="4" t="str">
        <f ca="1">VLOOKUP(F517,Lookup!$C$5:$D$109,2, FALSE)</f>
        <v>Pollution values</v>
      </c>
      <c r="K517" s="4">
        <f ca="1">VLOOKUP(C517,Default!$B$4:$E$113,4, FALSE)</f>
        <v>0</v>
      </c>
      <c r="L517" s="21" t="str" cm="1">
        <f t="array" aca="1" ref="L517" ca="1">IF(ISNA(VLOOKUP(D517,Grouped_Sources!$C:$C,1,FALSE)),"", INDIRECT(VLOOKUP(D517,Grouped_Sources!$C:$G,5,FALSE)))</f>
        <v>air pollution and CO2 write-up_only table_V4.docx (dropbox.com)</v>
      </c>
      <c r="M517" s="21"/>
      <c r="N517" s="21"/>
    </row>
    <row r="518" spans="1:14">
      <c r="A518" s="5">
        <f t="shared" si="81"/>
        <v>8</v>
      </c>
      <c r="B518" s="5">
        <f t="shared" si="82"/>
        <v>21</v>
      </c>
      <c r="C518" s="5" t="str">
        <f t="shared" ca="1" si="70"/>
        <v>PM_emission_inventories taxi</v>
      </c>
      <c r="D518" s="5" t="str">
        <f t="shared" ca="1" si="67"/>
        <v>PM_emission_inventories_belo_horizonte</v>
      </c>
      <c r="E518" s="4" t="str" cm="1">
        <f t="array" aca="1" ref="E518" ca="1">INDIRECT(ADDRESS(1,A518,1,1,"all_city_parameter_inputs"))</f>
        <v>belo_horizonte</v>
      </c>
      <c r="F518" s="6" t="str" cm="1">
        <f t="array" aca="1" ref="F518" ca="1">IF(AND(ISBLANK(INDIRECT(ADDRESS(B518,2,1,1,"all_city_parameter_inputs"))), ISBLANK(INDIRECT(ADDRESS(B518,1,1,1,"all_city_parameter_inputs")))), "", IF(ISBLANK(INDIRECT(ADDRESS(B518,1,1,1,"all_city_parameter_inputs"))), All_city_list!F517,INDIRECT(ADDRESS(B518,1,1,1,"all_city_parameter_inputs"))))</f>
        <v>PM_emission_inventories</v>
      </c>
      <c r="G518" s="4" t="str" cm="1">
        <f t="array" aca="1" ref="G518" ca="1">IF(AND(ISBLANK(INDIRECT(ADDRESS(B518,3,1,1,"all_city_parameter_inputs"))),ISBLANK(INDIRECT(ADDRESS(B518,2,1,1,"all_city_parameter_inputs")))),"",IF(ISBLANK(INDIRECT(ADDRESS(B518,2,1,1,"all_city_parameter_inputs"))),"",INDIRECT(ADDRESS(B518,2,1,1,"all_city_parameter_inputs"))))</f>
        <v>taxi</v>
      </c>
      <c r="H518" s="17" cm="1">
        <f t="array" aca="1" ref="H518" ca="1">IF(ISBLANK(INDIRECT(ADDRESS(B518,A518,1,1,"all_city_parameter_inputs"))), "--",INDIRECT(ADDRESS(B518,A518,1,1,"all_city_parameter_inputs")))</f>
        <v>0</v>
      </c>
      <c r="I518" s="17">
        <f ca="1">IF(OR(G518="alpha",G518="beta",G518="sd",G518="mean"),"--",VLOOKUP(C518,Default!$B$5:$H$113,7,FALSE))</f>
        <v>0</v>
      </c>
      <c r="J518" s="4" t="str">
        <f ca="1">VLOOKUP(F518,Lookup!$C$5:$D$109,2, FALSE)</f>
        <v>Pollution values</v>
      </c>
      <c r="K518" s="4">
        <f ca="1">VLOOKUP(C518,Default!$B$4:$E$113,4, FALSE)</f>
        <v>0</v>
      </c>
      <c r="L518" s="21" t="str" cm="1">
        <f t="array" aca="1" ref="L518" ca="1">IF(ISNA(VLOOKUP(D518,Grouped_Sources!$C:$C,1,FALSE)),"", INDIRECT(VLOOKUP(D518,Grouped_Sources!$C:$G,5,FALSE)))</f>
        <v>air pollution and CO2 write-up_only table_V4.docx (dropbox.com)</v>
      </c>
      <c r="M518" s="21"/>
      <c r="N518" s="21"/>
    </row>
    <row r="519" spans="1:14">
      <c r="A519" s="5">
        <f t="shared" si="81"/>
        <v>8</v>
      </c>
      <c r="B519" s="5">
        <f t="shared" si="82"/>
        <v>22</v>
      </c>
      <c r="C519" s="5" t="str">
        <f t="shared" ca="1" si="70"/>
        <v>PM_emission_inventories auto_rickshaw</v>
      </c>
      <c r="D519" s="5" t="str">
        <f t="shared" ca="1" si="67"/>
        <v>PM_emission_inventories_belo_horizonte</v>
      </c>
      <c r="E519" s="4" t="str" cm="1">
        <f t="array" aca="1" ref="E519" ca="1">INDIRECT(ADDRESS(1,A519,1,1,"all_city_parameter_inputs"))</f>
        <v>belo_horizonte</v>
      </c>
      <c r="F519" s="6" t="str" cm="1">
        <f t="array" aca="1" ref="F519" ca="1">IF(AND(ISBLANK(INDIRECT(ADDRESS(B519,2,1,1,"all_city_parameter_inputs"))), ISBLANK(INDIRECT(ADDRESS(B519,1,1,1,"all_city_parameter_inputs")))), "", IF(ISBLANK(INDIRECT(ADDRESS(B519,1,1,1,"all_city_parameter_inputs"))), All_city_list!F518,INDIRECT(ADDRESS(B519,1,1,1,"all_city_parameter_inputs"))))</f>
        <v>PM_emission_inventories</v>
      </c>
      <c r="G519" s="4" t="str" cm="1">
        <f t="array" aca="1" ref="G519" ca="1">IF(AND(ISBLANK(INDIRECT(ADDRESS(B519,3,1,1,"all_city_parameter_inputs"))),ISBLANK(INDIRECT(ADDRESS(B519,2,1,1,"all_city_parameter_inputs")))),"",IF(ISBLANK(INDIRECT(ADDRESS(B519,2,1,1,"all_city_parameter_inputs"))),"",INDIRECT(ADDRESS(B519,2,1,1,"all_city_parameter_inputs"))))</f>
        <v>auto_rickshaw</v>
      </c>
      <c r="H519" s="17" cm="1">
        <f t="array" aca="1" ref="H519" ca="1">IF(ISBLANK(INDIRECT(ADDRESS(B519,A519,1,1,"all_city_parameter_inputs"))), "--",INDIRECT(ADDRESS(B519,A519,1,1,"all_city_parameter_inputs")))</f>
        <v>0</v>
      </c>
      <c r="I519" s="17">
        <f ca="1">IF(OR(G519="alpha",G519="beta",G519="sd",G519="mean"),"--",VLOOKUP(C519,Default!$B$5:$H$113,7,FALSE))</f>
        <v>0</v>
      </c>
      <c r="J519" s="4" t="str">
        <f ca="1">VLOOKUP(F519,Lookup!$C$5:$D$109,2, FALSE)</f>
        <v>Pollution values</v>
      </c>
      <c r="K519" s="4">
        <f ca="1">VLOOKUP(C519,Default!$B$4:$E$113,4, FALSE)</f>
        <v>0</v>
      </c>
      <c r="L519" s="21" t="str" cm="1">
        <f t="array" aca="1" ref="L519" ca="1">IF(ISNA(VLOOKUP(D519,Grouped_Sources!$C:$C,1,FALSE)),"", INDIRECT(VLOOKUP(D519,Grouped_Sources!$C:$G,5,FALSE)))</f>
        <v>air pollution and CO2 write-up_only table_V4.docx (dropbox.com)</v>
      </c>
      <c r="M519" s="21"/>
      <c r="N519" s="21"/>
    </row>
    <row r="520" spans="1:14">
      <c r="A520" s="5">
        <f t="shared" si="81"/>
        <v>8</v>
      </c>
      <c r="B520" s="5">
        <f t="shared" si="82"/>
        <v>23</v>
      </c>
      <c r="C520" s="5" t="str">
        <f t="shared" ca="1" si="70"/>
        <v>injury_reporting_rate</v>
      </c>
      <c r="D520" s="5" t="str">
        <f t="shared" ca="1" si="67"/>
        <v>injury_reporting_rate_belo_horizonte</v>
      </c>
      <c r="E520" s="4" t="str" cm="1">
        <f t="array" aca="1" ref="E520" ca="1">INDIRECT(ADDRESS(1,A520,1,1,"all_city_parameter_inputs"))</f>
        <v>belo_horizonte</v>
      </c>
      <c r="F520" s="6" t="str" cm="1">
        <f t="array" aca="1" ref="F520" ca="1">IF(AND(ISBLANK(INDIRECT(ADDRESS(B520,2,1,1,"all_city_parameter_inputs"))), ISBLANK(INDIRECT(ADDRESS(B520,1,1,1,"all_city_parameter_inputs")))), "", IF(ISBLANK(INDIRECT(ADDRESS(B520,1,1,1,"all_city_parameter_inputs"))), All_city_list!F519,INDIRECT(ADDRESS(B520,1,1,1,"all_city_parameter_inputs"))))</f>
        <v>injury_reporting_rate</v>
      </c>
      <c r="G520" s="4" t="str" cm="1">
        <f t="array" aca="1" ref="G520" ca="1">IF(AND(ISBLANK(INDIRECT(ADDRESS(B520,3,1,1,"all_city_parameter_inputs"))),ISBLANK(INDIRECT(ADDRESS(B520,2,1,1,"all_city_parameter_inputs")))),"",IF(ISBLANK(INDIRECT(ADDRESS(B520,2,1,1,"all_city_parameter_inputs"))),"",INDIRECT(ADDRESS(B520,2,1,1,"all_city_parameter_inputs"))))</f>
        <v>constant</v>
      </c>
      <c r="H520" s="17" cm="1">
        <f t="array" aca="1" ref="H520" ca="1">IF(ISBLANK(INDIRECT(ADDRESS(B520,A520,1,1,"all_city_parameter_inputs"))), "--",INDIRECT(ADDRESS(B520,A520,1,1,"all_city_parameter_inputs")))</f>
        <v>0.97127319725900452</v>
      </c>
      <c r="I520" s="17">
        <f ca="1">IF(OR(G520="alpha",G520="beta",G520="sd",G520="mean"),"--",VLOOKUP(C520,Default!$B$5:$H$113,7,FALSE))</f>
        <v>1</v>
      </c>
      <c r="J520" s="4" t="str">
        <f ca="1">VLOOKUP(F520,Lookup!$C$5:$D$109,2, FALSE)</f>
        <v>Injury values</v>
      </c>
      <c r="K520" s="4" t="str">
        <f ca="1">VLOOKUP(C520,Default!$B$4:$E$113,4, FALSE)</f>
        <v>rate at which injuries are reported</v>
      </c>
      <c r="L520" s="21" t="str" cm="1">
        <f t="array" aca="1" ref="L520" ca="1">IF(ISNA(VLOOKUP(D520,Grouped_Sources!$C:$C,1,FALSE)),"", INDIRECT(VLOOKUP(D520,Grouped_Sources!$C:$G,5,FALSE)))</f>
        <v>InjuryReportingRate_WriteUp_vxx.docx on OneDrive Ali Abbas - ITHIM Global\Methods and Processes\Input Parameters\InjuryReportingRate</v>
      </c>
      <c r="M520" s="21"/>
      <c r="N520" s="21"/>
    </row>
    <row r="521" spans="1:14">
      <c r="A521" s="5">
        <f t="shared" si="81"/>
        <v>8</v>
      </c>
      <c r="B521" s="5">
        <f t="shared" si="82"/>
        <v>24</v>
      </c>
      <c r="C521" s="5" t="str">
        <f t="shared" ca="1" si="70"/>
        <v>injury_reporting_rate</v>
      </c>
      <c r="D521" s="5" t="str">
        <f t="shared" ca="1" si="67"/>
        <v>injury_reporting_rate_belo_horizonte</v>
      </c>
      <c r="E521" s="4" t="str" cm="1">
        <f t="array" aca="1" ref="E521" ca="1">INDIRECT(ADDRESS(1,A521,1,1,"all_city_parameter_inputs"))</f>
        <v>belo_horizonte</v>
      </c>
      <c r="F521" s="6" t="str" cm="1">
        <f t="array" aca="1" ref="F521" ca="1">IF(AND(ISBLANK(INDIRECT(ADDRESS(B521,2,1,1,"all_city_parameter_inputs"))), ISBLANK(INDIRECT(ADDRESS(B521,1,1,1,"all_city_parameter_inputs")))), "", IF(ISBLANK(INDIRECT(ADDRESS(B521,1,1,1,"all_city_parameter_inputs"))), All_city_list!F520,INDIRECT(ADDRESS(B521,1,1,1,"all_city_parameter_inputs"))))</f>
        <v>injury_reporting_rate</v>
      </c>
      <c r="G521" s="4" t="str" cm="1">
        <f t="array" aca="1" ref="G521" ca="1">IF(AND(ISBLANK(INDIRECT(ADDRESS(B521,3,1,1,"all_city_parameter_inputs"))),ISBLANK(INDIRECT(ADDRESS(B521,2,1,1,"all_city_parameter_inputs")))),"",IF(ISBLANK(INDIRECT(ADDRESS(B521,2,1,1,"all_city_parameter_inputs"))),"",INDIRECT(ADDRESS(B521,2,1,1,"all_city_parameter_inputs"))))</f>
        <v>alpha</v>
      </c>
      <c r="H521" s="17" cm="1">
        <f t="array" aca="1" ref="H521" ca="1">IF(ISBLANK(INDIRECT(ADDRESS(B521,A521,1,1,"all_city_parameter_inputs"))), "--",INDIRECT(ADDRESS(B521,A521,1,1,"all_city_parameter_inputs")))</f>
        <v>9.8687470210917656</v>
      </c>
      <c r="I521" s="17" t="str">
        <f ca="1">IF(OR(G521="alpha",G521="beta",G521="sd",G521="mean"),"--",VLOOKUP(C521,Default!$B$5:$H$113,7,FALSE))</f>
        <v>--</v>
      </c>
      <c r="J521" s="4" t="str">
        <f ca="1">VLOOKUP(F521,Lookup!$C$5:$D$109,2, FALSE)</f>
        <v>Injury values</v>
      </c>
      <c r="K521" s="4" t="str">
        <f ca="1">VLOOKUP(C521,Default!$B$4:$E$113,4, FALSE)</f>
        <v>rate at which injuries are reported</v>
      </c>
      <c r="L521" s="21" t="str" cm="1">
        <f t="array" aca="1" ref="L521" ca="1">IF(ISNA(VLOOKUP(D521,Grouped_Sources!$C:$C,1,FALSE)),"", INDIRECT(VLOOKUP(D521,Grouped_Sources!$C:$G,5,FALSE)))</f>
        <v>InjuryReportingRate_WriteUp_vxx.docx on OneDrive Ali Abbas - ITHIM Global\Methods and Processes\Input Parameters\InjuryReportingRate</v>
      </c>
      <c r="M521" s="21"/>
      <c r="N521" s="21"/>
    </row>
    <row r="522" spans="1:14">
      <c r="A522" s="5">
        <f t="shared" si="81"/>
        <v>8</v>
      </c>
      <c r="B522" s="5">
        <f t="shared" si="82"/>
        <v>25</v>
      </c>
      <c r="C522" s="5" t="str">
        <f t="shared" ca="1" si="70"/>
        <v>injury_reporting_rate</v>
      </c>
      <c r="D522" s="5" t="str">
        <f t="shared" ca="1" si="67"/>
        <v>injury_reporting_rate_belo_horizonte</v>
      </c>
      <c r="E522" s="4" t="str" cm="1">
        <f t="array" aca="1" ref="E522" ca="1">INDIRECT(ADDRESS(1,A522,1,1,"all_city_parameter_inputs"))</f>
        <v>belo_horizonte</v>
      </c>
      <c r="F522" s="6" t="str" cm="1">
        <f t="array" aca="1" ref="F522" ca="1">IF(AND(ISBLANK(INDIRECT(ADDRESS(B522,2,1,1,"all_city_parameter_inputs"))), ISBLANK(INDIRECT(ADDRESS(B522,1,1,1,"all_city_parameter_inputs")))), "", IF(ISBLANK(INDIRECT(ADDRESS(B522,1,1,1,"all_city_parameter_inputs"))), All_city_list!F521,INDIRECT(ADDRESS(B522,1,1,1,"all_city_parameter_inputs"))))</f>
        <v>injury_reporting_rate</v>
      </c>
      <c r="G522" s="4" t="str" cm="1">
        <f t="array" aca="1" ref="G522" ca="1">IF(AND(ISBLANK(INDIRECT(ADDRESS(B522,3,1,1,"all_city_parameter_inputs"))),ISBLANK(INDIRECT(ADDRESS(B522,2,1,1,"all_city_parameter_inputs")))),"",IF(ISBLANK(INDIRECT(ADDRESS(B522,2,1,1,"all_city_parameter_inputs"))),"",INDIRECT(ADDRESS(B522,2,1,1,"all_city_parameter_inputs"))))</f>
        <v>beta</v>
      </c>
      <c r="H522" s="17" cm="1">
        <f t="array" aca="1" ref="H522" ca="1">IF(ISBLANK(INDIRECT(ADDRESS(B522,A522,1,1,"all_city_parameter_inputs"))), "--",INDIRECT(ADDRESS(B522,A522,1,1,"all_city_parameter_inputs")))</f>
        <v>0.29188239701840663</v>
      </c>
      <c r="I522" s="17" t="str">
        <f ca="1">IF(OR(G522="alpha",G522="beta",G522="sd",G522="mean"),"--",VLOOKUP(C522,Default!$B$5:$H$113,7,FALSE))</f>
        <v>--</v>
      </c>
      <c r="J522" s="4" t="str">
        <f ca="1">VLOOKUP(F522,Lookup!$C$5:$D$109,2, FALSE)</f>
        <v>Injury values</v>
      </c>
      <c r="K522" s="4" t="str">
        <f ca="1">VLOOKUP(C522,Default!$B$4:$E$113,4, FALSE)</f>
        <v>rate at which injuries are reported</v>
      </c>
      <c r="L522" s="21" t="str" cm="1">
        <f t="array" aca="1" ref="L522" ca="1">IF(ISNA(VLOOKUP(D522,Grouped_Sources!$C:$C,1,FALSE)),"", INDIRECT(VLOOKUP(D522,Grouped_Sources!$C:$G,5,FALSE)))</f>
        <v>InjuryReportingRate_WriteUp_vxx.docx on OneDrive Ali Abbas - ITHIM Global\Methods and Processes\Input Parameters\InjuryReportingRate</v>
      </c>
      <c r="M522" s="21"/>
      <c r="N522" s="21"/>
    </row>
    <row r="523" spans="1:14">
      <c r="A523" s="5">
        <f t="shared" si="81"/>
        <v>8</v>
      </c>
      <c r="B523" s="5">
        <f t="shared" si="82"/>
        <v>26</v>
      </c>
      <c r="C523" s="5" t="str">
        <f t="shared" ca="1" si="70"/>
        <v>chronic_disease_scalar</v>
      </c>
      <c r="D523" s="5" t="str">
        <f t="shared" ca="1" si="67"/>
        <v>chronic_disease_scalar_belo_horizonte</v>
      </c>
      <c r="E523" s="4" t="str" cm="1">
        <f t="array" aca="1" ref="E523" ca="1">INDIRECT(ADDRESS(1,A523,1,1,"all_city_parameter_inputs"))</f>
        <v>belo_horizonte</v>
      </c>
      <c r="F523" s="6" t="str" cm="1">
        <f t="array" aca="1" ref="F523" ca="1">IF(AND(ISBLANK(INDIRECT(ADDRESS(B523,2,1,1,"all_city_parameter_inputs"))), ISBLANK(INDIRECT(ADDRESS(B523,1,1,1,"all_city_parameter_inputs")))), "", IF(ISBLANK(INDIRECT(ADDRESS(B523,1,1,1,"all_city_parameter_inputs"))), All_city_list!F522,INDIRECT(ADDRESS(B523,1,1,1,"all_city_parameter_inputs"))))</f>
        <v>chronic_disease_scalar</v>
      </c>
      <c r="G523" s="4" t="str" cm="1">
        <f t="array" aca="1" ref="G523" ca="1">IF(AND(ISBLANK(INDIRECT(ADDRESS(B523,3,1,1,"all_city_parameter_inputs"))),ISBLANK(INDIRECT(ADDRESS(B523,2,1,1,"all_city_parameter_inputs")))),"",IF(ISBLANK(INDIRECT(ADDRESS(B523,2,1,1,"all_city_parameter_inputs"))),"",INDIRECT(ADDRESS(B523,2,1,1,"all_city_parameter_inputs"))))</f>
        <v>constant</v>
      </c>
      <c r="H523" s="17" cm="1">
        <f t="array" aca="1" ref="H523" ca="1">IF(ISBLANK(INDIRECT(ADDRESS(B523,A523,1,1,"all_city_parameter_inputs"))), "--",INDIRECT(ADDRESS(B523,A523,1,1,"all_city_parameter_inputs")))</f>
        <v>1</v>
      </c>
      <c r="I523" s="17">
        <f ca="1">IF(OR(G523="alpha",G523="beta",G523="sd",G523="mean"),"--",VLOOKUP(C523,Default!$B$5:$H$113,7,FALSE))</f>
        <v>1</v>
      </c>
      <c r="J523" s="4" t="str">
        <f ca="1">VLOOKUP(F523,Lookup!$C$5:$D$109,2, FALSE)</f>
        <v>Health values</v>
      </c>
      <c r="K523" s="4" t="str">
        <f ca="1">VLOOKUP(C523,Default!$B$4:$E$113,4, FALSE)</f>
        <v>scalar for GBD data</v>
      </c>
      <c r="L523" s="21" t="str" cm="1">
        <f t="array" aca="1" ref="L523" ca="1">IF(ISNA(VLOOKUP(D523,Grouped_Sources!$C:$C,1,FALSE)),"", INDIRECT(VLOOKUP(D523,Grouped_Sources!$C:$G,5,FALSE)))</f>
        <v>dummy value - leave for time being</v>
      </c>
      <c r="M523" s="21"/>
      <c r="N523" s="21"/>
    </row>
    <row r="524" spans="1:14">
      <c r="A524" s="5">
        <f t="shared" si="81"/>
        <v>8</v>
      </c>
      <c r="B524" s="5">
        <f t="shared" si="82"/>
        <v>27</v>
      </c>
      <c r="C524" s="5" t="str">
        <f t="shared" ca="1" si="70"/>
        <v>chronic_disease_scalar</v>
      </c>
      <c r="D524" s="5" t="str">
        <f t="shared" ca="1" si="67"/>
        <v>chronic_disease_scalar_belo_horizonte</v>
      </c>
      <c r="E524" s="4" t="str" cm="1">
        <f t="array" aca="1" ref="E524" ca="1">INDIRECT(ADDRESS(1,A524,1,1,"all_city_parameter_inputs"))</f>
        <v>belo_horizonte</v>
      </c>
      <c r="F524" s="6" t="str" cm="1">
        <f t="array" aca="1" ref="F524" ca="1">IF(AND(ISBLANK(INDIRECT(ADDRESS(B524,2,1,1,"all_city_parameter_inputs"))), ISBLANK(INDIRECT(ADDRESS(B524,1,1,1,"all_city_parameter_inputs")))), "", IF(ISBLANK(INDIRECT(ADDRESS(B524,1,1,1,"all_city_parameter_inputs"))), All_city_list!F523,INDIRECT(ADDRESS(B524,1,1,1,"all_city_parameter_inputs"))))</f>
        <v>chronic_disease_scalar</v>
      </c>
      <c r="G524" s="4" t="str" cm="1">
        <f t="array" aca="1" ref="G524" ca="1">IF(AND(ISBLANK(INDIRECT(ADDRESS(B524,3,1,1,"all_city_parameter_inputs"))),ISBLANK(INDIRECT(ADDRESS(B524,2,1,1,"all_city_parameter_inputs")))),"",IF(ISBLANK(INDIRECT(ADDRESS(B524,2,1,1,"all_city_parameter_inputs"))),"",INDIRECT(ADDRESS(B524,2,1,1,"all_city_parameter_inputs"))))</f>
        <v>mean</v>
      </c>
      <c r="H524" s="17" cm="1">
        <f t="array" aca="1" ref="H524" ca="1">IF(ISBLANK(INDIRECT(ADDRESS(B524,A524,1,1,"all_city_parameter_inputs"))), "--",INDIRECT(ADDRESS(B524,A524,1,1,"all_city_parameter_inputs")))</f>
        <v>1</v>
      </c>
      <c r="I524" s="17" t="str">
        <f ca="1">IF(OR(G524="alpha",G524="beta",G524="sd",G524="mean"),"--",VLOOKUP(C524,Default!$B$5:$H$113,7,FALSE))</f>
        <v>--</v>
      </c>
      <c r="J524" s="4" t="str">
        <f ca="1">VLOOKUP(F524,Lookup!$C$5:$D$109,2, FALSE)</f>
        <v>Health values</v>
      </c>
      <c r="K524" s="4" t="str">
        <f ca="1">VLOOKUP(C524,Default!$B$4:$E$113,4, FALSE)</f>
        <v>scalar for GBD data</v>
      </c>
      <c r="L524" s="21" t="str" cm="1">
        <f t="array" aca="1" ref="L524" ca="1">IF(ISNA(VLOOKUP(D524,Grouped_Sources!$C:$C,1,FALSE)),"", INDIRECT(VLOOKUP(D524,Grouped_Sources!$C:$G,5,FALSE)))</f>
        <v>dummy value - leave for time being</v>
      </c>
      <c r="M524" s="21"/>
      <c r="N524" s="21"/>
    </row>
    <row r="525" spans="1:14">
      <c r="A525" s="5">
        <f t="shared" si="81"/>
        <v>8</v>
      </c>
      <c r="B525" s="5">
        <f t="shared" si="82"/>
        <v>28</v>
      </c>
      <c r="C525" s="5" t="str">
        <f t="shared" ca="1" si="70"/>
        <v>chronic_disease_scalar</v>
      </c>
      <c r="D525" s="5" t="str">
        <f t="shared" ca="1" si="67"/>
        <v>chronic_disease_scalar_belo_horizonte</v>
      </c>
      <c r="E525" s="4" t="str" cm="1">
        <f t="array" aca="1" ref="E525" ca="1">INDIRECT(ADDRESS(1,A525,1,1,"all_city_parameter_inputs"))</f>
        <v>belo_horizonte</v>
      </c>
      <c r="F525" s="6" t="str" cm="1">
        <f t="array" aca="1" ref="F525" ca="1">IF(AND(ISBLANK(INDIRECT(ADDRESS(B525,2,1,1,"all_city_parameter_inputs"))), ISBLANK(INDIRECT(ADDRESS(B525,1,1,1,"all_city_parameter_inputs")))), "", IF(ISBLANK(INDIRECT(ADDRESS(B525,1,1,1,"all_city_parameter_inputs"))), All_city_list!F524,INDIRECT(ADDRESS(B525,1,1,1,"all_city_parameter_inputs"))))</f>
        <v>chronic_disease_scalar</v>
      </c>
      <c r="G525" s="4" t="str" cm="1">
        <f t="array" aca="1" ref="G525" ca="1">IF(AND(ISBLANK(INDIRECT(ADDRESS(B525,3,1,1,"all_city_parameter_inputs"))),ISBLANK(INDIRECT(ADDRESS(B525,2,1,1,"all_city_parameter_inputs")))),"",IF(ISBLANK(INDIRECT(ADDRESS(B525,2,1,1,"all_city_parameter_inputs"))),"",INDIRECT(ADDRESS(B525,2,1,1,"all_city_parameter_inputs"))))</f>
        <v>sd</v>
      </c>
      <c r="H525" s="17" cm="1">
        <f t="array" aca="1" ref="H525" ca="1">IF(ISBLANK(INDIRECT(ADDRESS(B525,A525,1,1,"all_city_parameter_inputs"))), "--",INDIRECT(ADDRESS(B525,A525,1,1,"all_city_parameter_inputs")))</f>
        <v>1.2</v>
      </c>
      <c r="I525" s="17" t="str">
        <f ca="1">IF(OR(G525="alpha",G525="beta",G525="sd",G525="mean"),"--",VLOOKUP(C525,Default!$B$5:$H$113,7,FALSE))</f>
        <v>--</v>
      </c>
      <c r="J525" s="4" t="str">
        <f ca="1">VLOOKUP(F525,Lookup!$C$5:$D$109,2, FALSE)</f>
        <v>Health values</v>
      </c>
      <c r="K525" s="4" t="str">
        <f ca="1">VLOOKUP(C525,Default!$B$4:$E$113,4, FALSE)</f>
        <v>scalar for GBD data</v>
      </c>
      <c r="L525" s="21" t="str" cm="1">
        <f t="array" aca="1" ref="L525" ca="1">IF(ISNA(VLOOKUP(D525,Grouped_Sources!$C:$C,1,FALSE)),"", INDIRECT(VLOOKUP(D525,Grouped_Sources!$C:$G,5,FALSE)))</f>
        <v>dummy value - leave for time being</v>
      </c>
      <c r="M525" s="21"/>
      <c r="N525" s="21"/>
    </row>
    <row r="526" spans="1:14">
      <c r="A526" s="5">
        <f t="shared" si="81"/>
        <v>8</v>
      </c>
      <c r="B526" s="5">
        <f t="shared" si="82"/>
        <v>29</v>
      </c>
      <c r="C526" s="5" t="str">
        <f t="shared" ca="1" si="70"/>
        <v>pm_conc_base</v>
      </c>
      <c r="D526" s="5" t="str">
        <f t="shared" ca="1" si="67"/>
        <v>pm_conc_base_belo_horizonte</v>
      </c>
      <c r="E526" s="4" t="str" cm="1">
        <f t="array" aca="1" ref="E526" ca="1">INDIRECT(ADDRESS(1,A526,1,1,"all_city_parameter_inputs"))</f>
        <v>belo_horizonte</v>
      </c>
      <c r="F526" s="6" t="str" cm="1">
        <f t="array" aca="1" ref="F526" ca="1">IF(AND(ISBLANK(INDIRECT(ADDRESS(B526,2,1,1,"all_city_parameter_inputs"))), ISBLANK(INDIRECT(ADDRESS(B526,1,1,1,"all_city_parameter_inputs")))), "", IF(ISBLANK(INDIRECT(ADDRESS(B526,1,1,1,"all_city_parameter_inputs"))), All_city_list!F525,INDIRECT(ADDRESS(B526,1,1,1,"all_city_parameter_inputs"))))</f>
        <v>pm_conc_base</v>
      </c>
      <c r="G526" s="4" t="str" cm="1">
        <f t="array" aca="1" ref="G526" ca="1">IF(AND(ISBLANK(INDIRECT(ADDRESS(B526,3,1,1,"all_city_parameter_inputs"))),ISBLANK(INDIRECT(ADDRESS(B526,2,1,1,"all_city_parameter_inputs")))),"",IF(ISBLANK(INDIRECT(ADDRESS(B526,2,1,1,"all_city_parameter_inputs"))),"",INDIRECT(ADDRESS(B526,2,1,1,"all_city_parameter_inputs"))))</f>
        <v>constant</v>
      </c>
      <c r="H526" s="17" cm="1">
        <f t="array" aca="1" ref="H526" ca="1">IF(ISBLANK(INDIRECT(ADDRESS(B526,A526,1,1,"all_city_parameter_inputs"))), "--",INDIRECT(ADDRESS(B526,A526,1,1,"all_city_parameter_inputs")))</f>
        <v>17</v>
      </c>
      <c r="I526" s="17">
        <f ca="1">IF(OR(G526="alpha",G526="beta",G526="sd",G526="mean"),"--",VLOOKUP(C526,Default!$B$5:$H$113,7,FALSE))</f>
        <v>12.69</v>
      </c>
      <c r="J526" s="4" t="str">
        <f ca="1">VLOOKUP(F526,Lookup!$C$5:$D$109,2, FALSE)</f>
        <v>Pollution values</v>
      </c>
      <c r="K526" s="4" t="str">
        <f ca="1">VLOOKUP(C526,Default!$B$4:$E$113,4, FALSE)</f>
        <v>background PM2.5 concentration</v>
      </c>
      <c r="L526" s="21" t="str" cm="1">
        <f t="array" aca="1" ref="L526" ca="1">IF(ISNA(VLOOKUP(D526,Grouped_Sources!$C:$C,1,FALSE)),"", INDIRECT(VLOOKUP(D526,Grouped_Sources!$C:$G,5,FALSE)))</f>
        <v>…Dropbox\ITHIM Global\Methods and Processes\Air Pollution\Emissions and air pollution calculations - Rahul &amp; Haneen\Databases used\database_source_apport_studies_v2_0_26_9_2015.xls</v>
      </c>
      <c r="M526" s="21"/>
      <c r="N526" s="21"/>
    </row>
    <row r="527" spans="1:14">
      <c r="A527" s="5">
        <f t="shared" si="81"/>
        <v>8</v>
      </c>
      <c r="B527" s="5">
        <f t="shared" si="82"/>
        <v>30</v>
      </c>
      <c r="C527" s="5" t="str">
        <f t="shared" ca="1" si="70"/>
        <v>pm_conc_base</v>
      </c>
      <c r="D527" s="5" t="str">
        <f t="shared" ca="1" si="67"/>
        <v>pm_conc_base_belo_horizonte</v>
      </c>
      <c r="E527" s="4" t="str" cm="1">
        <f t="array" aca="1" ref="E527" ca="1">INDIRECT(ADDRESS(1,A527,1,1,"all_city_parameter_inputs"))</f>
        <v>belo_horizonte</v>
      </c>
      <c r="F527" s="6" t="str" cm="1">
        <f t="array" aca="1" ref="F527" ca="1">IF(AND(ISBLANK(INDIRECT(ADDRESS(B527,2,1,1,"all_city_parameter_inputs"))), ISBLANK(INDIRECT(ADDRESS(B527,1,1,1,"all_city_parameter_inputs")))), "", IF(ISBLANK(INDIRECT(ADDRESS(B527,1,1,1,"all_city_parameter_inputs"))), All_city_list!F526,INDIRECT(ADDRESS(B527,1,1,1,"all_city_parameter_inputs"))))</f>
        <v>pm_conc_base</v>
      </c>
      <c r="G527" s="4" t="str" cm="1">
        <f t="array" aca="1" ref="G527" ca="1">IF(AND(ISBLANK(INDIRECT(ADDRESS(B527,3,1,1,"all_city_parameter_inputs"))),ISBLANK(INDIRECT(ADDRESS(B527,2,1,1,"all_city_parameter_inputs")))),"",IF(ISBLANK(INDIRECT(ADDRESS(B527,2,1,1,"all_city_parameter_inputs"))),"",INDIRECT(ADDRESS(B527,2,1,1,"all_city_parameter_inputs"))))</f>
        <v>mean</v>
      </c>
      <c r="H527" s="17" t="str" cm="1">
        <f t="array" aca="1" ref="H527" ca="1">IF(ISBLANK(INDIRECT(ADDRESS(B527,A527,1,1,"all_city_parameter_inputs"))), "--",INDIRECT(ADDRESS(B527,A527,1,1,"all_city_parameter_inputs")))</f>
        <v>--</v>
      </c>
      <c r="I527" s="17" t="str">
        <f ca="1">IF(OR(G527="alpha",G527="beta",G527="sd",G527="mean"),"--",VLOOKUP(C527,Default!$B$5:$H$113,7,FALSE))</f>
        <v>--</v>
      </c>
      <c r="J527" s="4" t="str">
        <f ca="1">VLOOKUP(F527,Lookup!$C$5:$D$109,2, FALSE)</f>
        <v>Pollution values</v>
      </c>
      <c r="K527" s="4" t="str">
        <f ca="1">VLOOKUP(C527,Default!$B$4:$E$113,4, FALSE)</f>
        <v>background PM2.5 concentration</v>
      </c>
      <c r="L527" s="21" t="str" cm="1">
        <f t="array" aca="1" ref="L527" ca="1">IF(ISNA(VLOOKUP(D527,Grouped_Sources!$C:$C,1,FALSE)),"", INDIRECT(VLOOKUP(D527,Grouped_Sources!$C:$G,5,FALSE)))</f>
        <v>…Dropbox\ITHIM Global\Methods and Processes\Air Pollution\Emissions and air pollution calculations - Rahul &amp; Haneen\Databases used\database_source_apport_studies_v2_0_26_9_2015.xls</v>
      </c>
      <c r="M527" s="21"/>
      <c r="N527" s="21"/>
    </row>
    <row r="528" spans="1:14">
      <c r="A528" s="5">
        <f t="shared" si="81"/>
        <v>8</v>
      </c>
      <c r="B528" s="5">
        <f t="shared" si="82"/>
        <v>31</v>
      </c>
      <c r="C528" s="5" t="str">
        <f t="shared" ca="1" si="70"/>
        <v>pm_conc_base</v>
      </c>
      <c r="D528" s="5" t="str">
        <f t="shared" ca="1" si="67"/>
        <v>pm_conc_base_belo_horizonte</v>
      </c>
      <c r="E528" s="4" t="str" cm="1">
        <f t="array" aca="1" ref="E528" ca="1">INDIRECT(ADDRESS(1,A528,1,1,"all_city_parameter_inputs"))</f>
        <v>belo_horizonte</v>
      </c>
      <c r="F528" s="6" t="str" cm="1">
        <f t="array" aca="1" ref="F528" ca="1">IF(AND(ISBLANK(INDIRECT(ADDRESS(B528,2,1,1,"all_city_parameter_inputs"))), ISBLANK(INDIRECT(ADDRESS(B528,1,1,1,"all_city_parameter_inputs")))), "", IF(ISBLANK(INDIRECT(ADDRESS(B528,1,1,1,"all_city_parameter_inputs"))), All_city_list!F527,INDIRECT(ADDRESS(B528,1,1,1,"all_city_parameter_inputs"))))</f>
        <v>pm_conc_base</v>
      </c>
      <c r="G528" s="4" t="str" cm="1">
        <f t="array" aca="1" ref="G528" ca="1">IF(AND(ISBLANK(INDIRECT(ADDRESS(B528,3,1,1,"all_city_parameter_inputs"))),ISBLANK(INDIRECT(ADDRESS(B528,2,1,1,"all_city_parameter_inputs")))),"",IF(ISBLANK(INDIRECT(ADDRESS(B528,2,1,1,"all_city_parameter_inputs"))),"",INDIRECT(ADDRESS(B528,2,1,1,"all_city_parameter_inputs"))))</f>
        <v>sd</v>
      </c>
      <c r="H528" s="17" t="str" cm="1">
        <f t="array" aca="1" ref="H528" ca="1">IF(ISBLANK(INDIRECT(ADDRESS(B528,A528,1,1,"all_city_parameter_inputs"))), "--",INDIRECT(ADDRESS(B528,A528,1,1,"all_city_parameter_inputs")))</f>
        <v>--</v>
      </c>
      <c r="I528" s="17" t="str">
        <f ca="1">IF(OR(G528="alpha",G528="beta",G528="sd",G528="mean"),"--",VLOOKUP(C528,Default!$B$5:$H$113,7,FALSE))</f>
        <v>--</v>
      </c>
      <c r="J528" s="4" t="str">
        <f ca="1">VLOOKUP(F528,Lookup!$C$5:$D$109,2, FALSE)</f>
        <v>Pollution values</v>
      </c>
      <c r="K528" s="4" t="str">
        <f ca="1">VLOOKUP(C528,Default!$B$4:$E$113,4, FALSE)</f>
        <v>background PM2.5 concentration</v>
      </c>
      <c r="L528" s="21" t="str" cm="1">
        <f t="array" aca="1" ref="L528" ca="1">IF(ISNA(VLOOKUP(D528,Grouped_Sources!$C:$C,1,FALSE)),"", INDIRECT(VLOOKUP(D528,Grouped_Sources!$C:$G,5,FALSE)))</f>
        <v>…Dropbox\ITHIM Global\Methods and Processes\Air Pollution\Emissions and air pollution calculations - Rahul &amp; Haneen\Databases used\database_source_apport_studies_v2_0_26_9_2015.xls</v>
      </c>
      <c r="M528" s="21"/>
      <c r="N528" s="21"/>
    </row>
    <row r="529" spans="1:14">
      <c r="A529" s="5">
        <f t="shared" si="81"/>
        <v>8</v>
      </c>
      <c r="B529" s="5">
        <f t="shared" si="82"/>
        <v>32</v>
      </c>
      <c r="C529" s="5" t="str">
        <f t="shared" ca="1" si="70"/>
        <v>pm_trans_share</v>
      </c>
      <c r="D529" s="5" t="str">
        <f t="shared" ca="1" si="67"/>
        <v>pm_trans_share_belo_horizonte</v>
      </c>
      <c r="E529" s="4" t="str" cm="1">
        <f t="array" aca="1" ref="E529" ca="1">INDIRECT(ADDRESS(1,A529,1,1,"all_city_parameter_inputs"))</f>
        <v>belo_horizonte</v>
      </c>
      <c r="F529" s="6" t="str" cm="1">
        <f t="array" aca="1" ref="F529" ca="1">IF(AND(ISBLANK(INDIRECT(ADDRESS(B529,2,1,1,"all_city_parameter_inputs"))), ISBLANK(INDIRECT(ADDRESS(B529,1,1,1,"all_city_parameter_inputs")))), "", IF(ISBLANK(INDIRECT(ADDRESS(B529,1,1,1,"all_city_parameter_inputs"))), All_city_list!F528,INDIRECT(ADDRESS(B529,1,1,1,"all_city_parameter_inputs"))))</f>
        <v>pm_trans_share</v>
      </c>
      <c r="G529" s="4" t="str" cm="1">
        <f t="array" aca="1" ref="G529" ca="1">IF(AND(ISBLANK(INDIRECT(ADDRESS(B529,3,1,1,"all_city_parameter_inputs"))),ISBLANK(INDIRECT(ADDRESS(B529,2,1,1,"all_city_parameter_inputs")))),"",IF(ISBLANK(INDIRECT(ADDRESS(B529,2,1,1,"all_city_parameter_inputs"))),"",INDIRECT(ADDRESS(B529,2,1,1,"all_city_parameter_inputs"))))</f>
        <v>constant</v>
      </c>
      <c r="H529" s="17" cm="1">
        <f t="array" aca="1" ref="H529" ca="1">IF(ISBLANK(INDIRECT(ADDRESS(B529,A529,1,1,"all_city_parameter_inputs"))), "--",INDIRECT(ADDRESS(B529,A529,1,1,"all_city_parameter_inputs")))</f>
        <v>0.18</v>
      </c>
      <c r="I529" s="17">
        <f ca="1">IF(OR(G529="alpha",G529="beta",G529="sd",G529="mean"),"--",VLOOKUP(C529,Default!$B$5:$H$113,7,FALSE))</f>
        <v>0.42</v>
      </c>
      <c r="J529" s="4" t="str">
        <f ca="1">VLOOKUP(F529,Lookup!$C$5:$D$109,2, FALSE)</f>
        <v>Pollution values</v>
      </c>
      <c r="K529" s="4" t="str">
        <f ca="1">VLOOKUP(C529,Default!$B$4:$E$113,4, FALSE)</f>
        <v>proportion of background PM2.5 attributable to transport</v>
      </c>
      <c r="L529" s="21" t="str" cm="1">
        <f t="array" aca="1" ref="L529" ca="1">IF(ISNA(VLOOKUP(D529,Grouped_Sources!$C:$C,1,FALSE)),"", INDIRECT(VLOOKUP(D529,Grouped_Sources!$C:$G,5,FALSE)))</f>
        <v>…Dropbox\ITHIM Global\Methods and Processes\Air Pollution\Emissions and air pollution calculations - Rahul &amp; Haneen\Databases used\database_source_apport_studies_v2_0_26_9_2015.xls</v>
      </c>
      <c r="M529" s="21"/>
      <c r="N529" s="21"/>
    </row>
    <row r="530" spans="1:14">
      <c r="A530" s="5">
        <f t="shared" si="81"/>
        <v>8</v>
      </c>
      <c r="B530" s="5">
        <f t="shared" si="82"/>
        <v>33</v>
      </c>
      <c r="C530" s="5" t="str">
        <f t="shared" ca="1" si="70"/>
        <v>pm_trans_share</v>
      </c>
      <c r="D530" s="5" t="str">
        <f t="shared" ca="1" si="67"/>
        <v>pm_trans_share_belo_horizonte</v>
      </c>
      <c r="E530" s="4" t="str" cm="1">
        <f t="array" aca="1" ref="E530" ca="1">INDIRECT(ADDRESS(1,A530,1,1,"all_city_parameter_inputs"))</f>
        <v>belo_horizonte</v>
      </c>
      <c r="F530" s="6" t="str" cm="1">
        <f t="array" aca="1" ref="F530" ca="1">IF(AND(ISBLANK(INDIRECT(ADDRESS(B530,2,1,1,"all_city_parameter_inputs"))), ISBLANK(INDIRECT(ADDRESS(B530,1,1,1,"all_city_parameter_inputs")))), "", IF(ISBLANK(INDIRECT(ADDRESS(B530,1,1,1,"all_city_parameter_inputs"))), All_city_list!F529,INDIRECT(ADDRESS(B530,1,1,1,"all_city_parameter_inputs"))))</f>
        <v>pm_trans_share</v>
      </c>
      <c r="G530" s="4" t="str" cm="1">
        <f t="array" aca="1" ref="G530" ca="1">IF(AND(ISBLANK(INDIRECT(ADDRESS(B530,3,1,1,"all_city_parameter_inputs"))),ISBLANK(INDIRECT(ADDRESS(B530,2,1,1,"all_city_parameter_inputs")))),"",IF(ISBLANK(INDIRECT(ADDRESS(B530,2,1,1,"all_city_parameter_inputs"))),"",INDIRECT(ADDRESS(B530,2,1,1,"all_city_parameter_inputs"))))</f>
        <v>alpha</v>
      </c>
      <c r="H530" s="17" t="str" cm="1">
        <f t="array" aca="1" ref="H530" ca="1">IF(ISBLANK(INDIRECT(ADDRESS(B530,A530,1,1,"all_city_parameter_inputs"))), "--",INDIRECT(ADDRESS(B530,A530,1,1,"all_city_parameter_inputs")))</f>
        <v>--</v>
      </c>
      <c r="I530" s="17" t="str">
        <f ca="1">IF(OR(G530="alpha",G530="beta",G530="sd",G530="mean"),"--",VLOOKUP(C530,Default!$B$5:$H$113,7,FALSE))</f>
        <v>--</v>
      </c>
      <c r="J530" s="4" t="str">
        <f ca="1">VLOOKUP(F530,Lookup!$C$5:$D$109,2, FALSE)</f>
        <v>Pollution values</v>
      </c>
      <c r="K530" s="4" t="str">
        <f ca="1">VLOOKUP(C530,Default!$B$4:$E$113,4, FALSE)</f>
        <v>proportion of background PM2.5 attributable to transport</v>
      </c>
      <c r="L530" s="21" t="str" cm="1">
        <f t="array" aca="1" ref="L530" ca="1">IF(ISNA(VLOOKUP(D530,Grouped_Sources!$C:$C,1,FALSE)),"", INDIRECT(VLOOKUP(D530,Grouped_Sources!$C:$G,5,FALSE)))</f>
        <v>…Dropbox\ITHIM Global\Methods and Processes\Air Pollution\Emissions and air pollution calculations - Rahul &amp; Haneen\Databases used\database_source_apport_studies_v2_0_26_9_2015.xls</v>
      </c>
      <c r="M530" s="21"/>
      <c r="N530" s="21"/>
    </row>
    <row r="531" spans="1:14">
      <c r="A531" s="5">
        <f t="shared" si="81"/>
        <v>8</v>
      </c>
      <c r="B531" s="5">
        <f t="shared" si="82"/>
        <v>34</v>
      </c>
      <c r="C531" s="5" t="str">
        <f t="shared" ca="1" si="70"/>
        <v>pm_trans_share</v>
      </c>
      <c r="D531" s="5" t="str">
        <f t="shared" ca="1" si="67"/>
        <v>pm_trans_share_belo_horizonte</v>
      </c>
      <c r="E531" s="4" t="str" cm="1">
        <f t="array" aca="1" ref="E531" ca="1">INDIRECT(ADDRESS(1,A531,1,1,"all_city_parameter_inputs"))</f>
        <v>belo_horizonte</v>
      </c>
      <c r="F531" s="6" t="str" cm="1">
        <f t="array" aca="1" ref="F531" ca="1">IF(AND(ISBLANK(INDIRECT(ADDRESS(B531,2,1,1,"all_city_parameter_inputs"))), ISBLANK(INDIRECT(ADDRESS(B531,1,1,1,"all_city_parameter_inputs")))), "", IF(ISBLANK(INDIRECT(ADDRESS(B531,1,1,1,"all_city_parameter_inputs"))), All_city_list!F530,INDIRECT(ADDRESS(B531,1,1,1,"all_city_parameter_inputs"))))</f>
        <v>pm_trans_share</v>
      </c>
      <c r="G531" s="4" t="str" cm="1">
        <f t="array" aca="1" ref="G531" ca="1">IF(AND(ISBLANK(INDIRECT(ADDRESS(B531,3,1,1,"all_city_parameter_inputs"))),ISBLANK(INDIRECT(ADDRESS(B531,2,1,1,"all_city_parameter_inputs")))),"",IF(ISBLANK(INDIRECT(ADDRESS(B531,2,1,1,"all_city_parameter_inputs"))),"",INDIRECT(ADDRESS(B531,2,1,1,"all_city_parameter_inputs"))))</f>
        <v>beta</v>
      </c>
      <c r="H531" s="17" t="str" cm="1">
        <f t="array" aca="1" ref="H531" ca="1">IF(ISBLANK(INDIRECT(ADDRESS(B531,A531,1,1,"all_city_parameter_inputs"))), "--",INDIRECT(ADDRESS(B531,A531,1,1,"all_city_parameter_inputs")))</f>
        <v>--</v>
      </c>
      <c r="I531" s="17" t="str">
        <f ca="1">IF(OR(G531="alpha",G531="beta",G531="sd",G531="mean"),"--",VLOOKUP(C531,Default!$B$5:$H$113,7,FALSE))</f>
        <v>--</v>
      </c>
      <c r="J531" s="4" t="str">
        <f ca="1">VLOOKUP(F531,Lookup!$C$5:$D$109,2, FALSE)</f>
        <v>Pollution values</v>
      </c>
      <c r="K531" s="4" t="str">
        <f ca="1">VLOOKUP(C531,Default!$B$4:$E$113,4, FALSE)</f>
        <v>proportion of background PM2.5 attributable to transport</v>
      </c>
      <c r="L531" s="21" t="str" cm="1">
        <f t="array" aca="1" ref="L531" ca="1">IF(ISNA(VLOOKUP(D531,Grouped_Sources!$C:$C,1,FALSE)),"", INDIRECT(VLOOKUP(D531,Grouped_Sources!$C:$G,5,FALSE)))</f>
        <v>…Dropbox\ITHIM Global\Methods and Processes\Air Pollution\Emissions and air pollution calculations - Rahul &amp; Haneen\Databases used\database_source_apport_studies_v2_0_26_9_2015.xls</v>
      </c>
      <c r="M531" s="21"/>
      <c r="N531" s="21"/>
    </row>
    <row r="532" spans="1:14">
      <c r="A532" s="5">
        <f t="shared" si="81"/>
        <v>8</v>
      </c>
      <c r="B532" s="5">
        <f t="shared" si="82"/>
        <v>35</v>
      </c>
      <c r="C532" s="5" t="str">
        <f t="shared" ca="1" si="70"/>
        <v>background_pa_scalar</v>
      </c>
      <c r="D532" s="5" t="str">
        <f t="shared" ca="1" si="67"/>
        <v>background_pa_scalar_belo_horizonte</v>
      </c>
      <c r="E532" s="4" t="str" cm="1">
        <f t="array" aca="1" ref="E532" ca="1">INDIRECT(ADDRESS(1,A532,1,1,"all_city_parameter_inputs"))</f>
        <v>belo_horizonte</v>
      </c>
      <c r="F532" s="6" t="str" cm="1">
        <f t="array" aca="1" ref="F532" ca="1">IF(AND(ISBLANK(INDIRECT(ADDRESS(B532,2,1,1,"all_city_parameter_inputs"))), ISBLANK(INDIRECT(ADDRESS(B532,1,1,1,"all_city_parameter_inputs")))), "", IF(ISBLANK(INDIRECT(ADDRESS(B532,1,1,1,"all_city_parameter_inputs"))), All_city_list!F531,INDIRECT(ADDRESS(B532,1,1,1,"all_city_parameter_inputs"))))</f>
        <v>background_pa_scalar</v>
      </c>
      <c r="G532" s="4" t="str" cm="1">
        <f t="array" aca="1" ref="G532" ca="1">IF(AND(ISBLANK(INDIRECT(ADDRESS(B532,3,1,1,"all_city_parameter_inputs"))),ISBLANK(INDIRECT(ADDRESS(B532,2,1,1,"all_city_parameter_inputs")))),"",IF(ISBLANK(INDIRECT(ADDRESS(B532,2,1,1,"all_city_parameter_inputs"))),"",INDIRECT(ADDRESS(B532,2,1,1,"all_city_parameter_inputs"))))</f>
        <v>constant</v>
      </c>
      <c r="H532" s="17" cm="1">
        <f t="array" aca="1" ref="H532" ca="1">IF(ISBLANK(INDIRECT(ADDRESS(B532,A532,1,1,"all_city_parameter_inputs"))), "--",INDIRECT(ADDRESS(B532,A532,1,1,"all_city_parameter_inputs")))</f>
        <v>1</v>
      </c>
      <c r="I532" s="17">
        <f ca="1">IF(OR(G532="alpha",G532="beta",G532="sd",G532="mean"),"--",VLOOKUP(C532,Default!$B$5:$H$113,7,FALSE))</f>
        <v>1</v>
      </c>
      <c r="J532" s="4" t="str">
        <f ca="1">VLOOKUP(F532,Lookup!$C$5:$D$109,2, FALSE)</f>
        <v>PA values</v>
      </c>
      <c r="K532" s="4" t="str">
        <f ca="1">VLOOKUP(C532,Default!$B$4:$E$113,4, FALSE)</f>
        <v>scalar for physical activity</v>
      </c>
      <c r="L532" s="21" t="str" cm="1">
        <f t="array" aca="1" ref="L532" ca="1">IF(ISNA(VLOOKUP(D532,Grouped_Sources!$C:$C,1,FALSE)),"", INDIRECT(VLOOKUP(D532,Grouped_Sources!$C:$G,5,FALSE)))</f>
        <v>dummy value - leave (could be improved by looking at PA surveys</v>
      </c>
      <c r="M532" s="21"/>
      <c r="N532" s="21"/>
    </row>
    <row r="533" spans="1:14">
      <c r="A533" s="5">
        <f t="shared" si="81"/>
        <v>8</v>
      </c>
      <c r="B533" s="5">
        <f t="shared" si="82"/>
        <v>36</v>
      </c>
      <c r="C533" s="5" t="str">
        <f t="shared" ca="1" si="70"/>
        <v>background_pa_scalar</v>
      </c>
      <c r="D533" s="5" t="str">
        <f t="shared" ca="1" si="67"/>
        <v>background_pa_scalar_belo_horizonte</v>
      </c>
      <c r="E533" s="4" t="str" cm="1">
        <f t="array" aca="1" ref="E533" ca="1">INDIRECT(ADDRESS(1,A533,1,1,"all_city_parameter_inputs"))</f>
        <v>belo_horizonte</v>
      </c>
      <c r="F533" s="6" t="str" cm="1">
        <f t="array" aca="1" ref="F533" ca="1">IF(AND(ISBLANK(INDIRECT(ADDRESS(B533,2,1,1,"all_city_parameter_inputs"))), ISBLANK(INDIRECT(ADDRESS(B533,1,1,1,"all_city_parameter_inputs")))), "", IF(ISBLANK(INDIRECT(ADDRESS(B533,1,1,1,"all_city_parameter_inputs"))), All_city_list!F532,INDIRECT(ADDRESS(B533,1,1,1,"all_city_parameter_inputs"))))</f>
        <v>background_pa_scalar</v>
      </c>
      <c r="G533" s="4" t="str" cm="1">
        <f t="array" aca="1" ref="G533" ca="1">IF(AND(ISBLANK(INDIRECT(ADDRESS(B533,3,1,1,"all_city_parameter_inputs"))),ISBLANK(INDIRECT(ADDRESS(B533,2,1,1,"all_city_parameter_inputs")))),"",IF(ISBLANK(INDIRECT(ADDRESS(B533,2,1,1,"all_city_parameter_inputs"))),"",INDIRECT(ADDRESS(B533,2,1,1,"all_city_parameter_inputs"))))</f>
        <v>mean</v>
      </c>
      <c r="H533" s="17" cm="1">
        <f t="array" aca="1" ref="H533" ca="1">IF(ISBLANK(INDIRECT(ADDRESS(B533,A533,1,1,"all_city_parameter_inputs"))), "--",INDIRECT(ADDRESS(B533,A533,1,1,"all_city_parameter_inputs")))</f>
        <v>1</v>
      </c>
      <c r="I533" s="17" t="str">
        <f ca="1">IF(OR(G533="alpha",G533="beta",G533="sd",G533="mean"),"--",VLOOKUP(C533,Default!$B$5:$H$113,7,FALSE))</f>
        <v>--</v>
      </c>
      <c r="J533" s="4" t="str">
        <f ca="1">VLOOKUP(F533,Lookup!$C$5:$D$109,2, FALSE)</f>
        <v>PA values</v>
      </c>
      <c r="K533" s="4" t="str">
        <f ca="1">VLOOKUP(C533,Default!$B$4:$E$113,4, FALSE)</f>
        <v>scalar for physical activity</v>
      </c>
      <c r="L533" s="21" t="str" cm="1">
        <f t="array" aca="1" ref="L533" ca="1">IF(ISNA(VLOOKUP(D533,Grouped_Sources!$C:$C,1,FALSE)),"", INDIRECT(VLOOKUP(D533,Grouped_Sources!$C:$G,5,FALSE)))</f>
        <v>dummy value - leave (could be improved by looking at PA surveys</v>
      </c>
      <c r="M533" s="21"/>
      <c r="N533" s="21"/>
    </row>
    <row r="534" spans="1:14">
      <c r="A534" s="5">
        <f t="shared" si="81"/>
        <v>8</v>
      </c>
      <c r="B534" s="5">
        <f t="shared" si="82"/>
        <v>37</v>
      </c>
      <c r="C534" s="5" t="str">
        <f t="shared" ca="1" si="70"/>
        <v>background_pa_scalar</v>
      </c>
      <c r="D534" s="5" t="str">
        <f t="shared" ca="1" si="67"/>
        <v>background_pa_scalar_belo_horizonte</v>
      </c>
      <c r="E534" s="4" t="str" cm="1">
        <f t="array" aca="1" ref="E534" ca="1">INDIRECT(ADDRESS(1,A534,1,1,"all_city_parameter_inputs"))</f>
        <v>belo_horizonte</v>
      </c>
      <c r="F534" s="6" t="str" cm="1">
        <f t="array" aca="1" ref="F534" ca="1">IF(AND(ISBLANK(INDIRECT(ADDRESS(B534,2,1,1,"all_city_parameter_inputs"))), ISBLANK(INDIRECT(ADDRESS(B534,1,1,1,"all_city_parameter_inputs")))), "", IF(ISBLANK(INDIRECT(ADDRESS(B534,1,1,1,"all_city_parameter_inputs"))), All_city_list!F533,INDIRECT(ADDRESS(B534,1,1,1,"all_city_parameter_inputs"))))</f>
        <v>background_pa_scalar</v>
      </c>
      <c r="G534" s="4" t="str" cm="1">
        <f t="array" aca="1" ref="G534" ca="1">IF(AND(ISBLANK(INDIRECT(ADDRESS(B534,3,1,1,"all_city_parameter_inputs"))),ISBLANK(INDIRECT(ADDRESS(B534,2,1,1,"all_city_parameter_inputs")))),"",IF(ISBLANK(INDIRECT(ADDRESS(B534,2,1,1,"all_city_parameter_inputs"))),"",INDIRECT(ADDRESS(B534,2,1,1,"all_city_parameter_inputs"))))</f>
        <v>sd</v>
      </c>
      <c r="H534" s="17" cm="1">
        <f t="array" aca="1" ref="H534" ca="1">IF(ISBLANK(INDIRECT(ADDRESS(B534,A534,1,1,"all_city_parameter_inputs"))), "--",INDIRECT(ADDRESS(B534,A534,1,1,"all_city_parameter_inputs")))</f>
        <v>1.2</v>
      </c>
      <c r="I534" s="17" t="str">
        <f ca="1">IF(OR(G534="alpha",G534="beta",G534="sd",G534="mean"),"--",VLOOKUP(C534,Default!$B$5:$H$113,7,FALSE))</f>
        <v>--</v>
      </c>
      <c r="J534" s="4" t="str">
        <f ca="1">VLOOKUP(F534,Lookup!$C$5:$D$109,2, FALSE)</f>
        <v>PA values</v>
      </c>
      <c r="K534" s="4" t="str">
        <f ca="1">VLOOKUP(C534,Default!$B$4:$E$113,4, FALSE)</f>
        <v>scalar for physical activity</v>
      </c>
      <c r="L534" s="21" t="str" cm="1">
        <f t="array" aca="1" ref="L534" ca="1">IF(ISNA(VLOOKUP(D534,Grouped_Sources!$C:$C,1,FALSE)),"", INDIRECT(VLOOKUP(D534,Grouped_Sources!$C:$G,5,FALSE)))</f>
        <v>dummy value - leave (could be improved by looking at PA surveys</v>
      </c>
      <c r="M534" s="21"/>
      <c r="N534" s="21"/>
    </row>
    <row r="535" spans="1:14">
      <c r="A535" s="5">
        <f t="shared" si="81"/>
        <v>8</v>
      </c>
      <c r="B535" s="5">
        <f t="shared" si="82"/>
        <v>38</v>
      </c>
      <c r="C535" s="5" t="str">
        <f t="shared" ca="1" si="70"/>
        <v>bus_walk_time</v>
      </c>
      <c r="D535" s="5" t="str">
        <f t="shared" ca="1" si="67"/>
        <v>bus_walk_time_belo_horizonte</v>
      </c>
      <c r="E535" s="4" t="str" cm="1">
        <f t="array" aca="1" ref="E535" ca="1">INDIRECT(ADDRESS(1,A535,1,1,"all_city_parameter_inputs"))</f>
        <v>belo_horizonte</v>
      </c>
      <c r="F535" s="6" t="str" cm="1">
        <f t="array" aca="1" ref="F535" ca="1">IF(AND(ISBLANK(INDIRECT(ADDRESS(B535,2,1,1,"all_city_parameter_inputs"))), ISBLANK(INDIRECT(ADDRESS(B535,1,1,1,"all_city_parameter_inputs")))), "", IF(ISBLANK(INDIRECT(ADDRESS(B535,1,1,1,"all_city_parameter_inputs"))), All_city_list!F534,INDIRECT(ADDRESS(B535,1,1,1,"all_city_parameter_inputs"))))</f>
        <v>bus_walk_time</v>
      </c>
      <c r="G535" s="4" t="str" cm="1">
        <f t="array" aca="1" ref="G535" ca="1">IF(AND(ISBLANK(INDIRECT(ADDRESS(B535,3,1,1,"all_city_parameter_inputs"))),ISBLANK(INDIRECT(ADDRESS(B535,2,1,1,"all_city_parameter_inputs")))),"",IF(ISBLANK(INDIRECT(ADDRESS(B535,2,1,1,"all_city_parameter_inputs"))),"",INDIRECT(ADDRESS(B535,2,1,1,"all_city_parameter_inputs"))))</f>
        <v>constant</v>
      </c>
      <c r="H535" s="17" cm="1">
        <f t="array" aca="1" ref="H535" ca="1">IF(ISBLANK(INDIRECT(ADDRESS(B535,A535,1,1,"all_city_parameter_inputs"))), "--",INDIRECT(ADDRESS(B535,A535,1,1,"all_city_parameter_inputs")))</f>
        <v>10</v>
      </c>
      <c r="I535" s="17">
        <f ca="1">IF(OR(G535="alpha",G535="beta",G535="sd",G535="mean"),"--",VLOOKUP(C535,Default!$B$5:$H$113,7,FALSE))</f>
        <v>16</v>
      </c>
      <c r="J535" s="4" t="str">
        <f ca="1">VLOOKUP(F535,Lookup!$C$5:$D$109,2, FALSE)</f>
        <v>Travel values</v>
      </c>
      <c r="K535" s="4" t="str">
        <f ca="1">VLOOKUP(C535,Default!$B$4:$E$113,4, FALSE)</f>
        <v>time taken to walk to bus stop, added to each trip with main mode bus unless there is already a walking component in the travel survey</v>
      </c>
      <c r="L535" s="21" cm="1">
        <f t="array" aca="1" ref="L535" ca="1">IF(ISNA(VLOOKUP(D535,Grouped_Sources!$C:$C,1,FALSE)),"", INDIRECT(VLOOKUP(D535,Grouped_Sources!$C:$G,5,FALSE)))</f>
        <v>0</v>
      </c>
      <c r="M535" s="21"/>
      <c r="N535" s="21"/>
    </row>
    <row r="536" spans="1:14">
      <c r="A536" s="5">
        <f t="shared" si="81"/>
        <v>8</v>
      </c>
      <c r="B536" s="5">
        <f t="shared" si="82"/>
        <v>39</v>
      </c>
      <c r="C536" s="5" t="str">
        <f t="shared" ca="1" si="70"/>
        <v>bus_walk_time</v>
      </c>
      <c r="D536" s="5" t="str">
        <f t="shared" ca="1" si="67"/>
        <v>bus_walk_time_belo_horizonte</v>
      </c>
      <c r="E536" s="4" t="str" cm="1">
        <f t="array" aca="1" ref="E536" ca="1">INDIRECT(ADDRESS(1,A536,1,1,"all_city_parameter_inputs"))</f>
        <v>belo_horizonte</v>
      </c>
      <c r="F536" s="6" t="str" cm="1">
        <f t="array" aca="1" ref="F536" ca="1">IF(AND(ISBLANK(INDIRECT(ADDRESS(B536,2,1,1,"all_city_parameter_inputs"))), ISBLANK(INDIRECT(ADDRESS(B536,1,1,1,"all_city_parameter_inputs")))), "", IF(ISBLANK(INDIRECT(ADDRESS(B536,1,1,1,"all_city_parameter_inputs"))), All_city_list!F535,INDIRECT(ADDRESS(B536,1,1,1,"all_city_parameter_inputs"))))</f>
        <v>bus_walk_time</v>
      </c>
      <c r="G536" s="4" t="str" cm="1">
        <f t="array" aca="1" ref="G536" ca="1">IF(AND(ISBLANK(INDIRECT(ADDRESS(B536,3,1,1,"all_city_parameter_inputs"))),ISBLANK(INDIRECT(ADDRESS(B536,2,1,1,"all_city_parameter_inputs")))),"",IF(ISBLANK(INDIRECT(ADDRESS(B536,2,1,1,"all_city_parameter_inputs"))),"",INDIRECT(ADDRESS(B536,2,1,1,"all_city_parameter_inputs"))))</f>
        <v>mean</v>
      </c>
      <c r="H536" s="17" cm="1">
        <f t="array" aca="1" ref="H536" ca="1">IF(ISBLANK(INDIRECT(ADDRESS(B536,A536,1,1,"all_city_parameter_inputs"))), "--",INDIRECT(ADDRESS(B536,A536,1,1,"all_city_parameter_inputs")))</f>
        <v>7.1464216848323385</v>
      </c>
      <c r="I536" s="17" t="str">
        <f ca="1">IF(OR(G536="alpha",G536="beta",G536="sd",G536="mean"),"--",VLOOKUP(C536,Default!$B$5:$H$113,7,FALSE))</f>
        <v>--</v>
      </c>
      <c r="J536" s="4" t="str">
        <f ca="1">VLOOKUP(F536,Lookup!$C$5:$D$109,2, FALSE)</f>
        <v>Travel values</v>
      </c>
      <c r="K536" s="4" t="str">
        <f ca="1">VLOOKUP(C536,Default!$B$4:$E$113,4, FALSE)</f>
        <v>time taken to walk to bus stop, added to each trip with main mode bus unless there is already a walking component in the travel survey</v>
      </c>
      <c r="L536" s="21" cm="1">
        <f t="array" aca="1" ref="L536" ca="1">IF(ISNA(VLOOKUP(D536,Grouped_Sources!$C:$C,1,FALSE)),"", INDIRECT(VLOOKUP(D536,Grouped_Sources!$C:$G,5,FALSE)))</f>
        <v>0</v>
      </c>
      <c r="M536" s="21"/>
      <c r="N536" s="21"/>
    </row>
    <row r="537" spans="1:14">
      <c r="A537" s="5">
        <f t="shared" si="81"/>
        <v>8</v>
      </c>
      <c r="B537" s="5">
        <f t="shared" si="82"/>
        <v>40</v>
      </c>
      <c r="C537" s="5" t="str">
        <f t="shared" ca="1" si="70"/>
        <v>bus_walk_time</v>
      </c>
      <c r="D537" s="5" t="str">
        <f t="shared" ca="1" si="67"/>
        <v>bus_walk_time_belo_horizonte</v>
      </c>
      <c r="E537" s="4" t="str" cm="1">
        <f t="array" aca="1" ref="E537" ca="1">INDIRECT(ADDRESS(1,A537,1,1,"all_city_parameter_inputs"))</f>
        <v>belo_horizonte</v>
      </c>
      <c r="F537" s="6" t="str" cm="1">
        <f t="array" aca="1" ref="F537" ca="1">IF(AND(ISBLANK(INDIRECT(ADDRESS(B537,2,1,1,"all_city_parameter_inputs"))), ISBLANK(INDIRECT(ADDRESS(B537,1,1,1,"all_city_parameter_inputs")))), "", IF(ISBLANK(INDIRECT(ADDRESS(B537,1,1,1,"all_city_parameter_inputs"))), All_city_list!F536,INDIRECT(ADDRESS(B537,1,1,1,"all_city_parameter_inputs"))))</f>
        <v>bus_walk_time</v>
      </c>
      <c r="G537" s="4" t="str" cm="1">
        <f t="array" aca="1" ref="G537" ca="1">IF(AND(ISBLANK(INDIRECT(ADDRESS(B537,3,1,1,"all_city_parameter_inputs"))),ISBLANK(INDIRECT(ADDRESS(B537,2,1,1,"all_city_parameter_inputs")))),"",IF(ISBLANK(INDIRECT(ADDRESS(B537,2,1,1,"all_city_parameter_inputs"))),"",INDIRECT(ADDRESS(B537,2,1,1,"all_city_parameter_inputs"))))</f>
        <v>sd</v>
      </c>
      <c r="H537" s="17" cm="1">
        <f t="array" aca="1" ref="H537" ca="1">IF(ISBLANK(INDIRECT(ADDRESS(B537,A537,1,1,"all_city_parameter_inputs"))), "--",INDIRECT(ADDRESS(B537,A537,1,1,"all_city_parameter_inputs")))</f>
        <v>2.2698721781736233</v>
      </c>
      <c r="I537" s="17" t="str">
        <f ca="1">IF(OR(G537="alpha",G537="beta",G537="sd",G537="mean"),"--",VLOOKUP(C537,Default!$B$5:$H$113,7,FALSE))</f>
        <v>--</v>
      </c>
      <c r="J537" s="4" t="str">
        <f ca="1">VLOOKUP(F537,Lookup!$C$5:$D$109,2, FALSE)</f>
        <v>Travel values</v>
      </c>
      <c r="K537" s="4" t="str">
        <f ca="1">VLOOKUP(C537,Default!$B$4:$E$113,4, FALSE)</f>
        <v>time taken to walk to bus stop, added to each trip with main mode bus unless there is already a walking component in the travel survey</v>
      </c>
      <c r="L537" s="21" cm="1">
        <f t="array" aca="1" ref="L537" ca="1">IF(ISNA(VLOOKUP(D537,Grouped_Sources!$C:$C,1,FALSE)),"", INDIRECT(VLOOKUP(D537,Grouped_Sources!$C:$G,5,FALSE)))</f>
        <v>0</v>
      </c>
      <c r="M537" s="21"/>
      <c r="N537" s="21"/>
    </row>
    <row r="538" spans="1:14">
      <c r="A538" s="5">
        <f t="shared" si="81"/>
        <v>8</v>
      </c>
      <c r="B538" s="5">
        <f t="shared" si="82"/>
        <v>41</v>
      </c>
      <c r="C538" s="5" t="str">
        <f t="shared" ca="1" si="70"/>
        <v>rail_walk_time</v>
      </c>
      <c r="D538" s="5" t="str">
        <f t="shared" ca="1" si="67"/>
        <v>rail_walk_time_belo_horizonte</v>
      </c>
      <c r="E538" s="4" t="str" cm="1">
        <f t="array" aca="1" ref="E538" ca="1">INDIRECT(ADDRESS(1,A538,1,1,"all_city_parameter_inputs"))</f>
        <v>belo_horizonte</v>
      </c>
      <c r="F538" s="6" t="str" cm="1">
        <f t="array" aca="1" ref="F538" ca="1">IF(AND(ISBLANK(INDIRECT(ADDRESS(B538,2,1,1,"all_city_parameter_inputs"))), ISBLANK(INDIRECT(ADDRESS(B538,1,1,1,"all_city_parameter_inputs")))), "", IF(ISBLANK(INDIRECT(ADDRESS(B538,1,1,1,"all_city_parameter_inputs"))), All_city_list!F537,INDIRECT(ADDRESS(B538,1,1,1,"all_city_parameter_inputs"))))</f>
        <v>rail_walk_time</v>
      </c>
      <c r="G538" s="4" t="str" cm="1">
        <f t="array" aca="1" ref="G538" ca="1">IF(AND(ISBLANK(INDIRECT(ADDRESS(B538,3,1,1,"all_city_parameter_inputs"))),ISBLANK(INDIRECT(ADDRESS(B538,2,1,1,"all_city_parameter_inputs")))),"",IF(ISBLANK(INDIRECT(ADDRESS(B538,2,1,1,"all_city_parameter_inputs"))),"",INDIRECT(ADDRESS(B538,2,1,1,"all_city_parameter_inputs"))))</f>
        <v>constant</v>
      </c>
      <c r="H538" s="17" cm="1">
        <f t="array" aca="1" ref="H538" ca="1">IF(ISBLANK(INDIRECT(ADDRESS(B538,A538,1,1,"all_city_parameter_inputs"))), "--",INDIRECT(ADDRESS(B538,A538,1,1,"all_city_parameter_inputs")))</f>
        <v>13</v>
      </c>
      <c r="I538" s="17">
        <f ca="1">IF(OR(G538="alpha",G538="beta",G538="sd",G538="mean"),"--",VLOOKUP(C538,Default!$B$5:$H$113,7,FALSE))</f>
        <v>12.5</v>
      </c>
      <c r="J538" s="4" t="str">
        <f ca="1">VLOOKUP(F538,Lookup!$C$5:$D$109,2, FALSE)</f>
        <v>Travel values</v>
      </c>
      <c r="K538" s="4" t="str">
        <f ca="1">VLOOKUP(C538,Default!$B$4:$E$113,4, FALSE)</f>
        <v>time taken to walk to train station</v>
      </c>
      <c r="L538" s="21" t="str" cm="1">
        <f t="array" aca="1" ref="L538" ca="1">IF(ISNA(VLOOKUP(D538,Grouped_Sources!$C:$C,1,FALSE)),"", INDIRECT(VLOOKUP(D538,Grouped_Sources!$C:$G,5,FALSE)))</f>
        <v xml:space="preserve"> on OneDrive Ali Abbas - ITHIM Global\Methods and Processes\Input Parameters\Walk_to_PT</v>
      </c>
      <c r="M538" s="21"/>
      <c r="N538" s="21"/>
    </row>
    <row r="539" spans="1:14">
      <c r="A539" s="5">
        <f t="shared" si="81"/>
        <v>8</v>
      </c>
      <c r="B539" s="5">
        <f t="shared" si="82"/>
        <v>42</v>
      </c>
      <c r="C539" s="5" t="str">
        <f t="shared" ca="1" si="70"/>
        <v>rail_walk_time</v>
      </c>
      <c r="D539" s="5" t="str">
        <f t="shared" ca="1" si="67"/>
        <v>rail_walk_time_belo_horizonte</v>
      </c>
      <c r="E539" s="4" t="str" cm="1">
        <f t="array" aca="1" ref="E539" ca="1">INDIRECT(ADDRESS(1,A539,1,1,"all_city_parameter_inputs"))</f>
        <v>belo_horizonte</v>
      </c>
      <c r="F539" s="6" t="str" cm="1">
        <f t="array" aca="1" ref="F539" ca="1">IF(AND(ISBLANK(INDIRECT(ADDRESS(B539,2,1,1,"all_city_parameter_inputs"))), ISBLANK(INDIRECT(ADDRESS(B539,1,1,1,"all_city_parameter_inputs")))), "", IF(ISBLANK(INDIRECT(ADDRESS(B539,1,1,1,"all_city_parameter_inputs"))), All_city_list!F538,INDIRECT(ADDRESS(B539,1,1,1,"all_city_parameter_inputs"))))</f>
        <v>rail_walk_time</v>
      </c>
      <c r="G539" s="4" t="str" cm="1">
        <f t="array" aca="1" ref="G539" ca="1">IF(AND(ISBLANK(INDIRECT(ADDRESS(B539,3,1,1,"all_city_parameter_inputs"))),ISBLANK(INDIRECT(ADDRESS(B539,2,1,1,"all_city_parameter_inputs")))),"",IF(ISBLANK(INDIRECT(ADDRESS(B539,2,1,1,"all_city_parameter_inputs"))),"",INDIRECT(ADDRESS(B539,2,1,1,"all_city_parameter_inputs"))))</f>
        <v>mean</v>
      </c>
      <c r="H539" s="17" cm="1">
        <f t="array" aca="1" ref="H539" ca="1">IF(ISBLANK(INDIRECT(ADDRESS(B539,A539,1,1,"all_city_parameter_inputs"))), "--",INDIRECT(ADDRESS(B539,A539,1,1,"all_city_parameter_inputs")))</f>
        <v>9.8344929682591786</v>
      </c>
      <c r="I539" s="17" t="str">
        <f ca="1">IF(OR(G539="alpha",G539="beta",G539="sd",G539="mean"),"--",VLOOKUP(C539,Default!$B$5:$H$113,7,FALSE))</f>
        <v>--</v>
      </c>
      <c r="J539" s="4" t="str">
        <f ca="1">VLOOKUP(F539,Lookup!$C$5:$D$109,2, FALSE)</f>
        <v>Travel values</v>
      </c>
      <c r="K539" s="4" t="str">
        <f ca="1">VLOOKUP(C539,Default!$B$4:$E$113,4, FALSE)</f>
        <v>time taken to walk to train station</v>
      </c>
      <c r="L539" s="21" t="str" cm="1">
        <f t="array" aca="1" ref="L539" ca="1">IF(ISNA(VLOOKUP(D539,Grouped_Sources!$C:$C,1,FALSE)),"", INDIRECT(VLOOKUP(D539,Grouped_Sources!$C:$G,5,FALSE)))</f>
        <v xml:space="preserve"> on OneDrive Ali Abbas - ITHIM Global\Methods and Processes\Input Parameters\Walk_to_PT</v>
      </c>
      <c r="M539" s="21"/>
      <c r="N539" s="21"/>
    </row>
    <row r="540" spans="1:14">
      <c r="A540" s="5">
        <f t="shared" si="81"/>
        <v>8</v>
      </c>
      <c r="B540" s="5">
        <f t="shared" si="82"/>
        <v>43</v>
      </c>
      <c r="C540" s="5" t="str">
        <f t="shared" ca="1" si="70"/>
        <v>rail_walk_time</v>
      </c>
      <c r="D540" s="5" t="str">
        <f t="shared" ca="1" si="67"/>
        <v>rail_walk_time_belo_horizonte</v>
      </c>
      <c r="E540" s="4" t="str" cm="1">
        <f t="array" aca="1" ref="E540" ca="1">INDIRECT(ADDRESS(1,A540,1,1,"all_city_parameter_inputs"))</f>
        <v>belo_horizonte</v>
      </c>
      <c r="F540" s="6" t="str" cm="1">
        <f t="array" aca="1" ref="F540" ca="1">IF(AND(ISBLANK(INDIRECT(ADDRESS(B540,2,1,1,"all_city_parameter_inputs"))), ISBLANK(INDIRECT(ADDRESS(B540,1,1,1,"all_city_parameter_inputs")))), "", IF(ISBLANK(INDIRECT(ADDRESS(B540,1,1,1,"all_city_parameter_inputs"))), All_city_list!F539,INDIRECT(ADDRESS(B540,1,1,1,"all_city_parameter_inputs"))))</f>
        <v>rail_walk_time</v>
      </c>
      <c r="G540" s="4" t="str" cm="1">
        <f t="array" aca="1" ref="G540" ca="1">IF(AND(ISBLANK(INDIRECT(ADDRESS(B540,3,1,1,"all_city_parameter_inputs"))),ISBLANK(INDIRECT(ADDRESS(B540,2,1,1,"all_city_parameter_inputs")))),"",IF(ISBLANK(INDIRECT(ADDRESS(B540,2,1,1,"all_city_parameter_inputs"))),"",INDIRECT(ADDRESS(B540,2,1,1,"all_city_parameter_inputs"))))</f>
        <v>sd</v>
      </c>
      <c r="H540" s="17" cm="1">
        <f t="array" aca="1" ref="H540" ca="1">IF(ISBLANK(INDIRECT(ADDRESS(B540,A540,1,1,"all_city_parameter_inputs"))), "--",INDIRECT(ADDRESS(B540,A540,1,1,"all_city_parameter_inputs")))</f>
        <v>2.1107968712973824</v>
      </c>
      <c r="I540" s="17" t="str">
        <f ca="1">IF(OR(G540="alpha",G540="beta",G540="sd",G540="mean"),"--",VLOOKUP(C540,Default!$B$5:$H$113,7,FALSE))</f>
        <v>--</v>
      </c>
      <c r="J540" s="4" t="str">
        <f ca="1">VLOOKUP(F540,Lookup!$C$5:$D$109,2, FALSE)</f>
        <v>Travel values</v>
      </c>
      <c r="K540" s="4" t="str">
        <f ca="1">VLOOKUP(C540,Default!$B$4:$E$113,4, FALSE)</f>
        <v>time taken to walk to train station</v>
      </c>
      <c r="L540" s="21" t="str" cm="1">
        <f t="array" aca="1" ref="L540" ca="1">IF(ISNA(VLOOKUP(D540,Grouped_Sources!$C:$C,1,FALSE)),"", INDIRECT(VLOOKUP(D540,Grouped_Sources!$C:$G,5,FALSE)))</f>
        <v xml:space="preserve"> on OneDrive Ali Abbas - ITHIM Global\Methods and Processes\Input Parameters\Walk_to_PT</v>
      </c>
      <c r="M540" s="21"/>
      <c r="N540" s="21"/>
    </row>
    <row r="541" spans="1:14">
      <c r="A541" s="5">
        <f t="shared" si="81"/>
        <v>8</v>
      </c>
      <c r="B541" s="5">
        <f t="shared" si="82"/>
        <v>44</v>
      </c>
      <c r="C541" s="5" t="str">
        <f t="shared" ca="1" si="70"/>
        <v>add_personal_motorcycle_trips</v>
      </c>
      <c r="D541" s="5" t="str">
        <f t="shared" ref="D541:D543" ca="1" si="84">F541&amp;"_"&amp;E541</f>
        <v>add_personal_motorcycle_trips_belo_horizonte</v>
      </c>
      <c r="E541" s="4" t="str" cm="1">
        <f t="array" aca="1" ref="E541" ca="1">INDIRECT(ADDRESS(1,A541,1,1,"all_city_parameter_inputs"))</f>
        <v>belo_horizonte</v>
      </c>
      <c r="F541" s="6" t="str" cm="1">
        <f t="array" aca="1" ref="F541" ca="1">IF(AND(ISBLANK(INDIRECT(ADDRESS(B541,2,1,1,"all_city_parameter_inputs"))), ISBLANK(INDIRECT(ADDRESS(B541,1,1,1,"all_city_parameter_inputs")))), "", IF(ISBLANK(INDIRECT(ADDRESS(B541,1,1,1,"all_city_parameter_inputs"))), All_city_list!F540,INDIRECT(ADDRESS(B541,1,1,1,"all_city_parameter_inputs"))))</f>
        <v>add_personal_motorcycle_trips</v>
      </c>
      <c r="G541" s="4" t="str" cm="1">
        <f t="array" aca="1" ref="G541" ca="1">IF(AND(ISBLANK(INDIRECT(ADDRESS(B541,3,1,1,"all_city_parameter_inputs"))),ISBLANK(INDIRECT(ADDRESS(B541,2,1,1,"all_city_parameter_inputs")))),"",IF(ISBLANK(INDIRECT(ADDRESS(B541,2,1,1,"all_city_parameter_inputs"))),"",INDIRECT(ADDRESS(B541,2,1,1,"all_city_parameter_inputs"))))</f>
        <v/>
      </c>
      <c r="H541" s="17" t="str" cm="1">
        <f t="array" aca="1" ref="H541" ca="1">IF(ISBLANK(INDIRECT(ADDRESS(B541,A541,1,1,"all_city_parameter_inputs"))), "--",INDIRECT(ADDRESS(B541,A541,1,1,"all_city_parameter_inputs")))</f>
        <v>no</v>
      </c>
      <c r="I541" s="17" t="str">
        <f ca="1">IF(OR(G541="alpha",G541="beta",G541="sd",G541="mean"),"--",VLOOKUP(C541,Default!$B$5:$H$113,7,FALSE))</f>
        <v>no</v>
      </c>
      <c r="J541" s="4" t="str">
        <f ca="1">VLOOKUP(F541,Lookup!$C$5:$D$109,2, FALSE)</f>
        <v>Travel values</v>
      </c>
      <c r="K541" s="4" t="str">
        <f ca="1">VLOOKUP(C541,Default!$B$4:$E$113,4, FALSE)</f>
        <v>if set to 'no', does not add any personal journey motorcycle trip. If set to 'Chile' add motorcycle trips based on Chilean data. Used if no motorcycle trips exist in the travel survey at all</v>
      </c>
      <c r="L541" s="21" t="str" cm="1">
        <f t="array" aca="1" ref="L541" ca="1">IF(ISNA(VLOOKUP(D541,Grouped_Sources!$C:$C,1,FALSE)),"", INDIRECT(VLOOKUP(D541,Grouped_Sources!$C:$G,5,FALSE)))</f>
        <v xml:space="preserve"> on OneDrive Ali Abbas - ITHIM Global\Methods and Processes\Input Parameters\NewMotorcycleTrips</v>
      </c>
      <c r="M541" s="21"/>
      <c r="N541" s="21"/>
    </row>
    <row r="542" spans="1:14">
      <c r="A542" s="5">
        <f t="shared" si="81"/>
        <v>8</v>
      </c>
      <c r="B542" s="5">
        <f t="shared" si="82"/>
        <v>45</v>
      </c>
      <c r="C542" s="5" t="str">
        <f t="shared" ca="1" si="70"/>
        <v>proportion_motorcycle_trips</v>
      </c>
      <c r="D542" s="5" t="str">
        <f t="shared" ca="1" si="84"/>
        <v>proportion_motorcycle_trips_belo_horizonte</v>
      </c>
      <c r="E542" s="4" t="str" cm="1">
        <f t="array" aca="1" ref="E542" ca="1">INDIRECT(ADDRESS(1,A542,1,1,"all_city_parameter_inputs"))</f>
        <v>belo_horizonte</v>
      </c>
      <c r="F542" s="6" t="str" cm="1">
        <f t="array" aca="1" ref="F542" ca="1">IF(AND(ISBLANK(INDIRECT(ADDRESS(B542,2,1,1,"all_city_parameter_inputs"))), ISBLANK(INDIRECT(ADDRESS(B542,1,1,1,"all_city_parameter_inputs")))), "", IF(ISBLANK(INDIRECT(ADDRESS(B542,1,1,1,"all_city_parameter_inputs"))), All_city_list!F541,INDIRECT(ADDRESS(B542,1,1,1,"all_city_parameter_inputs"))))</f>
        <v>proportion_motorcycle_trips</v>
      </c>
      <c r="G542" s="4" t="str" cm="1">
        <f t="array" aca="1" ref="G542" ca="1">IF(AND(ISBLANK(INDIRECT(ADDRESS(B542,3,1,1,"all_city_parameter_inputs"))),ISBLANK(INDIRECT(ADDRESS(B542,2,1,1,"all_city_parameter_inputs")))),"",IF(ISBLANK(INDIRECT(ADDRESS(B542,2,1,1,"all_city_parameter_inputs"))),"",INDIRECT(ADDRESS(B542,2,1,1,"all_city_parameter_inputs"))))</f>
        <v>constant</v>
      </c>
      <c r="H542" s="17" cm="1">
        <f t="array" aca="1" ref="H542" ca="1">IF(ISBLANK(INDIRECT(ADDRESS(B542,A542,1,1,"all_city_parameter_inputs"))), "--",INDIRECT(ADDRESS(B542,A542,1,1,"all_city_parameter_inputs")))</f>
        <v>0</v>
      </c>
      <c r="I542" s="17">
        <f ca="1">IF(OR(G542="alpha",G542="beta",G542="sd",G542="mean"),"--",VLOOKUP(C542,Default!$B$5:$H$113,7,FALSE))</f>
        <v>0</v>
      </c>
      <c r="J542" s="4" t="str">
        <f ca="1">VLOOKUP(F542,Lookup!$C$5:$D$109,2, FALSE)</f>
        <v>Travel values</v>
      </c>
      <c r="K542" s="4" t="str">
        <f ca="1">VLOOKUP(C542,Default!$B$4:$E$113,4, FALSE)</f>
        <v>proportion of travel survey trips that should be added as motorcycle trips</v>
      </c>
      <c r="L542" s="21" t="str" cm="1">
        <f t="array" aca="1" ref="L542" ca="1">IF(ISNA(VLOOKUP(D542,Grouped_Sources!$C:$C,1,FALSE)),"", INDIRECT(VLOOKUP(D542,Grouped_Sources!$C:$G,5,FALSE)))</f>
        <v xml:space="preserve"> on OneDrive Ali Abbas - ITHIM Global\Methods and Processes\Input Parameters\NewMotorcycleTrips</v>
      </c>
      <c r="M542" s="21"/>
      <c r="N542" s="21"/>
    </row>
    <row r="543" spans="1:14">
      <c r="A543" s="5">
        <f t="shared" si="81"/>
        <v>8</v>
      </c>
      <c r="B543" s="5">
        <f t="shared" si="82"/>
        <v>46</v>
      </c>
      <c r="C543" s="5" t="str">
        <f t="shared" ca="1" si="70"/>
        <v>proportion_motorcycle_trips</v>
      </c>
      <c r="D543" s="5" t="str">
        <f t="shared" ca="1" si="84"/>
        <v>proportion_motorcycle_trips_belo_horizonte</v>
      </c>
      <c r="E543" s="4" t="str" cm="1">
        <f t="array" aca="1" ref="E543" ca="1">INDIRECT(ADDRESS(1,A543,1,1,"all_city_parameter_inputs"))</f>
        <v>belo_horizonte</v>
      </c>
      <c r="F543" s="6" t="str" cm="1">
        <f t="array" aca="1" ref="F543" ca="1">IF(AND(ISBLANK(INDIRECT(ADDRESS(B543,2,1,1,"all_city_parameter_inputs"))), ISBLANK(INDIRECT(ADDRESS(B543,1,1,1,"all_city_parameter_inputs")))), "", IF(ISBLANK(INDIRECT(ADDRESS(B543,1,1,1,"all_city_parameter_inputs"))), All_city_list!F542,INDIRECT(ADDRESS(B543,1,1,1,"all_city_parameter_inputs"))))</f>
        <v>proportion_motorcycle_trips</v>
      </c>
      <c r="G543" s="4" t="str" cm="1">
        <f t="array" aca="1" ref="G543" ca="1">IF(AND(ISBLANK(INDIRECT(ADDRESS(B543,3,1,1,"all_city_parameter_inputs"))),ISBLANK(INDIRECT(ADDRESS(B543,2,1,1,"all_city_parameter_inputs")))),"",IF(ISBLANK(INDIRECT(ADDRESS(B543,2,1,1,"all_city_parameter_inputs"))),"",INDIRECT(ADDRESS(B543,2,1,1,"all_city_parameter_inputs"))))</f>
        <v>alpha</v>
      </c>
      <c r="H543" s="17" t="str" cm="1">
        <f t="array" aca="1" ref="H543" ca="1">IF(ISBLANK(INDIRECT(ADDRESS(B543,A543,1,1,"all_city_parameter_inputs"))), "--",INDIRECT(ADDRESS(B543,A543,1,1,"all_city_parameter_inputs")))</f>
        <v>--</v>
      </c>
      <c r="I543" s="17" t="str">
        <f ca="1">IF(OR(G543="alpha",G543="beta",G543="sd",G543="mean"),"--",VLOOKUP(C543,Default!$B$5:$H$113,7,FALSE))</f>
        <v>--</v>
      </c>
      <c r="J543" s="4" t="str">
        <f ca="1">VLOOKUP(F543,Lookup!$C$5:$D$109,2, FALSE)</f>
        <v>Travel values</v>
      </c>
      <c r="K543" s="4" t="str">
        <f ca="1">VLOOKUP(C543,Default!$B$4:$E$113,4, FALSE)</f>
        <v>proportion of travel survey trips that should be added as motorcycle trips</v>
      </c>
      <c r="L543" s="21" t="str" cm="1">
        <f t="array" aca="1" ref="L543" ca="1">IF(ISNA(VLOOKUP(D543,Grouped_Sources!$C:$C,1,FALSE)),"", INDIRECT(VLOOKUP(D543,Grouped_Sources!$C:$G,5,FALSE)))</f>
        <v xml:space="preserve"> on OneDrive Ali Abbas - ITHIM Global\Methods and Processes\Input Parameters\NewMotorcycleTrips</v>
      </c>
      <c r="M543" s="21"/>
      <c r="N543" s="21"/>
    </row>
    <row r="544" spans="1:14">
      <c r="A544" s="5">
        <f t="shared" si="81"/>
        <v>8</v>
      </c>
      <c r="B544" s="5">
        <f t="shared" si="82"/>
        <v>47</v>
      </c>
      <c r="C544" s="5" t="str">
        <f t="shared" ca="1" si="70"/>
        <v>proportion_motorcycle_trips</v>
      </c>
      <c r="D544" s="5" t="str">
        <f t="shared" ref="D544" ca="1" si="85">F544&amp;"_"&amp;E544</f>
        <v>proportion_motorcycle_trips_belo_horizonte</v>
      </c>
      <c r="E544" s="4" t="str" cm="1">
        <f t="array" aca="1" ref="E544" ca="1">INDIRECT(ADDRESS(1,A544,1,1,"all_city_parameter_inputs"))</f>
        <v>belo_horizonte</v>
      </c>
      <c r="F544" s="6" t="str" cm="1">
        <f t="array" aca="1" ref="F544" ca="1">IF(AND(ISBLANK(INDIRECT(ADDRESS(B544,2,1,1,"all_city_parameter_inputs"))), ISBLANK(INDIRECT(ADDRESS(B544,1,1,1,"all_city_parameter_inputs")))), "", IF(ISBLANK(INDIRECT(ADDRESS(B544,1,1,1,"all_city_parameter_inputs"))), All_city_list!F543,INDIRECT(ADDRESS(B544,1,1,1,"all_city_parameter_inputs"))))</f>
        <v>proportion_motorcycle_trips</v>
      </c>
      <c r="G544" s="4" t="str" cm="1">
        <f t="array" aca="1" ref="G544" ca="1">IF(AND(ISBLANK(INDIRECT(ADDRESS(B544,3,1,1,"all_city_parameter_inputs"))),ISBLANK(INDIRECT(ADDRESS(B544,2,1,1,"all_city_parameter_inputs")))),"",IF(ISBLANK(INDIRECT(ADDRESS(B544,2,1,1,"all_city_parameter_inputs"))),"",INDIRECT(ADDRESS(B544,2,1,1,"all_city_parameter_inputs"))))</f>
        <v>beta</v>
      </c>
      <c r="H544" s="17" t="str" cm="1">
        <f t="array" aca="1" ref="H544" ca="1">IF(ISBLANK(INDIRECT(ADDRESS(B544,A544,1,1,"all_city_parameter_inputs"))), "--",INDIRECT(ADDRESS(B544,A544,1,1,"all_city_parameter_inputs")))</f>
        <v>--</v>
      </c>
      <c r="I544" s="17" t="str">
        <f ca="1">IF(OR(G544="alpha",G544="beta",G544="sd",G544="mean"),"--",VLOOKUP(C544,Default!$B$5:$H$113,7,FALSE))</f>
        <v>--</v>
      </c>
      <c r="J544" s="4" t="str">
        <f ca="1">VLOOKUP(F544,Lookup!$C$5:$D$109,2, FALSE)</f>
        <v>Travel values</v>
      </c>
      <c r="K544" s="4" t="str">
        <f ca="1">VLOOKUP(C544,Default!$B$4:$E$113,4, FALSE)</f>
        <v>proportion of travel survey trips that should be added as motorcycle trips</v>
      </c>
      <c r="L544" s="21" t="str" cm="1">
        <f t="array" aca="1" ref="L544" ca="1">IF(ISNA(VLOOKUP(D544,Grouped_Sources!$C:$C,1,FALSE)),"", INDIRECT(VLOOKUP(D544,Grouped_Sources!$C:$G,5,FALSE)))</f>
        <v xml:space="preserve"> on OneDrive Ali Abbas - ITHIM Global\Methods and Processes\Input Parameters\NewMotorcycleTrips</v>
      </c>
      <c r="M544" s="21"/>
      <c r="N544" s="21"/>
    </row>
    <row r="545" spans="1:14">
      <c r="A545" s="5">
        <f t="shared" si="81"/>
        <v>8</v>
      </c>
      <c r="B545" s="5">
        <f t="shared" si="82"/>
        <v>48</v>
      </c>
      <c r="C545" s="5" t="str">
        <f t="shared" ca="1" si="70"/>
        <v>add_motorcycle_fleet</v>
      </c>
      <c r="D545" s="5" t="str">
        <f t="shared" ca="1" si="67"/>
        <v>add_motorcycle_fleet_belo_horizonte</v>
      </c>
      <c r="E545" s="4" t="str" cm="1">
        <f t="array" aca="1" ref="E545" ca="1">INDIRECT(ADDRESS(1,A545,1,1,"all_city_parameter_inputs"))</f>
        <v>belo_horizonte</v>
      </c>
      <c r="F545" s="6" t="str" cm="1">
        <f t="array" aca="1" ref="F545" ca="1">IF(AND(ISBLANK(INDIRECT(ADDRESS(B545,2,1,1,"all_city_parameter_inputs"))), ISBLANK(INDIRECT(ADDRESS(B545,1,1,1,"all_city_parameter_inputs")))), "", IF(ISBLANK(INDIRECT(ADDRESS(B545,1,1,1,"all_city_parameter_inputs"))), All_city_list!F540,INDIRECT(ADDRESS(B545,1,1,1,"all_city_parameter_inputs"))))</f>
        <v>add_motorcycle_fleet</v>
      </c>
      <c r="G545" s="4" t="str" cm="1">
        <f t="array" aca="1" ref="G545" ca="1">IF(AND(ISBLANK(INDIRECT(ADDRESS(B545,3,1,1,"all_city_parameter_inputs"))),ISBLANK(INDIRECT(ADDRESS(B545,2,1,1,"all_city_parameter_inputs")))),"",IF(ISBLANK(INDIRECT(ADDRESS(B545,2,1,1,"all_city_parameter_inputs"))),"",INDIRECT(ADDRESS(B545,2,1,1,"all_city_parameter_inputs"))))</f>
        <v/>
      </c>
      <c r="H545" s="17" t="str" cm="1">
        <f t="array" aca="1" ref="H545" ca="1">IF(ISBLANK(INDIRECT(ADDRESS(B545,A545,1,1,"all_city_parameter_inputs"))), "--",INDIRECT(ADDRESS(B545,A545,1,1,"all_city_parameter_inputs")))</f>
        <v>T</v>
      </c>
      <c r="I545" s="17" t="str">
        <f ca="1">IF(OR(G545="alpha",G545="beta",G545="sd",G545="mean"),"--",VLOOKUP(C545,Default!$B$5:$H$113,7,FALSE))</f>
        <v>T</v>
      </c>
      <c r="J545" s="4" t="str">
        <f ca="1">VLOOKUP(F545,Lookup!$C$5:$D$109,2, FALSE)</f>
        <v>Travel values</v>
      </c>
      <c r="K545" s="4" t="str">
        <f ca="1">VLOOKUP(C545,Default!$B$4:$E$113,4, FALSE)</f>
        <v>whether to add motorcylce ghost trips</v>
      </c>
      <c r="L545" s="21" t="str" cm="1">
        <f t="array" aca="1" ref="L545" ca="1">IF(ISNA(VLOOKUP(D545,Grouped_Sources!$C:$C,1,FALSE)),"", INDIRECT(VLOOKUP(D545,Grouped_Sources!$C:$G,5,FALSE)))</f>
        <v xml:space="preserve"> on OneDrive Ali Abbas - ITHIM Global\Methods and Processes\Input Parameters\MotorcycleFleetRatio</v>
      </c>
      <c r="M545" s="21"/>
      <c r="N545" s="21"/>
    </row>
    <row r="546" spans="1:14">
      <c r="A546" s="5">
        <f t="shared" si="81"/>
        <v>8</v>
      </c>
      <c r="B546" s="5">
        <f t="shared" si="82"/>
        <v>49</v>
      </c>
      <c r="C546" s="5" t="str">
        <f t="shared" ca="1" si="70"/>
        <v>fleet_to_motorcycle_ratio</v>
      </c>
      <c r="D546" s="5" t="str">
        <f t="shared" ca="1" si="67"/>
        <v>fleet_to_motorcycle_ratio_belo_horizonte</v>
      </c>
      <c r="E546" s="4" t="str" cm="1">
        <f t="array" aca="1" ref="E546" ca="1">INDIRECT(ADDRESS(1,A546,1,1,"all_city_parameter_inputs"))</f>
        <v>belo_horizonte</v>
      </c>
      <c r="F546" s="6" t="str" cm="1">
        <f t="array" aca="1" ref="F546" ca="1">IF(AND(ISBLANK(INDIRECT(ADDRESS(B546,2,1,1,"all_city_parameter_inputs"))), ISBLANK(INDIRECT(ADDRESS(B546,1,1,1,"all_city_parameter_inputs")))), "", IF(ISBLANK(INDIRECT(ADDRESS(B546,1,1,1,"all_city_parameter_inputs"))), All_city_list!F545,INDIRECT(ADDRESS(B546,1,1,1,"all_city_parameter_inputs"))))</f>
        <v>fleet_to_motorcycle_ratio</v>
      </c>
      <c r="G546" s="4" t="str" cm="1">
        <f t="array" aca="1" ref="G546" ca="1">IF(AND(ISBLANK(INDIRECT(ADDRESS(B546,3,1,1,"all_city_parameter_inputs"))),ISBLANK(INDIRECT(ADDRESS(B546,2,1,1,"all_city_parameter_inputs")))),"",IF(ISBLANK(INDIRECT(ADDRESS(B546,2,1,1,"all_city_parameter_inputs"))),"",INDIRECT(ADDRESS(B546,2,1,1,"all_city_parameter_inputs"))))</f>
        <v>constant</v>
      </c>
      <c r="H546" s="17" cm="1">
        <f t="array" aca="1" ref="H546" ca="1">IF(ISBLANK(INDIRECT(ADDRESS(B546,A546,1,1,"all_city_parameter_inputs"))), "--",INDIRECT(ADDRESS(B546,A546,1,1,"all_city_parameter_inputs")))</f>
        <v>0.38225605509127303</v>
      </c>
      <c r="I546" s="17">
        <f ca="1">IF(OR(G546="alpha",G546="beta",G546="sd",G546="mean"),"--",VLOOKUP(C546,Default!$B$5:$H$113,7,FALSE))</f>
        <v>0.441176470588235</v>
      </c>
      <c r="J546" s="4" t="str">
        <f ca="1">VLOOKUP(F546,Lookup!$C$5:$D$109,2, FALSE)</f>
        <v>Travel values</v>
      </c>
      <c r="K546" s="4" t="str">
        <f ca="1">VLOOKUP(C546,Default!$B$4:$E$113,4, FALSE)</f>
        <v xml:space="preserve">ratio of missing motorbike trips, e.g. if ratio = 0.6 and total trip distance in survey is 400, then want to add 600 km of motorbike trips. </v>
      </c>
      <c r="L546" s="21" t="str" cm="1">
        <f t="array" aca="1" ref="L546" ca="1">IF(ISNA(VLOOKUP(D546,Grouped_Sources!$C:$C,1,FALSE)),"", INDIRECT(VLOOKUP(D546,Grouped_Sources!$C:$G,5,FALSE)))</f>
        <v xml:space="preserve"> on OneDrive Ali Abbas - ITHIM Global\Methods and Processes\Input Parameters\MotorcycleFleetRatio</v>
      </c>
      <c r="M546" s="21"/>
      <c r="N546" s="21"/>
    </row>
    <row r="547" spans="1:14">
      <c r="A547" s="5">
        <f t="shared" si="81"/>
        <v>8</v>
      </c>
      <c r="B547" s="5">
        <f t="shared" si="82"/>
        <v>50</v>
      </c>
      <c r="C547" s="5" t="str">
        <f t="shared" ca="1" si="70"/>
        <v>fleet_to_motorcycle_ratio</v>
      </c>
      <c r="D547" s="5" t="str">
        <f t="shared" ca="1" si="67"/>
        <v>fleet_to_motorcycle_ratio_belo_horizonte</v>
      </c>
      <c r="E547" s="4" t="str" cm="1">
        <f t="array" aca="1" ref="E547" ca="1">INDIRECT(ADDRESS(1,A547,1,1,"all_city_parameter_inputs"))</f>
        <v>belo_horizonte</v>
      </c>
      <c r="F547" s="6" t="str" cm="1">
        <f t="array" aca="1" ref="F547" ca="1">IF(AND(ISBLANK(INDIRECT(ADDRESS(B547,2,1,1,"all_city_parameter_inputs"))), ISBLANK(INDIRECT(ADDRESS(B547,1,1,1,"all_city_parameter_inputs")))), "", IF(ISBLANK(INDIRECT(ADDRESS(B547,1,1,1,"all_city_parameter_inputs"))), All_city_list!F546,INDIRECT(ADDRESS(B547,1,1,1,"all_city_parameter_inputs"))))</f>
        <v>fleet_to_motorcycle_ratio</v>
      </c>
      <c r="G547" s="4" t="str" cm="1">
        <f t="array" aca="1" ref="G547" ca="1">IF(AND(ISBLANK(INDIRECT(ADDRESS(B547,3,1,1,"all_city_parameter_inputs"))),ISBLANK(INDIRECT(ADDRESS(B547,2,1,1,"all_city_parameter_inputs")))),"",IF(ISBLANK(INDIRECT(ADDRESS(B547,2,1,1,"all_city_parameter_inputs"))),"",INDIRECT(ADDRESS(B547,2,1,1,"all_city_parameter_inputs"))))</f>
        <v>alpha</v>
      </c>
      <c r="H547" s="17" cm="1">
        <f t="array" aca="1" ref="H547" ca="1">IF(ISBLANK(INDIRECT(ADDRESS(B547,A547,1,1,"all_city_parameter_inputs"))), "--",INDIRECT(ADDRESS(B547,A547,1,1,"all_city_parameter_inputs")))</f>
        <v>5.1824958876151257</v>
      </c>
      <c r="I547" s="17" t="str">
        <f ca="1">IF(OR(G547="alpha",G547="beta",G547="sd",G547="mean"),"--",VLOOKUP(C547,Default!$B$5:$H$113,7,FALSE))</f>
        <v>--</v>
      </c>
      <c r="J547" s="4" t="str">
        <f ca="1">VLOOKUP(F547,Lookup!$C$5:$D$109,2, FALSE)</f>
        <v>Travel values</v>
      </c>
      <c r="K547" s="4" t="str">
        <f ca="1">VLOOKUP(C547,Default!$B$4:$E$113,4, FALSE)</f>
        <v xml:space="preserve">ratio of missing motorbike trips, e.g. if ratio = 0.6 and total trip distance in survey is 400, then want to add 600 km of motorbike trips. </v>
      </c>
      <c r="L547" s="21" t="str" cm="1">
        <f t="array" aca="1" ref="L547" ca="1">IF(ISNA(VLOOKUP(D547,Grouped_Sources!$C:$C,1,FALSE)),"", INDIRECT(VLOOKUP(D547,Grouped_Sources!$C:$G,5,FALSE)))</f>
        <v xml:space="preserve"> on OneDrive Ali Abbas - ITHIM Global\Methods and Processes\Input Parameters\MotorcycleFleetRatio</v>
      </c>
      <c r="M547" s="21"/>
      <c r="N547" s="21"/>
    </row>
    <row r="548" spans="1:14">
      <c r="A548" s="5">
        <f t="shared" si="81"/>
        <v>8</v>
      </c>
      <c r="B548" s="5">
        <f t="shared" si="82"/>
        <v>51</v>
      </c>
      <c r="C548" s="5" t="str">
        <f t="shared" ca="1" si="70"/>
        <v>fleet_to_motorcycle_ratio</v>
      </c>
      <c r="D548" s="5" t="str">
        <f t="shared" ref="D548:D636" ca="1" si="86">F548&amp;"_"&amp;E548</f>
        <v>fleet_to_motorcycle_ratio_belo_horizonte</v>
      </c>
      <c r="E548" s="4" t="str" cm="1">
        <f t="array" aca="1" ref="E548" ca="1">INDIRECT(ADDRESS(1,A548,1,1,"all_city_parameter_inputs"))</f>
        <v>belo_horizonte</v>
      </c>
      <c r="F548" s="6" t="str" cm="1">
        <f t="array" aca="1" ref="F548" ca="1">IF(AND(ISBLANK(INDIRECT(ADDRESS(B548,2,1,1,"all_city_parameter_inputs"))), ISBLANK(INDIRECT(ADDRESS(B548,1,1,1,"all_city_parameter_inputs")))), "", IF(ISBLANK(INDIRECT(ADDRESS(B548,1,1,1,"all_city_parameter_inputs"))), All_city_list!F547,INDIRECT(ADDRESS(B548,1,1,1,"all_city_parameter_inputs"))))</f>
        <v>fleet_to_motorcycle_ratio</v>
      </c>
      <c r="G548" s="4" t="str" cm="1">
        <f t="array" aca="1" ref="G548" ca="1">IF(AND(ISBLANK(INDIRECT(ADDRESS(B548,3,1,1,"all_city_parameter_inputs"))),ISBLANK(INDIRECT(ADDRESS(B548,2,1,1,"all_city_parameter_inputs")))),"",IF(ISBLANK(INDIRECT(ADDRESS(B548,2,1,1,"all_city_parameter_inputs"))),"",INDIRECT(ADDRESS(B548,2,1,1,"all_city_parameter_inputs"))))</f>
        <v>beta</v>
      </c>
      <c r="H548" s="17" cm="1">
        <f t="array" aca="1" ref="H548" ca="1">IF(ISBLANK(INDIRECT(ADDRESS(B548,A548,1,1,"all_city_parameter_inputs"))), "--",INDIRECT(ADDRESS(B548,A548,1,1,"all_city_parameter_inputs")))</f>
        <v>8.375159559798723</v>
      </c>
      <c r="I548" s="17" t="str">
        <f ca="1">IF(OR(G548="alpha",G548="beta",G548="sd",G548="mean"),"--",VLOOKUP(C548,Default!$B$5:$H$113,7,FALSE))</f>
        <v>--</v>
      </c>
      <c r="J548" s="4" t="str">
        <f ca="1">VLOOKUP(F548,Lookup!$C$5:$D$109,2, FALSE)</f>
        <v>Travel values</v>
      </c>
      <c r="K548" s="4" t="str">
        <f ca="1">VLOOKUP(C548,Default!$B$4:$E$113,4, FALSE)</f>
        <v xml:space="preserve">ratio of missing motorbike trips, e.g. if ratio = 0.6 and total trip distance in survey is 400, then want to add 600 km of motorbike trips. </v>
      </c>
      <c r="L548" s="21" t="str" cm="1">
        <f t="array" aca="1" ref="L548" ca="1">IF(ISNA(VLOOKUP(D548,Grouped_Sources!$C:$C,1,FALSE)),"", INDIRECT(VLOOKUP(D548,Grouped_Sources!$C:$G,5,FALSE)))</f>
        <v xml:space="preserve"> on OneDrive Ali Abbas - ITHIM Global\Methods and Processes\Input Parameters\MotorcycleFleetRatio</v>
      </c>
      <c r="M548" s="21"/>
      <c r="N548" s="21"/>
    </row>
    <row r="549" spans="1:14">
      <c r="A549" s="5">
        <f t="shared" si="81"/>
        <v>8</v>
      </c>
      <c r="B549" s="5">
        <f t="shared" si="82"/>
        <v>52</v>
      </c>
      <c r="C549" s="5" t="str">
        <f t="shared" ref="C549:C622" ca="1" si="87">IF(G549 = "",F549,IF(OR(G549="alpha",G549="beta",G549="constant",G549="sd",G549="mean",G549="sample"),F549,F549&amp;" "&amp;G549))</f>
        <v>background_pa_confidence</v>
      </c>
      <c r="D549" s="5" t="str">
        <f t="shared" ca="1" si="86"/>
        <v>background_pa_confidence_belo_horizonte</v>
      </c>
      <c r="E549" s="4" t="str" cm="1">
        <f t="array" aca="1" ref="E549" ca="1">INDIRECT(ADDRESS(1,A549,1,1,"all_city_parameter_inputs"))</f>
        <v>belo_horizonte</v>
      </c>
      <c r="F549" s="6" t="str" cm="1">
        <f t="array" aca="1" ref="F549" ca="1">IF(AND(ISBLANK(INDIRECT(ADDRESS(B549,2,1,1,"all_city_parameter_inputs"))), ISBLANK(INDIRECT(ADDRESS(B549,1,1,1,"all_city_parameter_inputs")))), "", IF(ISBLANK(INDIRECT(ADDRESS(B549,1,1,1,"all_city_parameter_inputs"))), All_city_list!F548,INDIRECT(ADDRESS(B549,1,1,1,"all_city_parameter_inputs"))))</f>
        <v>background_pa_confidence</v>
      </c>
      <c r="G549" s="4" t="str" cm="1">
        <f t="array" aca="1" ref="G549" ca="1">IF(AND(ISBLANK(INDIRECT(ADDRESS(B549,3,1,1,"all_city_parameter_inputs"))),ISBLANK(INDIRECT(ADDRESS(B549,2,1,1,"all_city_parameter_inputs")))),"",IF(ISBLANK(INDIRECT(ADDRESS(B549,2,1,1,"all_city_parameter_inputs"))),"",INDIRECT(ADDRESS(B549,2,1,1,"all_city_parameter_inputs"))))</f>
        <v>sample</v>
      </c>
      <c r="H549" s="17" cm="1">
        <f t="array" aca="1" ref="H549" ca="1">IF(ISBLANK(INDIRECT(ADDRESS(B549,A549,1,1,"all_city_parameter_inputs"))), "--",INDIRECT(ADDRESS(B549,A549,1,1,"all_city_parameter_inputs")))</f>
        <v>0.3</v>
      </c>
      <c r="I549" s="17">
        <f ca="1">IF(OR(G549="alpha",G549="beta",G549="sd",G549="mean"),"--",VLOOKUP(C549,Default!$B$5:$H$113,7,FALSE))</f>
        <v>1</v>
      </c>
      <c r="J549" s="4" t="str">
        <f ca="1">VLOOKUP(F549,Lookup!$C$5:$D$109,2, FALSE)</f>
        <v>PA values</v>
      </c>
      <c r="K549" s="4" t="str">
        <f ca="1">VLOOKUP(C549,Default!$B$4:$E$113,4, FALSE)</f>
        <v>how confident we are in the PA survey (in terms of number of people who report zero PA)</v>
      </c>
      <c r="L549" s="21" t="str" cm="1">
        <f t="array" aca="1" ref="L549" ca="1">IF(ISNA(VLOOKUP(D549,Grouped_Sources!$C:$C,1,FALSE)),"", INDIRECT(VLOOKUP(D549,Grouped_Sources!$C:$G,5,FALSE)))</f>
        <v/>
      </c>
      <c r="M549" s="21"/>
      <c r="N549" s="21"/>
    </row>
    <row r="550" spans="1:14">
      <c r="A550" s="5">
        <f t="shared" si="81"/>
        <v>8</v>
      </c>
      <c r="B550" s="5">
        <f t="shared" si="82"/>
        <v>53</v>
      </c>
      <c r="C550" s="5" t="str">
        <f t="shared" ca="1" si="87"/>
        <v>add_walk_to_pt_trips</v>
      </c>
      <c r="D550" s="5" t="str">
        <f t="shared" ca="1" si="86"/>
        <v>add_walk_to_pt_trips_belo_horizonte</v>
      </c>
      <c r="E550" s="4" t="str" cm="1">
        <f t="array" aca="1" ref="E550" ca="1">INDIRECT(ADDRESS(1,A550,1,1,"all_city_parameter_inputs"))</f>
        <v>belo_horizonte</v>
      </c>
      <c r="F550" s="6" t="str" cm="1">
        <f t="array" aca="1" ref="F550" ca="1">IF(AND(ISBLANK(INDIRECT(ADDRESS(B550,2,1,1,"all_city_parameter_inputs"))), ISBLANK(INDIRECT(ADDRESS(B550,1,1,1,"all_city_parameter_inputs")))), "", IF(ISBLANK(INDIRECT(ADDRESS(B550,1,1,1,"all_city_parameter_inputs"))), All_city_list!F549,INDIRECT(ADDRESS(B550,1,1,1,"all_city_parameter_inputs"))))</f>
        <v>add_walk_to_pt_trips</v>
      </c>
      <c r="G550" s="4" t="str" cm="1">
        <f t="array" aca="1" ref="G550" ca="1">IF(AND(ISBLANK(INDIRECT(ADDRESS(B550,3,1,1,"all_city_parameter_inputs"))),ISBLANK(INDIRECT(ADDRESS(B550,2,1,1,"all_city_parameter_inputs")))),"",IF(ISBLANK(INDIRECT(ADDRESS(B550,2,1,1,"all_city_parameter_inputs"))),"",INDIRECT(ADDRESS(B550,2,1,1,"all_city_parameter_inputs"))))</f>
        <v/>
      </c>
      <c r="H550" s="17" t="str" cm="1">
        <f t="array" aca="1" ref="H550" ca="1">IF(ISBLANK(INDIRECT(ADDRESS(B550,A550,1,1,"all_city_parameter_inputs"))), "--",INDIRECT(ADDRESS(B550,A550,1,1,"all_city_parameter_inputs")))</f>
        <v>T</v>
      </c>
      <c r="I550" s="17" t="str">
        <f ca="1">IF(OR(G550="alpha",G550="beta",G550="sd",G550="mean"),"--",VLOOKUP(C550,Default!$B$5:$H$113,7,FALSE))</f>
        <v>T</v>
      </c>
      <c r="J550" s="4" t="str">
        <f ca="1">VLOOKUP(F550,Lookup!$C$5:$D$109,2, FALSE)</f>
        <v>Travel values</v>
      </c>
      <c r="K550" s="4" t="str">
        <f ca="1">VLOOKUP(C550,Default!$B$4:$E$113,4, FALSE)</f>
        <v>whether to add walk component to trips with main mode bus</v>
      </c>
      <c r="L550" s="21" t="str" cm="1">
        <f t="array" aca="1" ref="L550" ca="1">IF(ISNA(VLOOKUP(D550,Grouped_Sources!$C:$C,1,FALSE)),"", INDIRECT(VLOOKUP(D550,Grouped_Sources!$C:$G,5,FALSE)))</f>
        <v/>
      </c>
      <c r="M550" s="21"/>
      <c r="N550" s="21"/>
    </row>
    <row r="551" spans="1:14">
      <c r="A551" s="5">
        <f t="shared" si="81"/>
        <v>8</v>
      </c>
      <c r="B551" s="5">
        <f t="shared" si="82"/>
        <v>54</v>
      </c>
      <c r="C551" s="5" t="str">
        <f t="shared" ca="1" si="87"/>
        <v>bus_to_passenger_ratio</v>
      </c>
      <c r="D551" s="5" t="str">
        <f t="shared" ca="1" si="86"/>
        <v>bus_to_passenger_ratio_belo_horizonte</v>
      </c>
      <c r="E551" s="4" t="str" cm="1">
        <f t="array" aca="1" ref="E551" ca="1">INDIRECT(ADDRESS(1,A551,1,1,"all_city_parameter_inputs"))</f>
        <v>belo_horizonte</v>
      </c>
      <c r="F551" s="6" t="str" cm="1">
        <f t="array" aca="1" ref="F551" ca="1">IF(AND(ISBLANK(INDIRECT(ADDRESS(B551,2,1,1,"all_city_parameter_inputs"))), ISBLANK(INDIRECT(ADDRESS(B551,1,1,1,"all_city_parameter_inputs")))), "", IF(ISBLANK(INDIRECT(ADDRESS(B551,1,1,1,"all_city_parameter_inputs"))), All_city_list!F550,INDIRECT(ADDRESS(B551,1,1,1,"all_city_parameter_inputs"))))</f>
        <v>bus_to_passenger_ratio</v>
      </c>
      <c r="G551" s="4" t="str" cm="1">
        <f t="array" aca="1" ref="G551" ca="1">IF(AND(ISBLANK(INDIRECT(ADDRESS(B551,3,1,1,"all_city_parameter_inputs"))),ISBLANK(INDIRECT(ADDRESS(B551,2,1,1,"all_city_parameter_inputs")))),"",IF(ISBLANK(INDIRECT(ADDRESS(B551,2,1,1,"all_city_parameter_inputs"))),"",INDIRECT(ADDRESS(B551,2,1,1,"all_city_parameter_inputs"))))</f>
        <v>constant</v>
      </c>
      <c r="H551" s="17" cm="1">
        <f t="array" aca="1" ref="H551" ca="1">IF(ISBLANK(INDIRECT(ADDRESS(B551,A551,1,1,"all_city_parameter_inputs"))), "--",INDIRECT(ADDRESS(B551,A551,1,1,"all_city_parameter_inputs")))</f>
        <v>4.3478260869565216E-2</v>
      </c>
      <c r="I551" s="17">
        <f ca="1">IF(OR(G551="alpha",G551="beta",G551="sd",G551="mean"),"--",VLOOKUP(C551,Default!$B$5:$H$113,7,FALSE))</f>
        <v>3.8910505836575897E-2</v>
      </c>
      <c r="J551" s="4" t="str">
        <f ca="1">VLOOKUP(F551,Lookup!$C$5:$D$109,2, FALSE)</f>
        <v>Travel values</v>
      </c>
      <c r="K551" s="4" t="str">
        <f ca="1">VLOOKUP(C551,Default!$B$4:$E$113,4, FALSE)</f>
        <v>number of buses per passenger</v>
      </c>
      <c r="L551" s="21" t="str" cm="1">
        <f t="array" aca="1" ref="L551" ca="1">IF(ISNA(VLOOKUP(D551,Grouped_Sources!$C:$C,1,FALSE)),"", INDIRECT(VLOOKUP(D551,Grouped_Sources!$C:$G,5,FALSE)))</f>
        <v>BusPassengerRatios_WriteUp_v.xx.docx on  on OneDrive Ali Abbas - ITHIM Global\Methods and Processes\Input Parameters\BusPassengerRatio</v>
      </c>
      <c r="M551" s="21"/>
      <c r="N551" s="21"/>
    </row>
    <row r="552" spans="1:14">
      <c r="A552" s="5">
        <f t="shared" si="81"/>
        <v>8</v>
      </c>
      <c r="B552" s="5">
        <f t="shared" si="82"/>
        <v>55</v>
      </c>
      <c r="C552" s="5" t="str">
        <f t="shared" ca="1" si="87"/>
        <v>bus_to_passenger_ratio</v>
      </c>
      <c r="D552" s="5" t="str">
        <f t="shared" ca="1" si="86"/>
        <v>bus_to_passenger_ratio_belo_horizonte</v>
      </c>
      <c r="E552" s="4" t="str" cm="1">
        <f t="array" aca="1" ref="E552" ca="1">INDIRECT(ADDRESS(1,A552,1,1,"all_city_parameter_inputs"))</f>
        <v>belo_horizonte</v>
      </c>
      <c r="F552" s="6" t="str" cm="1">
        <f t="array" aca="1" ref="F552" ca="1">IF(AND(ISBLANK(INDIRECT(ADDRESS(B552,2,1,1,"all_city_parameter_inputs"))), ISBLANK(INDIRECT(ADDRESS(B552,1,1,1,"all_city_parameter_inputs")))), "", IF(ISBLANK(INDIRECT(ADDRESS(B552,1,1,1,"all_city_parameter_inputs"))), All_city_list!F551,INDIRECT(ADDRESS(B552,1,1,1,"all_city_parameter_inputs"))))</f>
        <v>bus_to_passenger_ratio</v>
      </c>
      <c r="G552" s="4" t="str" cm="1">
        <f t="array" aca="1" ref="G552" ca="1">IF(AND(ISBLANK(INDIRECT(ADDRESS(B552,3,1,1,"all_city_parameter_inputs"))),ISBLANK(INDIRECT(ADDRESS(B552,2,1,1,"all_city_parameter_inputs")))),"",IF(ISBLANK(INDIRECT(ADDRESS(B552,2,1,1,"all_city_parameter_inputs"))),"",INDIRECT(ADDRESS(B552,2,1,1,"all_city_parameter_inputs"))))</f>
        <v>alpha</v>
      </c>
      <c r="H552" s="17" cm="1">
        <f t="array" aca="1" ref="H552" ca="1">IF(ISBLANK(INDIRECT(ADDRESS(B552,A552,1,1,"all_city_parameter_inputs"))), "--",INDIRECT(ADDRESS(B552,A552,1,1,"all_city_parameter_inputs")))</f>
        <v>14.061008695652175</v>
      </c>
      <c r="I552" s="17" t="str">
        <f ca="1">IF(OR(G552="alpha",G552="beta",G552="sd",G552="mean"),"--",VLOOKUP(C552,Default!$B$5:$H$113,7,FALSE))</f>
        <v>--</v>
      </c>
      <c r="J552" s="4" t="str">
        <f ca="1">VLOOKUP(F552,Lookup!$C$5:$D$109,2, FALSE)</f>
        <v>Travel values</v>
      </c>
      <c r="K552" s="4" t="str">
        <f ca="1">VLOOKUP(C552,Default!$B$4:$E$113,4, FALSE)</f>
        <v>number of buses per passenger</v>
      </c>
      <c r="L552" s="21" t="str" cm="1">
        <f t="array" aca="1" ref="L552" ca="1">IF(ISNA(VLOOKUP(D552,Grouped_Sources!$C:$C,1,FALSE)),"", INDIRECT(VLOOKUP(D552,Grouped_Sources!$C:$G,5,FALSE)))</f>
        <v>BusPassengerRatios_WriteUp_v.xx.docx on  on OneDrive Ali Abbas - ITHIM Global\Methods and Processes\Input Parameters\BusPassengerRatio</v>
      </c>
      <c r="M552" s="21"/>
      <c r="N552" s="21"/>
    </row>
    <row r="553" spans="1:14">
      <c r="A553" s="5">
        <f t="shared" si="81"/>
        <v>8</v>
      </c>
      <c r="B553" s="5">
        <f t="shared" si="82"/>
        <v>56</v>
      </c>
      <c r="C553" s="5" t="str">
        <f t="shared" ca="1" si="87"/>
        <v>bus_to_passenger_ratio</v>
      </c>
      <c r="D553" s="5" t="str">
        <f t="shared" ca="1" si="86"/>
        <v>bus_to_passenger_ratio_belo_horizonte</v>
      </c>
      <c r="E553" s="4" t="str" cm="1">
        <f t="array" aca="1" ref="E553" ca="1">INDIRECT(ADDRESS(1,A553,1,1,"all_city_parameter_inputs"))</f>
        <v>belo_horizonte</v>
      </c>
      <c r="F553" s="6" t="str" cm="1">
        <f t="array" aca="1" ref="F553" ca="1">IF(AND(ISBLANK(INDIRECT(ADDRESS(B553,2,1,1,"all_city_parameter_inputs"))), ISBLANK(INDIRECT(ADDRESS(B553,1,1,1,"all_city_parameter_inputs")))), "", IF(ISBLANK(INDIRECT(ADDRESS(B553,1,1,1,"all_city_parameter_inputs"))), All_city_list!F552,INDIRECT(ADDRESS(B553,1,1,1,"all_city_parameter_inputs"))))</f>
        <v>bus_to_passenger_ratio</v>
      </c>
      <c r="G553" s="4" t="str" cm="1">
        <f t="array" aca="1" ref="G553" ca="1">IF(AND(ISBLANK(INDIRECT(ADDRESS(B553,3,1,1,"all_city_parameter_inputs"))),ISBLANK(INDIRECT(ADDRESS(B553,2,1,1,"all_city_parameter_inputs")))),"",IF(ISBLANK(INDIRECT(ADDRESS(B553,2,1,1,"all_city_parameter_inputs"))),"",INDIRECT(ADDRESS(B553,2,1,1,"all_city_parameter_inputs"))))</f>
        <v>beta</v>
      </c>
      <c r="H553" s="17" cm="1">
        <f t="array" aca="1" ref="H553" ca="1">IF(ISBLANK(INDIRECT(ADDRESS(B553,A553,1,1,"all_city_parameter_inputs"))), "--",INDIRECT(ADDRESS(B553,A553,1,1,"all_city_parameter_inputs")))</f>
        <v>309.34219130434786</v>
      </c>
      <c r="I553" s="17" t="str">
        <f ca="1">IF(OR(G553="alpha",G553="beta",G553="sd",G553="mean"),"--",VLOOKUP(C553,Default!$B$5:$H$113,7,FALSE))</f>
        <v>--</v>
      </c>
      <c r="J553" s="4" t="str">
        <f ca="1">VLOOKUP(F553,Lookup!$C$5:$D$109,2, FALSE)</f>
        <v>Travel values</v>
      </c>
      <c r="K553" s="4" t="str">
        <f ca="1">VLOOKUP(C553,Default!$B$4:$E$113,4, FALSE)</f>
        <v>number of buses per passenger</v>
      </c>
      <c r="L553" s="21" t="str" cm="1">
        <f t="array" aca="1" ref="L553" ca="1">IF(ISNA(VLOOKUP(D553,Grouped_Sources!$C:$C,1,FALSE)),"", INDIRECT(VLOOKUP(D553,Grouped_Sources!$C:$G,5,FALSE)))</f>
        <v>BusPassengerRatios_WriteUp_v.xx.docx on  on OneDrive Ali Abbas - ITHIM Global\Methods and Processes\Input Parameters\BusPassengerRatio</v>
      </c>
      <c r="M553" s="21"/>
      <c r="N553" s="21"/>
    </row>
    <row r="554" spans="1:14">
      <c r="A554" s="5">
        <f t="shared" si="81"/>
        <v>8</v>
      </c>
      <c r="B554" s="5">
        <f t="shared" si="82"/>
        <v>57</v>
      </c>
      <c r="C554" s="5" t="str">
        <f t="shared" ca="1" si="87"/>
        <v>truck_to_car_ratio</v>
      </c>
      <c r="D554" s="5" t="str">
        <f t="shared" ca="1" si="86"/>
        <v>truck_to_car_ratio_belo_horizonte</v>
      </c>
      <c r="E554" s="4" t="str" cm="1">
        <f t="array" aca="1" ref="E554" ca="1">INDIRECT(ADDRESS(1,A554,1,1,"all_city_parameter_inputs"))</f>
        <v>belo_horizonte</v>
      </c>
      <c r="F554" s="6" t="str" cm="1">
        <f t="array" aca="1" ref="F554" ca="1">IF(AND(ISBLANK(INDIRECT(ADDRESS(B554,2,1,1,"all_city_parameter_inputs"))), ISBLANK(INDIRECT(ADDRESS(B554,1,1,1,"all_city_parameter_inputs")))), "", IF(ISBLANK(INDIRECT(ADDRESS(B554,1,1,1,"all_city_parameter_inputs"))), All_city_list!F553,INDIRECT(ADDRESS(B554,1,1,1,"all_city_parameter_inputs"))))</f>
        <v>truck_to_car_ratio</v>
      </c>
      <c r="G554" s="4" t="str" cm="1">
        <f t="array" aca="1" ref="G554" ca="1">IF(AND(ISBLANK(INDIRECT(ADDRESS(B554,3,1,1,"all_city_parameter_inputs"))),ISBLANK(INDIRECT(ADDRESS(B554,2,1,1,"all_city_parameter_inputs")))),"",IF(ISBLANK(INDIRECT(ADDRESS(B554,2,1,1,"all_city_parameter_inputs"))),"",INDIRECT(ADDRESS(B554,2,1,1,"all_city_parameter_inputs"))))</f>
        <v>constant</v>
      </c>
      <c r="H554" s="17" cm="1">
        <f t="array" aca="1" ref="H554" ca="1">IF(ISBLANK(INDIRECT(ADDRESS(B554,A554,1,1,"all_city_parameter_inputs"))), "--",INDIRECT(ADDRESS(B554,A554,1,1,"all_city_parameter_inputs")))</f>
        <v>0.3</v>
      </c>
      <c r="I554" s="17">
        <f ca="1">IF(OR(G554="alpha",G554="beta",G554="sd",G554="mean"),"--",VLOOKUP(C554,Default!$B$5:$H$113,7,FALSE))</f>
        <v>0.3</v>
      </c>
      <c r="J554" s="4" t="str">
        <f ca="1">VLOOKUP(F554,Lookup!$C$5:$D$109,2, FALSE)</f>
        <v>Travel values</v>
      </c>
      <c r="K554" s="4" t="str">
        <f ca="1">VLOOKUP(C554,Default!$B$4:$E$113,4, FALSE)</f>
        <v>ratio of truck kilometers to car km travelled, used to add ghost trips that are not changed between the different scenarios</v>
      </c>
      <c r="L554" s="21" t="str" cm="1">
        <f t="array" aca="1" ref="L554" ca="1">IF(ISNA(VLOOKUP(D554,Grouped_Sources!$C:$C,1,FALSE)),"", INDIRECT(VLOOKUP(D554,Grouped_Sources!$C:$G,5,FALSE)))</f>
        <v>TruckCarRatio_WriteUp_v.xx.docx on  on OneDrive Ali Abbas - ITHIM Global\Methods and Processes\Input Parameters\TruckCarRatio</v>
      </c>
      <c r="M554" s="21"/>
      <c r="N554" s="21"/>
    </row>
    <row r="555" spans="1:14">
      <c r="A555" s="5">
        <f t="shared" si="81"/>
        <v>8</v>
      </c>
      <c r="B555" s="5">
        <f t="shared" si="82"/>
        <v>58</v>
      </c>
      <c r="C555" s="5" t="str">
        <f t="shared" ca="1" si="87"/>
        <v>truck_to_car_ratio</v>
      </c>
      <c r="D555" s="5" t="str">
        <f t="shared" ca="1" si="86"/>
        <v>truck_to_car_ratio_belo_horizonte</v>
      </c>
      <c r="E555" s="4" t="str" cm="1">
        <f t="array" aca="1" ref="E555" ca="1">INDIRECT(ADDRESS(1,A555,1,1,"all_city_parameter_inputs"))</f>
        <v>belo_horizonte</v>
      </c>
      <c r="F555" s="6" t="str" cm="1">
        <f t="array" aca="1" ref="F555" ca="1">IF(AND(ISBLANK(INDIRECT(ADDRESS(B555,2,1,1,"all_city_parameter_inputs"))), ISBLANK(INDIRECT(ADDRESS(B555,1,1,1,"all_city_parameter_inputs")))), "", IF(ISBLANK(INDIRECT(ADDRESS(B555,1,1,1,"all_city_parameter_inputs"))), All_city_list!F554,INDIRECT(ADDRESS(B555,1,1,1,"all_city_parameter_inputs"))))</f>
        <v>truck_to_car_ratio</v>
      </c>
      <c r="G555" s="4" t="str" cm="1">
        <f t="array" aca="1" ref="G555" ca="1">IF(AND(ISBLANK(INDIRECT(ADDRESS(B555,3,1,1,"all_city_parameter_inputs"))),ISBLANK(INDIRECT(ADDRESS(B555,2,1,1,"all_city_parameter_inputs")))),"",IF(ISBLANK(INDIRECT(ADDRESS(B555,2,1,1,"all_city_parameter_inputs"))),"",INDIRECT(ADDRESS(B555,2,1,1,"all_city_parameter_inputs"))))</f>
        <v>alpha</v>
      </c>
      <c r="H555" s="17" cm="1">
        <f t="array" aca="1" ref="H555" ca="1">IF(ISBLANK(INDIRECT(ADDRESS(B555,A555,1,1,"all_city_parameter_inputs"))), "--",INDIRECT(ADDRESS(B555,A555,1,1,"all_city_parameter_inputs")))</f>
        <v>3.731999999999998</v>
      </c>
      <c r="I555" s="17" t="str">
        <f ca="1">IF(OR(G555="alpha",G555="beta",G555="sd",G555="mean"),"--",VLOOKUP(C555,Default!$B$5:$H$113,7,FALSE))</f>
        <v>--</v>
      </c>
      <c r="J555" s="4" t="str">
        <f ca="1">VLOOKUP(F555,Lookup!$C$5:$D$109,2, FALSE)</f>
        <v>Travel values</v>
      </c>
      <c r="K555" s="4" t="str">
        <f ca="1">VLOOKUP(C555,Default!$B$4:$E$113,4, FALSE)</f>
        <v>ratio of truck kilometers to car km travelled, used to add ghost trips that are not changed between the different scenarios</v>
      </c>
      <c r="L555" s="21" t="str" cm="1">
        <f t="array" aca="1" ref="L555" ca="1">IF(ISNA(VLOOKUP(D555,Grouped_Sources!$C:$C,1,FALSE)),"", INDIRECT(VLOOKUP(D555,Grouped_Sources!$C:$G,5,FALSE)))</f>
        <v>TruckCarRatio_WriteUp_v.xx.docx on  on OneDrive Ali Abbas - ITHIM Global\Methods and Processes\Input Parameters\TruckCarRatio</v>
      </c>
      <c r="M555" s="21"/>
      <c r="N555" s="21"/>
    </row>
    <row r="556" spans="1:14">
      <c r="A556" s="5">
        <f t="shared" si="81"/>
        <v>8</v>
      </c>
      <c r="B556" s="5">
        <f t="shared" si="82"/>
        <v>59</v>
      </c>
      <c r="C556" s="5" t="str">
        <f t="shared" ca="1" si="87"/>
        <v>truck_to_car_ratio</v>
      </c>
      <c r="D556" s="5" t="str">
        <f t="shared" ca="1" si="86"/>
        <v>truck_to_car_ratio_belo_horizonte</v>
      </c>
      <c r="E556" s="4" t="str" cm="1">
        <f t="array" aca="1" ref="E556" ca="1">INDIRECT(ADDRESS(1,A556,1,1,"all_city_parameter_inputs"))</f>
        <v>belo_horizonte</v>
      </c>
      <c r="F556" s="6" t="str" cm="1">
        <f t="array" aca="1" ref="F556" ca="1">IF(AND(ISBLANK(INDIRECT(ADDRESS(B556,2,1,1,"all_city_parameter_inputs"))), ISBLANK(INDIRECT(ADDRESS(B556,1,1,1,"all_city_parameter_inputs")))), "", IF(ISBLANK(INDIRECT(ADDRESS(B556,1,1,1,"all_city_parameter_inputs"))), All_city_list!F555,INDIRECT(ADDRESS(B556,1,1,1,"all_city_parameter_inputs"))))</f>
        <v>truck_to_car_ratio</v>
      </c>
      <c r="G556" s="4" t="str" cm="1">
        <f t="array" aca="1" ref="G556" ca="1">IF(AND(ISBLANK(INDIRECT(ADDRESS(B556,3,1,1,"all_city_parameter_inputs"))),ISBLANK(INDIRECT(ADDRESS(B556,2,1,1,"all_city_parameter_inputs")))),"",IF(ISBLANK(INDIRECT(ADDRESS(B556,2,1,1,"all_city_parameter_inputs"))),"",INDIRECT(ADDRESS(B556,2,1,1,"all_city_parameter_inputs"))))</f>
        <v>beta</v>
      </c>
      <c r="H556" s="17" cm="1">
        <f t="array" aca="1" ref="H556" ca="1">IF(ISBLANK(INDIRECT(ADDRESS(B556,A556,1,1,"all_city_parameter_inputs"))), "--",INDIRECT(ADDRESS(B556,A556,1,1,"all_city_parameter_inputs")))</f>
        <v>8.7079999999999949</v>
      </c>
      <c r="I556" s="17" t="str">
        <f ca="1">IF(OR(G556="alpha",G556="beta",G556="sd",G556="mean"),"--",VLOOKUP(C556,Default!$B$5:$H$113,7,FALSE))</f>
        <v>--</v>
      </c>
      <c r="J556" s="4" t="str">
        <f ca="1">VLOOKUP(F556,Lookup!$C$5:$D$109,2, FALSE)</f>
        <v>Travel values</v>
      </c>
      <c r="K556" s="4" t="str">
        <f ca="1">VLOOKUP(C556,Default!$B$4:$E$113,4, FALSE)</f>
        <v>ratio of truck kilometers to car km travelled, used to add ghost trips that are not changed between the different scenarios</v>
      </c>
      <c r="L556" s="21" t="str" cm="1">
        <f t="array" aca="1" ref="L556" ca="1">IF(ISNA(VLOOKUP(D556,Grouped_Sources!$C:$C,1,FALSE)),"", INDIRECT(VLOOKUP(D556,Grouped_Sources!$C:$G,5,FALSE)))</f>
        <v>TruckCarRatio_WriteUp_v.xx.docx on  on OneDrive Ali Abbas - ITHIM Global\Methods and Processes\Input Parameters\TruckCarRatio</v>
      </c>
      <c r="M556" s="21"/>
      <c r="N556" s="21"/>
    </row>
    <row r="557" spans="1:14">
      <c r="A557" s="5">
        <f t="shared" si="81"/>
        <v>8</v>
      </c>
      <c r="B557" s="5">
        <f t="shared" si="82"/>
        <v>60</v>
      </c>
      <c r="C557" s="5" t="str">
        <f t="shared" ca="1" si="87"/>
        <v>PM_emission_confidence</v>
      </c>
      <c r="D557" s="5" t="str">
        <f t="shared" ca="1" si="86"/>
        <v>PM_emission_confidence_belo_horizonte</v>
      </c>
      <c r="E557" s="4" t="str" cm="1">
        <f t="array" aca="1" ref="E557" ca="1">INDIRECT(ADDRESS(1,A557,1,1,"all_city_parameter_inputs"))</f>
        <v>belo_horizonte</v>
      </c>
      <c r="F557" s="6" t="str" cm="1">
        <f t="array" aca="1" ref="F557" ca="1">IF(AND(ISBLANK(INDIRECT(ADDRESS(B557,2,1,1,"all_city_parameter_inputs"))), ISBLANK(INDIRECT(ADDRESS(B557,1,1,1,"all_city_parameter_inputs")))), "", IF(ISBLANK(INDIRECT(ADDRESS(B557,1,1,1,"all_city_parameter_inputs"))), All_city_list!F556,INDIRECT(ADDRESS(B557,1,1,1,"all_city_parameter_inputs"))))</f>
        <v>PM_emission_confidence</v>
      </c>
      <c r="G557" s="4" t="str" cm="1">
        <f t="array" aca="1" ref="G557" ca="1">IF(AND(ISBLANK(INDIRECT(ADDRESS(B557,3,1,1,"all_city_parameter_inputs"))),ISBLANK(INDIRECT(ADDRESS(B557,2,1,1,"all_city_parameter_inputs")))),"",IF(ISBLANK(INDIRECT(ADDRESS(B557,2,1,1,"all_city_parameter_inputs"))),"",INDIRECT(ADDRESS(B557,2,1,1,"all_city_parameter_inputs"))))</f>
        <v>sample</v>
      </c>
      <c r="H557" s="17" cm="1">
        <f t="array" aca="1" ref="H557" ca="1">IF(ISBLANK(INDIRECT(ADDRESS(B557,A557,1,1,"all_city_parameter_inputs"))), "--",INDIRECT(ADDRESS(B557,A557,1,1,"all_city_parameter_inputs")))</f>
        <v>0.5</v>
      </c>
      <c r="I557" s="17">
        <f ca="1">IF(OR(G557="alpha",G557="beta",G557="sd",G557="mean"),"--",VLOOKUP(C557,Default!$B$5:$H$113,7,FALSE))</f>
        <v>1</v>
      </c>
      <c r="J557" s="4" t="str">
        <f ca="1">VLOOKUP(F557,Lookup!$C$5:$D$109,2, FALSE)</f>
        <v>Pollution values</v>
      </c>
      <c r="K557" s="4" t="str">
        <f ca="1">VLOOKUP(C557,Default!$B$4:$E$113,4,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557" s="21" t="str" cm="1">
        <f t="array" aca="1" ref="L557" ca="1">IF(ISNA(VLOOKUP(D557,Grouped_Sources!$C:$C,1,FALSE)),"", INDIRECT(VLOOKUP(D557,Grouped_Sources!$C:$G,5,FALSE)))</f>
        <v/>
      </c>
      <c r="M557" s="21"/>
      <c r="N557" s="21"/>
    </row>
    <row r="558" spans="1:14">
      <c r="A558" s="5">
        <f t="shared" si="81"/>
        <v>8</v>
      </c>
      <c r="B558" s="5">
        <f t="shared" si="82"/>
        <v>61</v>
      </c>
      <c r="C558" s="5" t="str">
        <f t="shared" ca="1" si="87"/>
        <v>distance_scalar_car_taxi</v>
      </c>
      <c r="D558" s="5" t="str">
        <f t="shared" ca="1" si="86"/>
        <v>distance_scalar_car_taxi_belo_horizonte</v>
      </c>
      <c r="E558" s="4" t="str" cm="1">
        <f t="array" aca="1" ref="E558" ca="1">INDIRECT(ADDRESS(1,A558,1,1,"all_city_parameter_inputs"))</f>
        <v>belo_horizonte</v>
      </c>
      <c r="F558" s="6" t="str" cm="1">
        <f t="array" aca="1" ref="F558" ca="1">IF(AND(ISBLANK(INDIRECT(ADDRESS(B558,2,1,1,"all_city_parameter_inputs"))), ISBLANK(INDIRECT(ADDRESS(B558,1,1,1,"all_city_parameter_inputs")))), "", IF(ISBLANK(INDIRECT(ADDRESS(B558,1,1,1,"all_city_parameter_inputs"))), All_city_list!F557,INDIRECT(ADDRESS(B558,1,1,1,"all_city_parameter_inputs"))))</f>
        <v>distance_scalar_car_taxi</v>
      </c>
      <c r="G558" s="4" t="str" cm="1">
        <f t="array" aca="1" ref="G558" ca="1">IF(AND(ISBLANK(INDIRECT(ADDRESS(B558,3,1,1,"all_city_parameter_inputs"))),ISBLANK(INDIRECT(ADDRESS(B558,2,1,1,"all_city_parameter_inputs")))),"",IF(ISBLANK(INDIRECT(ADDRESS(B558,2,1,1,"all_city_parameter_inputs"))),"",INDIRECT(ADDRESS(B558,2,1,1,"all_city_parameter_inputs"))))</f>
        <v>constant</v>
      </c>
      <c r="H558" s="17" cm="1">
        <f t="array" aca="1" ref="H558" ca="1">IF(ISBLANK(INDIRECT(ADDRESS(B558,A558,1,1,"all_city_parameter_inputs"))), "--",INDIRECT(ADDRESS(B558,A558,1,1,"all_city_parameter_inputs")))</f>
        <v>1</v>
      </c>
      <c r="I558" s="17">
        <f ca="1">IF(OR(G558="alpha",G558="beta",G558="sd",G558="mean"),"--",VLOOKUP(C558,Default!$B$5:$H$113,7,FALSE))</f>
        <v>1</v>
      </c>
      <c r="J558" s="4" t="str">
        <f ca="1">VLOOKUP(F558,Lookup!$C$5:$D$109,2, FALSE)</f>
        <v>Travel values</v>
      </c>
      <c r="K558" s="4" t="str">
        <f ca="1">VLOOKUP(C558,Default!$B$4:$E$113,4, FALSE)</f>
        <v>scalar for car/taxi distance, i.e. all car and taxi trips get scaled by this scalar</v>
      </c>
      <c r="L558" s="21" t="str" cm="1">
        <f t="array" aca="1" ref="L558" ca="1">IF(ISNA(VLOOKUP(D558,Grouped_Sources!$C:$C,1,FALSE)),"", INDIRECT(VLOOKUP(D558,Grouped_Sources!$C:$G,5,FALSE)))</f>
        <v xml:space="preserve"> on OneDrive Ali Abbas - ITHIM Global\Methods and Processes\Input Parameters\DistanceScalars</v>
      </c>
      <c r="M558" s="21"/>
      <c r="N558" s="21"/>
    </row>
    <row r="559" spans="1:14">
      <c r="A559" s="5">
        <f t="shared" si="81"/>
        <v>8</v>
      </c>
      <c r="B559" s="5">
        <f t="shared" si="82"/>
        <v>62</v>
      </c>
      <c r="C559" s="5" t="str">
        <f t="shared" ca="1" si="87"/>
        <v>distance_scalar_car_taxi</v>
      </c>
      <c r="D559" s="5" t="str">
        <f t="shared" ca="1" si="86"/>
        <v>distance_scalar_car_taxi_belo_horizonte</v>
      </c>
      <c r="E559" s="4" t="str" cm="1">
        <f t="array" aca="1" ref="E559" ca="1">INDIRECT(ADDRESS(1,A559,1,1,"all_city_parameter_inputs"))</f>
        <v>belo_horizonte</v>
      </c>
      <c r="F559" s="6" t="str" cm="1">
        <f t="array" aca="1" ref="F559" ca="1">IF(AND(ISBLANK(INDIRECT(ADDRESS(B559,2,1,1,"all_city_parameter_inputs"))), ISBLANK(INDIRECT(ADDRESS(B559,1,1,1,"all_city_parameter_inputs")))), "", IF(ISBLANK(INDIRECT(ADDRESS(B559,1,1,1,"all_city_parameter_inputs"))), All_city_list!F558,INDIRECT(ADDRESS(B559,1,1,1,"all_city_parameter_inputs"))))</f>
        <v>distance_scalar_car_taxi</v>
      </c>
      <c r="G559" s="4" t="str" cm="1">
        <f t="array" aca="1" ref="G559" ca="1">IF(AND(ISBLANK(INDIRECT(ADDRESS(B559,3,1,1,"all_city_parameter_inputs"))),ISBLANK(INDIRECT(ADDRESS(B559,2,1,1,"all_city_parameter_inputs")))),"",IF(ISBLANK(INDIRECT(ADDRESS(B559,2,1,1,"all_city_parameter_inputs"))),"",INDIRECT(ADDRESS(B559,2,1,1,"all_city_parameter_inputs"))))</f>
        <v>mean</v>
      </c>
      <c r="H559" s="17" cm="1">
        <f t="array" aca="1" ref="H559" ca="1">IF(ISBLANK(INDIRECT(ADDRESS(B559,A559,1,1,"all_city_parameter_inputs"))), "--",INDIRECT(ADDRESS(B559,A559,1,1,"all_city_parameter_inputs")))</f>
        <v>0.99998710916933498</v>
      </c>
      <c r="I559" s="17" t="str">
        <f ca="1">IF(OR(G559="alpha",G559="beta",G559="sd",G559="mean"),"--",VLOOKUP(C559,Default!$B$5:$H$113,7,FALSE))</f>
        <v>--</v>
      </c>
      <c r="J559" s="4" t="str">
        <f ca="1">VLOOKUP(F559,Lookup!$C$5:$D$109,2, FALSE)</f>
        <v>Travel values</v>
      </c>
      <c r="K559" s="4" t="str">
        <f ca="1">VLOOKUP(C559,Default!$B$4:$E$113,4, FALSE)</f>
        <v>scalar for car/taxi distance, i.e. all car and taxi trips get scaled by this scalar</v>
      </c>
      <c r="L559" s="21" t="str" cm="1">
        <f t="array" aca="1" ref="L559" ca="1">IF(ISNA(VLOOKUP(D559,Grouped_Sources!$C:$C,1,FALSE)),"", INDIRECT(VLOOKUP(D559,Grouped_Sources!$C:$G,5,FALSE)))</f>
        <v xml:space="preserve"> on OneDrive Ali Abbas - ITHIM Global\Methods and Processes\Input Parameters\DistanceScalars</v>
      </c>
      <c r="M559" s="21"/>
      <c r="N559" s="21"/>
    </row>
    <row r="560" spans="1:14">
      <c r="A560" s="5">
        <f t="shared" si="81"/>
        <v>8</v>
      </c>
      <c r="B560" s="5">
        <f t="shared" si="82"/>
        <v>63</v>
      </c>
      <c r="C560" s="5" t="str">
        <f t="shared" ca="1" si="87"/>
        <v>distance_scalar_car_taxi</v>
      </c>
      <c r="D560" s="5" t="str">
        <f t="shared" ca="1" si="86"/>
        <v>distance_scalar_car_taxi_belo_horizonte</v>
      </c>
      <c r="E560" s="4" t="str" cm="1">
        <f t="array" aca="1" ref="E560" ca="1">INDIRECT(ADDRESS(1,A560,1,1,"all_city_parameter_inputs"))</f>
        <v>belo_horizonte</v>
      </c>
      <c r="F560" s="6" t="str" cm="1">
        <f t="array" aca="1" ref="F560" ca="1">IF(AND(ISBLANK(INDIRECT(ADDRESS(B560,2,1,1,"all_city_parameter_inputs"))), ISBLANK(INDIRECT(ADDRESS(B560,1,1,1,"all_city_parameter_inputs")))), "", IF(ISBLANK(INDIRECT(ADDRESS(B560,1,1,1,"all_city_parameter_inputs"))), All_city_list!F559,INDIRECT(ADDRESS(B560,1,1,1,"all_city_parameter_inputs"))))</f>
        <v>distance_scalar_car_taxi</v>
      </c>
      <c r="G560" s="4" t="str" cm="1">
        <f t="array" aca="1" ref="G560" ca="1">IF(AND(ISBLANK(INDIRECT(ADDRESS(B560,3,1,1,"all_city_parameter_inputs"))),ISBLANK(INDIRECT(ADDRESS(B560,2,1,1,"all_city_parameter_inputs")))),"",IF(ISBLANK(INDIRECT(ADDRESS(B560,2,1,1,"all_city_parameter_inputs"))),"",INDIRECT(ADDRESS(B560,2,1,1,"all_city_parameter_inputs"))))</f>
        <v>sd</v>
      </c>
      <c r="H560" s="17" cm="1">
        <f t="array" aca="1" ref="H560" ca="1">IF(ISBLANK(INDIRECT(ADDRESS(B560,A560,1,1,"all_city_parameter_inputs"))), "--",INDIRECT(ADDRESS(B560,A560,1,1,"all_city_parameter_inputs")))</f>
        <v>1.0050904936310701</v>
      </c>
      <c r="I560" s="17" t="str">
        <f ca="1">IF(OR(G560="alpha",G560="beta",G560="sd",G560="mean"),"--",VLOOKUP(C560,Default!$B$5:$H$113,7,FALSE))</f>
        <v>--</v>
      </c>
      <c r="J560" s="4" t="str">
        <f ca="1">VLOOKUP(F560,Lookup!$C$5:$D$109,2, FALSE)</f>
        <v>Travel values</v>
      </c>
      <c r="K560" s="4" t="str">
        <f ca="1">VLOOKUP(C560,Default!$B$4:$E$113,4, FALSE)</f>
        <v>scalar for car/taxi distance, i.e. all car and taxi trips get scaled by this scalar</v>
      </c>
      <c r="L560" s="21" t="str" cm="1">
        <f t="array" aca="1" ref="L560" ca="1">IF(ISNA(VLOOKUP(D560,Grouped_Sources!$C:$C,1,FALSE)),"", INDIRECT(VLOOKUP(D560,Grouped_Sources!$C:$G,5,FALSE)))</f>
        <v xml:space="preserve"> on OneDrive Ali Abbas - ITHIM Global\Methods and Processes\Input Parameters\DistanceScalars</v>
      </c>
      <c r="M560" s="21"/>
      <c r="N560" s="21"/>
    </row>
    <row r="561" spans="1:14">
      <c r="A561" s="5">
        <f t="shared" si="81"/>
        <v>8</v>
      </c>
      <c r="B561" s="5">
        <f t="shared" si="82"/>
        <v>64</v>
      </c>
      <c r="C561" s="5" t="str">
        <f t="shared" ca="1" si="87"/>
        <v>distance_scalar_motorcycle</v>
      </c>
      <c r="D561" s="5" t="str">
        <f t="shared" ca="1" si="86"/>
        <v>distance_scalar_motorcycle_belo_horizonte</v>
      </c>
      <c r="E561" s="4" t="str" cm="1">
        <f t="array" aca="1" ref="E561" ca="1">INDIRECT(ADDRESS(1,A561,1,1,"all_city_parameter_inputs"))</f>
        <v>belo_horizonte</v>
      </c>
      <c r="F561" s="6" t="str" cm="1">
        <f t="array" aca="1" ref="F561" ca="1">IF(AND(ISBLANK(INDIRECT(ADDRESS(B561,2,1,1,"all_city_parameter_inputs"))), ISBLANK(INDIRECT(ADDRESS(B561,1,1,1,"all_city_parameter_inputs")))), "", IF(ISBLANK(INDIRECT(ADDRESS(B561,1,1,1,"all_city_parameter_inputs"))), All_city_list!F560,INDIRECT(ADDRESS(B561,1,1,1,"all_city_parameter_inputs"))))</f>
        <v>distance_scalar_motorcycle</v>
      </c>
      <c r="G561" s="4" t="str" cm="1">
        <f t="array" aca="1" ref="G561" ca="1">IF(AND(ISBLANK(INDIRECT(ADDRESS(B561,3,1,1,"all_city_parameter_inputs"))),ISBLANK(INDIRECT(ADDRESS(B561,2,1,1,"all_city_parameter_inputs")))),"",IF(ISBLANK(INDIRECT(ADDRESS(B561,2,1,1,"all_city_parameter_inputs"))),"",INDIRECT(ADDRESS(B561,2,1,1,"all_city_parameter_inputs"))))</f>
        <v>constant</v>
      </c>
      <c r="H561" s="17" cm="1">
        <f t="array" aca="1" ref="H561" ca="1">IF(ISBLANK(INDIRECT(ADDRESS(B561,A561,1,1,"all_city_parameter_inputs"))), "--",INDIRECT(ADDRESS(B561,A561,1,1,"all_city_parameter_inputs")))</f>
        <v>1</v>
      </c>
      <c r="I561" s="17">
        <f ca="1">IF(OR(G561="alpha",G561="beta",G561="sd",G561="mean"),"--",VLOOKUP(C561,Default!$B$5:$H$113,7,FALSE))</f>
        <v>1</v>
      </c>
      <c r="J561" s="4" t="str">
        <f ca="1">VLOOKUP(F561,Lookup!$C$5:$D$109,2, FALSE)</f>
        <v>Travel values</v>
      </c>
      <c r="K561" s="4" t="str">
        <f ca="1">VLOOKUP(C561,Default!$B$4:$E$113,4, FALSE)</f>
        <v>scalar for motorcycle distance, i.e. all motorbike trips are scaled by this scalar</v>
      </c>
      <c r="L561" s="21" t="str" cm="1">
        <f t="array" aca="1" ref="L561" ca="1">IF(ISNA(VLOOKUP(D561,Grouped_Sources!$C:$C,1,FALSE)),"", INDIRECT(VLOOKUP(D561,Grouped_Sources!$C:$G,5,FALSE)))</f>
        <v xml:space="preserve"> on OneDrive Ali Abbas - ITHIM Global\Methods and Processes\Input Parameters\DistanceScalars</v>
      </c>
      <c r="M561" s="21"/>
      <c r="N561" s="21"/>
    </row>
    <row r="562" spans="1:14">
      <c r="A562" s="5">
        <f t="shared" si="81"/>
        <v>8</v>
      </c>
      <c r="B562" s="5">
        <f t="shared" si="82"/>
        <v>65</v>
      </c>
      <c r="C562" s="5" t="str">
        <f t="shared" ca="1" si="87"/>
        <v>distance_scalar_motorcycle</v>
      </c>
      <c r="D562" s="5" t="str">
        <f t="shared" ca="1" si="86"/>
        <v>distance_scalar_motorcycle_belo_horizonte</v>
      </c>
      <c r="E562" s="4" t="str" cm="1">
        <f t="array" aca="1" ref="E562" ca="1">INDIRECT(ADDRESS(1,A562,1,1,"all_city_parameter_inputs"))</f>
        <v>belo_horizonte</v>
      </c>
      <c r="F562" s="6" t="str" cm="1">
        <f t="array" aca="1" ref="F562" ca="1">IF(AND(ISBLANK(INDIRECT(ADDRESS(B562,2,1,1,"all_city_parameter_inputs"))), ISBLANK(INDIRECT(ADDRESS(B562,1,1,1,"all_city_parameter_inputs")))), "", IF(ISBLANK(INDIRECT(ADDRESS(B562,1,1,1,"all_city_parameter_inputs"))), All_city_list!F561,INDIRECT(ADDRESS(B562,1,1,1,"all_city_parameter_inputs"))))</f>
        <v>distance_scalar_motorcycle</v>
      </c>
      <c r="G562" s="4" t="str" cm="1">
        <f t="array" aca="1" ref="G562" ca="1">IF(AND(ISBLANK(INDIRECT(ADDRESS(B562,3,1,1,"all_city_parameter_inputs"))),ISBLANK(INDIRECT(ADDRESS(B562,2,1,1,"all_city_parameter_inputs")))),"",IF(ISBLANK(INDIRECT(ADDRESS(B562,2,1,1,"all_city_parameter_inputs"))),"",INDIRECT(ADDRESS(B562,2,1,1,"all_city_parameter_inputs"))))</f>
        <v>mean</v>
      </c>
      <c r="H562" s="17" cm="1">
        <f t="array" aca="1" ref="H562" ca="1">IF(ISBLANK(INDIRECT(ADDRESS(B562,A562,1,1,"all_city_parameter_inputs"))), "--",INDIRECT(ADDRESS(B562,A562,1,1,"all_city_parameter_inputs")))</f>
        <v>0.99993139591339597</v>
      </c>
      <c r="I562" s="17" t="str">
        <f ca="1">IF(OR(G562="alpha",G562="beta",G562="sd",G562="mean"),"--",VLOOKUP(C562,Default!$B$5:$H$113,7,FALSE))</f>
        <v>--</v>
      </c>
      <c r="J562" s="4" t="str">
        <f ca="1">VLOOKUP(F562,Lookup!$C$5:$D$109,2, FALSE)</f>
        <v>Travel values</v>
      </c>
      <c r="K562" s="4" t="str">
        <f ca="1">VLOOKUP(C562,Default!$B$4:$E$113,4, FALSE)</f>
        <v>scalar for motorcycle distance, i.e. all motorbike trips are scaled by this scalar</v>
      </c>
      <c r="L562" s="21" t="str" cm="1">
        <f t="array" aca="1" ref="L562" ca="1">IF(ISNA(VLOOKUP(D562,Grouped_Sources!$C:$C,1,FALSE)),"", INDIRECT(VLOOKUP(D562,Grouped_Sources!$C:$G,5,FALSE)))</f>
        <v xml:space="preserve"> on OneDrive Ali Abbas - ITHIM Global\Methods and Processes\Input Parameters\DistanceScalars</v>
      </c>
      <c r="M562" s="21"/>
      <c r="N562" s="21"/>
    </row>
    <row r="563" spans="1:14">
      <c r="A563" s="5">
        <f t="shared" si="81"/>
        <v>8</v>
      </c>
      <c r="B563" s="5">
        <f t="shared" si="82"/>
        <v>66</v>
      </c>
      <c r="C563" s="5" t="str">
        <f t="shared" ca="1" si="87"/>
        <v>distance_scalar_motorcycle</v>
      </c>
      <c r="D563" s="5" t="str">
        <f t="shared" ca="1" si="86"/>
        <v>distance_scalar_motorcycle_belo_horizonte</v>
      </c>
      <c r="E563" s="4" t="str" cm="1">
        <f t="array" aca="1" ref="E563" ca="1">INDIRECT(ADDRESS(1,A563,1,1,"all_city_parameter_inputs"))</f>
        <v>belo_horizonte</v>
      </c>
      <c r="F563" s="6" t="str" cm="1">
        <f t="array" aca="1" ref="F563" ca="1">IF(AND(ISBLANK(INDIRECT(ADDRESS(B563,2,1,1,"all_city_parameter_inputs"))), ISBLANK(INDIRECT(ADDRESS(B563,1,1,1,"all_city_parameter_inputs")))), "", IF(ISBLANK(INDIRECT(ADDRESS(B563,1,1,1,"all_city_parameter_inputs"))), All_city_list!F562,INDIRECT(ADDRESS(B563,1,1,1,"all_city_parameter_inputs"))))</f>
        <v>distance_scalar_motorcycle</v>
      </c>
      <c r="G563" s="4" t="str" cm="1">
        <f t="array" aca="1" ref="G563" ca="1">IF(AND(ISBLANK(INDIRECT(ADDRESS(B563,3,1,1,"all_city_parameter_inputs"))),ISBLANK(INDIRECT(ADDRESS(B563,2,1,1,"all_city_parameter_inputs")))),"",IF(ISBLANK(INDIRECT(ADDRESS(B563,2,1,1,"all_city_parameter_inputs"))),"",INDIRECT(ADDRESS(B563,2,1,1,"all_city_parameter_inputs"))))</f>
        <v>sd</v>
      </c>
      <c r="H563" s="17" cm="1">
        <f t="array" aca="1" ref="H563" ca="1">IF(ISBLANK(INDIRECT(ADDRESS(B563,A563,1,1,"all_city_parameter_inputs"))), "--",INDIRECT(ADDRESS(B563,A563,1,1,"all_city_parameter_inputs")))</f>
        <v>1.0117826652680899</v>
      </c>
      <c r="I563" s="17" t="str">
        <f ca="1">IF(OR(G563="alpha",G563="beta",G563="sd",G563="mean"),"--",VLOOKUP(C563,Default!$B$5:$H$113,7,FALSE))</f>
        <v>--</v>
      </c>
      <c r="J563" s="4" t="str">
        <f ca="1">VLOOKUP(F563,Lookup!$C$5:$D$109,2, FALSE)</f>
        <v>Travel values</v>
      </c>
      <c r="K563" s="4" t="str">
        <f ca="1">VLOOKUP(C563,Default!$B$4:$E$113,4, FALSE)</f>
        <v>scalar for motorcycle distance, i.e. all motorbike trips are scaled by this scalar</v>
      </c>
      <c r="L563" s="21" t="str" cm="1">
        <f t="array" aca="1" ref="L563" ca="1">IF(ISNA(VLOOKUP(D563,Grouped_Sources!$C:$C,1,FALSE)),"", INDIRECT(VLOOKUP(D563,Grouped_Sources!$C:$G,5,FALSE)))</f>
        <v xml:space="preserve"> on OneDrive Ali Abbas - ITHIM Global\Methods and Processes\Input Parameters\DistanceScalars</v>
      </c>
      <c r="M563" s="21"/>
      <c r="N563" s="21"/>
    </row>
    <row r="564" spans="1:14">
      <c r="A564" s="5">
        <f t="shared" ref="A564:A627" si="88">A465+1</f>
        <v>8</v>
      </c>
      <c r="B564" s="5">
        <f t="shared" ref="B564:B627" si="89">B465</f>
        <v>67</v>
      </c>
      <c r="C564" s="5" t="str">
        <f t="shared" ca="1" si="87"/>
        <v>distance_scalar_pt</v>
      </c>
      <c r="D564" s="5" t="str">
        <f t="shared" ca="1" si="86"/>
        <v>distance_scalar_pt_belo_horizonte</v>
      </c>
      <c r="E564" s="4" t="str" cm="1">
        <f t="array" aca="1" ref="E564" ca="1">INDIRECT(ADDRESS(1,A564,1,1,"all_city_parameter_inputs"))</f>
        <v>belo_horizonte</v>
      </c>
      <c r="F564" s="6" t="str" cm="1">
        <f t="array" aca="1" ref="F564" ca="1">IF(AND(ISBLANK(INDIRECT(ADDRESS(B564,2,1,1,"all_city_parameter_inputs"))), ISBLANK(INDIRECT(ADDRESS(B564,1,1,1,"all_city_parameter_inputs")))), "", IF(ISBLANK(INDIRECT(ADDRESS(B564,1,1,1,"all_city_parameter_inputs"))), All_city_list!F563,INDIRECT(ADDRESS(B564,1,1,1,"all_city_parameter_inputs"))))</f>
        <v>distance_scalar_pt</v>
      </c>
      <c r="G564" s="4" t="str" cm="1">
        <f t="array" aca="1" ref="G564" ca="1">IF(AND(ISBLANK(INDIRECT(ADDRESS(B564,3,1,1,"all_city_parameter_inputs"))),ISBLANK(INDIRECT(ADDRESS(B564,2,1,1,"all_city_parameter_inputs")))),"",IF(ISBLANK(INDIRECT(ADDRESS(B564,2,1,1,"all_city_parameter_inputs"))),"",INDIRECT(ADDRESS(B564,2,1,1,"all_city_parameter_inputs"))))</f>
        <v>constant</v>
      </c>
      <c r="H564" s="17" cm="1">
        <f t="array" aca="1" ref="H564" ca="1">IF(ISBLANK(INDIRECT(ADDRESS(B564,A564,1,1,"all_city_parameter_inputs"))), "--",INDIRECT(ADDRESS(B564,A564,1,1,"all_city_parameter_inputs")))</f>
        <v>1</v>
      </c>
      <c r="I564" s="17">
        <f ca="1">IF(OR(G564="alpha",G564="beta",G564="sd",G564="mean"),"--",VLOOKUP(C564,Default!$B$5:$H$113,7,FALSE))</f>
        <v>1</v>
      </c>
      <c r="J564" s="4" t="str">
        <f ca="1">VLOOKUP(F564,Lookup!$C$5:$D$109,2, FALSE)</f>
        <v>Travel values</v>
      </c>
      <c r="K564" s="4" t="str">
        <f ca="1">VLOOKUP(C564,Default!$B$4:$E$113,4, FALSE)</f>
        <v>scalar for PT distance, i.e. all public transport journey (incl bus driver if added) are scaled by this scalar</v>
      </c>
      <c r="L564" s="21" t="str" cm="1">
        <f t="array" aca="1" ref="L564" ca="1">IF(ISNA(VLOOKUP(D564,Grouped_Sources!$C:$C,1,FALSE)),"", INDIRECT(VLOOKUP(D564,Grouped_Sources!$C:$G,5,FALSE)))</f>
        <v xml:space="preserve"> on OneDrive Ali Abbas - ITHIM Global\Methods and Processes\Input Parameters\DistanceScalars</v>
      </c>
      <c r="M564" s="21"/>
      <c r="N564" s="21"/>
    </row>
    <row r="565" spans="1:14">
      <c r="A565" s="5">
        <f t="shared" si="88"/>
        <v>8</v>
      </c>
      <c r="B565" s="5">
        <f t="shared" si="89"/>
        <v>68</v>
      </c>
      <c r="C565" s="5" t="str">
        <f t="shared" ca="1" si="87"/>
        <v>distance_scalar_pt</v>
      </c>
      <c r="D565" s="5" t="str">
        <f t="shared" ca="1" si="86"/>
        <v>distance_scalar_pt_belo_horizonte</v>
      </c>
      <c r="E565" s="4" t="str" cm="1">
        <f t="array" aca="1" ref="E565" ca="1">INDIRECT(ADDRESS(1,A565,1,1,"all_city_parameter_inputs"))</f>
        <v>belo_horizonte</v>
      </c>
      <c r="F565" s="6" t="str" cm="1">
        <f t="array" aca="1" ref="F565" ca="1">IF(AND(ISBLANK(INDIRECT(ADDRESS(B565,2,1,1,"all_city_parameter_inputs"))), ISBLANK(INDIRECT(ADDRESS(B565,1,1,1,"all_city_parameter_inputs")))), "", IF(ISBLANK(INDIRECT(ADDRESS(B565,1,1,1,"all_city_parameter_inputs"))), All_city_list!F564,INDIRECT(ADDRESS(B565,1,1,1,"all_city_parameter_inputs"))))</f>
        <v>distance_scalar_pt</v>
      </c>
      <c r="G565" s="4" t="str" cm="1">
        <f t="array" aca="1" ref="G565" ca="1">IF(AND(ISBLANK(INDIRECT(ADDRESS(B565,3,1,1,"all_city_parameter_inputs"))),ISBLANK(INDIRECT(ADDRESS(B565,2,1,1,"all_city_parameter_inputs")))),"",IF(ISBLANK(INDIRECT(ADDRESS(B565,2,1,1,"all_city_parameter_inputs"))),"",INDIRECT(ADDRESS(B565,2,1,1,"all_city_parameter_inputs"))))</f>
        <v>mean</v>
      </c>
      <c r="H565" s="17" cm="1">
        <f t="array" aca="1" ref="H565" ca="1">IF(ISBLANK(INDIRECT(ADDRESS(B565,A565,1,1,"all_city_parameter_inputs"))), "--",INDIRECT(ADDRESS(B565,A565,1,1,"all_city_parameter_inputs")))</f>
        <v>0.99998541490251502</v>
      </c>
      <c r="I565" s="17" t="str">
        <f ca="1">IF(OR(G565="alpha",G565="beta",G565="sd",G565="mean"),"--",VLOOKUP(C565,Default!$B$5:$H$113,7,FALSE))</f>
        <v>--</v>
      </c>
      <c r="J565" s="4" t="str">
        <f ca="1">VLOOKUP(F565,Lookup!$C$5:$D$109,2, FALSE)</f>
        <v>Travel values</v>
      </c>
      <c r="K565" s="4" t="str">
        <f ca="1">VLOOKUP(C565,Default!$B$4:$E$113,4, FALSE)</f>
        <v>scalar for PT distance, i.e. all public transport journey (incl bus driver if added) are scaled by this scalar</v>
      </c>
      <c r="L565" s="21" t="str" cm="1">
        <f t="array" aca="1" ref="L565" ca="1">IF(ISNA(VLOOKUP(D565,Grouped_Sources!$C:$C,1,FALSE)),"", INDIRECT(VLOOKUP(D565,Grouped_Sources!$C:$G,5,FALSE)))</f>
        <v xml:space="preserve"> on OneDrive Ali Abbas - ITHIM Global\Methods and Processes\Input Parameters\DistanceScalars</v>
      </c>
      <c r="M565" s="21"/>
      <c r="N565" s="21"/>
    </row>
    <row r="566" spans="1:14">
      <c r="A566" s="5">
        <f t="shared" si="88"/>
        <v>8</v>
      </c>
      <c r="B566" s="5">
        <f t="shared" si="89"/>
        <v>69</v>
      </c>
      <c r="C566" s="5" t="str">
        <f t="shared" ca="1" si="87"/>
        <v>distance_scalar_pt</v>
      </c>
      <c r="D566" s="5" t="str">
        <f t="shared" ca="1" si="86"/>
        <v>distance_scalar_pt_belo_horizonte</v>
      </c>
      <c r="E566" s="4" t="str" cm="1">
        <f t="array" aca="1" ref="E566" ca="1">INDIRECT(ADDRESS(1,A566,1,1,"all_city_parameter_inputs"))</f>
        <v>belo_horizonte</v>
      </c>
      <c r="F566" s="6" t="str" cm="1">
        <f t="array" aca="1" ref="F566" ca="1">IF(AND(ISBLANK(INDIRECT(ADDRESS(B566,2,1,1,"all_city_parameter_inputs"))), ISBLANK(INDIRECT(ADDRESS(B566,1,1,1,"all_city_parameter_inputs")))), "", IF(ISBLANK(INDIRECT(ADDRESS(B566,1,1,1,"all_city_parameter_inputs"))), All_city_list!F565,INDIRECT(ADDRESS(B566,1,1,1,"all_city_parameter_inputs"))))</f>
        <v>distance_scalar_pt</v>
      </c>
      <c r="G566" s="4" t="str" cm="1">
        <f t="array" aca="1" ref="G566" ca="1">IF(AND(ISBLANK(INDIRECT(ADDRESS(B566,3,1,1,"all_city_parameter_inputs"))),ISBLANK(INDIRECT(ADDRESS(B566,2,1,1,"all_city_parameter_inputs")))),"",IF(ISBLANK(INDIRECT(ADDRESS(B566,2,1,1,"all_city_parameter_inputs"))),"",INDIRECT(ADDRESS(B566,2,1,1,"all_city_parameter_inputs"))))</f>
        <v>sd</v>
      </c>
      <c r="H566" s="17" cm="1">
        <f t="array" aca="1" ref="H566" ca="1">IF(ISBLANK(INDIRECT(ADDRESS(B566,A566,1,1,"all_city_parameter_inputs"))), "--",INDIRECT(ADDRESS(B566,A566,1,1,"all_city_parameter_inputs")))</f>
        <v>1.0054155750871701</v>
      </c>
      <c r="I566" s="17" t="str">
        <f ca="1">IF(OR(G566="alpha",G566="beta",G566="sd",G566="mean"),"--",VLOOKUP(C566,Default!$B$5:$H$113,7,FALSE))</f>
        <v>--</v>
      </c>
      <c r="J566" s="4" t="str">
        <f ca="1">VLOOKUP(F566,Lookup!$C$5:$D$109,2, FALSE)</f>
        <v>Travel values</v>
      </c>
      <c r="K566" s="4" t="str">
        <f ca="1">VLOOKUP(C566,Default!$B$4:$E$113,4, FALSE)</f>
        <v>scalar for PT distance, i.e. all public transport journey (incl bus driver if added) are scaled by this scalar</v>
      </c>
      <c r="L566" s="21" t="str" cm="1">
        <f t="array" aca="1" ref="L566" ca="1">IF(ISNA(VLOOKUP(D566,Grouped_Sources!$C:$C,1,FALSE)),"", INDIRECT(VLOOKUP(D566,Grouped_Sources!$C:$G,5,FALSE)))</f>
        <v xml:space="preserve"> on OneDrive Ali Abbas - ITHIM Global\Methods and Processes\Input Parameters\DistanceScalars</v>
      </c>
      <c r="M566" s="21"/>
      <c r="N566" s="21"/>
    </row>
    <row r="567" spans="1:14">
      <c r="A567" s="5">
        <f t="shared" si="88"/>
        <v>8</v>
      </c>
      <c r="B567" s="5">
        <f t="shared" si="89"/>
        <v>70</v>
      </c>
      <c r="C567" s="5" t="str">
        <f t="shared" ca="1" si="87"/>
        <v>distance_scalar_walking</v>
      </c>
      <c r="D567" s="5" t="str">
        <f t="shared" ca="1" si="86"/>
        <v>distance_scalar_walking_belo_horizonte</v>
      </c>
      <c r="E567" s="4" t="str" cm="1">
        <f t="array" aca="1" ref="E567" ca="1">INDIRECT(ADDRESS(1,A567,1,1,"all_city_parameter_inputs"))</f>
        <v>belo_horizonte</v>
      </c>
      <c r="F567" s="6" t="str" cm="1">
        <f t="array" aca="1" ref="F567" ca="1">IF(AND(ISBLANK(INDIRECT(ADDRESS(B567,2,1,1,"all_city_parameter_inputs"))), ISBLANK(INDIRECT(ADDRESS(B567,1,1,1,"all_city_parameter_inputs")))), "", IF(ISBLANK(INDIRECT(ADDRESS(B567,1,1,1,"all_city_parameter_inputs"))), All_city_list!F566,INDIRECT(ADDRESS(B567,1,1,1,"all_city_parameter_inputs"))))</f>
        <v>distance_scalar_walking</v>
      </c>
      <c r="G567" s="4" t="str" cm="1">
        <f t="array" aca="1" ref="G567" ca="1">IF(AND(ISBLANK(INDIRECT(ADDRESS(B567,3,1,1,"all_city_parameter_inputs"))),ISBLANK(INDIRECT(ADDRESS(B567,2,1,1,"all_city_parameter_inputs")))),"",IF(ISBLANK(INDIRECT(ADDRESS(B567,2,1,1,"all_city_parameter_inputs"))),"",INDIRECT(ADDRESS(B567,2,1,1,"all_city_parameter_inputs"))))</f>
        <v>constant</v>
      </c>
      <c r="H567" s="17" cm="1">
        <f t="array" aca="1" ref="H567" ca="1">IF(ISBLANK(INDIRECT(ADDRESS(B567,A567,1,1,"all_city_parameter_inputs"))), "--",INDIRECT(ADDRESS(B567,A567,1,1,"all_city_parameter_inputs")))</f>
        <v>1</v>
      </c>
      <c r="I567" s="17">
        <f ca="1">IF(OR(G567="alpha",G567="beta",G567="sd",G567="mean"),"--",VLOOKUP(C567,Default!$B$5:$H$113,7,FALSE))</f>
        <v>1</v>
      </c>
      <c r="J567" s="4" t="str">
        <f ca="1">VLOOKUP(F567,Lookup!$C$5:$D$109,2, FALSE)</f>
        <v>Travel values</v>
      </c>
      <c r="K567" s="4" t="str">
        <f ca="1">VLOOKUP(C567,Default!$B$4:$E$113,4, FALSE)</f>
        <v>scalar for walking distance, i.e. all walking trips are scaled by this scalar</v>
      </c>
      <c r="L567" s="21" t="str" cm="1">
        <f t="array" aca="1" ref="L567" ca="1">IF(ISNA(VLOOKUP(D567,Grouped_Sources!$C:$C,1,FALSE)),"", INDIRECT(VLOOKUP(D567,Grouped_Sources!$C:$G,5,FALSE)))</f>
        <v xml:space="preserve"> on OneDrive Ali Abbas - ITHIM Global\Methods and Processes\Input Parameters\DistanceScalars</v>
      </c>
      <c r="M567" s="21"/>
      <c r="N567" s="21"/>
    </row>
    <row r="568" spans="1:14">
      <c r="A568" s="5">
        <f t="shared" si="88"/>
        <v>8</v>
      </c>
      <c r="B568" s="5">
        <f t="shared" si="89"/>
        <v>71</v>
      </c>
      <c r="C568" s="5" t="str">
        <f t="shared" ca="1" si="87"/>
        <v>distance_scalar_walking</v>
      </c>
      <c r="D568" s="5" t="str">
        <f t="shared" ca="1" si="86"/>
        <v>distance_scalar_walking_belo_horizonte</v>
      </c>
      <c r="E568" s="4" t="str" cm="1">
        <f t="array" aca="1" ref="E568" ca="1">INDIRECT(ADDRESS(1,A568,1,1,"all_city_parameter_inputs"))</f>
        <v>belo_horizonte</v>
      </c>
      <c r="F568" s="6" t="str" cm="1">
        <f t="array" aca="1" ref="F568" ca="1">IF(AND(ISBLANK(INDIRECT(ADDRESS(B568,2,1,1,"all_city_parameter_inputs"))), ISBLANK(INDIRECT(ADDRESS(B568,1,1,1,"all_city_parameter_inputs")))), "", IF(ISBLANK(INDIRECT(ADDRESS(B568,1,1,1,"all_city_parameter_inputs"))), All_city_list!F567,INDIRECT(ADDRESS(B568,1,1,1,"all_city_parameter_inputs"))))</f>
        <v>distance_scalar_walking</v>
      </c>
      <c r="G568" s="4" t="str" cm="1">
        <f t="array" aca="1" ref="G568" ca="1">IF(AND(ISBLANK(INDIRECT(ADDRESS(B568,3,1,1,"all_city_parameter_inputs"))),ISBLANK(INDIRECT(ADDRESS(B568,2,1,1,"all_city_parameter_inputs")))),"",IF(ISBLANK(INDIRECT(ADDRESS(B568,2,1,1,"all_city_parameter_inputs"))),"",INDIRECT(ADDRESS(B568,2,1,1,"all_city_parameter_inputs"))))</f>
        <v>mean</v>
      </c>
      <c r="H568" s="17" cm="1">
        <f t="array" aca="1" ref="H568" ca="1">IF(ISBLANK(INDIRECT(ADDRESS(B568,A568,1,1,"all_city_parameter_inputs"))), "--",INDIRECT(ADDRESS(B568,A568,1,1,"all_city_parameter_inputs")))</f>
        <v>0.999984832920776</v>
      </c>
      <c r="I568" s="17" t="str">
        <f ca="1">IF(OR(G568="alpha",G568="beta",G568="sd",G568="mean"),"--",VLOOKUP(C568,Default!$B$5:$H$113,7,FALSE))</f>
        <v>--</v>
      </c>
      <c r="J568" s="4" t="str">
        <f ca="1">VLOOKUP(F568,Lookup!$C$5:$D$109,2, FALSE)</f>
        <v>Travel values</v>
      </c>
      <c r="K568" s="4" t="str">
        <f ca="1">VLOOKUP(C568,Default!$B$4:$E$113,4, FALSE)</f>
        <v>scalar for walking distance, i.e. all walking trips are scaled by this scalar</v>
      </c>
      <c r="L568" s="21" t="str" cm="1">
        <f t="array" aca="1" ref="L568" ca="1">IF(ISNA(VLOOKUP(D568,Grouped_Sources!$C:$C,1,FALSE)),"", INDIRECT(VLOOKUP(D568,Grouped_Sources!$C:$G,5,FALSE)))</f>
        <v xml:space="preserve"> on OneDrive Ali Abbas - ITHIM Global\Methods and Processes\Input Parameters\DistanceScalars</v>
      </c>
      <c r="M568" s="21"/>
      <c r="N568" s="21"/>
    </row>
    <row r="569" spans="1:14">
      <c r="A569" s="5">
        <f t="shared" si="88"/>
        <v>8</v>
      </c>
      <c r="B569" s="5">
        <f t="shared" si="89"/>
        <v>72</v>
      </c>
      <c r="C569" s="5" t="str">
        <f t="shared" ca="1" si="87"/>
        <v>distance_scalar_walking</v>
      </c>
      <c r="D569" s="5" t="str">
        <f t="shared" ca="1" si="86"/>
        <v>distance_scalar_walking_belo_horizonte</v>
      </c>
      <c r="E569" s="4" t="str" cm="1">
        <f t="array" aca="1" ref="E569" ca="1">INDIRECT(ADDRESS(1,A569,1,1,"all_city_parameter_inputs"))</f>
        <v>belo_horizonte</v>
      </c>
      <c r="F569" s="6" t="str" cm="1">
        <f t="array" aca="1" ref="F569" ca="1">IF(AND(ISBLANK(INDIRECT(ADDRESS(B569,2,1,1,"all_city_parameter_inputs"))), ISBLANK(INDIRECT(ADDRESS(B569,1,1,1,"all_city_parameter_inputs")))), "", IF(ISBLANK(INDIRECT(ADDRESS(B569,1,1,1,"all_city_parameter_inputs"))), All_city_list!F568,INDIRECT(ADDRESS(B569,1,1,1,"all_city_parameter_inputs"))))</f>
        <v>distance_scalar_walking</v>
      </c>
      <c r="G569" s="4" t="str" cm="1">
        <f t="array" aca="1" ref="G569" ca="1">IF(AND(ISBLANK(INDIRECT(ADDRESS(B569,3,1,1,"all_city_parameter_inputs"))),ISBLANK(INDIRECT(ADDRESS(B569,2,1,1,"all_city_parameter_inputs")))),"",IF(ISBLANK(INDIRECT(ADDRESS(B569,2,1,1,"all_city_parameter_inputs"))),"",INDIRECT(ADDRESS(B569,2,1,1,"all_city_parameter_inputs"))))</f>
        <v>sd</v>
      </c>
      <c r="H569" s="17" cm="1">
        <f t="array" aca="1" ref="H569" ca="1">IF(ISBLANK(INDIRECT(ADDRESS(B569,A569,1,1,"all_city_parameter_inputs"))), "--",INDIRECT(ADDRESS(B569,A569,1,1,"all_city_parameter_inputs")))</f>
        <v>1.0055228614159399</v>
      </c>
      <c r="I569" s="17" t="str">
        <f ca="1">IF(OR(G569="alpha",G569="beta",G569="sd",G569="mean"),"--",VLOOKUP(C569,Default!$B$5:$H$113,7,FALSE))</f>
        <v>--</v>
      </c>
      <c r="J569" s="4" t="str">
        <f ca="1">VLOOKUP(F569,Lookup!$C$5:$D$109,2, FALSE)</f>
        <v>Travel values</v>
      </c>
      <c r="K569" s="4" t="str">
        <f ca="1">VLOOKUP(C569,Default!$B$4:$E$113,4, FALSE)</f>
        <v>scalar for walking distance, i.e. all walking trips are scaled by this scalar</v>
      </c>
      <c r="L569" s="21" t="str" cm="1">
        <f t="array" aca="1" ref="L569" ca="1">IF(ISNA(VLOOKUP(D569,Grouped_Sources!$C:$C,1,FALSE)),"", INDIRECT(VLOOKUP(D569,Grouped_Sources!$C:$G,5,FALSE)))</f>
        <v xml:space="preserve"> on OneDrive Ali Abbas - ITHIM Global\Methods and Processes\Input Parameters\DistanceScalars</v>
      </c>
      <c r="M569" s="21"/>
      <c r="N569" s="21"/>
    </row>
    <row r="570" spans="1:14">
      <c r="A570" s="5">
        <f t="shared" si="88"/>
        <v>8</v>
      </c>
      <c r="B570" s="5">
        <f t="shared" si="89"/>
        <v>73</v>
      </c>
      <c r="C570" s="5" t="str">
        <f t="shared" ca="1" si="87"/>
        <v>distance_scalar_cycling</v>
      </c>
      <c r="D570" s="5" t="str">
        <f t="shared" ca="1" si="86"/>
        <v>distance_scalar_cycling_belo_horizonte</v>
      </c>
      <c r="E570" s="4" t="str" cm="1">
        <f t="array" aca="1" ref="E570" ca="1">INDIRECT(ADDRESS(1,A570,1,1,"all_city_parameter_inputs"))</f>
        <v>belo_horizonte</v>
      </c>
      <c r="F570" s="6" t="str" cm="1">
        <f t="array" aca="1" ref="F570" ca="1">IF(AND(ISBLANK(INDIRECT(ADDRESS(B570,2,1,1,"all_city_parameter_inputs"))), ISBLANK(INDIRECT(ADDRESS(B570,1,1,1,"all_city_parameter_inputs")))), "", IF(ISBLANK(INDIRECT(ADDRESS(B570,1,1,1,"all_city_parameter_inputs"))), All_city_list!F569,INDIRECT(ADDRESS(B570,1,1,1,"all_city_parameter_inputs"))))</f>
        <v>distance_scalar_cycling</v>
      </c>
      <c r="G570" s="4" t="str" cm="1">
        <f t="array" aca="1" ref="G570" ca="1">IF(AND(ISBLANK(INDIRECT(ADDRESS(B570,3,1,1,"all_city_parameter_inputs"))),ISBLANK(INDIRECT(ADDRESS(B570,2,1,1,"all_city_parameter_inputs")))),"",IF(ISBLANK(INDIRECT(ADDRESS(B570,2,1,1,"all_city_parameter_inputs"))),"",INDIRECT(ADDRESS(B570,2,1,1,"all_city_parameter_inputs"))))</f>
        <v>constant</v>
      </c>
      <c r="H570" s="17" cm="1">
        <f t="array" aca="1" ref="H570" ca="1">IF(ISBLANK(INDIRECT(ADDRESS(B570,A570,1,1,"all_city_parameter_inputs"))), "--",INDIRECT(ADDRESS(B570,A570,1,1,"all_city_parameter_inputs")))</f>
        <v>1</v>
      </c>
      <c r="I570" s="17">
        <f ca="1">IF(OR(G570="alpha",G570="beta",G570="sd",G570="mean"),"--",VLOOKUP(C570,Default!$B$5:$H$113,7,FALSE))</f>
        <v>1</v>
      </c>
      <c r="J570" s="4" t="str">
        <f ca="1">VLOOKUP(F570,Lookup!$C$5:$D$109,2, FALSE)</f>
        <v>Travel values</v>
      </c>
      <c r="K570" s="4" t="str">
        <f ca="1">VLOOKUP(C570,Default!$B$4:$E$113,4, FALSE)</f>
        <v>scalar for cycling distance, i.e. all cycling trips are scaled by this scalar</v>
      </c>
      <c r="L570" s="21" t="str" cm="1">
        <f t="array" aca="1" ref="L570" ca="1">IF(ISNA(VLOOKUP(D570,Grouped_Sources!$C:$C,1,FALSE)),"", INDIRECT(VLOOKUP(D570,Grouped_Sources!$C:$G,5,FALSE)))</f>
        <v xml:space="preserve"> on OneDrive Ali Abbas - ITHIM Global\Methods and Processes\Input Parameters\DistanceScalars</v>
      </c>
      <c r="M570" s="21"/>
      <c r="N570" s="21"/>
    </row>
    <row r="571" spans="1:14">
      <c r="A571" s="5">
        <f t="shared" si="88"/>
        <v>8</v>
      </c>
      <c r="B571" s="5">
        <f t="shared" si="89"/>
        <v>74</v>
      </c>
      <c r="C571" s="5" t="str">
        <f t="shared" ca="1" si="87"/>
        <v>distance_scalar_cycling</v>
      </c>
      <c r="D571" s="5" t="str">
        <f t="shared" ca="1" si="86"/>
        <v>distance_scalar_cycling_belo_horizonte</v>
      </c>
      <c r="E571" s="4" t="str" cm="1">
        <f t="array" aca="1" ref="E571" ca="1">INDIRECT(ADDRESS(1,A571,1,1,"all_city_parameter_inputs"))</f>
        <v>belo_horizonte</v>
      </c>
      <c r="F571" s="6" t="str" cm="1">
        <f t="array" aca="1" ref="F571" ca="1">IF(AND(ISBLANK(INDIRECT(ADDRESS(B571,2,1,1,"all_city_parameter_inputs"))), ISBLANK(INDIRECT(ADDRESS(B571,1,1,1,"all_city_parameter_inputs")))), "", IF(ISBLANK(INDIRECT(ADDRESS(B571,1,1,1,"all_city_parameter_inputs"))), All_city_list!F570,INDIRECT(ADDRESS(B571,1,1,1,"all_city_parameter_inputs"))))</f>
        <v>distance_scalar_cycling</v>
      </c>
      <c r="G571" s="4" t="str" cm="1">
        <f t="array" aca="1" ref="G571" ca="1">IF(AND(ISBLANK(INDIRECT(ADDRESS(B571,3,1,1,"all_city_parameter_inputs"))),ISBLANK(INDIRECT(ADDRESS(B571,2,1,1,"all_city_parameter_inputs")))),"",IF(ISBLANK(INDIRECT(ADDRESS(B571,2,1,1,"all_city_parameter_inputs"))),"",INDIRECT(ADDRESS(B571,2,1,1,"all_city_parameter_inputs"))))</f>
        <v>mean</v>
      </c>
      <c r="H571" s="17" cm="1">
        <f t="array" aca="1" ref="H571" ca="1">IF(ISBLANK(INDIRECT(ADDRESS(B571,A571,1,1,"all_city_parameter_inputs"))), "--",INDIRECT(ADDRESS(B571,A571,1,1,"all_city_parameter_inputs")))</f>
        <v>0.99977234092086897</v>
      </c>
      <c r="I571" s="17" t="str">
        <f ca="1">IF(OR(G571="alpha",G571="beta",G571="sd",G571="mean"),"--",VLOOKUP(C571,Default!$B$5:$H$113,7,FALSE))</f>
        <v>--</v>
      </c>
      <c r="J571" s="4" t="str">
        <f ca="1">VLOOKUP(F571,Lookup!$C$5:$D$109,2, FALSE)</f>
        <v>Travel values</v>
      </c>
      <c r="K571" s="4" t="str">
        <f ca="1">VLOOKUP(C571,Default!$B$4:$E$113,4, FALSE)</f>
        <v>scalar for cycling distance, i.e. all cycling trips are scaled by this scalar</v>
      </c>
      <c r="L571" s="21" t="str" cm="1">
        <f t="array" aca="1" ref="L571" ca="1">IF(ISNA(VLOOKUP(D571,Grouped_Sources!$C:$C,1,FALSE)),"", INDIRECT(VLOOKUP(D571,Grouped_Sources!$C:$G,5,FALSE)))</f>
        <v xml:space="preserve"> on OneDrive Ali Abbas - ITHIM Global\Methods and Processes\Input Parameters\DistanceScalars</v>
      </c>
      <c r="M571" s="21"/>
      <c r="N571" s="21"/>
    </row>
    <row r="572" spans="1:14">
      <c r="A572" s="5">
        <f t="shared" si="88"/>
        <v>8</v>
      </c>
      <c r="B572" s="5">
        <f t="shared" si="89"/>
        <v>75</v>
      </c>
      <c r="C572" s="5" t="str">
        <f t="shared" ca="1" si="87"/>
        <v>distance_scalar_cycling</v>
      </c>
      <c r="D572" s="5" t="str">
        <f t="shared" ca="1" si="86"/>
        <v>distance_scalar_cycling_belo_horizonte</v>
      </c>
      <c r="E572" s="4" t="str" cm="1">
        <f t="array" aca="1" ref="E572" ca="1">INDIRECT(ADDRESS(1,A572,1,1,"all_city_parameter_inputs"))</f>
        <v>belo_horizonte</v>
      </c>
      <c r="F572" s="6" t="str" cm="1">
        <f t="array" aca="1" ref="F572" ca="1">IF(AND(ISBLANK(INDIRECT(ADDRESS(B572,2,1,1,"all_city_parameter_inputs"))), ISBLANK(INDIRECT(ADDRESS(B572,1,1,1,"all_city_parameter_inputs")))), "", IF(ISBLANK(INDIRECT(ADDRESS(B572,1,1,1,"all_city_parameter_inputs"))), All_city_list!F571,INDIRECT(ADDRESS(B572,1,1,1,"all_city_parameter_inputs"))))</f>
        <v>distance_scalar_cycling</v>
      </c>
      <c r="G572" s="4" t="str" cm="1">
        <f t="array" aca="1" ref="G572" ca="1">IF(AND(ISBLANK(INDIRECT(ADDRESS(B572,3,1,1,"all_city_parameter_inputs"))),ISBLANK(INDIRECT(ADDRESS(B572,2,1,1,"all_city_parameter_inputs")))),"",IF(ISBLANK(INDIRECT(ADDRESS(B572,2,1,1,"all_city_parameter_inputs"))),"",INDIRECT(ADDRESS(B572,2,1,1,"all_city_parameter_inputs"))))</f>
        <v>sd</v>
      </c>
      <c r="H572" s="17" cm="1">
        <f t="array" aca="1" ref="H572" ca="1">IF(ISBLANK(INDIRECT(ADDRESS(B572,A572,1,1,"all_city_parameter_inputs"))), "--",INDIRECT(ADDRESS(B572,A572,1,1,"all_city_parameter_inputs")))</f>
        <v>1.0215687132850799</v>
      </c>
      <c r="I572" s="17" t="str">
        <f ca="1">IF(OR(G572="alpha",G572="beta",G572="sd",G572="mean"),"--",VLOOKUP(C572,Default!$B$5:$H$113,7,FALSE))</f>
        <v>--</v>
      </c>
      <c r="J572" s="4" t="str">
        <f ca="1">VLOOKUP(F572,Lookup!$C$5:$D$109,2, FALSE)</f>
        <v>Travel values</v>
      </c>
      <c r="K572" s="4" t="str">
        <f ca="1">VLOOKUP(C572,Default!$B$4:$E$113,4, FALSE)</f>
        <v>scalar for cycling distance, i.e. all cycling trips are scaled by this scalar</v>
      </c>
      <c r="L572" s="21" t="str" cm="1">
        <f t="array" aca="1" ref="L572" ca="1">IF(ISNA(VLOOKUP(D572,Grouped_Sources!$C:$C,1,FALSE)),"", INDIRECT(VLOOKUP(D572,Grouped_Sources!$C:$G,5,FALSE)))</f>
        <v xml:space="preserve"> on OneDrive Ali Abbas - ITHIM Global\Methods and Processes\Input Parameters\DistanceScalars</v>
      </c>
      <c r="M572" s="21"/>
      <c r="N572" s="21"/>
    </row>
    <row r="573" spans="1:14">
      <c r="A573" s="5">
        <f t="shared" si="88"/>
        <v>8</v>
      </c>
      <c r="B573" s="5">
        <f t="shared" si="89"/>
        <v>76</v>
      </c>
      <c r="C573" s="5" t="str">
        <f t="shared" ca="1" si="87"/>
        <v>CO2_emission_inventories motorcycle</v>
      </c>
      <c r="D573" s="5" t="str">
        <f t="shared" ca="1" si="86"/>
        <v>CO2_emission_inventories_belo_horizonte</v>
      </c>
      <c r="E573" s="4" t="str" cm="1">
        <f t="array" aca="1" ref="E573" ca="1">INDIRECT(ADDRESS(1,A573,1,1,"all_city_parameter_inputs"))</f>
        <v>belo_horizonte</v>
      </c>
      <c r="F573" s="6" t="str" cm="1">
        <f t="array" aca="1" ref="F573" ca="1">IF(AND(ISBLANK(INDIRECT(ADDRESS(B573,2,1,1,"all_city_parameter_inputs"))), ISBLANK(INDIRECT(ADDRESS(B573,1,1,1,"all_city_parameter_inputs")))), "", IF(ISBLANK(INDIRECT(ADDRESS(B573,1,1,1,"all_city_parameter_inputs"))), All_city_list!F572,INDIRECT(ADDRESS(B573,1,1,1,"all_city_parameter_inputs"))))</f>
        <v>CO2_emission_inventories</v>
      </c>
      <c r="G573" s="4" t="str" cm="1">
        <f t="array" aca="1" ref="G573" ca="1">IF(AND(ISBLANK(INDIRECT(ADDRESS(B573,3,1,1,"all_city_parameter_inputs"))),ISBLANK(INDIRECT(ADDRESS(B573,2,1,1,"all_city_parameter_inputs")))),"",IF(ISBLANK(INDIRECT(ADDRESS(B573,2,1,1,"all_city_parameter_inputs"))),"",INDIRECT(ADDRESS(B573,2,1,1,"all_city_parameter_inputs"))))</f>
        <v>motorcycle</v>
      </c>
      <c r="H573" s="17" cm="1">
        <f t="array" aca="1" ref="H573" ca="1">IF(ISBLANK(INDIRECT(ADDRESS(B573,A573,1,1,"all_city_parameter_inputs"))), "--",INDIRECT(ADDRESS(B573,A573,1,1,"all_city_parameter_inputs")))</f>
        <v>114080.90270000001</v>
      </c>
      <c r="I573" s="17">
        <f ca="1">IF(OR(G573="alpha",G573="beta",G573="sd",G573="mean"),"--",VLOOKUP(C573,Default!$B$5:$H$113,7,FALSE))</f>
        <v>30033.571810000001</v>
      </c>
      <c r="J573" s="4" t="str">
        <f ca="1">VLOOKUP(F573,Lookup!$C$5:$D$109,2, FALSE)</f>
        <v>Pollution values</v>
      </c>
      <c r="K573" s="4" t="str">
        <f ca="1">VLOOKUP(C573,Default!$B$4:$E$113,4, FALSE)</f>
        <v>- used to estimate the CO2 for scenarios (function "scenario_co2_calculations").
- used to create the VEHICLE_INVENTORY, with speeds, PM and CO2 emissions (function "set_vehicle_inventory").</v>
      </c>
      <c r="L573" s="21" t="str" cm="1">
        <f t="array" aca="1" ref="L573" ca="1">IF(ISNA(VLOOKUP(D573,Grouped_Sources!$C:$C,1,FALSE)),"", INDIRECT(VLOOKUP(D573,Grouped_Sources!$C:$G,5,FALSE)))</f>
        <v/>
      </c>
      <c r="M573" s="21"/>
      <c r="N573" s="21"/>
    </row>
    <row r="574" spans="1:14">
      <c r="A574" s="5">
        <f t="shared" si="88"/>
        <v>8</v>
      </c>
      <c r="B574" s="5">
        <f t="shared" si="89"/>
        <v>77</v>
      </c>
      <c r="C574" s="5" t="str">
        <f t="shared" ca="1" si="87"/>
        <v>CO2_emission_inventories car</v>
      </c>
      <c r="D574" s="5" t="str">
        <f t="shared" ca="1" si="86"/>
        <v>CO2_emission_inventories_belo_horizonte</v>
      </c>
      <c r="E574" s="4" t="str" cm="1">
        <f t="array" aca="1" ref="E574" ca="1">INDIRECT(ADDRESS(1,A574,1,1,"all_city_parameter_inputs"))</f>
        <v>belo_horizonte</v>
      </c>
      <c r="F574" s="6" t="str" cm="1">
        <f t="array" aca="1" ref="F574" ca="1">IF(AND(ISBLANK(INDIRECT(ADDRESS(B574,2,1,1,"all_city_parameter_inputs"))), ISBLANK(INDIRECT(ADDRESS(B574,1,1,1,"all_city_parameter_inputs")))), "", IF(ISBLANK(INDIRECT(ADDRESS(B574,1,1,1,"all_city_parameter_inputs"))), All_city_list!F573,INDIRECT(ADDRESS(B574,1,1,1,"all_city_parameter_inputs"))))</f>
        <v>CO2_emission_inventories</v>
      </c>
      <c r="G574" s="4" t="str" cm="1">
        <f t="array" aca="1" ref="G574" ca="1">IF(AND(ISBLANK(INDIRECT(ADDRESS(B574,3,1,1,"all_city_parameter_inputs"))),ISBLANK(INDIRECT(ADDRESS(B574,2,1,1,"all_city_parameter_inputs")))),"",IF(ISBLANK(INDIRECT(ADDRESS(B574,2,1,1,"all_city_parameter_inputs"))),"",INDIRECT(ADDRESS(B574,2,1,1,"all_city_parameter_inputs"))))</f>
        <v>car</v>
      </c>
      <c r="H574" s="17" cm="1">
        <f t="array" aca="1" ref="H574" ca="1">IF(ISBLANK(INDIRECT(ADDRESS(B574,A574,1,1,"all_city_parameter_inputs"))), "--",INDIRECT(ADDRESS(B574,A574,1,1,"all_city_parameter_inputs")))</f>
        <v>254418.52119999999</v>
      </c>
      <c r="I574" s="17">
        <f ca="1">IF(OR(G574="alpha",G574="beta",G574="sd",G574="mean"),"--",VLOOKUP(C574,Default!$B$5:$H$113,7,FALSE))</f>
        <v>1033377.341</v>
      </c>
      <c r="J574" s="4" t="str">
        <f ca="1">VLOOKUP(F574,Lookup!$C$5:$D$109,2, FALSE)</f>
        <v>Pollution values</v>
      </c>
      <c r="K574" s="4">
        <f ca="1">VLOOKUP(C574,Default!$B$4:$E$113,4, FALSE)</f>
        <v>0</v>
      </c>
      <c r="L574" s="21" t="str" cm="1">
        <f t="array" aca="1" ref="L574" ca="1">IF(ISNA(VLOOKUP(D574,Grouped_Sources!$C:$C,1,FALSE)),"", INDIRECT(VLOOKUP(D574,Grouped_Sources!$C:$G,5,FALSE)))</f>
        <v/>
      </c>
      <c r="M574" s="21"/>
      <c r="N574" s="21"/>
    </row>
    <row r="575" spans="1:14">
      <c r="A575" s="5">
        <f t="shared" si="88"/>
        <v>8</v>
      </c>
      <c r="B575" s="5">
        <f t="shared" si="89"/>
        <v>78</v>
      </c>
      <c r="C575" s="5" t="str">
        <f t="shared" ca="1" si="87"/>
        <v>CO2_emission_inventories bus_driver</v>
      </c>
      <c r="D575" s="5" t="str">
        <f t="shared" ca="1" si="86"/>
        <v>CO2_emission_inventories_belo_horizonte</v>
      </c>
      <c r="E575" s="4" t="str" cm="1">
        <f t="array" aca="1" ref="E575" ca="1">INDIRECT(ADDRESS(1,A575,1,1,"all_city_parameter_inputs"))</f>
        <v>belo_horizonte</v>
      </c>
      <c r="F575" s="6" t="str" cm="1">
        <f t="array" aca="1" ref="F575" ca="1">IF(AND(ISBLANK(INDIRECT(ADDRESS(B575,2,1,1,"all_city_parameter_inputs"))), ISBLANK(INDIRECT(ADDRESS(B575,1,1,1,"all_city_parameter_inputs")))), "", IF(ISBLANK(INDIRECT(ADDRESS(B575,1,1,1,"all_city_parameter_inputs"))), All_city_list!F574,INDIRECT(ADDRESS(B575,1,1,1,"all_city_parameter_inputs"))))</f>
        <v>CO2_emission_inventories</v>
      </c>
      <c r="G575" s="4" t="str" cm="1">
        <f t="array" aca="1" ref="G575" ca="1">IF(AND(ISBLANK(INDIRECT(ADDRESS(B575,3,1,1,"all_city_parameter_inputs"))),ISBLANK(INDIRECT(ADDRESS(B575,2,1,1,"all_city_parameter_inputs")))),"",IF(ISBLANK(INDIRECT(ADDRESS(B575,2,1,1,"all_city_parameter_inputs"))),"",INDIRECT(ADDRESS(B575,2,1,1,"all_city_parameter_inputs"))))</f>
        <v>bus_driver</v>
      </c>
      <c r="H575" s="17" cm="1">
        <f t="array" aca="1" ref="H575" ca="1">IF(ISBLANK(INDIRECT(ADDRESS(B575,A575,1,1,"all_city_parameter_inputs"))), "--",INDIRECT(ADDRESS(B575,A575,1,1,"all_city_parameter_inputs")))</f>
        <v>59032.340150000004</v>
      </c>
      <c r="I575" s="17">
        <f ca="1">IF(OR(G575="alpha",G575="beta",G575="sd",G575="mean"),"--",VLOOKUP(C575,Default!$B$5:$H$113,7,FALSE))</f>
        <v>100429.7216</v>
      </c>
      <c r="J575" s="4" t="str">
        <f ca="1">VLOOKUP(F575,Lookup!$C$5:$D$109,2, FALSE)</f>
        <v>Pollution values</v>
      </c>
      <c r="K575" s="4">
        <f ca="1">VLOOKUP(C575,Default!$B$4:$E$113,4, FALSE)</f>
        <v>0</v>
      </c>
      <c r="L575" s="21" t="str" cm="1">
        <f t="array" aca="1" ref="L575" ca="1">IF(ISNA(VLOOKUP(D575,Grouped_Sources!$C:$C,1,FALSE)),"", INDIRECT(VLOOKUP(D575,Grouped_Sources!$C:$G,5,FALSE)))</f>
        <v/>
      </c>
      <c r="M575" s="21"/>
      <c r="N575" s="21"/>
    </row>
    <row r="576" spans="1:14">
      <c r="A576" s="5">
        <f t="shared" si="88"/>
        <v>8</v>
      </c>
      <c r="B576" s="5">
        <f t="shared" si="89"/>
        <v>79</v>
      </c>
      <c r="C576" s="5" t="str">
        <f t="shared" ca="1" si="87"/>
        <v>CO2_emission_inventories big_truck</v>
      </c>
      <c r="D576" s="5" t="str">
        <f t="shared" ca="1" si="86"/>
        <v>CO2_emission_inventories_belo_horizonte</v>
      </c>
      <c r="E576" s="4" t="str" cm="1">
        <f t="array" aca="1" ref="E576" ca="1">INDIRECT(ADDRESS(1,A576,1,1,"all_city_parameter_inputs"))</f>
        <v>belo_horizonte</v>
      </c>
      <c r="F576" s="6" t="str" cm="1">
        <f t="array" aca="1" ref="F576" ca="1">IF(AND(ISBLANK(INDIRECT(ADDRESS(B576,2,1,1,"all_city_parameter_inputs"))), ISBLANK(INDIRECT(ADDRESS(B576,1,1,1,"all_city_parameter_inputs")))), "", IF(ISBLANK(INDIRECT(ADDRESS(B576,1,1,1,"all_city_parameter_inputs"))), All_city_list!F575,INDIRECT(ADDRESS(B576,1,1,1,"all_city_parameter_inputs"))))</f>
        <v>CO2_emission_inventories</v>
      </c>
      <c r="G576" s="4" t="str" cm="1">
        <f t="array" aca="1" ref="G576" ca="1">IF(AND(ISBLANK(INDIRECT(ADDRESS(B576,3,1,1,"all_city_parameter_inputs"))),ISBLANK(INDIRECT(ADDRESS(B576,2,1,1,"all_city_parameter_inputs")))),"",IF(ISBLANK(INDIRECT(ADDRESS(B576,2,1,1,"all_city_parameter_inputs"))),"",INDIRECT(ADDRESS(B576,2,1,1,"all_city_parameter_inputs"))))</f>
        <v>big_truck</v>
      </c>
      <c r="H576" s="17" cm="1">
        <f t="array" aca="1" ref="H576" ca="1">IF(ISBLANK(INDIRECT(ADDRESS(B576,A576,1,1,"all_city_parameter_inputs"))), "--",INDIRECT(ADDRESS(B576,A576,1,1,"all_city_parameter_inputs")))</f>
        <v>111787.2126</v>
      </c>
      <c r="I576" s="17">
        <f ca="1">IF(OR(G576="alpha",G576="beta",G576="sd",G576="mean"),"--",VLOOKUP(C576,Default!$B$5:$H$113,7,FALSE))</f>
        <v>259655.32449999999</v>
      </c>
      <c r="J576" s="4" t="str">
        <f ca="1">VLOOKUP(F576,Lookup!$C$5:$D$109,2, FALSE)</f>
        <v>Pollution values</v>
      </c>
      <c r="K576" s="4">
        <f ca="1">VLOOKUP(C576,Default!$B$4:$E$113,4, FALSE)</f>
        <v>0</v>
      </c>
      <c r="L576" s="21" t="str" cm="1">
        <f t="array" aca="1" ref="L576" ca="1">IF(ISNA(VLOOKUP(D576,Grouped_Sources!$C:$C,1,FALSE)),"", INDIRECT(VLOOKUP(D576,Grouped_Sources!$C:$G,5,FALSE)))</f>
        <v/>
      </c>
      <c r="M576" s="21"/>
      <c r="N576" s="21"/>
    </row>
    <row r="577" spans="1:14">
      <c r="A577" s="5">
        <f t="shared" si="88"/>
        <v>8</v>
      </c>
      <c r="B577" s="5">
        <f t="shared" si="89"/>
        <v>80</v>
      </c>
      <c r="C577" s="5" t="str">
        <f t="shared" ca="1" si="87"/>
        <v>CO2_emission_inventories truck</v>
      </c>
      <c r="D577" s="5" t="str">
        <f t="shared" ca="1" si="86"/>
        <v>CO2_emission_inventories_belo_horizonte</v>
      </c>
      <c r="E577" s="4" t="str" cm="1">
        <f t="array" aca="1" ref="E577" ca="1">INDIRECT(ADDRESS(1,A577,1,1,"all_city_parameter_inputs"))</f>
        <v>belo_horizonte</v>
      </c>
      <c r="F577" s="6" t="str" cm="1">
        <f t="array" aca="1" ref="F577" ca="1">IF(AND(ISBLANK(INDIRECT(ADDRESS(B577,2,1,1,"all_city_parameter_inputs"))), ISBLANK(INDIRECT(ADDRESS(B577,1,1,1,"all_city_parameter_inputs")))), "", IF(ISBLANK(INDIRECT(ADDRESS(B577,1,1,1,"all_city_parameter_inputs"))), All_city_list!F576,INDIRECT(ADDRESS(B577,1,1,1,"all_city_parameter_inputs"))))</f>
        <v>CO2_emission_inventories</v>
      </c>
      <c r="G577" s="4" t="str" cm="1">
        <f t="array" aca="1" ref="G577" ca="1">IF(AND(ISBLANK(INDIRECT(ADDRESS(B577,3,1,1,"all_city_parameter_inputs"))),ISBLANK(INDIRECT(ADDRESS(B577,2,1,1,"all_city_parameter_inputs")))),"",IF(ISBLANK(INDIRECT(ADDRESS(B577,2,1,1,"all_city_parameter_inputs"))),"",INDIRECT(ADDRESS(B577,2,1,1,"all_city_parameter_inputs"))))</f>
        <v>truck</v>
      </c>
      <c r="H577" s="17" cm="1">
        <f t="array" aca="1" ref="H577" ca="1">IF(ISBLANK(INDIRECT(ADDRESS(B577,A577,1,1,"all_city_parameter_inputs"))), "--",INDIRECT(ADDRESS(B577,A577,1,1,"all_city_parameter_inputs")))</f>
        <v>49495.418120000002</v>
      </c>
      <c r="I577" s="17">
        <f ca="1">IF(OR(G577="alpha",G577="beta",G577="sd",G577="mean"),"--",VLOOKUP(C577,Default!$B$5:$H$113,7,FALSE))</f>
        <v>163516.11319999999</v>
      </c>
      <c r="J577" s="4" t="str">
        <f ca="1">VLOOKUP(F577,Lookup!$C$5:$D$109,2, FALSE)</f>
        <v>Pollution values</v>
      </c>
      <c r="K577" s="4">
        <f ca="1">VLOOKUP(C577,Default!$B$4:$E$113,4, FALSE)</f>
        <v>0</v>
      </c>
      <c r="L577" s="21" t="str" cm="1">
        <f t="array" aca="1" ref="L577" ca="1">IF(ISNA(VLOOKUP(D577,Grouped_Sources!$C:$C,1,FALSE)),"", INDIRECT(VLOOKUP(D577,Grouped_Sources!$C:$G,5,FALSE)))</f>
        <v/>
      </c>
      <c r="M577" s="21"/>
      <c r="N577" s="21"/>
    </row>
    <row r="578" spans="1:14">
      <c r="A578" s="5">
        <f t="shared" si="88"/>
        <v>8</v>
      </c>
      <c r="B578" s="5">
        <f t="shared" si="89"/>
        <v>81</v>
      </c>
      <c r="C578" s="5" t="str">
        <f t="shared" ca="1" si="87"/>
        <v>CO2_emission_inventories van</v>
      </c>
      <c r="D578" s="5" t="str">
        <f t="shared" ca="1" si="86"/>
        <v>CO2_emission_inventories_belo_horizonte</v>
      </c>
      <c r="E578" s="4" t="str" cm="1">
        <f t="array" aca="1" ref="E578" ca="1">INDIRECT(ADDRESS(1,A578,1,1,"all_city_parameter_inputs"))</f>
        <v>belo_horizonte</v>
      </c>
      <c r="F578" s="6" t="str" cm="1">
        <f t="array" aca="1" ref="F578" ca="1">IF(AND(ISBLANK(INDIRECT(ADDRESS(B578,2,1,1,"all_city_parameter_inputs"))), ISBLANK(INDIRECT(ADDRESS(B578,1,1,1,"all_city_parameter_inputs")))), "", IF(ISBLANK(INDIRECT(ADDRESS(B578,1,1,1,"all_city_parameter_inputs"))), All_city_list!F577,INDIRECT(ADDRESS(B578,1,1,1,"all_city_parameter_inputs"))))</f>
        <v>CO2_emission_inventories</v>
      </c>
      <c r="G578" s="4" t="str" cm="1">
        <f t="array" aca="1" ref="G578" ca="1">IF(AND(ISBLANK(INDIRECT(ADDRESS(B578,3,1,1,"all_city_parameter_inputs"))),ISBLANK(INDIRECT(ADDRESS(B578,2,1,1,"all_city_parameter_inputs")))),"",IF(ISBLANK(INDIRECT(ADDRESS(B578,2,1,1,"all_city_parameter_inputs"))),"",INDIRECT(ADDRESS(B578,2,1,1,"all_city_parameter_inputs"))))</f>
        <v>van</v>
      </c>
      <c r="H578" s="17" t="str" cm="1">
        <f t="array" aca="1" ref="H578" ca="1">IF(ISBLANK(INDIRECT(ADDRESS(B578,A578,1,1,"all_city_parameter_inputs"))), "--",INDIRECT(ADDRESS(B578,A578,1,1,"all_city_parameter_inputs")))</f>
        <v>--</v>
      </c>
      <c r="I578" s="17">
        <f ca="1">IF(OR(G578="alpha",G578="beta",G578="sd",G578="mean"),"--",VLOOKUP(C578,Default!$B$5:$H$113,7,FALSE))</f>
        <v>0</v>
      </c>
      <c r="J578" s="4" t="str">
        <f ca="1">VLOOKUP(F578,Lookup!$C$5:$D$109,2, FALSE)</f>
        <v>Pollution values</v>
      </c>
      <c r="K578" s="4">
        <f ca="1">VLOOKUP(C578,Default!$B$4:$E$113,4, FALSE)</f>
        <v>0</v>
      </c>
      <c r="L578" s="21" t="str" cm="1">
        <f t="array" aca="1" ref="L578" ca="1">IF(ISNA(VLOOKUP(D578,Grouped_Sources!$C:$C,1,FALSE)),"", INDIRECT(VLOOKUP(D578,Grouped_Sources!$C:$G,5,FALSE)))</f>
        <v/>
      </c>
      <c r="M578" s="21"/>
      <c r="N578" s="21"/>
    </row>
    <row r="579" spans="1:14">
      <c r="A579" s="5">
        <f t="shared" si="88"/>
        <v>8</v>
      </c>
      <c r="B579" s="5">
        <f t="shared" si="89"/>
        <v>82</v>
      </c>
      <c r="C579" s="5" t="str">
        <f t="shared" ca="1" si="87"/>
        <v>CO2_emission_inventories other</v>
      </c>
      <c r="D579" s="5" t="str">
        <f t="shared" ca="1" si="86"/>
        <v>CO2_emission_inventories_belo_horizonte</v>
      </c>
      <c r="E579" s="4" t="str" cm="1">
        <f t="array" aca="1" ref="E579" ca="1">INDIRECT(ADDRESS(1,A579,1,1,"all_city_parameter_inputs"))</f>
        <v>belo_horizonte</v>
      </c>
      <c r="F579" s="6" t="str" cm="1">
        <f t="array" aca="1" ref="F579" ca="1">IF(AND(ISBLANK(INDIRECT(ADDRESS(B579,2,1,1,"all_city_parameter_inputs"))), ISBLANK(INDIRECT(ADDRESS(B579,1,1,1,"all_city_parameter_inputs")))), "", IF(ISBLANK(INDIRECT(ADDRESS(B579,1,1,1,"all_city_parameter_inputs"))), All_city_list!F578,INDIRECT(ADDRESS(B579,1,1,1,"all_city_parameter_inputs"))))</f>
        <v>CO2_emission_inventories</v>
      </c>
      <c r="G579" s="4" t="str" cm="1">
        <f t="array" aca="1" ref="G579" ca="1">IF(AND(ISBLANK(INDIRECT(ADDRESS(B579,3,1,1,"all_city_parameter_inputs"))),ISBLANK(INDIRECT(ADDRESS(B579,2,1,1,"all_city_parameter_inputs")))),"",IF(ISBLANK(INDIRECT(ADDRESS(B579,2,1,1,"all_city_parameter_inputs"))),"",INDIRECT(ADDRESS(B579,2,1,1,"all_city_parameter_inputs"))))</f>
        <v>other</v>
      </c>
      <c r="H579" s="17" cm="1">
        <f t="array" aca="1" ref="H579" ca="1">IF(ISBLANK(INDIRECT(ADDRESS(B579,A579,1,1,"all_city_parameter_inputs"))), "--",INDIRECT(ADDRESS(B579,A579,1,1,"all_city_parameter_inputs")))</f>
        <v>14848.62544</v>
      </c>
      <c r="I579" s="17">
        <f ca="1">IF(OR(G579="alpha",G579="beta",G579="sd",G579="mean"),"--",VLOOKUP(C579,Default!$B$5:$H$113,7,FALSE))</f>
        <v>1906.893448</v>
      </c>
      <c r="J579" s="4" t="str">
        <f ca="1">VLOOKUP(F579,Lookup!$C$5:$D$109,2, FALSE)</f>
        <v>Pollution values</v>
      </c>
      <c r="K579" s="4">
        <f ca="1">VLOOKUP(C579,Default!$B$4:$E$113,4, FALSE)</f>
        <v>0</v>
      </c>
      <c r="L579" s="21" t="str" cm="1">
        <f t="array" aca="1" ref="L579" ca="1">IF(ISNA(VLOOKUP(D579,Grouped_Sources!$C:$C,1,FALSE)),"", INDIRECT(VLOOKUP(D579,Grouped_Sources!$C:$G,5,FALSE)))</f>
        <v/>
      </c>
      <c r="M579" s="21"/>
      <c r="N579" s="21"/>
    </row>
    <row r="580" spans="1:14">
      <c r="A580" s="5">
        <f t="shared" si="88"/>
        <v>8</v>
      </c>
      <c r="B580" s="5">
        <f t="shared" si="89"/>
        <v>83</v>
      </c>
      <c r="C580" s="5" t="str">
        <f t="shared" ca="1" si="87"/>
        <v>CO2_emission_inventories taxi</v>
      </c>
      <c r="D580" s="5" t="str">
        <f t="shared" ca="1" si="86"/>
        <v>CO2_emission_inventories_belo_horizonte</v>
      </c>
      <c r="E580" s="4" t="str" cm="1">
        <f t="array" aca="1" ref="E580" ca="1">INDIRECT(ADDRESS(1,A580,1,1,"all_city_parameter_inputs"))</f>
        <v>belo_horizonte</v>
      </c>
      <c r="F580" s="6" t="str" cm="1">
        <f t="array" aca="1" ref="F580" ca="1">IF(AND(ISBLANK(INDIRECT(ADDRESS(B580,2,1,1,"all_city_parameter_inputs"))), ISBLANK(INDIRECT(ADDRESS(B580,1,1,1,"all_city_parameter_inputs")))), "", IF(ISBLANK(INDIRECT(ADDRESS(B580,1,1,1,"all_city_parameter_inputs"))), All_city_list!F579,INDIRECT(ADDRESS(B580,1,1,1,"all_city_parameter_inputs"))))</f>
        <v>CO2_emission_inventories</v>
      </c>
      <c r="G580" s="4" t="str" cm="1">
        <f t="array" aca="1" ref="G580" ca="1">IF(AND(ISBLANK(INDIRECT(ADDRESS(B580,3,1,1,"all_city_parameter_inputs"))),ISBLANK(INDIRECT(ADDRESS(B580,2,1,1,"all_city_parameter_inputs")))),"",IF(ISBLANK(INDIRECT(ADDRESS(B580,2,1,1,"all_city_parameter_inputs"))),"",INDIRECT(ADDRESS(B580,2,1,1,"all_city_parameter_inputs"))))</f>
        <v>taxi</v>
      </c>
      <c r="H580" s="17" t="str" cm="1">
        <f t="array" aca="1" ref="H580" ca="1">IF(ISBLANK(INDIRECT(ADDRESS(B580,A580,1,1,"all_city_parameter_inputs"))), "--",INDIRECT(ADDRESS(B580,A580,1,1,"all_city_parameter_inputs")))</f>
        <v>--</v>
      </c>
      <c r="I580" s="17">
        <f ca="1">IF(OR(G580="alpha",G580="beta",G580="sd",G580="mean"),"--",VLOOKUP(C580,Default!$B$5:$H$113,7,FALSE))</f>
        <v>0</v>
      </c>
      <c r="J580" s="4" t="str">
        <f ca="1">VLOOKUP(F580,Lookup!$C$5:$D$109,2, FALSE)</f>
        <v>Pollution values</v>
      </c>
      <c r="K580" s="4">
        <f ca="1">VLOOKUP(C580,Default!$B$4:$E$113,4, FALSE)</f>
        <v>0</v>
      </c>
      <c r="L580" s="21" t="str" cm="1">
        <f t="array" aca="1" ref="L580" ca="1">IF(ISNA(VLOOKUP(D580,Grouped_Sources!$C:$C,1,FALSE)),"", INDIRECT(VLOOKUP(D580,Grouped_Sources!$C:$G,5,FALSE)))</f>
        <v/>
      </c>
      <c r="M580" s="21"/>
      <c r="N580" s="21"/>
    </row>
    <row r="581" spans="1:14">
      <c r="A581" s="5">
        <f t="shared" si="88"/>
        <v>8</v>
      </c>
      <c r="B581" s="5">
        <f t="shared" si="89"/>
        <v>84</v>
      </c>
      <c r="C581" s="5" t="str">
        <f t="shared" ca="1" si="87"/>
        <v>CO2_emission_inventories auto_rickshaw</v>
      </c>
      <c r="D581" s="5" t="str">
        <f t="shared" ca="1" si="86"/>
        <v>CO2_emission_inventories_belo_horizonte</v>
      </c>
      <c r="E581" s="4" t="str" cm="1">
        <f t="array" aca="1" ref="E581" ca="1">INDIRECT(ADDRESS(1,A581,1,1,"all_city_parameter_inputs"))</f>
        <v>belo_horizonte</v>
      </c>
      <c r="F581" s="6" t="str" cm="1">
        <f t="array" aca="1" ref="F581" ca="1">IF(AND(ISBLANK(INDIRECT(ADDRESS(B581,2,1,1,"all_city_parameter_inputs"))), ISBLANK(INDIRECT(ADDRESS(B581,1,1,1,"all_city_parameter_inputs")))), "", IF(ISBLANK(INDIRECT(ADDRESS(B581,1,1,1,"all_city_parameter_inputs"))), All_city_list!F580,INDIRECT(ADDRESS(B581,1,1,1,"all_city_parameter_inputs"))))</f>
        <v>CO2_emission_inventories</v>
      </c>
      <c r="G581" s="4" t="str" cm="1">
        <f t="array" aca="1" ref="G581" ca="1">IF(AND(ISBLANK(INDIRECT(ADDRESS(B581,3,1,1,"all_city_parameter_inputs"))),ISBLANK(INDIRECT(ADDRESS(B581,2,1,1,"all_city_parameter_inputs")))),"",IF(ISBLANK(INDIRECT(ADDRESS(B581,2,1,1,"all_city_parameter_inputs"))),"",INDIRECT(ADDRESS(B581,2,1,1,"all_city_parameter_inputs"))))</f>
        <v>auto_rickshaw</v>
      </c>
      <c r="H581" s="17" t="str" cm="1">
        <f t="array" aca="1" ref="H581" ca="1">IF(ISBLANK(INDIRECT(ADDRESS(B581,A581,1,1,"all_city_parameter_inputs"))), "--",INDIRECT(ADDRESS(B581,A581,1,1,"all_city_parameter_inputs")))</f>
        <v>--</v>
      </c>
      <c r="I581" s="17">
        <f ca="1">IF(OR(G581="alpha",G581="beta",G581="sd",G581="mean"),"--",VLOOKUP(C581,Default!$B$5:$H$113,7,FALSE))</f>
        <v>0</v>
      </c>
      <c r="J581" s="4" t="str">
        <f ca="1">VLOOKUP(F581,Lookup!$C$5:$D$109,2, FALSE)</f>
        <v>Pollution values</v>
      </c>
      <c r="K581" s="4">
        <f ca="1">VLOOKUP(C581,Default!$B$4:$E$113,4, FALSE)</f>
        <v>0</v>
      </c>
      <c r="L581" s="21" t="str" cm="1">
        <f t="array" aca="1" ref="L581" ca="1">IF(ISNA(VLOOKUP(D581,Grouped_Sources!$C:$C,1,FALSE)),"", INDIRECT(VLOOKUP(D581,Grouped_Sources!$C:$G,5,FALSE)))</f>
        <v/>
      </c>
      <c r="M581" s="21"/>
      <c r="N581" s="21"/>
    </row>
    <row r="582" spans="1:14">
      <c r="A582" s="5">
        <f t="shared" si="88"/>
        <v>8</v>
      </c>
      <c r="B582" s="5">
        <f t="shared" si="89"/>
        <v>85</v>
      </c>
      <c r="C582" s="5" t="str">
        <f t="shared" ca="1" si="87"/>
        <v>CO2_emission_confidence</v>
      </c>
      <c r="D582" s="5" t="str">
        <f t="shared" ca="1" si="86"/>
        <v>CO2_emission_confidence_belo_horizonte</v>
      </c>
      <c r="E582" s="4" t="str" cm="1">
        <f t="array" aca="1" ref="E582" ca="1">INDIRECT(ADDRESS(1,A582,1,1,"all_city_parameter_inputs"))</f>
        <v>belo_horizonte</v>
      </c>
      <c r="F582" s="6" t="str" cm="1">
        <f t="array" aca="1" ref="F582" ca="1">IF(AND(ISBLANK(INDIRECT(ADDRESS(B582,2,1,1,"all_city_parameter_inputs"))), ISBLANK(INDIRECT(ADDRESS(B582,1,1,1,"all_city_parameter_inputs")))), "", IF(ISBLANK(INDIRECT(ADDRESS(B582,1,1,1,"all_city_parameter_inputs"))), All_city_list!F581,INDIRECT(ADDRESS(B582,1,1,1,"all_city_parameter_inputs"))))</f>
        <v>CO2_emission_confidence</v>
      </c>
      <c r="G582" s="4" t="str" cm="1">
        <f t="array" aca="1" ref="G582" ca="1">IF(AND(ISBLANK(INDIRECT(ADDRESS(B582,3,1,1,"all_city_parameter_inputs"))),ISBLANK(INDIRECT(ADDRESS(B582,2,1,1,"all_city_parameter_inputs")))),"",IF(ISBLANK(INDIRECT(ADDRESS(B582,2,1,1,"all_city_parameter_inputs"))),"",INDIRECT(ADDRESS(B582,2,1,1,"all_city_parameter_inputs"))))</f>
        <v>sample</v>
      </c>
      <c r="H582" s="17" cm="1">
        <f t="array" aca="1" ref="H582" ca="1">IF(ISBLANK(INDIRECT(ADDRESS(B582,A582,1,1,"all_city_parameter_inputs"))), "--",INDIRECT(ADDRESS(B582,A582,1,1,"all_city_parameter_inputs")))</f>
        <v>0.5</v>
      </c>
      <c r="I582" s="17">
        <f ca="1">IF(OR(G582="alpha",G582="beta",G582="sd",G582="mean"),"--",VLOOKUP(C582,Default!$B$5:$H$113,7,FALSE))</f>
        <v>1</v>
      </c>
      <c r="J582" s="4" t="str">
        <f ca="1">VLOOKUP(F582,Lookup!$C$5:$D$109,2, FALSE)</f>
        <v>Pollution values</v>
      </c>
      <c r="K582" s="4" t="str">
        <f ca="1">VLOOKUP(C582,Default!$B$4:$E$113,4, FALSE)</f>
        <v>how confident we are about the CO2 emissions inventory (equivalent to PM_EMISSION_INVENTORY_CONFIDENCE)</v>
      </c>
      <c r="L582" s="21" t="str" cm="1">
        <f t="array" aca="1" ref="L582" ca="1">IF(ISNA(VLOOKUP(D582,Grouped_Sources!$C:$C,1,FALSE)),"", INDIRECT(VLOOKUP(D582,Grouped_Sources!$C:$G,5,FALSE)))</f>
        <v/>
      </c>
      <c r="M582" s="21"/>
      <c r="N582" s="21"/>
    </row>
    <row r="583" spans="1:14">
      <c r="A583" s="5">
        <f t="shared" si="88"/>
        <v>8</v>
      </c>
      <c r="B583" s="5">
        <f t="shared" si="89"/>
        <v>86</v>
      </c>
      <c r="C583" s="5" t="str">
        <f t="shared" ca="1" si="87"/>
        <v>car_occupancy_ratio</v>
      </c>
      <c r="D583" s="5" t="str">
        <f t="shared" ref="D583:D585" ca="1" si="90">F583&amp;"_"&amp;E583</f>
        <v>car_occupancy_ratio_belo_horizonte</v>
      </c>
      <c r="E583" s="4" t="str" cm="1">
        <f t="array" aca="1" ref="E583" ca="1">INDIRECT(ADDRESS(1,A583,1,1,"all_city_parameter_inputs"))</f>
        <v>belo_horizonte</v>
      </c>
      <c r="F583" s="6" t="str" cm="1">
        <f t="array" aca="1" ref="F583" ca="1">IF(AND(ISBLANK(INDIRECT(ADDRESS(B583,2,1,1,"all_city_parameter_inputs"))), ISBLANK(INDIRECT(ADDRESS(B583,1,1,1,"all_city_parameter_inputs")))), "", IF(ISBLANK(INDIRECT(ADDRESS(B583,1,1,1,"all_city_parameter_inputs"))), All_city_list!F582,INDIRECT(ADDRESS(B583,1,1,1,"all_city_parameter_inputs"))))</f>
        <v>car_occupancy_ratio</v>
      </c>
      <c r="G583" s="4" t="str" cm="1">
        <f t="array" aca="1" ref="G583" ca="1">IF(AND(ISBLANK(INDIRECT(ADDRESS(B583,3,1,1,"all_city_parameter_inputs"))),ISBLANK(INDIRECT(ADDRESS(B583,2,1,1,"all_city_parameter_inputs")))),"",IF(ISBLANK(INDIRECT(ADDRESS(B583,2,1,1,"all_city_parameter_inputs"))),"",INDIRECT(ADDRESS(B583,2,1,1,"all_city_parameter_inputs"))))</f>
        <v>constant</v>
      </c>
      <c r="H583" s="17" cm="1">
        <f t="array" aca="1" ref="H583" ca="1">IF(ISBLANK(INDIRECT(ADDRESS(B583,A583,1,1,"all_city_parameter_inputs"))), "--",INDIRECT(ADDRESS(B583,A583,1,1,"all_city_parameter_inputs")))</f>
        <v>0.66225165562913912</v>
      </c>
      <c r="I583" s="17">
        <f ca="1">IF(OR(G583="alpha",G583="beta",G583="sd",G583="mean"),"--",VLOOKUP(C583,Default!$B$5:$H$113,7,FALSE))</f>
        <v>0.625</v>
      </c>
      <c r="J583" s="4" t="str">
        <f ca="1">VLOOKUP(F583,Lookup!$C$5:$D$109,2, FALSE)</f>
        <v>Travel values</v>
      </c>
      <c r="K583" s="4" t="str">
        <f ca="1">VLOOKUP(C583,Default!$B$4:$E$113,4, FALSE)</f>
        <v>ratio of cars to passengers (incl driver)</v>
      </c>
      <c r="L583" s="21" t="str" cm="1">
        <f t="array" aca="1" ref="L583" ca="1">IF(ISNA(VLOOKUP(D583,Grouped_Sources!$C:$C,1,FALSE)),"", INDIRECT(VLOOKUP(D583,Grouped_Sources!$C:$G,5,FALSE)))</f>
        <v>CarOccupancyRatio_vxx.docx on on OneDrive Ali Abbas - ITHIM Global\Methods and Processes\Input Parameters\CarOccupancyRate</v>
      </c>
      <c r="M583" s="21"/>
      <c r="N583" s="21"/>
    </row>
    <row r="584" spans="1:14">
      <c r="A584" s="5">
        <f t="shared" si="88"/>
        <v>8</v>
      </c>
      <c r="B584" s="5">
        <f t="shared" si="89"/>
        <v>87</v>
      </c>
      <c r="C584" s="5" t="str">
        <f t="shared" ca="1" si="87"/>
        <v>car_occupancy_ratio</v>
      </c>
      <c r="D584" s="5" t="str">
        <f t="shared" ca="1" si="90"/>
        <v>car_occupancy_ratio_belo_horizonte</v>
      </c>
      <c r="E584" s="4" t="str" cm="1">
        <f t="array" aca="1" ref="E584" ca="1">INDIRECT(ADDRESS(1,A584,1,1,"all_city_parameter_inputs"))</f>
        <v>belo_horizonte</v>
      </c>
      <c r="F584" s="6" t="str" cm="1">
        <f t="array" aca="1" ref="F584" ca="1">IF(AND(ISBLANK(INDIRECT(ADDRESS(B584,2,1,1,"all_city_parameter_inputs"))), ISBLANK(INDIRECT(ADDRESS(B584,1,1,1,"all_city_parameter_inputs")))), "", IF(ISBLANK(INDIRECT(ADDRESS(B584,1,1,1,"all_city_parameter_inputs"))), All_city_list!F583,INDIRECT(ADDRESS(B584,1,1,1,"all_city_parameter_inputs"))))</f>
        <v>car_occupancy_ratio</v>
      </c>
      <c r="G584" s="4" t="str" cm="1">
        <f t="array" aca="1" ref="G584" ca="1">IF(AND(ISBLANK(INDIRECT(ADDRESS(B584,3,1,1,"all_city_parameter_inputs"))),ISBLANK(INDIRECT(ADDRESS(B584,2,1,1,"all_city_parameter_inputs")))),"",IF(ISBLANK(INDIRECT(ADDRESS(B584,2,1,1,"all_city_parameter_inputs"))),"",INDIRECT(ADDRESS(B584,2,1,1,"all_city_parameter_inputs"))))</f>
        <v>alpha</v>
      </c>
      <c r="H584" s="17" cm="1">
        <f t="array" aca="1" ref="H584" ca="1">IF(ISBLANK(INDIRECT(ADDRESS(B584,A584,1,1,"all_city_parameter_inputs"))), "--",INDIRECT(ADDRESS(B584,A584,1,1,"all_city_parameter_inputs")))</f>
        <v>16.045408388520961</v>
      </c>
      <c r="I584" s="17" t="str">
        <f ca="1">IF(OR(G584="alpha",G584="beta",G584="sd",G584="mean"),"--",VLOOKUP(C584,Default!$B$5:$H$113,7,FALSE))</f>
        <v>--</v>
      </c>
      <c r="J584" s="4" t="str">
        <f ca="1">VLOOKUP(F584,Lookup!$C$5:$D$109,2, FALSE)</f>
        <v>Travel values</v>
      </c>
      <c r="K584" s="4" t="str">
        <f ca="1">VLOOKUP(C584,Default!$B$4:$E$113,4, FALSE)</f>
        <v>ratio of cars to passengers (incl driver)</v>
      </c>
      <c r="L584" s="21" t="str" cm="1">
        <f t="array" aca="1" ref="L584" ca="1">IF(ISNA(VLOOKUP(D584,Grouped_Sources!$C:$C,1,FALSE)),"", INDIRECT(VLOOKUP(D584,Grouped_Sources!$C:$G,5,FALSE)))</f>
        <v>CarOccupancyRatio_vxx.docx on on OneDrive Ali Abbas - ITHIM Global\Methods and Processes\Input Parameters\CarOccupancyRate</v>
      </c>
      <c r="M584" s="21"/>
      <c r="N584" s="21"/>
    </row>
    <row r="585" spans="1:14">
      <c r="A585" s="5">
        <f t="shared" si="88"/>
        <v>8</v>
      </c>
      <c r="B585" s="5">
        <f t="shared" si="89"/>
        <v>88</v>
      </c>
      <c r="C585" s="5" t="str">
        <f t="shared" ca="1" si="87"/>
        <v>car_occupancy_ratio</v>
      </c>
      <c r="D585" s="5" t="str">
        <f t="shared" ca="1" si="90"/>
        <v>car_occupancy_ratio_belo_horizonte</v>
      </c>
      <c r="E585" s="4" t="str" cm="1">
        <f t="array" aca="1" ref="E585" ca="1">INDIRECT(ADDRESS(1,A585,1,1,"all_city_parameter_inputs"))</f>
        <v>belo_horizonte</v>
      </c>
      <c r="F585" s="6" t="str" cm="1">
        <f t="array" aca="1" ref="F585" ca="1">IF(AND(ISBLANK(INDIRECT(ADDRESS(B585,2,1,1,"all_city_parameter_inputs"))), ISBLANK(INDIRECT(ADDRESS(B585,1,1,1,"all_city_parameter_inputs")))), "", IF(ISBLANK(INDIRECT(ADDRESS(B585,1,1,1,"all_city_parameter_inputs"))), All_city_list!F584,INDIRECT(ADDRESS(B585,1,1,1,"all_city_parameter_inputs"))))</f>
        <v>car_occupancy_ratio</v>
      </c>
      <c r="G585" s="4" t="str" cm="1">
        <f t="array" aca="1" ref="G585" ca="1">IF(AND(ISBLANK(INDIRECT(ADDRESS(B585,3,1,1,"all_city_parameter_inputs"))),ISBLANK(INDIRECT(ADDRESS(B585,2,1,1,"all_city_parameter_inputs")))),"",IF(ISBLANK(INDIRECT(ADDRESS(B585,2,1,1,"all_city_parameter_inputs"))),"",INDIRECT(ADDRESS(B585,2,1,1,"all_city_parameter_inputs"))))</f>
        <v>beta</v>
      </c>
      <c r="H585" s="17" cm="1">
        <f t="array" aca="1" ref="H585" ca="1">IF(ISBLANK(INDIRECT(ADDRESS(B585,A585,1,1,"all_city_parameter_inputs"))), "--",INDIRECT(ADDRESS(B585,A585,1,1,"all_city_parameter_inputs")))</f>
        <v>8.1831582781456884</v>
      </c>
      <c r="I585" s="17" t="str">
        <f ca="1">IF(OR(G585="alpha",G585="beta",G585="sd",G585="mean"),"--",VLOOKUP(C585,Default!$B$5:$H$113,7,FALSE))</f>
        <v>--</v>
      </c>
      <c r="J585" s="4" t="str">
        <f ca="1">VLOOKUP(F585,Lookup!$C$5:$D$109,2, FALSE)</f>
        <v>Travel values</v>
      </c>
      <c r="K585" s="4" t="str">
        <f ca="1">VLOOKUP(C585,Default!$B$4:$E$113,4, FALSE)</f>
        <v>ratio of cars to passengers (incl driver)</v>
      </c>
      <c r="L585" s="21" t="str" cm="1">
        <f t="array" aca="1" ref="L585" ca="1">IF(ISNA(VLOOKUP(D585,Grouped_Sources!$C:$C,1,FALSE)),"", INDIRECT(VLOOKUP(D585,Grouped_Sources!$C:$G,5,FALSE)))</f>
        <v>CarOccupancyRatio_vxx.docx on on OneDrive Ali Abbas - ITHIM Global\Methods and Processes\Input Parameters\CarOccupancyRate</v>
      </c>
      <c r="M585" s="21"/>
      <c r="N585" s="21"/>
    </row>
    <row r="586" spans="1:14">
      <c r="A586" s="5">
        <f t="shared" si="88"/>
        <v>8</v>
      </c>
      <c r="B586" s="5">
        <f t="shared" si="89"/>
        <v>89</v>
      </c>
      <c r="C586" s="5" t="str">
        <f t="shared" ca="1" si="87"/>
        <v>country</v>
      </c>
      <c r="D586" s="5" t="str">
        <f t="shared" ref="D586:D589" ca="1" si="91">F586&amp;"_"&amp;E586</f>
        <v>country_belo_horizonte</v>
      </c>
      <c r="E586" s="4" t="str" cm="1">
        <f t="array" aca="1" ref="E586" ca="1">INDIRECT(ADDRESS(1,A586,1,1,"all_city_parameter_inputs"))</f>
        <v>belo_horizonte</v>
      </c>
      <c r="F586" s="6" t="str" cm="1">
        <f t="array" aca="1" ref="F586" ca="1">IF(AND(ISBLANK(INDIRECT(ADDRESS(B586,2,1,1,"all_city_parameter_inputs"))), ISBLANK(INDIRECT(ADDRESS(B586,1,1,1,"all_city_parameter_inputs")))), "", IF(ISBLANK(INDIRECT(ADDRESS(B586,1,1,1,"all_city_parameter_inputs"))), All_city_list!F585,INDIRECT(ADDRESS(B586,1,1,1,"all_city_parameter_inputs"))))</f>
        <v>country</v>
      </c>
      <c r="G586" s="4" t="str" cm="1">
        <f t="array" aca="1" ref="G586" ca="1">IF(AND(ISBLANK(INDIRECT(ADDRESS(B586,3,1,1,"all_city_parameter_inputs"))),ISBLANK(INDIRECT(ADDRESS(B586,2,1,1,"all_city_parameter_inputs")))),"",IF(ISBLANK(INDIRECT(ADDRESS(B586,2,1,1,"all_city_parameter_inputs"))),"",INDIRECT(ADDRESS(B586,2,1,1,"all_city_parameter_inputs"))))</f>
        <v/>
      </c>
      <c r="H586" s="17" t="str" cm="1">
        <f t="array" aca="1" ref="H586" ca="1">IF(ISBLANK(INDIRECT(ADDRESS(B586,A586,1,1,"all_city_parameter_inputs"))), "--",INDIRECT(ADDRESS(B586,A586,1,1,"all_city_parameter_inputs")))</f>
        <v>Brazil</v>
      </c>
      <c r="I586" s="17" t="str">
        <f ca="1">IF(OR(G586="alpha",G586="beta",G586="sd",G586="mean"),"--",VLOOKUP(C586,Default!$B$5:$H$113,7,FALSE))</f>
        <v>Bogota</v>
      </c>
      <c r="J586" s="4" t="str">
        <f ca="1">VLOOKUP(F586,Lookup!$C$5:$D$109,2, FALSE)</f>
        <v>Miscellaneous</v>
      </c>
      <c r="K586" s="4" t="str">
        <f ca="1">VLOOKUP(C586,Default!$B$4:$E$113,4, FALSE)</f>
        <v>country where city lies in</v>
      </c>
      <c r="L586" s="21" t="str" cm="1">
        <f t="array" aca="1" ref="L586" ca="1">IF(ISNA(VLOOKUP(D586,Grouped_Sources!$C:$C,1,FALSE)),"", INDIRECT(VLOOKUP(D586,Grouped_Sources!$C:$G,5,FALSE)))</f>
        <v/>
      </c>
      <c r="M586" s="21"/>
      <c r="N586" s="21"/>
    </row>
    <row r="587" spans="1:14">
      <c r="A587" s="5">
        <f t="shared" si="88"/>
        <v>8</v>
      </c>
      <c r="B587" s="5">
        <f t="shared" si="89"/>
        <v>90</v>
      </c>
      <c r="C587" s="5" t="str">
        <f t="shared" ca="1" si="87"/>
        <v>continent</v>
      </c>
      <c r="D587" s="5" t="str">
        <f t="shared" ca="1" si="91"/>
        <v>continent_belo_horizonte</v>
      </c>
      <c r="E587" s="4" t="str" cm="1">
        <f t="array" aca="1" ref="E587" ca="1">INDIRECT(ADDRESS(1,A587,1,1,"all_city_parameter_inputs"))</f>
        <v>belo_horizonte</v>
      </c>
      <c r="F587" s="6" t="str" cm="1">
        <f t="array" aca="1" ref="F587" ca="1">IF(AND(ISBLANK(INDIRECT(ADDRESS(B587,2,1,1,"all_city_parameter_inputs"))), ISBLANK(INDIRECT(ADDRESS(B587,1,1,1,"all_city_parameter_inputs")))), "", IF(ISBLANK(INDIRECT(ADDRESS(B587,1,1,1,"all_city_parameter_inputs"))), All_city_list!F586,INDIRECT(ADDRESS(B587,1,1,1,"all_city_parameter_inputs"))))</f>
        <v>continent</v>
      </c>
      <c r="G587" s="4" t="str" cm="1">
        <f t="array" aca="1" ref="G587" ca="1">IF(AND(ISBLANK(INDIRECT(ADDRESS(B587,3,1,1,"all_city_parameter_inputs"))),ISBLANK(INDIRECT(ADDRESS(B587,2,1,1,"all_city_parameter_inputs")))),"",IF(ISBLANK(INDIRECT(ADDRESS(B587,2,1,1,"all_city_parameter_inputs"))),"",INDIRECT(ADDRESS(B587,2,1,1,"all_city_parameter_inputs"))))</f>
        <v/>
      </c>
      <c r="H587" s="17" t="str" cm="1">
        <f t="array" aca="1" ref="H587" ca="1">IF(ISBLANK(INDIRECT(ADDRESS(B587,A587,1,1,"all_city_parameter_inputs"))), "--",INDIRECT(ADDRESS(B587,A587,1,1,"all_city_parameter_inputs")))</f>
        <v>Latin_America</v>
      </c>
      <c r="I587" s="17" t="str">
        <f ca="1">IF(OR(G587="alpha",G587="beta",G587="sd",G587="mean"),"--",VLOOKUP(C587,Default!$B$5:$H$113,7,FALSE))</f>
        <v>Latin_America</v>
      </c>
      <c r="J587" s="4" t="str">
        <f ca="1">VLOOKUP(F587,Lookup!$C$5:$D$109,2, FALSE)</f>
        <v>Miscellaneous</v>
      </c>
      <c r="K587" s="4" t="str">
        <f ca="1">VLOOKUP(C587,Default!$B$4:$E$113,4, FALSE)</f>
        <v>continent</v>
      </c>
      <c r="L587" s="21" t="str" cm="1">
        <f t="array" aca="1" ref="L587" ca="1">IF(ISNA(VLOOKUP(D587,Grouped_Sources!$C:$C,1,FALSE)),"", INDIRECT(VLOOKUP(D587,Grouped_Sources!$C:$G,5,FALSE)))</f>
        <v/>
      </c>
      <c r="M587" s="21"/>
      <c r="N587" s="21"/>
    </row>
    <row r="588" spans="1:14">
      <c r="A588" s="5">
        <f t="shared" si="88"/>
        <v>8</v>
      </c>
      <c r="B588" s="5">
        <f t="shared" si="89"/>
        <v>91</v>
      </c>
      <c r="C588" s="5" t="str">
        <f t="shared" ref="C588:C596" ca="1" si="92">IF(G588 = "",F588,IF(OR(G588="alpha",G588="beta",G588="constant",G588="sd",G588="mean",G588="sample"),F588,F588&amp;" "&amp;G588))</f>
        <v>bus_driver_prop_male</v>
      </c>
      <c r="D588" s="5" t="str">
        <f t="shared" ca="1" si="91"/>
        <v>bus_driver_prop_male_belo_horizonte</v>
      </c>
      <c r="E588" s="4" t="str" cm="1">
        <f t="array" aca="1" ref="E588" ca="1">INDIRECT(ADDRESS(1,A588,1,1,"all_city_parameter_inputs"))</f>
        <v>belo_horizonte</v>
      </c>
      <c r="F588" s="6" t="str" cm="1">
        <f t="array" aca="1" ref="F588" ca="1">IF(AND(ISBLANK(INDIRECT(ADDRESS(B588,2,1,1,"all_city_parameter_inputs"))), ISBLANK(INDIRECT(ADDRESS(B588,1,1,1,"all_city_parameter_inputs")))), "", IF(ISBLANK(INDIRECT(ADDRESS(B588,1,1,1,"all_city_parameter_inputs"))), All_city_list!F587,INDIRECT(ADDRESS(B588,1,1,1,"all_city_parameter_inputs"))))</f>
        <v>bus_driver_prop_male</v>
      </c>
      <c r="G588" s="4" t="str" cm="1">
        <f t="array" aca="1" ref="G588" ca="1">IF(AND(ISBLANK(INDIRECT(ADDRESS(B588,3,1,1,"all_city_parameter_inputs"))),ISBLANK(INDIRECT(ADDRESS(B588,2,1,1,"all_city_parameter_inputs")))),"",IF(ISBLANK(INDIRECT(ADDRESS(B588,2,1,1,"all_city_parameter_inputs"))),"",INDIRECT(ADDRESS(B588,2,1,1,"all_city_parameter_inputs"))))</f>
        <v/>
      </c>
      <c r="H588" s="17" cm="1">
        <f t="array" aca="1" ref="H588" ca="1">IF(ISBLANK(INDIRECT(ADDRESS(B588,A588,1,1,"all_city_parameter_inputs"))), "--",INDIRECT(ADDRESS(B588,A588,1,1,"all_city_parameter_inputs")))</f>
        <v>0.99</v>
      </c>
      <c r="I588" s="17">
        <f ca="1">IF(OR(G588="alpha",G588="beta",G588="sd",G588="mean"),"--",VLOOKUP(C588,Default!$B$5:$H$113,7,FALSE))</f>
        <v>0.98</v>
      </c>
      <c r="J588" s="4" t="str">
        <f ca="1">VLOOKUP(F588,Lookup!$C$5:$D$109,2, FALSE)</f>
        <v>Travel values</v>
      </c>
      <c r="K588" s="4" t="str">
        <f ca="1">VLOOKUP(C588,Default!$B$4:$E$113,4, FALSE)</f>
        <v>proportion of bus drivers that are male</v>
      </c>
      <c r="L588" s="21" t="str" cm="1">
        <f t="array" aca="1" ref="L588" ca="1">IF(ISNA(VLOOKUP(D588,Grouped_Sources!$C:$C,1,FALSE)),"", INDIRECT(VLOOKUP(D588,Grouped_Sources!$C:$G,5,FALSE)))</f>
        <v>on OneDrive Ali Abbas - ITHIM Global\Methods and Processes\Input Parameters\GhostTrip_demographics</v>
      </c>
      <c r="M588" s="21"/>
      <c r="N588" s="21"/>
    </row>
    <row r="589" spans="1:14">
      <c r="A589" s="5">
        <f t="shared" si="88"/>
        <v>8</v>
      </c>
      <c r="B589" s="5">
        <f t="shared" si="89"/>
        <v>92</v>
      </c>
      <c r="C589" s="5" t="str">
        <f t="shared" ca="1" si="92"/>
        <v>bus_driver_male_agerange</v>
      </c>
      <c r="D589" s="5" t="str">
        <f t="shared" ca="1" si="91"/>
        <v>bus_driver_male_agerange_belo_horizonte</v>
      </c>
      <c r="E589" s="4" t="str" cm="1">
        <f t="array" aca="1" ref="E589" ca="1">INDIRECT(ADDRESS(1,A589,1,1,"all_city_parameter_inputs"))</f>
        <v>belo_horizonte</v>
      </c>
      <c r="F589" s="6" t="str" cm="1">
        <f t="array" aca="1" ref="F589" ca="1">IF(AND(ISBLANK(INDIRECT(ADDRESS(B589,2,1,1,"all_city_parameter_inputs"))), ISBLANK(INDIRECT(ADDRESS(B589,1,1,1,"all_city_parameter_inputs")))), "", IF(ISBLANK(INDIRECT(ADDRESS(B589,1,1,1,"all_city_parameter_inputs"))), All_city_list!F588,INDIRECT(ADDRESS(B589,1,1,1,"all_city_parameter_inputs"))))</f>
        <v>bus_driver_male_agerange</v>
      </c>
      <c r="G589" s="4" t="str" cm="1">
        <f t="array" aca="1" ref="G589" ca="1">IF(AND(ISBLANK(INDIRECT(ADDRESS(B589,3,1,1,"all_city_parameter_inputs"))),ISBLANK(INDIRECT(ADDRESS(B589,2,1,1,"all_city_parameter_inputs")))),"",IF(ISBLANK(INDIRECT(ADDRESS(B589,2,1,1,"all_city_parameter_inputs"))),"",INDIRECT(ADDRESS(B589,2,1,1,"all_city_parameter_inputs"))))</f>
        <v/>
      </c>
      <c r="H589" s="17" t="str" cm="1">
        <f t="array" aca="1" ref="H589" ca="1">IF(ISBLANK(INDIRECT(ADDRESS(B589,A589,1,1,"all_city_parameter_inputs"))), "--",INDIRECT(ADDRESS(B589,A589,1,1,"all_city_parameter_inputs")))</f>
        <v>18, 65</v>
      </c>
      <c r="I589" s="17" t="str">
        <f ca="1">IF(OR(G589="alpha",G589="beta",G589="sd",G589="mean"),"--",VLOOKUP(C589,Default!$B$5:$H$113,7,FALSE))</f>
        <v>19, 65</v>
      </c>
      <c r="J589" s="4" t="str">
        <f ca="1">VLOOKUP(F589,Lookup!$C$5:$D$109,2, FALSE)</f>
        <v>Travel values</v>
      </c>
      <c r="K589" s="4" t="str">
        <f ca="1">VLOOKUP(C589,Default!$B$4:$E$113,4, FALSE)</f>
        <v>age range of male bus drivers</v>
      </c>
      <c r="L589" s="21" t="str" cm="1">
        <f t="array" aca="1" ref="L589" ca="1">IF(ISNA(VLOOKUP(D589,Grouped_Sources!$C:$C,1,FALSE)),"", INDIRECT(VLOOKUP(D589,Grouped_Sources!$C:$G,5,FALSE)))</f>
        <v>on OneDrive Ali Abbas - ITHIM Global\Methods and Processes\Input Parameters\GhostTrip_demographics</v>
      </c>
      <c r="M589" s="21"/>
      <c r="N589" s="21"/>
    </row>
    <row r="590" spans="1:14">
      <c r="A590" s="5">
        <f t="shared" si="88"/>
        <v>8</v>
      </c>
      <c r="B590" s="5">
        <f t="shared" si="89"/>
        <v>93</v>
      </c>
      <c r="C590" s="5" t="str">
        <f t="shared" ca="1" si="92"/>
        <v>bus_driver_female_agerange</v>
      </c>
      <c r="D590" s="5" t="str">
        <f t="shared" ref="D590:D596" ca="1" si="93">F590&amp;"_"&amp;E590</f>
        <v>bus_driver_female_agerange_belo_horizonte</v>
      </c>
      <c r="E590" s="4" t="str" cm="1">
        <f t="array" aca="1" ref="E590" ca="1">INDIRECT(ADDRESS(1,A590,1,1,"all_city_parameter_inputs"))</f>
        <v>belo_horizonte</v>
      </c>
      <c r="F590" s="6" t="str" cm="1">
        <f t="array" aca="1" ref="F590" ca="1">IF(AND(ISBLANK(INDIRECT(ADDRESS(B590,2,1,1,"all_city_parameter_inputs"))), ISBLANK(INDIRECT(ADDRESS(B590,1,1,1,"all_city_parameter_inputs")))), "", IF(ISBLANK(INDIRECT(ADDRESS(B590,1,1,1,"all_city_parameter_inputs"))), All_city_list!F589,INDIRECT(ADDRESS(B590,1,1,1,"all_city_parameter_inputs"))))</f>
        <v>bus_driver_female_agerange</v>
      </c>
      <c r="G590" s="4" t="str" cm="1">
        <f t="array" aca="1" ref="G590" ca="1">IF(AND(ISBLANK(INDIRECT(ADDRESS(B590,3,1,1,"all_city_parameter_inputs"))),ISBLANK(INDIRECT(ADDRESS(B590,2,1,1,"all_city_parameter_inputs")))),"",IF(ISBLANK(INDIRECT(ADDRESS(B590,2,1,1,"all_city_parameter_inputs"))),"",INDIRECT(ADDRESS(B590,2,1,1,"all_city_parameter_inputs"))))</f>
        <v/>
      </c>
      <c r="H590" s="17" t="str" cm="1">
        <f t="array" aca="1" ref="H590" ca="1">IF(ISBLANK(INDIRECT(ADDRESS(B590,A590,1,1,"all_city_parameter_inputs"))), "--",INDIRECT(ADDRESS(B590,A590,1,1,"all_city_parameter_inputs")))</f>
        <v>18, 65</v>
      </c>
      <c r="I590" s="17" t="str">
        <f ca="1">IF(OR(G590="alpha",G590="beta",G590="sd",G590="mean"),"--",VLOOKUP(C590,Default!$B$5:$H$113,7,FALSE))</f>
        <v>19, 65</v>
      </c>
      <c r="J590" s="4" t="str">
        <f ca="1">VLOOKUP(F590,Lookup!$C$5:$D$109,2, FALSE)</f>
        <v>Travel values</v>
      </c>
      <c r="K590" s="4" t="str">
        <f ca="1">VLOOKUP(C590,Default!$B$4:$E$113,4, FALSE)</f>
        <v>age range of female bus drivers</v>
      </c>
      <c r="L590" s="21" t="str" cm="1">
        <f t="array" aca="1" ref="L590" ca="1">IF(ISNA(VLOOKUP(D590,Grouped_Sources!$C:$C,1,FALSE)),"", INDIRECT(VLOOKUP(D590,Grouped_Sources!$C:$G,5,FALSE)))</f>
        <v>on OneDrive Ali Abbas - ITHIM Global\Methods and Processes\Input Parameters\GhostTrip_demographics</v>
      </c>
      <c r="M590" s="21"/>
      <c r="N590" s="21"/>
    </row>
    <row r="591" spans="1:14">
      <c r="A591" s="5">
        <f t="shared" si="88"/>
        <v>8</v>
      </c>
      <c r="B591" s="5">
        <f t="shared" si="89"/>
        <v>94</v>
      </c>
      <c r="C591" s="5" t="str">
        <f t="shared" ca="1" si="92"/>
        <v>truck_driver_prop_male</v>
      </c>
      <c r="D591" s="5" t="str">
        <f t="shared" ca="1" si="93"/>
        <v>truck_driver_prop_male_belo_horizonte</v>
      </c>
      <c r="E591" s="4" t="str" cm="1">
        <f t="array" aca="1" ref="E591" ca="1">INDIRECT(ADDRESS(1,A591,1,1,"all_city_parameter_inputs"))</f>
        <v>belo_horizonte</v>
      </c>
      <c r="F591" s="6" t="str" cm="1">
        <f t="array" aca="1" ref="F591" ca="1">IF(AND(ISBLANK(INDIRECT(ADDRESS(B591,2,1,1,"all_city_parameter_inputs"))), ISBLANK(INDIRECT(ADDRESS(B591,1,1,1,"all_city_parameter_inputs")))), "", IF(ISBLANK(INDIRECT(ADDRESS(B591,1,1,1,"all_city_parameter_inputs"))), All_city_list!F590,INDIRECT(ADDRESS(B591,1,1,1,"all_city_parameter_inputs"))))</f>
        <v>truck_driver_prop_male</v>
      </c>
      <c r="G591" s="4" t="str" cm="1">
        <f t="array" aca="1" ref="G591" ca="1">IF(AND(ISBLANK(INDIRECT(ADDRESS(B591,3,1,1,"all_city_parameter_inputs"))),ISBLANK(INDIRECT(ADDRESS(B591,2,1,1,"all_city_parameter_inputs")))),"",IF(ISBLANK(INDIRECT(ADDRESS(B591,2,1,1,"all_city_parameter_inputs"))),"",INDIRECT(ADDRESS(B591,2,1,1,"all_city_parameter_inputs"))))</f>
        <v/>
      </c>
      <c r="H591" s="17" cm="1">
        <f t="array" aca="1" ref="H591" ca="1">IF(ISBLANK(INDIRECT(ADDRESS(B591,A591,1,1,"all_city_parameter_inputs"))), "--",INDIRECT(ADDRESS(B591,A591,1,1,"all_city_parameter_inputs")))</f>
        <v>0.99</v>
      </c>
      <c r="I591" s="17">
        <f ca="1">IF(OR(G591="alpha",G591="beta",G591="sd",G591="mean"),"--",VLOOKUP(C591,Default!$B$5:$H$113,7,FALSE))</f>
        <v>0.98</v>
      </c>
      <c r="J591" s="4" t="str">
        <f ca="1">VLOOKUP(F591,Lookup!$C$5:$D$109,2, FALSE)</f>
        <v>Travel values</v>
      </c>
      <c r="K591" s="4" t="str">
        <f ca="1">VLOOKUP(C591,Default!$B$4:$E$113,4, FALSE)</f>
        <v>proportion of male truck drivers</v>
      </c>
      <c r="L591" s="21" t="str" cm="1">
        <f t="array" aca="1" ref="L591" ca="1">IF(ISNA(VLOOKUP(D591,Grouped_Sources!$C:$C,1,FALSE)),"", INDIRECT(VLOOKUP(D591,Grouped_Sources!$C:$G,5,FALSE)))</f>
        <v>on OneDrive Ali Abbas - ITHIM Global\Methods and Processes\Input Parameters\GhostTrip_demographics</v>
      </c>
      <c r="M591" s="21"/>
      <c r="N591" s="21"/>
    </row>
    <row r="592" spans="1:14">
      <c r="A592" s="5">
        <f t="shared" si="88"/>
        <v>8</v>
      </c>
      <c r="B592" s="5">
        <f t="shared" si="89"/>
        <v>95</v>
      </c>
      <c r="C592" s="5" t="str">
        <f t="shared" ca="1" si="92"/>
        <v>truck_driver_male_agerange</v>
      </c>
      <c r="D592" s="5" t="str">
        <f t="shared" ca="1" si="93"/>
        <v>truck_driver_male_agerange_belo_horizonte</v>
      </c>
      <c r="E592" s="4" t="str" cm="1">
        <f t="array" aca="1" ref="E592" ca="1">INDIRECT(ADDRESS(1,A592,1,1,"all_city_parameter_inputs"))</f>
        <v>belo_horizonte</v>
      </c>
      <c r="F592" s="6" t="str" cm="1">
        <f t="array" aca="1" ref="F592" ca="1">IF(AND(ISBLANK(INDIRECT(ADDRESS(B592,2,1,1,"all_city_parameter_inputs"))), ISBLANK(INDIRECT(ADDRESS(B592,1,1,1,"all_city_parameter_inputs")))), "", IF(ISBLANK(INDIRECT(ADDRESS(B592,1,1,1,"all_city_parameter_inputs"))), All_city_list!F591,INDIRECT(ADDRESS(B592,1,1,1,"all_city_parameter_inputs"))))</f>
        <v>truck_driver_male_agerange</v>
      </c>
      <c r="G592" s="4" t="str" cm="1">
        <f t="array" aca="1" ref="G592" ca="1">IF(AND(ISBLANK(INDIRECT(ADDRESS(B592,3,1,1,"all_city_parameter_inputs"))),ISBLANK(INDIRECT(ADDRESS(B592,2,1,1,"all_city_parameter_inputs")))),"",IF(ISBLANK(INDIRECT(ADDRESS(B592,2,1,1,"all_city_parameter_inputs"))),"",INDIRECT(ADDRESS(B592,2,1,1,"all_city_parameter_inputs"))))</f>
        <v/>
      </c>
      <c r="H592" s="17" t="str" cm="1">
        <f t="array" aca="1" ref="H592" ca="1">IF(ISBLANK(INDIRECT(ADDRESS(B592,A592,1,1,"all_city_parameter_inputs"))), "--",INDIRECT(ADDRESS(B592,A592,1,1,"all_city_parameter_inputs")))</f>
        <v>18, 65</v>
      </c>
      <c r="I592" s="17" t="str">
        <f ca="1">IF(OR(G592="alpha",G592="beta",G592="sd",G592="mean"),"--",VLOOKUP(C592,Default!$B$5:$H$113,7,FALSE))</f>
        <v>18, 65</v>
      </c>
      <c r="J592" s="4" t="str">
        <f ca="1">VLOOKUP(F592,Lookup!$C$5:$D$109,2, FALSE)</f>
        <v>Travel values</v>
      </c>
      <c r="K592" s="4" t="str">
        <f ca="1">VLOOKUP(C592,Default!$B$4:$E$113,4, FALSE)</f>
        <v>age range of male truck drivers</v>
      </c>
      <c r="L592" s="21" t="str" cm="1">
        <f t="array" aca="1" ref="L592" ca="1">IF(ISNA(VLOOKUP(D592,Grouped_Sources!$C:$C,1,FALSE)),"", INDIRECT(VLOOKUP(D592,Grouped_Sources!$C:$G,5,FALSE)))</f>
        <v>on OneDrive Ali Abbas - ITHIM Global\Methods and Processes\Input Parameters\GhostTrip_demographics</v>
      </c>
      <c r="M592" s="21"/>
      <c r="N592" s="21"/>
    </row>
    <row r="593" spans="1:14">
      <c r="A593" s="5">
        <f t="shared" si="88"/>
        <v>8</v>
      </c>
      <c r="B593" s="5">
        <f t="shared" si="89"/>
        <v>96</v>
      </c>
      <c r="C593" s="5" t="str">
        <f t="shared" ca="1" si="92"/>
        <v>truck_driver_female_agerange</v>
      </c>
      <c r="D593" s="5" t="str">
        <f t="shared" ca="1" si="93"/>
        <v>truck_driver_female_agerange_belo_horizonte</v>
      </c>
      <c r="E593" s="4" t="str" cm="1">
        <f t="array" aca="1" ref="E593" ca="1">INDIRECT(ADDRESS(1,A593,1,1,"all_city_parameter_inputs"))</f>
        <v>belo_horizonte</v>
      </c>
      <c r="F593" s="6" t="str" cm="1">
        <f t="array" aca="1" ref="F593" ca="1">IF(AND(ISBLANK(INDIRECT(ADDRESS(B593,2,1,1,"all_city_parameter_inputs"))), ISBLANK(INDIRECT(ADDRESS(B593,1,1,1,"all_city_parameter_inputs")))), "", IF(ISBLANK(INDIRECT(ADDRESS(B593,1,1,1,"all_city_parameter_inputs"))), All_city_list!F592,INDIRECT(ADDRESS(B593,1,1,1,"all_city_parameter_inputs"))))</f>
        <v>truck_driver_female_agerange</v>
      </c>
      <c r="G593" s="4" t="str" cm="1">
        <f t="array" aca="1" ref="G593" ca="1">IF(AND(ISBLANK(INDIRECT(ADDRESS(B593,3,1,1,"all_city_parameter_inputs"))),ISBLANK(INDIRECT(ADDRESS(B593,2,1,1,"all_city_parameter_inputs")))),"",IF(ISBLANK(INDIRECT(ADDRESS(B593,2,1,1,"all_city_parameter_inputs"))),"",INDIRECT(ADDRESS(B593,2,1,1,"all_city_parameter_inputs"))))</f>
        <v/>
      </c>
      <c r="H593" s="17" t="str" cm="1">
        <f t="array" aca="1" ref="H593" ca="1">IF(ISBLANK(INDIRECT(ADDRESS(B593,A593,1,1,"all_city_parameter_inputs"))), "--",INDIRECT(ADDRESS(B593,A593,1,1,"all_city_parameter_inputs")))</f>
        <v>18, 65</v>
      </c>
      <c r="I593" s="17" t="str">
        <f ca="1">IF(OR(G593="alpha",G593="beta",G593="sd",G593="mean"),"--",VLOOKUP(C593,Default!$B$5:$H$113,7,FALSE))</f>
        <v>18, 65</v>
      </c>
      <c r="J593" s="4" t="str">
        <f ca="1">VLOOKUP(F593,Lookup!$C$5:$D$109,2, FALSE)</f>
        <v>Travel values</v>
      </c>
      <c r="K593" s="4" t="str">
        <f ca="1">VLOOKUP(C593,Default!$B$4:$E$113,4, FALSE)</f>
        <v>age range of female truck drivers</v>
      </c>
      <c r="L593" s="21" t="str" cm="1">
        <f t="array" aca="1" ref="L593" ca="1">IF(ISNA(VLOOKUP(D593,Grouped_Sources!$C:$C,1,FALSE)),"", INDIRECT(VLOOKUP(D593,Grouped_Sources!$C:$G,5,FALSE)))</f>
        <v>on OneDrive Ali Abbas - ITHIM Global\Methods and Processes\Input Parameters\GhostTrip_demographics</v>
      </c>
      <c r="M593" s="21"/>
      <c r="N593" s="21"/>
    </row>
    <row r="594" spans="1:14">
      <c r="A594" s="5">
        <f t="shared" si="88"/>
        <v>8</v>
      </c>
      <c r="B594" s="5">
        <f t="shared" si="89"/>
        <v>97</v>
      </c>
      <c r="C594" s="5" t="str">
        <f t="shared" ca="1" si="92"/>
        <v>commerical_mbike_prop_male</v>
      </c>
      <c r="D594" s="5" t="str">
        <f t="shared" ca="1" si="93"/>
        <v>commerical_mbike_prop_male_belo_horizonte</v>
      </c>
      <c r="E594" s="4" t="str" cm="1">
        <f t="array" aca="1" ref="E594" ca="1">INDIRECT(ADDRESS(1,A594,1,1,"all_city_parameter_inputs"))</f>
        <v>belo_horizonte</v>
      </c>
      <c r="F594" s="6" t="str" cm="1">
        <f t="array" aca="1" ref="F594" ca="1">IF(AND(ISBLANK(INDIRECT(ADDRESS(B594,2,1,1,"all_city_parameter_inputs"))), ISBLANK(INDIRECT(ADDRESS(B594,1,1,1,"all_city_parameter_inputs")))), "", IF(ISBLANK(INDIRECT(ADDRESS(B594,1,1,1,"all_city_parameter_inputs"))), All_city_list!F593,INDIRECT(ADDRESS(B594,1,1,1,"all_city_parameter_inputs"))))</f>
        <v>commerical_mbike_prop_male</v>
      </c>
      <c r="G594" s="4" t="str" cm="1">
        <f t="array" aca="1" ref="G594" ca="1">IF(AND(ISBLANK(INDIRECT(ADDRESS(B594,3,1,1,"all_city_parameter_inputs"))),ISBLANK(INDIRECT(ADDRESS(B594,2,1,1,"all_city_parameter_inputs")))),"",IF(ISBLANK(INDIRECT(ADDRESS(B594,2,1,1,"all_city_parameter_inputs"))),"",INDIRECT(ADDRESS(B594,2,1,1,"all_city_parameter_inputs"))))</f>
        <v/>
      </c>
      <c r="H594" s="17" cm="1">
        <f t="array" aca="1" ref="H594" ca="1">IF(ISBLANK(INDIRECT(ADDRESS(B594,A594,1,1,"all_city_parameter_inputs"))), "--",INDIRECT(ADDRESS(B594,A594,1,1,"all_city_parameter_inputs")))</f>
        <v>0.99</v>
      </c>
      <c r="I594" s="17">
        <f ca="1">IF(OR(G594="alpha",G594="beta",G594="sd",G594="mean"),"--",VLOOKUP(C594,Default!$B$5:$H$113,7,FALSE))</f>
        <v>0.99</v>
      </c>
      <c r="J594" s="4" t="str">
        <f ca="1">VLOOKUP(F594,Lookup!$C$5:$D$109,2, FALSE)</f>
        <v>Travel values</v>
      </c>
      <c r="K594" s="4" t="str">
        <f ca="1">VLOOKUP(C594,Default!$B$4:$E$113,4, FALSE)</f>
        <v>proportion of male commercial motorcycle drivers</v>
      </c>
      <c r="L594" s="21" t="str" cm="1">
        <f t="array" aca="1" ref="L594" ca="1">IF(ISNA(VLOOKUP(D594,Grouped_Sources!$C:$C,1,FALSE)),"", INDIRECT(VLOOKUP(D594,Grouped_Sources!$C:$G,5,FALSE)))</f>
        <v>on OneDrive Ali Abbas - ITHIM Global\Methods and Processes\Input Parameters\GhostTrip_demographics</v>
      </c>
      <c r="M594" s="21"/>
      <c r="N594" s="21"/>
    </row>
    <row r="595" spans="1:14">
      <c r="A595" s="5">
        <f t="shared" si="88"/>
        <v>8</v>
      </c>
      <c r="B595" s="5">
        <f t="shared" si="89"/>
        <v>98</v>
      </c>
      <c r="C595" s="5" t="str">
        <f t="shared" ca="1" si="92"/>
        <v>commerical_mbike_male_agerange</v>
      </c>
      <c r="D595" s="5" t="str">
        <f t="shared" ca="1" si="93"/>
        <v>commerical_mbike_male_agerange_belo_horizonte</v>
      </c>
      <c r="E595" s="4" t="str" cm="1">
        <f t="array" aca="1" ref="E595" ca="1">INDIRECT(ADDRESS(1,A595,1,1,"all_city_parameter_inputs"))</f>
        <v>belo_horizonte</v>
      </c>
      <c r="F595" s="6" t="str" cm="1">
        <f t="array" aca="1" ref="F595" ca="1">IF(AND(ISBLANK(INDIRECT(ADDRESS(B595,2,1,1,"all_city_parameter_inputs"))), ISBLANK(INDIRECT(ADDRESS(B595,1,1,1,"all_city_parameter_inputs")))), "", IF(ISBLANK(INDIRECT(ADDRESS(B595,1,1,1,"all_city_parameter_inputs"))), All_city_list!F594,INDIRECT(ADDRESS(B595,1,1,1,"all_city_parameter_inputs"))))</f>
        <v>commerical_mbike_male_agerange</v>
      </c>
      <c r="G595" s="4" t="str" cm="1">
        <f t="array" aca="1" ref="G595" ca="1">IF(AND(ISBLANK(INDIRECT(ADDRESS(B595,3,1,1,"all_city_parameter_inputs"))),ISBLANK(INDIRECT(ADDRESS(B595,2,1,1,"all_city_parameter_inputs")))),"",IF(ISBLANK(INDIRECT(ADDRESS(B595,2,1,1,"all_city_parameter_inputs"))),"",INDIRECT(ADDRESS(B595,2,1,1,"all_city_parameter_inputs"))))</f>
        <v/>
      </c>
      <c r="H595" s="17" t="str" cm="1">
        <f t="array" aca="1" ref="H595" ca="1">IF(ISBLANK(INDIRECT(ADDRESS(B595,A595,1,1,"all_city_parameter_inputs"))), "--",INDIRECT(ADDRESS(B595,A595,1,1,"all_city_parameter_inputs")))</f>
        <v>18, 65</v>
      </c>
      <c r="I595" s="17" t="str">
        <f ca="1">IF(OR(G595="alpha",G595="beta",G595="sd",G595="mean"),"--",VLOOKUP(C595,Default!$B$5:$H$113,7,FALSE))</f>
        <v>18, 65</v>
      </c>
      <c r="J595" s="4" t="str">
        <f ca="1">VLOOKUP(F595,Lookup!$C$5:$D$109,2, FALSE)</f>
        <v>Travel values</v>
      </c>
      <c r="K595" s="4" t="str">
        <f ca="1">VLOOKUP(C595,Default!$B$4:$E$113,4, FALSE)</f>
        <v>age range of male commercial motorcycle drivers</v>
      </c>
      <c r="L595" s="21" t="str" cm="1">
        <f t="array" aca="1" ref="L595" ca="1">IF(ISNA(VLOOKUP(D595,Grouped_Sources!$C:$C,1,FALSE)),"", INDIRECT(VLOOKUP(D595,Grouped_Sources!$C:$G,5,FALSE)))</f>
        <v>on OneDrive Ali Abbas - ITHIM Global\Methods and Processes\Input Parameters\GhostTrip_demographics</v>
      </c>
      <c r="M595" s="21"/>
      <c r="N595" s="21"/>
    </row>
    <row r="596" spans="1:14">
      <c r="A596" s="5">
        <f t="shared" si="88"/>
        <v>8</v>
      </c>
      <c r="B596" s="5">
        <f t="shared" si="89"/>
        <v>99</v>
      </c>
      <c r="C596" s="5" t="str">
        <f t="shared" ca="1" si="92"/>
        <v>commerical_mbike_female_agerange</v>
      </c>
      <c r="D596" s="5" t="str">
        <f t="shared" ca="1" si="93"/>
        <v>commerical_mbike_female_agerange_belo_horizonte</v>
      </c>
      <c r="E596" s="4" t="str" cm="1">
        <f t="array" aca="1" ref="E596" ca="1">INDIRECT(ADDRESS(1,A596,1,1,"all_city_parameter_inputs"))</f>
        <v>belo_horizonte</v>
      </c>
      <c r="F596" s="6" t="str" cm="1">
        <f t="array" aca="1" ref="F596" ca="1">IF(AND(ISBLANK(INDIRECT(ADDRESS(B596,2,1,1,"all_city_parameter_inputs"))), ISBLANK(INDIRECT(ADDRESS(B596,1,1,1,"all_city_parameter_inputs")))), "", IF(ISBLANK(INDIRECT(ADDRESS(B596,1,1,1,"all_city_parameter_inputs"))), All_city_list!F595,INDIRECT(ADDRESS(B596,1,1,1,"all_city_parameter_inputs"))))</f>
        <v>commerical_mbike_female_agerange</v>
      </c>
      <c r="G596" s="4" t="str" cm="1">
        <f t="array" aca="1" ref="G596" ca="1">IF(AND(ISBLANK(INDIRECT(ADDRESS(B596,3,1,1,"all_city_parameter_inputs"))),ISBLANK(INDIRECT(ADDRESS(B596,2,1,1,"all_city_parameter_inputs")))),"",IF(ISBLANK(INDIRECT(ADDRESS(B596,2,1,1,"all_city_parameter_inputs"))),"",INDIRECT(ADDRESS(B596,2,1,1,"all_city_parameter_inputs"))))</f>
        <v/>
      </c>
      <c r="H596" s="17" t="str" cm="1">
        <f t="array" aca="1" ref="H596" ca="1">IF(ISBLANK(INDIRECT(ADDRESS(B596,A596,1,1,"all_city_parameter_inputs"))), "--",INDIRECT(ADDRESS(B596,A596,1,1,"all_city_parameter_inputs")))</f>
        <v>18, 65</v>
      </c>
      <c r="I596" s="17" t="str">
        <f ca="1">IF(OR(G596="alpha",G596="beta",G596="sd",G596="mean"),"--",VLOOKUP(C596,Default!$B$5:$H$113,7,FALSE))</f>
        <v>18, 65</v>
      </c>
      <c r="J596" s="4" t="str">
        <f ca="1">VLOOKUP(F596,Lookup!$C$5:$D$109,2, FALSE)</f>
        <v>Travel values</v>
      </c>
      <c r="K596" s="4" t="str">
        <f ca="1">VLOOKUP(C596,Default!$B$4:$E$113,4, FALSE)</f>
        <v>age range of female commercial motorcycle drivers</v>
      </c>
      <c r="L596" s="21" t="str" cm="1">
        <f t="array" aca="1" ref="L596" ca="1">IF(ISNA(VLOOKUP(D596,Grouped_Sources!$C:$C,1,FALSE)),"", INDIRECT(VLOOKUP(D596,Grouped_Sources!$C:$G,5,FALSE)))</f>
        <v>on OneDrive Ali Abbas - ITHIM Global\Methods and Processes\Input Parameters\GhostTrip_demographics</v>
      </c>
      <c r="M596" s="21"/>
      <c r="N596" s="21"/>
    </row>
    <row r="597" spans="1:14">
      <c r="A597" s="5">
        <f t="shared" si="88"/>
        <v>8</v>
      </c>
      <c r="B597" s="5">
        <f t="shared" si="89"/>
        <v>100</v>
      </c>
      <c r="C597" s="5" t="str">
        <f t="shared" ref="C597" ca="1" si="94">IF(G597 = "",F597,IF(OR(G597="alpha",G597="beta",G597="constant",G597="sd",G597="mean",G597="sample"),F597,F597&amp;" "&amp;G597))</f>
        <v>day_to_week_scalar</v>
      </c>
      <c r="D597" s="5" t="str">
        <f t="shared" ref="D597" ca="1" si="95">F597&amp;"_"&amp;E597</f>
        <v>day_to_week_scalar_belo_horizonte</v>
      </c>
      <c r="E597" s="4" t="str" cm="1">
        <f t="array" aca="1" ref="E597" ca="1">INDIRECT(ADDRESS(1,A597,1,1,"all_city_parameter_inputs"))</f>
        <v>belo_horizonte</v>
      </c>
      <c r="F597" s="6" t="str" cm="1">
        <f t="array" aca="1" ref="F597" ca="1">IF(AND(ISBLANK(INDIRECT(ADDRESS(B597,2,1,1,"all_city_parameter_inputs"))), ISBLANK(INDIRECT(ADDRESS(B597,1,1,1,"all_city_parameter_inputs")))), "", IF(ISBLANK(INDIRECT(ADDRESS(B597,1,1,1,"all_city_parameter_inputs"))), All_city_list!F596,INDIRECT(ADDRESS(B597,1,1,1,"all_city_parameter_inputs"))))</f>
        <v>day_to_week_scalar</v>
      </c>
      <c r="G597" s="4" t="str" cm="1">
        <f t="array" aca="1" ref="G597" ca="1">IF(AND(ISBLANK(INDIRECT(ADDRESS(B597,3,1,1,"all_city_parameter_inputs"))),ISBLANK(INDIRECT(ADDRESS(B597,2,1,1,"all_city_parameter_inputs")))),"",IF(ISBLANK(INDIRECT(ADDRESS(B597,2,1,1,"all_city_parameter_inputs"))),"",INDIRECT(ADDRESS(B597,2,1,1,"all_city_parameter_inputs"))))</f>
        <v/>
      </c>
      <c r="H597" s="17" cm="1">
        <f t="array" aca="1" ref="H597" ca="1">IF(ISBLANK(INDIRECT(ADDRESS(B597,A597,1,1,"all_city_parameter_inputs"))), "--",INDIRECT(ADDRESS(B597,A597,1,1,"all_city_parameter_inputs")))</f>
        <v>7</v>
      </c>
      <c r="I597" s="17">
        <f ca="1">IF(OR(G597="alpha",G597="beta",G597="sd",G597="mean"),"--",VLOOKUP(C597,Default!$B$5:$H$113,7,FALSE))</f>
        <v>7</v>
      </c>
      <c r="J597" s="4" t="str">
        <f ca="1">VLOOKUP(F597,Lookup!$C$5:$D$109,2, FALSE)</f>
        <v>Travel values</v>
      </c>
      <c r="K597" s="4" t="str">
        <f ca="1">VLOOKUP(C597,Default!$B$4:$E$113,4, FALSE)</f>
        <v>how daily travel scales to a week</v>
      </c>
      <c r="L597" s="38" t="s">
        <v>831</v>
      </c>
      <c r="M597" s="21"/>
      <c r="N597" s="21"/>
    </row>
    <row r="598" spans="1:14">
      <c r="A598" s="5">
        <f t="shared" si="88"/>
        <v>9</v>
      </c>
      <c r="B598" s="5">
        <f t="shared" si="89"/>
        <v>2</v>
      </c>
      <c r="C598" s="5" t="str">
        <f t="shared" ca="1" si="87"/>
        <v>speeds auto_rickshaw</v>
      </c>
      <c r="D598" s="5" t="str">
        <f t="shared" ca="1" si="86"/>
        <v>speeds_bogota</v>
      </c>
      <c r="E598" s="4" t="str" cm="1">
        <f t="array" aca="1" ref="E598" ca="1">INDIRECT(ADDRESS(1,A598,1,1,"all_city_parameter_inputs"))</f>
        <v>bogota</v>
      </c>
      <c r="F598" s="6" t="str" cm="1">
        <f t="array" aca="1" ref="F598" ca="1">IF(AND(ISBLANK(INDIRECT(ADDRESS(B598,2,1,1,"all_city_parameter_inputs"))), ISBLANK(INDIRECT(ADDRESS(B598,1,1,1,"all_city_parameter_inputs")))), "", IF(ISBLANK(INDIRECT(ADDRESS(B598,1,1,1,"all_city_parameter_inputs"))), All_city_list!F582,INDIRECT(ADDRESS(B598,1,1,1,"all_city_parameter_inputs"))))</f>
        <v>speeds</v>
      </c>
      <c r="G598" s="4" t="str" cm="1">
        <f t="array" aca="1" ref="G598" ca="1">IF(AND(ISBLANK(INDIRECT(ADDRESS(B598,3,1,1,"all_city_parameter_inputs"))),ISBLANK(INDIRECT(ADDRESS(B598,2,1,1,"all_city_parameter_inputs")))),"",IF(ISBLANK(INDIRECT(ADDRESS(B598,2,1,1,"all_city_parameter_inputs"))),"",INDIRECT(ADDRESS(B598,2,1,1,"all_city_parameter_inputs"))))</f>
        <v>auto_rickshaw</v>
      </c>
      <c r="H598" s="17" t="str" cm="1">
        <f t="array" aca="1" ref="H598" ca="1">IF(ISBLANK(INDIRECT(ADDRESS(B598,A598,1,1,"all_city_parameter_inputs"))), "--",INDIRECT(ADDRESS(B598,A598,1,1,"all_city_parameter_inputs")))</f>
        <v>--</v>
      </c>
      <c r="I598" s="17">
        <f ca="1">IF(OR(G598="alpha",G598="beta",G598="sd",G598="mean"),"--",VLOOKUP(C598,Default!$B$5:$H$113,7,FALSE))</f>
        <v>0</v>
      </c>
      <c r="J598" s="4" t="str">
        <f ca="1">VLOOKUP(F598,Lookup!$C$5:$D$109,2, FALSE)</f>
        <v>Travel values</v>
      </c>
      <c r="K598" s="4">
        <f ca="1">VLOOKUP(C598,Default!$B$4:$E$113,4, FALSE)</f>
        <v>0</v>
      </c>
      <c r="L598" s="21" t="str" cm="1">
        <f t="array" aca="1" ref="L598" ca="1">IF(ISNA(VLOOKUP(D598,Grouped_Sources!$C:$C,1,FALSE)),"", INDIRECT(VLOOKUP(D598,Grouped_Sources!$C:$G,5,FALSE)))</f>
        <v>VehicleSpeeds_Summary_vxxx.docx on OneDrive Ali Abbas - ITHIM Global\Methods and Processes\Input Parameters\VehicleSpeeds</v>
      </c>
      <c r="M598" s="21"/>
      <c r="N598" s="21"/>
    </row>
    <row r="599" spans="1:14">
      <c r="A599" s="5">
        <f t="shared" si="88"/>
        <v>9</v>
      </c>
      <c r="B599" s="5">
        <f t="shared" si="89"/>
        <v>3</v>
      </c>
      <c r="C599" s="5" t="str">
        <f t="shared" ca="1" si="87"/>
        <v>speeds bus</v>
      </c>
      <c r="D599" s="5" t="str">
        <f t="shared" ca="1" si="86"/>
        <v>speeds_bogota</v>
      </c>
      <c r="E599" s="4" t="str" cm="1">
        <f t="array" aca="1" ref="E599" ca="1">INDIRECT(ADDRESS(1,A599,1,1,"all_city_parameter_inputs"))</f>
        <v>bogota</v>
      </c>
      <c r="F599" s="6" t="str" cm="1">
        <f t="array" aca="1" ref="F599" ca="1">IF(AND(ISBLANK(INDIRECT(ADDRESS(B599,2,1,1,"all_city_parameter_inputs"))), ISBLANK(INDIRECT(ADDRESS(B599,1,1,1,"all_city_parameter_inputs")))), "", IF(ISBLANK(INDIRECT(ADDRESS(B599,1,1,1,"all_city_parameter_inputs"))), All_city_list!F598,INDIRECT(ADDRESS(B599,1,1,1,"all_city_parameter_inputs"))))</f>
        <v>speeds</v>
      </c>
      <c r="G599" s="4" t="str" cm="1">
        <f t="array" aca="1" ref="G599" ca="1">IF(AND(ISBLANK(INDIRECT(ADDRESS(B599,3,1,1,"all_city_parameter_inputs"))),ISBLANK(INDIRECT(ADDRESS(B599,2,1,1,"all_city_parameter_inputs")))),"",IF(ISBLANK(INDIRECT(ADDRESS(B599,2,1,1,"all_city_parameter_inputs"))),"",INDIRECT(ADDRESS(B599,2,1,1,"all_city_parameter_inputs"))))</f>
        <v>bus</v>
      </c>
      <c r="H599" s="17" cm="1">
        <f t="array" aca="1" ref="H599" ca="1">IF(ISBLANK(INDIRECT(ADDRESS(B599,A599,1,1,"all_city_parameter_inputs"))), "--",INDIRECT(ADDRESS(B599,A599,1,1,"all_city_parameter_inputs")))</f>
        <v>8.1</v>
      </c>
      <c r="I599" s="17">
        <f ca="1">IF(OR(G599="alpha",G599="beta",G599="sd",G599="mean"),"--",VLOOKUP(C599,Default!$B$5:$H$113,7,FALSE))</f>
        <v>8.1</v>
      </c>
      <c r="J599" s="4" t="str">
        <f ca="1">VLOOKUP(F599,Lookup!$C$5:$D$109,2, FALSE)</f>
        <v>Travel values</v>
      </c>
      <c r="K599" s="4" t="str">
        <f ca="1">VLOOKUP(C599,Default!$B$4:$E$113,4,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99" s="21" t="str" cm="1">
        <f t="array" aca="1" ref="L599" ca="1">IF(ISNA(VLOOKUP(D599,Grouped_Sources!$C:$C,1,FALSE)),"", INDIRECT(VLOOKUP(D599,Grouped_Sources!$C:$G,5,FALSE)))</f>
        <v>VehicleSpeeds_Summary_vxxx.docx on OneDrive Ali Abbas - ITHIM Global\Methods and Processes\Input Parameters\VehicleSpeeds</v>
      </c>
      <c r="M599" s="21"/>
      <c r="N599" s="21"/>
    </row>
    <row r="600" spans="1:14">
      <c r="A600" s="5">
        <f t="shared" si="88"/>
        <v>9</v>
      </c>
      <c r="B600" s="5">
        <f t="shared" si="89"/>
        <v>4</v>
      </c>
      <c r="C600" s="5" t="str">
        <f t="shared" ca="1" si="87"/>
        <v>speeds car</v>
      </c>
      <c r="D600" s="5" t="str">
        <f t="shared" ref="D600:D609" ca="1" si="96">F600&amp;"_"&amp;E600</f>
        <v>speeds_bogota</v>
      </c>
      <c r="E600" s="4" t="str" cm="1">
        <f t="array" aca="1" ref="E600" ca="1">INDIRECT(ADDRESS(1,A600,1,1,"all_city_parameter_inputs"))</f>
        <v>bogota</v>
      </c>
      <c r="F600" s="6" t="str" cm="1">
        <f t="array" aca="1" ref="F600" ca="1">IF(AND(ISBLANK(INDIRECT(ADDRESS(B600,2,1,1,"all_city_parameter_inputs"))), ISBLANK(INDIRECT(ADDRESS(B600,1,1,1,"all_city_parameter_inputs")))), "", IF(ISBLANK(INDIRECT(ADDRESS(B600,1,1,1,"all_city_parameter_inputs"))), All_city_list!F599,INDIRECT(ADDRESS(B600,1,1,1,"all_city_parameter_inputs"))))</f>
        <v>speeds</v>
      </c>
      <c r="G600" s="4" t="str" cm="1">
        <f t="array" aca="1" ref="G600" ca="1">IF(AND(ISBLANK(INDIRECT(ADDRESS(B600,3,1,1,"all_city_parameter_inputs"))),ISBLANK(INDIRECT(ADDRESS(B600,2,1,1,"all_city_parameter_inputs")))),"",IF(ISBLANK(INDIRECT(ADDRESS(B600,2,1,1,"all_city_parameter_inputs"))),"",INDIRECT(ADDRESS(B600,2,1,1,"all_city_parameter_inputs"))))</f>
        <v>car</v>
      </c>
      <c r="H600" s="17" cm="1">
        <f t="array" aca="1" ref="H600" ca="1">IF(ISBLANK(INDIRECT(ADDRESS(B600,A600,1,1,"all_city_parameter_inputs"))), "--",INDIRECT(ADDRESS(B600,A600,1,1,"all_city_parameter_inputs")))</f>
        <v>13.8</v>
      </c>
      <c r="I600" s="17">
        <f ca="1">IF(OR(G600="alpha",G600="beta",G600="sd",G600="mean"),"--",VLOOKUP(C600,Default!$B$5:$H$113,7,FALSE))</f>
        <v>13.8</v>
      </c>
      <c r="J600" s="4" t="str">
        <f ca="1">VLOOKUP(F600,Lookup!$C$5:$D$109,2, FALSE)</f>
        <v>Travel values</v>
      </c>
      <c r="K600" s="4">
        <f ca="1">VLOOKUP(C600,Default!$B$4:$E$113,4, FALSE)</f>
        <v>0</v>
      </c>
      <c r="L600" s="21" t="str" cm="1">
        <f t="array" aca="1" ref="L600" ca="1">IF(ISNA(VLOOKUP(D600,Grouped_Sources!$C:$C,1,FALSE)),"", INDIRECT(VLOOKUP(D600,Grouped_Sources!$C:$G,5,FALSE)))</f>
        <v>VehicleSpeeds_Summary_vxxx.docx on OneDrive Ali Abbas - ITHIM Global\Methods and Processes\Input Parameters\VehicleSpeeds</v>
      </c>
      <c r="M600" s="21"/>
      <c r="N600" s="21"/>
    </row>
    <row r="601" spans="1:14">
      <c r="A601" s="5">
        <f t="shared" si="88"/>
        <v>9</v>
      </c>
      <c r="B601" s="5">
        <f t="shared" si="89"/>
        <v>5</v>
      </c>
      <c r="C601" s="5" t="str">
        <f t="shared" ca="1" si="87"/>
        <v>speeds cycle</v>
      </c>
      <c r="D601" s="5" t="str">
        <f t="shared" ca="1" si="96"/>
        <v>speeds_bogota</v>
      </c>
      <c r="E601" s="4" t="str" cm="1">
        <f t="array" aca="1" ref="E601" ca="1">INDIRECT(ADDRESS(1,A601,1,1,"all_city_parameter_inputs"))</f>
        <v>bogota</v>
      </c>
      <c r="F601" s="6" t="str" cm="1">
        <f t="array" aca="1" ref="F601" ca="1">IF(AND(ISBLANK(INDIRECT(ADDRESS(B601,2,1,1,"all_city_parameter_inputs"))), ISBLANK(INDIRECT(ADDRESS(B601,1,1,1,"all_city_parameter_inputs")))), "", IF(ISBLANK(INDIRECT(ADDRESS(B601,1,1,1,"all_city_parameter_inputs"))), All_city_list!F600,INDIRECT(ADDRESS(B601,1,1,1,"all_city_parameter_inputs"))))</f>
        <v>speeds</v>
      </c>
      <c r="G601" s="4" t="str" cm="1">
        <f t="array" aca="1" ref="G601" ca="1">IF(AND(ISBLANK(INDIRECT(ADDRESS(B601,3,1,1,"all_city_parameter_inputs"))),ISBLANK(INDIRECT(ADDRESS(B601,2,1,1,"all_city_parameter_inputs")))),"",IF(ISBLANK(INDIRECT(ADDRESS(B601,2,1,1,"all_city_parameter_inputs"))),"",INDIRECT(ADDRESS(B601,2,1,1,"all_city_parameter_inputs"))))</f>
        <v>cycle</v>
      </c>
      <c r="H601" s="17" cm="1">
        <f t="array" aca="1" ref="H601" ca="1">IF(ISBLANK(INDIRECT(ADDRESS(B601,A601,1,1,"all_city_parameter_inputs"))), "--",INDIRECT(ADDRESS(B601,A601,1,1,"all_city_parameter_inputs")))</f>
        <v>7.2</v>
      </c>
      <c r="I601" s="17">
        <f ca="1">IF(OR(G601="alpha",G601="beta",G601="sd",G601="mean"),"--",VLOOKUP(C601,Default!$B$5:$H$113,7,FALSE))</f>
        <v>7.2</v>
      </c>
      <c r="J601" s="4" t="str">
        <f ca="1">VLOOKUP(F601,Lookup!$C$5:$D$109,2, FALSE)</f>
        <v>Travel values</v>
      </c>
      <c r="K601" s="4">
        <f ca="1">VLOOKUP(C601,Default!$B$4:$E$113,4, FALSE)</f>
        <v>0</v>
      </c>
      <c r="L601" s="21" t="str" cm="1">
        <f t="array" aca="1" ref="L601" ca="1">IF(ISNA(VLOOKUP(D601,Grouped_Sources!$C:$C,1,FALSE)),"", INDIRECT(VLOOKUP(D601,Grouped_Sources!$C:$G,5,FALSE)))</f>
        <v>VehicleSpeeds_Summary_vxxx.docx on OneDrive Ali Abbas - ITHIM Global\Methods and Processes\Input Parameters\VehicleSpeeds</v>
      </c>
      <c r="M601" s="21"/>
      <c r="N601" s="21"/>
    </row>
    <row r="602" spans="1:14">
      <c r="A602" s="5">
        <f t="shared" si="88"/>
        <v>9</v>
      </c>
      <c r="B602" s="5">
        <f t="shared" si="89"/>
        <v>6</v>
      </c>
      <c r="C602" s="5" t="str">
        <f t="shared" ca="1" si="87"/>
        <v>speeds subway</v>
      </c>
      <c r="D602" s="5" t="str">
        <f t="shared" ca="1" si="96"/>
        <v>speeds_bogota</v>
      </c>
      <c r="E602" s="4" t="str" cm="1">
        <f t="array" aca="1" ref="E602" ca="1">INDIRECT(ADDRESS(1,A602,1,1,"all_city_parameter_inputs"))</f>
        <v>bogota</v>
      </c>
      <c r="F602" s="6" t="str" cm="1">
        <f t="array" aca="1" ref="F602" ca="1">IF(AND(ISBLANK(INDIRECT(ADDRESS(B602,2,1,1,"all_city_parameter_inputs"))), ISBLANK(INDIRECT(ADDRESS(B602,1,1,1,"all_city_parameter_inputs")))), "", IF(ISBLANK(INDIRECT(ADDRESS(B602,1,1,1,"all_city_parameter_inputs"))), All_city_list!F601,INDIRECT(ADDRESS(B602,1,1,1,"all_city_parameter_inputs"))))</f>
        <v>speeds</v>
      </c>
      <c r="G602" s="4" t="str" cm="1">
        <f t="array" aca="1" ref="G602" ca="1">IF(AND(ISBLANK(INDIRECT(ADDRESS(B602,3,1,1,"all_city_parameter_inputs"))),ISBLANK(INDIRECT(ADDRESS(B602,2,1,1,"all_city_parameter_inputs")))),"",IF(ISBLANK(INDIRECT(ADDRESS(B602,2,1,1,"all_city_parameter_inputs"))),"",INDIRECT(ADDRESS(B602,2,1,1,"all_city_parameter_inputs"))))</f>
        <v>subway</v>
      </c>
      <c r="H602" s="17" cm="1">
        <f t="array" aca="1" ref="H602" ca="1">IF(ISBLANK(INDIRECT(ADDRESS(B602,A602,1,1,"all_city_parameter_inputs"))), "--",INDIRECT(ADDRESS(B602,A602,1,1,"all_city_parameter_inputs")))</f>
        <v>18.100000000000001</v>
      </c>
      <c r="I602" s="17">
        <f ca="1">IF(OR(G602="alpha",G602="beta",G602="sd",G602="mean"),"--",VLOOKUP(C602,Default!$B$5:$H$113,7,FALSE))</f>
        <v>18.100000000000001</v>
      </c>
      <c r="J602" s="4" t="str">
        <f ca="1">VLOOKUP(F602,Lookup!$C$5:$D$109,2, FALSE)</f>
        <v>Travel values</v>
      </c>
      <c r="K602" s="4">
        <f ca="1">VLOOKUP(C602,Default!$B$4:$E$113,4, FALSE)</f>
        <v>0</v>
      </c>
      <c r="L602" s="21" t="str" cm="1">
        <f t="array" aca="1" ref="L602" ca="1">IF(ISNA(VLOOKUP(D602,Grouped_Sources!$C:$C,1,FALSE)),"", INDIRECT(VLOOKUP(D602,Grouped_Sources!$C:$G,5,FALSE)))</f>
        <v>VehicleSpeeds_Summary_vxxx.docx on OneDrive Ali Abbas - ITHIM Global\Methods and Processes\Input Parameters\VehicleSpeeds</v>
      </c>
      <c r="M602" s="21"/>
      <c r="N602" s="21"/>
    </row>
    <row r="603" spans="1:14">
      <c r="A603" s="5">
        <f t="shared" si="88"/>
        <v>9</v>
      </c>
      <c r="B603" s="5">
        <f t="shared" si="89"/>
        <v>7</v>
      </c>
      <c r="C603" s="5" t="str">
        <f t="shared" ca="1" si="87"/>
        <v>speeds motorcycle</v>
      </c>
      <c r="D603" s="5" t="str">
        <f t="shared" ca="1" si="96"/>
        <v>speeds_bogota</v>
      </c>
      <c r="E603" s="4" t="str" cm="1">
        <f t="array" aca="1" ref="E603" ca="1">INDIRECT(ADDRESS(1,A603,1,1,"all_city_parameter_inputs"))</f>
        <v>bogota</v>
      </c>
      <c r="F603" s="6" t="str" cm="1">
        <f t="array" aca="1" ref="F603" ca="1">IF(AND(ISBLANK(INDIRECT(ADDRESS(B603,2,1,1,"all_city_parameter_inputs"))), ISBLANK(INDIRECT(ADDRESS(B603,1,1,1,"all_city_parameter_inputs")))), "", IF(ISBLANK(INDIRECT(ADDRESS(B603,1,1,1,"all_city_parameter_inputs"))), All_city_list!F602,INDIRECT(ADDRESS(B603,1,1,1,"all_city_parameter_inputs"))))</f>
        <v>speeds</v>
      </c>
      <c r="G603" s="4" t="str" cm="1">
        <f t="array" aca="1" ref="G603" ca="1">IF(AND(ISBLANK(INDIRECT(ADDRESS(B603,3,1,1,"all_city_parameter_inputs"))),ISBLANK(INDIRECT(ADDRESS(B603,2,1,1,"all_city_parameter_inputs")))),"",IF(ISBLANK(INDIRECT(ADDRESS(B603,2,1,1,"all_city_parameter_inputs"))),"",INDIRECT(ADDRESS(B603,2,1,1,"all_city_parameter_inputs"))))</f>
        <v>motorcycle</v>
      </c>
      <c r="H603" s="17" cm="1">
        <f t="array" aca="1" ref="H603" ca="1">IF(ISBLANK(INDIRECT(ADDRESS(B603,A603,1,1,"all_city_parameter_inputs"))), "--",INDIRECT(ADDRESS(B603,A603,1,1,"all_city_parameter_inputs")))</f>
        <v>15.2</v>
      </c>
      <c r="I603" s="17">
        <f ca="1">IF(OR(G603="alpha",G603="beta",G603="sd",G603="mean"),"--",VLOOKUP(C603,Default!$B$5:$H$113,7,FALSE))</f>
        <v>15.2</v>
      </c>
      <c r="J603" s="4" t="str">
        <f ca="1">VLOOKUP(F603,Lookup!$C$5:$D$109,2, FALSE)</f>
        <v>Travel values</v>
      </c>
      <c r="K603" s="4">
        <f ca="1">VLOOKUP(C603,Default!$B$4:$E$113,4, FALSE)</f>
        <v>0</v>
      </c>
      <c r="L603" s="21" t="str" cm="1">
        <f t="array" aca="1" ref="L603" ca="1">IF(ISNA(VLOOKUP(D603,Grouped_Sources!$C:$C,1,FALSE)),"", INDIRECT(VLOOKUP(D603,Grouped_Sources!$C:$G,5,FALSE)))</f>
        <v>VehicleSpeeds_Summary_vxxx.docx on OneDrive Ali Abbas - ITHIM Global\Methods and Processes\Input Parameters\VehicleSpeeds</v>
      </c>
      <c r="M603" s="21"/>
      <c r="N603" s="21"/>
    </row>
    <row r="604" spans="1:14">
      <c r="A604" s="5">
        <f t="shared" si="88"/>
        <v>9</v>
      </c>
      <c r="B604" s="5">
        <f t="shared" si="89"/>
        <v>8</v>
      </c>
      <c r="C604" s="5" t="str">
        <f t="shared" ca="1" si="87"/>
        <v>speeds other</v>
      </c>
      <c r="D604" s="5" t="str">
        <f t="shared" ca="1" si="96"/>
        <v>speeds_bogota</v>
      </c>
      <c r="E604" s="4" t="str" cm="1">
        <f t="array" aca="1" ref="E604" ca="1">INDIRECT(ADDRESS(1,A604,1,1,"all_city_parameter_inputs"))</f>
        <v>bogota</v>
      </c>
      <c r="F604" s="6" t="str" cm="1">
        <f t="array" aca="1" ref="F604" ca="1">IF(AND(ISBLANK(INDIRECT(ADDRESS(B604,2,1,1,"all_city_parameter_inputs"))), ISBLANK(INDIRECT(ADDRESS(B604,1,1,1,"all_city_parameter_inputs")))), "", IF(ISBLANK(INDIRECT(ADDRESS(B604,1,1,1,"all_city_parameter_inputs"))), All_city_list!F603,INDIRECT(ADDRESS(B604,1,1,1,"all_city_parameter_inputs"))))</f>
        <v>speeds</v>
      </c>
      <c r="G604" s="4" t="str" cm="1">
        <f t="array" aca="1" ref="G604" ca="1">IF(AND(ISBLANK(INDIRECT(ADDRESS(B604,3,1,1,"all_city_parameter_inputs"))),ISBLANK(INDIRECT(ADDRESS(B604,2,1,1,"all_city_parameter_inputs")))),"",IF(ISBLANK(INDIRECT(ADDRESS(B604,2,1,1,"all_city_parameter_inputs"))),"",INDIRECT(ADDRESS(B604,2,1,1,"all_city_parameter_inputs"))))</f>
        <v>other</v>
      </c>
      <c r="H604" s="17" cm="1">
        <f t="array" aca="1" ref="H604" ca="1">IF(ISBLANK(INDIRECT(ADDRESS(B604,A604,1,1,"all_city_parameter_inputs"))), "--",INDIRECT(ADDRESS(B604,A604,1,1,"all_city_parameter_inputs")))</f>
        <v>9.1</v>
      </c>
      <c r="I604" s="17">
        <f ca="1">IF(OR(G604="alpha",G604="beta",G604="sd",G604="mean"),"--",VLOOKUP(C604,Default!$B$5:$H$113,7,FALSE))</f>
        <v>9.1</v>
      </c>
      <c r="J604" s="4" t="str">
        <f ca="1">VLOOKUP(F604,Lookup!$C$5:$D$109,2, FALSE)</f>
        <v>Travel values</v>
      </c>
      <c r="K604" s="4">
        <f ca="1">VLOOKUP(C604,Default!$B$4:$E$113,4, FALSE)</f>
        <v>0</v>
      </c>
      <c r="L604" s="21" t="str" cm="1">
        <f t="array" aca="1" ref="L604" ca="1">IF(ISNA(VLOOKUP(D604,Grouped_Sources!$C:$C,1,FALSE)),"", INDIRECT(VLOOKUP(D604,Grouped_Sources!$C:$G,5,FALSE)))</f>
        <v>VehicleSpeeds_Summary_vxxx.docx on OneDrive Ali Abbas - ITHIM Global\Methods and Processes\Input Parameters\VehicleSpeeds</v>
      </c>
      <c r="M604" s="21"/>
      <c r="N604" s="21"/>
    </row>
    <row r="605" spans="1:14">
      <c r="A605" s="5">
        <f t="shared" si="88"/>
        <v>9</v>
      </c>
      <c r="B605" s="5">
        <f t="shared" si="89"/>
        <v>9</v>
      </c>
      <c r="C605" s="5" t="str">
        <f t="shared" ca="1" si="87"/>
        <v>speeds pedestrian</v>
      </c>
      <c r="D605" s="5" t="str">
        <f t="shared" ca="1" si="96"/>
        <v>speeds_bogota</v>
      </c>
      <c r="E605" s="4" t="str" cm="1">
        <f t="array" aca="1" ref="E605" ca="1">INDIRECT(ADDRESS(1,A605,1,1,"all_city_parameter_inputs"))</f>
        <v>bogota</v>
      </c>
      <c r="F605" s="6" t="str" cm="1">
        <f t="array" aca="1" ref="F605" ca="1">IF(AND(ISBLANK(INDIRECT(ADDRESS(B605,2,1,1,"all_city_parameter_inputs"))), ISBLANK(INDIRECT(ADDRESS(B605,1,1,1,"all_city_parameter_inputs")))), "", IF(ISBLANK(INDIRECT(ADDRESS(B605,1,1,1,"all_city_parameter_inputs"))), All_city_list!F604,INDIRECT(ADDRESS(B605,1,1,1,"all_city_parameter_inputs"))))</f>
        <v>speeds</v>
      </c>
      <c r="G605" s="4" t="str" cm="1">
        <f t="array" aca="1" ref="G605" ca="1">IF(AND(ISBLANK(INDIRECT(ADDRESS(B605,3,1,1,"all_city_parameter_inputs"))),ISBLANK(INDIRECT(ADDRESS(B605,2,1,1,"all_city_parameter_inputs")))),"",IF(ISBLANK(INDIRECT(ADDRESS(B605,2,1,1,"all_city_parameter_inputs"))),"",INDIRECT(ADDRESS(B605,2,1,1,"all_city_parameter_inputs"))))</f>
        <v>pedestrian</v>
      </c>
      <c r="H605" s="17" cm="1">
        <f t="array" aca="1" ref="H605" ca="1">IF(ISBLANK(INDIRECT(ADDRESS(B605,A605,1,1,"all_city_parameter_inputs"))), "--",INDIRECT(ADDRESS(B605,A605,1,1,"all_city_parameter_inputs")))</f>
        <v>2.5</v>
      </c>
      <c r="I605" s="17">
        <f ca="1">IF(OR(G605="alpha",G605="beta",G605="sd",G605="mean"),"--",VLOOKUP(C605,Default!$B$5:$H$113,7,FALSE))</f>
        <v>0</v>
      </c>
      <c r="J605" s="4" t="str">
        <f ca="1">VLOOKUP(F605,Lookup!$C$5:$D$109,2, FALSE)</f>
        <v>Travel values</v>
      </c>
      <c r="K605" s="4">
        <f ca="1">VLOOKUP(C605,Default!$B$4:$E$113,4, FALSE)</f>
        <v>0</v>
      </c>
      <c r="L605" s="21" t="str" cm="1">
        <f t="array" aca="1" ref="L605" ca="1">IF(ISNA(VLOOKUP(D605,Grouped_Sources!$C:$C,1,FALSE)),"", INDIRECT(VLOOKUP(D605,Grouped_Sources!$C:$G,5,FALSE)))</f>
        <v>VehicleSpeeds_Summary_vxxx.docx on OneDrive Ali Abbas - ITHIM Global\Methods and Processes\Input Parameters\VehicleSpeeds</v>
      </c>
      <c r="M605" s="21"/>
      <c r="N605" s="21"/>
    </row>
    <row r="606" spans="1:14">
      <c r="A606" s="5">
        <f t="shared" si="88"/>
        <v>9</v>
      </c>
      <c r="B606" s="5">
        <f t="shared" si="89"/>
        <v>10</v>
      </c>
      <c r="C606" s="5" t="str">
        <f t="shared" ca="1" si="87"/>
        <v>speeds rail</v>
      </c>
      <c r="D606" s="5" t="str">
        <f t="shared" ca="1" si="96"/>
        <v>speeds_bogota</v>
      </c>
      <c r="E606" s="4" t="str" cm="1">
        <f t="array" aca="1" ref="E606" ca="1">INDIRECT(ADDRESS(1,A606,1,1,"all_city_parameter_inputs"))</f>
        <v>bogota</v>
      </c>
      <c r="F606" s="6" t="str" cm="1">
        <f t="array" aca="1" ref="F606" ca="1">IF(AND(ISBLANK(INDIRECT(ADDRESS(B606,2,1,1,"all_city_parameter_inputs"))), ISBLANK(INDIRECT(ADDRESS(B606,1,1,1,"all_city_parameter_inputs")))), "", IF(ISBLANK(INDIRECT(ADDRESS(B606,1,1,1,"all_city_parameter_inputs"))), All_city_list!F605,INDIRECT(ADDRESS(B606,1,1,1,"all_city_parameter_inputs"))))</f>
        <v>speeds</v>
      </c>
      <c r="G606" s="4" t="str" cm="1">
        <f t="array" aca="1" ref="G606" ca="1">IF(AND(ISBLANK(INDIRECT(ADDRESS(B606,3,1,1,"all_city_parameter_inputs"))),ISBLANK(INDIRECT(ADDRESS(B606,2,1,1,"all_city_parameter_inputs")))),"",IF(ISBLANK(INDIRECT(ADDRESS(B606,2,1,1,"all_city_parameter_inputs"))),"",INDIRECT(ADDRESS(B606,2,1,1,"all_city_parameter_inputs"))))</f>
        <v>rail</v>
      </c>
      <c r="H606" s="17" cm="1">
        <f t="array" aca="1" ref="H606" ca="1">IF(ISBLANK(INDIRECT(ADDRESS(B606,A606,1,1,"all_city_parameter_inputs"))), "--",INDIRECT(ADDRESS(B606,A606,1,1,"all_city_parameter_inputs")))</f>
        <v>21.9</v>
      </c>
      <c r="I606" s="17">
        <f ca="1">IF(OR(G606="alpha",G606="beta",G606="sd",G606="mean"),"--",VLOOKUP(C606,Default!$B$5:$H$113,7,FALSE))</f>
        <v>21.9</v>
      </c>
      <c r="J606" s="4" t="str">
        <f ca="1">VLOOKUP(F606,Lookup!$C$5:$D$109,2, FALSE)</f>
        <v>Travel values</v>
      </c>
      <c r="K606" s="4">
        <f ca="1">VLOOKUP(C606,Default!$B$4:$E$113,4, FALSE)</f>
        <v>0</v>
      </c>
      <c r="L606" s="21" t="str" cm="1">
        <f t="array" aca="1" ref="L606" ca="1">IF(ISNA(VLOOKUP(D606,Grouped_Sources!$C:$C,1,FALSE)),"", INDIRECT(VLOOKUP(D606,Grouped_Sources!$C:$G,5,FALSE)))</f>
        <v>VehicleSpeeds_Summary_vxxx.docx on OneDrive Ali Abbas - ITHIM Global\Methods and Processes\Input Parameters\VehicleSpeeds</v>
      </c>
      <c r="M606" s="21"/>
      <c r="N606" s="21"/>
    </row>
    <row r="607" spans="1:14">
      <c r="A607" s="5">
        <f t="shared" si="88"/>
        <v>9</v>
      </c>
      <c r="B607" s="5">
        <f t="shared" si="89"/>
        <v>11</v>
      </c>
      <c r="C607" s="5" t="str">
        <f t="shared" ca="1" si="87"/>
        <v>speeds taxi</v>
      </c>
      <c r="D607" s="5" t="str">
        <f t="shared" ca="1" si="96"/>
        <v>speeds_bogota</v>
      </c>
      <c r="E607" s="4" t="str" cm="1">
        <f t="array" aca="1" ref="E607" ca="1">INDIRECT(ADDRESS(1,A607,1,1,"all_city_parameter_inputs"))</f>
        <v>bogota</v>
      </c>
      <c r="F607" s="6" t="str" cm="1">
        <f t="array" aca="1" ref="F607" ca="1">IF(AND(ISBLANK(INDIRECT(ADDRESS(B607,2,1,1,"all_city_parameter_inputs"))), ISBLANK(INDIRECT(ADDRESS(B607,1,1,1,"all_city_parameter_inputs")))), "", IF(ISBLANK(INDIRECT(ADDRESS(B607,1,1,1,"all_city_parameter_inputs"))), All_city_list!F606,INDIRECT(ADDRESS(B607,1,1,1,"all_city_parameter_inputs"))))</f>
        <v>speeds</v>
      </c>
      <c r="G607" s="4" t="str" cm="1">
        <f t="array" aca="1" ref="G607" ca="1">IF(AND(ISBLANK(INDIRECT(ADDRESS(B607,3,1,1,"all_city_parameter_inputs"))),ISBLANK(INDIRECT(ADDRESS(B607,2,1,1,"all_city_parameter_inputs")))),"",IF(ISBLANK(INDIRECT(ADDRESS(B607,2,1,1,"all_city_parameter_inputs"))),"",INDIRECT(ADDRESS(B607,2,1,1,"all_city_parameter_inputs"))))</f>
        <v>taxi</v>
      </c>
      <c r="H607" s="17" cm="1">
        <f t="array" aca="1" ref="H607" ca="1">IF(ISBLANK(INDIRECT(ADDRESS(B607,A607,1,1,"all_city_parameter_inputs"))), "--",INDIRECT(ADDRESS(B607,A607,1,1,"all_city_parameter_inputs")))</f>
        <v>12.559999999999999</v>
      </c>
      <c r="I607" s="17">
        <f ca="1">IF(OR(G607="alpha",G607="beta",G607="sd",G607="mean"),"--",VLOOKUP(C607,Default!$B$5:$H$113,7,FALSE))</f>
        <v>13.8</v>
      </c>
      <c r="J607" s="4" t="str">
        <f ca="1">VLOOKUP(F607,Lookup!$C$5:$D$109,2, FALSE)</f>
        <v>Travel values</v>
      </c>
      <c r="K607" s="4">
        <f ca="1">VLOOKUP(C607,Default!$B$4:$E$113,4, FALSE)</f>
        <v>0</v>
      </c>
      <c r="L607" s="21" t="str" cm="1">
        <f t="array" aca="1" ref="L607" ca="1">IF(ISNA(VLOOKUP(D607,Grouped_Sources!$C:$C,1,FALSE)),"", INDIRECT(VLOOKUP(D607,Grouped_Sources!$C:$G,5,FALSE)))</f>
        <v>VehicleSpeeds_Summary_vxxx.docx on OneDrive Ali Abbas - ITHIM Global\Methods and Processes\Input Parameters\VehicleSpeeds</v>
      </c>
      <c r="M607" s="21"/>
      <c r="N607" s="21"/>
    </row>
    <row r="608" spans="1:14">
      <c r="A608" s="5">
        <f t="shared" si="88"/>
        <v>9</v>
      </c>
      <c r="B608" s="5">
        <f t="shared" si="89"/>
        <v>12</v>
      </c>
      <c r="C608" s="5" t="str">
        <f t="shared" ca="1" si="87"/>
        <v>speeds truck</v>
      </c>
      <c r="D608" s="5" t="str">
        <f t="shared" ca="1" si="96"/>
        <v>speeds_bogota</v>
      </c>
      <c r="E608" s="4" t="str" cm="1">
        <f t="array" aca="1" ref="E608" ca="1">INDIRECT(ADDRESS(1,A608,1,1,"all_city_parameter_inputs"))</f>
        <v>bogota</v>
      </c>
      <c r="F608" s="6" t="str" cm="1">
        <f t="array" aca="1" ref="F608" ca="1">IF(AND(ISBLANK(INDIRECT(ADDRESS(B608,2,1,1,"all_city_parameter_inputs"))), ISBLANK(INDIRECT(ADDRESS(B608,1,1,1,"all_city_parameter_inputs")))), "", IF(ISBLANK(INDIRECT(ADDRESS(B608,1,1,1,"all_city_parameter_inputs"))), All_city_list!F607,INDIRECT(ADDRESS(B608,1,1,1,"all_city_parameter_inputs"))))</f>
        <v>speeds</v>
      </c>
      <c r="G608" s="4" t="str" cm="1">
        <f t="array" aca="1" ref="G608" ca="1">IF(AND(ISBLANK(INDIRECT(ADDRESS(B608,3,1,1,"all_city_parameter_inputs"))),ISBLANK(INDIRECT(ADDRESS(B608,2,1,1,"all_city_parameter_inputs")))),"",IF(ISBLANK(INDIRECT(ADDRESS(B608,2,1,1,"all_city_parameter_inputs"))),"",INDIRECT(ADDRESS(B608,2,1,1,"all_city_parameter_inputs"))))</f>
        <v>truck</v>
      </c>
      <c r="H608" s="17" cm="1">
        <f t="array" aca="1" ref="H608" ca="1">IF(ISBLANK(INDIRECT(ADDRESS(B608,A608,1,1,"all_city_parameter_inputs"))), "--",INDIRECT(ADDRESS(B608,A608,1,1,"all_city_parameter_inputs")))</f>
        <v>8.1</v>
      </c>
      <c r="I608" s="17">
        <f ca="1">IF(OR(G608="alpha",G608="beta",G608="sd",G608="mean"),"--",VLOOKUP(C608,Default!$B$5:$H$113,7,FALSE))</f>
        <v>8.1</v>
      </c>
      <c r="J608" s="4" t="str">
        <f ca="1">VLOOKUP(F608,Lookup!$C$5:$D$109,2, FALSE)</f>
        <v>Travel values</v>
      </c>
      <c r="K608" s="4">
        <f ca="1">VLOOKUP(C608,Default!$B$4:$E$113,4, FALSE)</f>
        <v>0</v>
      </c>
      <c r="L608" s="21" t="str" cm="1">
        <f t="array" aca="1" ref="L608" ca="1">IF(ISNA(VLOOKUP(D608,Grouped_Sources!$C:$C,1,FALSE)),"", INDIRECT(VLOOKUP(D608,Grouped_Sources!$C:$G,5,FALSE)))</f>
        <v>VehicleSpeeds_Summary_vxxx.docx on OneDrive Ali Abbas - ITHIM Global\Methods and Processes\Input Parameters\VehicleSpeeds</v>
      </c>
      <c r="M608" s="21"/>
      <c r="N608" s="21"/>
    </row>
    <row r="609" spans="1:14">
      <c r="A609" s="5">
        <f t="shared" si="88"/>
        <v>9</v>
      </c>
      <c r="B609" s="5">
        <f t="shared" si="89"/>
        <v>13</v>
      </c>
      <c r="C609" s="5" t="str">
        <f t="shared" ca="1" si="87"/>
        <v>speeds van</v>
      </c>
      <c r="D609" s="5" t="str">
        <f t="shared" ca="1" si="96"/>
        <v>speeds_bogota</v>
      </c>
      <c r="E609" s="4" t="str" cm="1">
        <f t="array" aca="1" ref="E609" ca="1">INDIRECT(ADDRESS(1,A609,1,1,"all_city_parameter_inputs"))</f>
        <v>bogota</v>
      </c>
      <c r="F609" s="6" t="str" cm="1">
        <f t="array" aca="1" ref="F609" ca="1">IF(AND(ISBLANK(INDIRECT(ADDRESS(B609,2,1,1,"all_city_parameter_inputs"))), ISBLANK(INDIRECT(ADDRESS(B609,1,1,1,"all_city_parameter_inputs")))), "", IF(ISBLANK(INDIRECT(ADDRESS(B609,1,1,1,"all_city_parameter_inputs"))), All_city_list!F608,INDIRECT(ADDRESS(B609,1,1,1,"all_city_parameter_inputs"))))</f>
        <v>speeds</v>
      </c>
      <c r="G609" s="4" t="str" cm="1">
        <f t="array" aca="1" ref="G609" ca="1">IF(AND(ISBLANK(INDIRECT(ADDRESS(B609,3,1,1,"all_city_parameter_inputs"))),ISBLANK(INDIRECT(ADDRESS(B609,2,1,1,"all_city_parameter_inputs")))),"",IF(ISBLANK(INDIRECT(ADDRESS(B609,2,1,1,"all_city_parameter_inputs"))),"",INDIRECT(ADDRESS(B609,2,1,1,"all_city_parameter_inputs"))))</f>
        <v>van</v>
      </c>
      <c r="H609" s="17" cm="1">
        <f t="array" aca="1" ref="H609" ca="1">IF(ISBLANK(INDIRECT(ADDRESS(B609,A609,1,1,"all_city_parameter_inputs"))), "--",INDIRECT(ADDRESS(B609,A609,1,1,"all_city_parameter_inputs")))</f>
        <v>13.8</v>
      </c>
      <c r="I609" s="17">
        <f ca="1">IF(OR(G609="alpha",G609="beta",G609="sd",G609="mean"),"--",VLOOKUP(C609,Default!$B$5:$H$113,7,FALSE))</f>
        <v>0</v>
      </c>
      <c r="J609" s="4" t="str">
        <f ca="1">VLOOKUP(F609,Lookup!$C$5:$D$109,2, FALSE)</f>
        <v>Travel values</v>
      </c>
      <c r="K609" s="4">
        <f ca="1">VLOOKUP(C609,Default!$B$4:$E$113,4, FALSE)</f>
        <v>0</v>
      </c>
      <c r="L609" s="21" t="str" cm="1">
        <f t="array" aca="1" ref="L609" ca="1">IF(ISNA(VLOOKUP(D609,Grouped_Sources!$C:$C,1,FALSE)),"", INDIRECT(VLOOKUP(D609,Grouped_Sources!$C:$G,5,FALSE)))</f>
        <v>VehicleSpeeds_Summary_vxxx.docx on OneDrive Ali Abbas - ITHIM Global\Methods and Processes\Input Parameters\VehicleSpeeds</v>
      </c>
      <c r="M609" s="21"/>
      <c r="N609" s="21"/>
    </row>
    <row r="610" spans="1:14">
      <c r="A610" s="5">
        <f t="shared" si="88"/>
        <v>9</v>
      </c>
      <c r="B610" s="5">
        <f t="shared" si="89"/>
        <v>14</v>
      </c>
      <c r="C610" s="5" t="str">
        <f t="shared" ca="1" si="87"/>
        <v>PM_emission_inventories motorcycle</v>
      </c>
      <c r="D610" s="5" t="str">
        <f t="shared" ca="1" si="86"/>
        <v>PM_emission_inventories_bogota</v>
      </c>
      <c r="E610" s="4" t="str" cm="1">
        <f t="array" aca="1" ref="E610" ca="1">INDIRECT(ADDRESS(1,A610,1,1,"all_city_parameter_inputs"))</f>
        <v>bogota</v>
      </c>
      <c r="F610" s="6" t="str" cm="1">
        <f t="array" aca="1" ref="F610" ca="1">IF(AND(ISBLANK(INDIRECT(ADDRESS(B610,2,1,1,"all_city_parameter_inputs"))), ISBLANK(INDIRECT(ADDRESS(B610,1,1,1,"all_city_parameter_inputs")))), "", IF(ISBLANK(INDIRECT(ADDRESS(B610,1,1,1,"all_city_parameter_inputs"))), All_city_list!F599,INDIRECT(ADDRESS(B610,1,1,1,"all_city_parameter_inputs"))))</f>
        <v>PM_emission_inventories</v>
      </c>
      <c r="G610" s="4" t="str" cm="1">
        <f t="array" aca="1" ref="G610" ca="1">IF(AND(ISBLANK(INDIRECT(ADDRESS(B610,3,1,1,"all_city_parameter_inputs"))),ISBLANK(INDIRECT(ADDRESS(B610,2,1,1,"all_city_parameter_inputs")))),"",IF(ISBLANK(INDIRECT(ADDRESS(B610,2,1,1,"all_city_parameter_inputs"))),"",INDIRECT(ADDRESS(B610,2,1,1,"all_city_parameter_inputs"))))</f>
        <v>motorcycle</v>
      </c>
      <c r="H610" s="17" cm="1">
        <f t="array" aca="1" ref="H610" ca="1">IF(ISBLANK(INDIRECT(ADDRESS(B610,A610,1,1,"all_city_parameter_inputs"))), "--",INDIRECT(ADDRESS(B610,A610,1,1,"all_city_parameter_inputs")))</f>
        <v>2.3031654375338189E-3</v>
      </c>
      <c r="I610" s="17">
        <f ca="1">IF(OR(G610="alpha",G610="beta",G610="sd",G610="mean"),"--",VLOOKUP(C610,Default!$B$5:$H$113,7,FALSE))</f>
        <v>2.3031654375338189E-3</v>
      </c>
      <c r="J610" s="4" t="str">
        <f ca="1">VLOOKUP(F610,Lookup!$C$5:$D$109,2, FALSE)</f>
        <v>Pollution values</v>
      </c>
      <c r="K610" s="4" t="str">
        <f ca="1">VLOOKUP(C610,Default!$B$4:$E$113,4,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610" s="21" t="str" cm="1">
        <f t="array" aca="1" ref="L610" ca="1">IF(ISNA(VLOOKUP(D610,Grouped_Sources!$C:$C,1,FALSE)),"", INDIRECT(VLOOKUP(D610,Grouped_Sources!$C:$G,5,FALSE)))</f>
        <v>air pollution and CO2 write-up_only table_V4.docx (dropbox.com)</v>
      </c>
      <c r="M610" s="21"/>
      <c r="N610" s="21"/>
    </row>
    <row r="611" spans="1:14">
      <c r="A611" s="5">
        <f t="shared" si="88"/>
        <v>9</v>
      </c>
      <c r="B611" s="5">
        <f t="shared" si="89"/>
        <v>15</v>
      </c>
      <c r="C611" s="5" t="str">
        <f t="shared" ca="1" si="87"/>
        <v>PM_emission_inventories car</v>
      </c>
      <c r="D611" s="5" t="str">
        <f t="shared" ca="1" si="86"/>
        <v>PM_emission_inventories_bogota</v>
      </c>
      <c r="E611" s="4" t="str" cm="1">
        <f t="array" aca="1" ref="E611" ca="1">INDIRECT(ADDRESS(1,A611,1,1,"all_city_parameter_inputs"))</f>
        <v>bogota</v>
      </c>
      <c r="F611" s="6" t="str" cm="1">
        <f t="array" aca="1" ref="F611" ca="1">IF(AND(ISBLANK(INDIRECT(ADDRESS(B611,2,1,1,"all_city_parameter_inputs"))), ISBLANK(INDIRECT(ADDRESS(B611,1,1,1,"all_city_parameter_inputs")))), "", IF(ISBLANK(INDIRECT(ADDRESS(B611,1,1,1,"all_city_parameter_inputs"))), All_city_list!F610,INDIRECT(ADDRESS(B611,1,1,1,"all_city_parameter_inputs"))))</f>
        <v>PM_emission_inventories</v>
      </c>
      <c r="G611" s="4" t="str" cm="1">
        <f t="array" aca="1" ref="G611" ca="1">IF(AND(ISBLANK(INDIRECT(ADDRESS(B611,3,1,1,"all_city_parameter_inputs"))),ISBLANK(INDIRECT(ADDRESS(B611,2,1,1,"all_city_parameter_inputs")))),"",IF(ISBLANK(INDIRECT(ADDRESS(B611,2,1,1,"all_city_parameter_inputs"))),"",INDIRECT(ADDRESS(B611,2,1,1,"all_city_parameter_inputs"))))</f>
        <v>car</v>
      </c>
      <c r="H611" s="17" cm="1">
        <f t="array" aca="1" ref="H611" ca="1">IF(ISBLANK(INDIRECT(ADDRESS(B611,A611,1,1,"all_city_parameter_inputs"))), "--",INDIRECT(ADDRESS(B611,A611,1,1,"all_city_parameter_inputs")))</f>
        <v>8.1980352806225759E-2</v>
      </c>
      <c r="I611" s="17">
        <f ca="1">IF(OR(G611="alpha",G611="beta",G611="sd",G611="mean"),"--",VLOOKUP(C611,Default!$B$5:$H$113,7,FALSE))</f>
        <v>8.1980352806225759E-2</v>
      </c>
      <c r="J611" s="4" t="str">
        <f ca="1">VLOOKUP(F611,Lookup!$C$5:$D$109,2, FALSE)</f>
        <v>Pollution values</v>
      </c>
      <c r="K611" s="4">
        <f ca="1">VLOOKUP(C611,Default!$B$4:$E$113,4, FALSE)</f>
        <v>0</v>
      </c>
      <c r="L611" s="21" t="str" cm="1">
        <f t="array" aca="1" ref="L611" ca="1">IF(ISNA(VLOOKUP(D611,Grouped_Sources!$C:$C,1,FALSE)),"", INDIRECT(VLOOKUP(D611,Grouped_Sources!$C:$G,5,FALSE)))</f>
        <v>air pollution and CO2 write-up_only table_V4.docx (dropbox.com)</v>
      </c>
      <c r="M611" s="21"/>
      <c r="N611" s="21"/>
    </row>
    <row r="612" spans="1:14">
      <c r="A612" s="5">
        <f t="shared" si="88"/>
        <v>9</v>
      </c>
      <c r="B612" s="5">
        <f t="shared" si="89"/>
        <v>16</v>
      </c>
      <c r="C612" s="5" t="str">
        <f t="shared" ca="1" si="87"/>
        <v>PM_emission_inventories bus_driver</v>
      </c>
      <c r="D612" s="5" t="str">
        <f t="shared" ca="1" si="86"/>
        <v>PM_emission_inventories_bogota</v>
      </c>
      <c r="E612" s="4" t="str" cm="1">
        <f t="array" aca="1" ref="E612" ca="1">INDIRECT(ADDRESS(1,A612,1,1,"all_city_parameter_inputs"))</f>
        <v>bogota</v>
      </c>
      <c r="F612" s="6" t="str" cm="1">
        <f t="array" aca="1" ref="F612" ca="1">IF(AND(ISBLANK(INDIRECT(ADDRESS(B612,2,1,1,"all_city_parameter_inputs"))), ISBLANK(INDIRECT(ADDRESS(B612,1,1,1,"all_city_parameter_inputs")))), "", IF(ISBLANK(INDIRECT(ADDRESS(B612,1,1,1,"all_city_parameter_inputs"))), All_city_list!F611,INDIRECT(ADDRESS(B612,1,1,1,"all_city_parameter_inputs"))))</f>
        <v>PM_emission_inventories</v>
      </c>
      <c r="G612" s="4" t="str" cm="1">
        <f t="array" aca="1" ref="G612" ca="1">IF(AND(ISBLANK(INDIRECT(ADDRESS(B612,3,1,1,"all_city_parameter_inputs"))),ISBLANK(INDIRECT(ADDRESS(B612,2,1,1,"all_city_parameter_inputs")))),"",IF(ISBLANK(INDIRECT(ADDRESS(B612,2,1,1,"all_city_parameter_inputs"))),"",INDIRECT(ADDRESS(B612,2,1,1,"all_city_parameter_inputs"))))</f>
        <v>bus_driver</v>
      </c>
      <c r="H612" s="17" cm="1">
        <f t="array" aca="1" ref="H612" ca="1">IF(ISBLANK(INDIRECT(ADDRESS(B612,A612,1,1,"all_city_parameter_inputs"))), "--",INDIRECT(ADDRESS(B612,A612,1,1,"all_city_parameter_inputs")))</f>
        <v>0.12246677425253254</v>
      </c>
      <c r="I612" s="17">
        <f ca="1">IF(OR(G612="alpha",G612="beta",G612="sd",G612="mean"),"--",VLOOKUP(C612,Default!$B$5:$H$113,7,FALSE))</f>
        <v>0.12246677425253254</v>
      </c>
      <c r="J612" s="4" t="str">
        <f ca="1">VLOOKUP(F612,Lookup!$C$5:$D$109,2, FALSE)</f>
        <v>Pollution values</v>
      </c>
      <c r="K612" s="4">
        <f ca="1">VLOOKUP(C612,Default!$B$4:$E$113,4, FALSE)</f>
        <v>0</v>
      </c>
      <c r="L612" s="21" t="str" cm="1">
        <f t="array" aca="1" ref="L612" ca="1">IF(ISNA(VLOOKUP(D612,Grouped_Sources!$C:$C,1,FALSE)),"", INDIRECT(VLOOKUP(D612,Grouped_Sources!$C:$G,5,FALSE)))</f>
        <v>air pollution and CO2 write-up_only table_V4.docx (dropbox.com)</v>
      </c>
      <c r="M612" s="21"/>
      <c r="N612" s="21"/>
    </row>
    <row r="613" spans="1:14">
      <c r="A613" s="5">
        <f t="shared" si="88"/>
        <v>9</v>
      </c>
      <c r="B613" s="5">
        <f t="shared" si="89"/>
        <v>17</v>
      </c>
      <c r="C613" s="5" t="str">
        <f t="shared" ca="1" si="87"/>
        <v>PM_emission_inventories big_truck</v>
      </c>
      <c r="D613" s="5" t="str">
        <f t="shared" ca="1" si="86"/>
        <v>PM_emission_inventories_bogota</v>
      </c>
      <c r="E613" s="4" t="str" cm="1">
        <f t="array" aca="1" ref="E613" ca="1">INDIRECT(ADDRESS(1,A613,1,1,"all_city_parameter_inputs"))</f>
        <v>bogota</v>
      </c>
      <c r="F613" s="6" t="str" cm="1">
        <f t="array" aca="1" ref="F613" ca="1">IF(AND(ISBLANK(INDIRECT(ADDRESS(B613,2,1,1,"all_city_parameter_inputs"))), ISBLANK(INDIRECT(ADDRESS(B613,1,1,1,"all_city_parameter_inputs")))), "", IF(ISBLANK(INDIRECT(ADDRESS(B613,1,1,1,"all_city_parameter_inputs"))), All_city_list!F612,INDIRECT(ADDRESS(B613,1,1,1,"all_city_parameter_inputs"))))</f>
        <v>PM_emission_inventories</v>
      </c>
      <c r="G613" s="4" t="str" cm="1">
        <f t="array" aca="1" ref="G613" ca="1">IF(AND(ISBLANK(INDIRECT(ADDRESS(B613,3,1,1,"all_city_parameter_inputs"))),ISBLANK(INDIRECT(ADDRESS(B613,2,1,1,"all_city_parameter_inputs")))),"",IF(ISBLANK(INDIRECT(ADDRESS(B613,2,1,1,"all_city_parameter_inputs"))),"",INDIRECT(ADDRESS(B613,2,1,1,"all_city_parameter_inputs"))))</f>
        <v>big_truck</v>
      </c>
      <c r="H613" s="17" cm="1">
        <f t="array" aca="1" ref="H613" ca="1">IF(ISBLANK(INDIRECT(ADDRESS(B613,A613,1,1,"all_city_parameter_inputs"))), "--",INDIRECT(ADDRESS(B613,A613,1,1,"all_city_parameter_inputs")))</f>
        <v>0.45445403783708543</v>
      </c>
      <c r="I613" s="17">
        <f ca="1">IF(OR(G613="alpha",G613="beta",G613="sd",G613="mean"),"--",VLOOKUP(C613,Default!$B$5:$H$113,7,FALSE))</f>
        <v>0.45445403783708543</v>
      </c>
      <c r="J613" s="4" t="str">
        <f ca="1">VLOOKUP(F613,Lookup!$C$5:$D$109,2, FALSE)</f>
        <v>Pollution values</v>
      </c>
      <c r="K613" s="4">
        <f ca="1">VLOOKUP(C613,Default!$B$4:$E$113,4, FALSE)</f>
        <v>0</v>
      </c>
      <c r="L613" s="21" t="str" cm="1">
        <f t="array" aca="1" ref="L613" ca="1">IF(ISNA(VLOOKUP(D613,Grouped_Sources!$C:$C,1,FALSE)),"", INDIRECT(VLOOKUP(D613,Grouped_Sources!$C:$G,5,FALSE)))</f>
        <v>air pollution and CO2 write-up_only table_V4.docx (dropbox.com)</v>
      </c>
      <c r="M613" s="21"/>
      <c r="N613" s="21"/>
    </row>
    <row r="614" spans="1:14">
      <c r="A614" s="5">
        <f t="shared" si="88"/>
        <v>9</v>
      </c>
      <c r="B614" s="5">
        <f t="shared" si="89"/>
        <v>18</v>
      </c>
      <c r="C614" s="5" t="str">
        <f t="shared" ca="1" si="87"/>
        <v>PM_emission_inventories truck</v>
      </c>
      <c r="D614" s="5" t="str">
        <f t="shared" ca="1" si="86"/>
        <v>PM_emission_inventories_bogota</v>
      </c>
      <c r="E614" s="4" t="str" cm="1">
        <f t="array" aca="1" ref="E614" ca="1">INDIRECT(ADDRESS(1,A614,1,1,"all_city_parameter_inputs"))</f>
        <v>bogota</v>
      </c>
      <c r="F614" s="6" t="str" cm="1">
        <f t="array" aca="1" ref="F614" ca="1">IF(AND(ISBLANK(INDIRECT(ADDRESS(B614,2,1,1,"all_city_parameter_inputs"))), ISBLANK(INDIRECT(ADDRESS(B614,1,1,1,"all_city_parameter_inputs")))), "", IF(ISBLANK(INDIRECT(ADDRESS(B614,1,1,1,"all_city_parameter_inputs"))), All_city_list!F613,INDIRECT(ADDRESS(B614,1,1,1,"all_city_parameter_inputs"))))</f>
        <v>PM_emission_inventories</v>
      </c>
      <c r="G614" s="4" t="str" cm="1">
        <f t="array" aca="1" ref="G614" ca="1">IF(AND(ISBLANK(INDIRECT(ADDRESS(B614,3,1,1,"all_city_parameter_inputs"))),ISBLANK(INDIRECT(ADDRESS(B614,2,1,1,"all_city_parameter_inputs")))),"",IF(ISBLANK(INDIRECT(ADDRESS(B614,2,1,1,"all_city_parameter_inputs"))),"",INDIRECT(ADDRESS(B614,2,1,1,"all_city_parameter_inputs"))))</f>
        <v>truck</v>
      </c>
      <c r="H614" s="17" cm="1">
        <f t="array" aca="1" ref="H614" ca="1">IF(ISBLANK(INDIRECT(ADDRESS(B614,A614,1,1,"all_city_parameter_inputs"))), "--",INDIRECT(ADDRESS(B614,A614,1,1,"all_city_parameter_inputs")))</f>
        <v>0.33879566966662278</v>
      </c>
      <c r="I614" s="17">
        <f ca="1">IF(OR(G614="alpha",G614="beta",G614="sd",G614="mean"),"--",VLOOKUP(C614,Default!$B$5:$H$113,7,FALSE))</f>
        <v>0.33879566966662278</v>
      </c>
      <c r="J614" s="4" t="str">
        <f ca="1">VLOOKUP(F614,Lookup!$C$5:$D$109,2, FALSE)</f>
        <v>Pollution values</v>
      </c>
      <c r="K614" s="4">
        <f ca="1">VLOOKUP(C614,Default!$B$4:$E$113,4, FALSE)</f>
        <v>0</v>
      </c>
      <c r="L614" s="21" t="str" cm="1">
        <f t="array" aca="1" ref="L614" ca="1">IF(ISNA(VLOOKUP(D614,Grouped_Sources!$C:$C,1,FALSE)),"", INDIRECT(VLOOKUP(D614,Grouped_Sources!$C:$G,5,FALSE)))</f>
        <v>air pollution and CO2 write-up_only table_V4.docx (dropbox.com)</v>
      </c>
      <c r="M614" s="21"/>
      <c r="N614" s="21"/>
    </row>
    <row r="615" spans="1:14">
      <c r="A615" s="5">
        <f t="shared" si="88"/>
        <v>9</v>
      </c>
      <c r="B615" s="5">
        <f t="shared" si="89"/>
        <v>19</v>
      </c>
      <c r="C615" s="5" t="str">
        <f t="shared" ca="1" si="87"/>
        <v>PM_emission_inventories van</v>
      </c>
      <c r="D615" s="5" t="str">
        <f t="shared" ca="1" si="86"/>
        <v>PM_emission_inventories_bogota</v>
      </c>
      <c r="E615" s="4" t="str" cm="1">
        <f t="array" aca="1" ref="E615" ca="1">INDIRECT(ADDRESS(1,A615,1,1,"all_city_parameter_inputs"))</f>
        <v>bogota</v>
      </c>
      <c r="F615" s="6" t="str" cm="1">
        <f t="array" aca="1" ref="F615" ca="1">IF(AND(ISBLANK(INDIRECT(ADDRESS(B615,2,1,1,"all_city_parameter_inputs"))), ISBLANK(INDIRECT(ADDRESS(B615,1,1,1,"all_city_parameter_inputs")))), "", IF(ISBLANK(INDIRECT(ADDRESS(B615,1,1,1,"all_city_parameter_inputs"))), All_city_list!F614,INDIRECT(ADDRESS(B615,1,1,1,"all_city_parameter_inputs"))))</f>
        <v>PM_emission_inventories</v>
      </c>
      <c r="G615" s="4" t="str" cm="1">
        <f t="array" aca="1" ref="G615" ca="1">IF(AND(ISBLANK(INDIRECT(ADDRESS(B615,3,1,1,"all_city_parameter_inputs"))),ISBLANK(INDIRECT(ADDRESS(B615,2,1,1,"all_city_parameter_inputs")))),"",IF(ISBLANK(INDIRECT(ADDRESS(B615,2,1,1,"all_city_parameter_inputs"))),"",INDIRECT(ADDRESS(B615,2,1,1,"all_city_parameter_inputs"))))</f>
        <v>van</v>
      </c>
      <c r="H615" s="17" cm="1">
        <f t="array" aca="1" ref="H615" ca="1">IF(ISBLANK(INDIRECT(ADDRESS(B615,A615,1,1,"all_city_parameter_inputs"))), "--",INDIRECT(ADDRESS(B615,A615,1,1,"all_city_parameter_inputs")))</f>
        <v>0</v>
      </c>
      <c r="I615" s="17">
        <f ca="1">IF(OR(G615="alpha",G615="beta",G615="sd",G615="mean"),"--",VLOOKUP(C615,Default!$B$5:$H$113,7,FALSE))</f>
        <v>0</v>
      </c>
      <c r="J615" s="4" t="str">
        <f ca="1">VLOOKUP(F615,Lookup!$C$5:$D$109,2, FALSE)</f>
        <v>Pollution values</v>
      </c>
      <c r="K615" s="4">
        <f ca="1">VLOOKUP(C615,Default!$B$4:$E$113,4, FALSE)</f>
        <v>0</v>
      </c>
      <c r="L615" s="21" t="str" cm="1">
        <f t="array" aca="1" ref="L615" ca="1">IF(ISNA(VLOOKUP(D615,Grouped_Sources!$C:$C,1,FALSE)),"", INDIRECT(VLOOKUP(D615,Grouped_Sources!$C:$G,5,FALSE)))</f>
        <v>air pollution and CO2 write-up_only table_V4.docx (dropbox.com)</v>
      </c>
      <c r="M615" s="21"/>
      <c r="N615" s="21"/>
    </row>
    <row r="616" spans="1:14">
      <c r="A616" s="5">
        <f t="shared" si="88"/>
        <v>9</v>
      </c>
      <c r="B616" s="5">
        <f t="shared" si="89"/>
        <v>20</v>
      </c>
      <c r="C616" s="5" t="str">
        <f t="shared" ca="1" si="87"/>
        <v>PM_emission_inventories other</v>
      </c>
      <c r="D616" s="5" t="str">
        <f t="shared" ca="1" si="86"/>
        <v>PM_emission_inventories_bogota</v>
      </c>
      <c r="E616" s="4" t="str" cm="1">
        <f t="array" aca="1" ref="E616" ca="1">INDIRECT(ADDRESS(1,A616,1,1,"all_city_parameter_inputs"))</f>
        <v>bogota</v>
      </c>
      <c r="F616" s="6" t="str" cm="1">
        <f t="array" aca="1" ref="F616" ca="1">IF(AND(ISBLANK(INDIRECT(ADDRESS(B616,2,1,1,"all_city_parameter_inputs"))), ISBLANK(INDIRECT(ADDRESS(B616,1,1,1,"all_city_parameter_inputs")))), "", IF(ISBLANK(INDIRECT(ADDRESS(B616,1,1,1,"all_city_parameter_inputs"))), All_city_list!F615,INDIRECT(ADDRESS(B616,1,1,1,"all_city_parameter_inputs"))))</f>
        <v>PM_emission_inventories</v>
      </c>
      <c r="G616" s="4" t="str" cm="1">
        <f t="array" aca="1" ref="G616" ca="1">IF(AND(ISBLANK(INDIRECT(ADDRESS(B616,3,1,1,"all_city_parameter_inputs"))),ISBLANK(INDIRECT(ADDRESS(B616,2,1,1,"all_city_parameter_inputs")))),"",IF(ISBLANK(INDIRECT(ADDRESS(B616,2,1,1,"all_city_parameter_inputs"))),"",INDIRECT(ADDRESS(B616,2,1,1,"all_city_parameter_inputs"))))</f>
        <v>other</v>
      </c>
      <c r="H616" s="17" cm="1">
        <f t="array" aca="1" ref="H616" ca="1">IF(ISBLANK(INDIRECT(ADDRESS(B616,A616,1,1,"all_city_parameter_inputs"))), "--",INDIRECT(ADDRESS(B616,A616,1,1,"all_city_parameter_inputs")))</f>
        <v>0</v>
      </c>
      <c r="I616" s="17">
        <f ca="1">IF(OR(G616="alpha",G616="beta",G616="sd",G616="mean"),"--",VLOOKUP(C616,Default!$B$5:$H$113,7,FALSE))</f>
        <v>0</v>
      </c>
      <c r="J616" s="4" t="str">
        <f ca="1">VLOOKUP(F616,Lookup!$C$5:$D$109,2, FALSE)</f>
        <v>Pollution values</v>
      </c>
      <c r="K616" s="4">
        <f ca="1">VLOOKUP(C616,Default!$B$4:$E$113,4, FALSE)</f>
        <v>0</v>
      </c>
      <c r="L616" s="21" t="str" cm="1">
        <f t="array" aca="1" ref="L616" ca="1">IF(ISNA(VLOOKUP(D616,Grouped_Sources!$C:$C,1,FALSE)),"", INDIRECT(VLOOKUP(D616,Grouped_Sources!$C:$G,5,FALSE)))</f>
        <v>air pollution and CO2 write-up_only table_V4.docx (dropbox.com)</v>
      </c>
      <c r="M616" s="21"/>
      <c r="N616" s="21"/>
    </row>
    <row r="617" spans="1:14">
      <c r="A617" s="5">
        <f t="shared" si="88"/>
        <v>9</v>
      </c>
      <c r="B617" s="5">
        <f t="shared" si="89"/>
        <v>21</v>
      </c>
      <c r="C617" s="5" t="str">
        <f t="shared" ca="1" si="87"/>
        <v>PM_emission_inventories taxi</v>
      </c>
      <c r="D617" s="5" t="str">
        <f t="shared" ca="1" si="86"/>
        <v>PM_emission_inventories_bogota</v>
      </c>
      <c r="E617" s="4" t="str" cm="1">
        <f t="array" aca="1" ref="E617" ca="1">INDIRECT(ADDRESS(1,A617,1,1,"all_city_parameter_inputs"))</f>
        <v>bogota</v>
      </c>
      <c r="F617" s="6" t="str" cm="1">
        <f t="array" aca="1" ref="F617" ca="1">IF(AND(ISBLANK(INDIRECT(ADDRESS(B617,2,1,1,"all_city_parameter_inputs"))), ISBLANK(INDIRECT(ADDRESS(B617,1,1,1,"all_city_parameter_inputs")))), "", IF(ISBLANK(INDIRECT(ADDRESS(B617,1,1,1,"all_city_parameter_inputs"))), All_city_list!F616,INDIRECT(ADDRESS(B617,1,1,1,"all_city_parameter_inputs"))))</f>
        <v>PM_emission_inventories</v>
      </c>
      <c r="G617" s="4" t="str" cm="1">
        <f t="array" aca="1" ref="G617" ca="1">IF(AND(ISBLANK(INDIRECT(ADDRESS(B617,3,1,1,"all_city_parameter_inputs"))),ISBLANK(INDIRECT(ADDRESS(B617,2,1,1,"all_city_parameter_inputs")))),"",IF(ISBLANK(INDIRECT(ADDRESS(B617,2,1,1,"all_city_parameter_inputs"))),"",INDIRECT(ADDRESS(B617,2,1,1,"all_city_parameter_inputs"))))</f>
        <v>taxi</v>
      </c>
      <c r="H617" s="17" cm="1">
        <f t="array" aca="1" ref="H617" ca="1">IF(ISBLANK(INDIRECT(ADDRESS(B617,A617,1,1,"all_city_parameter_inputs"))), "--",INDIRECT(ADDRESS(B617,A617,1,1,"all_city_parameter_inputs")))</f>
        <v>0</v>
      </c>
      <c r="I617" s="17">
        <f ca="1">IF(OR(G617="alpha",G617="beta",G617="sd",G617="mean"),"--",VLOOKUP(C617,Default!$B$5:$H$113,7,FALSE))</f>
        <v>0</v>
      </c>
      <c r="J617" s="4" t="str">
        <f ca="1">VLOOKUP(F617,Lookup!$C$5:$D$109,2, FALSE)</f>
        <v>Pollution values</v>
      </c>
      <c r="K617" s="4">
        <f ca="1">VLOOKUP(C617,Default!$B$4:$E$113,4, FALSE)</f>
        <v>0</v>
      </c>
      <c r="L617" s="21" t="str" cm="1">
        <f t="array" aca="1" ref="L617" ca="1">IF(ISNA(VLOOKUP(D617,Grouped_Sources!$C:$C,1,FALSE)),"", INDIRECT(VLOOKUP(D617,Grouped_Sources!$C:$G,5,FALSE)))</f>
        <v>air pollution and CO2 write-up_only table_V4.docx (dropbox.com)</v>
      </c>
      <c r="M617" s="21"/>
      <c r="N617" s="21"/>
    </row>
    <row r="618" spans="1:14">
      <c r="A618" s="5">
        <f t="shared" si="88"/>
        <v>9</v>
      </c>
      <c r="B618" s="5">
        <f t="shared" si="89"/>
        <v>22</v>
      </c>
      <c r="C618" s="5" t="str">
        <f t="shared" ca="1" si="87"/>
        <v>PM_emission_inventories auto_rickshaw</v>
      </c>
      <c r="D618" s="5" t="str">
        <f t="shared" ca="1" si="86"/>
        <v>PM_emission_inventories_bogota</v>
      </c>
      <c r="E618" s="4" t="str" cm="1">
        <f t="array" aca="1" ref="E618" ca="1">INDIRECT(ADDRESS(1,A618,1,1,"all_city_parameter_inputs"))</f>
        <v>bogota</v>
      </c>
      <c r="F618" s="6" t="str" cm="1">
        <f t="array" aca="1" ref="F618" ca="1">IF(AND(ISBLANK(INDIRECT(ADDRESS(B618,2,1,1,"all_city_parameter_inputs"))), ISBLANK(INDIRECT(ADDRESS(B618,1,1,1,"all_city_parameter_inputs")))), "", IF(ISBLANK(INDIRECT(ADDRESS(B618,1,1,1,"all_city_parameter_inputs"))), All_city_list!F617,INDIRECT(ADDRESS(B618,1,1,1,"all_city_parameter_inputs"))))</f>
        <v>PM_emission_inventories</v>
      </c>
      <c r="G618" s="4" t="str" cm="1">
        <f t="array" aca="1" ref="G618" ca="1">IF(AND(ISBLANK(INDIRECT(ADDRESS(B618,3,1,1,"all_city_parameter_inputs"))),ISBLANK(INDIRECT(ADDRESS(B618,2,1,1,"all_city_parameter_inputs")))),"",IF(ISBLANK(INDIRECT(ADDRESS(B618,2,1,1,"all_city_parameter_inputs"))),"",INDIRECT(ADDRESS(B618,2,1,1,"all_city_parameter_inputs"))))</f>
        <v>auto_rickshaw</v>
      </c>
      <c r="H618" s="17" cm="1">
        <f t="array" aca="1" ref="H618" ca="1">IF(ISBLANK(INDIRECT(ADDRESS(B618,A618,1,1,"all_city_parameter_inputs"))), "--",INDIRECT(ADDRESS(B618,A618,1,1,"all_city_parameter_inputs")))</f>
        <v>0</v>
      </c>
      <c r="I618" s="17">
        <f ca="1">IF(OR(G618="alpha",G618="beta",G618="sd",G618="mean"),"--",VLOOKUP(C618,Default!$B$5:$H$113,7,FALSE))</f>
        <v>0</v>
      </c>
      <c r="J618" s="4" t="str">
        <f ca="1">VLOOKUP(F618,Lookup!$C$5:$D$109,2, FALSE)</f>
        <v>Pollution values</v>
      </c>
      <c r="K618" s="4">
        <f ca="1">VLOOKUP(C618,Default!$B$4:$E$113,4, FALSE)</f>
        <v>0</v>
      </c>
      <c r="L618" s="21" t="str" cm="1">
        <f t="array" aca="1" ref="L618" ca="1">IF(ISNA(VLOOKUP(D618,Grouped_Sources!$C:$C,1,FALSE)),"", INDIRECT(VLOOKUP(D618,Grouped_Sources!$C:$G,5,FALSE)))</f>
        <v>air pollution and CO2 write-up_only table_V4.docx (dropbox.com)</v>
      </c>
      <c r="M618" s="21"/>
      <c r="N618" s="21"/>
    </row>
    <row r="619" spans="1:14">
      <c r="A619" s="5">
        <f t="shared" si="88"/>
        <v>9</v>
      </c>
      <c r="B619" s="5">
        <f t="shared" si="89"/>
        <v>23</v>
      </c>
      <c r="C619" s="5" t="str">
        <f t="shared" ca="1" si="87"/>
        <v>injury_reporting_rate</v>
      </c>
      <c r="D619" s="5" t="str">
        <f t="shared" ca="1" si="86"/>
        <v>injury_reporting_rate_bogota</v>
      </c>
      <c r="E619" s="4" t="str" cm="1">
        <f t="array" aca="1" ref="E619" ca="1">INDIRECT(ADDRESS(1,A619,1,1,"all_city_parameter_inputs"))</f>
        <v>bogota</v>
      </c>
      <c r="F619" s="6" t="str" cm="1">
        <f t="array" aca="1" ref="F619" ca="1">IF(AND(ISBLANK(INDIRECT(ADDRESS(B619,2,1,1,"all_city_parameter_inputs"))), ISBLANK(INDIRECT(ADDRESS(B619,1,1,1,"all_city_parameter_inputs")))), "", IF(ISBLANK(INDIRECT(ADDRESS(B619,1,1,1,"all_city_parameter_inputs"))), All_city_list!F618,INDIRECT(ADDRESS(B619,1,1,1,"all_city_parameter_inputs"))))</f>
        <v>injury_reporting_rate</v>
      </c>
      <c r="G619" s="4" t="str" cm="1">
        <f t="array" aca="1" ref="G619" ca="1">IF(AND(ISBLANK(INDIRECT(ADDRESS(B619,3,1,1,"all_city_parameter_inputs"))),ISBLANK(INDIRECT(ADDRESS(B619,2,1,1,"all_city_parameter_inputs")))),"",IF(ISBLANK(INDIRECT(ADDRESS(B619,2,1,1,"all_city_parameter_inputs"))),"",INDIRECT(ADDRESS(B619,2,1,1,"all_city_parameter_inputs"))))</f>
        <v>constant</v>
      </c>
      <c r="H619" s="17" cm="1">
        <f t="array" aca="1" ref="H619" ca="1">IF(ISBLANK(INDIRECT(ADDRESS(B619,A619,1,1,"all_city_parameter_inputs"))), "--",INDIRECT(ADDRESS(B619,A619,1,1,"all_city_parameter_inputs")))</f>
        <v>0.89824190497385104</v>
      </c>
      <c r="I619" s="17">
        <f ca="1">IF(OR(G619="alpha",G619="beta",G619="sd",G619="mean"),"--",VLOOKUP(C619,Default!$B$5:$H$113,7,FALSE))</f>
        <v>1</v>
      </c>
      <c r="J619" s="4" t="str">
        <f ca="1">VLOOKUP(F619,Lookup!$C$5:$D$109,2, FALSE)</f>
        <v>Injury values</v>
      </c>
      <c r="K619" s="4" t="str">
        <f ca="1">VLOOKUP(C619,Default!$B$4:$E$113,4, FALSE)</f>
        <v>rate at which injuries are reported</v>
      </c>
      <c r="L619" s="21" t="str" cm="1">
        <f t="array" aca="1" ref="L619" ca="1">IF(ISNA(VLOOKUP(D619,Grouped_Sources!$C:$C,1,FALSE)),"", INDIRECT(VLOOKUP(D619,Grouped_Sources!$C:$G,5,FALSE)))</f>
        <v>InjuryReportingRate_WriteUp_vxx.docx on OneDrive Ali Abbas - ITHIM Global\Methods and Processes\Input Parameters\InjuryReportingRate</v>
      </c>
      <c r="M619" s="21"/>
      <c r="N619" s="21"/>
    </row>
    <row r="620" spans="1:14">
      <c r="A620" s="5">
        <f t="shared" si="88"/>
        <v>9</v>
      </c>
      <c r="B620" s="5">
        <f t="shared" si="89"/>
        <v>24</v>
      </c>
      <c r="C620" s="5" t="str">
        <f t="shared" ca="1" si="87"/>
        <v>injury_reporting_rate</v>
      </c>
      <c r="D620" s="5" t="str">
        <f t="shared" ca="1" si="86"/>
        <v>injury_reporting_rate_bogota</v>
      </c>
      <c r="E620" s="4" t="str" cm="1">
        <f t="array" aca="1" ref="E620" ca="1">INDIRECT(ADDRESS(1,A620,1,1,"all_city_parameter_inputs"))</f>
        <v>bogota</v>
      </c>
      <c r="F620" s="6" t="str" cm="1">
        <f t="array" aca="1" ref="F620" ca="1">IF(AND(ISBLANK(INDIRECT(ADDRESS(B620,2,1,1,"all_city_parameter_inputs"))), ISBLANK(INDIRECT(ADDRESS(B620,1,1,1,"all_city_parameter_inputs")))), "", IF(ISBLANK(INDIRECT(ADDRESS(B620,1,1,1,"all_city_parameter_inputs"))), All_city_list!F619,INDIRECT(ADDRESS(B620,1,1,1,"all_city_parameter_inputs"))))</f>
        <v>injury_reporting_rate</v>
      </c>
      <c r="G620" s="4" t="str" cm="1">
        <f t="array" aca="1" ref="G620" ca="1">IF(AND(ISBLANK(INDIRECT(ADDRESS(B620,3,1,1,"all_city_parameter_inputs"))),ISBLANK(INDIRECT(ADDRESS(B620,2,1,1,"all_city_parameter_inputs")))),"",IF(ISBLANK(INDIRECT(ADDRESS(B620,2,1,1,"all_city_parameter_inputs"))),"",INDIRECT(ADDRESS(B620,2,1,1,"all_city_parameter_inputs"))))</f>
        <v>alpha</v>
      </c>
      <c r="H620" s="17" cm="1">
        <f t="array" aca="1" ref="H620" ca="1">IF(ISBLANK(INDIRECT(ADDRESS(B620,A620,1,1,"all_city_parameter_inputs"))), "--",INDIRECT(ADDRESS(B620,A620,1,1,"all_city_parameter_inputs")))</f>
        <v>7.3119931724022349</v>
      </c>
      <c r="I620" s="17" t="str">
        <f ca="1">IF(OR(G620="alpha",G620="beta",G620="sd",G620="mean"),"--",VLOOKUP(C620,Default!$B$5:$H$113,7,FALSE))</f>
        <v>--</v>
      </c>
      <c r="J620" s="4" t="str">
        <f ca="1">VLOOKUP(F620,Lookup!$C$5:$D$109,2, FALSE)</f>
        <v>Injury values</v>
      </c>
      <c r="K620" s="4" t="str">
        <f ca="1">VLOOKUP(C620,Default!$B$4:$E$113,4, FALSE)</f>
        <v>rate at which injuries are reported</v>
      </c>
      <c r="L620" s="21" t="str" cm="1">
        <f t="array" aca="1" ref="L620" ca="1">IF(ISNA(VLOOKUP(D620,Grouped_Sources!$C:$C,1,FALSE)),"", INDIRECT(VLOOKUP(D620,Grouped_Sources!$C:$G,5,FALSE)))</f>
        <v>InjuryReportingRate_WriteUp_vxx.docx on OneDrive Ali Abbas - ITHIM Global\Methods and Processes\Input Parameters\InjuryReportingRate</v>
      </c>
      <c r="M620" s="21"/>
      <c r="N620" s="21"/>
    </row>
    <row r="621" spans="1:14">
      <c r="A621" s="5">
        <f t="shared" si="88"/>
        <v>9</v>
      </c>
      <c r="B621" s="5">
        <f t="shared" si="89"/>
        <v>25</v>
      </c>
      <c r="C621" s="5" t="str">
        <f t="shared" ca="1" si="87"/>
        <v>injury_reporting_rate</v>
      </c>
      <c r="D621" s="5" t="str">
        <f t="shared" ca="1" si="86"/>
        <v>injury_reporting_rate_bogota</v>
      </c>
      <c r="E621" s="4" t="str" cm="1">
        <f t="array" aca="1" ref="E621" ca="1">INDIRECT(ADDRESS(1,A621,1,1,"all_city_parameter_inputs"))</f>
        <v>bogota</v>
      </c>
      <c r="F621" s="6" t="str" cm="1">
        <f t="array" aca="1" ref="F621" ca="1">IF(AND(ISBLANK(INDIRECT(ADDRESS(B621,2,1,1,"all_city_parameter_inputs"))), ISBLANK(INDIRECT(ADDRESS(B621,1,1,1,"all_city_parameter_inputs")))), "", IF(ISBLANK(INDIRECT(ADDRESS(B621,1,1,1,"all_city_parameter_inputs"))), All_city_list!F620,INDIRECT(ADDRESS(B621,1,1,1,"all_city_parameter_inputs"))))</f>
        <v>injury_reporting_rate</v>
      </c>
      <c r="G621" s="4" t="str" cm="1">
        <f t="array" aca="1" ref="G621" ca="1">IF(AND(ISBLANK(INDIRECT(ADDRESS(B621,3,1,1,"all_city_parameter_inputs"))),ISBLANK(INDIRECT(ADDRESS(B621,2,1,1,"all_city_parameter_inputs")))),"",IF(ISBLANK(INDIRECT(ADDRESS(B621,2,1,1,"all_city_parameter_inputs"))),"",INDIRECT(ADDRESS(B621,2,1,1,"all_city_parameter_inputs"))))</f>
        <v>beta</v>
      </c>
      <c r="H621" s="17" cm="1">
        <f t="array" aca="1" ref="H621" ca="1">IF(ISBLANK(INDIRECT(ADDRESS(B621,A621,1,1,"all_city_parameter_inputs"))), "--",INDIRECT(ADDRESS(B621,A621,1,1,"all_city_parameter_inputs")))</f>
        <v>0.82834533987759063</v>
      </c>
      <c r="I621" s="17" t="str">
        <f ca="1">IF(OR(G621="alpha",G621="beta",G621="sd",G621="mean"),"--",VLOOKUP(C621,Default!$B$5:$H$113,7,FALSE))</f>
        <v>--</v>
      </c>
      <c r="J621" s="4" t="str">
        <f ca="1">VLOOKUP(F621,Lookup!$C$5:$D$109,2, FALSE)</f>
        <v>Injury values</v>
      </c>
      <c r="K621" s="4" t="str">
        <f ca="1">VLOOKUP(C621,Default!$B$4:$E$113,4, FALSE)</f>
        <v>rate at which injuries are reported</v>
      </c>
      <c r="L621" s="21" t="str" cm="1">
        <f t="array" aca="1" ref="L621" ca="1">IF(ISNA(VLOOKUP(D621,Grouped_Sources!$C:$C,1,FALSE)),"", INDIRECT(VLOOKUP(D621,Grouped_Sources!$C:$G,5,FALSE)))</f>
        <v>InjuryReportingRate_WriteUp_vxx.docx on OneDrive Ali Abbas - ITHIM Global\Methods and Processes\Input Parameters\InjuryReportingRate</v>
      </c>
      <c r="M621" s="21"/>
      <c r="N621" s="21"/>
    </row>
    <row r="622" spans="1:14">
      <c r="A622" s="5">
        <f t="shared" si="88"/>
        <v>9</v>
      </c>
      <c r="B622" s="5">
        <f t="shared" si="89"/>
        <v>26</v>
      </c>
      <c r="C622" s="5" t="str">
        <f t="shared" ca="1" si="87"/>
        <v>chronic_disease_scalar</v>
      </c>
      <c r="D622" s="5" t="str">
        <f t="shared" ca="1" si="86"/>
        <v>chronic_disease_scalar_bogota</v>
      </c>
      <c r="E622" s="4" t="str" cm="1">
        <f t="array" aca="1" ref="E622" ca="1">INDIRECT(ADDRESS(1,A622,1,1,"all_city_parameter_inputs"))</f>
        <v>bogota</v>
      </c>
      <c r="F622" s="6" t="str" cm="1">
        <f t="array" aca="1" ref="F622" ca="1">IF(AND(ISBLANK(INDIRECT(ADDRESS(B622,2,1,1,"all_city_parameter_inputs"))), ISBLANK(INDIRECT(ADDRESS(B622,1,1,1,"all_city_parameter_inputs")))), "", IF(ISBLANK(INDIRECT(ADDRESS(B622,1,1,1,"all_city_parameter_inputs"))), All_city_list!F621,INDIRECT(ADDRESS(B622,1,1,1,"all_city_parameter_inputs"))))</f>
        <v>chronic_disease_scalar</v>
      </c>
      <c r="G622" s="4" t="str" cm="1">
        <f t="array" aca="1" ref="G622" ca="1">IF(AND(ISBLANK(INDIRECT(ADDRESS(B622,3,1,1,"all_city_parameter_inputs"))),ISBLANK(INDIRECT(ADDRESS(B622,2,1,1,"all_city_parameter_inputs")))),"",IF(ISBLANK(INDIRECT(ADDRESS(B622,2,1,1,"all_city_parameter_inputs"))),"",INDIRECT(ADDRESS(B622,2,1,1,"all_city_parameter_inputs"))))</f>
        <v>constant</v>
      </c>
      <c r="H622" s="17" cm="1">
        <f t="array" aca="1" ref="H622" ca="1">IF(ISBLANK(INDIRECT(ADDRESS(B622,A622,1,1,"all_city_parameter_inputs"))), "--",INDIRECT(ADDRESS(B622,A622,1,1,"all_city_parameter_inputs")))</f>
        <v>1</v>
      </c>
      <c r="I622" s="17">
        <f ca="1">IF(OR(G622="alpha",G622="beta",G622="sd",G622="mean"),"--",VLOOKUP(C622,Default!$B$5:$H$113,7,FALSE))</f>
        <v>1</v>
      </c>
      <c r="J622" s="4" t="str">
        <f ca="1">VLOOKUP(F622,Lookup!$C$5:$D$109,2, FALSE)</f>
        <v>Health values</v>
      </c>
      <c r="K622" s="4" t="str">
        <f ca="1">VLOOKUP(C622,Default!$B$4:$E$113,4, FALSE)</f>
        <v>scalar for GBD data</v>
      </c>
      <c r="L622" s="21" t="str" cm="1">
        <f t="array" aca="1" ref="L622" ca="1">IF(ISNA(VLOOKUP(D622,Grouped_Sources!$C:$C,1,FALSE)),"", INDIRECT(VLOOKUP(D622,Grouped_Sources!$C:$G,5,FALSE)))</f>
        <v>dummy value - leave for time being</v>
      </c>
      <c r="M622" s="21"/>
      <c r="N622" s="21"/>
    </row>
    <row r="623" spans="1:14">
      <c r="A623" s="5">
        <f t="shared" si="88"/>
        <v>9</v>
      </c>
      <c r="B623" s="5">
        <f t="shared" si="89"/>
        <v>27</v>
      </c>
      <c r="C623" s="5" t="str">
        <f t="shared" ref="C623:C686" ca="1" si="97">IF(G623 = "",F623,IF(OR(G623="alpha",G623="beta",G623="constant",G623="sd",G623="mean",G623="sample"),F623,F623&amp;" "&amp;G623))</f>
        <v>chronic_disease_scalar</v>
      </c>
      <c r="D623" s="5" t="str">
        <f t="shared" ca="1" si="86"/>
        <v>chronic_disease_scalar_bogota</v>
      </c>
      <c r="E623" s="4" t="str" cm="1">
        <f t="array" aca="1" ref="E623" ca="1">INDIRECT(ADDRESS(1,A623,1,1,"all_city_parameter_inputs"))</f>
        <v>bogota</v>
      </c>
      <c r="F623" s="6" t="str" cm="1">
        <f t="array" aca="1" ref="F623" ca="1">IF(AND(ISBLANK(INDIRECT(ADDRESS(B623,2,1,1,"all_city_parameter_inputs"))), ISBLANK(INDIRECT(ADDRESS(B623,1,1,1,"all_city_parameter_inputs")))), "", IF(ISBLANK(INDIRECT(ADDRESS(B623,1,1,1,"all_city_parameter_inputs"))), All_city_list!F622,INDIRECT(ADDRESS(B623,1,1,1,"all_city_parameter_inputs"))))</f>
        <v>chronic_disease_scalar</v>
      </c>
      <c r="G623" s="4" t="str" cm="1">
        <f t="array" aca="1" ref="G623" ca="1">IF(AND(ISBLANK(INDIRECT(ADDRESS(B623,3,1,1,"all_city_parameter_inputs"))),ISBLANK(INDIRECT(ADDRESS(B623,2,1,1,"all_city_parameter_inputs")))),"",IF(ISBLANK(INDIRECT(ADDRESS(B623,2,1,1,"all_city_parameter_inputs"))),"",INDIRECT(ADDRESS(B623,2,1,1,"all_city_parameter_inputs"))))</f>
        <v>mean</v>
      </c>
      <c r="H623" s="17" cm="1">
        <f t="array" aca="1" ref="H623" ca="1">IF(ISBLANK(INDIRECT(ADDRESS(B623,A623,1,1,"all_city_parameter_inputs"))), "--",INDIRECT(ADDRESS(B623,A623,1,1,"all_city_parameter_inputs")))</f>
        <v>1</v>
      </c>
      <c r="I623" s="17" t="str">
        <f ca="1">IF(OR(G623="alpha",G623="beta",G623="sd",G623="mean"),"--",VLOOKUP(C623,Default!$B$5:$H$113,7,FALSE))</f>
        <v>--</v>
      </c>
      <c r="J623" s="4" t="str">
        <f ca="1">VLOOKUP(F623,Lookup!$C$5:$D$109,2, FALSE)</f>
        <v>Health values</v>
      </c>
      <c r="K623" s="4" t="str">
        <f ca="1">VLOOKUP(C623,Default!$B$4:$E$113,4, FALSE)</f>
        <v>scalar for GBD data</v>
      </c>
      <c r="L623" s="21" t="str" cm="1">
        <f t="array" aca="1" ref="L623" ca="1">IF(ISNA(VLOOKUP(D623,Grouped_Sources!$C:$C,1,FALSE)),"", INDIRECT(VLOOKUP(D623,Grouped_Sources!$C:$G,5,FALSE)))</f>
        <v>dummy value - leave for time being</v>
      </c>
      <c r="M623" s="21"/>
      <c r="N623" s="21"/>
    </row>
    <row r="624" spans="1:14">
      <c r="A624" s="5">
        <f t="shared" si="88"/>
        <v>9</v>
      </c>
      <c r="B624" s="5">
        <f t="shared" si="89"/>
        <v>28</v>
      </c>
      <c r="C624" s="5" t="str">
        <f t="shared" ca="1" si="97"/>
        <v>chronic_disease_scalar</v>
      </c>
      <c r="D624" s="5" t="str">
        <f t="shared" ca="1" si="86"/>
        <v>chronic_disease_scalar_bogota</v>
      </c>
      <c r="E624" s="4" t="str" cm="1">
        <f t="array" aca="1" ref="E624" ca="1">INDIRECT(ADDRESS(1,A624,1,1,"all_city_parameter_inputs"))</f>
        <v>bogota</v>
      </c>
      <c r="F624" s="6" t="str" cm="1">
        <f t="array" aca="1" ref="F624" ca="1">IF(AND(ISBLANK(INDIRECT(ADDRESS(B624,2,1,1,"all_city_parameter_inputs"))), ISBLANK(INDIRECT(ADDRESS(B624,1,1,1,"all_city_parameter_inputs")))), "", IF(ISBLANK(INDIRECT(ADDRESS(B624,1,1,1,"all_city_parameter_inputs"))), All_city_list!F623,INDIRECT(ADDRESS(B624,1,1,1,"all_city_parameter_inputs"))))</f>
        <v>chronic_disease_scalar</v>
      </c>
      <c r="G624" s="4" t="str" cm="1">
        <f t="array" aca="1" ref="G624" ca="1">IF(AND(ISBLANK(INDIRECT(ADDRESS(B624,3,1,1,"all_city_parameter_inputs"))),ISBLANK(INDIRECT(ADDRESS(B624,2,1,1,"all_city_parameter_inputs")))),"",IF(ISBLANK(INDIRECT(ADDRESS(B624,2,1,1,"all_city_parameter_inputs"))),"",INDIRECT(ADDRESS(B624,2,1,1,"all_city_parameter_inputs"))))</f>
        <v>sd</v>
      </c>
      <c r="H624" s="17" cm="1">
        <f t="array" aca="1" ref="H624" ca="1">IF(ISBLANK(INDIRECT(ADDRESS(B624,A624,1,1,"all_city_parameter_inputs"))), "--",INDIRECT(ADDRESS(B624,A624,1,1,"all_city_parameter_inputs")))</f>
        <v>1.2</v>
      </c>
      <c r="I624" s="17" t="str">
        <f ca="1">IF(OR(G624="alpha",G624="beta",G624="sd",G624="mean"),"--",VLOOKUP(C624,Default!$B$5:$H$113,7,FALSE))</f>
        <v>--</v>
      </c>
      <c r="J624" s="4" t="str">
        <f ca="1">VLOOKUP(F624,Lookup!$C$5:$D$109,2, FALSE)</f>
        <v>Health values</v>
      </c>
      <c r="K624" s="4" t="str">
        <f ca="1">VLOOKUP(C624,Default!$B$4:$E$113,4, FALSE)</f>
        <v>scalar for GBD data</v>
      </c>
      <c r="L624" s="21" t="str" cm="1">
        <f t="array" aca="1" ref="L624" ca="1">IF(ISNA(VLOOKUP(D624,Grouped_Sources!$C:$C,1,FALSE)),"", INDIRECT(VLOOKUP(D624,Grouped_Sources!$C:$G,5,FALSE)))</f>
        <v>dummy value - leave for time being</v>
      </c>
      <c r="M624" s="21"/>
      <c r="N624" s="21"/>
    </row>
    <row r="625" spans="1:14">
      <c r="A625" s="5">
        <f t="shared" si="88"/>
        <v>9</v>
      </c>
      <c r="B625" s="5">
        <f t="shared" si="89"/>
        <v>29</v>
      </c>
      <c r="C625" s="5" t="str">
        <f t="shared" ca="1" si="97"/>
        <v>pm_conc_base</v>
      </c>
      <c r="D625" s="5" t="str">
        <f t="shared" ca="1" si="86"/>
        <v>pm_conc_base_bogota</v>
      </c>
      <c r="E625" s="4" t="str" cm="1">
        <f t="array" aca="1" ref="E625" ca="1">INDIRECT(ADDRESS(1,A625,1,1,"all_city_parameter_inputs"))</f>
        <v>bogota</v>
      </c>
      <c r="F625" s="6" t="str" cm="1">
        <f t="array" aca="1" ref="F625" ca="1">IF(AND(ISBLANK(INDIRECT(ADDRESS(B625,2,1,1,"all_city_parameter_inputs"))), ISBLANK(INDIRECT(ADDRESS(B625,1,1,1,"all_city_parameter_inputs")))), "", IF(ISBLANK(INDIRECT(ADDRESS(B625,1,1,1,"all_city_parameter_inputs"))), All_city_list!F624,INDIRECT(ADDRESS(B625,1,1,1,"all_city_parameter_inputs"))))</f>
        <v>pm_conc_base</v>
      </c>
      <c r="G625" s="4" t="str" cm="1">
        <f t="array" aca="1" ref="G625" ca="1">IF(AND(ISBLANK(INDIRECT(ADDRESS(B625,3,1,1,"all_city_parameter_inputs"))),ISBLANK(INDIRECT(ADDRESS(B625,2,1,1,"all_city_parameter_inputs")))),"",IF(ISBLANK(INDIRECT(ADDRESS(B625,2,1,1,"all_city_parameter_inputs"))),"",INDIRECT(ADDRESS(B625,2,1,1,"all_city_parameter_inputs"))))</f>
        <v>constant</v>
      </c>
      <c r="H625" s="17" cm="1">
        <f t="array" aca="1" ref="H625" ca="1">IF(ISBLANK(INDIRECT(ADDRESS(B625,A625,1,1,"all_city_parameter_inputs"))), "--",INDIRECT(ADDRESS(B625,A625,1,1,"all_city_parameter_inputs")))</f>
        <v>12.69</v>
      </c>
      <c r="I625" s="17">
        <f ca="1">IF(OR(G625="alpha",G625="beta",G625="sd",G625="mean"),"--",VLOOKUP(C625,Default!$B$5:$H$113,7,FALSE))</f>
        <v>12.69</v>
      </c>
      <c r="J625" s="4" t="str">
        <f ca="1">VLOOKUP(F625,Lookup!$C$5:$D$109,2, FALSE)</f>
        <v>Pollution values</v>
      </c>
      <c r="K625" s="4" t="str">
        <f ca="1">VLOOKUP(C625,Default!$B$4:$E$113,4, FALSE)</f>
        <v>background PM2.5 concentration</v>
      </c>
      <c r="L625" s="21" t="str" cm="1">
        <f t="array" aca="1" ref="L625" ca="1">IF(ISNA(VLOOKUP(D625,Grouped_Sources!$C:$C,1,FALSE)),"", INDIRECT(VLOOKUP(D625,Grouped_Sources!$C:$G,5,FALSE)))</f>
        <v>…Dropbox\ITHIM Global\Methods and Processes\Air Pollution\Emissions and air pollution calculations - Rahul &amp; Haneen\Databases used\database_source_apport_studies_v2_0_26_9_2015.xls</v>
      </c>
      <c r="M625" s="21"/>
      <c r="N625" s="21"/>
    </row>
    <row r="626" spans="1:14">
      <c r="A626" s="5">
        <f t="shared" si="88"/>
        <v>9</v>
      </c>
      <c r="B626" s="5">
        <f t="shared" si="89"/>
        <v>30</v>
      </c>
      <c r="C626" s="5" t="str">
        <f t="shared" ca="1" si="97"/>
        <v>pm_conc_base</v>
      </c>
      <c r="D626" s="5" t="str">
        <f t="shared" ca="1" si="86"/>
        <v>pm_conc_base_bogota</v>
      </c>
      <c r="E626" s="4" t="str" cm="1">
        <f t="array" aca="1" ref="E626" ca="1">INDIRECT(ADDRESS(1,A626,1,1,"all_city_parameter_inputs"))</f>
        <v>bogota</v>
      </c>
      <c r="F626" s="6" t="str" cm="1">
        <f t="array" aca="1" ref="F626" ca="1">IF(AND(ISBLANK(INDIRECT(ADDRESS(B626,2,1,1,"all_city_parameter_inputs"))), ISBLANK(INDIRECT(ADDRESS(B626,1,1,1,"all_city_parameter_inputs")))), "", IF(ISBLANK(INDIRECT(ADDRESS(B626,1,1,1,"all_city_parameter_inputs"))), All_city_list!F625,INDIRECT(ADDRESS(B626,1,1,1,"all_city_parameter_inputs"))))</f>
        <v>pm_conc_base</v>
      </c>
      <c r="G626" s="4" t="str" cm="1">
        <f t="array" aca="1" ref="G626" ca="1">IF(AND(ISBLANK(INDIRECT(ADDRESS(B626,3,1,1,"all_city_parameter_inputs"))),ISBLANK(INDIRECT(ADDRESS(B626,2,1,1,"all_city_parameter_inputs")))),"",IF(ISBLANK(INDIRECT(ADDRESS(B626,2,1,1,"all_city_parameter_inputs"))),"",INDIRECT(ADDRESS(B626,2,1,1,"all_city_parameter_inputs"))))</f>
        <v>mean</v>
      </c>
      <c r="H626" s="17" t="str" cm="1">
        <f t="array" aca="1" ref="H626" ca="1">IF(ISBLANK(INDIRECT(ADDRESS(B626,A626,1,1,"all_city_parameter_inputs"))), "--",INDIRECT(ADDRESS(B626,A626,1,1,"all_city_parameter_inputs")))</f>
        <v>--</v>
      </c>
      <c r="I626" s="17" t="str">
        <f ca="1">IF(OR(G626="alpha",G626="beta",G626="sd",G626="mean"),"--",VLOOKUP(C626,Default!$B$5:$H$113,7,FALSE))</f>
        <v>--</v>
      </c>
      <c r="J626" s="4" t="str">
        <f ca="1">VLOOKUP(F626,Lookup!$C$5:$D$109,2, FALSE)</f>
        <v>Pollution values</v>
      </c>
      <c r="K626" s="4" t="str">
        <f ca="1">VLOOKUP(C626,Default!$B$4:$E$113,4, FALSE)</f>
        <v>background PM2.5 concentration</v>
      </c>
      <c r="L626" s="21" t="str" cm="1">
        <f t="array" aca="1" ref="L626" ca="1">IF(ISNA(VLOOKUP(D626,Grouped_Sources!$C:$C,1,FALSE)),"", INDIRECT(VLOOKUP(D626,Grouped_Sources!$C:$G,5,FALSE)))</f>
        <v>…Dropbox\ITHIM Global\Methods and Processes\Air Pollution\Emissions and air pollution calculations - Rahul &amp; Haneen\Databases used\database_source_apport_studies_v2_0_26_9_2015.xls</v>
      </c>
      <c r="M626" s="21"/>
      <c r="N626" s="21"/>
    </row>
    <row r="627" spans="1:14">
      <c r="A627" s="5">
        <f t="shared" si="88"/>
        <v>9</v>
      </c>
      <c r="B627" s="5">
        <f t="shared" si="89"/>
        <v>31</v>
      </c>
      <c r="C627" s="5" t="str">
        <f t="shared" ca="1" si="97"/>
        <v>pm_conc_base</v>
      </c>
      <c r="D627" s="5" t="str">
        <f t="shared" ca="1" si="86"/>
        <v>pm_conc_base_bogota</v>
      </c>
      <c r="E627" s="4" t="str" cm="1">
        <f t="array" aca="1" ref="E627" ca="1">INDIRECT(ADDRESS(1,A627,1,1,"all_city_parameter_inputs"))</f>
        <v>bogota</v>
      </c>
      <c r="F627" s="6" t="str" cm="1">
        <f t="array" aca="1" ref="F627" ca="1">IF(AND(ISBLANK(INDIRECT(ADDRESS(B627,2,1,1,"all_city_parameter_inputs"))), ISBLANK(INDIRECT(ADDRESS(B627,1,1,1,"all_city_parameter_inputs")))), "", IF(ISBLANK(INDIRECT(ADDRESS(B627,1,1,1,"all_city_parameter_inputs"))), All_city_list!F626,INDIRECT(ADDRESS(B627,1,1,1,"all_city_parameter_inputs"))))</f>
        <v>pm_conc_base</v>
      </c>
      <c r="G627" s="4" t="str" cm="1">
        <f t="array" aca="1" ref="G627" ca="1">IF(AND(ISBLANK(INDIRECT(ADDRESS(B627,3,1,1,"all_city_parameter_inputs"))),ISBLANK(INDIRECT(ADDRESS(B627,2,1,1,"all_city_parameter_inputs")))),"",IF(ISBLANK(INDIRECT(ADDRESS(B627,2,1,1,"all_city_parameter_inputs"))),"",INDIRECT(ADDRESS(B627,2,1,1,"all_city_parameter_inputs"))))</f>
        <v>sd</v>
      </c>
      <c r="H627" s="17" t="str" cm="1">
        <f t="array" aca="1" ref="H627" ca="1">IF(ISBLANK(INDIRECT(ADDRESS(B627,A627,1,1,"all_city_parameter_inputs"))), "--",INDIRECT(ADDRESS(B627,A627,1,1,"all_city_parameter_inputs")))</f>
        <v>--</v>
      </c>
      <c r="I627" s="17" t="str">
        <f ca="1">IF(OR(G627="alpha",G627="beta",G627="sd",G627="mean"),"--",VLOOKUP(C627,Default!$B$5:$H$113,7,FALSE))</f>
        <v>--</v>
      </c>
      <c r="J627" s="4" t="str">
        <f ca="1">VLOOKUP(F627,Lookup!$C$5:$D$109,2, FALSE)</f>
        <v>Pollution values</v>
      </c>
      <c r="K627" s="4" t="str">
        <f ca="1">VLOOKUP(C627,Default!$B$4:$E$113,4, FALSE)</f>
        <v>background PM2.5 concentration</v>
      </c>
      <c r="L627" s="21" t="str" cm="1">
        <f t="array" aca="1" ref="L627" ca="1">IF(ISNA(VLOOKUP(D627,Grouped_Sources!$C:$C,1,FALSE)),"", INDIRECT(VLOOKUP(D627,Grouped_Sources!$C:$G,5,FALSE)))</f>
        <v>…Dropbox\ITHIM Global\Methods and Processes\Air Pollution\Emissions and air pollution calculations - Rahul &amp; Haneen\Databases used\database_source_apport_studies_v2_0_26_9_2015.xls</v>
      </c>
      <c r="M627" s="21"/>
      <c r="N627" s="21"/>
    </row>
    <row r="628" spans="1:14">
      <c r="A628" s="5">
        <f t="shared" ref="A628:A691" si="98">A529+1</f>
        <v>9</v>
      </c>
      <c r="B628" s="5">
        <f t="shared" ref="B628:B691" si="99">B529</f>
        <v>32</v>
      </c>
      <c r="C628" s="5" t="str">
        <f t="shared" ca="1" si="97"/>
        <v>pm_trans_share</v>
      </c>
      <c r="D628" s="5" t="str">
        <f t="shared" ca="1" si="86"/>
        <v>pm_trans_share_bogota</v>
      </c>
      <c r="E628" s="4" t="str" cm="1">
        <f t="array" aca="1" ref="E628" ca="1">INDIRECT(ADDRESS(1,A628,1,1,"all_city_parameter_inputs"))</f>
        <v>bogota</v>
      </c>
      <c r="F628" s="6" t="str" cm="1">
        <f t="array" aca="1" ref="F628" ca="1">IF(AND(ISBLANK(INDIRECT(ADDRESS(B628,2,1,1,"all_city_parameter_inputs"))), ISBLANK(INDIRECT(ADDRESS(B628,1,1,1,"all_city_parameter_inputs")))), "", IF(ISBLANK(INDIRECT(ADDRESS(B628,1,1,1,"all_city_parameter_inputs"))), All_city_list!F627,INDIRECT(ADDRESS(B628,1,1,1,"all_city_parameter_inputs"))))</f>
        <v>pm_trans_share</v>
      </c>
      <c r="G628" s="4" t="str" cm="1">
        <f t="array" aca="1" ref="G628" ca="1">IF(AND(ISBLANK(INDIRECT(ADDRESS(B628,3,1,1,"all_city_parameter_inputs"))),ISBLANK(INDIRECT(ADDRESS(B628,2,1,1,"all_city_parameter_inputs")))),"",IF(ISBLANK(INDIRECT(ADDRESS(B628,2,1,1,"all_city_parameter_inputs"))),"",INDIRECT(ADDRESS(B628,2,1,1,"all_city_parameter_inputs"))))</f>
        <v>constant</v>
      </c>
      <c r="H628" s="17" cm="1">
        <f t="array" aca="1" ref="H628" ca="1">IF(ISBLANK(INDIRECT(ADDRESS(B628,A628,1,1,"all_city_parameter_inputs"))), "--",INDIRECT(ADDRESS(B628,A628,1,1,"all_city_parameter_inputs")))</f>
        <v>0.42</v>
      </c>
      <c r="I628" s="17">
        <f ca="1">IF(OR(G628="alpha",G628="beta",G628="sd",G628="mean"),"--",VLOOKUP(C628,Default!$B$5:$H$113,7,FALSE))</f>
        <v>0.42</v>
      </c>
      <c r="J628" s="4" t="str">
        <f ca="1">VLOOKUP(F628,Lookup!$C$5:$D$109,2, FALSE)</f>
        <v>Pollution values</v>
      </c>
      <c r="K628" s="4" t="str">
        <f ca="1">VLOOKUP(C628,Default!$B$4:$E$113,4, FALSE)</f>
        <v>proportion of background PM2.5 attributable to transport</v>
      </c>
      <c r="L628" s="21" t="str" cm="1">
        <f t="array" aca="1" ref="L628" ca="1">IF(ISNA(VLOOKUP(D628,Grouped_Sources!$C:$C,1,FALSE)),"", INDIRECT(VLOOKUP(D628,Grouped_Sources!$C:$G,5,FALSE)))</f>
        <v>…Dropbox\ITHIM Global\Methods and Processes\Air Pollution\Emissions and air pollution calculations - Rahul &amp; Haneen\Databases used\database_source_apport_studies_v2_0_26_9_2015.xls</v>
      </c>
      <c r="M628" s="21"/>
      <c r="N628" s="21"/>
    </row>
    <row r="629" spans="1:14">
      <c r="A629" s="5">
        <f t="shared" si="98"/>
        <v>9</v>
      </c>
      <c r="B629" s="5">
        <f t="shared" si="99"/>
        <v>33</v>
      </c>
      <c r="C629" s="5" t="str">
        <f t="shared" ca="1" si="97"/>
        <v>pm_trans_share</v>
      </c>
      <c r="D629" s="5" t="str">
        <f t="shared" ca="1" si="86"/>
        <v>pm_trans_share_bogota</v>
      </c>
      <c r="E629" s="4" t="str" cm="1">
        <f t="array" aca="1" ref="E629" ca="1">INDIRECT(ADDRESS(1,A629,1,1,"all_city_parameter_inputs"))</f>
        <v>bogota</v>
      </c>
      <c r="F629" s="6" t="str" cm="1">
        <f t="array" aca="1" ref="F629" ca="1">IF(AND(ISBLANK(INDIRECT(ADDRESS(B629,2,1,1,"all_city_parameter_inputs"))), ISBLANK(INDIRECT(ADDRESS(B629,1,1,1,"all_city_parameter_inputs")))), "", IF(ISBLANK(INDIRECT(ADDRESS(B629,1,1,1,"all_city_parameter_inputs"))), All_city_list!F628,INDIRECT(ADDRESS(B629,1,1,1,"all_city_parameter_inputs"))))</f>
        <v>pm_trans_share</v>
      </c>
      <c r="G629" s="4" t="str" cm="1">
        <f t="array" aca="1" ref="G629" ca="1">IF(AND(ISBLANK(INDIRECT(ADDRESS(B629,3,1,1,"all_city_parameter_inputs"))),ISBLANK(INDIRECT(ADDRESS(B629,2,1,1,"all_city_parameter_inputs")))),"",IF(ISBLANK(INDIRECT(ADDRESS(B629,2,1,1,"all_city_parameter_inputs"))),"",INDIRECT(ADDRESS(B629,2,1,1,"all_city_parameter_inputs"))))</f>
        <v>alpha</v>
      </c>
      <c r="H629" s="17" t="str" cm="1">
        <f t="array" aca="1" ref="H629" ca="1">IF(ISBLANK(INDIRECT(ADDRESS(B629,A629,1,1,"all_city_parameter_inputs"))), "--",INDIRECT(ADDRESS(B629,A629,1,1,"all_city_parameter_inputs")))</f>
        <v>--</v>
      </c>
      <c r="I629" s="17" t="str">
        <f ca="1">IF(OR(G629="alpha",G629="beta",G629="sd",G629="mean"),"--",VLOOKUP(C629,Default!$B$5:$H$113,7,FALSE))</f>
        <v>--</v>
      </c>
      <c r="J629" s="4" t="str">
        <f ca="1">VLOOKUP(F629,Lookup!$C$5:$D$109,2, FALSE)</f>
        <v>Pollution values</v>
      </c>
      <c r="K629" s="4" t="str">
        <f ca="1">VLOOKUP(C629,Default!$B$4:$E$113,4, FALSE)</f>
        <v>proportion of background PM2.5 attributable to transport</v>
      </c>
      <c r="L629" s="21" t="str" cm="1">
        <f t="array" aca="1" ref="L629" ca="1">IF(ISNA(VLOOKUP(D629,Grouped_Sources!$C:$C,1,FALSE)),"", INDIRECT(VLOOKUP(D629,Grouped_Sources!$C:$G,5,FALSE)))</f>
        <v>…Dropbox\ITHIM Global\Methods and Processes\Air Pollution\Emissions and air pollution calculations - Rahul &amp; Haneen\Databases used\database_source_apport_studies_v2_0_26_9_2015.xls</v>
      </c>
      <c r="M629" s="21"/>
      <c r="N629" s="21"/>
    </row>
    <row r="630" spans="1:14">
      <c r="A630" s="5">
        <f t="shared" si="98"/>
        <v>9</v>
      </c>
      <c r="B630" s="5">
        <f t="shared" si="99"/>
        <v>34</v>
      </c>
      <c r="C630" s="5" t="str">
        <f t="shared" ca="1" si="97"/>
        <v>pm_trans_share</v>
      </c>
      <c r="D630" s="5" t="str">
        <f t="shared" ca="1" si="86"/>
        <v>pm_trans_share_bogota</v>
      </c>
      <c r="E630" s="4" t="str" cm="1">
        <f t="array" aca="1" ref="E630" ca="1">INDIRECT(ADDRESS(1,A630,1,1,"all_city_parameter_inputs"))</f>
        <v>bogota</v>
      </c>
      <c r="F630" s="6" t="str" cm="1">
        <f t="array" aca="1" ref="F630" ca="1">IF(AND(ISBLANK(INDIRECT(ADDRESS(B630,2,1,1,"all_city_parameter_inputs"))), ISBLANK(INDIRECT(ADDRESS(B630,1,1,1,"all_city_parameter_inputs")))), "", IF(ISBLANK(INDIRECT(ADDRESS(B630,1,1,1,"all_city_parameter_inputs"))), All_city_list!F629,INDIRECT(ADDRESS(B630,1,1,1,"all_city_parameter_inputs"))))</f>
        <v>pm_trans_share</v>
      </c>
      <c r="G630" s="4" t="str" cm="1">
        <f t="array" aca="1" ref="G630" ca="1">IF(AND(ISBLANK(INDIRECT(ADDRESS(B630,3,1,1,"all_city_parameter_inputs"))),ISBLANK(INDIRECT(ADDRESS(B630,2,1,1,"all_city_parameter_inputs")))),"",IF(ISBLANK(INDIRECT(ADDRESS(B630,2,1,1,"all_city_parameter_inputs"))),"",INDIRECT(ADDRESS(B630,2,1,1,"all_city_parameter_inputs"))))</f>
        <v>beta</v>
      </c>
      <c r="H630" s="17" t="str" cm="1">
        <f t="array" aca="1" ref="H630" ca="1">IF(ISBLANK(INDIRECT(ADDRESS(B630,A630,1,1,"all_city_parameter_inputs"))), "--",INDIRECT(ADDRESS(B630,A630,1,1,"all_city_parameter_inputs")))</f>
        <v>--</v>
      </c>
      <c r="I630" s="17" t="str">
        <f ca="1">IF(OR(G630="alpha",G630="beta",G630="sd",G630="mean"),"--",VLOOKUP(C630,Default!$B$5:$H$113,7,FALSE))</f>
        <v>--</v>
      </c>
      <c r="J630" s="4" t="str">
        <f ca="1">VLOOKUP(F630,Lookup!$C$5:$D$109,2, FALSE)</f>
        <v>Pollution values</v>
      </c>
      <c r="K630" s="4" t="str">
        <f ca="1">VLOOKUP(C630,Default!$B$4:$E$113,4, FALSE)</f>
        <v>proportion of background PM2.5 attributable to transport</v>
      </c>
      <c r="L630" s="21" t="str" cm="1">
        <f t="array" aca="1" ref="L630" ca="1">IF(ISNA(VLOOKUP(D630,Grouped_Sources!$C:$C,1,FALSE)),"", INDIRECT(VLOOKUP(D630,Grouped_Sources!$C:$G,5,FALSE)))</f>
        <v>…Dropbox\ITHIM Global\Methods and Processes\Air Pollution\Emissions and air pollution calculations - Rahul &amp; Haneen\Databases used\database_source_apport_studies_v2_0_26_9_2015.xls</v>
      </c>
      <c r="M630" s="21"/>
      <c r="N630" s="21"/>
    </row>
    <row r="631" spans="1:14">
      <c r="A631" s="5">
        <f t="shared" si="98"/>
        <v>9</v>
      </c>
      <c r="B631" s="5">
        <f t="shared" si="99"/>
        <v>35</v>
      </c>
      <c r="C631" s="5" t="str">
        <f t="shared" ca="1" si="97"/>
        <v>background_pa_scalar</v>
      </c>
      <c r="D631" s="5" t="str">
        <f t="shared" ca="1" si="86"/>
        <v>background_pa_scalar_bogota</v>
      </c>
      <c r="E631" s="4" t="str" cm="1">
        <f t="array" aca="1" ref="E631" ca="1">INDIRECT(ADDRESS(1,A631,1,1,"all_city_parameter_inputs"))</f>
        <v>bogota</v>
      </c>
      <c r="F631" s="6" t="str" cm="1">
        <f t="array" aca="1" ref="F631" ca="1">IF(AND(ISBLANK(INDIRECT(ADDRESS(B631,2,1,1,"all_city_parameter_inputs"))), ISBLANK(INDIRECT(ADDRESS(B631,1,1,1,"all_city_parameter_inputs")))), "", IF(ISBLANK(INDIRECT(ADDRESS(B631,1,1,1,"all_city_parameter_inputs"))), All_city_list!F630,INDIRECT(ADDRESS(B631,1,1,1,"all_city_parameter_inputs"))))</f>
        <v>background_pa_scalar</v>
      </c>
      <c r="G631" s="4" t="str" cm="1">
        <f t="array" aca="1" ref="G631" ca="1">IF(AND(ISBLANK(INDIRECT(ADDRESS(B631,3,1,1,"all_city_parameter_inputs"))),ISBLANK(INDIRECT(ADDRESS(B631,2,1,1,"all_city_parameter_inputs")))),"",IF(ISBLANK(INDIRECT(ADDRESS(B631,2,1,1,"all_city_parameter_inputs"))),"",INDIRECT(ADDRESS(B631,2,1,1,"all_city_parameter_inputs"))))</f>
        <v>constant</v>
      </c>
      <c r="H631" s="17" cm="1">
        <f t="array" aca="1" ref="H631" ca="1">IF(ISBLANK(INDIRECT(ADDRESS(B631,A631,1,1,"all_city_parameter_inputs"))), "--",INDIRECT(ADDRESS(B631,A631,1,1,"all_city_parameter_inputs")))</f>
        <v>1</v>
      </c>
      <c r="I631" s="17">
        <f ca="1">IF(OR(G631="alpha",G631="beta",G631="sd",G631="mean"),"--",VLOOKUP(C631,Default!$B$5:$H$113,7,FALSE))</f>
        <v>1</v>
      </c>
      <c r="J631" s="4" t="str">
        <f ca="1">VLOOKUP(F631,Lookup!$C$5:$D$109,2, FALSE)</f>
        <v>PA values</v>
      </c>
      <c r="K631" s="4" t="str">
        <f ca="1">VLOOKUP(C631,Default!$B$4:$E$113,4, FALSE)</f>
        <v>scalar for physical activity</v>
      </c>
      <c r="L631" s="21" t="str" cm="1">
        <f t="array" aca="1" ref="L631" ca="1">IF(ISNA(VLOOKUP(D631,Grouped_Sources!$C:$C,1,FALSE)),"", INDIRECT(VLOOKUP(D631,Grouped_Sources!$C:$G,5,FALSE)))</f>
        <v>dummy value - leave (could be improved by looking at PA surveys</v>
      </c>
      <c r="M631" s="21"/>
      <c r="N631" s="21"/>
    </row>
    <row r="632" spans="1:14">
      <c r="A632" s="5">
        <f t="shared" si="98"/>
        <v>9</v>
      </c>
      <c r="B632" s="5">
        <f t="shared" si="99"/>
        <v>36</v>
      </c>
      <c r="C632" s="5" t="str">
        <f t="shared" ca="1" si="97"/>
        <v>background_pa_scalar</v>
      </c>
      <c r="D632" s="5" t="str">
        <f t="shared" ca="1" si="86"/>
        <v>background_pa_scalar_bogota</v>
      </c>
      <c r="E632" s="4" t="str" cm="1">
        <f t="array" aca="1" ref="E632" ca="1">INDIRECT(ADDRESS(1,A632,1,1,"all_city_parameter_inputs"))</f>
        <v>bogota</v>
      </c>
      <c r="F632" s="6" t="str" cm="1">
        <f t="array" aca="1" ref="F632" ca="1">IF(AND(ISBLANK(INDIRECT(ADDRESS(B632,2,1,1,"all_city_parameter_inputs"))), ISBLANK(INDIRECT(ADDRESS(B632,1,1,1,"all_city_parameter_inputs")))), "", IF(ISBLANK(INDIRECT(ADDRESS(B632,1,1,1,"all_city_parameter_inputs"))), All_city_list!F631,INDIRECT(ADDRESS(B632,1,1,1,"all_city_parameter_inputs"))))</f>
        <v>background_pa_scalar</v>
      </c>
      <c r="G632" s="4" t="str" cm="1">
        <f t="array" aca="1" ref="G632" ca="1">IF(AND(ISBLANK(INDIRECT(ADDRESS(B632,3,1,1,"all_city_parameter_inputs"))),ISBLANK(INDIRECT(ADDRESS(B632,2,1,1,"all_city_parameter_inputs")))),"",IF(ISBLANK(INDIRECT(ADDRESS(B632,2,1,1,"all_city_parameter_inputs"))),"",INDIRECT(ADDRESS(B632,2,1,1,"all_city_parameter_inputs"))))</f>
        <v>mean</v>
      </c>
      <c r="H632" s="17" cm="1">
        <f t="array" aca="1" ref="H632" ca="1">IF(ISBLANK(INDIRECT(ADDRESS(B632,A632,1,1,"all_city_parameter_inputs"))), "--",INDIRECT(ADDRESS(B632,A632,1,1,"all_city_parameter_inputs")))</f>
        <v>1</v>
      </c>
      <c r="I632" s="17" t="str">
        <f ca="1">IF(OR(G632="alpha",G632="beta",G632="sd",G632="mean"),"--",VLOOKUP(C632,Default!$B$5:$H$113,7,FALSE))</f>
        <v>--</v>
      </c>
      <c r="J632" s="4" t="str">
        <f ca="1">VLOOKUP(F632,Lookup!$C$5:$D$109,2, FALSE)</f>
        <v>PA values</v>
      </c>
      <c r="K632" s="4" t="str">
        <f ca="1">VLOOKUP(C632,Default!$B$4:$E$113,4, FALSE)</f>
        <v>scalar for physical activity</v>
      </c>
      <c r="L632" s="21" t="str" cm="1">
        <f t="array" aca="1" ref="L632" ca="1">IF(ISNA(VLOOKUP(D632,Grouped_Sources!$C:$C,1,FALSE)),"", INDIRECT(VLOOKUP(D632,Grouped_Sources!$C:$G,5,FALSE)))</f>
        <v>dummy value - leave (could be improved by looking at PA surveys</v>
      </c>
      <c r="M632" s="21"/>
      <c r="N632" s="21"/>
    </row>
    <row r="633" spans="1:14">
      <c r="A633" s="5">
        <f t="shared" si="98"/>
        <v>9</v>
      </c>
      <c r="B633" s="5">
        <f t="shared" si="99"/>
        <v>37</v>
      </c>
      <c r="C633" s="5" t="str">
        <f t="shared" ca="1" si="97"/>
        <v>background_pa_scalar</v>
      </c>
      <c r="D633" s="5" t="str">
        <f t="shared" ca="1" si="86"/>
        <v>background_pa_scalar_bogota</v>
      </c>
      <c r="E633" s="4" t="str" cm="1">
        <f t="array" aca="1" ref="E633" ca="1">INDIRECT(ADDRESS(1,A633,1,1,"all_city_parameter_inputs"))</f>
        <v>bogota</v>
      </c>
      <c r="F633" s="6" t="str" cm="1">
        <f t="array" aca="1" ref="F633" ca="1">IF(AND(ISBLANK(INDIRECT(ADDRESS(B633,2,1,1,"all_city_parameter_inputs"))), ISBLANK(INDIRECT(ADDRESS(B633,1,1,1,"all_city_parameter_inputs")))), "", IF(ISBLANK(INDIRECT(ADDRESS(B633,1,1,1,"all_city_parameter_inputs"))), All_city_list!F632,INDIRECT(ADDRESS(B633,1,1,1,"all_city_parameter_inputs"))))</f>
        <v>background_pa_scalar</v>
      </c>
      <c r="G633" s="4" t="str" cm="1">
        <f t="array" aca="1" ref="G633" ca="1">IF(AND(ISBLANK(INDIRECT(ADDRESS(B633,3,1,1,"all_city_parameter_inputs"))),ISBLANK(INDIRECT(ADDRESS(B633,2,1,1,"all_city_parameter_inputs")))),"",IF(ISBLANK(INDIRECT(ADDRESS(B633,2,1,1,"all_city_parameter_inputs"))),"",INDIRECT(ADDRESS(B633,2,1,1,"all_city_parameter_inputs"))))</f>
        <v>sd</v>
      </c>
      <c r="H633" s="17" cm="1">
        <f t="array" aca="1" ref="H633" ca="1">IF(ISBLANK(INDIRECT(ADDRESS(B633,A633,1,1,"all_city_parameter_inputs"))), "--",INDIRECT(ADDRESS(B633,A633,1,1,"all_city_parameter_inputs")))</f>
        <v>1.2</v>
      </c>
      <c r="I633" s="17" t="str">
        <f ca="1">IF(OR(G633="alpha",G633="beta",G633="sd",G633="mean"),"--",VLOOKUP(C633,Default!$B$5:$H$113,7,FALSE))</f>
        <v>--</v>
      </c>
      <c r="J633" s="4" t="str">
        <f ca="1">VLOOKUP(F633,Lookup!$C$5:$D$109,2, FALSE)</f>
        <v>PA values</v>
      </c>
      <c r="K633" s="4" t="str">
        <f ca="1">VLOOKUP(C633,Default!$B$4:$E$113,4, FALSE)</f>
        <v>scalar for physical activity</v>
      </c>
      <c r="L633" s="21" t="str" cm="1">
        <f t="array" aca="1" ref="L633" ca="1">IF(ISNA(VLOOKUP(D633,Grouped_Sources!$C:$C,1,FALSE)),"", INDIRECT(VLOOKUP(D633,Grouped_Sources!$C:$G,5,FALSE)))</f>
        <v>dummy value - leave (could be improved by looking at PA surveys</v>
      </c>
      <c r="M633" s="21"/>
      <c r="N633" s="21"/>
    </row>
    <row r="634" spans="1:14">
      <c r="A634" s="5">
        <f t="shared" si="98"/>
        <v>9</v>
      </c>
      <c r="B634" s="5">
        <f t="shared" si="99"/>
        <v>38</v>
      </c>
      <c r="C634" s="5" t="str">
        <f t="shared" ca="1" si="97"/>
        <v>bus_walk_time</v>
      </c>
      <c r="D634" s="5" t="str">
        <f t="shared" ca="1" si="86"/>
        <v>bus_walk_time_bogota</v>
      </c>
      <c r="E634" s="4" t="str" cm="1">
        <f t="array" aca="1" ref="E634" ca="1">INDIRECT(ADDRESS(1,A634,1,1,"all_city_parameter_inputs"))</f>
        <v>bogota</v>
      </c>
      <c r="F634" s="6" t="str" cm="1">
        <f t="array" aca="1" ref="F634" ca="1">IF(AND(ISBLANK(INDIRECT(ADDRESS(B634,2,1,1,"all_city_parameter_inputs"))), ISBLANK(INDIRECT(ADDRESS(B634,1,1,1,"all_city_parameter_inputs")))), "", IF(ISBLANK(INDIRECT(ADDRESS(B634,1,1,1,"all_city_parameter_inputs"))), All_city_list!F633,INDIRECT(ADDRESS(B634,1,1,1,"all_city_parameter_inputs"))))</f>
        <v>bus_walk_time</v>
      </c>
      <c r="G634" s="4" t="str" cm="1">
        <f t="array" aca="1" ref="G634" ca="1">IF(AND(ISBLANK(INDIRECT(ADDRESS(B634,3,1,1,"all_city_parameter_inputs"))),ISBLANK(INDIRECT(ADDRESS(B634,2,1,1,"all_city_parameter_inputs")))),"",IF(ISBLANK(INDIRECT(ADDRESS(B634,2,1,1,"all_city_parameter_inputs"))),"",INDIRECT(ADDRESS(B634,2,1,1,"all_city_parameter_inputs"))))</f>
        <v>constant</v>
      </c>
      <c r="H634" s="17" cm="1">
        <f t="array" aca="1" ref="H634" ca="1">IF(ISBLANK(INDIRECT(ADDRESS(B634,A634,1,1,"all_city_parameter_inputs"))), "--",INDIRECT(ADDRESS(B634,A634,1,1,"all_city_parameter_inputs")))</f>
        <v>16</v>
      </c>
      <c r="I634" s="17">
        <f ca="1">IF(OR(G634="alpha",G634="beta",G634="sd",G634="mean"),"--",VLOOKUP(C634,Default!$B$5:$H$113,7,FALSE))</f>
        <v>16</v>
      </c>
      <c r="J634" s="4" t="str">
        <f ca="1">VLOOKUP(F634,Lookup!$C$5:$D$109,2, FALSE)</f>
        <v>Travel values</v>
      </c>
      <c r="K634" s="4" t="str">
        <f ca="1">VLOOKUP(C634,Default!$B$4:$E$113,4, FALSE)</f>
        <v>time taken to walk to bus stop, added to each trip with main mode bus unless there is already a walking component in the travel survey</v>
      </c>
      <c r="L634" s="21" cm="1">
        <f t="array" aca="1" ref="L634" ca="1">IF(ISNA(VLOOKUP(D634,Grouped_Sources!$C:$C,1,FALSE)),"", INDIRECT(VLOOKUP(D634,Grouped_Sources!$C:$G,5,FALSE)))</f>
        <v>0</v>
      </c>
      <c r="M634" s="21"/>
      <c r="N634" s="21"/>
    </row>
    <row r="635" spans="1:14">
      <c r="A635" s="5">
        <f t="shared" si="98"/>
        <v>9</v>
      </c>
      <c r="B635" s="5">
        <f t="shared" si="99"/>
        <v>39</v>
      </c>
      <c r="C635" s="5" t="str">
        <f t="shared" ca="1" si="97"/>
        <v>bus_walk_time</v>
      </c>
      <c r="D635" s="5" t="str">
        <f t="shared" ca="1" si="86"/>
        <v>bus_walk_time_bogota</v>
      </c>
      <c r="E635" s="4" t="str" cm="1">
        <f t="array" aca="1" ref="E635" ca="1">INDIRECT(ADDRESS(1,A635,1,1,"all_city_parameter_inputs"))</f>
        <v>bogota</v>
      </c>
      <c r="F635" s="6" t="str" cm="1">
        <f t="array" aca="1" ref="F635" ca="1">IF(AND(ISBLANK(INDIRECT(ADDRESS(B635,2,1,1,"all_city_parameter_inputs"))), ISBLANK(INDIRECT(ADDRESS(B635,1,1,1,"all_city_parameter_inputs")))), "", IF(ISBLANK(INDIRECT(ADDRESS(B635,1,1,1,"all_city_parameter_inputs"))), All_city_list!F634,INDIRECT(ADDRESS(B635,1,1,1,"all_city_parameter_inputs"))))</f>
        <v>bus_walk_time</v>
      </c>
      <c r="G635" s="4" t="str" cm="1">
        <f t="array" aca="1" ref="G635" ca="1">IF(AND(ISBLANK(INDIRECT(ADDRESS(B635,3,1,1,"all_city_parameter_inputs"))),ISBLANK(INDIRECT(ADDRESS(B635,2,1,1,"all_city_parameter_inputs")))),"",IF(ISBLANK(INDIRECT(ADDRESS(B635,2,1,1,"all_city_parameter_inputs"))),"",INDIRECT(ADDRESS(B635,2,1,1,"all_city_parameter_inputs"))))</f>
        <v>mean</v>
      </c>
      <c r="H635" s="17" cm="1">
        <f t="array" aca="1" ref="H635" ca="1">IF(ISBLANK(INDIRECT(ADDRESS(B635,A635,1,1,"all_city_parameter_inputs"))), "--",INDIRECT(ADDRESS(B635,A635,1,1,"all_city_parameter_inputs")))</f>
        <v>13.090640868690492</v>
      </c>
      <c r="I635" s="17" t="str">
        <f ca="1">IF(OR(G635="alpha",G635="beta",G635="sd",G635="mean"),"--",VLOOKUP(C635,Default!$B$5:$H$113,7,FALSE))</f>
        <v>--</v>
      </c>
      <c r="J635" s="4" t="str">
        <f ca="1">VLOOKUP(F635,Lookup!$C$5:$D$109,2, FALSE)</f>
        <v>Travel values</v>
      </c>
      <c r="K635" s="4" t="str">
        <f ca="1">VLOOKUP(C635,Default!$B$4:$E$113,4, FALSE)</f>
        <v>time taken to walk to bus stop, added to each trip with main mode bus unless there is already a walking component in the travel survey</v>
      </c>
      <c r="L635" s="21" cm="1">
        <f t="array" aca="1" ref="L635" ca="1">IF(ISNA(VLOOKUP(D635,Grouped_Sources!$C:$C,1,FALSE)),"", INDIRECT(VLOOKUP(D635,Grouped_Sources!$C:$G,5,FALSE)))</f>
        <v>0</v>
      </c>
      <c r="M635" s="21"/>
      <c r="N635" s="21"/>
    </row>
    <row r="636" spans="1:14">
      <c r="A636" s="5">
        <f t="shared" si="98"/>
        <v>9</v>
      </c>
      <c r="B636" s="5">
        <f t="shared" si="99"/>
        <v>40</v>
      </c>
      <c r="C636" s="5" t="str">
        <f t="shared" ca="1" si="97"/>
        <v>bus_walk_time</v>
      </c>
      <c r="D636" s="5" t="str">
        <f t="shared" ca="1" si="86"/>
        <v>bus_walk_time_bogota</v>
      </c>
      <c r="E636" s="4" t="str" cm="1">
        <f t="array" aca="1" ref="E636" ca="1">INDIRECT(ADDRESS(1,A636,1,1,"all_city_parameter_inputs"))</f>
        <v>bogota</v>
      </c>
      <c r="F636" s="6" t="str" cm="1">
        <f t="array" aca="1" ref="F636" ca="1">IF(AND(ISBLANK(INDIRECT(ADDRESS(B636,2,1,1,"all_city_parameter_inputs"))), ISBLANK(INDIRECT(ADDRESS(B636,1,1,1,"all_city_parameter_inputs")))), "", IF(ISBLANK(INDIRECT(ADDRESS(B636,1,1,1,"all_city_parameter_inputs"))), All_city_list!F635,INDIRECT(ADDRESS(B636,1,1,1,"all_city_parameter_inputs"))))</f>
        <v>bus_walk_time</v>
      </c>
      <c r="G636" s="4" t="str" cm="1">
        <f t="array" aca="1" ref="G636" ca="1">IF(AND(ISBLANK(INDIRECT(ADDRESS(B636,3,1,1,"all_city_parameter_inputs"))),ISBLANK(INDIRECT(ADDRESS(B636,2,1,1,"all_city_parameter_inputs")))),"",IF(ISBLANK(INDIRECT(ADDRESS(B636,2,1,1,"all_city_parameter_inputs"))),"",INDIRECT(ADDRESS(B636,2,1,1,"all_city_parameter_inputs"))))</f>
        <v>sd</v>
      </c>
      <c r="H636" s="17" cm="1">
        <f t="array" aca="1" ref="H636" ca="1">IF(ISBLANK(INDIRECT(ADDRESS(B636,A636,1,1,"all_city_parameter_inputs"))), "--",INDIRECT(ADDRESS(B636,A636,1,1,"all_city_parameter_inputs")))</f>
        <v>1.8842831347262168</v>
      </c>
      <c r="I636" s="17" t="str">
        <f ca="1">IF(OR(G636="alpha",G636="beta",G636="sd",G636="mean"),"--",VLOOKUP(C636,Default!$B$5:$H$113,7,FALSE))</f>
        <v>--</v>
      </c>
      <c r="J636" s="4" t="str">
        <f ca="1">VLOOKUP(F636,Lookup!$C$5:$D$109,2, FALSE)</f>
        <v>Travel values</v>
      </c>
      <c r="K636" s="4" t="str">
        <f ca="1">VLOOKUP(C636,Default!$B$4:$E$113,4, FALSE)</f>
        <v>time taken to walk to bus stop, added to each trip with main mode bus unless there is already a walking component in the travel survey</v>
      </c>
      <c r="L636" s="21" cm="1">
        <f t="array" aca="1" ref="L636" ca="1">IF(ISNA(VLOOKUP(D636,Grouped_Sources!$C:$C,1,FALSE)),"", INDIRECT(VLOOKUP(D636,Grouped_Sources!$C:$G,5,FALSE)))</f>
        <v>0</v>
      </c>
      <c r="M636" s="21"/>
      <c r="N636" s="21"/>
    </row>
    <row r="637" spans="1:14">
      <c r="A637" s="5">
        <f t="shared" si="98"/>
        <v>9</v>
      </c>
      <c r="B637" s="5">
        <f t="shared" si="99"/>
        <v>41</v>
      </c>
      <c r="C637" s="5" t="str">
        <f t="shared" ca="1" si="97"/>
        <v>rail_walk_time</v>
      </c>
      <c r="D637" s="5" t="str">
        <f t="shared" ref="D637:D729" ca="1" si="100">F637&amp;"_"&amp;E637</f>
        <v>rail_walk_time_bogota</v>
      </c>
      <c r="E637" s="4" t="str" cm="1">
        <f t="array" aca="1" ref="E637" ca="1">INDIRECT(ADDRESS(1,A637,1,1,"all_city_parameter_inputs"))</f>
        <v>bogota</v>
      </c>
      <c r="F637" s="6" t="str" cm="1">
        <f t="array" aca="1" ref="F637" ca="1">IF(AND(ISBLANK(INDIRECT(ADDRESS(B637,2,1,1,"all_city_parameter_inputs"))), ISBLANK(INDIRECT(ADDRESS(B637,1,1,1,"all_city_parameter_inputs")))), "", IF(ISBLANK(INDIRECT(ADDRESS(B637,1,1,1,"all_city_parameter_inputs"))), All_city_list!F636,INDIRECT(ADDRESS(B637,1,1,1,"all_city_parameter_inputs"))))</f>
        <v>rail_walk_time</v>
      </c>
      <c r="G637" s="4" t="str" cm="1">
        <f t="array" aca="1" ref="G637" ca="1">IF(AND(ISBLANK(INDIRECT(ADDRESS(B637,3,1,1,"all_city_parameter_inputs"))),ISBLANK(INDIRECT(ADDRESS(B637,2,1,1,"all_city_parameter_inputs")))),"",IF(ISBLANK(INDIRECT(ADDRESS(B637,2,1,1,"all_city_parameter_inputs"))),"",INDIRECT(ADDRESS(B637,2,1,1,"all_city_parameter_inputs"))))</f>
        <v>constant</v>
      </c>
      <c r="H637" s="17" cm="1">
        <f t="array" aca="1" ref="H637" ca="1">IF(ISBLANK(INDIRECT(ADDRESS(B637,A637,1,1,"all_city_parameter_inputs"))), "--",INDIRECT(ADDRESS(B637,A637,1,1,"all_city_parameter_inputs")))</f>
        <v>12.5</v>
      </c>
      <c r="I637" s="17">
        <f ca="1">IF(OR(G637="alpha",G637="beta",G637="sd",G637="mean"),"--",VLOOKUP(C637,Default!$B$5:$H$113,7,FALSE))</f>
        <v>12.5</v>
      </c>
      <c r="J637" s="4" t="str">
        <f ca="1">VLOOKUP(F637,Lookup!$C$5:$D$109,2, FALSE)</f>
        <v>Travel values</v>
      </c>
      <c r="K637" s="4" t="str">
        <f ca="1">VLOOKUP(C637,Default!$B$4:$E$113,4, FALSE)</f>
        <v>time taken to walk to train station</v>
      </c>
      <c r="L637" s="21" t="str" cm="1">
        <f t="array" aca="1" ref="L637" ca="1">IF(ISNA(VLOOKUP(D637,Grouped_Sources!$C:$C,1,FALSE)),"", INDIRECT(VLOOKUP(D637,Grouped_Sources!$C:$G,5,FALSE)))</f>
        <v xml:space="preserve"> on OneDrive Ali Abbas - ITHIM Global\Methods and Processes\Input Parameters\Walk_to_PT</v>
      </c>
      <c r="M637" s="21"/>
      <c r="N637" s="21"/>
    </row>
    <row r="638" spans="1:14">
      <c r="A638" s="5">
        <f t="shared" si="98"/>
        <v>9</v>
      </c>
      <c r="B638" s="5">
        <f t="shared" si="99"/>
        <v>42</v>
      </c>
      <c r="C638" s="5" t="str">
        <f t="shared" ca="1" si="97"/>
        <v>rail_walk_time</v>
      </c>
      <c r="D638" s="5" t="str">
        <f t="shared" ca="1" si="100"/>
        <v>rail_walk_time_bogota</v>
      </c>
      <c r="E638" s="4" t="str" cm="1">
        <f t="array" aca="1" ref="E638" ca="1">INDIRECT(ADDRESS(1,A638,1,1,"all_city_parameter_inputs"))</f>
        <v>bogota</v>
      </c>
      <c r="F638" s="6" t="str" cm="1">
        <f t="array" aca="1" ref="F638" ca="1">IF(AND(ISBLANK(INDIRECT(ADDRESS(B638,2,1,1,"all_city_parameter_inputs"))), ISBLANK(INDIRECT(ADDRESS(B638,1,1,1,"all_city_parameter_inputs")))), "", IF(ISBLANK(INDIRECT(ADDRESS(B638,1,1,1,"all_city_parameter_inputs"))), All_city_list!F637,INDIRECT(ADDRESS(B638,1,1,1,"all_city_parameter_inputs"))))</f>
        <v>rail_walk_time</v>
      </c>
      <c r="G638" s="4" t="str" cm="1">
        <f t="array" aca="1" ref="G638" ca="1">IF(AND(ISBLANK(INDIRECT(ADDRESS(B638,3,1,1,"all_city_parameter_inputs"))),ISBLANK(INDIRECT(ADDRESS(B638,2,1,1,"all_city_parameter_inputs")))),"",IF(ISBLANK(INDIRECT(ADDRESS(B638,2,1,1,"all_city_parameter_inputs"))),"",INDIRECT(ADDRESS(B638,2,1,1,"all_city_parameter_inputs"))))</f>
        <v>mean</v>
      </c>
      <c r="H638" s="17" cm="1">
        <f t="array" aca="1" ref="H638" ca="1">IF(ISBLANK(INDIRECT(ADDRESS(B638,A638,1,1,"all_city_parameter_inputs"))), "--",INDIRECT(ADDRESS(B638,A638,1,1,"all_city_parameter_inputs")))</f>
        <v>9.0292418035802307</v>
      </c>
      <c r="I638" s="17" t="str">
        <f ca="1">IF(OR(G638="alpha",G638="beta",G638="sd",G638="mean"),"--",VLOOKUP(C638,Default!$B$5:$H$113,7,FALSE))</f>
        <v>--</v>
      </c>
      <c r="J638" s="4" t="str">
        <f ca="1">VLOOKUP(F638,Lookup!$C$5:$D$109,2, FALSE)</f>
        <v>Travel values</v>
      </c>
      <c r="K638" s="4" t="str">
        <f ca="1">VLOOKUP(C638,Default!$B$4:$E$113,4, FALSE)</f>
        <v>time taken to walk to train station</v>
      </c>
      <c r="L638" s="21" t="str" cm="1">
        <f t="array" aca="1" ref="L638" ca="1">IF(ISNA(VLOOKUP(D638,Grouped_Sources!$C:$C,1,FALSE)),"", INDIRECT(VLOOKUP(D638,Grouped_Sources!$C:$G,5,FALSE)))</f>
        <v xml:space="preserve"> on OneDrive Ali Abbas - ITHIM Global\Methods and Processes\Input Parameters\Walk_to_PT</v>
      </c>
      <c r="M638" s="21"/>
      <c r="N638" s="21"/>
    </row>
    <row r="639" spans="1:14">
      <c r="A639" s="5">
        <f t="shared" si="98"/>
        <v>9</v>
      </c>
      <c r="B639" s="5">
        <f t="shared" si="99"/>
        <v>43</v>
      </c>
      <c r="C639" s="5" t="str">
        <f t="shared" ca="1" si="97"/>
        <v>rail_walk_time</v>
      </c>
      <c r="D639" s="5" t="str">
        <f t="shared" ca="1" si="100"/>
        <v>rail_walk_time_bogota</v>
      </c>
      <c r="E639" s="4" t="str" cm="1">
        <f t="array" aca="1" ref="E639" ca="1">INDIRECT(ADDRESS(1,A639,1,1,"all_city_parameter_inputs"))</f>
        <v>bogota</v>
      </c>
      <c r="F639" s="6" t="str" cm="1">
        <f t="array" aca="1" ref="F639" ca="1">IF(AND(ISBLANK(INDIRECT(ADDRESS(B639,2,1,1,"all_city_parameter_inputs"))), ISBLANK(INDIRECT(ADDRESS(B639,1,1,1,"all_city_parameter_inputs")))), "", IF(ISBLANK(INDIRECT(ADDRESS(B639,1,1,1,"all_city_parameter_inputs"))), All_city_list!F638,INDIRECT(ADDRESS(B639,1,1,1,"all_city_parameter_inputs"))))</f>
        <v>rail_walk_time</v>
      </c>
      <c r="G639" s="4" t="str" cm="1">
        <f t="array" aca="1" ref="G639" ca="1">IF(AND(ISBLANK(INDIRECT(ADDRESS(B639,3,1,1,"all_city_parameter_inputs"))),ISBLANK(INDIRECT(ADDRESS(B639,2,1,1,"all_city_parameter_inputs")))),"",IF(ISBLANK(INDIRECT(ADDRESS(B639,2,1,1,"all_city_parameter_inputs"))),"",INDIRECT(ADDRESS(B639,2,1,1,"all_city_parameter_inputs"))))</f>
        <v>sd</v>
      </c>
      <c r="H639" s="17" cm="1">
        <f t="array" aca="1" ref="H639" ca="1">IF(ISBLANK(INDIRECT(ADDRESS(B639,A639,1,1,"all_city_parameter_inputs"))), "--",INDIRECT(ADDRESS(B639,A639,1,1,"all_city_parameter_inputs")))</f>
        <v>2.2401627151007628</v>
      </c>
      <c r="I639" s="17" t="str">
        <f ca="1">IF(OR(G639="alpha",G639="beta",G639="sd",G639="mean"),"--",VLOOKUP(C639,Default!$B$5:$H$113,7,FALSE))</f>
        <v>--</v>
      </c>
      <c r="J639" s="4" t="str">
        <f ca="1">VLOOKUP(F639,Lookup!$C$5:$D$109,2, FALSE)</f>
        <v>Travel values</v>
      </c>
      <c r="K639" s="4" t="str">
        <f ca="1">VLOOKUP(C639,Default!$B$4:$E$113,4, FALSE)</f>
        <v>time taken to walk to train station</v>
      </c>
      <c r="L639" s="21" t="str" cm="1">
        <f t="array" aca="1" ref="L639" ca="1">IF(ISNA(VLOOKUP(D639,Grouped_Sources!$C:$C,1,FALSE)),"", INDIRECT(VLOOKUP(D639,Grouped_Sources!$C:$G,5,FALSE)))</f>
        <v xml:space="preserve"> on OneDrive Ali Abbas - ITHIM Global\Methods and Processes\Input Parameters\Walk_to_PT</v>
      </c>
      <c r="M639" s="21"/>
      <c r="N639" s="21"/>
    </row>
    <row r="640" spans="1:14">
      <c r="A640" s="5">
        <f t="shared" si="98"/>
        <v>9</v>
      </c>
      <c r="B640" s="5">
        <f t="shared" si="99"/>
        <v>44</v>
      </c>
      <c r="C640" s="5" t="str">
        <f t="shared" ca="1" si="97"/>
        <v>add_personal_motorcycle_trips</v>
      </c>
      <c r="D640" s="5" t="str">
        <f t="shared" ref="D640:D643" ca="1" si="101">F640&amp;"_"&amp;E640</f>
        <v>add_personal_motorcycle_trips_bogota</v>
      </c>
      <c r="E640" s="4" t="str" cm="1">
        <f t="array" aca="1" ref="E640" ca="1">INDIRECT(ADDRESS(1,A640,1,1,"all_city_parameter_inputs"))</f>
        <v>bogota</v>
      </c>
      <c r="F640" s="6" t="str" cm="1">
        <f t="array" aca="1" ref="F640" ca="1">IF(AND(ISBLANK(INDIRECT(ADDRESS(B640,2,1,1,"all_city_parameter_inputs"))), ISBLANK(INDIRECT(ADDRESS(B640,1,1,1,"all_city_parameter_inputs")))), "", IF(ISBLANK(INDIRECT(ADDRESS(B640,1,1,1,"all_city_parameter_inputs"))), All_city_list!F639,INDIRECT(ADDRESS(B640,1,1,1,"all_city_parameter_inputs"))))</f>
        <v>add_personal_motorcycle_trips</v>
      </c>
      <c r="G640" s="4" t="str" cm="1">
        <f t="array" aca="1" ref="G640" ca="1">IF(AND(ISBLANK(INDIRECT(ADDRESS(B640,3,1,1,"all_city_parameter_inputs"))),ISBLANK(INDIRECT(ADDRESS(B640,2,1,1,"all_city_parameter_inputs")))),"",IF(ISBLANK(INDIRECT(ADDRESS(B640,2,1,1,"all_city_parameter_inputs"))),"",INDIRECT(ADDRESS(B640,2,1,1,"all_city_parameter_inputs"))))</f>
        <v/>
      </c>
      <c r="H640" s="17" t="str" cm="1">
        <f t="array" aca="1" ref="H640" ca="1">IF(ISBLANK(INDIRECT(ADDRESS(B640,A640,1,1,"all_city_parameter_inputs"))), "--",INDIRECT(ADDRESS(B640,A640,1,1,"all_city_parameter_inputs")))</f>
        <v>no</v>
      </c>
      <c r="I640" s="17" t="str">
        <f ca="1">IF(OR(G640="alpha",G640="beta",G640="sd",G640="mean"),"--",VLOOKUP(C640,Default!$B$5:$H$113,7,FALSE))</f>
        <v>no</v>
      </c>
      <c r="J640" s="4" t="str">
        <f ca="1">VLOOKUP(F640,Lookup!$C$5:$D$109,2, FALSE)</f>
        <v>Travel values</v>
      </c>
      <c r="K640" s="4" t="str">
        <f ca="1">VLOOKUP(C640,Default!$B$4:$E$113,4, FALSE)</f>
        <v>if set to 'no', does not add any personal journey motorcycle trip. If set to 'Chile' add motorcycle trips based on Chilean data. Used if no motorcycle trips exist in the travel survey at all</v>
      </c>
      <c r="L640" s="21" t="str" cm="1">
        <f t="array" aca="1" ref="L640" ca="1">IF(ISNA(VLOOKUP(D640,Grouped_Sources!$C:$C,1,FALSE)),"", INDIRECT(VLOOKUP(D640,Grouped_Sources!$C:$G,5,FALSE)))</f>
        <v xml:space="preserve"> on OneDrive Ali Abbas - ITHIM Global\Methods and Processes\Input Parameters\NewMotorcycleTrips</v>
      </c>
      <c r="M640" s="21"/>
      <c r="N640" s="21"/>
    </row>
    <row r="641" spans="1:14">
      <c r="A641" s="5">
        <f t="shared" si="98"/>
        <v>9</v>
      </c>
      <c r="B641" s="5">
        <f t="shared" si="99"/>
        <v>45</v>
      </c>
      <c r="C641" s="5" t="str">
        <f t="shared" ca="1" si="97"/>
        <v>proportion_motorcycle_trips</v>
      </c>
      <c r="D641" s="5" t="str">
        <f t="shared" ca="1" si="101"/>
        <v>proportion_motorcycle_trips_bogota</v>
      </c>
      <c r="E641" s="4" t="str" cm="1">
        <f t="array" aca="1" ref="E641" ca="1">INDIRECT(ADDRESS(1,A641,1,1,"all_city_parameter_inputs"))</f>
        <v>bogota</v>
      </c>
      <c r="F641" s="6" t="str" cm="1">
        <f t="array" aca="1" ref="F641" ca="1">IF(AND(ISBLANK(INDIRECT(ADDRESS(B641,2,1,1,"all_city_parameter_inputs"))), ISBLANK(INDIRECT(ADDRESS(B641,1,1,1,"all_city_parameter_inputs")))), "", IF(ISBLANK(INDIRECT(ADDRESS(B641,1,1,1,"all_city_parameter_inputs"))), All_city_list!F640,INDIRECT(ADDRESS(B641,1,1,1,"all_city_parameter_inputs"))))</f>
        <v>proportion_motorcycle_trips</v>
      </c>
      <c r="G641" s="4" t="str" cm="1">
        <f t="array" aca="1" ref="G641" ca="1">IF(AND(ISBLANK(INDIRECT(ADDRESS(B641,3,1,1,"all_city_parameter_inputs"))),ISBLANK(INDIRECT(ADDRESS(B641,2,1,1,"all_city_parameter_inputs")))),"",IF(ISBLANK(INDIRECT(ADDRESS(B641,2,1,1,"all_city_parameter_inputs"))),"",INDIRECT(ADDRESS(B641,2,1,1,"all_city_parameter_inputs"))))</f>
        <v>constant</v>
      </c>
      <c r="H641" s="17" cm="1">
        <f t="array" aca="1" ref="H641" ca="1">IF(ISBLANK(INDIRECT(ADDRESS(B641,A641,1,1,"all_city_parameter_inputs"))), "--",INDIRECT(ADDRESS(B641,A641,1,1,"all_city_parameter_inputs")))</f>
        <v>0</v>
      </c>
      <c r="I641" s="17">
        <f ca="1">IF(OR(G641="alpha",G641="beta",G641="sd",G641="mean"),"--",VLOOKUP(C641,Default!$B$5:$H$113,7,FALSE))</f>
        <v>0</v>
      </c>
      <c r="J641" s="4" t="str">
        <f ca="1">VLOOKUP(F641,Lookup!$C$5:$D$109,2, FALSE)</f>
        <v>Travel values</v>
      </c>
      <c r="K641" s="4" t="str">
        <f ca="1">VLOOKUP(C641,Default!$B$4:$E$113,4, FALSE)</f>
        <v>proportion of travel survey trips that should be added as motorcycle trips</v>
      </c>
      <c r="L641" s="21" t="str" cm="1">
        <f t="array" aca="1" ref="L641" ca="1">IF(ISNA(VLOOKUP(D641,Grouped_Sources!$C:$C,1,FALSE)),"", INDIRECT(VLOOKUP(D641,Grouped_Sources!$C:$G,5,FALSE)))</f>
        <v xml:space="preserve"> on OneDrive Ali Abbas - ITHIM Global\Methods and Processes\Input Parameters\NewMotorcycleTrips</v>
      </c>
      <c r="M641" s="21"/>
      <c r="N641" s="21"/>
    </row>
    <row r="642" spans="1:14">
      <c r="A642" s="5">
        <f t="shared" si="98"/>
        <v>9</v>
      </c>
      <c r="B642" s="5">
        <f t="shared" si="99"/>
        <v>46</v>
      </c>
      <c r="C642" s="5" t="str">
        <f t="shared" ca="1" si="97"/>
        <v>proportion_motorcycle_trips</v>
      </c>
      <c r="D642" s="5" t="str">
        <f t="shared" ca="1" si="101"/>
        <v>proportion_motorcycle_trips_bogota</v>
      </c>
      <c r="E642" s="4" t="str" cm="1">
        <f t="array" aca="1" ref="E642" ca="1">INDIRECT(ADDRESS(1,A642,1,1,"all_city_parameter_inputs"))</f>
        <v>bogota</v>
      </c>
      <c r="F642" s="6" t="str" cm="1">
        <f t="array" aca="1" ref="F642" ca="1">IF(AND(ISBLANK(INDIRECT(ADDRESS(B642,2,1,1,"all_city_parameter_inputs"))), ISBLANK(INDIRECT(ADDRESS(B642,1,1,1,"all_city_parameter_inputs")))), "", IF(ISBLANK(INDIRECT(ADDRESS(B642,1,1,1,"all_city_parameter_inputs"))), All_city_list!F641,INDIRECT(ADDRESS(B642,1,1,1,"all_city_parameter_inputs"))))</f>
        <v>proportion_motorcycle_trips</v>
      </c>
      <c r="G642" s="4" t="str" cm="1">
        <f t="array" aca="1" ref="G642" ca="1">IF(AND(ISBLANK(INDIRECT(ADDRESS(B642,3,1,1,"all_city_parameter_inputs"))),ISBLANK(INDIRECT(ADDRESS(B642,2,1,1,"all_city_parameter_inputs")))),"",IF(ISBLANK(INDIRECT(ADDRESS(B642,2,1,1,"all_city_parameter_inputs"))),"",INDIRECT(ADDRESS(B642,2,1,1,"all_city_parameter_inputs"))))</f>
        <v>alpha</v>
      </c>
      <c r="H642" s="17" t="str" cm="1">
        <f t="array" aca="1" ref="H642" ca="1">IF(ISBLANK(INDIRECT(ADDRESS(B642,A642,1,1,"all_city_parameter_inputs"))), "--",INDIRECT(ADDRESS(B642,A642,1,1,"all_city_parameter_inputs")))</f>
        <v>--</v>
      </c>
      <c r="I642" s="17" t="str">
        <f ca="1">IF(OR(G642="alpha",G642="beta",G642="sd",G642="mean"),"--",VLOOKUP(C642,Default!$B$5:$H$113,7,FALSE))</f>
        <v>--</v>
      </c>
      <c r="J642" s="4" t="str">
        <f ca="1">VLOOKUP(F642,Lookup!$C$5:$D$109,2, FALSE)</f>
        <v>Travel values</v>
      </c>
      <c r="K642" s="4" t="str">
        <f ca="1">VLOOKUP(C642,Default!$B$4:$E$113,4, FALSE)</f>
        <v>proportion of travel survey trips that should be added as motorcycle trips</v>
      </c>
      <c r="L642" s="21" t="str" cm="1">
        <f t="array" aca="1" ref="L642" ca="1">IF(ISNA(VLOOKUP(D642,Grouped_Sources!$C:$C,1,FALSE)),"", INDIRECT(VLOOKUP(D642,Grouped_Sources!$C:$G,5,FALSE)))</f>
        <v xml:space="preserve"> on OneDrive Ali Abbas - ITHIM Global\Methods and Processes\Input Parameters\NewMotorcycleTrips</v>
      </c>
      <c r="M642" s="21"/>
      <c r="N642" s="21"/>
    </row>
    <row r="643" spans="1:14">
      <c r="A643" s="5">
        <f t="shared" si="98"/>
        <v>9</v>
      </c>
      <c r="B643" s="5">
        <f t="shared" si="99"/>
        <v>47</v>
      </c>
      <c r="C643" s="5" t="str">
        <f t="shared" ca="1" si="97"/>
        <v>proportion_motorcycle_trips</v>
      </c>
      <c r="D643" s="5" t="str">
        <f t="shared" ca="1" si="101"/>
        <v>proportion_motorcycle_trips_bogota</v>
      </c>
      <c r="E643" s="4" t="str" cm="1">
        <f t="array" aca="1" ref="E643" ca="1">INDIRECT(ADDRESS(1,A643,1,1,"all_city_parameter_inputs"))</f>
        <v>bogota</v>
      </c>
      <c r="F643" s="6" t="str" cm="1">
        <f t="array" aca="1" ref="F643" ca="1">IF(AND(ISBLANK(INDIRECT(ADDRESS(B643,2,1,1,"all_city_parameter_inputs"))), ISBLANK(INDIRECT(ADDRESS(B643,1,1,1,"all_city_parameter_inputs")))), "", IF(ISBLANK(INDIRECT(ADDRESS(B643,1,1,1,"all_city_parameter_inputs"))), All_city_list!F642,INDIRECT(ADDRESS(B643,1,1,1,"all_city_parameter_inputs"))))</f>
        <v>proportion_motorcycle_trips</v>
      </c>
      <c r="G643" s="4" t="str" cm="1">
        <f t="array" aca="1" ref="G643" ca="1">IF(AND(ISBLANK(INDIRECT(ADDRESS(B643,3,1,1,"all_city_parameter_inputs"))),ISBLANK(INDIRECT(ADDRESS(B643,2,1,1,"all_city_parameter_inputs")))),"",IF(ISBLANK(INDIRECT(ADDRESS(B643,2,1,1,"all_city_parameter_inputs"))),"",INDIRECT(ADDRESS(B643,2,1,1,"all_city_parameter_inputs"))))</f>
        <v>beta</v>
      </c>
      <c r="H643" s="17" t="str" cm="1">
        <f t="array" aca="1" ref="H643" ca="1">IF(ISBLANK(INDIRECT(ADDRESS(B643,A643,1,1,"all_city_parameter_inputs"))), "--",INDIRECT(ADDRESS(B643,A643,1,1,"all_city_parameter_inputs")))</f>
        <v>--</v>
      </c>
      <c r="I643" s="17" t="str">
        <f ca="1">IF(OR(G643="alpha",G643="beta",G643="sd",G643="mean"),"--",VLOOKUP(C643,Default!$B$5:$H$113,7,FALSE))</f>
        <v>--</v>
      </c>
      <c r="J643" s="4" t="str">
        <f ca="1">VLOOKUP(F643,Lookup!$C$5:$D$109,2, FALSE)</f>
        <v>Travel values</v>
      </c>
      <c r="K643" s="4" t="str">
        <f ca="1">VLOOKUP(C643,Default!$B$4:$E$113,4, FALSE)</f>
        <v>proportion of travel survey trips that should be added as motorcycle trips</v>
      </c>
      <c r="L643" s="21" t="str" cm="1">
        <f t="array" aca="1" ref="L643" ca="1">IF(ISNA(VLOOKUP(D643,Grouped_Sources!$C:$C,1,FALSE)),"", INDIRECT(VLOOKUP(D643,Grouped_Sources!$C:$G,5,FALSE)))</f>
        <v xml:space="preserve"> on OneDrive Ali Abbas - ITHIM Global\Methods and Processes\Input Parameters\NewMotorcycleTrips</v>
      </c>
      <c r="M643" s="21"/>
      <c r="N643" s="21"/>
    </row>
    <row r="644" spans="1:14">
      <c r="A644" s="5">
        <f t="shared" si="98"/>
        <v>9</v>
      </c>
      <c r="B644" s="5">
        <f t="shared" si="99"/>
        <v>48</v>
      </c>
      <c r="C644" s="5" t="str">
        <f t="shared" ca="1" si="97"/>
        <v>add_motorcycle_fleet</v>
      </c>
      <c r="D644" s="5" t="str">
        <f t="shared" ca="1" si="100"/>
        <v>add_motorcycle_fleet_bogota</v>
      </c>
      <c r="E644" s="4" t="str" cm="1">
        <f t="array" aca="1" ref="E644" ca="1">INDIRECT(ADDRESS(1,A644,1,1,"all_city_parameter_inputs"))</f>
        <v>bogota</v>
      </c>
      <c r="F644" s="6" t="str" cm="1">
        <f t="array" aca="1" ref="F644" ca="1">IF(AND(ISBLANK(INDIRECT(ADDRESS(B644,2,1,1,"all_city_parameter_inputs"))), ISBLANK(INDIRECT(ADDRESS(B644,1,1,1,"all_city_parameter_inputs")))), "", IF(ISBLANK(INDIRECT(ADDRESS(B644,1,1,1,"all_city_parameter_inputs"))), All_city_list!F639,INDIRECT(ADDRESS(B644,1,1,1,"all_city_parameter_inputs"))))</f>
        <v>add_motorcycle_fleet</v>
      </c>
      <c r="G644" s="4" t="str" cm="1">
        <f t="array" aca="1" ref="G644" ca="1">IF(AND(ISBLANK(INDIRECT(ADDRESS(B644,3,1,1,"all_city_parameter_inputs"))),ISBLANK(INDIRECT(ADDRESS(B644,2,1,1,"all_city_parameter_inputs")))),"",IF(ISBLANK(INDIRECT(ADDRESS(B644,2,1,1,"all_city_parameter_inputs"))),"",INDIRECT(ADDRESS(B644,2,1,1,"all_city_parameter_inputs"))))</f>
        <v/>
      </c>
      <c r="H644" s="17" t="str" cm="1">
        <f t="array" aca="1" ref="H644" ca="1">IF(ISBLANK(INDIRECT(ADDRESS(B644,A644,1,1,"all_city_parameter_inputs"))), "--",INDIRECT(ADDRESS(B644,A644,1,1,"all_city_parameter_inputs")))</f>
        <v>T</v>
      </c>
      <c r="I644" s="17" t="str">
        <f ca="1">IF(OR(G644="alpha",G644="beta",G644="sd",G644="mean"),"--",VLOOKUP(C644,Default!$B$5:$H$113,7,FALSE))</f>
        <v>T</v>
      </c>
      <c r="J644" s="4" t="str">
        <f ca="1">VLOOKUP(F644,Lookup!$C$5:$D$109,2, FALSE)</f>
        <v>Travel values</v>
      </c>
      <c r="K644" s="4" t="str">
        <f ca="1">VLOOKUP(C644,Default!$B$4:$E$113,4, FALSE)</f>
        <v>whether to add motorcylce ghost trips</v>
      </c>
      <c r="L644" s="21" t="str" cm="1">
        <f t="array" aca="1" ref="L644" ca="1">IF(ISNA(VLOOKUP(D644,Grouped_Sources!$C:$C,1,FALSE)),"", INDIRECT(VLOOKUP(D644,Grouped_Sources!$C:$G,5,FALSE)))</f>
        <v xml:space="preserve"> on OneDrive Ali Abbas - ITHIM Global\Methods and Processes\Input Parameters\MotorcycleFleetRatio</v>
      </c>
      <c r="M644" s="21"/>
      <c r="N644" s="21"/>
    </row>
    <row r="645" spans="1:14">
      <c r="A645" s="5">
        <f t="shared" si="98"/>
        <v>9</v>
      </c>
      <c r="B645" s="5">
        <f t="shared" si="99"/>
        <v>49</v>
      </c>
      <c r="C645" s="5" t="str">
        <f t="shared" ca="1" si="97"/>
        <v>fleet_to_motorcycle_ratio</v>
      </c>
      <c r="D645" s="5" t="str">
        <f t="shared" ca="1" si="100"/>
        <v>fleet_to_motorcycle_ratio_bogota</v>
      </c>
      <c r="E645" s="4" t="str" cm="1">
        <f t="array" aca="1" ref="E645" ca="1">INDIRECT(ADDRESS(1,A645,1,1,"all_city_parameter_inputs"))</f>
        <v>bogota</v>
      </c>
      <c r="F645" s="6" t="str" cm="1">
        <f t="array" aca="1" ref="F645" ca="1">IF(AND(ISBLANK(INDIRECT(ADDRESS(B645,2,1,1,"all_city_parameter_inputs"))), ISBLANK(INDIRECT(ADDRESS(B645,1,1,1,"all_city_parameter_inputs")))), "", IF(ISBLANK(INDIRECT(ADDRESS(B645,1,1,1,"all_city_parameter_inputs"))), All_city_list!F644,INDIRECT(ADDRESS(B645,1,1,1,"all_city_parameter_inputs"))))</f>
        <v>fleet_to_motorcycle_ratio</v>
      </c>
      <c r="G645" s="4" t="str" cm="1">
        <f t="array" aca="1" ref="G645" ca="1">IF(AND(ISBLANK(INDIRECT(ADDRESS(B645,3,1,1,"all_city_parameter_inputs"))),ISBLANK(INDIRECT(ADDRESS(B645,2,1,1,"all_city_parameter_inputs")))),"",IF(ISBLANK(INDIRECT(ADDRESS(B645,2,1,1,"all_city_parameter_inputs"))),"",INDIRECT(ADDRESS(B645,2,1,1,"all_city_parameter_inputs"))))</f>
        <v>constant</v>
      </c>
      <c r="H645" s="17" cm="1">
        <f t="array" aca="1" ref="H645" ca="1">IF(ISBLANK(INDIRECT(ADDRESS(B645,A645,1,1,"all_city_parameter_inputs"))), "--",INDIRECT(ADDRESS(B645,A645,1,1,"all_city_parameter_inputs")))</f>
        <v>0.441176470588235</v>
      </c>
      <c r="I645" s="17">
        <f ca="1">IF(OR(G645="alpha",G645="beta",G645="sd",G645="mean"),"--",VLOOKUP(C645,Default!$B$5:$H$113,7,FALSE))</f>
        <v>0.441176470588235</v>
      </c>
      <c r="J645" s="4" t="str">
        <f ca="1">VLOOKUP(F645,Lookup!$C$5:$D$109,2, FALSE)</f>
        <v>Travel values</v>
      </c>
      <c r="K645" s="4" t="str">
        <f ca="1">VLOOKUP(C645,Default!$B$4:$E$113,4, FALSE)</f>
        <v xml:space="preserve">ratio of missing motorbike trips, e.g. if ratio = 0.6 and total trip distance in survey is 400, then want to add 600 km of motorbike trips. </v>
      </c>
      <c r="L645" s="21" t="str" cm="1">
        <f t="array" aca="1" ref="L645" ca="1">IF(ISNA(VLOOKUP(D645,Grouped_Sources!$C:$C,1,FALSE)),"", INDIRECT(VLOOKUP(D645,Grouped_Sources!$C:$G,5,FALSE)))</f>
        <v xml:space="preserve"> on OneDrive Ali Abbas - ITHIM Global\Methods and Processes\Input Parameters\MotorcycleFleetRatio</v>
      </c>
      <c r="M645" s="21"/>
      <c r="N645" s="21"/>
    </row>
    <row r="646" spans="1:14">
      <c r="A646" s="5">
        <f t="shared" si="98"/>
        <v>9</v>
      </c>
      <c r="B646" s="5">
        <f t="shared" si="99"/>
        <v>50</v>
      </c>
      <c r="C646" s="5" t="str">
        <f t="shared" ca="1" si="97"/>
        <v>fleet_to_motorcycle_ratio</v>
      </c>
      <c r="D646" s="5" t="str">
        <f t="shared" ca="1" si="100"/>
        <v>fleet_to_motorcycle_ratio_bogota</v>
      </c>
      <c r="E646" s="4" t="str" cm="1">
        <f t="array" aca="1" ref="E646" ca="1">INDIRECT(ADDRESS(1,A646,1,1,"all_city_parameter_inputs"))</f>
        <v>bogota</v>
      </c>
      <c r="F646" s="6" t="str" cm="1">
        <f t="array" aca="1" ref="F646" ca="1">IF(AND(ISBLANK(INDIRECT(ADDRESS(B646,2,1,1,"all_city_parameter_inputs"))), ISBLANK(INDIRECT(ADDRESS(B646,1,1,1,"all_city_parameter_inputs")))), "", IF(ISBLANK(INDIRECT(ADDRESS(B646,1,1,1,"all_city_parameter_inputs"))), All_city_list!F645,INDIRECT(ADDRESS(B646,1,1,1,"all_city_parameter_inputs"))))</f>
        <v>fleet_to_motorcycle_ratio</v>
      </c>
      <c r="G646" s="4" t="str" cm="1">
        <f t="array" aca="1" ref="G646" ca="1">IF(AND(ISBLANK(INDIRECT(ADDRESS(B646,3,1,1,"all_city_parameter_inputs"))),ISBLANK(INDIRECT(ADDRESS(B646,2,1,1,"all_city_parameter_inputs")))),"",IF(ISBLANK(INDIRECT(ADDRESS(B646,2,1,1,"all_city_parameter_inputs"))),"",INDIRECT(ADDRESS(B646,2,1,1,"all_city_parameter_inputs"))))</f>
        <v>alpha</v>
      </c>
      <c r="H646" s="17" cm="1">
        <f t="array" aca="1" ref="H646" ca="1">IF(ISBLANK(INDIRECT(ADDRESS(B646,A646,1,1,"all_city_parameter_inputs"))), "--",INDIRECT(ADDRESS(B646,A646,1,1,"all_city_parameter_inputs")))</f>
        <v>245.79999999999998</v>
      </c>
      <c r="I646" s="17" t="str">
        <f ca="1">IF(OR(G646="alpha",G646="beta",G646="sd",G646="mean"),"--",VLOOKUP(C646,Default!$B$5:$H$113,7,FALSE))</f>
        <v>--</v>
      </c>
      <c r="J646" s="4" t="str">
        <f ca="1">VLOOKUP(F646,Lookup!$C$5:$D$109,2, FALSE)</f>
        <v>Travel values</v>
      </c>
      <c r="K646" s="4" t="str">
        <f ca="1">VLOOKUP(C646,Default!$B$4:$E$113,4, FALSE)</f>
        <v xml:space="preserve">ratio of missing motorbike trips, e.g. if ratio = 0.6 and total trip distance in survey is 400, then want to add 600 km of motorbike trips. </v>
      </c>
      <c r="L646" s="21" t="str" cm="1">
        <f t="array" aca="1" ref="L646" ca="1">IF(ISNA(VLOOKUP(D646,Grouped_Sources!$C:$C,1,FALSE)),"", INDIRECT(VLOOKUP(D646,Grouped_Sources!$C:$G,5,FALSE)))</f>
        <v xml:space="preserve"> on OneDrive Ali Abbas - ITHIM Global\Methods and Processes\Input Parameters\MotorcycleFleetRatio</v>
      </c>
      <c r="M646" s="21"/>
      <c r="N646" s="21"/>
    </row>
    <row r="647" spans="1:14">
      <c r="A647" s="5">
        <f t="shared" si="98"/>
        <v>9</v>
      </c>
      <c r="B647" s="5">
        <f t="shared" si="99"/>
        <v>51</v>
      </c>
      <c r="C647" s="5" t="str">
        <f t="shared" ca="1" si="97"/>
        <v>fleet_to_motorcycle_ratio</v>
      </c>
      <c r="D647" s="5" t="str">
        <f t="shared" ca="1" si="100"/>
        <v>fleet_to_motorcycle_ratio_bogota</v>
      </c>
      <c r="E647" s="4" t="str" cm="1">
        <f t="array" aca="1" ref="E647" ca="1">INDIRECT(ADDRESS(1,A647,1,1,"all_city_parameter_inputs"))</f>
        <v>bogota</v>
      </c>
      <c r="F647" s="6" t="str" cm="1">
        <f t="array" aca="1" ref="F647" ca="1">IF(AND(ISBLANK(INDIRECT(ADDRESS(B647,2,1,1,"all_city_parameter_inputs"))), ISBLANK(INDIRECT(ADDRESS(B647,1,1,1,"all_city_parameter_inputs")))), "", IF(ISBLANK(INDIRECT(ADDRESS(B647,1,1,1,"all_city_parameter_inputs"))), All_city_list!F646,INDIRECT(ADDRESS(B647,1,1,1,"all_city_parameter_inputs"))))</f>
        <v>fleet_to_motorcycle_ratio</v>
      </c>
      <c r="G647" s="4" t="str" cm="1">
        <f t="array" aca="1" ref="G647" ca="1">IF(AND(ISBLANK(INDIRECT(ADDRESS(B647,3,1,1,"all_city_parameter_inputs"))),ISBLANK(INDIRECT(ADDRESS(B647,2,1,1,"all_city_parameter_inputs")))),"",IF(ISBLANK(INDIRECT(ADDRESS(B647,2,1,1,"all_city_parameter_inputs"))),"",INDIRECT(ADDRESS(B647,2,1,1,"all_city_parameter_inputs"))))</f>
        <v>beta</v>
      </c>
      <c r="H647" s="17" cm="1">
        <f t="array" aca="1" ref="H647" ca="1">IF(ISBLANK(INDIRECT(ADDRESS(B647,A647,1,1,"all_city_parameter_inputs"))), "--",INDIRECT(ADDRESS(B647,A647,1,1,"all_city_parameter_inputs")))</f>
        <v>311.08</v>
      </c>
      <c r="I647" s="17" t="str">
        <f ca="1">IF(OR(G647="alpha",G647="beta",G647="sd",G647="mean"),"--",VLOOKUP(C647,Default!$B$5:$H$113,7,FALSE))</f>
        <v>--</v>
      </c>
      <c r="J647" s="4" t="str">
        <f ca="1">VLOOKUP(F647,Lookup!$C$5:$D$109,2, FALSE)</f>
        <v>Travel values</v>
      </c>
      <c r="K647" s="4" t="str">
        <f ca="1">VLOOKUP(C647,Default!$B$4:$E$113,4, FALSE)</f>
        <v xml:space="preserve">ratio of missing motorbike trips, e.g. if ratio = 0.6 and total trip distance in survey is 400, then want to add 600 km of motorbike trips. </v>
      </c>
      <c r="L647" s="21" t="str" cm="1">
        <f t="array" aca="1" ref="L647" ca="1">IF(ISNA(VLOOKUP(D647,Grouped_Sources!$C:$C,1,FALSE)),"", INDIRECT(VLOOKUP(D647,Grouped_Sources!$C:$G,5,FALSE)))</f>
        <v xml:space="preserve"> on OneDrive Ali Abbas - ITHIM Global\Methods and Processes\Input Parameters\MotorcycleFleetRatio</v>
      </c>
      <c r="M647" s="21"/>
      <c r="N647" s="21"/>
    </row>
    <row r="648" spans="1:14">
      <c r="A648" s="5">
        <f t="shared" si="98"/>
        <v>9</v>
      </c>
      <c r="B648" s="5">
        <f t="shared" si="99"/>
        <v>52</v>
      </c>
      <c r="C648" s="5" t="str">
        <f t="shared" ca="1" si="97"/>
        <v>background_pa_confidence</v>
      </c>
      <c r="D648" s="5" t="str">
        <f t="shared" ca="1" si="100"/>
        <v>background_pa_confidence_bogota</v>
      </c>
      <c r="E648" s="4" t="str" cm="1">
        <f t="array" aca="1" ref="E648" ca="1">INDIRECT(ADDRESS(1,A648,1,1,"all_city_parameter_inputs"))</f>
        <v>bogota</v>
      </c>
      <c r="F648" s="6" t="str" cm="1">
        <f t="array" aca="1" ref="F648" ca="1">IF(AND(ISBLANK(INDIRECT(ADDRESS(B648,2,1,1,"all_city_parameter_inputs"))), ISBLANK(INDIRECT(ADDRESS(B648,1,1,1,"all_city_parameter_inputs")))), "", IF(ISBLANK(INDIRECT(ADDRESS(B648,1,1,1,"all_city_parameter_inputs"))), All_city_list!F647,INDIRECT(ADDRESS(B648,1,1,1,"all_city_parameter_inputs"))))</f>
        <v>background_pa_confidence</v>
      </c>
      <c r="G648" s="4" t="str" cm="1">
        <f t="array" aca="1" ref="G648" ca="1">IF(AND(ISBLANK(INDIRECT(ADDRESS(B648,3,1,1,"all_city_parameter_inputs"))),ISBLANK(INDIRECT(ADDRESS(B648,2,1,1,"all_city_parameter_inputs")))),"",IF(ISBLANK(INDIRECT(ADDRESS(B648,2,1,1,"all_city_parameter_inputs"))),"",INDIRECT(ADDRESS(B648,2,1,1,"all_city_parameter_inputs"))))</f>
        <v>sample</v>
      </c>
      <c r="H648" s="17" cm="1">
        <f t="array" aca="1" ref="H648" ca="1">IF(ISBLANK(INDIRECT(ADDRESS(B648,A648,1,1,"all_city_parameter_inputs"))), "--",INDIRECT(ADDRESS(B648,A648,1,1,"all_city_parameter_inputs")))</f>
        <v>0.3</v>
      </c>
      <c r="I648" s="17">
        <f ca="1">IF(OR(G648="alpha",G648="beta",G648="sd",G648="mean"),"--",VLOOKUP(C648,Default!$B$5:$H$113,7,FALSE))</f>
        <v>1</v>
      </c>
      <c r="J648" s="4" t="str">
        <f ca="1">VLOOKUP(F648,Lookup!$C$5:$D$109,2, FALSE)</f>
        <v>PA values</v>
      </c>
      <c r="K648" s="4" t="str">
        <f ca="1">VLOOKUP(C648,Default!$B$4:$E$113,4, FALSE)</f>
        <v>how confident we are in the PA survey (in terms of number of people who report zero PA)</v>
      </c>
      <c r="L648" s="21" t="str" cm="1">
        <f t="array" aca="1" ref="L648" ca="1">IF(ISNA(VLOOKUP(D648,Grouped_Sources!$C:$C,1,FALSE)),"", INDIRECT(VLOOKUP(D648,Grouped_Sources!$C:$G,5,FALSE)))</f>
        <v/>
      </c>
      <c r="M648" s="21"/>
      <c r="N648" s="21"/>
    </row>
    <row r="649" spans="1:14">
      <c r="A649" s="5">
        <f t="shared" si="98"/>
        <v>9</v>
      </c>
      <c r="B649" s="5">
        <f t="shared" si="99"/>
        <v>53</v>
      </c>
      <c r="C649" s="5" t="str">
        <f t="shared" ca="1" si="97"/>
        <v>add_walk_to_pt_trips</v>
      </c>
      <c r="D649" s="5" t="str">
        <f t="shared" ca="1" si="100"/>
        <v>add_walk_to_pt_trips_bogota</v>
      </c>
      <c r="E649" s="4" t="str" cm="1">
        <f t="array" aca="1" ref="E649" ca="1">INDIRECT(ADDRESS(1,A649,1,1,"all_city_parameter_inputs"))</f>
        <v>bogota</v>
      </c>
      <c r="F649" s="6" t="str" cm="1">
        <f t="array" aca="1" ref="F649" ca="1">IF(AND(ISBLANK(INDIRECT(ADDRESS(B649,2,1,1,"all_city_parameter_inputs"))), ISBLANK(INDIRECT(ADDRESS(B649,1,1,1,"all_city_parameter_inputs")))), "", IF(ISBLANK(INDIRECT(ADDRESS(B649,1,1,1,"all_city_parameter_inputs"))), All_city_list!F648,INDIRECT(ADDRESS(B649,1,1,1,"all_city_parameter_inputs"))))</f>
        <v>add_walk_to_pt_trips</v>
      </c>
      <c r="G649" s="4" t="str" cm="1">
        <f t="array" aca="1" ref="G649" ca="1">IF(AND(ISBLANK(INDIRECT(ADDRESS(B649,3,1,1,"all_city_parameter_inputs"))),ISBLANK(INDIRECT(ADDRESS(B649,2,1,1,"all_city_parameter_inputs")))),"",IF(ISBLANK(INDIRECT(ADDRESS(B649,2,1,1,"all_city_parameter_inputs"))),"",INDIRECT(ADDRESS(B649,2,1,1,"all_city_parameter_inputs"))))</f>
        <v/>
      </c>
      <c r="H649" s="17" t="str" cm="1">
        <f t="array" aca="1" ref="H649" ca="1">IF(ISBLANK(INDIRECT(ADDRESS(B649,A649,1,1,"all_city_parameter_inputs"))), "--",INDIRECT(ADDRESS(B649,A649,1,1,"all_city_parameter_inputs")))</f>
        <v>T</v>
      </c>
      <c r="I649" s="17" t="str">
        <f ca="1">IF(OR(G649="alpha",G649="beta",G649="sd",G649="mean"),"--",VLOOKUP(C649,Default!$B$5:$H$113,7,FALSE))</f>
        <v>T</v>
      </c>
      <c r="J649" s="4" t="str">
        <f ca="1">VLOOKUP(F649,Lookup!$C$5:$D$109,2, FALSE)</f>
        <v>Travel values</v>
      </c>
      <c r="K649" s="4" t="str">
        <f ca="1">VLOOKUP(C649,Default!$B$4:$E$113,4, FALSE)</f>
        <v>whether to add walk component to trips with main mode bus</v>
      </c>
      <c r="L649" s="21" t="str" cm="1">
        <f t="array" aca="1" ref="L649" ca="1">IF(ISNA(VLOOKUP(D649,Grouped_Sources!$C:$C,1,FALSE)),"", INDIRECT(VLOOKUP(D649,Grouped_Sources!$C:$G,5,FALSE)))</f>
        <v/>
      </c>
      <c r="M649" s="21"/>
      <c r="N649" s="21"/>
    </row>
    <row r="650" spans="1:14">
      <c r="A650" s="5">
        <f t="shared" si="98"/>
        <v>9</v>
      </c>
      <c r="B650" s="5">
        <f t="shared" si="99"/>
        <v>54</v>
      </c>
      <c r="C650" s="5" t="str">
        <f t="shared" ca="1" si="97"/>
        <v>bus_to_passenger_ratio</v>
      </c>
      <c r="D650" s="5" t="str">
        <f t="shared" ca="1" si="100"/>
        <v>bus_to_passenger_ratio_bogota</v>
      </c>
      <c r="E650" s="4" t="str" cm="1">
        <f t="array" aca="1" ref="E650" ca="1">INDIRECT(ADDRESS(1,A650,1,1,"all_city_parameter_inputs"))</f>
        <v>bogota</v>
      </c>
      <c r="F650" s="6" t="str" cm="1">
        <f t="array" aca="1" ref="F650" ca="1">IF(AND(ISBLANK(INDIRECT(ADDRESS(B650,2,1,1,"all_city_parameter_inputs"))), ISBLANK(INDIRECT(ADDRESS(B650,1,1,1,"all_city_parameter_inputs")))), "", IF(ISBLANK(INDIRECT(ADDRESS(B650,1,1,1,"all_city_parameter_inputs"))), All_city_list!F649,INDIRECT(ADDRESS(B650,1,1,1,"all_city_parameter_inputs"))))</f>
        <v>bus_to_passenger_ratio</v>
      </c>
      <c r="G650" s="4" t="str" cm="1">
        <f t="array" aca="1" ref="G650" ca="1">IF(AND(ISBLANK(INDIRECT(ADDRESS(B650,3,1,1,"all_city_parameter_inputs"))),ISBLANK(INDIRECT(ADDRESS(B650,2,1,1,"all_city_parameter_inputs")))),"",IF(ISBLANK(INDIRECT(ADDRESS(B650,2,1,1,"all_city_parameter_inputs"))),"",INDIRECT(ADDRESS(B650,2,1,1,"all_city_parameter_inputs"))))</f>
        <v>constant</v>
      </c>
      <c r="H650" s="17" cm="1">
        <f t="array" aca="1" ref="H650" ca="1">IF(ISBLANK(INDIRECT(ADDRESS(B650,A650,1,1,"all_city_parameter_inputs"))), "--",INDIRECT(ADDRESS(B650,A650,1,1,"all_city_parameter_inputs")))</f>
        <v>3.8910505836575897E-2</v>
      </c>
      <c r="I650" s="17">
        <f ca="1">IF(OR(G650="alpha",G650="beta",G650="sd",G650="mean"),"--",VLOOKUP(C650,Default!$B$5:$H$113,7,FALSE))</f>
        <v>3.8910505836575897E-2</v>
      </c>
      <c r="J650" s="4" t="str">
        <f ca="1">VLOOKUP(F650,Lookup!$C$5:$D$109,2, FALSE)</f>
        <v>Travel values</v>
      </c>
      <c r="K650" s="4" t="str">
        <f ca="1">VLOOKUP(C650,Default!$B$4:$E$113,4, FALSE)</f>
        <v>number of buses per passenger</v>
      </c>
      <c r="L650" s="21" t="str" cm="1">
        <f t="array" aca="1" ref="L650" ca="1">IF(ISNA(VLOOKUP(D650,Grouped_Sources!$C:$C,1,FALSE)),"", INDIRECT(VLOOKUP(D650,Grouped_Sources!$C:$G,5,FALSE)))</f>
        <v>BusPassengerRatios_WriteUp_v.xx.docx on  on OneDrive Ali Abbas - ITHIM Global\Methods and Processes\Input Parameters\BusPassengerRatio</v>
      </c>
      <c r="M650" s="21"/>
      <c r="N650" s="21"/>
    </row>
    <row r="651" spans="1:14">
      <c r="A651" s="5">
        <f t="shared" si="98"/>
        <v>9</v>
      </c>
      <c r="B651" s="5">
        <f t="shared" si="99"/>
        <v>55</v>
      </c>
      <c r="C651" s="5" t="str">
        <f t="shared" ca="1" si="97"/>
        <v>bus_to_passenger_ratio</v>
      </c>
      <c r="D651" s="5" t="str">
        <f t="shared" ca="1" si="100"/>
        <v>bus_to_passenger_ratio_bogota</v>
      </c>
      <c r="E651" s="4" t="str" cm="1">
        <f t="array" aca="1" ref="E651" ca="1">INDIRECT(ADDRESS(1,A651,1,1,"all_city_parameter_inputs"))</f>
        <v>bogota</v>
      </c>
      <c r="F651" s="6" t="str" cm="1">
        <f t="array" aca="1" ref="F651" ca="1">IF(AND(ISBLANK(INDIRECT(ADDRESS(B651,2,1,1,"all_city_parameter_inputs"))), ISBLANK(INDIRECT(ADDRESS(B651,1,1,1,"all_city_parameter_inputs")))), "", IF(ISBLANK(INDIRECT(ADDRESS(B651,1,1,1,"all_city_parameter_inputs"))), All_city_list!F650,INDIRECT(ADDRESS(B651,1,1,1,"all_city_parameter_inputs"))))</f>
        <v>bus_to_passenger_ratio</v>
      </c>
      <c r="G651" s="4" t="str" cm="1">
        <f t="array" aca="1" ref="G651" ca="1">IF(AND(ISBLANK(INDIRECT(ADDRESS(B651,3,1,1,"all_city_parameter_inputs"))),ISBLANK(INDIRECT(ADDRESS(B651,2,1,1,"all_city_parameter_inputs")))),"",IF(ISBLANK(INDIRECT(ADDRESS(B651,2,1,1,"all_city_parameter_inputs"))),"",INDIRECT(ADDRESS(B651,2,1,1,"all_city_parameter_inputs"))))</f>
        <v>alpha</v>
      </c>
      <c r="H651" s="17" cm="1">
        <f t="array" aca="1" ref="H651" ca="1">IF(ISBLANK(INDIRECT(ADDRESS(B651,A651,1,1,"all_city_parameter_inputs"))), "--",INDIRECT(ADDRESS(B651,A651,1,1,"all_city_parameter_inputs")))</f>
        <v>48.957047470817095</v>
      </c>
      <c r="I651" s="17" t="str">
        <f ca="1">IF(OR(G651="alpha",G651="beta",G651="sd",G651="mean"),"--",VLOOKUP(C651,Default!$B$5:$H$113,7,FALSE))</f>
        <v>--</v>
      </c>
      <c r="J651" s="4" t="str">
        <f ca="1">VLOOKUP(F651,Lookup!$C$5:$D$109,2, FALSE)</f>
        <v>Travel values</v>
      </c>
      <c r="K651" s="4" t="str">
        <f ca="1">VLOOKUP(C651,Default!$B$4:$E$113,4, FALSE)</f>
        <v>number of buses per passenger</v>
      </c>
      <c r="L651" s="21" t="str" cm="1">
        <f t="array" aca="1" ref="L651" ca="1">IF(ISNA(VLOOKUP(D651,Grouped_Sources!$C:$C,1,FALSE)),"", INDIRECT(VLOOKUP(D651,Grouped_Sources!$C:$G,5,FALSE)))</f>
        <v>BusPassengerRatios_WriteUp_v.xx.docx on  on OneDrive Ali Abbas - ITHIM Global\Methods and Processes\Input Parameters\BusPassengerRatio</v>
      </c>
      <c r="M651" s="21"/>
      <c r="N651" s="21"/>
    </row>
    <row r="652" spans="1:14">
      <c r="A652" s="5">
        <f t="shared" si="98"/>
        <v>9</v>
      </c>
      <c r="B652" s="5">
        <f t="shared" si="99"/>
        <v>56</v>
      </c>
      <c r="C652" s="5" t="str">
        <f t="shared" ca="1" si="97"/>
        <v>bus_to_passenger_ratio</v>
      </c>
      <c r="D652" s="5" t="str">
        <f t="shared" ca="1" si="100"/>
        <v>bus_to_passenger_ratio_bogota</v>
      </c>
      <c r="E652" s="4" t="str" cm="1">
        <f t="array" aca="1" ref="E652" ca="1">INDIRECT(ADDRESS(1,A652,1,1,"all_city_parameter_inputs"))</f>
        <v>bogota</v>
      </c>
      <c r="F652" s="6" t="str" cm="1">
        <f t="array" aca="1" ref="F652" ca="1">IF(AND(ISBLANK(INDIRECT(ADDRESS(B652,2,1,1,"all_city_parameter_inputs"))), ISBLANK(INDIRECT(ADDRESS(B652,1,1,1,"all_city_parameter_inputs")))), "", IF(ISBLANK(INDIRECT(ADDRESS(B652,1,1,1,"all_city_parameter_inputs"))), All_city_list!F651,INDIRECT(ADDRESS(B652,1,1,1,"all_city_parameter_inputs"))))</f>
        <v>bus_to_passenger_ratio</v>
      </c>
      <c r="G652" s="4" t="str" cm="1">
        <f t="array" aca="1" ref="G652" ca="1">IF(AND(ISBLANK(INDIRECT(ADDRESS(B652,3,1,1,"all_city_parameter_inputs"))),ISBLANK(INDIRECT(ADDRESS(B652,2,1,1,"all_city_parameter_inputs")))),"",IF(ISBLANK(INDIRECT(ADDRESS(B652,2,1,1,"all_city_parameter_inputs"))),"",INDIRECT(ADDRESS(B652,2,1,1,"all_city_parameter_inputs"))))</f>
        <v>beta</v>
      </c>
      <c r="H652" s="17" cm="1">
        <f t="array" aca="1" ref="H652" ca="1">IF(ISBLANK(INDIRECT(ADDRESS(B652,A652,1,1,"all_city_parameter_inputs"))), "--",INDIRECT(ADDRESS(B652,A652,1,1,"all_city_parameter_inputs")))</f>
        <v>1209.2390725291823</v>
      </c>
      <c r="I652" s="17" t="str">
        <f ca="1">IF(OR(G652="alpha",G652="beta",G652="sd",G652="mean"),"--",VLOOKUP(C652,Default!$B$5:$H$113,7,FALSE))</f>
        <v>--</v>
      </c>
      <c r="J652" s="4" t="str">
        <f ca="1">VLOOKUP(F652,Lookup!$C$5:$D$109,2, FALSE)</f>
        <v>Travel values</v>
      </c>
      <c r="K652" s="4" t="str">
        <f ca="1">VLOOKUP(C652,Default!$B$4:$E$113,4, FALSE)</f>
        <v>number of buses per passenger</v>
      </c>
      <c r="L652" s="21" t="str" cm="1">
        <f t="array" aca="1" ref="L652" ca="1">IF(ISNA(VLOOKUP(D652,Grouped_Sources!$C:$C,1,FALSE)),"", INDIRECT(VLOOKUP(D652,Grouped_Sources!$C:$G,5,FALSE)))</f>
        <v>BusPassengerRatios_WriteUp_v.xx.docx on  on OneDrive Ali Abbas - ITHIM Global\Methods and Processes\Input Parameters\BusPassengerRatio</v>
      </c>
      <c r="M652" s="21"/>
      <c r="N652" s="21"/>
    </row>
    <row r="653" spans="1:14">
      <c r="A653" s="5">
        <f t="shared" si="98"/>
        <v>9</v>
      </c>
      <c r="B653" s="5">
        <f t="shared" si="99"/>
        <v>57</v>
      </c>
      <c r="C653" s="5" t="str">
        <f t="shared" ca="1" si="97"/>
        <v>truck_to_car_ratio</v>
      </c>
      <c r="D653" s="5" t="str">
        <f t="shared" ca="1" si="100"/>
        <v>truck_to_car_ratio_bogota</v>
      </c>
      <c r="E653" s="4" t="str" cm="1">
        <f t="array" aca="1" ref="E653" ca="1">INDIRECT(ADDRESS(1,A653,1,1,"all_city_parameter_inputs"))</f>
        <v>bogota</v>
      </c>
      <c r="F653" s="6" t="str" cm="1">
        <f t="array" aca="1" ref="F653" ca="1">IF(AND(ISBLANK(INDIRECT(ADDRESS(B653,2,1,1,"all_city_parameter_inputs"))), ISBLANK(INDIRECT(ADDRESS(B653,1,1,1,"all_city_parameter_inputs")))), "", IF(ISBLANK(INDIRECT(ADDRESS(B653,1,1,1,"all_city_parameter_inputs"))), All_city_list!F652,INDIRECT(ADDRESS(B653,1,1,1,"all_city_parameter_inputs"))))</f>
        <v>truck_to_car_ratio</v>
      </c>
      <c r="G653" s="4" t="str" cm="1">
        <f t="array" aca="1" ref="G653" ca="1">IF(AND(ISBLANK(INDIRECT(ADDRESS(B653,3,1,1,"all_city_parameter_inputs"))),ISBLANK(INDIRECT(ADDRESS(B653,2,1,1,"all_city_parameter_inputs")))),"",IF(ISBLANK(INDIRECT(ADDRESS(B653,2,1,1,"all_city_parameter_inputs"))),"",INDIRECT(ADDRESS(B653,2,1,1,"all_city_parameter_inputs"))))</f>
        <v>constant</v>
      </c>
      <c r="H653" s="17" cm="1">
        <f t="array" aca="1" ref="H653" ca="1">IF(ISBLANK(INDIRECT(ADDRESS(B653,A653,1,1,"all_city_parameter_inputs"))), "--",INDIRECT(ADDRESS(B653,A653,1,1,"all_city_parameter_inputs")))</f>
        <v>0.3</v>
      </c>
      <c r="I653" s="17">
        <f ca="1">IF(OR(G653="alpha",G653="beta",G653="sd",G653="mean"),"--",VLOOKUP(C653,Default!$B$5:$H$113,7,FALSE))</f>
        <v>0.3</v>
      </c>
      <c r="J653" s="4" t="str">
        <f ca="1">VLOOKUP(F653,Lookup!$C$5:$D$109,2, FALSE)</f>
        <v>Travel values</v>
      </c>
      <c r="K653" s="4" t="str">
        <f ca="1">VLOOKUP(C653,Default!$B$4:$E$113,4, FALSE)</f>
        <v>ratio of truck kilometers to car km travelled, used to add ghost trips that are not changed between the different scenarios</v>
      </c>
      <c r="L653" s="21" t="str" cm="1">
        <f t="array" aca="1" ref="L653" ca="1">IF(ISNA(VLOOKUP(D653,Grouped_Sources!$C:$C,1,FALSE)),"", INDIRECT(VLOOKUP(D653,Grouped_Sources!$C:$G,5,FALSE)))</f>
        <v>TruckCarRatio_WriteUp_v.xx.docx on  on OneDrive Ali Abbas - ITHIM Global\Methods and Processes\Input Parameters\TruckCarRatio</v>
      </c>
      <c r="M653" s="21"/>
      <c r="N653" s="21"/>
    </row>
    <row r="654" spans="1:14">
      <c r="A654" s="5">
        <f t="shared" si="98"/>
        <v>9</v>
      </c>
      <c r="B654" s="5">
        <f t="shared" si="99"/>
        <v>58</v>
      </c>
      <c r="C654" s="5" t="str">
        <f t="shared" ca="1" si="97"/>
        <v>truck_to_car_ratio</v>
      </c>
      <c r="D654" s="5" t="str">
        <f t="shared" ca="1" si="100"/>
        <v>truck_to_car_ratio_bogota</v>
      </c>
      <c r="E654" s="4" t="str" cm="1">
        <f t="array" aca="1" ref="E654" ca="1">INDIRECT(ADDRESS(1,A654,1,1,"all_city_parameter_inputs"))</f>
        <v>bogota</v>
      </c>
      <c r="F654" s="6" t="str" cm="1">
        <f t="array" aca="1" ref="F654" ca="1">IF(AND(ISBLANK(INDIRECT(ADDRESS(B654,2,1,1,"all_city_parameter_inputs"))), ISBLANK(INDIRECT(ADDRESS(B654,1,1,1,"all_city_parameter_inputs")))), "", IF(ISBLANK(INDIRECT(ADDRESS(B654,1,1,1,"all_city_parameter_inputs"))), All_city_list!F653,INDIRECT(ADDRESS(B654,1,1,1,"all_city_parameter_inputs"))))</f>
        <v>truck_to_car_ratio</v>
      </c>
      <c r="G654" s="4" t="str" cm="1">
        <f t="array" aca="1" ref="G654" ca="1">IF(AND(ISBLANK(INDIRECT(ADDRESS(B654,3,1,1,"all_city_parameter_inputs"))),ISBLANK(INDIRECT(ADDRESS(B654,2,1,1,"all_city_parameter_inputs")))),"",IF(ISBLANK(INDIRECT(ADDRESS(B654,2,1,1,"all_city_parameter_inputs"))),"",INDIRECT(ADDRESS(B654,2,1,1,"all_city_parameter_inputs"))))</f>
        <v>alpha</v>
      </c>
      <c r="H654" s="17" cm="1">
        <f t="array" aca="1" ref="H654" ca="1">IF(ISBLANK(INDIRECT(ADDRESS(B654,A654,1,1,"all_city_parameter_inputs"))), "--",INDIRECT(ADDRESS(B654,A654,1,1,"all_city_parameter_inputs")))</f>
        <v>10.900000000000004</v>
      </c>
      <c r="I654" s="17" t="str">
        <f ca="1">IF(OR(G654="alpha",G654="beta",G654="sd",G654="mean"),"--",VLOOKUP(C654,Default!$B$5:$H$113,7,FALSE))</f>
        <v>--</v>
      </c>
      <c r="J654" s="4" t="str">
        <f ca="1">VLOOKUP(F654,Lookup!$C$5:$D$109,2, FALSE)</f>
        <v>Travel values</v>
      </c>
      <c r="K654" s="4" t="str">
        <f ca="1">VLOOKUP(C654,Default!$B$4:$E$113,4, FALSE)</f>
        <v>ratio of truck kilometers to car km travelled, used to add ghost trips that are not changed between the different scenarios</v>
      </c>
      <c r="L654" s="21" t="str" cm="1">
        <f t="array" aca="1" ref="L654" ca="1">IF(ISNA(VLOOKUP(D654,Grouped_Sources!$C:$C,1,FALSE)),"", INDIRECT(VLOOKUP(D654,Grouped_Sources!$C:$G,5,FALSE)))</f>
        <v>TruckCarRatio_WriteUp_v.xx.docx on  on OneDrive Ali Abbas - ITHIM Global\Methods and Processes\Input Parameters\TruckCarRatio</v>
      </c>
      <c r="M654" s="21"/>
      <c r="N654" s="21"/>
    </row>
    <row r="655" spans="1:14">
      <c r="A655" s="5">
        <f t="shared" si="98"/>
        <v>9</v>
      </c>
      <c r="B655" s="5">
        <f t="shared" si="99"/>
        <v>59</v>
      </c>
      <c r="C655" s="5" t="str">
        <f t="shared" ca="1" si="97"/>
        <v>truck_to_car_ratio</v>
      </c>
      <c r="D655" s="5" t="str">
        <f t="shared" ca="1" si="100"/>
        <v>truck_to_car_ratio_bogota</v>
      </c>
      <c r="E655" s="4" t="str" cm="1">
        <f t="array" aca="1" ref="E655" ca="1">INDIRECT(ADDRESS(1,A655,1,1,"all_city_parameter_inputs"))</f>
        <v>bogota</v>
      </c>
      <c r="F655" s="6" t="str" cm="1">
        <f t="array" aca="1" ref="F655" ca="1">IF(AND(ISBLANK(INDIRECT(ADDRESS(B655,2,1,1,"all_city_parameter_inputs"))), ISBLANK(INDIRECT(ADDRESS(B655,1,1,1,"all_city_parameter_inputs")))), "", IF(ISBLANK(INDIRECT(ADDRESS(B655,1,1,1,"all_city_parameter_inputs"))), All_city_list!F654,INDIRECT(ADDRESS(B655,1,1,1,"all_city_parameter_inputs"))))</f>
        <v>truck_to_car_ratio</v>
      </c>
      <c r="G655" s="4" t="str" cm="1">
        <f t="array" aca="1" ref="G655" ca="1">IF(AND(ISBLANK(INDIRECT(ADDRESS(B655,3,1,1,"all_city_parameter_inputs"))),ISBLANK(INDIRECT(ADDRESS(B655,2,1,1,"all_city_parameter_inputs")))),"",IF(ISBLANK(INDIRECT(ADDRESS(B655,2,1,1,"all_city_parameter_inputs"))),"",INDIRECT(ADDRESS(B655,2,1,1,"all_city_parameter_inputs"))))</f>
        <v>beta</v>
      </c>
      <c r="H655" s="17" cm="1">
        <f t="array" aca="1" ref="H655" ca="1">IF(ISBLANK(INDIRECT(ADDRESS(B655,A655,1,1,"all_city_parameter_inputs"))), "--",INDIRECT(ADDRESS(B655,A655,1,1,"all_city_parameter_inputs")))</f>
        <v>25.433333333333344</v>
      </c>
      <c r="I655" s="17" t="str">
        <f ca="1">IF(OR(G655="alpha",G655="beta",G655="sd",G655="mean"),"--",VLOOKUP(C655,Default!$B$5:$H$113,7,FALSE))</f>
        <v>--</v>
      </c>
      <c r="J655" s="4" t="str">
        <f ca="1">VLOOKUP(F655,Lookup!$C$5:$D$109,2, FALSE)</f>
        <v>Travel values</v>
      </c>
      <c r="K655" s="4" t="str">
        <f ca="1">VLOOKUP(C655,Default!$B$4:$E$113,4, FALSE)</f>
        <v>ratio of truck kilometers to car km travelled, used to add ghost trips that are not changed between the different scenarios</v>
      </c>
      <c r="L655" s="21" t="str" cm="1">
        <f t="array" aca="1" ref="L655" ca="1">IF(ISNA(VLOOKUP(D655,Grouped_Sources!$C:$C,1,FALSE)),"", INDIRECT(VLOOKUP(D655,Grouped_Sources!$C:$G,5,FALSE)))</f>
        <v>TruckCarRatio_WriteUp_v.xx.docx on  on OneDrive Ali Abbas - ITHIM Global\Methods and Processes\Input Parameters\TruckCarRatio</v>
      </c>
      <c r="M655" s="21"/>
      <c r="N655" s="21"/>
    </row>
    <row r="656" spans="1:14">
      <c r="A656" s="5">
        <f t="shared" si="98"/>
        <v>9</v>
      </c>
      <c r="B656" s="5">
        <f t="shared" si="99"/>
        <v>60</v>
      </c>
      <c r="C656" s="5" t="str">
        <f t="shared" ca="1" si="97"/>
        <v>PM_emission_confidence</v>
      </c>
      <c r="D656" s="5" t="str">
        <f t="shared" ca="1" si="100"/>
        <v>PM_emission_confidence_bogota</v>
      </c>
      <c r="E656" s="4" t="str" cm="1">
        <f t="array" aca="1" ref="E656" ca="1">INDIRECT(ADDRESS(1,A656,1,1,"all_city_parameter_inputs"))</f>
        <v>bogota</v>
      </c>
      <c r="F656" s="6" t="str" cm="1">
        <f t="array" aca="1" ref="F656" ca="1">IF(AND(ISBLANK(INDIRECT(ADDRESS(B656,2,1,1,"all_city_parameter_inputs"))), ISBLANK(INDIRECT(ADDRESS(B656,1,1,1,"all_city_parameter_inputs")))), "", IF(ISBLANK(INDIRECT(ADDRESS(B656,1,1,1,"all_city_parameter_inputs"))), All_city_list!F655,INDIRECT(ADDRESS(B656,1,1,1,"all_city_parameter_inputs"))))</f>
        <v>PM_emission_confidence</v>
      </c>
      <c r="G656" s="4" t="str" cm="1">
        <f t="array" aca="1" ref="G656" ca="1">IF(AND(ISBLANK(INDIRECT(ADDRESS(B656,3,1,1,"all_city_parameter_inputs"))),ISBLANK(INDIRECT(ADDRESS(B656,2,1,1,"all_city_parameter_inputs")))),"",IF(ISBLANK(INDIRECT(ADDRESS(B656,2,1,1,"all_city_parameter_inputs"))),"",INDIRECT(ADDRESS(B656,2,1,1,"all_city_parameter_inputs"))))</f>
        <v>sample</v>
      </c>
      <c r="H656" s="17" cm="1">
        <f t="array" aca="1" ref="H656" ca="1">IF(ISBLANK(INDIRECT(ADDRESS(B656,A656,1,1,"all_city_parameter_inputs"))), "--",INDIRECT(ADDRESS(B656,A656,1,1,"all_city_parameter_inputs")))</f>
        <v>0.8</v>
      </c>
      <c r="I656" s="17">
        <f ca="1">IF(OR(G656="alpha",G656="beta",G656="sd",G656="mean"),"--",VLOOKUP(C656,Default!$B$5:$H$113,7,FALSE))</f>
        <v>1</v>
      </c>
      <c r="J656" s="4" t="str">
        <f ca="1">VLOOKUP(F656,Lookup!$C$5:$D$109,2, FALSE)</f>
        <v>Pollution values</v>
      </c>
      <c r="K656" s="4" t="str">
        <f ca="1">VLOOKUP(C656,Default!$B$4:$E$113,4,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56" s="21" t="str" cm="1">
        <f t="array" aca="1" ref="L656" ca="1">IF(ISNA(VLOOKUP(D656,Grouped_Sources!$C:$C,1,FALSE)),"", INDIRECT(VLOOKUP(D656,Grouped_Sources!$C:$G,5,FALSE)))</f>
        <v/>
      </c>
      <c r="M656" s="21"/>
      <c r="N656" s="21"/>
    </row>
    <row r="657" spans="1:14">
      <c r="A657" s="5">
        <f t="shared" si="98"/>
        <v>9</v>
      </c>
      <c r="B657" s="5">
        <f t="shared" si="99"/>
        <v>61</v>
      </c>
      <c r="C657" s="5" t="str">
        <f t="shared" ca="1" si="97"/>
        <v>distance_scalar_car_taxi</v>
      </c>
      <c r="D657" s="5" t="str">
        <f t="shared" ca="1" si="100"/>
        <v>distance_scalar_car_taxi_bogota</v>
      </c>
      <c r="E657" s="4" t="str" cm="1">
        <f t="array" aca="1" ref="E657" ca="1">INDIRECT(ADDRESS(1,A657,1,1,"all_city_parameter_inputs"))</f>
        <v>bogota</v>
      </c>
      <c r="F657" s="6" t="str" cm="1">
        <f t="array" aca="1" ref="F657" ca="1">IF(AND(ISBLANK(INDIRECT(ADDRESS(B657,2,1,1,"all_city_parameter_inputs"))), ISBLANK(INDIRECT(ADDRESS(B657,1,1,1,"all_city_parameter_inputs")))), "", IF(ISBLANK(INDIRECT(ADDRESS(B657,1,1,1,"all_city_parameter_inputs"))), All_city_list!F656,INDIRECT(ADDRESS(B657,1,1,1,"all_city_parameter_inputs"))))</f>
        <v>distance_scalar_car_taxi</v>
      </c>
      <c r="G657" s="4" t="str" cm="1">
        <f t="array" aca="1" ref="G657" ca="1">IF(AND(ISBLANK(INDIRECT(ADDRESS(B657,3,1,1,"all_city_parameter_inputs"))),ISBLANK(INDIRECT(ADDRESS(B657,2,1,1,"all_city_parameter_inputs")))),"",IF(ISBLANK(INDIRECT(ADDRESS(B657,2,1,1,"all_city_parameter_inputs"))),"",INDIRECT(ADDRESS(B657,2,1,1,"all_city_parameter_inputs"))))</f>
        <v>constant</v>
      </c>
      <c r="H657" s="17" cm="1">
        <f t="array" aca="1" ref="H657" ca="1">IF(ISBLANK(INDIRECT(ADDRESS(B657,A657,1,1,"all_city_parameter_inputs"))), "--",INDIRECT(ADDRESS(B657,A657,1,1,"all_city_parameter_inputs")))</f>
        <v>1</v>
      </c>
      <c r="I657" s="17">
        <f ca="1">IF(OR(G657="alpha",G657="beta",G657="sd",G657="mean"),"--",VLOOKUP(C657,Default!$B$5:$H$113,7,FALSE))</f>
        <v>1</v>
      </c>
      <c r="J657" s="4" t="str">
        <f ca="1">VLOOKUP(F657,Lookup!$C$5:$D$109,2, FALSE)</f>
        <v>Travel values</v>
      </c>
      <c r="K657" s="4" t="str">
        <f ca="1">VLOOKUP(C657,Default!$B$4:$E$113,4, FALSE)</f>
        <v>scalar for car/taxi distance, i.e. all car and taxi trips get scaled by this scalar</v>
      </c>
      <c r="L657" s="21" t="str" cm="1">
        <f t="array" aca="1" ref="L657" ca="1">IF(ISNA(VLOOKUP(D657,Grouped_Sources!$C:$C,1,FALSE)),"", INDIRECT(VLOOKUP(D657,Grouped_Sources!$C:$G,5,FALSE)))</f>
        <v xml:space="preserve"> on OneDrive Ali Abbas - ITHIM Global\Methods and Processes\Input Parameters\DistanceScalars</v>
      </c>
      <c r="M657" s="21"/>
      <c r="N657" s="21"/>
    </row>
    <row r="658" spans="1:14">
      <c r="A658" s="5">
        <f t="shared" si="98"/>
        <v>9</v>
      </c>
      <c r="B658" s="5">
        <f t="shared" si="99"/>
        <v>62</v>
      </c>
      <c r="C658" s="5" t="str">
        <f t="shared" ca="1" si="97"/>
        <v>distance_scalar_car_taxi</v>
      </c>
      <c r="D658" s="5" t="str">
        <f t="shared" ca="1" si="100"/>
        <v>distance_scalar_car_taxi_bogota</v>
      </c>
      <c r="E658" s="4" t="str" cm="1">
        <f t="array" aca="1" ref="E658" ca="1">INDIRECT(ADDRESS(1,A658,1,1,"all_city_parameter_inputs"))</f>
        <v>bogota</v>
      </c>
      <c r="F658" s="6" t="str" cm="1">
        <f t="array" aca="1" ref="F658" ca="1">IF(AND(ISBLANK(INDIRECT(ADDRESS(B658,2,1,1,"all_city_parameter_inputs"))), ISBLANK(INDIRECT(ADDRESS(B658,1,1,1,"all_city_parameter_inputs")))), "", IF(ISBLANK(INDIRECT(ADDRESS(B658,1,1,1,"all_city_parameter_inputs"))), All_city_list!F657,INDIRECT(ADDRESS(B658,1,1,1,"all_city_parameter_inputs"))))</f>
        <v>distance_scalar_car_taxi</v>
      </c>
      <c r="G658" s="4" t="str" cm="1">
        <f t="array" aca="1" ref="G658" ca="1">IF(AND(ISBLANK(INDIRECT(ADDRESS(B658,3,1,1,"all_city_parameter_inputs"))),ISBLANK(INDIRECT(ADDRESS(B658,2,1,1,"all_city_parameter_inputs")))),"",IF(ISBLANK(INDIRECT(ADDRESS(B658,2,1,1,"all_city_parameter_inputs"))),"",INDIRECT(ADDRESS(B658,2,1,1,"all_city_parameter_inputs"))))</f>
        <v>mean</v>
      </c>
      <c r="H658" s="17" cm="1">
        <f t="array" aca="1" ref="H658" ca="1">IF(ISBLANK(INDIRECT(ADDRESS(B658,A658,1,1,"all_city_parameter_inputs"))), "--",INDIRECT(ADDRESS(B658,A658,1,1,"all_city_parameter_inputs")))</f>
        <v>0.99995721203614696</v>
      </c>
      <c r="I658" s="17" t="str">
        <f ca="1">IF(OR(G658="alpha",G658="beta",G658="sd",G658="mean"),"--",VLOOKUP(C658,Default!$B$5:$H$113,7,FALSE))</f>
        <v>--</v>
      </c>
      <c r="J658" s="4" t="str">
        <f ca="1">VLOOKUP(F658,Lookup!$C$5:$D$109,2, FALSE)</f>
        <v>Travel values</v>
      </c>
      <c r="K658" s="4" t="str">
        <f ca="1">VLOOKUP(C658,Default!$B$4:$E$113,4, FALSE)</f>
        <v>scalar for car/taxi distance, i.e. all car and taxi trips get scaled by this scalar</v>
      </c>
      <c r="L658" s="21" t="str" cm="1">
        <f t="array" aca="1" ref="L658" ca="1">IF(ISNA(VLOOKUP(D658,Grouped_Sources!$C:$C,1,FALSE)),"", INDIRECT(VLOOKUP(D658,Grouped_Sources!$C:$G,5,FALSE)))</f>
        <v xml:space="preserve"> on OneDrive Ali Abbas - ITHIM Global\Methods and Processes\Input Parameters\DistanceScalars</v>
      </c>
      <c r="M658" s="21"/>
      <c r="N658" s="21"/>
    </row>
    <row r="659" spans="1:14">
      <c r="A659" s="5">
        <f t="shared" si="98"/>
        <v>9</v>
      </c>
      <c r="B659" s="5">
        <f t="shared" si="99"/>
        <v>63</v>
      </c>
      <c r="C659" s="5" t="str">
        <f t="shared" ca="1" si="97"/>
        <v>distance_scalar_car_taxi</v>
      </c>
      <c r="D659" s="5" t="str">
        <f t="shared" ca="1" si="100"/>
        <v>distance_scalar_car_taxi_bogota</v>
      </c>
      <c r="E659" s="4" t="str" cm="1">
        <f t="array" aca="1" ref="E659" ca="1">INDIRECT(ADDRESS(1,A659,1,1,"all_city_parameter_inputs"))</f>
        <v>bogota</v>
      </c>
      <c r="F659" s="6" t="str" cm="1">
        <f t="array" aca="1" ref="F659" ca="1">IF(AND(ISBLANK(INDIRECT(ADDRESS(B659,2,1,1,"all_city_parameter_inputs"))), ISBLANK(INDIRECT(ADDRESS(B659,1,1,1,"all_city_parameter_inputs")))), "", IF(ISBLANK(INDIRECT(ADDRESS(B659,1,1,1,"all_city_parameter_inputs"))), All_city_list!F658,INDIRECT(ADDRESS(B659,1,1,1,"all_city_parameter_inputs"))))</f>
        <v>distance_scalar_car_taxi</v>
      </c>
      <c r="G659" s="4" t="str" cm="1">
        <f t="array" aca="1" ref="G659" ca="1">IF(AND(ISBLANK(INDIRECT(ADDRESS(B659,3,1,1,"all_city_parameter_inputs"))),ISBLANK(INDIRECT(ADDRESS(B659,2,1,1,"all_city_parameter_inputs")))),"",IF(ISBLANK(INDIRECT(ADDRESS(B659,2,1,1,"all_city_parameter_inputs"))),"",INDIRECT(ADDRESS(B659,2,1,1,"all_city_parameter_inputs"))))</f>
        <v>sd</v>
      </c>
      <c r="H659" s="17" cm="1">
        <f t="array" aca="1" ref="H659" ca="1">IF(ISBLANK(INDIRECT(ADDRESS(B659,A659,1,1,"all_city_parameter_inputs"))), "--",INDIRECT(ADDRESS(B659,A659,1,1,"all_city_parameter_inputs")))</f>
        <v>1.0092937458798501</v>
      </c>
      <c r="I659" s="17" t="str">
        <f ca="1">IF(OR(G659="alpha",G659="beta",G659="sd",G659="mean"),"--",VLOOKUP(C659,Default!$B$5:$H$113,7,FALSE))</f>
        <v>--</v>
      </c>
      <c r="J659" s="4" t="str">
        <f ca="1">VLOOKUP(F659,Lookup!$C$5:$D$109,2, FALSE)</f>
        <v>Travel values</v>
      </c>
      <c r="K659" s="4" t="str">
        <f ca="1">VLOOKUP(C659,Default!$B$4:$E$113,4, FALSE)</f>
        <v>scalar for car/taxi distance, i.e. all car and taxi trips get scaled by this scalar</v>
      </c>
      <c r="L659" s="21" t="str" cm="1">
        <f t="array" aca="1" ref="L659" ca="1">IF(ISNA(VLOOKUP(D659,Grouped_Sources!$C:$C,1,FALSE)),"", INDIRECT(VLOOKUP(D659,Grouped_Sources!$C:$G,5,FALSE)))</f>
        <v xml:space="preserve"> on OneDrive Ali Abbas - ITHIM Global\Methods and Processes\Input Parameters\DistanceScalars</v>
      </c>
      <c r="M659" s="21"/>
      <c r="N659" s="21"/>
    </row>
    <row r="660" spans="1:14">
      <c r="A660" s="5">
        <f t="shared" si="98"/>
        <v>9</v>
      </c>
      <c r="B660" s="5">
        <f t="shared" si="99"/>
        <v>64</v>
      </c>
      <c r="C660" s="5" t="str">
        <f t="shared" ca="1" si="97"/>
        <v>distance_scalar_motorcycle</v>
      </c>
      <c r="D660" s="5" t="str">
        <f t="shared" ca="1" si="100"/>
        <v>distance_scalar_motorcycle_bogota</v>
      </c>
      <c r="E660" s="4" t="str" cm="1">
        <f t="array" aca="1" ref="E660" ca="1">INDIRECT(ADDRESS(1,A660,1,1,"all_city_parameter_inputs"))</f>
        <v>bogota</v>
      </c>
      <c r="F660" s="6" t="str" cm="1">
        <f t="array" aca="1" ref="F660" ca="1">IF(AND(ISBLANK(INDIRECT(ADDRESS(B660,2,1,1,"all_city_parameter_inputs"))), ISBLANK(INDIRECT(ADDRESS(B660,1,1,1,"all_city_parameter_inputs")))), "", IF(ISBLANK(INDIRECT(ADDRESS(B660,1,1,1,"all_city_parameter_inputs"))), All_city_list!F659,INDIRECT(ADDRESS(B660,1,1,1,"all_city_parameter_inputs"))))</f>
        <v>distance_scalar_motorcycle</v>
      </c>
      <c r="G660" s="4" t="str" cm="1">
        <f t="array" aca="1" ref="G660" ca="1">IF(AND(ISBLANK(INDIRECT(ADDRESS(B660,3,1,1,"all_city_parameter_inputs"))),ISBLANK(INDIRECT(ADDRESS(B660,2,1,1,"all_city_parameter_inputs")))),"",IF(ISBLANK(INDIRECT(ADDRESS(B660,2,1,1,"all_city_parameter_inputs"))),"",INDIRECT(ADDRESS(B660,2,1,1,"all_city_parameter_inputs"))))</f>
        <v>constant</v>
      </c>
      <c r="H660" s="17" cm="1">
        <f t="array" aca="1" ref="H660" ca="1">IF(ISBLANK(INDIRECT(ADDRESS(B660,A660,1,1,"all_city_parameter_inputs"))), "--",INDIRECT(ADDRESS(B660,A660,1,1,"all_city_parameter_inputs")))</f>
        <v>1</v>
      </c>
      <c r="I660" s="17">
        <f ca="1">IF(OR(G660="alpha",G660="beta",G660="sd",G660="mean"),"--",VLOOKUP(C660,Default!$B$5:$H$113,7,FALSE))</f>
        <v>1</v>
      </c>
      <c r="J660" s="4" t="str">
        <f ca="1">VLOOKUP(F660,Lookup!$C$5:$D$109,2, FALSE)</f>
        <v>Travel values</v>
      </c>
      <c r="K660" s="4" t="str">
        <f ca="1">VLOOKUP(C660,Default!$B$4:$E$113,4, FALSE)</f>
        <v>scalar for motorcycle distance, i.e. all motorbike trips are scaled by this scalar</v>
      </c>
      <c r="L660" s="21" t="str" cm="1">
        <f t="array" aca="1" ref="L660" ca="1">IF(ISNA(VLOOKUP(D660,Grouped_Sources!$C:$C,1,FALSE)),"", INDIRECT(VLOOKUP(D660,Grouped_Sources!$C:$G,5,FALSE)))</f>
        <v xml:space="preserve"> on OneDrive Ali Abbas - ITHIM Global\Methods and Processes\Input Parameters\DistanceScalars</v>
      </c>
      <c r="M660" s="21"/>
      <c r="N660" s="21"/>
    </row>
    <row r="661" spans="1:14">
      <c r="A661" s="5">
        <f t="shared" si="98"/>
        <v>9</v>
      </c>
      <c r="B661" s="5">
        <f t="shared" si="99"/>
        <v>65</v>
      </c>
      <c r="C661" s="5" t="str">
        <f t="shared" ca="1" si="97"/>
        <v>distance_scalar_motorcycle</v>
      </c>
      <c r="D661" s="5" t="str">
        <f t="shared" ca="1" si="100"/>
        <v>distance_scalar_motorcycle_bogota</v>
      </c>
      <c r="E661" s="4" t="str" cm="1">
        <f t="array" aca="1" ref="E661" ca="1">INDIRECT(ADDRESS(1,A661,1,1,"all_city_parameter_inputs"))</f>
        <v>bogota</v>
      </c>
      <c r="F661" s="6" t="str" cm="1">
        <f t="array" aca="1" ref="F661" ca="1">IF(AND(ISBLANK(INDIRECT(ADDRESS(B661,2,1,1,"all_city_parameter_inputs"))), ISBLANK(INDIRECT(ADDRESS(B661,1,1,1,"all_city_parameter_inputs")))), "", IF(ISBLANK(INDIRECT(ADDRESS(B661,1,1,1,"all_city_parameter_inputs"))), All_city_list!F660,INDIRECT(ADDRESS(B661,1,1,1,"all_city_parameter_inputs"))))</f>
        <v>distance_scalar_motorcycle</v>
      </c>
      <c r="G661" s="4" t="str" cm="1">
        <f t="array" aca="1" ref="G661" ca="1">IF(AND(ISBLANK(INDIRECT(ADDRESS(B661,3,1,1,"all_city_parameter_inputs"))),ISBLANK(INDIRECT(ADDRESS(B661,2,1,1,"all_city_parameter_inputs")))),"",IF(ISBLANK(INDIRECT(ADDRESS(B661,2,1,1,"all_city_parameter_inputs"))),"",INDIRECT(ADDRESS(B661,2,1,1,"all_city_parameter_inputs"))))</f>
        <v>mean</v>
      </c>
      <c r="H661" s="17" cm="1">
        <f t="array" aca="1" ref="H661" ca="1">IF(ISBLANK(INDIRECT(ADDRESS(B661,A661,1,1,"all_city_parameter_inputs"))), "--",INDIRECT(ADDRESS(B661,A661,1,1,"all_city_parameter_inputs")))</f>
        <v>0.99985379085314297</v>
      </c>
      <c r="I661" s="17" t="str">
        <f ca="1">IF(OR(G661="alpha",G661="beta",G661="sd",G661="mean"),"--",VLOOKUP(C661,Default!$B$5:$H$113,7,FALSE))</f>
        <v>--</v>
      </c>
      <c r="J661" s="4" t="str">
        <f ca="1">VLOOKUP(F661,Lookup!$C$5:$D$109,2, FALSE)</f>
        <v>Travel values</v>
      </c>
      <c r="K661" s="4" t="str">
        <f ca="1">VLOOKUP(C661,Default!$B$4:$E$113,4, FALSE)</f>
        <v>scalar for motorcycle distance, i.e. all motorbike trips are scaled by this scalar</v>
      </c>
      <c r="L661" s="21" t="str" cm="1">
        <f t="array" aca="1" ref="L661" ca="1">IF(ISNA(VLOOKUP(D661,Grouped_Sources!$C:$C,1,FALSE)),"", INDIRECT(VLOOKUP(D661,Grouped_Sources!$C:$G,5,FALSE)))</f>
        <v xml:space="preserve"> on OneDrive Ali Abbas - ITHIM Global\Methods and Processes\Input Parameters\DistanceScalars</v>
      </c>
      <c r="M661" s="21"/>
      <c r="N661" s="21"/>
    </row>
    <row r="662" spans="1:14">
      <c r="A662" s="5">
        <f t="shared" si="98"/>
        <v>9</v>
      </c>
      <c r="B662" s="5">
        <f t="shared" si="99"/>
        <v>66</v>
      </c>
      <c r="C662" s="5" t="str">
        <f t="shared" ca="1" si="97"/>
        <v>distance_scalar_motorcycle</v>
      </c>
      <c r="D662" s="5" t="str">
        <f t="shared" ca="1" si="100"/>
        <v>distance_scalar_motorcycle_bogota</v>
      </c>
      <c r="E662" s="4" t="str" cm="1">
        <f t="array" aca="1" ref="E662" ca="1">INDIRECT(ADDRESS(1,A662,1,1,"all_city_parameter_inputs"))</f>
        <v>bogota</v>
      </c>
      <c r="F662" s="6" t="str" cm="1">
        <f t="array" aca="1" ref="F662" ca="1">IF(AND(ISBLANK(INDIRECT(ADDRESS(B662,2,1,1,"all_city_parameter_inputs"))), ISBLANK(INDIRECT(ADDRESS(B662,1,1,1,"all_city_parameter_inputs")))), "", IF(ISBLANK(INDIRECT(ADDRESS(B662,1,1,1,"all_city_parameter_inputs"))), All_city_list!F661,INDIRECT(ADDRESS(B662,1,1,1,"all_city_parameter_inputs"))))</f>
        <v>distance_scalar_motorcycle</v>
      </c>
      <c r="G662" s="4" t="str" cm="1">
        <f t="array" aca="1" ref="G662" ca="1">IF(AND(ISBLANK(INDIRECT(ADDRESS(B662,3,1,1,"all_city_parameter_inputs"))),ISBLANK(INDIRECT(ADDRESS(B662,2,1,1,"all_city_parameter_inputs")))),"",IF(ISBLANK(INDIRECT(ADDRESS(B662,2,1,1,"all_city_parameter_inputs"))),"",INDIRECT(ADDRESS(B662,2,1,1,"all_city_parameter_inputs"))))</f>
        <v>sd</v>
      </c>
      <c r="H662" s="17" cm="1">
        <f t="array" aca="1" ref="H662" ca="1">IF(ISBLANK(INDIRECT(ADDRESS(B662,A662,1,1,"all_city_parameter_inputs"))), "--",INDIRECT(ADDRESS(B662,A662,1,1,"all_city_parameter_inputs")))</f>
        <v>1.0172479245143899</v>
      </c>
      <c r="I662" s="17" t="str">
        <f ca="1">IF(OR(G662="alpha",G662="beta",G662="sd",G662="mean"),"--",VLOOKUP(C662,Default!$B$5:$H$113,7,FALSE))</f>
        <v>--</v>
      </c>
      <c r="J662" s="4" t="str">
        <f ca="1">VLOOKUP(F662,Lookup!$C$5:$D$109,2, FALSE)</f>
        <v>Travel values</v>
      </c>
      <c r="K662" s="4" t="str">
        <f ca="1">VLOOKUP(C662,Default!$B$4:$E$113,4, FALSE)</f>
        <v>scalar for motorcycle distance, i.e. all motorbike trips are scaled by this scalar</v>
      </c>
      <c r="L662" s="21" t="str" cm="1">
        <f t="array" aca="1" ref="L662" ca="1">IF(ISNA(VLOOKUP(D662,Grouped_Sources!$C:$C,1,FALSE)),"", INDIRECT(VLOOKUP(D662,Grouped_Sources!$C:$G,5,FALSE)))</f>
        <v xml:space="preserve"> on OneDrive Ali Abbas - ITHIM Global\Methods and Processes\Input Parameters\DistanceScalars</v>
      </c>
      <c r="M662" s="21"/>
      <c r="N662" s="21"/>
    </row>
    <row r="663" spans="1:14">
      <c r="A663" s="5">
        <f t="shared" si="98"/>
        <v>9</v>
      </c>
      <c r="B663" s="5">
        <f t="shared" si="99"/>
        <v>67</v>
      </c>
      <c r="C663" s="5" t="str">
        <f t="shared" ca="1" si="97"/>
        <v>distance_scalar_pt</v>
      </c>
      <c r="D663" s="5" t="str">
        <f t="shared" ca="1" si="100"/>
        <v>distance_scalar_pt_bogota</v>
      </c>
      <c r="E663" s="4" t="str" cm="1">
        <f t="array" aca="1" ref="E663" ca="1">INDIRECT(ADDRESS(1,A663,1,1,"all_city_parameter_inputs"))</f>
        <v>bogota</v>
      </c>
      <c r="F663" s="6" t="str" cm="1">
        <f t="array" aca="1" ref="F663" ca="1">IF(AND(ISBLANK(INDIRECT(ADDRESS(B663,2,1,1,"all_city_parameter_inputs"))), ISBLANK(INDIRECT(ADDRESS(B663,1,1,1,"all_city_parameter_inputs")))), "", IF(ISBLANK(INDIRECT(ADDRESS(B663,1,1,1,"all_city_parameter_inputs"))), All_city_list!F662,INDIRECT(ADDRESS(B663,1,1,1,"all_city_parameter_inputs"))))</f>
        <v>distance_scalar_pt</v>
      </c>
      <c r="G663" s="4" t="str" cm="1">
        <f t="array" aca="1" ref="G663" ca="1">IF(AND(ISBLANK(INDIRECT(ADDRESS(B663,3,1,1,"all_city_parameter_inputs"))),ISBLANK(INDIRECT(ADDRESS(B663,2,1,1,"all_city_parameter_inputs")))),"",IF(ISBLANK(INDIRECT(ADDRESS(B663,2,1,1,"all_city_parameter_inputs"))),"",INDIRECT(ADDRESS(B663,2,1,1,"all_city_parameter_inputs"))))</f>
        <v>constant</v>
      </c>
      <c r="H663" s="17" cm="1">
        <f t="array" aca="1" ref="H663" ca="1">IF(ISBLANK(INDIRECT(ADDRESS(B663,A663,1,1,"all_city_parameter_inputs"))), "--",INDIRECT(ADDRESS(B663,A663,1,1,"all_city_parameter_inputs")))</f>
        <v>1</v>
      </c>
      <c r="I663" s="17">
        <f ca="1">IF(OR(G663="alpha",G663="beta",G663="sd",G663="mean"),"--",VLOOKUP(C663,Default!$B$5:$H$113,7,FALSE))</f>
        <v>1</v>
      </c>
      <c r="J663" s="4" t="str">
        <f ca="1">VLOOKUP(F663,Lookup!$C$5:$D$109,2, FALSE)</f>
        <v>Travel values</v>
      </c>
      <c r="K663" s="4" t="str">
        <f ca="1">VLOOKUP(C663,Default!$B$4:$E$113,4, FALSE)</f>
        <v>scalar for PT distance, i.e. all public transport journey (incl bus driver if added) are scaled by this scalar</v>
      </c>
      <c r="L663" s="21" t="str" cm="1">
        <f t="array" aca="1" ref="L663" ca="1">IF(ISNA(VLOOKUP(D663,Grouped_Sources!$C:$C,1,FALSE)),"", INDIRECT(VLOOKUP(D663,Grouped_Sources!$C:$G,5,FALSE)))</f>
        <v xml:space="preserve"> on OneDrive Ali Abbas - ITHIM Global\Methods and Processes\Input Parameters\DistanceScalars</v>
      </c>
      <c r="M663" s="21"/>
      <c r="N663" s="21"/>
    </row>
    <row r="664" spans="1:14">
      <c r="A664" s="5">
        <f t="shared" si="98"/>
        <v>9</v>
      </c>
      <c r="B664" s="5">
        <f t="shared" si="99"/>
        <v>68</v>
      </c>
      <c r="C664" s="5" t="str">
        <f t="shared" ca="1" si="97"/>
        <v>distance_scalar_pt</v>
      </c>
      <c r="D664" s="5" t="str">
        <f t="shared" ca="1" si="100"/>
        <v>distance_scalar_pt_bogota</v>
      </c>
      <c r="E664" s="4" t="str" cm="1">
        <f t="array" aca="1" ref="E664" ca="1">INDIRECT(ADDRESS(1,A664,1,1,"all_city_parameter_inputs"))</f>
        <v>bogota</v>
      </c>
      <c r="F664" s="6" t="str" cm="1">
        <f t="array" aca="1" ref="F664" ca="1">IF(AND(ISBLANK(INDIRECT(ADDRESS(B664,2,1,1,"all_city_parameter_inputs"))), ISBLANK(INDIRECT(ADDRESS(B664,1,1,1,"all_city_parameter_inputs")))), "", IF(ISBLANK(INDIRECT(ADDRESS(B664,1,1,1,"all_city_parameter_inputs"))), All_city_list!F663,INDIRECT(ADDRESS(B664,1,1,1,"all_city_parameter_inputs"))))</f>
        <v>distance_scalar_pt</v>
      </c>
      <c r="G664" s="4" t="str" cm="1">
        <f t="array" aca="1" ref="G664" ca="1">IF(AND(ISBLANK(INDIRECT(ADDRESS(B664,3,1,1,"all_city_parameter_inputs"))),ISBLANK(INDIRECT(ADDRESS(B664,2,1,1,"all_city_parameter_inputs")))),"",IF(ISBLANK(INDIRECT(ADDRESS(B664,2,1,1,"all_city_parameter_inputs"))),"",INDIRECT(ADDRESS(B664,2,1,1,"all_city_parameter_inputs"))))</f>
        <v>mean</v>
      </c>
      <c r="H664" s="17" cm="1">
        <f t="array" aca="1" ref="H664" ca="1">IF(ISBLANK(INDIRECT(ADDRESS(B664,A664,1,1,"all_city_parameter_inputs"))), "--",INDIRECT(ADDRESS(B664,A664,1,1,"all_city_parameter_inputs")))</f>
        <v>0.99999057755084797</v>
      </c>
      <c r="I664" s="17" t="str">
        <f ca="1">IF(OR(G664="alpha",G664="beta",G664="sd",G664="mean"),"--",VLOOKUP(C664,Default!$B$5:$H$113,7,FALSE))</f>
        <v>--</v>
      </c>
      <c r="J664" s="4" t="str">
        <f ca="1">VLOOKUP(F664,Lookup!$C$5:$D$109,2, FALSE)</f>
        <v>Travel values</v>
      </c>
      <c r="K664" s="4" t="str">
        <f ca="1">VLOOKUP(C664,Default!$B$4:$E$113,4, FALSE)</f>
        <v>scalar for PT distance, i.e. all public transport journey (incl bus driver if added) are scaled by this scalar</v>
      </c>
      <c r="L664" s="21" t="str" cm="1">
        <f t="array" aca="1" ref="L664" ca="1">IF(ISNA(VLOOKUP(D664,Grouped_Sources!$C:$C,1,FALSE)),"", INDIRECT(VLOOKUP(D664,Grouped_Sources!$C:$G,5,FALSE)))</f>
        <v xml:space="preserve"> on OneDrive Ali Abbas - ITHIM Global\Methods and Processes\Input Parameters\DistanceScalars</v>
      </c>
      <c r="M664" s="21"/>
      <c r="N664" s="21"/>
    </row>
    <row r="665" spans="1:14">
      <c r="A665" s="5">
        <f t="shared" si="98"/>
        <v>9</v>
      </c>
      <c r="B665" s="5">
        <f t="shared" si="99"/>
        <v>69</v>
      </c>
      <c r="C665" s="5" t="str">
        <f t="shared" ca="1" si="97"/>
        <v>distance_scalar_pt</v>
      </c>
      <c r="D665" s="5" t="str">
        <f t="shared" ca="1" si="100"/>
        <v>distance_scalar_pt_bogota</v>
      </c>
      <c r="E665" s="4" t="str" cm="1">
        <f t="array" aca="1" ref="E665" ca="1">INDIRECT(ADDRESS(1,A665,1,1,"all_city_parameter_inputs"))</f>
        <v>bogota</v>
      </c>
      <c r="F665" s="6" t="str" cm="1">
        <f t="array" aca="1" ref="F665" ca="1">IF(AND(ISBLANK(INDIRECT(ADDRESS(B665,2,1,1,"all_city_parameter_inputs"))), ISBLANK(INDIRECT(ADDRESS(B665,1,1,1,"all_city_parameter_inputs")))), "", IF(ISBLANK(INDIRECT(ADDRESS(B665,1,1,1,"all_city_parameter_inputs"))), All_city_list!F664,INDIRECT(ADDRESS(B665,1,1,1,"all_city_parameter_inputs"))))</f>
        <v>distance_scalar_pt</v>
      </c>
      <c r="G665" s="4" t="str" cm="1">
        <f t="array" aca="1" ref="G665" ca="1">IF(AND(ISBLANK(INDIRECT(ADDRESS(B665,3,1,1,"all_city_parameter_inputs"))),ISBLANK(INDIRECT(ADDRESS(B665,2,1,1,"all_city_parameter_inputs")))),"",IF(ISBLANK(INDIRECT(ADDRESS(B665,2,1,1,"all_city_parameter_inputs"))),"",INDIRECT(ADDRESS(B665,2,1,1,"all_city_parameter_inputs"))))</f>
        <v>sd</v>
      </c>
      <c r="H665" s="17" cm="1">
        <f t="array" aca="1" ref="H665" ca="1">IF(ISBLANK(INDIRECT(ADDRESS(B665,A665,1,1,"all_city_parameter_inputs"))), "--",INDIRECT(ADDRESS(B665,A665,1,1,"all_city_parameter_inputs")))</f>
        <v>1.0043505174698999</v>
      </c>
      <c r="I665" s="17" t="str">
        <f ca="1">IF(OR(G665="alpha",G665="beta",G665="sd",G665="mean"),"--",VLOOKUP(C665,Default!$B$5:$H$113,7,FALSE))</f>
        <v>--</v>
      </c>
      <c r="J665" s="4" t="str">
        <f ca="1">VLOOKUP(F665,Lookup!$C$5:$D$109,2, FALSE)</f>
        <v>Travel values</v>
      </c>
      <c r="K665" s="4" t="str">
        <f ca="1">VLOOKUP(C665,Default!$B$4:$E$113,4, FALSE)</f>
        <v>scalar for PT distance, i.e. all public transport journey (incl bus driver if added) are scaled by this scalar</v>
      </c>
      <c r="L665" s="21" t="str" cm="1">
        <f t="array" aca="1" ref="L665" ca="1">IF(ISNA(VLOOKUP(D665,Grouped_Sources!$C:$C,1,FALSE)),"", INDIRECT(VLOOKUP(D665,Grouped_Sources!$C:$G,5,FALSE)))</f>
        <v xml:space="preserve"> on OneDrive Ali Abbas - ITHIM Global\Methods and Processes\Input Parameters\DistanceScalars</v>
      </c>
      <c r="M665" s="21"/>
      <c r="N665" s="21"/>
    </row>
    <row r="666" spans="1:14">
      <c r="A666" s="5">
        <f t="shared" si="98"/>
        <v>9</v>
      </c>
      <c r="B666" s="5">
        <f t="shared" si="99"/>
        <v>70</v>
      </c>
      <c r="C666" s="5" t="str">
        <f t="shared" ca="1" si="97"/>
        <v>distance_scalar_walking</v>
      </c>
      <c r="D666" s="5" t="str">
        <f t="shared" ca="1" si="100"/>
        <v>distance_scalar_walking_bogota</v>
      </c>
      <c r="E666" s="4" t="str" cm="1">
        <f t="array" aca="1" ref="E666" ca="1">INDIRECT(ADDRESS(1,A666,1,1,"all_city_parameter_inputs"))</f>
        <v>bogota</v>
      </c>
      <c r="F666" s="6" t="str" cm="1">
        <f t="array" aca="1" ref="F666" ca="1">IF(AND(ISBLANK(INDIRECT(ADDRESS(B666,2,1,1,"all_city_parameter_inputs"))), ISBLANK(INDIRECT(ADDRESS(B666,1,1,1,"all_city_parameter_inputs")))), "", IF(ISBLANK(INDIRECT(ADDRESS(B666,1,1,1,"all_city_parameter_inputs"))), All_city_list!F665,INDIRECT(ADDRESS(B666,1,1,1,"all_city_parameter_inputs"))))</f>
        <v>distance_scalar_walking</v>
      </c>
      <c r="G666" s="4" t="str" cm="1">
        <f t="array" aca="1" ref="G666" ca="1">IF(AND(ISBLANK(INDIRECT(ADDRESS(B666,3,1,1,"all_city_parameter_inputs"))),ISBLANK(INDIRECT(ADDRESS(B666,2,1,1,"all_city_parameter_inputs")))),"",IF(ISBLANK(INDIRECT(ADDRESS(B666,2,1,1,"all_city_parameter_inputs"))),"",INDIRECT(ADDRESS(B666,2,1,1,"all_city_parameter_inputs"))))</f>
        <v>constant</v>
      </c>
      <c r="H666" s="17" cm="1">
        <f t="array" aca="1" ref="H666" ca="1">IF(ISBLANK(INDIRECT(ADDRESS(B666,A666,1,1,"all_city_parameter_inputs"))), "--",INDIRECT(ADDRESS(B666,A666,1,1,"all_city_parameter_inputs")))</f>
        <v>1</v>
      </c>
      <c r="I666" s="17">
        <f ca="1">IF(OR(G666="alpha",G666="beta",G666="sd",G666="mean"),"--",VLOOKUP(C666,Default!$B$5:$H$113,7,FALSE))</f>
        <v>1</v>
      </c>
      <c r="J666" s="4" t="str">
        <f ca="1">VLOOKUP(F666,Lookup!$C$5:$D$109,2, FALSE)</f>
        <v>Travel values</v>
      </c>
      <c r="K666" s="4" t="str">
        <f ca="1">VLOOKUP(C666,Default!$B$4:$E$113,4, FALSE)</f>
        <v>scalar for walking distance, i.e. all walking trips are scaled by this scalar</v>
      </c>
      <c r="L666" s="21" t="str" cm="1">
        <f t="array" aca="1" ref="L666" ca="1">IF(ISNA(VLOOKUP(D666,Grouped_Sources!$C:$C,1,FALSE)),"", INDIRECT(VLOOKUP(D666,Grouped_Sources!$C:$G,5,FALSE)))</f>
        <v xml:space="preserve"> on OneDrive Ali Abbas - ITHIM Global\Methods and Processes\Input Parameters\DistanceScalars</v>
      </c>
      <c r="M666" s="21"/>
      <c r="N666" s="21"/>
    </row>
    <row r="667" spans="1:14">
      <c r="A667" s="5">
        <f t="shared" si="98"/>
        <v>9</v>
      </c>
      <c r="B667" s="5">
        <f t="shared" si="99"/>
        <v>71</v>
      </c>
      <c r="C667" s="5" t="str">
        <f t="shared" ca="1" si="97"/>
        <v>distance_scalar_walking</v>
      </c>
      <c r="D667" s="5" t="str">
        <f t="shared" ca="1" si="100"/>
        <v>distance_scalar_walking_bogota</v>
      </c>
      <c r="E667" s="4" t="str" cm="1">
        <f t="array" aca="1" ref="E667" ca="1">INDIRECT(ADDRESS(1,A667,1,1,"all_city_parameter_inputs"))</f>
        <v>bogota</v>
      </c>
      <c r="F667" s="6" t="str" cm="1">
        <f t="array" aca="1" ref="F667" ca="1">IF(AND(ISBLANK(INDIRECT(ADDRESS(B667,2,1,1,"all_city_parameter_inputs"))), ISBLANK(INDIRECT(ADDRESS(B667,1,1,1,"all_city_parameter_inputs")))), "", IF(ISBLANK(INDIRECT(ADDRESS(B667,1,1,1,"all_city_parameter_inputs"))), All_city_list!F666,INDIRECT(ADDRESS(B667,1,1,1,"all_city_parameter_inputs"))))</f>
        <v>distance_scalar_walking</v>
      </c>
      <c r="G667" s="4" t="str" cm="1">
        <f t="array" aca="1" ref="G667" ca="1">IF(AND(ISBLANK(INDIRECT(ADDRESS(B667,3,1,1,"all_city_parameter_inputs"))),ISBLANK(INDIRECT(ADDRESS(B667,2,1,1,"all_city_parameter_inputs")))),"",IF(ISBLANK(INDIRECT(ADDRESS(B667,2,1,1,"all_city_parameter_inputs"))),"",INDIRECT(ADDRESS(B667,2,1,1,"all_city_parameter_inputs"))))</f>
        <v>mean</v>
      </c>
      <c r="H667" s="17" cm="1">
        <f t="array" aca="1" ref="H667" ca="1">IF(ISBLANK(INDIRECT(ADDRESS(B667,A667,1,1,"all_city_parameter_inputs"))), "--",INDIRECT(ADDRESS(B667,A667,1,1,"all_city_parameter_inputs")))</f>
        <v>0.99998285369326001</v>
      </c>
      <c r="I667" s="17" t="str">
        <f ca="1">IF(OR(G667="alpha",G667="beta",G667="sd",G667="mean"),"--",VLOOKUP(C667,Default!$B$5:$H$113,7,FALSE))</f>
        <v>--</v>
      </c>
      <c r="J667" s="4" t="str">
        <f ca="1">VLOOKUP(F667,Lookup!$C$5:$D$109,2, FALSE)</f>
        <v>Travel values</v>
      </c>
      <c r="K667" s="4" t="str">
        <f ca="1">VLOOKUP(C667,Default!$B$4:$E$113,4, FALSE)</f>
        <v>scalar for walking distance, i.e. all walking trips are scaled by this scalar</v>
      </c>
      <c r="L667" s="21" t="str" cm="1">
        <f t="array" aca="1" ref="L667" ca="1">IF(ISNA(VLOOKUP(D667,Grouped_Sources!$C:$C,1,FALSE)),"", INDIRECT(VLOOKUP(D667,Grouped_Sources!$C:$G,5,FALSE)))</f>
        <v xml:space="preserve"> on OneDrive Ali Abbas - ITHIM Global\Methods and Processes\Input Parameters\DistanceScalars</v>
      </c>
      <c r="M667" s="21"/>
      <c r="N667" s="21"/>
    </row>
    <row r="668" spans="1:14">
      <c r="A668" s="5">
        <f t="shared" si="98"/>
        <v>9</v>
      </c>
      <c r="B668" s="5">
        <f t="shared" si="99"/>
        <v>72</v>
      </c>
      <c r="C668" s="5" t="str">
        <f t="shared" ca="1" si="97"/>
        <v>distance_scalar_walking</v>
      </c>
      <c r="D668" s="5" t="str">
        <f t="shared" ca="1" si="100"/>
        <v>distance_scalar_walking_bogota</v>
      </c>
      <c r="E668" s="4" t="str" cm="1">
        <f t="array" aca="1" ref="E668" ca="1">INDIRECT(ADDRESS(1,A668,1,1,"all_city_parameter_inputs"))</f>
        <v>bogota</v>
      </c>
      <c r="F668" s="6" t="str" cm="1">
        <f t="array" aca="1" ref="F668" ca="1">IF(AND(ISBLANK(INDIRECT(ADDRESS(B668,2,1,1,"all_city_parameter_inputs"))), ISBLANK(INDIRECT(ADDRESS(B668,1,1,1,"all_city_parameter_inputs")))), "", IF(ISBLANK(INDIRECT(ADDRESS(B668,1,1,1,"all_city_parameter_inputs"))), All_city_list!F667,INDIRECT(ADDRESS(B668,1,1,1,"all_city_parameter_inputs"))))</f>
        <v>distance_scalar_walking</v>
      </c>
      <c r="G668" s="4" t="str" cm="1">
        <f t="array" aca="1" ref="G668" ca="1">IF(AND(ISBLANK(INDIRECT(ADDRESS(B668,3,1,1,"all_city_parameter_inputs"))),ISBLANK(INDIRECT(ADDRESS(B668,2,1,1,"all_city_parameter_inputs")))),"",IF(ISBLANK(INDIRECT(ADDRESS(B668,2,1,1,"all_city_parameter_inputs"))),"",INDIRECT(ADDRESS(B668,2,1,1,"all_city_parameter_inputs"))))</f>
        <v>sd</v>
      </c>
      <c r="H668" s="17" cm="1">
        <f t="array" aca="1" ref="H668" ca="1">IF(ISBLANK(INDIRECT(ADDRESS(B668,A668,1,1,"all_city_parameter_inputs"))), "--",INDIRECT(ADDRESS(B668,A668,1,1,"all_city_parameter_inputs")))</f>
        <v>1.005873194614</v>
      </c>
      <c r="I668" s="17" t="str">
        <f ca="1">IF(OR(G668="alpha",G668="beta",G668="sd",G668="mean"),"--",VLOOKUP(C668,Default!$B$5:$H$113,7,FALSE))</f>
        <v>--</v>
      </c>
      <c r="J668" s="4" t="str">
        <f ca="1">VLOOKUP(F668,Lookup!$C$5:$D$109,2, FALSE)</f>
        <v>Travel values</v>
      </c>
      <c r="K668" s="4" t="str">
        <f ca="1">VLOOKUP(C668,Default!$B$4:$E$113,4, FALSE)</f>
        <v>scalar for walking distance, i.e. all walking trips are scaled by this scalar</v>
      </c>
      <c r="L668" s="21" t="str" cm="1">
        <f t="array" aca="1" ref="L668" ca="1">IF(ISNA(VLOOKUP(D668,Grouped_Sources!$C:$C,1,FALSE)),"", INDIRECT(VLOOKUP(D668,Grouped_Sources!$C:$G,5,FALSE)))</f>
        <v xml:space="preserve"> on OneDrive Ali Abbas - ITHIM Global\Methods and Processes\Input Parameters\DistanceScalars</v>
      </c>
      <c r="M668" s="21"/>
      <c r="N668" s="21"/>
    </row>
    <row r="669" spans="1:14">
      <c r="A669" s="5">
        <f t="shared" si="98"/>
        <v>9</v>
      </c>
      <c r="B669" s="5">
        <f t="shared" si="99"/>
        <v>73</v>
      </c>
      <c r="C669" s="5" t="str">
        <f t="shared" ca="1" si="97"/>
        <v>distance_scalar_cycling</v>
      </c>
      <c r="D669" s="5" t="str">
        <f t="shared" ca="1" si="100"/>
        <v>distance_scalar_cycling_bogota</v>
      </c>
      <c r="E669" s="4" t="str" cm="1">
        <f t="array" aca="1" ref="E669" ca="1">INDIRECT(ADDRESS(1,A669,1,1,"all_city_parameter_inputs"))</f>
        <v>bogota</v>
      </c>
      <c r="F669" s="6" t="str" cm="1">
        <f t="array" aca="1" ref="F669" ca="1">IF(AND(ISBLANK(INDIRECT(ADDRESS(B669,2,1,1,"all_city_parameter_inputs"))), ISBLANK(INDIRECT(ADDRESS(B669,1,1,1,"all_city_parameter_inputs")))), "", IF(ISBLANK(INDIRECT(ADDRESS(B669,1,1,1,"all_city_parameter_inputs"))), All_city_list!F668,INDIRECT(ADDRESS(B669,1,1,1,"all_city_parameter_inputs"))))</f>
        <v>distance_scalar_cycling</v>
      </c>
      <c r="G669" s="4" t="str" cm="1">
        <f t="array" aca="1" ref="G669" ca="1">IF(AND(ISBLANK(INDIRECT(ADDRESS(B669,3,1,1,"all_city_parameter_inputs"))),ISBLANK(INDIRECT(ADDRESS(B669,2,1,1,"all_city_parameter_inputs")))),"",IF(ISBLANK(INDIRECT(ADDRESS(B669,2,1,1,"all_city_parameter_inputs"))),"",INDIRECT(ADDRESS(B669,2,1,1,"all_city_parameter_inputs"))))</f>
        <v>constant</v>
      </c>
      <c r="H669" s="17" cm="1">
        <f t="array" aca="1" ref="H669" ca="1">IF(ISBLANK(INDIRECT(ADDRESS(B669,A669,1,1,"all_city_parameter_inputs"))), "--",INDIRECT(ADDRESS(B669,A669,1,1,"all_city_parameter_inputs")))</f>
        <v>1</v>
      </c>
      <c r="I669" s="17">
        <f ca="1">IF(OR(G669="alpha",G669="beta",G669="sd",G669="mean"),"--",VLOOKUP(C669,Default!$B$5:$H$113,7,FALSE))</f>
        <v>1</v>
      </c>
      <c r="J669" s="4" t="str">
        <f ca="1">VLOOKUP(F669,Lookup!$C$5:$D$109,2, FALSE)</f>
        <v>Travel values</v>
      </c>
      <c r="K669" s="4" t="str">
        <f ca="1">VLOOKUP(C669,Default!$B$4:$E$113,4, FALSE)</f>
        <v>scalar for cycling distance, i.e. all cycling trips are scaled by this scalar</v>
      </c>
      <c r="L669" s="21" t="str" cm="1">
        <f t="array" aca="1" ref="L669" ca="1">IF(ISNA(VLOOKUP(D669,Grouped_Sources!$C:$C,1,FALSE)),"", INDIRECT(VLOOKUP(D669,Grouped_Sources!$C:$G,5,FALSE)))</f>
        <v xml:space="preserve"> on OneDrive Ali Abbas - ITHIM Global\Methods and Processes\Input Parameters\DistanceScalars</v>
      </c>
      <c r="M669" s="21"/>
      <c r="N669" s="21"/>
    </row>
    <row r="670" spans="1:14">
      <c r="A670" s="5">
        <f t="shared" si="98"/>
        <v>9</v>
      </c>
      <c r="B670" s="5">
        <f t="shared" si="99"/>
        <v>74</v>
      </c>
      <c r="C670" s="5" t="str">
        <f t="shared" ca="1" si="97"/>
        <v>distance_scalar_cycling</v>
      </c>
      <c r="D670" s="5" t="str">
        <f t="shared" ca="1" si="100"/>
        <v>distance_scalar_cycling_bogota</v>
      </c>
      <c r="E670" s="4" t="str" cm="1">
        <f t="array" aca="1" ref="E670" ca="1">INDIRECT(ADDRESS(1,A670,1,1,"all_city_parameter_inputs"))</f>
        <v>bogota</v>
      </c>
      <c r="F670" s="6" t="str" cm="1">
        <f t="array" aca="1" ref="F670" ca="1">IF(AND(ISBLANK(INDIRECT(ADDRESS(B670,2,1,1,"all_city_parameter_inputs"))), ISBLANK(INDIRECT(ADDRESS(B670,1,1,1,"all_city_parameter_inputs")))), "", IF(ISBLANK(INDIRECT(ADDRESS(B670,1,1,1,"all_city_parameter_inputs"))), All_city_list!F669,INDIRECT(ADDRESS(B670,1,1,1,"all_city_parameter_inputs"))))</f>
        <v>distance_scalar_cycling</v>
      </c>
      <c r="G670" s="4" t="str" cm="1">
        <f t="array" aca="1" ref="G670" ca="1">IF(AND(ISBLANK(INDIRECT(ADDRESS(B670,3,1,1,"all_city_parameter_inputs"))),ISBLANK(INDIRECT(ADDRESS(B670,2,1,1,"all_city_parameter_inputs")))),"",IF(ISBLANK(INDIRECT(ADDRESS(B670,2,1,1,"all_city_parameter_inputs"))),"",INDIRECT(ADDRESS(B670,2,1,1,"all_city_parameter_inputs"))))</f>
        <v>mean</v>
      </c>
      <c r="H670" s="17" cm="1">
        <f t="array" aca="1" ref="H670" ca="1">IF(ISBLANK(INDIRECT(ADDRESS(B670,A670,1,1,"all_city_parameter_inputs"))), "--",INDIRECT(ADDRESS(B670,A670,1,1,"all_city_parameter_inputs")))</f>
        <v>0.99979658725607201</v>
      </c>
      <c r="I670" s="17" t="str">
        <f ca="1">IF(OR(G670="alpha",G670="beta",G670="sd",G670="mean"),"--",VLOOKUP(C670,Default!$B$5:$H$113,7,FALSE))</f>
        <v>--</v>
      </c>
      <c r="J670" s="4" t="str">
        <f ca="1">VLOOKUP(F670,Lookup!$C$5:$D$109,2, FALSE)</f>
        <v>Travel values</v>
      </c>
      <c r="K670" s="4" t="str">
        <f ca="1">VLOOKUP(C670,Default!$B$4:$E$113,4, FALSE)</f>
        <v>scalar for cycling distance, i.e. all cycling trips are scaled by this scalar</v>
      </c>
      <c r="L670" s="21" t="str" cm="1">
        <f t="array" aca="1" ref="L670" ca="1">IF(ISNA(VLOOKUP(D670,Grouped_Sources!$C:$C,1,FALSE)),"", INDIRECT(VLOOKUP(D670,Grouped_Sources!$C:$G,5,FALSE)))</f>
        <v xml:space="preserve"> on OneDrive Ali Abbas - ITHIM Global\Methods and Processes\Input Parameters\DistanceScalars</v>
      </c>
      <c r="M670" s="21"/>
      <c r="N670" s="21"/>
    </row>
    <row r="671" spans="1:14">
      <c r="A671" s="5">
        <f t="shared" si="98"/>
        <v>9</v>
      </c>
      <c r="B671" s="5">
        <f t="shared" si="99"/>
        <v>75</v>
      </c>
      <c r="C671" s="5" t="str">
        <f t="shared" ca="1" si="97"/>
        <v>distance_scalar_cycling</v>
      </c>
      <c r="D671" s="5" t="str">
        <f t="shared" ca="1" si="100"/>
        <v>distance_scalar_cycling_bogota</v>
      </c>
      <c r="E671" s="4" t="str" cm="1">
        <f t="array" aca="1" ref="E671" ca="1">INDIRECT(ADDRESS(1,A671,1,1,"all_city_parameter_inputs"))</f>
        <v>bogota</v>
      </c>
      <c r="F671" s="6" t="str" cm="1">
        <f t="array" aca="1" ref="F671" ca="1">IF(AND(ISBLANK(INDIRECT(ADDRESS(B671,2,1,1,"all_city_parameter_inputs"))), ISBLANK(INDIRECT(ADDRESS(B671,1,1,1,"all_city_parameter_inputs")))), "", IF(ISBLANK(INDIRECT(ADDRESS(B671,1,1,1,"all_city_parameter_inputs"))), All_city_list!F670,INDIRECT(ADDRESS(B671,1,1,1,"all_city_parameter_inputs"))))</f>
        <v>distance_scalar_cycling</v>
      </c>
      <c r="G671" s="4" t="str" cm="1">
        <f t="array" aca="1" ref="G671" ca="1">IF(AND(ISBLANK(INDIRECT(ADDRESS(B671,3,1,1,"all_city_parameter_inputs"))),ISBLANK(INDIRECT(ADDRESS(B671,2,1,1,"all_city_parameter_inputs")))),"",IF(ISBLANK(INDIRECT(ADDRESS(B671,2,1,1,"all_city_parameter_inputs"))),"",INDIRECT(ADDRESS(B671,2,1,1,"all_city_parameter_inputs"))))</f>
        <v>sd</v>
      </c>
      <c r="H671" s="17" cm="1">
        <f t="array" aca="1" ref="H671" ca="1">IF(ISBLANK(INDIRECT(ADDRESS(B671,A671,1,1,"all_city_parameter_inputs"))), "--",INDIRECT(ADDRESS(B671,A671,1,1,"all_city_parameter_inputs")))</f>
        <v>1.02037574940785</v>
      </c>
      <c r="I671" s="17" t="str">
        <f ca="1">IF(OR(G671="alpha",G671="beta",G671="sd",G671="mean"),"--",VLOOKUP(C671,Default!$B$5:$H$113,7,FALSE))</f>
        <v>--</v>
      </c>
      <c r="J671" s="4" t="str">
        <f ca="1">VLOOKUP(F671,Lookup!$C$5:$D$109,2, FALSE)</f>
        <v>Travel values</v>
      </c>
      <c r="K671" s="4" t="str">
        <f ca="1">VLOOKUP(C671,Default!$B$4:$E$113,4, FALSE)</f>
        <v>scalar for cycling distance, i.e. all cycling trips are scaled by this scalar</v>
      </c>
      <c r="L671" s="21" t="str" cm="1">
        <f t="array" aca="1" ref="L671" ca="1">IF(ISNA(VLOOKUP(D671,Grouped_Sources!$C:$C,1,FALSE)),"", INDIRECT(VLOOKUP(D671,Grouped_Sources!$C:$G,5,FALSE)))</f>
        <v xml:space="preserve"> on OneDrive Ali Abbas - ITHIM Global\Methods and Processes\Input Parameters\DistanceScalars</v>
      </c>
      <c r="M671" s="21"/>
      <c r="N671" s="21"/>
    </row>
    <row r="672" spans="1:14">
      <c r="A672" s="5">
        <f t="shared" si="98"/>
        <v>9</v>
      </c>
      <c r="B672" s="5">
        <f t="shared" si="99"/>
        <v>76</v>
      </c>
      <c r="C672" s="5" t="str">
        <f t="shared" ca="1" si="97"/>
        <v>CO2_emission_inventories motorcycle</v>
      </c>
      <c r="D672" s="5" t="str">
        <f t="shared" ca="1" si="100"/>
        <v>CO2_emission_inventories_bogota</v>
      </c>
      <c r="E672" s="4" t="str" cm="1">
        <f t="array" aca="1" ref="E672" ca="1">INDIRECT(ADDRESS(1,A672,1,1,"all_city_parameter_inputs"))</f>
        <v>bogota</v>
      </c>
      <c r="F672" s="6" t="str" cm="1">
        <f t="array" aca="1" ref="F672" ca="1">IF(AND(ISBLANK(INDIRECT(ADDRESS(B672,2,1,1,"all_city_parameter_inputs"))), ISBLANK(INDIRECT(ADDRESS(B672,1,1,1,"all_city_parameter_inputs")))), "", IF(ISBLANK(INDIRECT(ADDRESS(B672,1,1,1,"all_city_parameter_inputs"))), All_city_list!F671,INDIRECT(ADDRESS(B672,1,1,1,"all_city_parameter_inputs"))))</f>
        <v>CO2_emission_inventories</v>
      </c>
      <c r="G672" s="4" t="str" cm="1">
        <f t="array" aca="1" ref="G672" ca="1">IF(AND(ISBLANK(INDIRECT(ADDRESS(B672,3,1,1,"all_city_parameter_inputs"))),ISBLANK(INDIRECT(ADDRESS(B672,2,1,1,"all_city_parameter_inputs")))),"",IF(ISBLANK(INDIRECT(ADDRESS(B672,2,1,1,"all_city_parameter_inputs"))),"",INDIRECT(ADDRESS(B672,2,1,1,"all_city_parameter_inputs"))))</f>
        <v>motorcycle</v>
      </c>
      <c r="H672" s="17" cm="1">
        <f t="array" aca="1" ref="H672" ca="1">IF(ISBLANK(INDIRECT(ADDRESS(B672,A672,1,1,"all_city_parameter_inputs"))), "--",INDIRECT(ADDRESS(B672,A672,1,1,"all_city_parameter_inputs")))</f>
        <v>30033.571810000001</v>
      </c>
      <c r="I672" s="17">
        <f ca="1">IF(OR(G672="alpha",G672="beta",G672="sd",G672="mean"),"--",VLOOKUP(C672,Default!$B$5:$H$113,7,FALSE))</f>
        <v>30033.571810000001</v>
      </c>
      <c r="J672" s="4" t="str">
        <f ca="1">VLOOKUP(F672,Lookup!$C$5:$D$109,2, FALSE)</f>
        <v>Pollution values</v>
      </c>
      <c r="K672" s="4" t="str">
        <f ca="1">VLOOKUP(C672,Default!$B$4:$E$113,4, FALSE)</f>
        <v>- used to estimate the CO2 for scenarios (function "scenario_co2_calculations").
- used to create the VEHICLE_INVENTORY, with speeds, PM and CO2 emissions (function "set_vehicle_inventory").</v>
      </c>
      <c r="L672" s="21" t="str" cm="1">
        <f t="array" aca="1" ref="L672" ca="1">IF(ISNA(VLOOKUP(D672,Grouped_Sources!$C:$C,1,FALSE)),"", INDIRECT(VLOOKUP(D672,Grouped_Sources!$C:$G,5,FALSE)))</f>
        <v/>
      </c>
      <c r="M672" s="21"/>
      <c r="N672" s="21"/>
    </row>
    <row r="673" spans="1:14">
      <c r="A673" s="5">
        <f t="shared" si="98"/>
        <v>9</v>
      </c>
      <c r="B673" s="5">
        <f t="shared" si="99"/>
        <v>77</v>
      </c>
      <c r="C673" s="5" t="str">
        <f t="shared" ca="1" si="97"/>
        <v>CO2_emission_inventories car</v>
      </c>
      <c r="D673" s="5" t="str">
        <f t="shared" ca="1" si="100"/>
        <v>CO2_emission_inventories_bogota</v>
      </c>
      <c r="E673" s="4" t="str" cm="1">
        <f t="array" aca="1" ref="E673" ca="1">INDIRECT(ADDRESS(1,A673,1,1,"all_city_parameter_inputs"))</f>
        <v>bogota</v>
      </c>
      <c r="F673" s="6" t="str" cm="1">
        <f t="array" aca="1" ref="F673" ca="1">IF(AND(ISBLANK(INDIRECT(ADDRESS(B673,2,1,1,"all_city_parameter_inputs"))), ISBLANK(INDIRECT(ADDRESS(B673,1,1,1,"all_city_parameter_inputs")))), "", IF(ISBLANK(INDIRECT(ADDRESS(B673,1,1,1,"all_city_parameter_inputs"))), All_city_list!F672,INDIRECT(ADDRESS(B673,1,1,1,"all_city_parameter_inputs"))))</f>
        <v>CO2_emission_inventories</v>
      </c>
      <c r="G673" s="4" t="str" cm="1">
        <f t="array" aca="1" ref="G673" ca="1">IF(AND(ISBLANK(INDIRECT(ADDRESS(B673,3,1,1,"all_city_parameter_inputs"))),ISBLANK(INDIRECT(ADDRESS(B673,2,1,1,"all_city_parameter_inputs")))),"",IF(ISBLANK(INDIRECT(ADDRESS(B673,2,1,1,"all_city_parameter_inputs"))),"",INDIRECT(ADDRESS(B673,2,1,1,"all_city_parameter_inputs"))))</f>
        <v>car</v>
      </c>
      <c r="H673" s="17" cm="1">
        <f t="array" aca="1" ref="H673" ca="1">IF(ISBLANK(INDIRECT(ADDRESS(B673,A673,1,1,"all_city_parameter_inputs"))), "--",INDIRECT(ADDRESS(B673,A673,1,1,"all_city_parameter_inputs")))</f>
        <v>1033377.341</v>
      </c>
      <c r="I673" s="17">
        <f ca="1">IF(OR(G673="alpha",G673="beta",G673="sd",G673="mean"),"--",VLOOKUP(C673,Default!$B$5:$H$113,7,FALSE))</f>
        <v>1033377.341</v>
      </c>
      <c r="J673" s="4" t="str">
        <f ca="1">VLOOKUP(F673,Lookup!$C$5:$D$109,2, FALSE)</f>
        <v>Pollution values</v>
      </c>
      <c r="K673" s="4">
        <f ca="1">VLOOKUP(C673,Default!$B$4:$E$113,4, FALSE)</f>
        <v>0</v>
      </c>
      <c r="L673" s="21" t="str" cm="1">
        <f t="array" aca="1" ref="L673" ca="1">IF(ISNA(VLOOKUP(D673,Grouped_Sources!$C:$C,1,FALSE)),"", INDIRECT(VLOOKUP(D673,Grouped_Sources!$C:$G,5,FALSE)))</f>
        <v/>
      </c>
      <c r="M673" s="21"/>
      <c r="N673" s="21"/>
    </row>
    <row r="674" spans="1:14">
      <c r="A674" s="5">
        <f t="shared" si="98"/>
        <v>9</v>
      </c>
      <c r="B674" s="5">
        <f t="shared" si="99"/>
        <v>78</v>
      </c>
      <c r="C674" s="5" t="str">
        <f t="shared" ca="1" si="97"/>
        <v>CO2_emission_inventories bus_driver</v>
      </c>
      <c r="D674" s="5" t="str">
        <f t="shared" ca="1" si="100"/>
        <v>CO2_emission_inventories_bogota</v>
      </c>
      <c r="E674" s="4" t="str" cm="1">
        <f t="array" aca="1" ref="E674" ca="1">INDIRECT(ADDRESS(1,A674,1,1,"all_city_parameter_inputs"))</f>
        <v>bogota</v>
      </c>
      <c r="F674" s="6" t="str" cm="1">
        <f t="array" aca="1" ref="F674" ca="1">IF(AND(ISBLANK(INDIRECT(ADDRESS(B674,2,1,1,"all_city_parameter_inputs"))), ISBLANK(INDIRECT(ADDRESS(B674,1,1,1,"all_city_parameter_inputs")))), "", IF(ISBLANK(INDIRECT(ADDRESS(B674,1,1,1,"all_city_parameter_inputs"))), All_city_list!F673,INDIRECT(ADDRESS(B674,1,1,1,"all_city_parameter_inputs"))))</f>
        <v>CO2_emission_inventories</v>
      </c>
      <c r="G674" s="4" t="str" cm="1">
        <f t="array" aca="1" ref="G674" ca="1">IF(AND(ISBLANK(INDIRECT(ADDRESS(B674,3,1,1,"all_city_parameter_inputs"))),ISBLANK(INDIRECT(ADDRESS(B674,2,1,1,"all_city_parameter_inputs")))),"",IF(ISBLANK(INDIRECT(ADDRESS(B674,2,1,1,"all_city_parameter_inputs"))),"",INDIRECT(ADDRESS(B674,2,1,1,"all_city_parameter_inputs"))))</f>
        <v>bus_driver</v>
      </c>
      <c r="H674" s="17" cm="1">
        <f t="array" aca="1" ref="H674" ca="1">IF(ISBLANK(INDIRECT(ADDRESS(B674,A674,1,1,"all_city_parameter_inputs"))), "--",INDIRECT(ADDRESS(B674,A674,1,1,"all_city_parameter_inputs")))</f>
        <v>100429.7216</v>
      </c>
      <c r="I674" s="17">
        <f ca="1">IF(OR(G674="alpha",G674="beta",G674="sd",G674="mean"),"--",VLOOKUP(C674,Default!$B$5:$H$113,7,FALSE))</f>
        <v>100429.7216</v>
      </c>
      <c r="J674" s="4" t="str">
        <f ca="1">VLOOKUP(F674,Lookup!$C$5:$D$109,2, FALSE)</f>
        <v>Pollution values</v>
      </c>
      <c r="K674" s="4">
        <f ca="1">VLOOKUP(C674,Default!$B$4:$E$113,4, FALSE)</f>
        <v>0</v>
      </c>
      <c r="L674" s="21" t="str" cm="1">
        <f t="array" aca="1" ref="L674" ca="1">IF(ISNA(VLOOKUP(D674,Grouped_Sources!$C:$C,1,FALSE)),"", INDIRECT(VLOOKUP(D674,Grouped_Sources!$C:$G,5,FALSE)))</f>
        <v/>
      </c>
      <c r="M674" s="21"/>
      <c r="N674" s="21"/>
    </row>
    <row r="675" spans="1:14">
      <c r="A675" s="5">
        <f t="shared" si="98"/>
        <v>9</v>
      </c>
      <c r="B675" s="5">
        <f t="shared" si="99"/>
        <v>79</v>
      </c>
      <c r="C675" s="5" t="str">
        <f t="shared" ca="1" si="97"/>
        <v>CO2_emission_inventories big_truck</v>
      </c>
      <c r="D675" s="5" t="str">
        <f t="shared" ca="1" si="100"/>
        <v>CO2_emission_inventories_bogota</v>
      </c>
      <c r="E675" s="4" t="str" cm="1">
        <f t="array" aca="1" ref="E675" ca="1">INDIRECT(ADDRESS(1,A675,1,1,"all_city_parameter_inputs"))</f>
        <v>bogota</v>
      </c>
      <c r="F675" s="6" t="str" cm="1">
        <f t="array" aca="1" ref="F675" ca="1">IF(AND(ISBLANK(INDIRECT(ADDRESS(B675,2,1,1,"all_city_parameter_inputs"))), ISBLANK(INDIRECT(ADDRESS(B675,1,1,1,"all_city_parameter_inputs")))), "", IF(ISBLANK(INDIRECT(ADDRESS(B675,1,1,1,"all_city_parameter_inputs"))), All_city_list!F674,INDIRECT(ADDRESS(B675,1,1,1,"all_city_parameter_inputs"))))</f>
        <v>CO2_emission_inventories</v>
      </c>
      <c r="G675" s="4" t="str" cm="1">
        <f t="array" aca="1" ref="G675" ca="1">IF(AND(ISBLANK(INDIRECT(ADDRESS(B675,3,1,1,"all_city_parameter_inputs"))),ISBLANK(INDIRECT(ADDRESS(B675,2,1,1,"all_city_parameter_inputs")))),"",IF(ISBLANK(INDIRECT(ADDRESS(B675,2,1,1,"all_city_parameter_inputs"))),"",INDIRECT(ADDRESS(B675,2,1,1,"all_city_parameter_inputs"))))</f>
        <v>big_truck</v>
      </c>
      <c r="H675" s="17" cm="1">
        <f t="array" aca="1" ref="H675" ca="1">IF(ISBLANK(INDIRECT(ADDRESS(B675,A675,1,1,"all_city_parameter_inputs"))), "--",INDIRECT(ADDRESS(B675,A675,1,1,"all_city_parameter_inputs")))</f>
        <v>259655.32449999999</v>
      </c>
      <c r="I675" s="17">
        <f ca="1">IF(OR(G675="alpha",G675="beta",G675="sd",G675="mean"),"--",VLOOKUP(C675,Default!$B$5:$H$113,7,FALSE))</f>
        <v>259655.32449999999</v>
      </c>
      <c r="J675" s="4" t="str">
        <f ca="1">VLOOKUP(F675,Lookup!$C$5:$D$109,2, FALSE)</f>
        <v>Pollution values</v>
      </c>
      <c r="K675" s="4">
        <f ca="1">VLOOKUP(C675,Default!$B$4:$E$113,4, FALSE)</f>
        <v>0</v>
      </c>
      <c r="L675" s="21" t="str" cm="1">
        <f t="array" aca="1" ref="L675" ca="1">IF(ISNA(VLOOKUP(D675,Grouped_Sources!$C:$C,1,FALSE)),"", INDIRECT(VLOOKUP(D675,Grouped_Sources!$C:$G,5,FALSE)))</f>
        <v/>
      </c>
      <c r="M675" s="21"/>
      <c r="N675" s="21"/>
    </row>
    <row r="676" spans="1:14">
      <c r="A676" s="5">
        <f t="shared" si="98"/>
        <v>9</v>
      </c>
      <c r="B676" s="5">
        <f t="shared" si="99"/>
        <v>80</v>
      </c>
      <c r="C676" s="5" t="str">
        <f t="shared" ca="1" si="97"/>
        <v>CO2_emission_inventories truck</v>
      </c>
      <c r="D676" s="5" t="str">
        <f t="shared" ca="1" si="100"/>
        <v>CO2_emission_inventories_bogota</v>
      </c>
      <c r="E676" s="4" t="str" cm="1">
        <f t="array" aca="1" ref="E676" ca="1">INDIRECT(ADDRESS(1,A676,1,1,"all_city_parameter_inputs"))</f>
        <v>bogota</v>
      </c>
      <c r="F676" s="6" t="str" cm="1">
        <f t="array" aca="1" ref="F676" ca="1">IF(AND(ISBLANK(INDIRECT(ADDRESS(B676,2,1,1,"all_city_parameter_inputs"))), ISBLANK(INDIRECT(ADDRESS(B676,1,1,1,"all_city_parameter_inputs")))), "", IF(ISBLANK(INDIRECT(ADDRESS(B676,1,1,1,"all_city_parameter_inputs"))), All_city_list!F675,INDIRECT(ADDRESS(B676,1,1,1,"all_city_parameter_inputs"))))</f>
        <v>CO2_emission_inventories</v>
      </c>
      <c r="G676" s="4" t="str" cm="1">
        <f t="array" aca="1" ref="G676" ca="1">IF(AND(ISBLANK(INDIRECT(ADDRESS(B676,3,1,1,"all_city_parameter_inputs"))),ISBLANK(INDIRECT(ADDRESS(B676,2,1,1,"all_city_parameter_inputs")))),"",IF(ISBLANK(INDIRECT(ADDRESS(B676,2,1,1,"all_city_parameter_inputs"))),"",INDIRECT(ADDRESS(B676,2,1,1,"all_city_parameter_inputs"))))</f>
        <v>truck</v>
      </c>
      <c r="H676" s="17" cm="1">
        <f t="array" aca="1" ref="H676" ca="1">IF(ISBLANK(INDIRECT(ADDRESS(B676,A676,1,1,"all_city_parameter_inputs"))), "--",INDIRECT(ADDRESS(B676,A676,1,1,"all_city_parameter_inputs")))</f>
        <v>163516.11319999999</v>
      </c>
      <c r="I676" s="17">
        <f ca="1">IF(OR(G676="alpha",G676="beta",G676="sd",G676="mean"),"--",VLOOKUP(C676,Default!$B$5:$H$113,7,FALSE))</f>
        <v>163516.11319999999</v>
      </c>
      <c r="J676" s="4" t="str">
        <f ca="1">VLOOKUP(F676,Lookup!$C$5:$D$109,2, FALSE)</f>
        <v>Pollution values</v>
      </c>
      <c r="K676" s="4">
        <f ca="1">VLOOKUP(C676,Default!$B$4:$E$113,4, FALSE)</f>
        <v>0</v>
      </c>
      <c r="L676" s="21" t="str" cm="1">
        <f t="array" aca="1" ref="L676" ca="1">IF(ISNA(VLOOKUP(D676,Grouped_Sources!$C:$C,1,FALSE)),"", INDIRECT(VLOOKUP(D676,Grouped_Sources!$C:$G,5,FALSE)))</f>
        <v/>
      </c>
      <c r="M676" s="21"/>
      <c r="N676" s="21"/>
    </row>
    <row r="677" spans="1:14">
      <c r="A677" s="5">
        <f t="shared" si="98"/>
        <v>9</v>
      </c>
      <c r="B677" s="5">
        <f t="shared" si="99"/>
        <v>81</v>
      </c>
      <c r="C677" s="5" t="str">
        <f t="shared" ca="1" si="97"/>
        <v>CO2_emission_inventories van</v>
      </c>
      <c r="D677" s="5" t="str">
        <f t="shared" ca="1" si="100"/>
        <v>CO2_emission_inventories_bogota</v>
      </c>
      <c r="E677" s="4" t="str" cm="1">
        <f t="array" aca="1" ref="E677" ca="1">INDIRECT(ADDRESS(1,A677,1,1,"all_city_parameter_inputs"))</f>
        <v>bogota</v>
      </c>
      <c r="F677" s="6" t="str" cm="1">
        <f t="array" aca="1" ref="F677" ca="1">IF(AND(ISBLANK(INDIRECT(ADDRESS(B677,2,1,1,"all_city_parameter_inputs"))), ISBLANK(INDIRECT(ADDRESS(B677,1,1,1,"all_city_parameter_inputs")))), "", IF(ISBLANK(INDIRECT(ADDRESS(B677,1,1,1,"all_city_parameter_inputs"))), All_city_list!F676,INDIRECT(ADDRESS(B677,1,1,1,"all_city_parameter_inputs"))))</f>
        <v>CO2_emission_inventories</v>
      </c>
      <c r="G677" s="4" t="str" cm="1">
        <f t="array" aca="1" ref="G677" ca="1">IF(AND(ISBLANK(INDIRECT(ADDRESS(B677,3,1,1,"all_city_parameter_inputs"))),ISBLANK(INDIRECT(ADDRESS(B677,2,1,1,"all_city_parameter_inputs")))),"",IF(ISBLANK(INDIRECT(ADDRESS(B677,2,1,1,"all_city_parameter_inputs"))),"",INDIRECT(ADDRESS(B677,2,1,1,"all_city_parameter_inputs"))))</f>
        <v>van</v>
      </c>
      <c r="H677" s="17" t="str" cm="1">
        <f t="array" aca="1" ref="H677" ca="1">IF(ISBLANK(INDIRECT(ADDRESS(B677,A677,1,1,"all_city_parameter_inputs"))), "--",INDIRECT(ADDRESS(B677,A677,1,1,"all_city_parameter_inputs")))</f>
        <v>--</v>
      </c>
      <c r="I677" s="17">
        <f ca="1">IF(OR(G677="alpha",G677="beta",G677="sd",G677="mean"),"--",VLOOKUP(C677,Default!$B$5:$H$113,7,FALSE))</f>
        <v>0</v>
      </c>
      <c r="J677" s="4" t="str">
        <f ca="1">VLOOKUP(F677,Lookup!$C$5:$D$109,2, FALSE)</f>
        <v>Pollution values</v>
      </c>
      <c r="K677" s="4">
        <f ca="1">VLOOKUP(C677,Default!$B$4:$E$113,4, FALSE)</f>
        <v>0</v>
      </c>
      <c r="L677" s="21" t="str" cm="1">
        <f t="array" aca="1" ref="L677" ca="1">IF(ISNA(VLOOKUP(D677,Grouped_Sources!$C:$C,1,FALSE)),"", INDIRECT(VLOOKUP(D677,Grouped_Sources!$C:$G,5,FALSE)))</f>
        <v/>
      </c>
      <c r="M677" s="21"/>
      <c r="N677" s="21"/>
    </row>
    <row r="678" spans="1:14">
      <c r="A678" s="5">
        <f t="shared" si="98"/>
        <v>9</v>
      </c>
      <c r="B678" s="5">
        <f t="shared" si="99"/>
        <v>82</v>
      </c>
      <c r="C678" s="5" t="str">
        <f t="shared" ca="1" si="97"/>
        <v>CO2_emission_inventories other</v>
      </c>
      <c r="D678" s="5" t="str">
        <f t="shared" ca="1" si="100"/>
        <v>CO2_emission_inventories_bogota</v>
      </c>
      <c r="E678" s="4" t="str" cm="1">
        <f t="array" aca="1" ref="E678" ca="1">INDIRECT(ADDRESS(1,A678,1,1,"all_city_parameter_inputs"))</f>
        <v>bogota</v>
      </c>
      <c r="F678" s="6" t="str" cm="1">
        <f t="array" aca="1" ref="F678" ca="1">IF(AND(ISBLANK(INDIRECT(ADDRESS(B678,2,1,1,"all_city_parameter_inputs"))), ISBLANK(INDIRECT(ADDRESS(B678,1,1,1,"all_city_parameter_inputs")))), "", IF(ISBLANK(INDIRECT(ADDRESS(B678,1,1,1,"all_city_parameter_inputs"))), All_city_list!F677,INDIRECT(ADDRESS(B678,1,1,1,"all_city_parameter_inputs"))))</f>
        <v>CO2_emission_inventories</v>
      </c>
      <c r="G678" s="4" t="str" cm="1">
        <f t="array" aca="1" ref="G678" ca="1">IF(AND(ISBLANK(INDIRECT(ADDRESS(B678,3,1,1,"all_city_parameter_inputs"))),ISBLANK(INDIRECT(ADDRESS(B678,2,1,1,"all_city_parameter_inputs")))),"",IF(ISBLANK(INDIRECT(ADDRESS(B678,2,1,1,"all_city_parameter_inputs"))),"",INDIRECT(ADDRESS(B678,2,1,1,"all_city_parameter_inputs"))))</f>
        <v>other</v>
      </c>
      <c r="H678" s="17" cm="1">
        <f t="array" aca="1" ref="H678" ca="1">IF(ISBLANK(INDIRECT(ADDRESS(B678,A678,1,1,"all_city_parameter_inputs"))), "--",INDIRECT(ADDRESS(B678,A678,1,1,"all_city_parameter_inputs")))</f>
        <v>1906.893448</v>
      </c>
      <c r="I678" s="17">
        <f ca="1">IF(OR(G678="alpha",G678="beta",G678="sd",G678="mean"),"--",VLOOKUP(C678,Default!$B$5:$H$113,7,FALSE))</f>
        <v>1906.893448</v>
      </c>
      <c r="J678" s="4" t="str">
        <f ca="1">VLOOKUP(F678,Lookup!$C$5:$D$109,2, FALSE)</f>
        <v>Pollution values</v>
      </c>
      <c r="K678" s="4">
        <f ca="1">VLOOKUP(C678,Default!$B$4:$E$113,4, FALSE)</f>
        <v>0</v>
      </c>
      <c r="L678" s="21" t="str" cm="1">
        <f t="array" aca="1" ref="L678" ca="1">IF(ISNA(VLOOKUP(D678,Grouped_Sources!$C:$C,1,FALSE)),"", INDIRECT(VLOOKUP(D678,Grouped_Sources!$C:$G,5,FALSE)))</f>
        <v/>
      </c>
      <c r="M678" s="21"/>
      <c r="N678" s="21"/>
    </row>
    <row r="679" spans="1:14">
      <c r="A679" s="5">
        <f t="shared" si="98"/>
        <v>9</v>
      </c>
      <c r="B679" s="5">
        <f t="shared" si="99"/>
        <v>83</v>
      </c>
      <c r="C679" s="5" t="str">
        <f t="shared" ca="1" si="97"/>
        <v>CO2_emission_inventories taxi</v>
      </c>
      <c r="D679" s="5" t="str">
        <f t="shared" ca="1" si="100"/>
        <v>CO2_emission_inventories_bogota</v>
      </c>
      <c r="E679" s="4" t="str" cm="1">
        <f t="array" aca="1" ref="E679" ca="1">INDIRECT(ADDRESS(1,A679,1,1,"all_city_parameter_inputs"))</f>
        <v>bogota</v>
      </c>
      <c r="F679" s="6" t="str" cm="1">
        <f t="array" aca="1" ref="F679" ca="1">IF(AND(ISBLANK(INDIRECT(ADDRESS(B679,2,1,1,"all_city_parameter_inputs"))), ISBLANK(INDIRECT(ADDRESS(B679,1,1,1,"all_city_parameter_inputs")))), "", IF(ISBLANK(INDIRECT(ADDRESS(B679,1,1,1,"all_city_parameter_inputs"))), All_city_list!F678,INDIRECT(ADDRESS(B679,1,1,1,"all_city_parameter_inputs"))))</f>
        <v>CO2_emission_inventories</v>
      </c>
      <c r="G679" s="4" t="str" cm="1">
        <f t="array" aca="1" ref="G679" ca="1">IF(AND(ISBLANK(INDIRECT(ADDRESS(B679,3,1,1,"all_city_parameter_inputs"))),ISBLANK(INDIRECT(ADDRESS(B679,2,1,1,"all_city_parameter_inputs")))),"",IF(ISBLANK(INDIRECT(ADDRESS(B679,2,1,1,"all_city_parameter_inputs"))),"",INDIRECT(ADDRESS(B679,2,1,1,"all_city_parameter_inputs"))))</f>
        <v>taxi</v>
      </c>
      <c r="H679" s="17" t="str" cm="1">
        <f t="array" aca="1" ref="H679" ca="1">IF(ISBLANK(INDIRECT(ADDRESS(B679,A679,1,1,"all_city_parameter_inputs"))), "--",INDIRECT(ADDRESS(B679,A679,1,1,"all_city_parameter_inputs")))</f>
        <v>--</v>
      </c>
      <c r="I679" s="17">
        <f ca="1">IF(OR(G679="alpha",G679="beta",G679="sd",G679="mean"),"--",VLOOKUP(C679,Default!$B$5:$H$113,7,FALSE))</f>
        <v>0</v>
      </c>
      <c r="J679" s="4" t="str">
        <f ca="1">VLOOKUP(F679,Lookup!$C$5:$D$109,2, FALSE)</f>
        <v>Pollution values</v>
      </c>
      <c r="K679" s="4">
        <f ca="1">VLOOKUP(C679,Default!$B$4:$E$113,4, FALSE)</f>
        <v>0</v>
      </c>
      <c r="L679" s="21" t="str" cm="1">
        <f t="array" aca="1" ref="L679" ca="1">IF(ISNA(VLOOKUP(D679,Grouped_Sources!$C:$C,1,FALSE)),"", INDIRECT(VLOOKUP(D679,Grouped_Sources!$C:$G,5,FALSE)))</f>
        <v/>
      </c>
      <c r="M679" s="21"/>
      <c r="N679" s="21"/>
    </row>
    <row r="680" spans="1:14">
      <c r="A680" s="5">
        <f t="shared" si="98"/>
        <v>9</v>
      </c>
      <c r="B680" s="5">
        <f t="shared" si="99"/>
        <v>84</v>
      </c>
      <c r="C680" s="5" t="str">
        <f t="shared" ca="1" si="97"/>
        <v>CO2_emission_inventories auto_rickshaw</v>
      </c>
      <c r="D680" s="5" t="str">
        <f t="shared" ca="1" si="100"/>
        <v>CO2_emission_inventories_bogota</v>
      </c>
      <c r="E680" s="4" t="str" cm="1">
        <f t="array" aca="1" ref="E680" ca="1">INDIRECT(ADDRESS(1,A680,1,1,"all_city_parameter_inputs"))</f>
        <v>bogota</v>
      </c>
      <c r="F680" s="6" t="str" cm="1">
        <f t="array" aca="1" ref="F680" ca="1">IF(AND(ISBLANK(INDIRECT(ADDRESS(B680,2,1,1,"all_city_parameter_inputs"))), ISBLANK(INDIRECT(ADDRESS(B680,1,1,1,"all_city_parameter_inputs")))), "", IF(ISBLANK(INDIRECT(ADDRESS(B680,1,1,1,"all_city_parameter_inputs"))), All_city_list!F679,INDIRECT(ADDRESS(B680,1,1,1,"all_city_parameter_inputs"))))</f>
        <v>CO2_emission_inventories</v>
      </c>
      <c r="G680" s="4" t="str" cm="1">
        <f t="array" aca="1" ref="G680" ca="1">IF(AND(ISBLANK(INDIRECT(ADDRESS(B680,3,1,1,"all_city_parameter_inputs"))),ISBLANK(INDIRECT(ADDRESS(B680,2,1,1,"all_city_parameter_inputs")))),"",IF(ISBLANK(INDIRECT(ADDRESS(B680,2,1,1,"all_city_parameter_inputs"))),"",INDIRECT(ADDRESS(B680,2,1,1,"all_city_parameter_inputs"))))</f>
        <v>auto_rickshaw</v>
      </c>
      <c r="H680" s="17" t="str" cm="1">
        <f t="array" aca="1" ref="H680" ca="1">IF(ISBLANK(INDIRECT(ADDRESS(B680,A680,1,1,"all_city_parameter_inputs"))), "--",INDIRECT(ADDRESS(B680,A680,1,1,"all_city_parameter_inputs")))</f>
        <v>--</v>
      </c>
      <c r="I680" s="17">
        <f ca="1">IF(OR(G680="alpha",G680="beta",G680="sd",G680="mean"),"--",VLOOKUP(C680,Default!$B$5:$H$113,7,FALSE))</f>
        <v>0</v>
      </c>
      <c r="J680" s="4" t="str">
        <f ca="1">VLOOKUP(F680,Lookup!$C$5:$D$109,2, FALSE)</f>
        <v>Pollution values</v>
      </c>
      <c r="K680" s="4">
        <f ca="1">VLOOKUP(C680,Default!$B$4:$E$113,4, FALSE)</f>
        <v>0</v>
      </c>
      <c r="L680" s="21" t="str" cm="1">
        <f t="array" aca="1" ref="L680" ca="1">IF(ISNA(VLOOKUP(D680,Grouped_Sources!$C:$C,1,FALSE)),"", INDIRECT(VLOOKUP(D680,Grouped_Sources!$C:$G,5,FALSE)))</f>
        <v/>
      </c>
      <c r="M680" s="21"/>
      <c r="N680" s="21"/>
    </row>
    <row r="681" spans="1:14">
      <c r="A681" s="5">
        <f t="shared" si="98"/>
        <v>9</v>
      </c>
      <c r="B681" s="5">
        <f t="shared" si="99"/>
        <v>85</v>
      </c>
      <c r="C681" s="5" t="str">
        <f t="shared" ca="1" si="97"/>
        <v>CO2_emission_confidence</v>
      </c>
      <c r="D681" s="5" t="str">
        <f t="shared" ca="1" si="100"/>
        <v>CO2_emission_confidence_bogota</v>
      </c>
      <c r="E681" s="4" t="str" cm="1">
        <f t="array" aca="1" ref="E681" ca="1">INDIRECT(ADDRESS(1,A681,1,1,"all_city_parameter_inputs"))</f>
        <v>bogota</v>
      </c>
      <c r="F681" s="6" t="str" cm="1">
        <f t="array" aca="1" ref="F681" ca="1">IF(AND(ISBLANK(INDIRECT(ADDRESS(B681,2,1,1,"all_city_parameter_inputs"))), ISBLANK(INDIRECT(ADDRESS(B681,1,1,1,"all_city_parameter_inputs")))), "", IF(ISBLANK(INDIRECT(ADDRESS(B681,1,1,1,"all_city_parameter_inputs"))), All_city_list!F680,INDIRECT(ADDRESS(B681,1,1,1,"all_city_parameter_inputs"))))</f>
        <v>CO2_emission_confidence</v>
      </c>
      <c r="G681" s="4" t="str" cm="1">
        <f t="array" aca="1" ref="G681" ca="1">IF(AND(ISBLANK(INDIRECT(ADDRESS(B681,3,1,1,"all_city_parameter_inputs"))),ISBLANK(INDIRECT(ADDRESS(B681,2,1,1,"all_city_parameter_inputs")))),"",IF(ISBLANK(INDIRECT(ADDRESS(B681,2,1,1,"all_city_parameter_inputs"))),"",INDIRECT(ADDRESS(B681,2,1,1,"all_city_parameter_inputs"))))</f>
        <v>sample</v>
      </c>
      <c r="H681" s="17" cm="1">
        <f t="array" aca="1" ref="H681" ca="1">IF(ISBLANK(INDIRECT(ADDRESS(B681,A681,1,1,"all_city_parameter_inputs"))), "--",INDIRECT(ADDRESS(B681,A681,1,1,"all_city_parameter_inputs")))</f>
        <v>0.8</v>
      </c>
      <c r="I681" s="17">
        <f ca="1">IF(OR(G681="alpha",G681="beta",G681="sd",G681="mean"),"--",VLOOKUP(C681,Default!$B$5:$H$113,7,FALSE))</f>
        <v>1</v>
      </c>
      <c r="J681" s="4" t="str">
        <f ca="1">VLOOKUP(F681,Lookup!$C$5:$D$109,2, FALSE)</f>
        <v>Pollution values</v>
      </c>
      <c r="K681" s="4" t="str">
        <f ca="1">VLOOKUP(C681,Default!$B$4:$E$113,4, FALSE)</f>
        <v>how confident we are about the CO2 emissions inventory (equivalent to PM_EMISSION_INVENTORY_CONFIDENCE)</v>
      </c>
      <c r="L681" s="21" t="str" cm="1">
        <f t="array" aca="1" ref="L681" ca="1">IF(ISNA(VLOOKUP(D681,Grouped_Sources!$C:$C,1,FALSE)),"", INDIRECT(VLOOKUP(D681,Grouped_Sources!$C:$G,5,FALSE)))</f>
        <v/>
      </c>
      <c r="M681" s="21"/>
      <c r="N681" s="21"/>
    </row>
    <row r="682" spans="1:14">
      <c r="A682" s="5">
        <f t="shared" si="98"/>
        <v>9</v>
      </c>
      <c r="B682" s="5">
        <f t="shared" si="99"/>
        <v>86</v>
      </c>
      <c r="C682" s="5" t="str">
        <f t="shared" ca="1" si="97"/>
        <v>car_occupancy_ratio</v>
      </c>
      <c r="D682" s="5" t="str">
        <f t="shared" ref="D682:D684" ca="1" si="102">F682&amp;"_"&amp;E682</f>
        <v>car_occupancy_ratio_bogota</v>
      </c>
      <c r="E682" s="4" t="str" cm="1">
        <f t="array" aca="1" ref="E682" ca="1">INDIRECT(ADDRESS(1,A682,1,1,"all_city_parameter_inputs"))</f>
        <v>bogota</v>
      </c>
      <c r="F682" s="6" t="str" cm="1">
        <f t="array" aca="1" ref="F682" ca="1">IF(AND(ISBLANK(INDIRECT(ADDRESS(B682,2,1,1,"all_city_parameter_inputs"))), ISBLANK(INDIRECT(ADDRESS(B682,1,1,1,"all_city_parameter_inputs")))), "", IF(ISBLANK(INDIRECT(ADDRESS(B682,1,1,1,"all_city_parameter_inputs"))), All_city_list!F681,INDIRECT(ADDRESS(B682,1,1,1,"all_city_parameter_inputs"))))</f>
        <v>car_occupancy_ratio</v>
      </c>
      <c r="G682" s="4" t="str" cm="1">
        <f t="array" aca="1" ref="G682" ca="1">IF(AND(ISBLANK(INDIRECT(ADDRESS(B682,3,1,1,"all_city_parameter_inputs"))),ISBLANK(INDIRECT(ADDRESS(B682,2,1,1,"all_city_parameter_inputs")))),"",IF(ISBLANK(INDIRECT(ADDRESS(B682,2,1,1,"all_city_parameter_inputs"))),"",INDIRECT(ADDRESS(B682,2,1,1,"all_city_parameter_inputs"))))</f>
        <v>constant</v>
      </c>
      <c r="H682" s="17" cm="1">
        <f t="array" aca="1" ref="H682" ca="1">IF(ISBLANK(INDIRECT(ADDRESS(B682,A682,1,1,"all_city_parameter_inputs"))), "--",INDIRECT(ADDRESS(B682,A682,1,1,"all_city_parameter_inputs")))</f>
        <v>0.625</v>
      </c>
      <c r="I682" s="17">
        <f ca="1">IF(OR(G682="alpha",G682="beta",G682="sd",G682="mean"),"--",VLOOKUP(C682,Default!$B$5:$H$113,7,FALSE))</f>
        <v>0.625</v>
      </c>
      <c r="J682" s="4" t="str">
        <f ca="1">VLOOKUP(F682,Lookup!$C$5:$D$109,2, FALSE)</f>
        <v>Travel values</v>
      </c>
      <c r="K682" s="4" t="str">
        <f ca="1">VLOOKUP(C682,Default!$B$4:$E$113,4, FALSE)</f>
        <v>ratio of cars to passengers (incl driver)</v>
      </c>
      <c r="L682" s="21" t="str" cm="1">
        <f t="array" aca="1" ref="L682" ca="1">IF(ISNA(VLOOKUP(D682,Grouped_Sources!$C:$C,1,FALSE)),"", INDIRECT(VLOOKUP(D682,Grouped_Sources!$C:$G,5,FALSE)))</f>
        <v>CarOccupancyRatio_vxx.docx on on OneDrive Ali Abbas - ITHIM Global\Methods and Processes\Input Parameters\CarOccupancyRate</v>
      </c>
      <c r="M682" s="21"/>
      <c r="N682" s="21"/>
    </row>
    <row r="683" spans="1:14">
      <c r="A683" s="5">
        <f t="shared" si="98"/>
        <v>9</v>
      </c>
      <c r="B683" s="5">
        <f t="shared" si="99"/>
        <v>87</v>
      </c>
      <c r="C683" s="5" t="str">
        <f t="shared" ca="1" si="97"/>
        <v>car_occupancy_ratio</v>
      </c>
      <c r="D683" s="5" t="str">
        <f t="shared" ca="1" si="102"/>
        <v>car_occupancy_ratio_bogota</v>
      </c>
      <c r="E683" s="4" t="str" cm="1">
        <f t="array" aca="1" ref="E683" ca="1">INDIRECT(ADDRESS(1,A683,1,1,"all_city_parameter_inputs"))</f>
        <v>bogota</v>
      </c>
      <c r="F683" s="6" t="str" cm="1">
        <f t="array" aca="1" ref="F683" ca="1">IF(AND(ISBLANK(INDIRECT(ADDRESS(B683,2,1,1,"all_city_parameter_inputs"))), ISBLANK(INDIRECT(ADDRESS(B683,1,1,1,"all_city_parameter_inputs")))), "", IF(ISBLANK(INDIRECT(ADDRESS(B683,1,1,1,"all_city_parameter_inputs"))), All_city_list!F682,INDIRECT(ADDRESS(B683,1,1,1,"all_city_parameter_inputs"))))</f>
        <v>car_occupancy_ratio</v>
      </c>
      <c r="G683" s="4" t="str" cm="1">
        <f t="array" aca="1" ref="G683" ca="1">IF(AND(ISBLANK(INDIRECT(ADDRESS(B683,3,1,1,"all_city_parameter_inputs"))),ISBLANK(INDIRECT(ADDRESS(B683,2,1,1,"all_city_parameter_inputs")))),"",IF(ISBLANK(INDIRECT(ADDRESS(B683,2,1,1,"all_city_parameter_inputs"))),"",INDIRECT(ADDRESS(B683,2,1,1,"all_city_parameter_inputs"))))</f>
        <v>alpha</v>
      </c>
      <c r="H683" s="17" cm="1">
        <f t="array" aca="1" ref="H683" ca="1">IF(ISBLANK(INDIRECT(ADDRESS(B683,A683,1,1,"all_city_parameter_inputs"))), "--",INDIRECT(ADDRESS(B683,A683,1,1,"all_city_parameter_inputs")))</f>
        <v>120.87500000000009</v>
      </c>
      <c r="I683" s="17" t="str">
        <f ca="1">IF(OR(G683="alpha",G683="beta",G683="sd",G683="mean"),"--",VLOOKUP(C683,Default!$B$5:$H$113,7,FALSE))</f>
        <v>--</v>
      </c>
      <c r="J683" s="4" t="str">
        <f ca="1">VLOOKUP(F683,Lookup!$C$5:$D$109,2, FALSE)</f>
        <v>Travel values</v>
      </c>
      <c r="K683" s="4" t="str">
        <f ca="1">VLOOKUP(C683,Default!$B$4:$E$113,4, FALSE)</f>
        <v>ratio of cars to passengers (incl driver)</v>
      </c>
      <c r="L683" s="21" t="str" cm="1">
        <f t="array" aca="1" ref="L683" ca="1">IF(ISNA(VLOOKUP(D683,Grouped_Sources!$C:$C,1,FALSE)),"", INDIRECT(VLOOKUP(D683,Grouped_Sources!$C:$G,5,FALSE)))</f>
        <v>CarOccupancyRatio_vxx.docx on on OneDrive Ali Abbas - ITHIM Global\Methods and Processes\Input Parameters\CarOccupancyRate</v>
      </c>
      <c r="M683" s="21"/>
      <c r="N683" s="21"/>
    </row>
    <row r="684" spans="1:14">
      <c r="A684" s="5">
        <f t="shared" si="98"/>
        <v>9</v>
      </c>
      <c r="B684" s="5">
        <f t="shared" si="99"/>
        <v>88</v>
      </c>
      <c r="C684" s="5" t="str">
        <f t="shared" ca="1" si="97"/>
        <v>car_occupancy_ratio</v>
      </c>
      <c r="D684" s="5" t="str">
        <f t="shared" ca="1" si="102"/>
        <v>car_occupancy_ratio_bogota</v>
      </c>
      <c r="E684" s="4" t="str" cm="1">
        <f t="array" aca="1" ref="E684" ca="1">INDIRECT(ADDRESS(1,A684,1,1,"all_city_parameter_inputs"))</f>
        <v>bogota</v>
      </c>
      <c r="F684" s="6" t="str" cm="1">
        <f t="array" aca="1" ref="F684" ca="1">IF(AND(ISBLANK(INDIRECT(ADDRESS(B684,2,1,1,"all_city_parameter_inputs"))), ISBLANK(INDIRECT(ADDRESS(B684,1,1,1,"all_city_parameter_inputs")))), "", IF(ISBLANK(INDIRECT(ADDRESS(B684,1,1,1,"all_city_parameter_inputs"))), All_city_list!F683,INDIRECT(ADDRESS(B684,1,1,1,"all_city_parameter_inputs"))))</f>
        <v>car_occupancy_ratio</v>
      </c>
      <c r="G684" s="4" t="str" cm="1">
        <f t="array" aca="1" ref="G684" ca="1">IF(AND(ISBLANK(INDIRECT(ADDRESS(B684,3,1,1,"all_city_parameter_inputs"))),ISBLANK(INDIRECT(ADDRESS(B684,2,1,1,"all_city_parameter_inputs")))),"",IF(ISBLANK(INDIRECT(ADDRESS(B684,2,1,1,"all_city_parameter_inputs"))),"",INDIRECT(ADDRESS(B684,2,1,1,"all_city_parameter_inputs"))))</f>
        <v>beta</v>
      </c>
      <c r="H684" s="17" cm="1">
        <f t="array" aca="1" ref="H684" ca="1">IF(ISBLANK(INDIRECT(ADDRESS(B684,A684,1,1,"all_city_parameter_inputs"))), "--",INDIRECT(ADDRESS(B684,A684,1,1,"all_city_parameter_inputs")))</f>
        <v>72.525000000000063</v>
      </c>
      <c r="I684" s="17" t="str">
        <f ca="1">IF(OR(G684="alpha",G684="beta",G684="sd",G684="mean"),"--",VLOOKUP(C684,Default!$B$5:$H$113,7,FALSE))</f>
        <v>--</v>
      </c>
      <c r="J684" s="4" t="str">
        <f ca="1">VLOOKUP(F684,Lookup!$C$5:$D$109,2, FALSE)</f>
        <v>Travel values</v>
      </c>
      <c r="K684" s="4" t="str">
        <f ca="1">VLOOKUP(C684,Default!$B$4:$E$113,4, FALSE)</f>
        <v>ratio of cars to passengers (incl driver)</v>
      </c>
      <c r="L684" s="21" t="str" cm="1">
        <f t="array" aca="1" ref="L684" ca="1">IF(ISNA(VLOOKUP(D684,Grouped_Sources!$C:$C,1,FALSE)),"", INDIRECT(VLOOKUP(D684,Grouped_Sources!$C:$G,5,FALSE)))</f>
        <v>CarOccupancyRatio_vxx.docx on on OneDrive Ali Abbas - ITHIM Global\Methods and Processes\Input Parameters\CarOccupancyRate</v>
      </c>
      <c r="M684" s="21"/>
      <c r="N684" s="21"/>
    </row>
    <row r="685" spans="1:14">
      <c r="A685" s="5">
        <f t="shared" si="98"/>
        <v>9</v>
      </c>
      <c r="B685" s="5">
        <f t="shared" si="99"/>
        <v>89</v>
      </c>
      <c r="C685" s="5" t="str">
        <f t="shared" ca="1" si="97"/>
        <v>country</v>
      </c>
      <c r="D685" s="5" t="str">
        <f t="shared" ref="D685:D689" ca="1" si="103">F685&amp;"_"&amp;E685</f>
        <v>country_bogota</v>
      </c>
      <c r="E685" s="4" t="str" cm="1">
        <f t="array" aca="1" ref="E685" ca="1">INDIRECT(ADDRESS(1,A685,1,1,"all_city_parameter_inputs"))</f>
        <v>bogota</v>
      </c>
      <c r="F685" s="6" t="str" cm="1">
        <f t="array" aca="1" ref="F685" ca="1">IF(AND(ISBLANK(INDIRECT(ADDRESS(B685,2,1,1,"all_city_parameter_inputs"))), ISBLANK(INDIRECT(ADDRESS(B685,1,1,1,"all_city_parameter_inputs")))), "", IF(ISBLANK(INDIRECT(ADDRESS(B685,1,1,1,"all_city_parameter_inputs"))), All_city_list!F684,INDIRECT(ADDRESS(B685,1,1,1,"all_city_parameter_inputs"))))</f>
        <v>country</v>
      </c>
      <c r="G685" s="4" t="str" cm="1">
        <f t="array" aca="1" ref="G685" ca="1">IF(AND(ISBLANK(INDIRECT(ADDRESS(B685,3,1,1,"all_city_parameter_inputs"))),ISBLANK(INDIRECT(ADDRESS(B685,2,1,1,"all_city_parameter_inputs")))),"",IF(ISBLANK(INDIRECT(ADDRESS(B685,2,1,1,"all_city_parameter_inputs"))),"",INDIRECT(ADDRESS(B685,2,1,1,"all_city_parameter_inputs"))))</f>
        <v/>
      </c>
      <c r="H685" s="17" t="str" cm="1">
        <f t="array" aca="1" ref="H685" ca="1">IF(ISBLANK(INDIRECT(ADDRESS(B685,A685,1,1,"all_city_parameter_inputs"))), "--",INDIRECT(ADDRESS(B685,A685,1,1,"all_city_parameter_inputs")))</f>
        <v>Colombia</v>
      </c>
      <c r="I685" s="17" t="str">
        <f ca="1">IF(OR(G685="alpha",G685="beta",G685="sd",G685="mean"),"--",VLOOKUP(C685,Default!$B$5:$H$113,7,FALSE))</f>
        <v>Bogota</v>
      </c>
      <c r="J685" s="4" t="str">
        <f ca="1">VLOOKUP(F685,Lookup!$C$5:$D$109,2, FALSE)</f>
        <v>Miscellaneous</v>
      </c>
      <c r="K685" s="4" t="str">
        <f ca="1">VLOOKUP(C685,Default!$B$4:$E$113,4, FALSE)</f>
        <v>country where city lies in</v>
      </c>
      <c r="L685" s="21" t="str" cm="1">
        <f t="array" aca="1" ref="L685" ca="1">IF(ISNA(VLOOKUP(D685,Grouped_Sources!$C:$C,1,FALSE)),"", INDIRECT(VLOOKUP(D685,Grouped_Sources!$C:$G,5,FALSE)))</f>
        <v/>
      </c>
      <c r="M685" s="21"/>
      <c r="N685" s="21"/>
    </row>
    <row r="686" spans="1:14">
      <c r="A686" s="5">
        <f t="shared" si="98"/>
        <v>9</v>
      </c>
      <c r="B686" s="5">
        <f t="shared" si="99"/>
        <v>90</v>
      </c>
      <c r="C686" s="5" t="str">
        <f t="shared" ca="1" si="97"/>
        <v>continent</v>
      </c>
      <c r="D686" s="5" t="str">
        <f t="shared" ca="1" si="103"/>
        <v>continent_bogota</v>
      </c>
      <c r="E686" s="4" t="str" cm="1">
        <f t="array" aca="1" ref="E686" ca="1">INDIRECT(ADDRESS(1,A686,1,1,"all_city_parameter_inputs"))</f>
        <v>bogota</v>
      </c>
      <c r="F686" s="6" t="str" cm="1">
        <f t="array" aca="1" ref="F686" ca="1">IF(AND(ISBLANK(INDIRECT(ADDRESS(B686,2,1,1,"all_city_parameter_inputs"))), ISBLANK(INDIRECT(ADDRESS(B686,1,1,1,"all_city_parameter_inputs")))), "", IF(ISBLANK(INDIRECT(ADDRESS(B686,1,1,1,"all_city_parameter_inputs"))), All_city_list!F685,INDIRECT(ADDRESS(B686,1,1,1,"all_city_parameter_inputs"))))</f>
        <v>continent</v>
      </c>
      <c r="G686" s="4" t="str" cm="1">
        <f t="array" aca="1" ref="G686" ca="1">IF(AND(ISBLANK(INDIRECT(ADDRESS(B686,3,1,1,"all_city_parameter_inputs"))),ISBLANK(INDIRECT(ADDRESS(B686,2,1,1,"all_city_parameter_inputs")))),"",IF(ISBLANK(INDIRECT(ADDRESS(B686,2,1,1,"all_city_parameter_inputs"))),"",INDIRECT(ADDRESS(B686,2,1,1,"all_city_parameter_inputs"))))</f>
        <v/>
      </c>
      <c r="H686" s="17" t="str" cm="1">
        <f t="array" aca="1" ref="H686" ca="1">IF(ISBLANK(INDIRECT(ADDRESS(B686,A686,1,1,"all_city_parameter_inputs"))), "--",INDIRECT(ADDRESS(B686,A686,1,1,"all_city_parameter_inputs")))</f>
        <v>Latin_America</v>
      </c>
      <c r="I686" s="17" t="str">
        <f ca="1">IF(OR(G686="alpha",G686="beta",G686="sd",G686="mean"),"--",VLOOKUP(C686,Default!$B$5:$H$113,7,FALSE))</f>
        <v>Latin_America</v>
      </c>
      <c r="J686" s="4" t="str">
        <f ca="1">VLOOKUP(F686,Lookup!$C$5:$D$109,2, FALSE)</f>
        <v>Miscellaneous</v>
      </c>
      <c r="K686" s="4" t="str">
        <f ca="1">VLOOKUP(C686,Default!$B$4:$E$113,4, FALSE)</f>
        <v>continent</v>
      </c>
      <c r="L686" s="21" t="str" cm="1">
        <f t="array" aca="1" ref="L686" ca="1">IF(ISNA(VLOOKUP(D686,Grouped_Sources!$C:$C,1,FALSE)),"", INDIRECT(VLOOKUP(D686,Grouped_Sources!$C:$G,5,FALSE)))</f>
        <v/>
      </c>
      <c r="M686" s="21"/>
      <c r="N686" s="21"/>
    </row>
    <row r="687" spans="1:14">
      <c r="A687" s="5">
        <f t="shared" si="98"/>
        <v>9</v>
      </c>
      <c r="B687" s="5">
        <f t="shared" si="99"/>
        <v>91</v>
      </c>
      <c r="C687" s="5" t="str">
        <f t="shared" ref="C687:C695" ca="1" si="104">IF(G687 = "",F687,IF(OR(G687="alpha",G687="beta",G687="constant",G687="sd",G687="mean",G687="sample"),F687,F687&amp;" "&amp;G687))</f>
        <v>bus_driver_prop_male</v>
      </c>
      <c r="D687" s="5" t="str">
        <f t="shared" ca="1" si="103"/>
        <v>bus_driver_prop_male_bogota</v>
      </c>
      <c r="E687" s="4" t="str" cm="1">
        <f t="array" aca="1" ref="E687" ca="1">INDIRECT(ADDRESS(1,A687,1,1,"all_city_parameter_inputs"))</f>
        <v>bogota</v>
      </c>
      <c r="F687" s="6" t="str" cm="1">
        <f t="array" aca="1" ref="F687" ca="1">IF(AND(ISBLANK(INDIRECT(ADDRESS(B687,2,1,1,"all_city_parameter_inputs"))), ISBLANK(INDIRECT(ADDRESS(B687,1,1,1,"all_city_parameter_inputs")))), "", IF(ISBLANK(INDIRECT(ADDRESS(B687,1,1,1,"all_city_parameter_inputs"))), All_city_list!F686,INDIRECT(ADDRESS(B687,1,1,1,"all_city_parameter_inputs"))))</f>
        <v>bus_driver_prop_male</v>
      </c>
      <c r="G687" s="4" t="str" cm="1">
        <f t="array" aca="1" ref="G687" ca="1">IF(AND(ISBLANK(INDIRECT(ADDRESS(B687,3,1,1,"all_city_parameter_inputs"))),ISBLANK(INDIRECT(ADDRESS(B687,2,1,1,"all_city_parameter_inputs")))),"",IF(ISBLANK(INDIRECT(ADDRESS(B687,2,1,1,"all_city_parameter_inputs"))),"",INDIRECT(ADDRESS(B687,2,1,1,"all_city_parameter_inputs"))))</f>
        <v/>
      </c>
      <c r="H687" s="17" cm="1">
        <f t="array" aca="1" ref="H687" ca="1">IF(ISBLANK(INDIRECT(ADDRESS(B687,A687,1,1,"all_city_parameter_inputs"))), "--",INDIRECT(ADDRESS(B687,A687,1,1,"all_city_parameter_inputs")))</f>
        <v>0.98</v>
      </c>
      <c r="I687" s="17">
        <f ca="1">IF(OR(G687="alpha",G687="beta",G687="sd",G687="mean"),"--",VLOOKUP(C687,Default!$B$5:$H$113,7,FALSE))</f>
        <v>0.98</v>
      </c>
      <c r="J687" s="4" t="str">
        <f ca="1">VLOOKUP(F687,Lookup!$C$5:$D$109,2, FALSE)</f>
        <v>Travel values</v>
      </c>
      <c r="K687" s="4" t="str">
        <f ca="1">VLOOKUP(C687,Default!$B$4:$E$113,4, FALSE)</f>
        <v>proportion of bus drivers that are male</v>
      </c>
      <c r="L687" s="21" t="str" cm="1">
        <f t="array" aca="1" ref="L687" ca="1">IF(ISNA(VLOOKUP(D687,Grouped_Sources!$C:$C,1,FALSE)),"", INDIRECT(VLOOKUP(D687,Grouped_Sources!$C:$G,5,FALSE)))</f>
        <v>on OneDrive Ali Abbas - ITHIM Global\Methods and Processes\Input Parameters\GhostTrip_demographics</v>
      </c>
      <c r="M687" s="21"/>
      <c r="N687" s="21"/>
    </row>
    <row r="688" spans="1:14">
      <c r="A688" s="5">
        <f t="shared" si="98"/>
        <v>9</v>
      </c>
      <c r="B688" s="5">
        <f t="shared" si="99"/>
        <v>92</v>
      </c>
      <c r="C688" s="5" t="str">
        <f t="shared" ca="1" si="104"/>
        <v>bus_driver_male_agerange</v>
      </c>
      <c r="D688" s="5" t="str">
        <f t="shared" ca="1" si="103"/>
        <v>bus_driver_male_agerange_bogota</v>
      </c>
      <c r="E688" s="4" t="str" cm="1">
        <f t="array" aca="1" ref="E688" ca="1">INDIRECT(ADDRESS(1,A688,1,1,"all_city_parameter_inputs"))</f>
        <v>bogota</v>
      </c>
      <c r="F688" s="6" t="str" cm="1">
        <f t="array" aca="1" ref="F688" ca="1">IF(AND(ISBLANK(INDIRECT(ADDRESS(B688,2,1,1,"all_city_parameter_inputs"))), ISBLANK(INDIRECT(ADDRESS(B688,1,1,1,"all_city_parameter_inputs")))), "", IF(ISBLANK(INDIRECT(ADDRESS(B688,1,1,1,"all_city_parameter_inputs"))), All_city_list!F687,INDIRECT(ADDRESS(B688,1,1,1,"all_city_parameter_inputs"))))</f>
        <v>bus_driver_male_agerange</v>
      </c>
      <c r="G688" s="4" t="str" cm="1">
        <f t="array" aca="1" ref="G688" ca="1">IF(AND(ISBLANK(INDIRECT(ADDRESS(B688,3,1,1,"all_city_parameter_inputs"))),ISBLANK(INDIRECT(ADDRESS(B688,2,1,1,"all_city_parameter_inputs")))),"",IF(ISBLANK(INDIRECT(ADDRESS(B688,2,1,1,"all_city_parameter_inputs"))),"",INDIRECT(ADDRESS(B688,2,1,1,"all_city_parameter_inputs"))))</f>
        <v/>
      </c>
      <c r="H688" s="17" t="str" cm="1">
        <f t="array" aca="1" ref="H688" ca="1">IF(ISBLANK(INDIRECT(ADDRESS(B688,A688,1,1,"all_city_parameter_inputs"))), "--",INDIRECT(ADDRESS(B688,A688,1,1,"all_city_parameter_inputs")))</f>
        <v>19, 65</v>
      </c>
      <c r="I688" s="17" t="str">
        <f ca="1">IF(OR(G688="alpha",G688="beta",G688="sd",G688="mean"),"--",VLOOKUP(C688,Default!$B$5:$H$113,7,FALSE))</f>
        <v>19, 65</v>
      </c>
      <c r="J688" s="4" t="str">
        <f ca="1">VLOOKUP(F688,Lookup!$C$5:$D$109,2, FALSE)</f>
        <v>Travel values</v>
      </c>
      <c r="K688" s="4" t="str">
        <f ca="1">VLOOKUP(C688,Default!$B$4:$E$113,4, FALSE)</f>
        <v>age range of male bus drivers</v>
      </c>
      <c r="L688" s="21" t="str" cm="1">
        <f t="array" aca="1" ref="L688" ca="1">IF(ISNA(VLOOKUP(D688,Grouped_Sources!$C:$C,1,FALSE)),"", INDIRECT(VLOOKUP(D688,Grouped_Sources!$C:$G,5,FALSE)))</f>
        <v>on OneDrive Ali Abbas - ITHIM Global\Methods and Processes\Input Parameters\GhostTrip_demographics</v>
      </c>
      <c r="M688" s="21"/>
      <c r="N688" s="21"/>
    </row>
    <row r="689" spans="1:14">
      <c r="A689" s="5">
        <f t="shared" si="98"/>
        <v>9</v>
      </c>
      <c r="B689" s="5">
        <f t="shared" si="99"/>
        <v>93</v>
      </c>
      <c r="C689" s="5" t="str">
        <f t="shared" ca="1" si="104"/>
        <v>bus_driver_female_agerange</v>
      </c>
      <c r="D689" s="5" t="str">
        <f t="shared" ca="1" si="103"/>
        <v>bus_driver_female_agerange_bogota</v>
      </c>
      <c r="E689" s="4" t="str" cm="1">
        <f t="array" aca="1" ref="E689" ca="1">INDIRECT(ADDRESS(1,A689,1,1,"all_city_parameter_inputs"))</f>
        <v>bogota</v>
      </c>
      <c r="F689" s="6" t="str" cm="1">
        <f t="array" aca="1" ref="F689" ca="1">IF(AND(ISBLANK(INDIRECT(ADDRESS(B689,2,1,1,"all_city_parameter_inputs"))), ISBLANK(INDIRECT(ADDRESS(B689,1,1,1,"all_city_parameter_inputs")))), "", IF(ISBLANK(INDIRECT(ADDRESS(B689,1,1,1,"all_city_parameter_inputs"))), All_city_list!F688,INDIRECT(ADDRESS(B689,1,1,1,"all_city_parameter_inputs"))))</f>
        <v>bus_driver_female_agerange</v>
      </c>
      <c r="G689" s="4" t="str" cm="1">
        <f t="array" aca="1" ref="G689" ca="1">IF(AND(ISBLANK(INDIRECT(ADDRESS(B689,3,1,1,"all_city_parameter_inputs"))),ISBLANK(INDIRECT(ADDRESS(B689,2,1,1,"all_city_parameter_inputs")))),"",IF(ISBLANK(INDIRECT(ADDRESS(B689,2,1,1,"all_city_parameter_inputs"))),"",INDIRECT(ADDRESS(B689,2,1,1,"all_city_parameter_inputs"))))</f>
        <v/>
      </c>
      <c r="H689" s="17" t="str" cm="1">
        <f t="array" aca="1" ref="H689" ca="1">IF(ISBLANK(INDIRECT(ADDRESS(B689,A689,1,1,"all_city_parameter_inputs"))), "--",INDIRECT(ADDRESS(B689,A689,1,1,"all_city_parameter_inputs")))</f>
        <v>19, 65</v>
      </c>
      <c r="I689" s="17" t="str">
        <f ca="1">IF(OR(G689="alpha",G689="beta",G689="sd",G689="mean"),"--",VLOOKUP(C689,Default!$B$5:$H$113,7,FALSE))</f>
        <v>19, 65</v>
      </c>
      <c r="J689" s="4" t="str">
        <f ca="1">VLOOKUP(F689,Lookup!$C$5:$D$109,2, FALSE)</f>
        <v>Travel values</v>
      </c>
      <c r="K689" s="4" t="str">
        <f ca="1">VLOOKUP(C689,Default!$B$4:$E$113,4, FALSE)</f>
        <v>age range of female bus drivers</v>
      </c>
      <c r="L689" s="21" t="str" cm="1">
        <f t="array" aca="1" ref="L689" ca="1">IF(ISNA(VLOOKUP(D689,Grouped_Sources!$C:$C,1,FALSE)),"", INDIRECT(VLOOKUP(D689,Grouped_Sources!$C:$G,5,FALSE)))</f>
        <v>on OneDrive Ali Abbas - ITHIM Global\Methods and Processes\Input Parameters\GhostTrip_demographics</v>
      </c>
      <c r="M689" s="21"/>
      <c r="N689" s="21"/>
    </row>
    <row r="690" spans="1:14">
      <c r="A690" s="5">
        <f t="shared" si="98"/>
        <v>9</v>
      </c>
      <c r="B690" s="5">
        <f t="shared" si="99"/>
        <v>94</v>
      </c>
      <c r="C690" s="5" t="str">
        <f t="shared" ca="1" si="104"/>
        <v>truck_driver_prop_male</v>
      </c>
      <c r="D690" s="5" t="str">
        <f t="shared" ref="D690:D695" ca="1" si="105">F690&amp;"_"&amp;E690</f>
        <v>truck_driver_prop_male_bogota</v>
      </c>
      <c r="E690" s="4" t="str" cm="1">
        <f t="array" aca="1" ref="E690" ca="1">INDIRECT(ADDRESS(1,A690,1,1,"all_city_parameter_inputs"))</f>
        <v>bogota</v>
      </c>
      <c r="F690" s="6" t="str" cm="1">
        <f t="array" aca="1" ref="F690" ca="1">IF(AND(ISBLANK(INDIRECT(ADDRESS(B690,2,1,1,"all_city_parameter_inputs"))), ISBLANK(INDIRECT(ADDRESS(B690,1,1,1,"all_city_parameter_inputs")))), "", IF(ISBLANK(INDIRECT(ADDRESS(B690,1,1,1,"all_city_parameter_inputs"))), All_city_list!F689,INDIRECT(ADDRESS(B690,1,1,1,"all_city_parameter_inputs"))))</f>
        <v>truck_driver_prop_male</v>
      </c>
      <c r="G690" s="4" t="str" cm="1">
        <f t="array" aca="1" ref="G690" ca="1">IF(AND(ISBLANK(INDIRECT(ADDRESS(B690,3,1,1,"all_city_parameter_inputs"))),ISBLANK(INDIRECT(ADDRESS(B690,2,1,1,"all_city_parameter_inputs")))),"",IF(ISBLANK(INDIRECT(ADDRESS(B690,2,1,1,"all_city_parameter_inputs"))),"",INDIRECT(ADDRESS(B690,2,1,1,"all_city_parameter_inputs"))))</f>
        <v/>
      </c>
      <c r="H690" s="17" cm="1">
        <f t="array" aca="1" ref="H690" ca="1">IF(ISBLANK(INDIRECT(ADDRESS(B690,A690,1,1,"all_city_parameter_inputs"))), "--",INDIRECT(ADDRESS(B690,A690,1,1,"all_city_parameter_inputs")))</f>
        <v>0.98</v>
      </c>
      <c r="I690" s="17">
        <f ca="1">IF(OR(G690="alpha",G690="beta",G690="sd",G690="mean"),"--",VLOOKUP(C690,Default!$B$5:$H$113,7,FALSE))</f>
        <v>0.98</v>
      </c>
      <c r="J690" s="4" t="str">
        <f ca="1">VLOOKUP(F690,Lookup!$C$5:$D$109,2, FALSE)</f>
        <v>Travel values</v>
      </c>
      <c r="K690" s="4" t="str">
        <f ca="1">VLOOKUP(C690,Default!$B$4:$E$113,4, FALSE)</f>
        <v>proportion of male truck drivers</v>
      </c>
      <c r="L690" s="21" t="str" cm="1">
        <f t="array" aca="1" ref="L690" ca="1">IF(ISNA(VLOOKUP(D690,Grouped_Sources!$C:$C,1,FALSE)),"", INDIRECT(VLOOKUP(D690,Grouped_Sources!$C:$G,5,FALSE)))</f>
        <v>on OneDrive Ali Abbas - ITHIM Global\Methods and Processes\Input Parameters\GhostTrip_demographics</v>
      </c>
      <c r="M690" s="21"/>
      <c r="N690" s="21"/>
    </row>
    <row r="691" spans="1:14">
      <c r="A691" s="5">
        <f t="shared" si="98"/>
        <v>9</v>
      </c>
      <c r="B691" s="5">
        <f t="shared" si="99"/>
        <v>95</v>
      </c>
      <c r="C691" s="5" t="str">
        <f t="shared" ca="1" si="104"/>
        <v>truck_driver_male_agerange</v>
      </c>
      <c r="D691" s="5" t="str">
        <f t="shared" ca="1" si="105"/>
        <v>truck_driver_male_agerange_bogota</v>
      </c>
      <c r="E691" s="4" t="str" cm="1">
        <f t="array" aca="1" ref="E691" ca="1">INDIRECT(ADDRESS(1,A691,1,1,"all_city_parameter_inputs"))</f>
        <v>bogota</v>
      </c>
      <c r="F691" s="6" t="str" cm="1">
        <f t="array" aca="1" ref="F691" ca="1">IF(AND(ISBLANK(INDIRECT(ADDRESS(B691,2,1,1,"all_city_parameter_inputs"))), ISBLANK(INDIRECT(ADDRESS(B691,1,1,1,"all_city_parameter_inputs")))), "", IF(ISBLANK(INDIRECT(ADDRESS(B691,1,1,1,"all_city_parameter_inputs"))), All_city_list!F690,INDIRECT(ADDRESS(B691,1,1,1,"all_city_parameter_inputs"))))</f>
        <v>truck_driver_male_agerange</v>
      </c>
      <c r="G691" s="4" t="str" cm="1">
        <f t="array" aca="1" ref="G691" ca="1">IF(AND(ISBLANK(INDIRECT(ADDRESS(B691,3,1,1,"all_city_parameter_inputs"))),ISBLANK(INDIRECT(ADDRESS(B691,2,1,1,"all_city_parameter_inputs")))),"",IF(ISBLANK(INDIRECT(ADDRESS(B691,2,1,1,"all_city_parameter_inputs"))),"",INDIRECT(ADDRESS(B691,2,1,1,"all_city_parameter_inputs"))))</f>
        <v/>
      </c>
      <c r="H691" s="17" t="str" cm="1">
        <f t="array" aca="1" ref="H691" ca="1">IF(ISBLANK(INDIRECT(ADDRESS(B691,A691,1,1,"all_city_parameter_inputs"))), "--",INDIRECT(ADDRESS(B691,A691,1,1,"all_city_parameter_inputs")))</f>
        <v>18, 65</v>
      </c>
      <c r="I691" s="17" t="str">
        <f ca="1">IF(OR(G691="alpha",G691="beta",G691="sd",G691="mean"),"--",VLOOKUP(C691,Default!$B$5:$H$113,7,FALSE))</f>
        <v>18, 65</v>
      </c>
      <c r="J691" s="4" t="str">
        <f ca="1">VLOOKUP(F691,Lookup!$C$5:$D$109,2, FALSE)</f>
        <v>Travel values</v>
      </c>
      <c r="K691" s="4" t="str">
        <f ca="1">VLOOKUP(C691,Default!$B$4:$E$113,4, FALSE)</f>
        <v>age range of male truck drivers</v>
      </c>
      <c r="L691" s="21" t="str" cm="1">
        <f t="array" aca="1" ref="L691" ca="1">IF(ISNA(VLOOKUP(D691,Grouped_Sources!$C:$C,1,FALSE)),"", INDIRECT(VLOOKUP(D691,Grouped_Sources!$C:$G,5,FALSE)))</f>
        <v>on OneDrive Ali Abbas - ITHIM Global\Methods and Processes\Input Parameters\GhostTrip_demographics</v>
      </c>
      <c r="M691" s="21"/>
      <c r="N691" s="21"/>
    </row>
    <row r="692" spans="1:14">
      <c r="A692" s="5">
        <f t="shared" ref="A692:A755" si="106">A593+1</f>
        <v>9</v>
      </c>
      <c r="B692" s="5">
        <f t="shared" ref="B692:B755" si="107">B593</f>
        <v>96</v>
      </c>
      <c r="C692" s="5" t="str">
        <f t="shared" ca="1" si="104"/>
        <v>truck_driver_female_agerange</v>
      </c>
      <c r="D692" s="5" t="str">
        <f t="shared" ca="1" si="105"/>
        <v>truck_driver_female_agerange_bogota</v>
      </c>
      <c r="E692" s="4" t="str" cm="1">
        <f t="array" aca="1" ref="E692" ca="1">INDIRECT(ADDRESS(1,A692,1,1,"all_city_parameter_inputs"))</f>
        <v>bogota</v>
      </c>
      <c r="F692" s="6" t="str" cm="1">
        <f t="array" aca="1" ref="F692" ca="1">IF(AND(ISBLANK(INDIRECT(ADDRESS(B692,2,1,1,"all_city_parameter_inputs"))), ISBLANK(INDIRECT(ADDRESS(B692,1,1,1,"all_city_parameter_inputs")))), "", IF(ISBLANK(INDIRECT(ADDRESS(B692,1,1,1,"all_city_parameter_inputs"))), All_city_list!F691,INDIRECT(ADDRESS(B692,1,1,1,"all_city_parameter_inputs"))))</f>
        <v>truck_driver_female_agerange</v>
      </c>
      <c r="G692" s="4" t="str" cm="1">
        <f t="array" aca="1" ref="G692" ca="1">IF(AND(ISBLANK(INDIRECT(ADDRESS(B692,3,1,1,"all_city_parameter_inputs"))),ISBLANK(INDIRECT(ADDRESS(B692,2,1,1,"all_city_parameter_inputs")))),"",IF(ISBLANK(INDIRECT(ADDRESS(B692,2,1,1,"all_city_parameter_inputs"))),"",INDIRECT(ADDRESS(B692,2,1,1,"all_city_parameter_inputs"))))</f>
        <v/>
      </c>
      <c r="H692" s="17" t="str" cm="1">
        <f t="array" aca="1" ref="H692" ca="1">IF(ISBLANK(INDIRECT(ADDRESS(B692,A692,1,1,"all_city_parameter_inputs"))), "--",INDIRECT(ADDRESS(B692,A692,1,1,"all_city_parameter_inputs")))</f>
        <v>18, 65</v>
      </c>
      <c r="I692" s="17" t="str">
        <f ca="1">IF(OR(G692="alpha",G692="beta",G692="sd",G692="mean"),"--",VLOOKUP(C692,Default!$B$5:$H$113,7,FALSE))</f>
        <v>18, 65</v>
      </c>
      <c r="J692" s="4" t="str">
        <f ca="1">VLOOKUP(F692,Lookup!$C$5:$D$109,2, FALSE)</f>
        <v>Travel values</v>
      </c>
      <c r="K692" s="4" t="str">
        <f ca="1">VLOOKUP(C692,Default!$B$4:$E$113,4, FALSE)</f>
        <v>age range of female truck drivers</v>
      </c>
      <c r="L692" s="21" t="str" cm="1">
        <f t="array" aca="1" ref="L692" ca="1">IF(ISNA(VLOOKUP(D692,Grouped_Sources!$C:$C,1,FALSE)),"", INDIRECT(VLOOKUP(D692,Grouped_Sources!$C:$G,5,FALSE)))</f>
        <v>on OneDrive Ali Abbas - ITHIM Global\Methods and Processes\Input Parameters\GhostTrip_demographics</v>
      </c>
      <c r="M692" s="21"/>
      <c r="N692" s="21"/>
    </row>
    <row r="693" spans="1:14">
      <c r="A693" s="5">
        <f t="shared" si="106"/>
        <v>9</v>
      </c>
      <c r="B693" s="5">
        <f t="shared" si="107"/>
        <v>97</v>
      </c>
      <c r="C693" s="5" t="str">
        <f t="shared" ca="1" si="104"/>
        <v>commerical_mbike_prop_male</v>
      </c>
      <c r="D693" s="5" t="str">
        <f t="shared" ca="1" si="105"/>
        <v>commerical_mbike_prop_male_bogota</v>
      </c>
      <c r="E693" s="4" t="str" cm="1">
        <f t="array" aca="1" ref="E693" ca="1">INDIRECT(ADDRESS(1,A693,1,1,"all_city_parameter_inputs"))</f>
        <v>bogota</v>
      </c>
      <c r="F693" s="6" t="str" cm="1">
        <f t="array" aca="1" ref="F693" ca="1">IF(AND(ISBLANK(INDIRECT(ADDRESS(B693,2,1,1,"all_city_parameter_inputs"))), ISBLANK(INDIRECT(ADDRESS(B693,1,1,1,"all_city_parameter_inputs")))), "", IF(ISBLANK(INDIRECT(ADDRESS(B693,1,1,1,"all_city_parameter_inputs"))), All_city_list!F692,INDIRECT(ADDRESS(B693,1,1,1,"all_city_parameter_inputs"))))</f>
        <v>commerical_mbike_prop_male</v>
      </c>
      <c r="G693" s="4" t="str" cm="1">
        <f t="array" aca="1" ref="G693" ca="1">IF(AND(ISBLANK(INDIRECT(ADDRESS(B693,3,1,1,"all_city_parameter_inputs"))),ISBLANK(INDIRECT(ADDRESS(B693,2,1,1,"all_city_parameter_inputs")))),"",IF(ISBLANK(INDIRECT(ADDRESS(B693,2,1,1,"all_city_parameter_inputs"))),"",INDIRECT(ADDRESS(B693,2,1,1,"all_city_parameter_inputs"))))</f>
        <v/>
      </c>
      <c r="H693" s="17" cm="1">
        <f t="array" aca="1" ref="H693" ca="1">IF(ISBLANK(INDIRECT(ADDRESS(B693,A693,1,1,"all_city_parameter_inputs"))), "--",INDIRECT(ADDRESS(B693,A693,1,1,"all_city_parameter_inputs")))</f>
        <v>0.99</v>
      </c>
      <c r="I693" s="17">
        <f ca="1">IF(OR(G693="alpha",G693="beta",G693="sd",G693="mean"),"--",VLOOKUP(C693,Default!$B$5:$H$113,7,FALSE))</f>
        <v>0.99</v>
      </c>
      <c r="J693" s="4" t="str">
        <f ca="1">VLOOKUP(F693,Lookup!$C$5:$D$109,2, FALSE)</f>
        <v>Travel values</v>
      </c>
      <c r="K693" s="4" t="str">
        <f ca="1">VLOOKUP(C693,Default!$B$4:$E$113,4, FALSE)</f>
        <v>proportion of male commercial motorcycle drivers</v>
      </c>
      <c r="L693" s="21" t="str" cm="1">
        <f t="array" aca="1" ref="L693" ca="1">IF(ISNA(VLOOKUP(D693,Grouped_Sources!$C:$C,1,FALSE)),"", INDIRECT(VLOOKUP(D693,Grouped_Sources!$C:$G,5,FALSE)))</f>
        <v>on OneDrive Ali Abbas - ITHIM Global\Methods and Processes\Input Parameters\GhostTrip_demographics</v>
      </c>
      <c r="M693" s="21"/>
      <c r="N693" s="21"/>
    </row>
    <row r="694" spans="1:14">
      <c r="A694" s="5">
        <f t="shared" si="106"/>
        <v>9</v>
      </c>
      <c r="B694" s="5">
        <f t="shared" si="107"/>
        <v>98</v>
      </c>
      <c r="C694" s="5" t="str">
        <f t="shared" ca="1" si="104"/>
        <v>commerical_mbike_male_agerange</v>
      </c>
      <c r="D694" s="5" t="str">
        <f t="shared" ca="1" si="105"/>
        <v>commerical_mbike_male_agerange_bogota</v>
      </c>
      <c r="E694" s="4" t="str" cm="1">
        <f t="array" aca="1" ref="E694" ca="1">INDIRECT(ADDRESS(1,A694,1,1,"all_city_parameter_inputs"))</f>
        <v>bogota</v>
      </c>
      <c r="F694" s="6" t="str" cm="1">
        <f t="array" aca="1" ref="F694" ca="1">IF(AND(ISBLANK(INDIRECT(ADDRESS(B694,2,1,1,"all_city_parameter_inputs"))), ISBLANK(INDIRECT(ADDRESS(B694,1,1,1,"all_city_parameter_inputs")))), "", IF(ISBLANK(INDIRECT(ADDRESS(B694,1,1,1,"all_city_parameter_inputs"))), All_city_list!F693,INDIRECT(ADDRESS(B694,1,1,1,"all_city_parameter_inputs"))))</f>
        <v>commerical_mbike_male_agerange</v>
      </c>
      <c r="G694" s="4" t="str" cm="1">
        <f t="array" aca="1" ref="G694" ca="1">IF(AND(ISBLANK(INDIRECT(ADDRESS(B694,3,1,1,"all_city_parameter_inputs"))),ISBLANK(INDIRECT(ADDRESS(B694,2,1,1,"all_city_parameter_inputs")))),"",IF(ISBLANK(INDIRECT(ADDRESS(B694,2,1,1,"all_city_parameter_inputs"))),"",INDIRECT(ADDRESS(B694,2,1,1,"all_city_parameter_inputs"))))</f>
        <v/>
      </c>
      <c r="H694" s="17" t="str" cm="1">
        <f t="array" aca="1" ref="H694" ca="1">IF(ISBLANK(INDIRECT(ADDRESS(B694,A694,1,1,"all_city_parameter_inputs"))), "--",INDIRECT(ADDRESS(B694,A694,1,1,"all_city_parameter_inputs")))</f>
        <v>18, 65</v>
      </c>
      <c r="I694" s="17" t="str">
        <f ca="1">IF(OR(G694="alpha",G694="beta",G694="sd",G694="mean"),"--",VLOOKUP(C694,Default!$B$5:$H$113,7,FALSE))</f>
        <v>18, 65</v>
      </c>
      <c r="J694" s="4" t="str">
        <f ca="1">VLOOKUP(F694,Lookup!$C$5:$D$109,2, FALSE)</f>
        <v>Travel values</v>
      </c>
      <c r="K694" s="4" t="str">
        <f ca="1">VLOOKUP(C694,Default!$B$4:$E$113,4, FALSE)</f>
        <v>age range of male commercial motorcycle drivers</v>
      </c>
      <c r="L694" s="21" t="str" cm="1">
        <f t="array" aca="1" ref="L694" ca="1">IF(ISNA(VLOOKUP(D694,Grouped_Sources!$C:$C,1,FALSE)),"", INDIRECT(VLOOKUP(D694,Grouped_Sources!$C:$G,5,FALSE)))</f>
        <v>on OneDrive Ali Abbas - ITHIM Global\Methods and Processes\Input Parameters\GhostTrip_demographics</v>
      </c>
      <c r="M694" s="21"/>
      <c r="N694" s="21"/>
    </row>
    <row r="695" spans="1:14">
      <c r="A695" s="5">
        <f t="shared" si="106"/>
        <v>9</v>
      </c>
      <c r="B695" s="5">
        <f t="shared" si="107"/>
        <v>99</v>
      </c>
      <c r="C695" s="5" t="str">
        <f t="shared" ca="1" si="104"/>
        <v>commerical_mbike_female_agerange</v>
      </c>
      <c r="D695" s="5" t="str">
        <f t="shared" ca="1" si="105"/>
        <v>commerical_mbike_female_agerange_bogota</v>
      </c>
      <c r="E695" s="4" t="str" cm="1">
        <f t="array" aca="1" ref="E695" ca="1">INDIRECT(ADDRESS(1,A695,1,1,"all_city_parameter_inputs"))</f>
        <v>bogota</v>
      </c>
      <c r="F695" s="6" t="str" cm="1">
        <f t="array" aca="1" ref="F695" ca="1">IF(AND(ISBLANK(INDIRECT(ADDRESS(B695,2,1,1,"all_city_parameter_inputs"))), ISBLANK(INDIRECT(ADDRESS(B695,1,1,1,"all_city_parameter_inputs")))), "", IF(ISBLANK(INDIRECT(ADDRESS(B695,1,1,1,"all_city_parameter_inputs"))), All_city_list!F694,INDIRECT(ADDRESS(B695,1,1,1,"all_city_parameter_inputs"))))</f>
        <v>commerical_mbike_female_agerange</v>
      </c>
      <c r="G695" s="4" t="str" cm="1">
        <f t="array" aca="1" ref="G695" ca="1">IF(AND(ISBLANK(INDIRECT(ADDRESS(B695,3,1,1,"all_city_parameter_inputs"))),ISBLANK(INDIRECT(ADDRESS(B695,2,1,1,"all_city_parameter_inputs")))),"",IF(ISBLANK(INDIRECT(ADDRESS(B695,2,1,1,"all_city_parameter_inputs"))),"",INDIRECT(ADDRESS(B695,2,1,1,"all_city_parameter_inputs"))))</f>
        <v/>
      </c>
      <c r="H695" s="17" t="str" cm="1">
        <f t="array" aca="1" ref="H695" ca="1">IF(ISBLANK(INDIRECT(ADDRESS(B695,A695,1,1,"all_city_parameter_inputs"))), "--",INDIRECT(ADDRESS(B695,A695,1,1,"all_city_parameter_inputs")))</f>
        <v>18, 65</v>
      </c>
      <c r="I695" s="17" t="str">
        <f ca="1">IF(OR(G695="alpha",G695="beta",G695="sd",G695="mean"),"--",VLOOKUP(C695,Default!$B$5:$H$113,7,FALSE))</f>
        <v>18, 65</v>
      </c>
      <c r="J695" s="4" t="str">
        <f ca="1">VLOOKUP(F695,Lookup!$C$5:$D$109,2, FALSE)</f>
        <v>Travel values</v>
      </c>
      <c r="K695" s="4" t="str">
        <f ca="1">VLOOKUP(C695,Default!$B$4:$E$113,4, FALSE)</f>
        <v>age range of female commercial motorcycle drivers</v>
      </c>
      <c r="L695" s="21" t="str" cm="1">
        <f t="array" aca="1" ref="L695" ca="1">IF(ISNA(VLOOKUP(D695,Grouped_Sources!$C:$C,1,FALSE)),"", INDIRECT(VLOOKUP(D695,Grouped_Sources!$C:$G,5,FALSE)))</f>
        <v>on OneDrive Ali Abbas - ITHIM Global\Methods and Processes\Input Parameters\GhostTrip_demographics</v>
      </c>
      <c r="M695" s="21"/>
      <c r="N695" s="21"/>
    </row>
    <row r="696" spans="1:14">
      <c r="A696" s="5">
        <f t="shared" si="106"/>
        <v>9</v>
      </c>
      <c r="B696" s="5">
        <f t="shared" si="107"/>
        <v>100</v>
      </c>
      <c r="C696" s="5" t="str">
        <f t="shared" ref="C696" ca="1" si="108">IF(G696 = "",F696,IF(OR(G696="alpha",G696="beta",G696="constant",G696="sd",G696="mean",G696="sample"),F696,F696&amp;" "&amp;G696))</f>
        <v>day_to_week_scalar</v>
      </c>
      <c r="D696" s="5" t="str">
        <f t="shared" ref="D696" ca="1" si="109">F696&amp;"_"&amp;E696</f>
        <v>day_to_week_scalar_bogota</v>
      </c>
      <c r="E696" s="4" t="str" cm="1">
        <f t="array" aca="1" ref="E696" ca="1">INDIRECT(ADDRESS(1,A696,1,1,"all_city_parameter_inputs"))</f>
        <v>bogota</v>
      </c>
      <c r="F696" s="6" t="str" cm="1">
        <f t="array" aca="1" ref="F696" ca="1">IF(AND(ISBLANK(INDIRECT(ADDRESS(B696,2,1,1,"all_city_parameter_inputs"))), ISBLANK(INDIRECT(ADDRESS(B696,1,1,1,"all_city_parameter_inputs")))), "", IF(ISBLANK(INDIRECT(ADDRESS(B696,1,1,1,"all_city_parameter_inputs"))), All_city_list!F695,INDIRECT(ADDRESS(B696,1,1,1,"all_city_parameter_inputs"))))</f>
        <v>day_to_week_scalar</v>
      </c>
      <c r="G696" s="4" t="str" cm="1">
        <f t="array" aca="1" ref="G696" ca="1">IF(AND(ISBLANK(INDIRECT(ADDRESS(B696,3,1,1,"all_city_parameter_inputs"))),ISBLANK(INDIRECT(ADDRESS(B696,2,1,1,"all_city_parameter_inputs")))),"",IF(ISBLANK(INDIRECT(ADDRESS(B696,2,1,1,"all_city_parameter_inputs"))),"",INDIRECT(ADDRESS(B696,2,1,1,"all_city_parameter_inputs"))))</f>
        <v/>
      </c>
      <c r="H696" s="17" cm="1">
        <f t="array" aca="1" ref="H696" ca="1">IF(ISBLANK(INDIRECT(ADDRESS(B696,A696,1,1,"all_city_parameter_inputs"))), "--",INDIRECT(ADDRESS(B696,A696,1,1,"all_city_parameter_inputs")))</f>
        <v>7</v>
      </c>
      <c r="I696" s="17">
        <f ca="1">IF(OR(G696="alpha",G696="beta",G696="sd",G696="mean"),"--",VLOOKUP(C696,Default!$B$5:$H$113,7,FALSE))</f>
        <v>7</v>
      </c>
      <c r="J696" s="4" t="str">
        <f ca="1">VLOOKUP(F696,Lookup!$C$5:$D$109,2, FALSE)</f>
        <v>Travel values</v>
      </c>
      <c r="K696" s="4" t="str">
        <f ca="1">VLOOKUP(C696,Default!$B$4:$E$113,4, FALSE)</f>
        <v>how daily travel scales to a week</v>
      </c>
      <c r="L696" s="38" t="s">
        <v>831</v>
      </c>
      <c r="M696" s="21"/>
      <c r="N696" s="21"/>
    </row>
    <row r="697" spans="1:14">
      <c r="A697" s="5">
        <f t="shared" si="106"/>
        <v>10</v>
      </c>
      <c r="B697" s="5">
        <f t="shared" si="107"/>
        <v>2</v>
      </c>
      <c r="C697" s="5" t="str">
        <f t="shared" ref="C697:C760" ca="1" si="110">IF(G697 = "",F697,IF(OR(G697="alpha",G697="beta",G697="constant",G697="sd",G697="mean",G697="sample"),F697,F697&amp;" "&amp;G697))</f>
        <v>speeds auto_rickshaw</v>
      </c>
      <c r="D697" s="5" t="str">
        <f t="shared" ca="1" si="100"/>
        <v>speeds_santiago</v>
      </c>
      <c r="E697" s="4" t="str" cm="1">
        <f t="array" aca="1" ref="E697" ca="1">INDIRECT(ADDRESS(1,A697,1,1,"all_city_parameter_inputs"))</f>
        <v>santiago</v>
      </c>
      <c r="F697" s="6" t="str" cm="1">
        <f t="array" aca="1" ref="F697" ca="1">IF(AND(ISBLANK(INDIRECT(ADDRESS(B697,2,1,1,"all_city_parameter_inputs"))), ISBLANK(INDIRECT(ADDRESS(B697,1,1,1,"all_city_parameter_inputs")))), "", IF(ISBLANK(INDIRECT(ADDRESS(B697,1,1,1,"all_city_parameter_inputs"))), All_city_list!F681,INDIRECT(ADDRESS(B697,1,1,1,"all_city_parameter_inputs"))))</f>
        <v>speeds</v>
      </c>
      <c r="G697" s="4" t="str" cm="1">
        <f t="array" aca="1" ref="G697" ca="1">IF(AND(ISBLANK(INDIRECT(ADDRESS(B697,3,1,1,"all_city_parameter_inputs"))),ISBLANK(INDIRECT(ADDRESS(B697,2,1,1,"all_city_parameter_inputs")))),"",IF(ISBLANK(INDIRECT(ADDRESS(B697,2,1,1,"all_city_parameter_inputs"))),"",INDIRECT(ADDRESS(B697,2,1,1,"all_city_parameter_inputs"))))</f>
        <v>auto_rickshaw</v>
      </c>
      <c r="H697" s="17" t="str" cm="1">
        <f t="array" aca="1" ref="H697" ca="1">IF(ISBLANK(INDIRECT(ADDRESS(B697,A697,1,1,"all_city_parameter_inputs"))), "--",INDIRECT(ADDRESS(B697,A697,1,1,"all_city_parameter_inputs")))</f>
        <v>--</v>
      </c>
      <c r="I697" s="17">
        <f ca="1">IF(OR(G697="alpha",G697="beta",G697="sd",G697="mean"),"--",VLOOKUP(C697,Default!$B$5:$H$113,7,FALSE))</f>
        <v>0</v>
      </c>
      <c r="J697" s="4" t="str">
        <f ca="1">VLOOKUP(F697,Lookup!$C$5:$D$109,2, FALSE)</f>
        <v>Travel values</v>
      </c>
      <c r="K697" s="4">
        <f ca="1">VLOOKUP(C697,Default!$B$4:$E$113,4, FALSE)</f>
        <v>0</v>
      </c>
      <c r="L697" s="21" t="str" cm="1">
        <f t="array" aca="1" ref="L697" ca="1">IF(ISNA(VLOOKUP(D697,Grouped_Sources!$C:$C,1,FALSE)),"", INDIRECT(VLOOKUP(D697,Grouped_Sources!$C:$G,5,FALSE)))</f>
        <v>VehicleSpeeds_Summary_vxxx.docx on OneDrive Ali Abbas - ITHIM Global\Methods and Processes\Input Parameters\VehicleSpeeds</v>
      </c>
      <c r="M697" s="21"/>
      <c r="N697" s="21"/>
    </row>
    <row r="698" spans="1:14">
      <c r="A698" s="5">
        <f t="shared" si="106"/>
        <v>10</v>
      </c>
      <c r="B698" s="5">
        <f t="shared" si="107"/>
        <v>3</v>
      </c>
      <c r="C698" s="5" t="str">
        <f t="shared" ca="1" si="110"/>
        <v>speeds bus</v>
      </c>
      <c r="D698" s="5" t="str">
        <f t="shared" ca="1" si="100"/>
        <v>speeds_santiago</v>
      </c>
      <c r="E698" s="4" t="str" cm="1">
        <f t="array" aca="1" ref="E698" ca="1">INDIRECT(ADDRESS(1,A698,1,1,"all_city_parameter_inputs"))</f>
        <v>santiago</v>
      </c>
      <c r="F698" s="6" t="str" cm="1">
        <f t="array" aca="1" ref="F698" ca="1">IF(AND(ISBLANK(INDIRECT(ADDRESS(B698,2,1,1,"all_city_parameter_inputs"))), ISBLANK(INDIRECT(ADDRESS(B698,1,1,1,"all_city_parameter_inputs")))), "", IF(ISBLANK(INDIRECT(ADDRESS(B698,1,1,1,"all_city_parameter_inputs"))), All_city_list!F697,INDIRECT(ADDRESS(B698,1,1,1,"all_city_parameter_inputs"))))</f>
        <v>speeds</v>
      </c>
      <c r="G698" s="4" t="str" cm="1">
        <f t="array" aca="1" ref="G698" ca="1">IF(AND(ISBLANK(INDIRECT(ADDRESS(B698,3,1,1,"all_city_parameter_inputs"))),ISBLANK(INDIRECT(ADDRESS(B698,2,1,1,"all_city_parameter_inputs")))),"",IF(ISBLANK(INDIRECT(ADDRESS(B698,2,1,1,"all_city_parameter_inputs"))),"",INDIRECT(ADDRESS(B698,2,1,1,"all_city_parameter_inputs"))))</f>
        <v>bus</v>
      </c>
      <c r="H698" s="17" cm="1">
        <f t="array" aca="1" ref="H698" ca="1">IF(ISBLANK(INDIRECT(ADDRESS(B698,A698,1,1,"all_city_parameter_inputs"))), "--",INDIRECT(ADDRESS(B698,A698,1,1,"all_city_parameter_inputs")))</f>
        <v>8.1</v>
      </c>
      <c r="I698" s="17">
        <f ca="1">IF(OR(G698="alpha",G698="beta",G698="sd",G698="mean"),"--",VLOOKUP(C698,Default!$B$5:$H$113,7,FALSE))</f>
        <v>8.1</v>
      </c>
      <c r="J698" s="4" t="str">
        <f ca="1">VLOOKUP(F698,Lookup!$C$5:$D$109,2, FALSE)</f>
        <v>Travel values</v>
      </c>
      <c r="K698" s="4" t="str">
        <f ca="1">VLOOKUP(C698,Default!$B$4:$E$113,4,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698" s="21" t="str" cm="1">
        <f t="array" aca="1" ref="L698" ca="1">IF(ISNA(VLOOKUP(D698,Grouped_Sources!$C:$C,1,FALSE)),"", INDIRECT(VLOOKUP(D698,Grouped_Sources!$C:$G,5,FALSE)))</f>
        <v>VehicleSpeeds_Summary_vxxx.docx on OneDrive Ali Abbas - ITHIM Global\Methods and Processes\Input Parameters\VehicleSpeeds</v>
      </c>
      <c r="M698" s="21"/>
      <c r="N698" s="21"/>
    </row>
    <row r="699" spans="1:14">
      <c r="A699" s="5">
        <f t="shared" si="106"/>
        <v>10</v>
      </c>
      <c r="B699" s="5">
        <f t="shared" si="107"/>
        <v>4</v>
      </c>
      <c r="C699" s="5" t="str">
        <f t="shared" ca="1" si="110"/>
        <v>speeds car</v>
      </c>
      <c r="D699" s="5" t="str">
        <f t="shared" ref="D699:D708" ca="1" si="111">F699&amp;"_"&amp;E699</f>
        <v>speeds_santiago</v>
      </c>
      <c r="E699" s="4" t="str" cm="1">
        <f t="array" aca="1" ref="E699" ca="1">INDIRECT(ADDRESS(1,A699,1,1,"all_city_parameter_inputs"))</f>
        <v>santiago</v>
      </c>
      <c r="F699" s="6" t="str" cm="1">
        <f t="array" aca="1" ref="F699" ca="1">IF(AND(ISBLANK(INDIRECT(ADDRESS(B699,2,1,1,"all_city_parameter_inputs"))), ISBLANK(INDIRECT(ADDRESS(B699,1,1,1,"all_city_parameter_inputs")))), "", IF(ISBLANK(INDIRECT(ADDRESS(B699,1,1,1,"all_city_parameter_inputs"))), All_city_list!F698,INDIRECT(ADDRESS(B699,1,1,1,"all_city_parameter_inputs"))))</f>
        <v>speeds</v>
      </c>
      <c r="G699" s="4" t="str" cm="1">
        <f t="array" aca="1" ref="G699" ca="1">IF(AND(ISBLANK(INDIRECT(ADDRESS(B699,3,1,1,"all_city_parameter_inputs"))),ISBLANK(INDIRECT(ADDRESS(B699,2,1,1,"all_city_parameter_inputs")))),"",IF(ISBLANK(INDIRECT(ADDRESS(B699,2,1,1,"all_city_parameter_inputs"))),"",INDIRECT(ADDRESS(B699,2,1,1,"all_city_parameter_inputs"))))</f>
        <v>car</v>
      </c>
      <c r="H699" s="17" cm="1">
        <f t="array" aca="1" ref="H699" ca="1">IF(ISBLANK(INDIRECT(ADDRESS(B699,A699,1,1,"all_city_parameter_inputs"))), "--",INDIRECT(ADDRESS(B699,A699,1,1,"all_city_parameter_inputs")))</f>
        <v>13.8</v>
      </c>
      <c r="I699" s="17">
        <f ca="1">IF(OR(G699="alpha",G699="beta",G699="sd",G699="mean"),"--",VLOOKUP(C699,Default!$B$5:$H$113,7,FALSE))</f>
        <v>13.8</v>
      </c>
      <c r="J699" s="4" t="str">
        <f ca="1">VLOOKUP(F699,Lookup!$C$5:$D$109,2, FALSE)</f>
        <v>Travel values</v>
      </c>
      <c r="K699" s="4">
        <f ca="1">VLOOKUP(C699,Default!$B$4:$E$113,4, FALSE)</f>
        <v>0</v>
      </c>
      <c r="L699" s="21" t="str" cm="1">
        <f t="array" aca="1" ref="L699" ca="1">IF(ISNA(VLOOKUP(D699,Grouped_Sources!$C:$C,1,FALSE)),"", INDIRECT(VLOOKUP(D699,Grouped_Sources!$C:$G,5,FALSE)))</f>
        <v>VehicleSpeeds_Summary_vxxx.docx on OneDrive Ali Abbas - ITHIM Global\Methods and Processes\Input Parameters\VehicleSpeeds</v>
      </c>
      <c r="M699" s="21"/>
      <c r="N699" s="21"/>
    </row>
    <row r="700" spans="1:14">
      <c r="A700" s="5">
        <f t="shared" si="106"/>
        <v>10</v>
      </c>
      <c r="B700" s="5">
        <f t="shared" si="107"/>
        <v>5</v>
      </c>
      <c r="C700" s="5" t="str">
        <f t="shared" ca="1" si="110"/>
        <v>speeds cycle</v>
      </c>
      <c r="D700" s="5" t="str">
        <f t="shared" ca="1" si="111"/>
        <v>speeds_santiago</v>
      </c>
      <c r="E700" s="4" t="str" cm="1">
        <f t="array" aca="1" ref="E700" ca="1">INDIRECT(ADDRESS(1,A700,1,1,"all_city_parameter_inputs"))</f>
        <v>santiago</v>
      </c>
      <c r="F700" s="6" t="str" cm="1">
        <f t="array" aca="1" ref="F700" ca="1">IF(AND(ISBLANK(INDIRECT(ADDRESS(B700,2,1,1,"all_city_parameter_inputs"))), ISBLANK(INDIRECT(ADDRESS(B700,1,1,1,"all_city_parameter_inputs")))), "", IF(ISBLANK(INDIRECT(ADDRESS(B700,1,1,1,"all_city_parameter_inputs"))), All_city_list!F699,INDIRECT(ADDRESS(B700,1,1,1,"all_city_parameter_inputs"))))</f>
        <v>speeds</v>
      </c>
      <c r="G700" s="4" t="str" cm="1">
        <f t="array" aca="1" ref="G700" ca="1">IF(AND(ISBLANK(INDIRECT(ADDRESS(B700,3,1,1,"all_city_parameter_inputs"))),ISBLANK(INDIRECT(ADDRESS(B700,2,1,1,"all_city_parameter_inputs")))),"",IF(ISBLANK(INDIRECT(ADDRESS(B700,2,1,1,"all_city_parameter_inputs"))),"",INDIRECT(ADDRESS(B700,2,1,1,"all_city_parameter_inputs"))))</f>
        <v>cycle</v>
      </c>
      <c r="H700" s="17" cm="1">
        <f t="array" aca="1" ref="H700" ca="1">IF(ISBLANK(INDIRECT(ADDRESS(B700,A700,1,1,"all_city_parameter_inputs"))), "--",INDIRECT(ADDRESS(B700,A700,1,1,"all_city_parameter_inputs")))</f>
        <v>8.4</v>
      </c>
      <c r="I700" s="17">
        <f ca="1">IF(OR(G700="alpha",G700="beta",G700="sd",G700="mean"),"--",VLOOKUP(C700,Default!$B$5:$H$113,7,FALSE))</f>
        <v>7.2</v>
      </c>
      <c r="J700" s="4" t="str">
        <f ca="1">VLOOKUP(F700,Lookup!$C$5:$D$109,2, FALSE)</f>
        <v>Travel values</v>
      </c>
      <c r="K700" s="4">
        <f ca="1">VLOOKUP(C700,Default!$B$4:$E$113,4, FALSE)</f>
        <v>0</v>
      </c>
      <c r="L700" s="21" t="str" cm="1">
        <f t="array" aca="1" ref="L700" ca="1">IF(ISNA(VLOOKUP(D700,Grouped_Sources!$C:$C,1,FALSE)),"", INDIRECT(VLOOKUP(D700,Grouped_Sources!$C:$G,5,FALSE)))</f>
        <v>VehicleSpeeds_Summary_vxxx.docx on OneDrive Ali Abbas - ITHIM Global\Methods and Processes\Input Parameters\VehicleSpeeds</v>
      </c>
      <c r="M700" s="21"/>
      <c r="N700" s="21"/>
    </row>
    <row r="701" spans="1:14">
      <c r="A701" s="5">
        <f t="shared" si="106"/>
        <v>10</v>
      </c>
      <c r="B701" s="5">
        <f t="shared" si="107"/>
        <v>6</v>
      </c>
      <c r="C701" s="5" t="str">
        <f t="shared" ca="1" si="110"/>
        <v>speeds subway</v>
      </c>
      <c r="D701" s="5" t="str">
        <f t="shared" ca="1" si="111"/>
        <v>speeds_santiago</v>
      </c>
      <c r="E701" s="4" t="str" cm="1">
        <f t="array" aca="1" ref="E701" ca="1">INDIRECT(ADDRESS(1,A701,1,1,"all_city_parameter_inputs"))</f>
        <v>santiago</v>
      </c>
      <c r="F701" s="6" t="str" cm="1">
        <f t="array" aca="1" ref="F701" ca="1">IF(AND(ISBLANK(INDIRECT(ADDRESS(B701,2,1,1,"all_city_parameter_inputs"))), ISBLANK(INDIRECT(ADDRESS(B701,1,1,1,"all_city_parameter_inputs")))), "", IF(ISBLANK(INDIRECT(ADDRESS(B701,1,1,1,"all_city_parameter_inputs"))), All_city_list!F700,INDIRECT(ADDRESS(B701,1,1,1,"all_city_parameter_inputs"))))</f>
        <v>speeds</v>
      </c>
      <c r="G701" s="4" t="str" cm="1">
        <f t="array" aca="1" ref="G701" ca="1">IF(AND(ISBLANK(INDIRECT(ADDRESS(B701,3,1,1,"all_city_parameter_inputs"))),ISBLANK(INDIRECT(ADDRESS(B701,2,1,1,"all_city_parameter_inputs")))),"",IF(ISBLANK(INDIRECT(ADDRESS(B701,2,1,1,"all_city_parameter_inputs"))),"",INDIRECT(ADDRESS(B701,2,1,1,"all_city_parameter_inputs"))))</f>
        <v>subway</v>
      </c>
      <c r="H701" s="17" cm="1">
        <f t="array" aca="1" ref="H701" ca="1">IF(ISBLANK(INDIRECT(ADDRESS(B701,A701,1,1,"all_city_parameter_inputs"))), "--",INDIRECT(ADDRESS(B701,A701,1,1,"all_city_parameter_inputs")))</f>
        <v>18.100000000000001</v>
      </c>
      <c r="I701" s="17">
        <f ca="1">IF(OR(G701="alpha",G701="beta",G701="sd",G701="mean"),"--",VLOOKUP(C701,Default!$B$5:$H$113,7,FALSE))</f>
        <v>18.100000000000001</v>
      </c>
      <c r="J701" s="4" t="str">
        <f ca="1">VLOOKUP(F701,Lookup!$C$5:$D$109,2, FALSE)</f>
        <v>Travel values</v>
      </c>
      <c r="K701" s="4">
        <f ca="1">VLOOKUP(C701,Default!$B$4:$E$113,4, FALSE)</f>
        <v>0</v>
      </c>
      <c r="L701" s="21" t="str" cm="1">
        <f t="array" aca="1" ref="L701" ca="1">IF(ISNA(VLOOKUP(D701,Grouped_Sources!$C:$C,1,FALSE)),"", INDIRECT(VLOOKUP(D701,Grouped_Sources!$C:$G,5,FALSE)))</f>
        <v>VehicleSpeeds_Summary_vxxx.docx on OneDrive Ali Abbas - ITHIM Global\Methods and Processes\Input Parameters\VehicleSpeeds</v>
      </c>
      <c r="M701" s="21"/>
      <c r="N701" s="21"/>
    </row>
    <row r="702" spans="1:14">
      <c r="A702" s="5">
        <f t="shared" si="106"/>
        <v>10</v>
      </c>
      <c r="B702" s="5">
        <f t="shared" si="107"/>
        <v>7</v>
      </c>
      <c r="C702" s="5" t="str">
        <f t="shared" ca="1" si="110"/>
        <v>speeds motorcycle</v>
      </c>
      <c r="D702" s="5" t="str">
        <f t="shared" ca="1" si="111"/>
        <v>speeds_santiago</v>
      </c>
      <c r="E702" s="4" t="str" cm="1">
        <f t="array" aca="1" ref="E702" ca="1">INDIRECT(ADDRESS(1,A702,1,1,"all_city_parameter_inputs"))</f>
        <v>santiago</v>
      </c>
      <c r="F702" s="6" t="str" cm="1">
        <f t="array" aca="1" ref="F702" ca="1">IF(AND(ISBLANK(INDIRECT(ADDRESS(B702,2,1,1,"all_city_parameter_inputs"))), ISBLANK(INDIRECT(ADDRESS(B702,1,1,1,"all_city_parameter_inputs")))), "", IF(ISBLANK(INDIRECT(ADDRESS(B702,1,1,1,"all_city_parameter_inputs"))), All_city_list!F701,INDIRECT(ADDRESS(B702,1,1,1,"all_city_parameter_inputs"))))</f>
        <v>speeds</v>
      </c>
      <c r="G702" s="4" t="str" cm="1">
        <f t="array" aca="1" ref="G702" ca="1">IF(AND(ISBLANK(INDIRECT(ADDRESS(B702,3,1,1,"all_city_parameter_inputs"))),ISBLANK(INDIRECT(ADDRESS(B702,2,1,1,"all_city_parameter_inputs")))),"",IF(ISBLANK(INDIRECT(ADDRESS(B702,2,1,1,"all_city_parameter_inputs"))),"",INDIRECT(ADDRESS(B702,2,1,1,"all_city_parameter_inputs"))))</f>
        <v>motorcycle</v>
      </c>
      <c r="H702" s="17" cm="1">
        <f t="array" aca="1" ref="H702" ca="1">IF(ISBLANK(INDIRECT(ADDRESS(B702,A702,1,1,"all_city_parameter_inputs"))), "--",INDIRECT(ADDRESS(B702,A702,1,1,"all_city_parameter_inputs")))</f>
        <v>18.399999999999999</v>
      </c>
      <c r="I702" s="17">
        <f ca="1">IF(OR(G702="alpha",G702="beta",G702="sd",G702="mean"),"--",VLOOKUP(C702,Default!$B$5:$H$113,7,FALSE))</f>
        <v>15.2</v>
      </c>
      <c r="J702" s="4" t="str">
        <f ca="1">VLOOKUP(F702,Lookup!$C$5:$D$109,2, FALSE)</f>
        <v>Travel values</v>
      </c>
      <c r="K702" s="4">
        <f ca="1">VLOOKUP(C702,Default!$B$4:$E$113,4, FALSE)</f>
        <v>0</v>
      </c>
      <c r="L702" s="21" t="str" cm="1">
        <f t="array" aca="1" ref="L702" ca="1">IF(ISNA(VLOOKUP(D702,Grouped_Sources!$C:$C,1,FALSE)),"", INDIRECT(VLOOKUP(D702,Grouped_Sources!$C:$G,5,FALSE)))</f>
        <v>VehicleSpeeds_Summary_vxxx.docx on OneDrive Ali Abbas - ITHIM Global\Methods and Processes\Input Parameters\VehicleSpeeds</v>
      </c>
      <c r="M702" s="21"/>
      <c r="N702" s="21"/>
    </row>
    <row r="703" spans="1:14">
      <c r="A703" s="5">
        <f t="shared" si="106"/>
        <v>10</v>
      </c>
      <c r="B703" s="5">
        <f t="shared" si="107"/>
        <v>8</v>
      </c>
      <c r="C703" s="5" t="str">
        <f t="shared" ca="1" si="110"/>
        <v>speeds other</v>
      </c>
      <c r="D703" s="5" t="str">
        <f t="shared" ca="1" si="111"/>
        <v>speeds_santiago</v>
      </c>
      <c r="E703" s="4" t="str" cm="1">
        <f t="array" aca="1" ref="E703" ca="1">INDIRECT(ADDRESS(1,A703,1,1,"all_city_parameter_inputs"))</f>
        <v>santiago</v>
      </c>
      <c r="F703" s="6" t="str" cm="1">
        <f t="array" aca="1" ref="F703" ca="1">IF(AND(ISBLANK(INDIRECT(ADDRESS(B703,2,1,1,"all_city_parameter_inputs"))), ISBLANK(INDIRECT(ADDRESS(B703,1,1,1,"all_city_parameter_inputs")))), "", IF(ISBLANK(INDIRECT(ADDRESS(B703,1,1,1,"all_city_parameter_inputs"))), All_city_list!F702,INDIRECT(ADDRESS(B703,1,1,1,"all_city_parameter_inputs"))))</f>
        <v>speeds</v>
      </c>
      <c r="G703" s="4" t="str" cm="1">
        <f t="array" aca="1" ref="G703" ca="1">IF(AND(ISBLANK(INDIRECT(ADDRESS(B703,3,1,1,"all_city_parameter_inputs"))),ISBLANK(INDIRECT(ADDRESS(B703,2,1,1,"all_city_parameter_inputs")))),"",IF(ISBLANK(INDIRECT(ADDRESS(B703,2,1,1,"all_city_parameter_inputs"))),"",INDIRECT(ADDRESS(B703,2,1,1,"all_city_parameter_inputs"))))</f>
        <v>other</v>
      </c>
      <c r="H703" s="17" cm="1">
        <f t="array" aca="1" ref="H703" ca="1">IF(ISBLANK(INDIRECT(ADDRESS(B703,A703,1,1,"all_city_parameter_inputs"))), "--",INDIRECT(ADDRESS(B703,A703,1,1,"all_city_parameter_inputs")))</f>
        <v>9.1</v>
      </c>
      <c r="I703" s="17">
        <f ca="1">IF(OR(G703="alpha",G703="beta",G703="sd",G703="mean"),"--",VLOOKUP(C703,Default!$B$5:$H$113,7,FALSE))</f>
        <v>9.1</v>
      </c>
      <c r="J703" s="4" t="str">
        <f ca="1">VLOOKUP(F703,Lookup!$C$5:$D$109,2, FALSE)</f>
        <v>Travel values</v>
      </c>
      <c r="K703" s="4">
        <f ca="1">VLOOKUP(C703,Default!$B$4:$E$113,4, FALSE)</f>
        <v>0</v>
      </c>
      <c r="L703" s="21" t="str" cm="1">
        <f t="array" aca="1" ref="L703" ca="1">IF(ISNA(VLOOKUP(D703,Grouped_Sources!$C:$C,1,FALSE)),"", INDIRECT(VLOOKUP(D703,Grouped_Sources!$C:$G,5,FALSE)))</f>
        <v>VehicleSpeeds_Summary_vxxx.docx on OneDrive Ali Abbas - ITHIM Global\Methods and Processes\Input Parameters\VehicleSpeeds</v>
      </c>
      <c r="M703" s="21"/>
      <c r="N703" s="21"/>
    </row>
    <row r="704" spans="1:14">
      <c r="A704" s="5">
        <f t="shared" si="106"/>
        <v>10</v>
      </c>
      <c r="B704" s="5">
        <f t="shared" si="107"/>
        <v>9</v>
      </c>
      <c r="C704" s="5" t="str">
        <f t="shared" ca="1" si="110"/>
        <v>speeds pedestrian</v>
      </c>
      <c r="D704" s="5" t="str">
        <f t="shared" ca="1" si="111"/>
        <v>speeds_santiago</v>
      </c>
      <c r="E704" s="4" t="str" cm="1">
        <f t="array" aca="1" ref="E704" ca="1">INDIRECT(ADDRESS(1,A704,1,1,"all_city_parameter_inputs"))</f>
        <v>santiago</v>
      </c>
      <c r="F704" s="6" t="str" cm="1">
        <f t="array" aca="1" ref="F704" ca="1">IF(AND(ISBLANK(INDIRECT(ADDRESS(B704,2,1,1,"all_city_parameter_inputs"))), ISBLANK(INDIRECT(ADDRESS(B704,1,1,1,"all_city_parameter_inputs")))), "", IF(ISBLANK(INDIRECT(ADDRESS(B704,1,1,1,"all_city_parameter_inputs"))), All_city_list!F703,INDIRECT(ADDRESS(B704,1,1,1,"all_city_parameter_inputs"))))</f>
        <v>speeds</v>
      </c>
      <c r="G704" s="4" t="str" cm="1">
        <f t="array" aca="1" ref="G704" ca="1">IF(AND(ISBLANK(INDIRECT(ADDRESS(B704,3,1,1,"all_city_parameter_inputs"))),ISBLANK(INDIRECT(ADDRESS(B704,2,1,1,"all_city_parameter_inputs")))),"",IF(ISBLANK(INDIRECT(ADDRESS(B704,2,1,1,"all_city_parameter_inputs"))),"",INDIRECT(ADDRESS(B704,2,1,1,"all_city_parameter_inputs"))))</f>
        <v>pedestrian</v>
      </c>
      <c r="H704" s="17" cm="1">
        <f t="array" aca="1" ref="H704" ca="1">IF(ISBLANK(INDIRECT(ADDRESS(B704,A704,1,1,"all_city_parameter_inputs"))), "--",INDIRECT(ADDRESS(B704,A704,1,1,"all_city_parameter_inputs")))</f>
        <v>3</v>
      </c>
      <c r="I704" s="17">
        <f ca="1">IF(OR(G704="alpha",G704="beta",G704="sd",G704="mean"),"--",VLOOKUP(C704,Default!$B$5:$H$113,7,FALSE))</f>
        <v>0</v>
      </c>
      <c r="J704" s="4" t="str">
        <f ca="1">VLOOKUP(F704,Lookup!$C$5:$D$109,2, FALSE)</f>
        <v>Travel values</v>
      </c>
      <c r="K704" s="4">
        <f ca="1">VLOOKUP(C704,Default!$B$4:$E$113,4, FALSE)</f>
        <v>0</v>
      </c>
      <c r="L704" s="21" t="str" cm="1">
        <f t="array" aca="1" ref="L704" ca="1">IF(ISNA(VLOOKUP(D704,Grouped_Sources!$C:$C,1,FALSE)),"", INDIRECT(VLOOKUP(D704,Grouped_Sources!$C:$G,5,FALSE)))</f>
        <v>VehicleSpeeds_Summary_vxxx.docx on OneDrive Ali Abbas - ITHIM Global\Methods and Processes\Input Parameters\VehicleSpeeds</v>
      </c>
      <c r="M704" s="21"/>
      <c r="N704" s="21"/>
    </row>
    <row r="705" spans="1:14">
      <c r="A705" s="5">
        <f t="shared" si="106"/>
        <v>10</v>
      </c>
      <c r="B705" s="5">
        <f t="shared" si="107"/>
        <v>10</v>
      </c>
      <c r="C705" s="5" t="str">
        <f t="shared" ca="1" si="110"/>
        <v>speeds rail</v>
      </c>
      <c r="D705" s="5" t="str">
        <f t="shared" ca="1" si="111"/>
        <v>speeds_santiago</v>
      </c>
      <c r="E705" s="4" t="str" cm="1">
        <f t="array" aca="1" ref="E705" ca="1">INDIRECT(ADDRESS(1,A705,1,1,"all_city_parameter_inputs"))</f>
        <v>santiago</v>
      </c>
      <c r="F705" s="6" t="str" cm="1">
        <f t="array" aca="1" ref="F705" ca="1">IF(AND(ISBLANK(INDIRECT(ADDRESS(B705,2,1,1,"all_city_parameter_inputs"))), ISBLANK(INDIRECT(ADDRESS(B705,1,1,1,"all_city_parameter_inputs")))), "", IF(ISBLANK(INDIRECT(ADDRESS(B705,1,1,1,"all_city_parameter_inputs"))), All_city_list!F704,INDIRECT(ADDRESS(B705,1,1,1,"all_city_parameter_inputs"))))</f>
        <v>speeds</v>
      </c>
      <c r="G705" s="4" t="str" cm="1">
        <f t="array" aca="1" ref="G705" ca="1">IF(AND(ISBLANK(INDIRECT(ADDRESS(B705,3,1,1,"all_city_parameter_inputs"))),ISBLANK(INDIRECT(ADDRESS(B705,2,1,1,"all_city_parameter_inputs")))),"",IF(ISBLANK(INDIRECT(ADDRESS(B705,2,1,1,"all_city_parameter_inputs"))),"",INDIRECT(ADDRESS(B705,2,1,1,"all_city_parameter_inputs"))))</f>
        <v>rail</v>
      </c>
      <c r="H705" s="17" cm="1">
        <f t="array" aca="1" ref="H705" ca="1">IF(ISBLANK(INDIRECT(ADDRESS(B705,A705,1,1,"all_city_parameter_inputs"))), "--",INDIRECT(ADDRESS(B705,A705,1,1,"all_city_parameter_inputs")))</f>
        <v>23.2</v>
      </c>
      <c r="I705" s="17">
        <f ca="1">IF(OR(G705="alpha",G705="beta",G705="sd",G705="mean"),"--",VLOOKUP(C705,Default!$B$5:$H$113,7,FALSE))</f>
        <v>21.9</v>
      </c>
      <c r="J705" s="4" t="str">
        <f ca="1">VLOOKUP(F705,Lookup!$C$5:$D$109,2, FALSE)</f>
        <v>Travel values</v>
      </c>
      <c r="K705" s="4">
        <f ca="1">VLOOKUP(C705,Default!$B$4:$E$113,4, FALSE)</f>
        <v>0</v>
      </c>
      <c r="L705" s="21" t="str" cm="1">
        <f t="array" aca="1" ref="L705" ca="1">IF(ISNA(VLOOKUP(D705,Grouped_Sources!$C:$C,1,FALSE)),"", INDIRECT(VLOOKUP(D705,Grouped_Sources!$C:$G,5,FALSE)))</f>
        <v>VehicleSpeeds_Summary_vxxx.docx on OneDrive Ali Abbas - ITHIM Global\Methods and Processes\Input Parameters\VehicleSpeeds</v>
      </c>
      <c r="M705" s="21"/>
      <c r="N705" s="21"/>
    </row>
    <row r="706" spans="1:14">
      <c r="A706" s="5">
        <f t="shared" si="106"/>
        <v>10</v>
      </c>
      <c r="B706" s="5">
        <f t="shared" si="107"/>
        <v>11</v>
      </c>
      <c r="C706" s="5" t="str">
        <f t="shared" ca="1" si="110"/>
        <v>speeds taxi</v>
      </c>
      <c r="D706" s="5" t="str">
        <f t="shared" ca="1" si="111"/>
        <v>speeds_santiago</v>
      </c>
      <c r="E706" s="4" t="str" cm="1">
        <f t="array" aca="1" ref="E706" ca="1">INDIRECT(ADDRESS(1,A706,1,1,"all_city_parameter_inputs"))</f>
        <v>santiago</v>
      </c>
      <c r="F706" s="6" t="str" cm="1">
        <f t="array" aca="1" ref="F706" ca="1">IF(AND(ISBLANK(INDIRECT(ADDRESS(B706,2,1,1,"all_city_parameter_inputs"))), ISBLANK(INDIRECT(ADDRESS(B706,1,1,1,"all_city_parameter_inputs")))), "", IF(ISBLANK(INDIRECT(ADDRESS(B706,1,1,1,"all_city_parameter_inputs"))), All_city_list!F705,INDIRECT(ADDRESS(B706,1,1,1,"all_city_parameter_inputs"))))</f>
        <v>speeds</v>
      </c>
      <c r="G706" s="4" t="str" cm="1">
        <f t="array" aca="1" ref="G706" ca="1">IF(AND(ISBLANK(INDIRECT(ADDRESS(B706,3,1,1,"all_city_parameter_inputs"))),ISBLANK(INDIRECT(ADDRESS(B706,2,1,1,"all_city_parameter_inputs")))),"",IF(ISBLANK(INDIRECT(ADDRESS(B706,2,1,1,"all_city_parameter_inputs"))),"",INDIRECT(ADDRESS(B706,2,1,1,"all_city_parameter_inputs"))))</f>
        <v>taxi</v>
      </c>
      <c r="H706" s="17" cm="1">
        <f t="array" aca="1" ref="H706" ca="1">IF(ISBLANK(INDIRECT(ADDRESS(B706,A706,1,1,"all_city_parameter_inputs"))), "--",INDIRECT(ADDRESS(B706,A706,1,1,"all_city_parameter_inputs")))</f>
        <v>13.1</v>
      </c>
      <c r="I706" s="17">
        <f ca="1">IF(OR(G706="alpha",G706="beta",G706="sd",G706="mean"),"--",VLOOKUP(C706,Default!$B$5:$H$113,7,FALSE))</f>
        <v>13.8</v>
      </c>
      <c r="J706" s="4" t="str">
        <f ca="1">VLOOKUP(F706,Lookup!$C$5:$D$109,2, FALSE)</f>
        <v>Travel values</v>
      </c>
      <c r="K706" s="4">
        <f ca="1">VLOOKUP(C706,Default!$B$4:$E$113,4, FALSE)</f>
        <v>0</v>
      </c>
      <c r="L706" s="21" t="str" cm="1">
        <f t="array" aca="1" ref="L706" ca="1">IF(ISNA(VLOOKUP(D706,Grouped_Sources!$C:$C,1,FALSE)),"", INDIRECT(VLOOKUP(D706,Grouped_Sources!$C:$G,5,FALSE)))</f>
        <v>VehicleSpeeds_Summary_vxxx.docx on OneDrive Ali Abbas - ITHIM Global\Methods and Processes\Input Parameters\VehicleSpeeds</v>
      </c>
      <c r="M706" s="21"/>
      <c r="N706" s="21"/>
    </row>
    <row r="707" spans="1:14">
      <c r="A707" s="5">
        <f t="shared" si="106"/>
        <v>10</v>
      </c>
      <c r="B707" s="5">
        <f t="shared" si="107"/>
        <v>12</v>
      </c>
      <c r="C707" s="5" t="str">
        <f t="shared" ca="1" si="110"/>
        <v>speeds truck</v>
      </c>
      <c r="D707" s="5" t="str">
        <f t="shared" ca="1" si="111"/>
        <v>speeds_santiago</v>
      </c>
      <c r="E707" s="4" t="str" cm="1">
        <f t="array" aca="1" ref="E707" ca="1">INDIRECT(ADDRESS(1,A707,1,1,"all_city_parameter_inputs"))</f>
        <v>santiago</v>
      </c>
      <c r="F707" s="6" t="str" cm="1">
        <f t="array" aca="1" ref="F707" ca="1">IF(AND(ISBLANK(INDIRECT(ADDRESS(B707,2,1,1,"all_city_parameter_inputs"))), ISBLANK(INDIRECT(ADDRESS(B707,1,1,1,"all_city_parameter_inputs")))), "", IF(ISBLANK(INDIRECT(ADDRESS(B707,1,1,1,"all_city_parameter_inputs"))), All_city_list!F706,INDIRECT(ADDRESS(B707,1,1,1,"all_city_parameter_inputs"))))</f>
        <v>speeds</v>
      </c>
      <c r="G707" s="4" t="str" cm="1">
        <f t="array" aca="1" ref="G707" ca="1">IF(AND(ISBLANK(INDIRECT(ADDRESS(B707,3,1,1,"all_city_parameter_inputs"))),ISBLANK(INDIRECT(ADDRESS(B707,2,1,1,"all_city_parameter_inputs")))),"",IF(ISBLANK(INDIRECT(ADDRESS(B707,2,1,1,"all_city_parameter_inputs"))),"",INDIRECT(ADDRESS(B707,2,1,1,"all_city_parameter_inputs"))))</f>
        <v>truck</v>
      </c>
      <c r="H707" s="17" cm="1">
        <f t="array" aca="1" ref="H707" ca="1">IF(ISBLANK(INDIRECT(ADDRESS(B707,A707,1,1,"all_city_parameter_inputs"))), "--",INDIRECT(ADDRESS(B707,A707,1,1,"all_city_parameter_inputs")))</f>
        <v>8.1</v>
      </c>
      <c r="I707" s="17">
        <f ca="1">IF(OR(G707="alpha",G707="beta",G707="sd",G707="mean"),"--",VLOOKUP(C707,Default!$B$5:$H$113,7,FALSE))</f>
        <v>8.1</v>
      </c>
      <c r="J707" s="4" t="str">
        <f ca="1">VLOOKUP(F707,Lookup!$C$5:$D$109,2, FALSE)</f>
        <v>Travel values</v>
      </c>
      <c r="K707" s="4">
        <f ca="1">VLOOKUP(C707,Default!$B$4:$E$113,4, FALSE)</f>
        <v>0</v>
      </c>
      <c r="L707" s="21" t="str" cm="1">
        <f t="array" aca="1" ref="L707" ca="1">IF(ISNA(VLOOKUP(D707,Grouped_Sources!$C:$C,1,FALSE)),"", INDIRECT(VLOOKUP(D707,Grouped_Sources!$C:$G,5,FALSE)))</f>
        <v>VehicleSpeeds_Summary_vxxx.docx on OneDrive Ali Abbas - ITHIM Global\Methods and Processes\Input Parameters\VehicleSpeeds</v>
      </c>
      <c r="M707" s="21"/>
      <c r="N707" s="21"/>
    </row>
    <row r="708" spans="1:14">
      <c r="A708" s="5">
        <f t="shared" si="106"/>
        <v>10</v>
      </c>
      <c r="B708" s="5">
        <f t="shared" si="107"/>
        <v>13</v>
      </c>
      <c r="C708" s="5" t="str">
        <f t="shared" ca="1" si="110"/>
        <v>speeds van</v>
      </c>
      <c r="D708" s="5" t="str">
        <f t="shared" ca="1" si="111"/>
        <v>speeds_santiago</v>
      </c>
      <c r="E708" s="4" t="str" cm="1">
        <f t="array" aca="1" ref="E708" ca="1">INDIRECT(ADDRESS(1,A708,1,1,"all_city_parameter_inputs"))</f>
        <v>santiago</v>
      </c>
      <c r="F708" s="6" t="str" cm="1">
        <f t="array" aca="1" ref="F708" ca="1">IF(AND(ISBLANK(INDIRECT(ADDRESS(B708,2,1,1,"all_city_parameter_inputs"))), ISBLANK(INDIRECT(ADDRESS(B708,1,1,1,"all_city_parameter_inputs")))), "", IF(ISBLANK(INDIRECT(ADDRESS(B708,1,1,1,"all_city_parameter_inputs"))), All_city_list!F707,INDIRECT(ADDRESS(B708,1,1,1,"all_city_parameter_inputs"))))</f>
        <v>speeds</v>
      </c>
      <c r="G708" s="4" t="str" cm="1">
        <f t="array" aca="1" ref="G708" ca="1">IF(AND(ISBLANK(INDIRECT(ADDRESS(B708,3,1,1,"all_city_parameter_inputs"))),ISBLANK(INDIRECT(ADDRESS(B708,2,1,1,"all_city_parameter_inputs")))),"",IF(ISBLANK(INDIRECT(ADDRESS(B708,2,1,1,"all_city_parameter_inputs"))),"",INDIRECT(ADDRESS(B708,2,1,1,"all_city_parameter_inputs"))))</f>
        <v>van</v>
      </c>
      <c r="H708" s="17" cm="1">
        <f t="array" aca="1" ref="H708" ca="1">IF(ISBLANK(INDIRECT(ADDRESS(B708,A708,1,1,"all_city_parameter_inputs"))), "--",INDIRECT(ADDRESS(B708,A708,1,1,"all_city_parameter_inputs")))</f>
        <v>13.8</v>
      </c>
      <c r="I708" s="17">
        <f ca="1">IF(OR(G708="alpha",G708="beta",G708="sd",G708="mean"),"--",VLOOKUP(C708,Default!$B$5:$H$113,7,FALSE))</f>
        <v>0</v>
      </c>
      <c r="J708" s="4" t="str">
        <f ca="1">VLOOKUP(F708,Lookup!$C$5:$D$109,2, FALSE)</f>
        <v>Travel values</v>
      </c>
      <c r="K708" s="4">
        <f ca="1">VLOOKUP(C708,Default!$B$4:$E$113,4, FALSE)</f>
        <v>0</v>
      </c>
      <c r="L708" s="21" t="str" cm="1">
        <f t="array" aca="1" ref="L708" ca="1">IF(ISNA(VLOOKUP(D708,Grouped_Sources!$C:$C,1,FALSE)),"", INDIRECT(VLOOKUP(D708,Grouped_Sources!$C:$G,5,FALSE)))</f>
        <v>VehicleSpeeds_Summary_vxxx.docx on OneDrive Ali Abbas - ITHIM Global\Methods and Processes\Input Parameters\VehicleSpeeds</v>
      </c>
      <c r="M708" s="21"/>
      <c r="N708" s="21"/>
    </row>
    <row r="709" spans="1:14">
      <c r="A709" s="5">
        <f t="shared" si="106"/>
        <v>10</v>
      </c>
      <c r="B709" s="5">
        <f t="shared" si="107"/>
        <v>14</v>
      </c>
      <c r="C709" s="5" t="str">
        <f t="shared" ca="1" si="110"/>
        <v>PM_emission_inventories motorcycle</v>
      </c>
      <c r="D709" s="5" t="str">
        <f t="shared" ca="1" si="100"/>
        <v>PM_emission_inventories_santiago</v>
      </c>
      <c r="E709" s="4" t="str" cm="1">
        <f t="array" aca="1" ref="E709" ca="1">INDIRECT(ADDRESS(1,A709,1,1,"all_city_parameter_inputs"))</f>
        <v>santiago</v>
      </c>
      <c r="F709" s="6" t="str" cm="1">
        <f t="array" aca="1" ref="F709" ca="1">IF(AND(ISBLANK(INDIRECT(ADDRESS(B709,2,1,1,"all_city_parameter_inputs"))), ISBLANK(INDIRECT(ADDRESS(B709,1,1,1,"all_city_parameter_inputs")))), "", IF(ISBLANK(INDIRECT(ADDRESS(B709,1,1,1,"all_city_parameter_inputs"))), All_city_list!F698,INDIRECT(ADDRESS(B709,1,1,1,"all_city_parameter_inputs"))))</f>
        <v>PM_emission_inventories</v>
      </c>
      <c r="G709" s="4" t="str" cm="1">
        <f t="array" aca="1" ref="G709" ca="1">IF(AND(ISBLANK(INDIRECT(ADDRESS(B709,3,1,1,"all_city_parameter_inputs"))),ISBLANK(INDIRECT(ADDRESS(B709,2,1,1,"all_city_parameter_inputs")))),"",IF(ISBLANK(INDIRECT(ADDRESS(B709,2,1,1,"all_city_parameter_inputs"))),"",INDIRECT(ADDRESS(B709,2,1,1,"all_city_parameter_inputs"))))</f>
        <v>motorcycle</v>
      </c>
      <c r="H709" s="17" cm="1">
        <f t="array" aca="1" ref="H709" ca="1">IF(ISBLANK(INDIRECT(ADDRESS(B709,A709,1,1,"all_city_parameter_inputs"))), "--",INDIRECT(ADDRESS(B709,A709,1,1,"all_city_parameter_inputs")))</f>
        <v>4.5315413741220268E-3</v>
      </c>
      <c r="I709" s="17">
        <f ca="1">IF(OR(G709="alpha",G709="beta",G709="sd",G709="mean"),"--",VLOOKUP(C709,Default!$B$5:$H$113,7,FALSE))</f>
        <v>2.3031654375338189E-3</v>
      </c>
      <c r="J709" s="4" t="str">
        <f ca="1">VLOOKUP(F709,Lookup!$C$5:$D$109,2, FALSE)</f>
        <v>Pollution values</v>
      </c>
      <c r="K709" s="4" t="str">
        <f ca="1">VLOOKUP(C709,Default!$B$4:$E$113,4,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709" s="21" t="str" cm="1">
        <f t="array" aca="1" ref="L709" ca="1">IF(ISNA(VLOOKUP(D709,Grouped_Sources!$C:$C,1,FALSE)),"", INDIRECT(VLOOKUP(D709,Grouped_Sources!$C:$G,5,FALSE)))</f>
        <v>air pollution and CO2 write-up_only table_V4.docx (dropbox.com)</v>
      </c>
      <c r="M709" s="21"/>
      <c r="N709" s="21"/>
    </row>
    <row r="710" spans="1:14">
      <c r="A710" s="5">
        <f t="shared" si="106"/>
        <v>10</v>
      </c>
      <c r="B710" s="5">
        <f t="shared" si="107"/>
        <v>15</v>
      </c>
      <c r="C710" s="5" t="str">
        <f t="shared" ca="1" si="110"/>
        <v>PM_emission_inventories car</v>
      </c>
      <c r="D710" s="5" t="str">
        <f t="shared" ca="1" si="100"/>
        <v>PM_emission_inventories_santiago</v>
      </c>
      <c r="E710" s="4" t="str" cm="1">
        <f t="array" aca="1" ref="E710" ca="1">INDIRECT(ADDRESS(1,A710,1,1,"all_city_parameter_inputs"))</f>
        <v>santiago</v>
      </c>
      <c r="F710" s="6" t="str" cm="1">
        <f t="array" aca="1" ref="F710" ca="1">IF(AND(ISBLANK(INDIRECT(ADDRESS(B710,2,1,1,"all_city_parameter_inputs"))), ISBLANK(INDIRECT(ADDRESS(B710,1,1,1,"all_city_parameter_inputs")))), "", IF(ISBLANK(INDIRECT(ADDRESS(B710,1,1,1,"all_city_parameter_inputs"))), All_city_list!F709,INDIRECT(ADDRESS(B710,1,1,1,"all_city_parameter_inputs"))))</f>
        <v>PM_emission_inventories</v>
      </c>
      <c r="G710" s="4" t="str" cm="1">
        <f t="array" aca="1" ref="G710" ca="1">IF(AND(ISBLANK(INDIRECT(ADDRESS(B710,3,1,1,"all_city_parameter_inputs"))),ISBLANK(INDIRECT(ADDRESS(B710,2,1,1,"all_city_parameter_inputs")))),"",IF(ISBLANK(INDIRECT(ADDRESS(B710,2,1,1,"all_city_parameter_inputs"))),"",INDIRECT(ADDRESS(B710,2,1,1,"all_city_parameter_inputs"))))</f>
        <v>car</v>
      </c>
      <c r="H710" s="17" cm="1">
        <f t="array" aca="1" ref="H710" ca="1">IF(ISBLANK(INDIRECT(ADDRESS(B710,A710,1,1,"all_city_parameter_inputs"))), "--",INDIRECT(ADDRESS(B710,A710,1,1,"all_city_parameter_inputs")))</f>
        <v>0.52744650892191269</v>
      </c>
      <c r="I710" s="17">
        <f ca="1">IF(OR(G710="alpha",G710="beta",G710="sd",G710="mean"),"--",VLOOKUP(C710,Default!$B$5:$H$113,7,FALSE))</f>
        <v>8.1980352806225759E-2</v>
      </c>
      <c r="J710" s="4" t="str">
        <f ca="1">VLOOKUP(F710,Lookup!$C$5:$D$109,2, FALSE)</f>
        <v>Pollution values</v>
      </c>
      <c r="K710" s="4">
        <f ca="1">VLOOKUP(C710,Default!$B$4:$E$113,4, FALSE)</f>
        <v>0</v>
      </c>
      <c r="L710" s="21" t="str" cm="1">
        <f t="array" aca="1" ref="L710" ca="1">IF(ISNA(VLOOKUP(D710,Grouped_Sources!$C:$C,1,FALSE)),"", INDIRECT(VLOOKUP(D710,Grouped_Sources!$C:$G,5,FALSE)))</f>
        <v>air pollution and CO2 write-up_only table_V4.docx (dropbox.com)</v>
      </c>
      <c r="M710" s="21"/>
      <c r="N710" s="21"/>
    </row>
    <row r="711" spans="1:14">
      <c r="A711" s="5">
        <f t="shared" si="106"/>
        <v>10</v>
      </c>
      <c r="B711" s="5">
        <f t="shared" si="107"/>
        <v>16</v>
      </c>
      <c r="C711" s="5" t="str">
        <f t="shared" ca="1" si="110"/>
        <v>PM_emission_inventories bus_driver</v>
      </c>
      <c r="D711" s="5" t="str">
        <f t="shared" ca="1" si="100"/>
        <v>PM_emission_inventories_santiago</v>
      </c>
      <c r="E711" s="4" t="str" cm="1">
        <f t="array" aca="1" ref="E711" ca="1">INDIRECT(ADDRESS(1,A711,1,1,"all_city_parameter_inputs"))</f>
        <v>santiago</v>
      </c>
      <c r="F711" s="6" t="str" cm="1">
        <f t="array" aca="1" ref="F711" ca="1">IF(AND(ISBLANK(INDIRECT(ADDRESS(B711,2,1,1,"all_city_parameter_inputs"))), ISBLANK(INDIRECT(ADDRESS(B711,1,1,1,"all_city_parameter_inputs")))), "", IF(ISBLANK(INDIRECT(ADDRESS(B711,1,1,1,"all_city_parameter_inputs"))), All_city_list!F710,INDIRECT(ADDRESS(B711,1,1,1,"all_city_parameter_inputs"))))</f>
        <v>PM_emission_inventories</v>
      </c>
      <c r="G711" s="4" t="str" cm="1">
        <f t="array" aca="1" ref="G711" ca="1">IF(AND(ISBLANK(INDIRECT(ADDRESS(B711,3,1,1,"all_city_parameter_inputs"))),ISBLANK(INDIRECT(ADDRESS(B711,2,1,1,"all_city_parameter_inputs")))),"",IF(ISBLANK(INDIRECT(ADDRESS(B711,2,1,1,"all_city_parameter_inputs"))),"",INDIRECT(ADDRESS(B711,2,1,1,"all_city_parameter_inputs"))))</f>
        <v>bus_driver</v>
      </c>
      <c r="H711" s="17" cm="1">
        <f t="array" aca="1" ref="H711" ca="1">IF(ISBLANK(INDIRECT(ADDRESS(B711,A711,1,1,"all_city_parameter_inputs"))), "--",INDIRECT(ADDRESS(B711,A711,1,1,"all_city_parameter_inputs")))</f>
        <v>6.563387386968457E-2</v>
      </c>
      <c r="I711" s="17">
        <f ca="1">IF(OR(G711="alpha",G711="beta",G711="sd",G711="mean"),"--",VLOOKUP(C711,Default!$B$5:$H$113,7,FALSE))</f>
        <v>0.12246677425253254</v>
      </c>
      <c r="J711" s="4" t="str">
        <f ca="1">VLOOKUP(F711,Lookup!$C$5:$D$109,2, FALSE)</f>
        <v>Pollution values</v>
      </c>
      <c r="K711" s="4">
        <f ca="1">VLOOKUP(C711,Default!$B$4:$E$113,4, FALSE)</f>
        <v>0</v>
      </c>
      <c r="L711" s="21" t="str" cm="1">
        <f t="array" aca="1" ref="L711" ca="1">IF(ISNA(VLOOKUP(D711,Grouped_Sources!$C:$C,1,FALSE)),"", INDIRECT(VLOOKUP(D711,Grouped_Sources!$C:$G,5,FALSE)))</f>
        <v>air pollution and CO2 write-up_only table_V4.docx (dropbox.com)</v>
      </c>
      <c r="M711" s="21"/>
      <c r="N711" s="21"/>
    </row>
    <row r="712" spans="1:14">
      <c r="A712" s="5">
        <f t="shared" si="106"/>
        <v>10</v>
      </c>
      <c r="B712" s="5">
        <f t="shared" si="107"/>
        <v>17</v>
      </c>
      <c r="C712" s="5" t="str">
        <f t="shared" ca="1" si="110"/>
        <v>PM_emission_inventories big_truck</v>
      </c>
      <c r="D712" s="5" t="str">
        <f t="shared" ca="1" si="100"/>
        <v>PM_emission_inventories_santiago</v>
      </c>
      <c r="E712" s="4" t="str" cm="1">
        <f t="array" aca="1" ref="E712" ca="1">INDIRECT(ADDRESS(1,A712,1,1,"all_city_parameter_inputs"))</f>
        <v>santiago</v>
      </c>
      <c r="F712" s="6" t="str" cm="1">
        <f t="array" aca="1" ref="F712" ca="1">IF(AND(ISBLANK(INDIRECT(ADDRESS(B712,2,1,1,"all_city_parameter_inputs"))), ISBLANK(INDIRECT(ADDRESS(B712,1,1,1,"all_city_parameter_inputs")))), "", IF(ISBLANK(INDIRECT(ADDRESS(B712,1,1,1,"all_city_parameter_inputs"))), All_city_list!F711,INDIRECT(ADDRESS(B712,1,1,1,"all_city_parameter_inputs"))))</f>
        <v>PM_emission_inventories</v>
      </c>
      <c r="G712" s="4" t="str" cm="1">
        <f t="array" aca="1" ref="G712" ca="1">IF(AND(ISBLANK(INDIRECT(ADDRESS(B712,3,1,1,"all_city_parameter_inputs"))),ISBLANK(INDIRECT(ADDRESS(B712,2,1,1,"all_city_parameter_inputs")))),"",IF(ISBLANK(INDIRECT(ADDRESS(B712,2,1,1,"all_city_parameter_inputs"))),"",INDIRECT(ADDRESS(B712,2,1,1,"all_city_parameter_inputs"))))</f>
        <v>big_truck</v>
      </c>
      <c r="H712" s="17" cm="1">
        <f t="array" aca="1" ref="H712" ca="1">IF(ISBLANK(INDIRECT(ADDRESS(B712,A712,1,1,"all_city_parameter_inputs"))), "--",INDIRECT(ADDRESS(B712,A712,1,1,"all_city_parameter_inputs")))</f>
        <v>0.20465102228831308</v>
      </c>
      <c r="I712" s="17">
        <f ca="1">IF(OR(G712="alpha",G712="beta",G712="sd",G712="mean"),"--",VLOOKUP(C712,Default!$B$5:$H$113,7,FALSE))</f>
        <v>0.45445403783708543</v>
      </c>
      <c r="J712" s="4" t="str">
        <f ca="1">VLOOKUP(F712,Lookup!$C$5:$D$109,2, FALSE)</f>
        <v>Pollution values</v>
      </c>
      <c r="K712" s="4">
        <f ca="1">VLOOKUP(C712,Default!$B$4:$E$113,4, FALSE)</f>
        <v>0</v>
      </c>
      <c r="L712" s="21" t="str" cm="1">
        <f t="array" aca="1" ref="L712" ca="1">IF(ISNA(VLOOKUP(D712,Grouped_Sources!$C:$C,1,FALSE)),"", INDIRECT(VLOOKUP(D712,Grouped_Sources!$C:$G,5,FALSE)))</f>
        <v>air pollution and CO2 write-up_only table_V4.docx (dropbox.com)</v>
      </c>
      <c r="M712" s="21"/>
      <c r="N712" s="21"/>
    </row>
    <row r="713" spans="1:14">
      <c r="A713" s="5">
        <f t="shared" si="106"/>
        <v>10</v>
      </c>
      <c r="B713" s="5">
        <f t="shared" si="107"/>
        <v>18</v>
      </c>
      <c r="C713" s="5" t="str">
        <f t="shared" ca="1" si="110"/>
        <v>PM_emission_inventories truck</v>
      </c>
      <c r="D713" s="5" t="str">
        <f t="shared" ca="1" si="100"/>
        <v>PM_emission_inventories_santiago</v>
      </c>
      <c r="E713" s="4" t="str" cm="1">
        <f t="array" aca="1" ref="E713" ca="1">INDIRECT(ADDRESS(1,A713,1,1,"all_city_parameter_inputs"))</f>
        <v>santiago</v>
      </c>
      <c r="F713" s="6" t="str" cm="1">
        <f t="array" aca="1" ref="F713" ca="1">IF(AND(ISBLANK(INDIRECT(ADDRESS(B713,2,1,1,"all_city_parameter_inputs"))), ISBLANK(INDIRECT(ADDRESS(B713,1,1,1,"all_city_parameter_inputs")))), "", IF(ISBLANK(INDIRECT(ADDRESS(B713,1,1,1,"all_city_parameter_inputs"))), All_city_list!F712,INDIRECT(ADDRESS(B713,1,1,1,"all_city_parameter_inputs"))))</f>
        <v>PM_emission_inventories</v>
      </c>
      <c r="G713" s="4" t="str" cm="1">
        <f t="array" aca="1" ref="G713" ca="1">IF(AND(ISBLANK(INDIRECT(ADDRESS(B713,3,1,1,"all_city_parameter_inputs"))),ISBLANK(INDIRECT(ADDRESS(B713,2,1,1,"all_city_parameter_inputs")))),"",IF(ISBLANK(INDIRECT(ADDRESS(B713,2,1,1,"all_city_parameter_inputs"))),"",INDIRECT(ADDRESS(B713,2,1,1,"all_city_parameter_inputs"))))</f>
        <v>truck</v>
      </c>
      <c r="H713" s="17" cm="1">
        <f t="array" aca="1" ref="H713" ca="1">IF(ISBLANK(INDIRECT(ADDRESS(B713,A713,1,1,"all_city_parameter_inputs"))), "--",INDIRECT(ADDRESS(B713,A713,1,1,"all_city_parameter_inputs")))</f>
        <v>0.1977370535459676</v>
      </c>
      <c r="I713" s="17">
        <f ca="1">IF(OR(G713="alpha",G713="beta",G713="sd",G713="mean"),"--",VLOOKUP(C713,Default!$B$5:$H$113,7,FALSE))</f>
        <v>0.33879566966662278</v>
      </c>
      <c r="J713" s="4" t="str">
        <f ca="1">VLOOKUP(F713,Lookup!$C$5:$D$109,2, FALSE)</f>
        <v>Pollution values</v>
      </c>
      <c r="K713" s="4">
        <f ca="1">VLOOKUP(C713,Default!$B$4:$E$113,4, FALSE)</f>
        <v>0</v>
      </c>
      <c r="L713" s="21" t="str" cm="1">
        <f t="array" aca="1" ref="L713" ca="1">IF(ISNA(VLOOKUP(D713,Grouped_Sources!$C:$C,1,FALSE)),"", INDIRECT(VLOOKUP(D713,Grouped_Sources!$C:$G,5,FALSE)))</f>
        <v>air pollution and CO2 write-up_only table_V4.docx (dropbox.com)</v>
      </c>
      <c r="M713" s="21"/>
      <c r="N713" s="21"/>
    </row>
    <row r="714" spans="1:14">
      <c r="A714" s="5">
        <f t="shared" si="106"/>
        <v>10</v>
      </c>
      <c r="B714" s="5">
        <f t="shared" si="107"/>
        <v>19</v>
      </c>
      <c r="C714" s="5" t="str">
        <f t="shared" ca="1" si="110"/>
        <v>PM_emission_inventories van</v>
      </c>
      <c r="D714" s="5" t="str">
        <f t="shared" ca="1" si="100"/>
        <v>PM_emission_inventories_santiago</v>
      </c>
      <c r="E714" s="4" t="str" cm="1">
        <f t="array" aca="1" ref="E714" ca="1">INDIRECT(ADDRESS(1,A714,1,1,"all_city_parameter_inputs"))</f>
        <v>santiago</v>
      </c>
      <c r="F714" s="6" t="str" cm="1">
        <f t="array" aca="1" ref="F714" ca="1">IF(AND(ISBLANK(INDIRECT(ADDRESS(B714,2,1,1,"all_city_parameter_inputs"))), ISBLANK(INDIRECT(ADDRESS(B714,1,1,1,"all_city_parameter_inputs")))), "", IF(ISBLANK(INDIRECT(ADDRESS(B714,1,1,1,"all_city_parameter_inputs"))), All_city_list!F713,INDIRECT(ADDRESS(B714,1,1,1,"all_city_parameter_inputs"))))</f>
        <v>PM_emission_inventories</v>
      </c>
      <c r="G714" s="4" t="str" cm="1">
        <f t="array" aca="1" ref="G714" ca="1">IF(AND(ISBLANK(INDIRECT(ADDRESS(B714,3,1,1,"all_city_parameter_inputs"))),ISBLANK(INDIRECT(ADDRESS(B714,2,1,1,"all_city_parameter_inputs")))),"",IF(ISBLANK(INDIRECT(ADDRESS(B714,2,1,1,"all_city_parameter_inputs"))),"",INDIRECT(ADDRESS(B714,2,1,1,"all_city_parameter_inputs"))))</f>
        <v>van</v>
      </c>
      <c r="H714" s="17" cm="1">
        <f t="array" aca="1" ref="H714" ca="1">IF(ISBLANK(INDIRECT(ADDRESS(B714,A714,1,1,"all_city_parameter_inputs"))), "--",INDIRECT(ADDRESS(B714,A714,1,1,"all_city_parameter_inputs")))</f>
        <v>0</v>
      </c>
      <c r="I714" s="17">
        <f ca="1">IF(OR(G714="alpha",G714="beta",G714="sd",G714="mean"),"--",VLOOKUP(C714,Default!$B$5:$H$113,7,FALSE))</f>
        <v>0</v>
      </c>
      <c r="J714" s="4" t="str">
        <f ca="1">VLOOKUP(F714,Lookup!$C$5:$D$109,2, FALSE)</f>
        <v>Pollution values</v>
      </c>
      <c r="K714" s="4">
        <f ca="1">VLOOKUP(C714,Default!$B$4:$E$113,4, FALSE)</f>
        <v>0</v>
      </c>
      <c r="L714" s="21" t="str" cm="1">
        <f t="array" aca="1" ref="L714" ca="1">IF(ISNA(VLOOKUP(D714,Grouped_Sources!$C:$C,1,FALSE)),"", INDIRECT(VLOOKUP(D714,Grouped_Sources!$C:$G,5,FALSE)))</f>
        <v>air pollution and CO2 write-up_only table_V4.docx (dropbox.com)</v>
      </c>
      <c r="M714" s="21"/>
      <c r="N714" s="21"/>
    </row>
    <row r="715" spans="1:14">
      <c r="A715" s="5">
        <f t="shared" si="106"/>
        <v>10</v>
      </c>
      <c r="B715" s="5">
        <f t="shared" si="107"/>
        <v>20</v>
      </c>
      <c r="C715" s="5" t="str">
        <f t="shared" ca="1" si="110"/>
        <v>PM_emission_inventories other</v>
      </c>
      <c r="D715" s="5" t="str">
        <f t="shared" ca="1" si="100"/>
        <v>PM_emission_inventories_santiago</v>
      </c>
      <c r="E715" s="4" t="str" cm="1">
        <f t="array" aca="1" ref="E715" ca="1">INDIRECT(ADDRESS(1,A715,1,1,"all_city_parameter_inputs"))</f>
        <v>santiago</v>
      </c>
      <c r="F715" s="6" t="str" cm="1">
        <f t="array" aca="1" ref="F715" ca="1">IF(AND(ISBLANK(INDIRECT(ADDRESS(B715,2,1,1,"all_city_parameter_inputs"))), ISBLANK(INDIRECT(ADDRESS(B715,1,1,1,"all_city_parameter_inputs")))), "", IF(ISBLANK(INDIRECT(ADDRESS(B715,1,1,1,"all_city_parameter_inputs"))), All_city_list!F714,INDIRECT(ADDRESS(B715,1,1,1,"all_city_parameter_inputs"))))</f>
        <v>PM_emission_inventories</v>
      </c>
      <c r="G715" s="4" t="str" cm="1">
        <f t="array" aca="1" ref="G715" ca="1">IF(AND(ISBLANK(INDIRECT(ADDRESS(B715,3,1,1,"all_city_parameter_inputs"))),ISBLANK(INDIRECT(ADDRESS(B715,2,1,1,"all_city_parameter_inputs")))),"",IF(ISBLANK(INDIRECT(ADDRESS(B715,2,1,1,"all_city_parameter_inputs"))),"",INDIRECT(ADDRESS(B715,2,1,1,"all_city_parameter_inputs"))))</f>
        <v>other</v>
      </c>
      <c r="H715" s="17" cm="1">
        <f t="array" aca="1" ref="H715" ca="1">IF(ISBLANK(INDIRECT(ADDRESS(B715,A715,1,1,"all_city_parameter_inputs"))), "--",INDIRECT(ADDRESS(B715,A715,1,1,"all_city_parameter_inputs")))</f>
        <v>0</v>
      </c>
      <c r="I715" s="17">
        <f ca="1">IF(OR(G715="alpha",G715="beta",G715="sd",G715="mean"),"--",VLOOKUP(C715,Default!$B$5:$H$113,7,FALSE))</f>
        <v>0</v>
      </c>
      <c r="J715" s="4" t="str">
        <f ca="1">VLOOKUP(F715,Lookup!$C$5:$D$109,2, FALSE)</f>
        <v>Pollution values</v>
      </c>
      <c r="K715" s="4">
        <f ca="1">VLOOKUP(C715,Default!$B$4:$E$113,4, FALSE)</f>
        <v>0</v>
      </c>
      <c r="L715" s="21" t="str" cm="1">
        <f t="array" aca="1" ref="L715" ca="1">IF(ISNA(VLOOKUP(D715,Grouped_Sources!$C:$C,1,FALSE)),"", INDIRECT(VLOOKUP(D715,Grouped_Sources!$C:$G,5,FALSE)))</f>
        <v>air pollution and CO2 write-up_only table_V4.docx (dropbox.com)</v>
      </c>
      <c r="M715" s="21"/>
      <c r="N715" s="21"/>
    </row>
    <row r="716" spans="1:14">
      <c r="A716" s="5">
        <f t="shared" si="106"/>
        <v>10</v>
      </c>
      <c r="B716" s="5">
        <f t="shared" si="107"/>
        <v>21</v>
      </c>
      <c r="C716" s="5" t="str">
        <f t="shared" ca="1" si="110"/>
        <v>PM_emission_inventories taxi</v>
      </c>
      <c r="D716" s="5" t="str">
        <f t="shared" ca="1" si="100"/>
        <v>PM_emission_inventories_santiago</v>
      </c>
      <c r="E716" s="4" t="str" cm="1">
        <f t="array" aca="1" ref="E716" ca="1">INDIRECT(ADDRESS(1,A716,1,1,"all_city_parameter_inputs"))</f>
        <v>santiago</v>
      </c>
      <c r="F716" s="6" t="str" cm="1">
        <f t="array" aca="1" ref="F716" ca="1">IF(AND(ISBLANK(INDIRECT(ADDRESS(B716,2,1,1,"all_city_parameter_inputs"))), ISBLANK(INDIRECT(ADDRESS(B716,1,1,1,"all_city_parameter_inputs")))), "", IF(ISBLANK(INDIRECT(ADDRESS(B716,1,1,1,"all_city_parameter_inputs"))), All_city_list!F715,INDIRECT(ADDRESS(B716,1,1,1,"all_city_parameter_inputs"))))</f>
        <v>PM_emission_inventories</v>
      </c>
      <c r="G716" s="4" t="str" cm="1">
        <f t="array" aca="1" ref="G716" ca="1">IF(AND(ISBLANK(INDIRECT(ADDRESS(B716,3,1,1,"all_city_parameter_inputs"))),ISBLANK(INDIRECT(ADDRESS(B716,2,1,1,"all_city_parameter_inputs")))),"",IF(ISBLANK(INDIRECT(ADDRESS(B716,2,1,1,"all_city_parameter_inputs"))),"",INDIRECT(ADDRESS(B716,2,1,1,"all_city_parameter_inputs"))))</f>
        <v>taxi</v>
      </c>
      <c r="H716" s="17" cm="1">
        <f t="array" aca="1" ref="H716" ca="1">IF(ISBLANK(INDIRECT(ADDRESS(B716,A716,1,1,"all_city_parameter_inputs"))), "--",INDIRECT(ADDRESS(B716,A716,1,1,"all_city_parameter_inputs")))</f>
        <v>0</v>
      </c>
      <c r="I716" s="17">
        <f ca="1">IF(OR(G716="alpha",G716="beta",G716="sd",G716="mean"),"--",VLOOKUP(C716,Default!$B$5:$H$113,7,FALSE))</f>
        <v>0</v>
      </c>
      <c r="J716" s="4" t="str">
        <f ca="1">VLOOKUP(F716,Lookup!$C$5:$D$109,2, FALSE)</f>
        <v>Pollution values</v>
      </c>
      <c r="K716" s="4">
        <f ca="1">VLOOKUP(C716,Default!$B$4:$E$113,4, FALSE)</f>
        <v>0</v>
      </c>
      <c r="L716" s="21" t="str" cm="1">
        <f t="array" aca="1" ref="L716" ca="1">IF(ISNA(VLOOKUP(D716,Grouped_Sources!$C:$C,1,FALSE)),"", INDIRECT(VLOOKUP(D716,Grouped_Sources!$C:$G,5,FALSE)))</f>
        <v>air pollution and CO2 write-up_only table_V4.docx (dropbox.com)</v>
      </c>
      <c r="M716" s="21"/>
      <c r="N716" s="21"/>
    </row>
    <row r="717" spans="1:14">
      <c r="A717" s="5">
        <f t="shared" si="106"/>
        <v>10</v>
      </c>
      <c r="B717" s="5">
        <f t="shared" si="107"/>
        <v>22</v>
      </c>
      <c r="C717" s="5" t="str">
        <f t="shared" ca="1" si="110"/>
        <v>PM_emission_inventories auto_rickshaw</v>
      </c>
      <c r="D717" s="5" t="str">
        <f t="shared" ca="1" si="100"/>
        <v>PM_emission_inventories_santiago</v>
      </c>
      <c r="E717" s="4" t="str" cm="1">
        <f t="array" aca="1" ref="E717" ca="1">INDIRECT(ADDRESS(1,A717,1,1,"all_city_parameter_inputs"))</f>
        <v>santiago</v>
      </c>
      <c r="F717" s="6" t="str" cm="1">
        <f t="array" aca="1" ref="F717" ca="1">IF(AND(ISBLANK(INDIRECT(ADDRESS(B717,2,1,1,"all_city_parameter_inputs"))), ISBLANK(INDIRECT(ADDRESS(B717,1,1,1,"all_city_parameter_inputs")))), "", IF(ISBLANK(INDIRECT(ADDRESS(B717,1,1,1,"all_city_parameter_inputs"))), All_city_list!F716,INDIRECT(ADDRESS(B717,1,1,1,"all_city_parameter_inputs"))))</f>
        <v>PM_emission_inventories</v>
      </c>
      <c r="G717" s="4" t="str" cm="1">
        <f t="array" aca="1" ref="G717" ca="1">IF(AND(ISBLANK(INDIRECT(ADDRESS(B717,3,1,1,"all_city_parameter_inputs"))),ISBLANK(INDIRECT(ADDRESS(B717,2,1,1,"all_city_parameter_inputs")))),"",IF(ISBLANK(INDIRECT(ADDRESS(B717,2,1,1,"all_city_parameter_inputs"))),"",INDIRECT(ADDRESS(B717,2,1,1,"all_city_parameter_inputs"))))</f>
        <v>auto_rickshaw</v>
      </c>
      <c r="H717" s="17" cm="1">
        <f t="array" aca="1" ref="H717" ca="1">IF(ISBLANK(INDIRECT(ADDRESS(B717,A717,1,1,"all_city_parameter_inputs"))), "--",INDIRECT(ADDRESS(B717,A717,1,1,"all_city_parameter_inputs")))</f>
        <v>0</v>
      </c>
      <c r="I717" s="17">
        <f ca="1">IF(OR(G717="alpha",G717="beta",G717="sd",G717="mean"),"--",VLOOKUP(C717,Default!$B$5:$H$113,7,FALSE))</f>
        <v>0</v>
      </c>
      <c r="J717" s="4" t="str">
        <f ca="1">VLOOKUP(F717,Lookup!$C$5:$D$109,2, FALSE)</f>
        <v>Pollution values</v>
      </c>
      <c r="K717" s="4">
        <f ca="1">VLOOKUP(C717,Default!$B$4:$E$113,4, FALSE)</f>
        <v>0</v>
      </c>
      <c r="L717" s="21" t="str" cm="1">
        <f t="array" aca="1" ref="L717" ca="1">IF(ISNA(VLOOKUP(D717,Grouped_Sources!$C:$C,1,FALSE)),"", INDIRECT(VLOOKUP(D717,Grouped_Sources!$C:$G,5,FALSE)))</f>
        <v>air pollution and CO2 write-up_only table_V4.docx (dropbox.com)</v>
      </c>
      <c r="M717" s="21"/>
      <c r="N717" s="21"/>
    </row>
    <row r="718" spans="1:14">
      <c r="A718" s="5">
        <f t="shared" si="106"/>
        <v>10</v>
      </c>
      <c r="B718" s="5">
        <f t="shared" si="107"/>
        <v>23</v>
      </c>
      <c r="C718" s="5" t="str">
        <f t="shared" ca="1" si="110"/>
        <v>injury_reporting_rate</v>
      </c>
      <c r="D718" s="5" t="str">
        <f t="shared" ca="1" si="100"/>
        <v>injury_reporting_rate_santiago</v>
      </c>
      <c r="E718" s="4" t="str" cm="1">
        <f t="array" aca="1" ref="E718" ca="1">INDIRECT(ADDRESS(1,A718,1,1,"all_city_parameter_inputs"))</f>
        <v>santiago</v>
      </c>
      <c r="F718" s="6" t="str" cm="1">
        <f t="array" aca="1" ref="F718" ca="1">IF(AND(ISBLANK(INDIRECT(ADDRESS(B718,2,1,1,"all_city_parameter_inputs"))), ISBLANK(INDIRECT(ADDRESS(B718,1,1,1,"all_city_parameter_inputs")))), "", IF(ISBLANK(INDIRECT(ADDRESS(B718,1,1,1,"all_city_parameter_inputs"))), All_city_list!F717,INDIRECT(ADDRESS(B718,1,1,1,"all_city_parameter_inputs"))))</f>
        <v>injury_reporting_rate</v>
      </c>
      <c r="G718" s="4" t="str" cm="1">
        <f t="array" aca="1" ref="G718" ca="1">IF(AND(ISBLANK(INDIRECT(ADDRESS(B718,3,1,1,"all_city_parameter_inputs"))),ISBLANK(INDIRECT(ADDRESS(B718,2,1,1,"all_city_parameter_inputs")))),"",IF(ISBLANK(INDIRECT(ADDRESS(B718,2,1,1,"all_city_parameter_inputs"))),"",INDIRECT(ADDRESS(B718,2,1,1,"all_city_parameter_inputs"))))</f>
        <v>constant</v>
      </c>
      <c r="H718" s="17" cm="1">
        <f t="array" aca="1" ref="H718" ca="1">IF(ISBLANK(INDIRECT(ADDRESS(B718,A718,1,1,"all_city_parameter_inputs"))), "--",INDIRECT(ADDRESS(B718,A718,1,1,"all_city_parameter_inputs")))</f>
        <v>0.87305122494432075</v>
      </c>
      <c r="I718" s="17">
        <f ca="1">IF(OR(G718="alpha",G718="beta",G718="sd",G718="mean"),"--",VLOOKUP(C718,Default!$B$5:$H$113,7,FALSE))</f>
        <v>1</v>
      </c>
      <c r="J718" s="4" t="str">
        <f ca="1">VLOOKUP(F718,Lookup!$C$5:$D$109,2, FALSE)</f>
        <v>Injury values</v>
      </c>
      <c r="K718" s="4" t="str">
        <f ca="1">VLOOKUP(C718,Default!$B$4:$E$113,4, FALSE)</f>
        <v>rate at which injuries are reported</v>
      </c>
      <c r="L718" s="21" t="str" cm="1">
        <f t="array" aca="1" ref="L718" ca="1">IF(ISNA(VLOOKUP(D718,Grouped_Sources!$C:$C,1,FALSE)),"", INDIRECT(VLOOKUP(D718,Grouped_Sources!$C:$G,5,FALSE)))</f>
        <v>InjuryReportingRate_WriteUp_vxx.docx on OneDrive Ali Abbas - ITHIM Global\Methods and Processes\Input Parameters\InjuryReportingRate</v>
      </c>
      <c r="M718" s="21"/>
      <c r="N718" s="21"/>
    </row>
    <row r="719" spans="1:14">
      <c r="A719" s="5">
        <f t="shared" si="106"/>
        <v>10</v>
      </c>
      <c r="B719" s="5">
        <f t="shared" si="107"/>
        <v>24</v>
      </c>
      <c r="C719" s="5" t="str">
        <f t="shared" ca="1" si="110"/>
        <v>injury_reporting_rate</v>
      </c>
      <c r="D719" s="5" t="str">
        <f t="shared" ca="1" si="100"/>
        <v>injury_reporting_rate_santiago</v>
      </c>
      <c r="E719" s="4" t="str" cm="1">
        <f t="array" aca="1" ref="E719" ca="1">INDIRECT(ADDRESS(1,A719,1,1,"all_city_parameter_inputs"))</f>
        <v>santiago</v>
      </c>
      <c r="F719" s="6" t="str" cm="1">
        <f t="array" aca="1" ref="F719" ca="1">IF(AND(ISBLANK(INDIRECT(ADDRESS(B719,2,1,1,"all_city_parameter_inputs"))), ISBLANK(INDIRECT(ADDRESS(B719,1,1,1,"all_city_parameter_inputs")))), "", IF(ISBLANK(INDIRECT(ADDRESS(B719,1,1,1,"all_city_parameter_inputs"))), All_city_list!F718,INDIRECT(ADDRESS(B719,1,1,1,"all_city_parameter_inputs"))))</f>
        <v>injury_reporting_rate</v>
      </c>
      <c r="G719" s="4" t="str" cm="1">
        <f t="array" aca="1" ref="G719" ca="1">IF(AND(ISBLANK(INDIRECT(ADDRESS(B719,3,1,1,"all_city_parameter_inputs"))),ISBLANK(INDIRECT(ADDRESS(B719,2,1,1,"all_city_parameter_inputs")))),"",IF(ISBLANK(INDIRECT(ADDRESS(B719,2,1,1,"all_city_parameter_inputs"))),"",INDIRECT(ADDRESS(B719,2,1,1,"all_city_parameter_inputs"))))</f>
        <v>alpha</v>
      </c>
      <c r="H719" s="17" cm="1">
        <f t="array" aca="1" ref="H719" ca="1">IF(ISBLANK(INDIRECT(ADDRESS(B719,A719,1,1,"all_city_parameter_inputs"))), "--",INDIRECT(ADDRESS(B719,A719,1,1,"all_city_parameter_inputs")))</f>
        <v>8.803218520818799</v>
      </c>
      <c r="I719" s="17" t="str">
        <f ca="1">IF(OR(G719="alpha",G719="beta",G719="sd",G719="mean"),"--",VLOOKUP(C719,Default!$B$5:$H$113,7,FALSE))</f>
        <v>--</v>
      </c>
      <c r="J719" s="4" t="str">
        <f ca="1">VLOOKUP(F719,Lookup!$C$5:$D$109,2, FALSE)</f>
        <v>Injury values</v>
      </c>
      <c r="K719" s="4" t="str">
        <f ca="1">VLOOKUP(C719,Default!$B$4:$E$113,4, FALSE)</f>
        <v>rate at which injuries are reported</v>
      </c>
      <c r="L719" s="21" t="str" cm="1">
        <f t="array" aca="1" ref="L719" ca="1">IF(ISNA(VLOOKUP(D719,Grouped_Sources!$C:$C,1,FALSE)),"", INDIRECT(VLOOKUP(D719,Grouped_Sources!$C:$G,5,FALSE)))</f>
        <v>InjuryReportingRate_WriteUp_vxx.docx on OneDrive Ali Abbas - ITHIM Global\Methods and Processes\Input Parameters\InjuryReportingRate</v>
      </c>
      <c r="M719" s="21"/>
      <c r="N719" s="21"/>
    </row>
    <row r="720" spans="1:14">
      <c r="A720" s="5">
        <f t="shared" si="106"/>
        <v>10</v>
      </c>
      <c r="B720" s="5">
        <f t="shared" si="107"/>
        <v>25</v>
      </c>
      <c r="C720" s="5" t="str">
        <f t="shared" ca="1" si="110"/>
        <v>injury_reporting_rate</v>
      </c>
      <c r="D720" s="5" t="str">
        <f t="shared" ca="1" si="100"/>
        <v>injury_reporting_rate_santiago</v>
      </c>
      <c r="E720" s="4" t="str" cm="1">
        <f t="array" aca="1" ref="E720" ca="1">INDIRECT(ADDRESS(1,A720,1,1,"all_city_parameter_inputs"))</f>
        <v>santiago</v>
      </c>
      <c r="F720" s="6" t="str" cm="1">
        <f t="array" aca="1" ref="F720" ca="1">IF(AND(ISBLANK(INDIRECT(ADDRESS(B720,2,1,1,"all_city_parameter_inputs"))), ISBLANK(INDIRECT(ADDRESS(B720,1,1,1,"all_city_parameter_inputs")))), "", IF(ISBLANK(INDIRECT(ADDRESS(B720,1,1,1,"all_city_parameter_inputs"))), All_city_list!F719,INDIRECT(ADDRESS(B720,1,1,1,"all_city_parameter_inputs"))))</f>
        <v>injury_reporting_rate</v>
      </c>
      <c r="G720" s="4" t="str" cm="1">
        <f t="array" aca="1" ref="G720" ca="1">IF(AND(ISBLANK(INDIRECT(ADDRESS(B720,3,1,1,"all_city_parameter_inputs"))),ISBLANK(INDIRECT(ADDRESS(B720,2,1,1,"all_city_parameter_inputs")))),"",IF(ISBLANK(INDIRECT(ADDRESS(B720,2,1,1,"all_city_parameter_inputs"))),"",INDIRECT(ADDRESS(B720,2,1,1,"all_city_parameter_inputs"))))</f>
        <v>beta</v>
      </c>
      <c r="H720" s="17" cm="1">
        <f t="array" aca="1" ref="H720" ca="1">IF(ISBLANK(INDIRECT(ADDRESS(B720,A720,1,1,"all_city_parameter_inputs"))), "--",INDIRECT(ADDRESS(B720,A720,1,1,"all_city_parameter_inputs")))</f>
        <v>1.2800598359353863</v>
      </c>
      <c r="I720" s="17" t="str">
        <f ca="1">IF(OR(G720="alpha",G720="beta",G720="sd",G720="mean"),"--",VLOOKUP(C720,Default!$B$5:$H$113,7,FALSE))</f>
        <v>--</v>
      </c>
      <c r="J720" s="4" t="str">
        <f ca="1">VLOOKUP(F720,Lookup!$C$5:$D$109,2, FALSE)</f>
        <v>Injury values</v>
      </c>
      <c r="K720" s="4" t="str">
        <f ca="1">VLOOKUP(C720,Default!$B$4:$E$113,4, FALSE)</f>
        <v>rate at which injuries are reported</v>
      </c>
      <c r="L720" s="21" t="str" cm="1">
        <f t="array" aca="1" ref="L720" ca="1">IF(ISNA(VLOOKUP(D720,Grouped_Sources!$C:$C,1,FALSE)),"", INDIRECT(VLOOKUP(D720,Grouped_Sources!$C:$G,5,FALSE)))</f>
        <v>InjuryReportingRate_WriteUp_vxx.docx on OneDrive Ali Abbas - ITHIM Global\Methods and Processes\Input Parameters\InjuryReportingRate</v>
      </c>
      <c r="M720" s="21"/>
      <c r="N720" s="21"/>
    </row>
    <row r="721" spans="1:14">
      <c r="A721" s="5">
        <f t="shared" si="106"/>
        <v>10</v>
      </c>
      <c r="B721" s="5">
        <f t="shared" si="107"/>
        <v>26</v>
      </c>
      <c r="C721" s="5" t="str">
        <f t="shared" ca="1" si="110"/>
        <v>chronic_disease_scalar</v>
      </c>
      <c r="D721" s="5" t="str">
        <f t="shared" ca="1" si="100"/>
        <v>chronic_disease_scalar_santiago</v>
      </c>
      <c r="E721" s="4" t="str" cm="1">
        <f t="array" aca="1" ref="E721" ca="1">INDIRECT(ADDRESS(1,A721,1,1,"all_city_parameter_inputs"))</f>
        <v>santiago</v>
      </c>
      <c r="F721" s="6" t="str" cm="1">
        <f t="array" aca="1" ref="F721" ca="1">IF(AND(ISBLANK(INDIRECT(ADDRESS(B721,2,1,1,"all_city_parameter_inputs"))), ISBLANK(INDIRECT(ADDRESS(B721,1,1,1,"all_city_parameter_inputs")))), "", IF(ISBLANK(INDIRECT(ADDRESS(B721,1,1,1,"all_city_parameter_inputs"))), All_city_list!F720,INDIRECT(ADDRESS(B721,1,1,1,"all_city_parameter_inputs"))))</f>
        <v>chronic_disease_scalar</v>
      </c>
      <c r="G721" s="4" t="str" cm="1">
        <f t="array" aca="1" ref="G721" ca="1">IF(AND(ISBLANK(INDIRECT(ADDRESS(B721,3,1,1,"all_city_parameter_inputs"))),ISBLANK(INDIRECT(ADDRESS(B721,2,1,1,"all_city_parameter_inputs")))),"",IF(ISBLANK(INDIRECT(ADDRESS(B721,2,1,1,"all_city_parameter_inputs"))),"",INDIRECT(ADDRESS(B721,2,1,1,"all_city_parameter_inputs"))))</f>
        <v>constant</v>
      </c>
      <c r="H721" s="17" cm="1">
        <f t="array" aca="1" ref="H721" ca="1">IF(ISBLANK(INDIRECT(ADDRESS(B721,A721,1,1,"all_city_parameter_inputs"))), "--",INDIRECT(ADDRESS(B721,A721,1,1,"all_city_parameter_inputs")))</f>
        <v>1</v>
      </c>
      <c r="I721" s="17">
        <f ca="1">IF(OR(G721="alpha",G721="beta",G721="sd",G721="mean"),"--",VLOOKUP(C721,Default!$B$5:$H$113,7,FALSE))</f>
        <v>1</v>
      </c>
      <c r="J721" s="4" t="str">
        <f ca="1">VLOOKUP(F721,Lookup!$C$5:$D$109,2, FALSE)</f>
        <v>Health values</v>
      </c>
      <c r="K721" s="4" t="str">
        <f ca="1">VLOOKUP(C721,Default!$B$4:$E$113,4, FALSE)</f>
        <v>scalar for GBD data</v>
      </c>
      <c r="L721" s="21" t="str" cm="1">
        <f t="array" aca="1" ref="L721" ca="1">IF(ISNA(VLOOKUP(D721,Grouped_Sources!$C:$C,1,FALSE)),"", INDIRECT(VLOOKUP(D721,Grouped_Sources!$C:$G,5,FALSE)))</f>
        <v>dummy value - leave for time being</v>
      </c>
      <c r="M721" s="21"/>
      <c r="N721" s="21"/>
    </row>
    <row r="722" spans="1:14">
      <c r="A722" s="5">
        <f t="shared" si="106"/>
        <v>10</v>
      </c>
      <c r="B722" s="5">
        <f t="shared" si="107"/>
        <v>27</v>
      </c>
      <c r="C722" s="5" t="str">
        <f t="shared" ca="1" si="110"/>
        <v>chronic_disease_scalar</v>
      </c>
      <c r="D722" s="5" t="str">
        <f t="shared" ca="1" si="100"/>
        <v>chronic_disease_scalar_santiago</v>
      </c>
      <c r="E722" s="4" t="str" cm="1">
        <f t="array" aca="1" ref="E722" ca="1">INDIRECT(ADDRESS(1,A722,1,1,"all_city_parameter_inputs"))</f>
        <v>santiago</v>
      </c>
      <c r="F722" s="6" t="str" cm="1">
        <f t="array" aca="1" ref="F722" ca="1">IF(AND(ISBLANK(INDIRECT(ADDRESS(B722,2,1,1,"all_city_parameter_inputs"))), ISBLANK(INDIRECT(ADDRESS(B722,1,1,1,"all_city_parameter_inputs")))), "", IF(ISBLANK(INDIRECT(ADDRESS(B722,1,1,1,"all_city_parameter_inputs"))), All_city_list!F721,INDIRECT(ADDRESS(B722,1,1,1,"all_city_parameter_inputs"))))</f>
        <v>chronic_disease_scalar</v>
      </c>
      <c r="G722" s="4" t="str" cm="1">
        <f t="array" aca="1" ref="G722" ca="1">IF(AND(ISBLANK(INDIRECT(ADDRESS(B722,3,1,1,"all_city_parameter_inputs"))),ISBLANK(INDIRECT(ADDRESS(B722,2,1,1,"all_city_parameter_inputs")))),"",IF(ISBLANK(INDIRECT(ADDRESS(B722,2,1,1,"all_city_parameter_inputs"))),"",INDIRECT(ADDRESS(B722,2,1,1,"all_city_parameter_inputs"))))</f>
        <v>mean</v>
      </c>
      <c r="H722" s="17" cm="1">
        <f t="array" aca="1" ref="H722" ca="1">IF(ISBLANK(INDIRECT(ADDRESS(B722,A722,1,1,"all_city_parameter_inputs"))), "--",INDIRECT(ADDRESS(B722,A722,1,1,"all_city_parameter_inputs")))</f>
        <v>1</v>
      </c>
      <c r="I722" s="17" t="str">
        <f ca="1">IF(OR(G722="alpha",G722="beta",G722="sd",G722="mean"),"--",VLOOKUP(C722,Default!$B$5:$H$113,7,FALSE))</f>
        <v>--</v>
      </c>
      <c r="J722" s="4" t="str">
        <f ca="1">VLOOKUP(F722,Lookup!$C$5:$D$109,2, FALSE)</f>
        <v>Health values</v>
      </c>
      <c r="K722" s="4" t="str">
        <f ca="1">VLOOKUP(C722,Default!$B$4:$E$113,4, FALSE)</f>
        <v>scalar for GBD data</v>
      </c>
      <c r="L722" s="21" t="str" cm="1">
        <f t="array" aca="1" ref="L722" ca="1">IF(ISNA(VLOOKUP(D722,Grouped_Sources!$C:$C,1,FALSE)),"", INDIRECT(VLOOKUP(D722,Grouped_Sources!$C:$G,5,FALSE)))</f>
        <v>dummy value - leave for time being</v>
      </c>
      <c r="M722" s="21"/>
      <c r="N722" s="21"/>
    </row>
    <row r="723" spans="1:14">
      <c r="A723" s="5">
        <f t="shared" si="106"/>
        <v>10</v>
      </c>
      <c r="B723" s="5">
        <f t="shared" si="107"/>
        <v>28</v>
      </c>
      <c r="C723" s="5" t="str">
        <f t="shared" ca="1" si="110"/>
        <v>chronic_disease_scalar</v>
      </c>
      <c r="D723" s="5" t="str">
        <f t="shared" ca="1" si="100"/>
        <v>chronic_disease_scalar_santiago</v>
      </c>
      <c r="E723" s="4" t="str" cm="1">
        <f t="array" aca="1" ref="E723" ca="1">INDIRECT(ADDRESS(1,A723,1,1,"all_city_parameter_inputs"))</f>
        <v>santiago</v>
      </c>
      <c r="F723" s="6" t="str" cm="1">
        <f t="array" aca="1" ref="F723" ca="1">IF(AND(ISBLANK(INDIRECT(ADDRESS(B723,2,1,1,"all_city_parameter_inputs"))), ISBLANK(INDIRECT(ADDRESS(B723,1,1,1,"all_city_parameter_inputs")))), "", IF(ISBLANK(INDIRECT(ADDRESS(B723,1,1,1,"all_city_parameter_inputs"))), All_city_list!F722,INDIRECT(ADDRESS(B723,1,1,1,"all_city_parameter_inputs"))))</f>
        <v>chronic_disease_scalar</v>
      </c>
      <c r="G723" s="4" t="str" cm="1">
        <f t="array" aca="1" ref="G723" ca="1">IF(AND(ISBLANK(INDIRECT(ADDRESS(B723,3,1,1,"all_city_parameter_inputs"))),ISBLANK(INDIRECT(ADDRESS(B723,2,1,1,"all_city_parameter_inputs")))),"",IF(ISBLANK(INDIRECT(ADDRESS(B723,2,1,1,"all_city_parameter_inputs"))),"",INDIRECT(ADDRESS(B723,2,1,1,"all_city_parameter_inputs"))))</f>
        <v>sd</v>
      </c>
      <c r="H723" s="17" cm="1">
        <f t="array" aca="1" ref="H723" ca="1">IF(ISBLANK(INDIRECT(ADDRESS(B723,A723,1,1,"all_city_parameter_inputs"))), "--",INDIRECT(ADDRESS(B723,A723,1,1,"all_city_parameter_inputs")))</f>
        <v>1.2</v>
      </c>
      <c r="I723" s="17" t="str">
        <f ca="1">IF(OR(G723="alpha",G723="beta",G723="sd",G723="mean"),"--",VLOOKUP(C723,Default!$B$5:$H$113,7,FALSE))</f>
        <v>--</v>
      </c>
      <c r="J723" s="4" t="str">
        <f ca="1">VLOOKUP(F723,Lookup!$C$5:$D$109,2, FALSE)</f>
        <v>Health values</v>
      </c>
      <c r="K723" s="4" t="str">
        <f ca="1">VLOOKUP(C723,Default!$B$4:$E$113,4, FALSE)</f>
        <v>scalar for GBD data</v>
      </c>
      <c r="L723" s="21" t="str" cm="1">
        <f t="array" aca="1" ref="L723" ca="1">IF(ISNA(VLOOKUP(D723,Grouped_Sources!$C:$C,1,FALSE)),"", INDIRECT(VLOOKUP(D723,Grouped_Sources!$C:$G,5,FALSE)))</f>
        <v>dummy value - leave for time being</v>
      </c>
      <c r="M723" s="21"/>
      <c r="N723" s="21"/>
    </row>
    <row r="724" spans="1:14">
      <c r="A724" s="5">
        <f t="shared" si="106"/>
        <v>10</v>
      </c>
      <c r="B724" s="5">
        <f t="shared" si="107"/>
        <v>29</v>
      </c>
      <c r="C724" s="5" t="str">
        <f t="shared" ca="1" si="110"/>
        <v>pm_conc_base</v>
      </c>
      <c r="D724" s="5" t="str">
        <f t="shared" ca="1" si="100"/>
        <v>pm_conc_base_santiago</v>
      </c>
      <c r="E724" s="4" t="str" cm="1">
        <f t="array" aca="1" ref="E724" ca="1">INDIRECT(ADDRESS(1,A724,1,1,"all_city_parameter_inputs"))</f>
        <v>santiago</v>
      </c>
      <c r="F724" s="6" t="str" cm="1">
        <f t="array" aca="1" ref="F724" ca="1">IF(AND(ISBLANK(INDIRECT(ADDRESS(B724,2,1,1,"all_city_parameter_inputs"))), ISBLANK(INDIRECT(ADDRESS(B724,1,1,1,"all_city_parameter_inputs")))), "", IF(ISBLANK(INDIRECT(ADDRESS(B724,1,1,1,"all_city_parameter_inputs"))), All_city_list!F723,INDIRECT(ADDRESS(B724,1,1,1,"all_city_parameter_inputs"))))</f>
        <v>pm_conc_base</v>
      </c>
      <c r="G724" s="4" t="str" cm="1">
        <f t="array" aca="1" ref="G724" ca="1">IF(AND(ISBLANK(INDIRECT(ADDRESS(B724,3,1,1,"all_city_parameter_inputs"))),ISBLANK(INDIRECT(ADDRESS(B724,2,1,1,"all_city_parameter_inputs")))),"",IF(ISBLANK(INDIRECT(ADDRESS(B724,2,1,1,"all_city_parameter_inputs"))),"",INDIRECT(ADDRESS(B724,2,1,1,"all_city_parameter_inputs"))))</f>
        <v>constant</v>
      </c>
      <c r="H724" s="17" cm="1">
        <f t="array" aca="1" ref="H724" ca="1">IF(ISBLANK(INDIRECT(ADDRESS(B724,A724,1,1,"all_city_parameter_inputs"))), "--",INDIRECT(ADDRESS(B724,A724,1,1,"all_city_parameter_inputs")))</f>
        <v>32</v>
      </c>
      <c r="I724" s="17">
        <f ca="1">IF(OR(G724="alpha",G724="beta",G724="sd",G724="mean"),"--",VLOOKUP(C724,Default!$B$5:$H$113,7,FALSE))</f>
        <v>12.69</v>
      </c>
      <c r="J724" s="4" t="str">
        <f ca="1">VLOOKUP(F724,Lookup!$C$5:$D$109,2, FALSE)</f>
        <v>Pollution values</v>
      </c>
      <c r="K724" s="4" t="str">
        <f ca="1">VLOOKUP(C724,Default!$B$4:$E$113,4, FALSE)</f>
        <v>background PM2.5 concentration</v>
      </c>
      <c r="L724" s="21" t="str" cm="1">
        <f t="array" aca="1" ref="L724" ca="1">IF(ISNA(VLOOKUP(D724,Grouped_Sources!$C:$C,1,FALSE)),"", INDIRECT(VLOOKUP(D724,Grouped_Sources!$C:$G,5,FALSE)))</f>
        <v>…Dropbox\ITHIM Global\Methods and Processes\Air Pollution\Emissions and air pollution calculations - Rahul &amp; Haneen\Databases used\database_source_apport_studies_v2_0_26_9_2015.xls</v>
      </c>
      <c r="M724" s="21"/>
      <c r="N724" s="21"/>
    </row>
    <row r="725" spans="1:14">
      <c r="A725" s="5">
        <f t="shared" si="106"/>
        <v>10</v>
      </c>
      <c r="B725" s="5">
        <f t="shared" si="107"/>
        <v>30</v>
      </c>
      <c r="C725" s="5" t="str">
        <f t="shared" ca="1" si="110"/>
        <v>pm_conc_base</v>
      </c>
      <c r="D725" s="5" t="str">
        <f t="shared" ca="1" si="100"/>
        <v>pm_conc_base_santiago</v>
      </c>
      <c r="E725" s="4" t="str" cm="1">
        <f t="array" aca="1" ref="E725" ca="1">INDIRECT(ADDRESS(1,A725,1,1,"all_city_parameter_inputs"))</f>
        <v>santiago</v>
      </c>
      <c r="F725" s="6" t="str" cm="1">
        <f t="array" aca="1" ref="F725" ca="1">IF(AND(ISBLANK(INDIRECT(ADDRESS(B725,2,1,1,"all_city_parameter_inputs"))), ISBLANK(INDIRECT(ADDRESS(B725,1,1,1,"all_city_parameter_inputs")))), "", IF(ISBLANK(INDIRECT(ADDRESS(B725,1,1,1,"all_city_parameter_inputs"))), All_city_list!F724,INDIRECT(ADDRESS(B725,1,1,1,"all_city_parameter_inputs"))))</f>
        <v>pm_conc_base</v>
      </c>
      <c r="G725" s="4" t="str" cm="1">
        <f t="array" aca="1" ref="G725" ca="1">IF(AND(ISBLANK(INDIRECT(ADDRESS(B725,3,1,1,"all_city_parameter_inputs"))),ISBLANK(INDIRECT(ADDRESS(B725,2,1,1,"all_city_parameter_inputs")))),"",IF(ISBLANK(INDIRECT(ADDRESS(B725,2,1,1,"all_city_parameter_inputs"))),"",INDIRECT(ADDRESS(B725,2,1,1,"all_city_parameter_inputs"))))</f>
        <v>mean</v>
      </c>
      <c r="H725" s="17" t="str" cm="1">
        <f t="array" aca="1" ref="H725" ca="1">IF(ISBLANK(INDIRECT(ADDRESS(B725,A725,1,1,"all_city_parameter_inputs"))), "--",INDIRECT(ADDRESS(B725,A725,1,1,"all_city_parameter_inputs")))</f>
        <v>--</v>
      </c>
      <c r="I725" s="17" t="str">
        <f ca="1">IF(OR(G725="alpha",G725="beta",G725="sd",G725="mean"),"--",VLOOKUP(C725,Default!$B$5:$H$113,7,FALSE))</f>
        <v>--</v>
      </c>
      <c r="J725" s="4" t="str">
        <f ca="1">VLOOKUP(F725,Lookup!$C$5:$D$109,2, FALSE)</f>
        <v>Pollution values</v>
      </c>
      <c r="K725" s="4" t="str">
        <f ca="1">VLOOKUP(C725,Default!$B$4:$E$113,4, FALSE)</f>
        <v>background PM2.5 concentration</v>
      </c>
      <c r="L725" s="21" t="str" cm="1">
        <f t="array" aca="1" ref="L725" ca="1">IF(ISNA(VLOOKUP(D725,Grouped_Sources!$C:$C,1,FALSE)),"", INDIRECT(VLOOKUP(D725,Grouped_Sources!$C:$G,5,FALSE)))</f>
        <v>…Dropbox\ITHIM Global\Methods and Processes\Air Pollution\Emissions and air pollution calculations - Rahul &amp; Haneen\Databases used\database_source_apport_studies_v2_0_26_9_2015.xls</v>
      </c>
      <c r="M725" s="21"/>
      <c r="N725" s="21"/>
    </row>
    <row r="726" spans="1:14">
      <c r="A726" s="5">
        <f t="shared" si="106"/>
        <v>10</v>
      </c>
      <c r="B726" s="5">
        <f t="shared" si="107"/>
        <v>31</v>
      </c>
      <c r="C726" s="5" t="str">
        <f t="shared" ca="1" si="110"/>
        <v>pm_conc_base</v>
      </c>
      <c r="D726" s="5" t="str">
        <f t="shared" ca="1" si="100"/>
        <v>pm_conc_base_santiago</v>
      </c>
      <c r="E726" s="4" t="str" cm="1">
        <f t="array" aca="1" ref="E726" ca="1">INDIRECT(ADDRESS(1,A726,1,1,"all_city_parameter_inputs"))</f>
        <v>santiago</v>
      </c>
      <c r="F726" s="6" t="str" cm="1">
        <f t="array" aca="1" ref="F726" ca="1">IF(AND(ISBLANK(INDIRECT(ADDRESS(B726,2,1,1,"all_city_parameter_inputs"))), ISBLANK(INDIRECT(ADDRESS(B726,1,1,1,"all_city_parameter_inputs")))), "", IF(ISBLANK(INDIRECT(ADDRESS(B726,1,1,1,"all_city_parameter_inputs"))), All_city_list!F725,INDIRECT(ADDRESS(B726,1,1,1,"all_city_parameter_inputs"))))</f>
        <v>pm_conc_base</v>
      </c>
      <c r="G726" s="4" t="str" cm="1">
        <f t="array" aca="1" ref="G726" ca="1">IF(AND(ISBLANK(INDIRECT(ADDRESS(B726,3,1,1,"all_city_parameter_inputs"))),ISBLANK(INDIRECT(ADDRESS(B726,2,1,1,"all_city_parameter_inputs")))),"",IF(ISBLANK(INDIRECT(ADDRESS(B726,2,1,1,"all_city_parameter_inputs"))),"",INDIRECT(ADDRESS(B726,2,1,1,"all_city_parameter_inputs"))))</f>
        <v>sd</v>
      </c>
      <c r="H726" s="17" t="str" cm="1">
        <f t="array" aca="1" ref="H726" ca="1">IF(ISBLANK(INDIRECT(ADDRESS(B726,A726,1,1,"all_city_parameter_inputs"))), "--",INDIRECT(ADDRESS(B726,A726,1,1,"all_city_parameter_inputs")))</f>
        <v>--</v>
      </c>
      <c r="I726" s="17" t="str">
        <f ca="1">IF(OR(G726="alpha",G726="beta",G726="sd",G726="mean"),"--",VLOOKUP(C726,Default!$B$5:$H$113,7,FALSE))</f>
        <v>--</v>
      </c>
      <c r="J726" s="4" t="str">
        <f ca="1">VLOOKUP(F726,Lookup!$C$5:$D$109,2, FALSE)</f>
        <v>Pollution values</v>
      </c>
      <c r="K726" s="4" t="str">
        <f ca="1">VLOOKUP(C726,Default!$B$4:$E$113,4, FALSE)</f>
        <v>background PM2.5 concentration</v>
      </c>
      <c r="L726" s="21" t="str" cm="1">
        <f t="array" aca="1" ref="L726" ca="1">IF(ISNA(VLOOKUP(D726,Grouped_Sources!$C:$C,1,FALSE)),"", INDIRECT(VLOOKUP(D726,Grouped_Sources!$C:$G,5,FALSE)))</f>
        <v>…Dropbox\ITHIM Global\Methods and Processes\Air Pollution\Emissions and air pollution calculations - Rahul &amp; Haneen\Databases used\database_source_apport_studies_v2_0_26_9_2015.xls</v>
      </c>
      <c r="M726" s="21"/>
      <c r="N726" s="21"/>
    </row>
    <row r="727" spans="1:14">
      <c r="A727" s="5">
        <f t="shared" si="106"/>
        <v>10</v>
      </c>
      <c r="B727" s="5">
        <f t="shared" si="107"/>
        <v>32</v>
      </c>
      <c r="C727" s="5" t="str">
        <f t="shared" ca="1" si="110"/>
        <v>pm_trans_share</v>
      </c>
      <c r="D727" s="5" t="str">
        <f t="shared" ca="1" si="100"/>
        <v>pm_trans_share_santiago</v>
      </c>
      <c r="E727" s="4" t="str" cm="1">
        <f t="array" aca="1" ref="E727" ca="1">INDIRECT(ADDRESS(1,A727,1,1,"all_city_parameter_inputs"))</f>
        <v>santiago</v>
      </c>
      <c r="F727" s="6" t="str" cm="1">
        <f t="array" aca="1" ref="F727" ca="1">IF(AND(ISBLANK(INDIRECT(ADDRESS(B727,2,1,1,"all_city_parameter_inputs"))), ISBLANK(INDIRECT(ADDRESS(B727,1,1,1,"all_city_parameter_inputs")))), "", IF(ISBLANK(INDIRECT(ADDRESS(B727,1,1,1,"all_city_parameter_inputs"))), All_city_list!F726,INDIRECT(ADDRESS(B727,1,1,1,"all_city_parameter_inputs"))))</f>
        <v>pm_trans_share</v>
      </c>
      <c r="G727" s="4" t="str" cm="1">
        <f t="array" aca="1" ref="G727" ca="1">IF(AND(ISBLANK(INDIRECT(ADDRESS(B727,3,1,1,"all_city_parameter_inputs"))),ISBLANK(INDIRECT(ADDRESS(B727,2,1,1,"all_city_parameter_inputs")))),"",IF(ISBLANK(INDIRECT(ADDRESS(B727,2,1,1,"all_city_parameter_inputs"))),"",INDIRECT(ADDRESS(B727,2,1,1,"all_city_parameter_inputs"))))</f>
        <v>constant</v>
      </c>
      <c r="H727" s="17" cm="1">
        <f t="array" aca="1" ref="H727" ca="1">IF(ISBLANK(INDIRECT(ADDRESS(B727,A727,1,1,"all_city_parameter_inputs"))), "--",INDIRECT(ADDRESS(B727,A727,1,1,"all_city_parameter_inputs")))</f>
        <v>0.31</v>
      </c>
      <c r="I727" s="17">
        <f ca="1">IF(OR(G727="alpha",G727="beta",G727="sd",G727="mean"),"--",VLOOKUP(C727,Default!$B$5:$H$113,7,FALSE))</f>
        <v>0.42</v>
      </c>
      <c r="J727" s="4" t="str">
        <f ca="1">VLOOKUP(F727,Lookup!$C$5:$D$109,2, FALSE)</f>
        <v>Pollution values</v>
      </c>
      <c r="K727" s="4" t="str">
        <f ca="1">VLOOKUP(C727,Default!$B$4:$E$113,4, FALSE)</f>
        <v>proportion of background PM2.5 attributable to transport</v>
      </c>
      <c r="L727" s="21" t="str" cm="1">
        <f t="array" aca="1" ref="L727" ca="1">IF(ISNA(VLOOKUP(D727,Grouped_Sources!$C:$C,1,FALSE)),"", INDIRECT(VLOOKUP(D727,Grouped_Sources!$C:$G,5,FALSE)))</f>
        <v>…Dropbox\ITHIM Global\Methods and Processes\Air Pollution\Emissions and air pollution calculations - Rahul &amp; Haneen\Databases used\database_source_apport_studies_v2_0_26_9_2015.xls</v>
      </c>
      <c r="M727" s="21"/>
      <c r="N727" s="21"/>
    </row>
    <row r="728" spans="1:14">
      <c r="A728" s="5">
        <f t="shared" si="106"/>
        <v>10</v>
      </c>
      <c r="B728" s="5">
        <f t="shared" si="107"/>
        <v>33</v>
      </c>
      <c r="C728" s="5" t="str">
        <f t="shared" ca="1" si="110"/>
        <v>pm_trans_share</v>
      </c>
      <c r="D728" s="5" t="str">
        <f t="shared" ca="1" si="100"/>
        <v>pm_trans_share_santiago</v>
      </c>
      <c r="E728" s="4" t="str" cm="1">
        <f t="array" aca="1" ref="E728" ca="1">INDIRECT(ADDRESS(1,A728,1,1,"all_city_parameter_inputs"))</f>
        <v>santiago</v>
      </c>
      <c r="F728" s="6" t="str" cm="1">
        <f t="array" aca="1" ref="F728" ca="1">IF(AND(ISBLANK(INDIRECT(ADDRESS(B728,2,1,1,"all_city_parameter_inputs"))), ISBLANK(INDIRECT(ADDRESS(B728,1,1,1,"all_city_parameter_inputs")))), "", IF(ISBLANK(INDIRECT(ADDRESS(B728,1,1,1,"all_city_parameter_inputs"))), All_city_list!F727,INDIRECT(ADDRESS(B728,1,1,1,"all_city_parameter_inputs"))))</f>
        <v>pm_trans_share</v>
      </c>
      <c r="G728" s="4" t="str" cm="1">
        <f t="array" aca="1" ref="G728" ca="1">IF(AND(ISBLANK(INDIRECT(ADDRESS(B728,3,1,1,"all_city_parameter_inputs"))),ISBLANK(INDIRECT(ADDRESS(B728,2,1,1,"all_city_parameter_inputs")))),"",IF(ISBLANK(INDIRECT(ADDRESS(B728,2,1,1,"all_city_parameter_inputs"))),"",INDIRECT(ADDRESS(B728,2,1,1,"all_city_parameter_inputs"))))</f>
        <v>alpha</v>
      </c>
      <c r="H728" s="17" t="str" cm="1">
        <f t="array" aca="1" ref="H728" ca="1">IF(ISBLANK(INDIRECT(ADDRESS(B728,A728,1,1,"all_city_parameter_inputs"))), "--",INDIRECT(ADDRESS(B728,A728,1,1,"all_city_parameter_inputs")))</f>
        <v>--</v>
      </c>
      <c r="I728" s="17" t="str">
        <f ca="1">IF(OR(G728="alpha",G728="beta",G728="sd",G728="mean"),"--",VLOOKUP(C728,Default!$B$5:$H$113,7,FALSE))</f>
        <v>--</v>
      </c>
      <c r="J728" s="4" t="str">
        <f ca="1">VLOOKUP(F728,Lookup!$C$5:$D$109,2, FALSE)</f>
        <v>Pollution values</v>
      </c>
      <c r="K728" s="4" t="str">
        <f ca="1">VLOOKUP(C728,Default!$B$4:$E$113,4, FALSE)</f>
        <v>proportion of background PM2.5 attributable to transport</v>
      </c>
      <c r="L728" s="21" t="str" cm="1">
        <f t="array" aca="1" ref="L728" ca="1">IF(ISNA(VLOOKUP(D728,Grouped_Sources!$C:$C,1,FALSE)),"", INDIRECT(VLOOKUP(D728,Grouped_Sources!$C:$G,5,FALSE)))</f>
        <v>…Dropbox\ITHIM Global\Methods and Processes\Air Pollution\Emissions and air pollution calculations - Rahul &amp; Haneen\Databases used\database_source_apport_studies_v2_0_26_9_2015.xls</v>
      </c>
      <c r="M728" s="21"/>
      <c r="N728" s="21"/>
    </row>
    <row r="729" spans="1:14">
      <c r="A729" s="5">
        <f t="shared" si="106"/>
        <v>10</v>
      </c>
      <c r="B729" s="5">
        <f t="shared" si="107"/>
        <v>34</v>
      </c>
      <c r="C729" s="5" t="str">
        <f t="shared" ca="1" si="110"/>
        <v>pm_trans_share</v>
      </c>
      <c r="D729" s="5" t="str">
        <f t="shared" ca="1" si="100"/>
        <v>pm_trans_share_santiago</v>
      </c>
      <c r="E729" s="4" t="str" cm="1">
        <f t="array" aca="1" ref="E729" ca="1">INDIRECT(ADDRESS(1,A729,1,1,"all_city_parameter_inputs"))</f>
        <v>santiago</v>
      </c>
      <c r="F729" s="6" t="str" cm="1">
        <f t="array" aca="1" ref="F729" ca="1">IF(AND(ISBLANK(INDIRECT(ADDRESS(B729,2,1,1,"all_city_parameter_inputs"))), ISBLANK(INDIRECT(ADDRESS(B729,1,1,1,"all_city_parameter_inputs")))), "", IF(ISBLANK(INDIRECT(ADDRESS(B729,1,1,1,"all_city_parameter_inputs"))), All_city_list!F728,INDIRECT(ADDRESS(B729,1,1,1,"all_city_parameter_inputs"))))</f>
        <v>pm_trans_share</v>
      </c>
      <c r="G729" s="4" t="str" cm="1">
        <f t="array" aca="1" ref="G729" ca="1">IF(AND(ISBLANK(INDIRECT(ADDRESS(B729,3,1,1,"all_city_parameter_inputs"))),ISBLANK(INDIRECT(ADDRESS(B729,2,1,1,"all_city_parameter_inputs")))),"",IF(ISBLANK(INDIRECT(ADDRESS(B729,2,1,1,"all_city_parameter_inputs"))),"",INDIRECT(ADDRESS(B729,2,1,1,"all_city_parameter_inputs"))))</f>
        <v>beta</v>
      </c>
      <c r="H729" s="17" t="str" cm="1">
        <f t="array" aca="1" ref="H729" ca="1">IF(ISBLANK(INDIRECT(ADDRESS(B729,A729,1,1,"all_city_parameter_inputs"))), "--",INDIRECT(ADDRESS(B729,A729,1,1,"all_city_parameter_inputs")))</f>
        <v>--</v>
      </c>
      <c r="I729" s="17" t="str">
        <f ca="1">IF(OR(G729="alpha",G729="beta",G729="sd",G729="mean"),"--",VLOOKUP(C729,Default!$B$5:$H$113,7,FALSE))</f>
        <v>--</v>
      </c>
      <c r="J729" s="4" t="str">
        <f ca="1">VLOOKUP(F729,Lookup!$C$5:$D$109,2, FALSE)</f>
        <v>Pollution values</v>
      </c>
      <c r="K729" s="4" t="str">
        <f ca="1">VLOOKUP(C729,Default!$B$4:$E$113,4, FALSE)</f>
        <v>proportion of background PM2.5 attributable to transport</v>
      </c>
      <c r="L729" s="21" t="str" cm="1">
        <f t="array" aca="1" ref="L729" ca="1">IF(ISNA(VLOOKUP(D729,Grouped_Sources!$C:$C,1,FALSE)),"", INDIRECT(VLOOKUP(D729,Grouped_Sources!$C:$G,5,FALSE)))</f>
        <v>…Dropbox\ITHIM Global\Methods and Processes\Air Pollution\Emissions and air pollution calculations - Rahul &amp; Haneen\Databases used\database_source_apport_studies_v2_0_26_9_2015.xls</v>
      </c>
      <c r="M729" s="21"/>
      <c r="N729" s="21"/>
    </row>
    <row r="730" spans="1:14">
      <c r="A730" s="5">
        <f t="shared" si="106"/>
        <v>10</v>
      </c>
      <c r="B730" s="5">
        <f t="shared" si="107"/>
        <v>35</v>
      </c>
      <c r="C730" s="5" t="str">
        <f t="shared" ca="1" si="110"/>
        <v>background_pa_scalar</v>
      </c>
      <c r="D730" s="5" t="str">
        <f t="shared" ref="D730:D822" ca="1" si="112">F730&amp;"_"&amp;E730</f>
        <v>background_pa_scalar_santiago</v>
      </c>
      <c r="E730" s="4" t="str" cm="1">
        <f t="array" aca="1" ref="E730" ca="1">INDIRECT(ADDRESS(1,A730,1,1,"all_city_parameter_inputs"))</f>
        <v>santiago</v>
      </c>
      <c r="F730" s="6" t="str" cm="1">
        <f t="array" aca="1" ref="F730" ca="1">IF(AND(ISBLANK(INDIRECT(ADDRESS(B730,2,1,1,"all_city_parameter_inputs"))), ISBLANK(INDIRECT(ADDRESS(B730,1,1,1,"all_city_parameter_inputs")))), "", IF(ISBLANK(INDIRECT(ADDRESS(B730,1,1,1,"all_city_parameter_inputs"))), All_city_list!F729,INDIRECT(ADDRESS(B730,1,1,1,"all_city_parameter_inputs"))))</f>
        <v>background_pa_scalar</v>
      </c>
      <c r="G730" s="4" t="str" cm="1">
        <f t="array" aca="1" ref="G730" ca="1">IF(AND(ISBLANK(INDIRECT(ADDRESS(B730,3,1,1,"all_city_parameter_inputs"))),ISBLANK(INDIRECT(ADDRESS(B730,2,1,1,"all_city_parameter_inputs")))),"",IF(ISBLANK(INDIRECT(ADDRESS(B730,2,1,1,"all_city_parameter_inputs"))),"",INDIRECT(ADDRESS(B730,2,1,1,"all_city_parameter_inputs"))))</f>
        <v>constant</v>
      </c>
      <c r="H730" s="17" cm="1">
        <f t="array" aca="1" ref="H730" ca="1">IF(ISBLANK(INDIRECT(ADDRESS(B730,A730,1,1,"all_city_parameter_inputs"))), "--",INDIRECT(ADDRESS(B730,A730,1,1,"all_city_parameter_inputs")))</f>
        <v>1</v>
      </c>
      <c r="I730" s="17">
        <f ca="1">IF(OR(G730="alpha",G730="beta",G730="sd",G730="mean"),"--",VLOOKUP(C730,Default!$B$5:$H$113,7,FALSE))</f>
        <v>1</v>
      </c>
      <c r="J730" s="4" t="str">
        <f ca="1">VLOOKUP(F730,Lookup!$C$5:$D$109,2, FALSE)</f>
        <v>PA values</v>
      </c>
      <c r="K730" s="4" t="str">
        <f ca="1">VLOOKUP(C730,Default!$B$4:$E$113,4, FALSE)</f>
        <v>scalar for physical activity</v>
      </c>
      <c r="L730" s="21" t="str" cm="1">
        <f t="array" aca="1" ref="L730" ca="1">IF(ISNA(VLOOKUP(D730,Grouped_Sources!$C:$C,1,FALSE)),"", INDIRECT(VLOOKUP(D730,Grouped_Sources!$C:$G,5,FALSE)))</f>
        <v>dummy value - leave (could be improved by looking at PA surveys</v>
      </c>
      <c r="M730" s="21"/>
      <c r="N730" s="21"/>
    </row>
    <row r="731" spans="1:14">
      <c r="A731" s="5">
        <f t="shared" si="106"/>
        <v>10</v>
      </c>
      <c r="B731" s="5">
        <f t="shared" si="107"/>
        <v>36</v>
      </c>
      <c r="C731" s="5" t="str">
        <f t="shared" ca="1" si="110"/>
        <v>background_pa_scalar</v>
      </c>
      <c r="D731" s="5" t="str">
        <f t="shared" ca="1" si="112"/>
        <v>background_pa_scalar_santiago</v>
      </c>
      <c r="E731" s="4" t="str" cm="1">
        <f t="array" aca="1" ref="E731" ca="1">INDIRECT(ADDRESS(1,A731,1,1,"all_city_parameter_inputs"))</f>
        <v>santiago</v>
      </c>
      <c r="F731" s="6" t="str" cm="1">
        <f t="array" aca="1" ref="F731" ca="1">IF(AND(ISBLANK(INDIRECT(ADDRESS(B731,2,1,1,"all_city_parameter_inputs"))), ISBLANK(INDIRECT(ADDRESS(B731,1,1,1,"all_city_parameter_inputs")))), "", IF(ISBLANK(INDIRECT(ADDRESS(B731,1,1,1,"all_city_parameter_inputs"))), All_city_list!F730,INDIRECT(ADDRESS(B731,1,1,1,"all_city_parameter_inputs"))))</f>
        <v>background_pa_scalar</v>
      </c>
      <c r="G731" s="4" t="str" cm="1">
        <f t="array" aca="1" ref="G731" ca="1">IF(AND(ISBLANK(INDIRECT(ADDRESS(B731,3,1,1,"all_city_parameter_inputs"))),ISBLANK(INDIRECT(ADDRESS(B731,2,1,1,"all_city_parameter_inputs")))),"",IF(ISBLANK(INDIRECT(ADDRESS(B731,2,1,1,"all_city_parameter_inputs"))),"",INDIRECT(ADDRESS(B731,2,1,1,"all_city_parameter_inputs"))))</f>
        <v>mean</v>
      </c>
      <c r="H731" s="17" cm="1">
        <f t="array" aca="1" ref="H731" ca="1">IF(ISBLANK(INDIRECT(ADDRESS(B731,A731,1,1,"all_city_parameter_inputs"))), "--",INDIRECT(ADDRESS(B731,A731,1,1,"all_city_parameter_inputs")))</f>
        <v>1</v>
      </c>
      <c r="I731" s="17" t="str">
        <f ca="1">IF(OR(G731="alpha",G731="beta",G731="sd",G731="mean"),"--",VLOOKUP(C731,Default!$B$5:$H$113,7,FALSE))</f>
        <v>--</v>
      </c>
      <c r="J731" s="4" t="str">
        <f ca="1">VLOOKUP(F731,Lookup!$C$5:$D$109,2, FALSE)</f>
        <v>PA values</v>
      </c>
      <c r="K731" s="4" t="str">
        <f ca="1">VLOOKUP(C731,Default!$B$4:$E$113,4, FALSE)</f>
        <v>scalar for physical activity</v>
      </c>
      <c r="L731" s="21" t="str" cm="1">
        <f t="array" aca="1" ref="L731" ca="1">IF(ISNA(VLOOKUP(D731,Grouped_Sources!$C:$C,1,FALSE)),"", INDIRECT(VLOOKUP(D731,Grouped_Sources!$C:$G,5,FALSE)))</f>
        <v>dummy value - leave (could be improved by looking at PA surveys</v>
      </c>
      <c r="M731" s="21"/>
      <c r="N731" s="21"/>
    </row>
    <row r="732" spans="1:14">
      <c r="A732" s="5">
        <f t="shared" si="106"/>
        <v>10</v>
      </c>
      <c r="B732" s="5">
        <f t="shared" si="107"/>
        <v>37</v>
      </c>
      <c r="C732" s="5" t="str">
        <f t="shared" ca="1" si="110"/>
        <v>background_pa_scalar</v>
      </c>
      <c r="D732" s="5" t="str">
        <f t="shared" ca="1" si="112"/>
        <v>background_pa_scalar_santiago</v>
      </c>
      <c r="E732" s="4" t="str" cm="1">
        <f t="array" aca="1" ref="E732" ca="1">INDIRECT(ADDRESS(1,A732,1,1,"all_city_parameter_inputs"))</f>
        <v>santiago</v>
      </c>
      <c r="F732" s="6" t="str" cm="1">
        <f t="array" aca="1" ref="F732" ca="1">IF(AND(ISBLANK(INDIRECT(ADDRESS(B732,2,1,1,"all_city_parameter_inputs"))), ISBLANK(INDIRECT(ADDRESS(B732,1,1,1,"all_city_parameter_inputs")))), "", IF(ISBLANK(INDIRECT(ADDRESS(B732,1,1,1,"all_city_parameter_inputs"))), All_city_list!F731,INDIRECT(ADDRESS(B732,1,1,1,"all_city_parameter_inputs"))))</f>
        <v>background_pa_scalar</v>
      </c>
      <c r="G732" s="4" t="str" cm="1">
        <f t="array" aca="1" ref="G732" ca="1">IF(AND(ISBLANK(INDIRECT(ADDRESS(B732,3,1,1,"all_city_parameter_inputs"))),ISBLANK(INDIRECT(ADDRESS(B732,2,1,1,"all_city_parameter_inputs")))),"",IF(ISBLANK(INDIRECT(ADDRESS(B732,2,1,1,"all_city_parameter_inputs"))),"",INDIRECT(ADDRESS(B732,2,1,1,"all_city_parameter_inputs"))))</f>
        <v>sd</v>
      </c>
      <c r="H732" s="17" cm="1">
        <f t="array" aca="1" ref="H732" ca="1">IF(ISBLANK(INDIRECT(ADDRESS(B732,A732,1,1,"all_city_parameter_inputs"))), "--",INDIRECT(ADDRESS(B732,A732,1,1,"all_city_parameter_inputs")))</f>
        <v>1.2</v>
      </c>
      <c r="I732" s="17" t="str">
        <f ca="1">IF(OR(G732="alpha",G732="beta",G732="sd",G732="mean"),"--",VLOOKUP(C732,Default!$B$5:$H$113,7,FALSE))</f>
        <v>--</v>
      </c>
      <c r="J732" s="4" t="str">
        <f ca="1">VLOOKUP(F732,Lookup!$C$5:$D$109,2, FALSE)</f>
        <v>PA values</v>
      </c>
      <c r="K732" s="4" t="str">
        <f ca="1">VLOOKUP(C732,Default!$B$4:$E$113,4, FALSE)</f>
        <v>scalar for physical activity</v>
      </c>
      <c r="L732" s="21" t="str" cm="1">
        <f t="array" aca="1" ref="L732" ca="1">IF(ISNA(VLOOKUP(D732,Grouped_Sources!$C:$C,1,FALSE)),"", INDIRECT(VLOOKUP(D732,Grouped_Sources!$C:$G,5,FALSE)))</f>
        <v>dummy value - leave (could be improved by looking at PA surveys</v>
      </c>
      <c r="M732" s="21"/>
      <c r="N732" s="21"/>
    </row>
    <row r="733" spans="1:14">
      <c r="A733" s="5">
        <f t="shared" si="106"/>
        <v>10</v>
      </c>
      <c r="B733" s="5">
        <f t="shared" si="107"/>
        <v>38</v>
      </c>
      <c r="C733" s="5" t="str">
        <f t="shared" ca="1" si="110"/>
        <v>bus_walk_time</v>
      </c>
      <c r="D733" s="5" t="str">
        <f t="shared" ca="1" si="112"/>
        <v>bus_walk_time_santiago</v>
      </c>
      <c r="E733" s="4" t="str" cm="1">
        <f t="array" aca="1" ref="E733" ca="1">INDIRECT(ADDRESS(1,A733,1,1,"all_city_parameter_inputs"))</f>
        <v>santiago</v>
      </c>
      <c r="F733" s="6" t="str" cm="1">
        <f t="array" aca="1" ref="F733" ca="1">IF(AND(ISBLANK(INDIRECT(ADDRESS(B733,2,1,1,"all_city_parameter_inputs"))), ISBLANK(INDIRECT(ADDRESS(B733,1,1,1,"all_city_parameter_inputs")))), "", IF(ISBLANK(INDIRECT(ADDRESS(B733,1,1,1,"all_city_parameter_inputs"))), All_city_list!F732,INDIRECT(ADDRESS(B733,1,1,1,"all_city_parameter_inputs"))))</f>
        <v>bus_walk_time</v>
      </c>
      <c r="G733" s="4" t="str" cm="1">
        <f t="array" aca="1" ref="G733" ca="1">IF(AND(ISBLANK(INDIRECT(ADDRESS(B733,3,1,1,"all_city_parameter_inputs"))),ISBLANK(INDIRECT(ADDRESS(B733,2,1,1,"all_city_parameter_inputs")))),"",IF(ISBLANK(INDIRECT(ADDRESS(B733,2,1,1,"all_city_parameter_inputs"))),"",INDIRECT(ADDRESS(B733,2,1,1,"all_city_parameter_inputs"))))</f>
        <v>constant</v>
      </c>
      <c r="H733" s="17" cm="1">
        <f t="array" aca="1" ref="H733" ca="1">IF(ISBLANK(INDIRECT(ADDRESS(B733,A733,1,1,"all_city_parameter_inputs"))), "--",INDIRECT(ADDRESS(B733,A733,1,1,"all_city_parameter_inputs")))</f>
        <v>12</v>
      </c>
      <c r="I733" s="17">
        <f ca="1">IF(OR(G733="alpha",G733="beta",G733="sd",G733="mean"),"--",VLOOKUP(C733,Default!$B$5:$H$113,7,FALSE))</f>
        <v>16</v>
      </c>
      <c r="J733" s="4" t="str">
        <f ca="1">VLOOKUP(F733,Lookup!$C$5:$D$109,2, FALSE)</f>
        <v>Travel values</v>
      </c>
      <c r="K733" s="4" t="str">
        <f ca="1">VLOOKUP(C733,Default!$B$4:$E$113,4, FALSE)</f>
        <v>time taken to walk to bus stop, added to each trip with main mode bus unless there is already a walking component in the travel survey</v>
      </c>
      <c r="L733" s="21" cm="1">
        <f t="array" aca="1" ref="L733" ca="1">IF(ISNA(VLOOKUP(D733,Grouped_Sources!$C:$C,1,FALSE)),"", INDIRECT(VLOOKUP(D733,Grouped_Sources!$C:$G,5,FALSE)))</f>
        <v>0</v>
      </c>
      <c r="M733" s="21"/>
      <c r="N733" s="21"/>
    </row>
    <row r="734" spans="1:14">
      <c r="A734" s="5">
        <f t="shared" si="106"/>
        <v>10</v>
      </c>
      <c r="B734" s="5">
        <f t="shared" si="107"/>
        <v>39</v>
      </c>
      <c r="C734" s="5" t="str">
        <f t="shared" ca="1" si="110"/>
        <v>bus_walk_time</v>
      </c>
      <c r="D734" s="5" t="str">
        <f t="shared" ca="1" si="112"/>
        <v>bus_walk_time_santiago</v>
      </c>
      <c r="E734" s="4" t="str" cm="1">
        <f t="array" aca="1" ref="E734" ca="1">INDIRECT(ADDRESS(1,A734,1,1,"all_city_parameter_inputs"))</f>
        <v>santiago</v>
      </c>
      <c r="F734" s="6" t="str" cm="1">
        <f t="array" aca="1" ref="F734" ca="1">IF(AND(ISBLANK(INDIRECT(ADDRESS(B734,2,1,1,"all_city_parameter_inputs"))), ISBLANK(INDIRECT(ADDRESS(B734,1,1,1,"all_city_parameter_inputs")))), "", IF(ISBLANK(INDIRECT(ADDRESS(B734,1,1,1,"all_city_parameter_inputs"))), All_city_list!F733,INDIRECT(ADDRESS(B734,1,1,1,"all_city_parameter_inputs"))))</f>
        <v>bus_walk_time</v>
      </c>
      <c r="G734" s="4" t="str" cm="1">
        <f t="array" aca="1" ref="G734" ca="1">IF(AND(ISBLANK(INDIRECT(ADDRESS(B734,3,1,1,"all_city_parameter_inputs"))),ISBLANK(INDIRECT(ADDRESS(B734,2,1,1,"all_city_parameter_inputs")))),"",IF(ISBLANK(INDIRECT(ADDRESS(B734,2,1,1,"all_city_parameter_inputs"))),"",INDIRECT(ADDRESS(B734,2,1,1,"all_city_parameter_inputs"))))</f>
        <v>mean</v>
      </c>
      <c r="H734" s="17" cm="1">
        <f t="array" aca="1" ref="H734" ca="1">IF(ISBLANK(INDIRECT(ADDRESS(B734,A734,1,1,"all_city_parameter_inputs"))), "--",INDIRECT(ADDRESS(B734,A734,1,1,"all_city_parameter_inputs")))</f>
        <v>8.4119516701366308</v>
      </c>
      <c r="I734" s="17" t="str">
        <f ca="1">IF(OR(G734="alpha",G734="beta",G734="sd",G734="mean"),"--",VLOOKUP(C734,Default!$B$5:$H$113,7,FALSE))</f>
        <v>--</v>
      </c>
      <c r="J734" s="4" t="str">
        <f ca="1">VLOOKUP(F734,Lookup!$C$5:$D$109,2, FALSE)</f>
        <v>Travel values</v>
      </c>
      <c r="K734" s="4" t="str">
        <f ca="1">VLOOKUP(C734,Default!$B$4:$E$113,4, FALSE)</f>
        <v>time taken to walk to bus stop, added to each trip with main mode bus unless there is already a walking component in the travel survey</v>
      </c>
      <c r="L734" s="21" cm="1">
        <f t="array" aca="1" ref="L734" ca="1">IF(ISNA(VLOOKUP(D734,Grouped_Sources!$C:$C,1,FALSE)),"", INDIRECT(VLOOKUP(D734,Grouped_Sources!$C:$G,5,FALSE)))</f>
        <v>0</v>
      </c>
      <c r="M734" s="21"/>
      <c r="N734" s="21"/>
    </row>
    <row r="735" spans="1:14">
      <c r="A735" s="5">
        <f t="shared" si="106"/>
        <v>10</v>
      </c>
      <c r="B735" s="5">
        <f t="shared" si="107"/>
        <v>40</v>
      </c>
      <c r="C735" s="5" t="str">
        <f t="shared" ca="1" si="110"/>
        <v>bus_walk_time</v>
      </c>
      <c r="D735" s="5" t="str">
        <f t="shared" ca="1" si="112"/>
        <v>bus_walk_time_santiago</v>
      </c>
      <c r="E735" s="4" t="str" cm="1">
        <f t="array" aca="1" ref="E735" ca="1">INDIRECT(ADDRESS(1,A735,1,1,"all_city_parameter_inputs"))</f>
        <v>santiago</v>
      </c>
      <c r="F735" s="6" t="str" cm="1">
        <f t="array" aca="1" ref="F735" ca="1">IF(AND(ISBLANK(INDIRECT(ADDRESS(B735,2,1,1,"all_city_parameter_inputs"))), ISBLANK(INDIRECT(ADDRESS(B735,1,1,1,"all_city_parameter_inputs")))), "", IF(ISBLANK(INDIRECT(ADDRESS(B735,1,1,1,"all_city_parameter_inputs"))), All_city_list!F734,INDIRECT(ADDRESS(B735,1,1,1,"all_city_parameter_inputs"))))</f>
        <v>bus_walk_time</v>
      </c>
      <c r="G735" s="4" t="str" cm="1">
        <f t="array" aca="1" ref="G735" ca="1">IF(AND(ISBLANK(INDIRECT(ADDRESS(B735,3,1,1,"all_city_parameter_inputs"))),ISBLANK(INDIRECT(ADDRESS(B735,2,1,1,"all_city_parameter_inputs")))),"",IF(ISBLANK(INDIRECT(ADDRESS(B735,2,1,1,"all_city_parameter_inputs"))),"",INDIRECT(ADDRESS(B735,2,1,1,"all_city_parameter_inputs"))))</f>
        <v>sd</v>
      </c>
      <c r="H735" s="17" cm="1">
        <f t="array" aca="1" ref="H735" ca="1">IF(ISBLANK(INDIRECT(ADDRESS(B735,A735,1,1,"all_city_parameter_inputs"))), "--",INDIRECT(ADDRESS(B735,A735,1,1,"all_city_parameter_inputs")))</f>
        <v>2.3231298331071466</v>
      </c>
      <c r="I735" s="17" t="str">
        <f ca="1">IF(OR(G735="alpha",G735="beta",G735="sd",G735="mean"),"--",VLOOKUP(C735,Default!$B$5:$H$113,7,FALSE))</f>
        <v>--</v>
      </c>
      <c r="J735" s="4" t="str">
        <f ca="1">VLOOKUP(F735,Lookup!$C$5:$D$109,2, FALSE)</f>
        <v>Travel values</v>
      </c>
      <c r="K735" s="4" t="str">
        <f ca="1">VLOOKUP(C735,Default!$B$4:$E$113,4, FALSE)</f>
        <v>time taken to walk to bus stop, added to each trip with main mode bus unless there is already a walking component in the travel survey</v>
      </c>
      <c r="L735" s="21" cm="1">
        <f t="array" aca="1" ref="L735" ca="1">IF(ISNA(VLOOKUP(D735,Grouped_Sources!$C:$C,1,FALSE)),"", INDIRECT(VLOOKUP(D735,Grouped_Sources!$C:$G,5,FALSE)))</f>
        <v>0</v>
      </c>
      <c r="M735" s="21"/>
      <c r="N735" s="21"/>
    </row>
    <row r="736" spans="1:14">
      <c r="A736" s="5">
        <f t="shared" si="106"/>
        <v>10</v>
      </c>
      <c r="B736" s="5">
        <f t="shared" si="107"/>
        <v>41</v>
      </c>
      <c r="C736" s="5" t="str">
        <f t="shared" ca="1" si="110"/>
        <v>rail_walk_time</v>
      </c>
      <c r="D736" s="5" t="str">
        <f t="shared" ca="1" si="112"/>
        <v>rail_walk_time_santiago</v>
      </c>
      <c r="E736" s="4" t="str" cm="1">
        <f t="array" aca="1" ref="E736" ca="1">INDIRECT(ADDRESS(1,A736,1,1,"all_city_parameter_inputs"))</f>
        <v>santiago</v>
      </c>
      <c r="F736" s="6" t="str" cm="1">
        <f t="array" aca="1" ref="F736" ca="1">IF(AND(ISBLANK(INDIRECT(ADDRESS(B736,2,1,1,"all_city_parameter_inputs"))), ISBLANK(INDIRECT(ADDRESS(B736,1,1,1,"all_city_parameter_inputs")))), "", IF(ISBLANK(INDIRECT(ADDRESS(B736,1,1,1,"all_city_parameter_inputs"))), All_city_list!F735,INDIRECT(ADDRESS(B736,1,1,1,"all_city_parameter_inputs"))))</f>
        <v>rail_walk_time</v>
      </c>
      <c r="G736" s="4" t="str" cm="1">
        <f t="array" aca="1" ref="G736" ca="1">IF(AND(ISBLANK(INDIRECT(ADDRESS(B736,3,1,1,"all_city_parameter_inputs"))),ISBLANK(INDIRECT(ADDRESS(B736,2,1,1,"all_city_parameter_inputs")))),"",IF(ISBLANK(INDIRECT(ADDRESS(B736,2,1,1,"all_city_parameter_inputs"))),"",INDIRECT(ADDRESS(B736,2,1,1,"all_city_parameter_inputs"))))</f>
        <v>constant</v>
      </c>
      <c r="H736" s="17" cm="1">
        <f t="array" aca="1" ref="H736" ca="1">IF(ISBLANK(INDIRECT(ADDRESS(B736,A736,1,1,"all_city_parameter_inputs"))), "--",INDIRECT(ADDRESS(B736,A736,1,1,"all_city_parameter_inputs")))</f>
        <v>12.5</v>
      </c>
      <c r="I736" s="17">
        <f ca="1">IF(OR(G736="alpha",G736="beta",G736="sd",G736="mean"),"--",VLOOKUP(C736,Default!$B$5:$H$113,7,FALSE))</f>
        <v>12.5</v>
      </c>
      <c r="J736" s="4" t="str">
        <f ca="1">VLOOKUP(F736,Lookup!$C$5:$D$109,2, FALSE)</f>
        <v>Travel values</v>
      </c>
      <c r="K736" s="4" t="str">
        <f ca="1">VLOOKUP(C736,Default!$B$4:$E$113,4, FALSE)</f>
        <v>time taken to walk to train station</v>
      </c>
      <c r="L736" s="21" t="str" cm="1">
        <f t="array" aca="1" ref="L736" ca="1">IF(ISNA(VLOOKUP(D736,Grouped_Sources!$C:$C,1,FALSE)),"", INDIRECT(VLOOKUP(D736,Grouped_Sources!$C:$G,5,FALSE)))</f>
        <v xml:space="preserve"> on OneDrive Ali Abbas - ITHIM Global\Methods and Processes\Input Parameters\Walk_to_PT</v>
      </c>
      <c r="M736" s="21"/>
      <c r="N736" s="21"/>
    </row>
    <row r="737" spans="1:14">
      <c r="A737" s="5">
        <f t="shared" si="106"/>
        <v>10</v>
      </c>
      <c r="B737" s="5">
        <f t="shared" si="107"/>
        <v>42</v>
      </c>
      <c r="C737" s="5" t="str">
        <f t="shared" ca="1" si="110"/>
        <v>rail_walk_time</v>
      </c>
      <c r="D737" s="5" t="str">
        <f t="shared" ca="1" si="112"/>
        <v>rail_walk_time_santiago</v>
      </c>
      <c r="E737" s="4" t="str" cm="1">
        <f t="array" aca="1" ref="E737" ca="1">INDIRECT(ADDRESS(1,A737,1,1,"all_city_parameter_inputs"))</f>
        <v>santiago</v>
      </c>
      <c r="F737" s="6" t="str" cm="1">
        <f t="array" aca="1" ref="F737" ca="1">IF(AND(ISBLANK(INDIRECT(ADDRESS(B737,2,1,1,"all_city_parameter_inputs"))), ISBLANK(INDIRECT(ADDRESS(B737,1,1,1,"all_city_parameter_inputs")))), "", IF(ISBLANK(INDIRECT(ADDRESS(B737,1,1,1,"all_city_parameter_inputs"))), All_city_list!F736,INDIRECT(ADDRESS(B737,1,1,1,"all_city_parameter_inputs"))))</f>
        <v>rail_walk_time</v>
      </c>
      <c r="G737" s="4" t="str" cm="1">
        <f t="array" aca="1" ref="G737" ca="1">IF(AND(ISBLANK(INDIRECT(ADDRESS(B737,3,1,1,"all_city_parameter_inputs"))),ISBLANK(INDIRECT(ADDRESS(B737,2,1,1,"all_city_parameter_inputs")))),"",IF(ISBLANK(INDIRECT(ADDRESS(B737,2,1,1,"all_city_parameter_inputs"))),"",INDIRECT(ADDRESS(B737,2,1,1,"all_city_parameter_inputs"))))</f>
        <v>mean</v>
      </c>
      <c r="H737" s="17" cm="1">
        <f t="array" aca="1" ref="H737" ca="1">IF(ISBLANK(INDIRECT(ADDRESS(B737,A737,1,1,"all_city_parameter_inputs"))), "--",INDIRECT(ADDRESS(B737,A737,1,1,"all_city_parameter_inputs")))</f>
        <v>9.0292418035802307</v>
      </c>
      <c r="I737" s="17" t="str">
        <f ca="1">IF(OR(G737="alpha",G737="beta",G737="sd",G737="mean"),"--",VLOOKUP(C737,Default!$B$5:$H$113,7,FALSE))</f>
        <v>--</v>
      </c>
      <c r="J737" s="4" t="str">
        <f ca="1">VLOOKUP(F737,Lookup!$C$5:$D$109,2, FALSE)</f>
        <v>Travel values</v>
      </c>
      <c r="K737" s="4" t="str">
        <f ca="1">VLOOKUP(C737,Default!$B$4:$E$113,4, FALSE)</f>
        <v>time taken to walk to train station</v>
      </c>
      <c r="L737" s="21" t="str" cm="1">
        <f t="array" aca="1" ref="L737" ca="1">IF(ISNA(VLOOKUP(D737,Grouped_Sources!$C:$C,1,FALSE)),"", INDIRECT(VLOOKUP(D737,Grouped_Sources!$C:$G,5,FALSE)))</f>
        <v xml:space="preserve"> on OneDrive Ali Abbas - ITHIM Global\Methods and Processes\Input Parameters\Walk_to_PT</v>
      </c>
      <c r="M737" s="21"/>
      <c r="N737" s="21"/>
    </row>
    <row r="738" spans="1:14">
      <c r="A738" s="5">
        <f t="shared" si="106"/>
        <v>10</v>
      </c>
      <c r="B738" s="5">
        <f t="shared" si="107"/>
        <v>43</v>
      </c>
      <c r="C738" s="5" t="str">
        <f t="shared" ca="1" si="110"/>
        <v>rail_walk_time</v>
      </c>
      <c r="D738" s="5" t="str">
        <f t="shared" ca="1" si="112"/>
        <v>rail_walk_time_santiago</v>
      </c>
      <c r="E738" s="4" t="str" cm="1">
        <f t="array" aca="1" ref="E738" ca="1">INDIRECT(ADDRESS(1,A738,1,1,"all_city_parameter_inputs"))</f>
        <v>santiago</v>
      </c>
      <c r="F738" s="6" t="str" cm="1">
        <f t="array" aca="1" ref="F738" ca="1">IF(AND(ISBLANK(INDIRECT(ADDRESS(B738,2,1,1,"all_city_parameter_inputs"))), ISBLANK(INDIRECT(ADDRESS(B738,1,1,1,"all_city_parameter_inputs")))), "", IF(ISBLANK(INDIRECT(ADDRESS(B738,1,1,1,"all_city_parameter_inputs"))), All_city_list!F737,INDIRECT(ADDRESS(B738,1,1,1,"all_city_parameter_inputs"))))</f>
        <v>rail_walk_time</v>
      </c>
      <c r="G738" s="4" t="str" cm="1">
        <f t="array" aca="1" ref="G738" ca="1">IF(AND(ISBLANK(INDIRECT(ADDRESS(B738,3,1,1,"all_city_parameter_inputs"))),ISBLANK(INDIRECT(ADDRESS(B738,2,1,1,"all_city_parameter_inputs")))),"",IF(ISBLANK(INDIRECT(ADDRESS(B738,2,1,1,"all_city_parameter_inputs"))),"",INDIRECT(ADDRESS(B738,2,1,1,"all_city_parameter_inputs"))))</f>
        <v>sd</v>
      </c>
      <c r="H738" s="17" cm="1">
        <f t="array" aca="1" ref="H738" ca="1">IF(ISBLANK(INDIRECT(ADDRESS(B738,A738,1,1,"all_city_parameter_inputs"))), "--",INDIRECT(ADDRESS(B738,A738,1,1,"all_city_parameter_inputs")))</f>
        <v>2.2401627151007628</v>
      </c>
      <c r="I738" s="17" t="str">
        <f ca="1">IF(OR(G738="alpha",G738="beta",G738="sd",G738="mean"),"--",VLOOKUP(C738,Default!$B$5:$H$113,7,FALSE))</f>
        <v>--</v>
      </c>
      <c r="J738" s="4" t="str">
        <f ca="1">VLOOKUP(F738,Lookup!$C$5:$D$109,2, FALSE)</f>
        <v>Travel values</v>
      </c>
      <c r="K738" s="4" t="str">
        <f ca="1">VLOOKUP(C738,Default!$B$4:$E$113,4, FALSE)</f>
        <v>time taken to walk to train station</v>
      </c>
      <c r="L738" s="21" t="str" cm="1">
        <f t="array" aca="1" ref="L738" ca="1">IF(ISNA(VLOOKUP(D738,Grouped_Sources!$C:$C,1,FALSE)),"", INDIRECT(VLOOKUP(D738,Grouped_Sources!$C:$G,5,FALSE)))</f>
        <v xml:space="preserve"> on OneDrive Ali Abbas - ITHIM Global\Methods and Processes\Input Parameters\Walk_to_PT</v>
      </c>
      <c r="M738" s="21"/>
      <c r="N738" s="21"/>
    </row>
    <row r="739" spans="1:14">
      <c r="A739" s="5">
        <f t="shared" si="106"/>
        <v>10</v>
      </c>
      <c r="B739" s="5">
        <f t="shared" si="107"/>
        <v>44</v>
      </c>
      <c r="C739" s="5" t="str">
        <f t="shared" ca="1" si="110"/>
        <v>add_personal_motorcycle_trips</v>
      </c>
      <c r="D739" s="5" t="str">
        <f t="shared" ref="D739:D742" ca="1" si="113">F739&amp;"_"&amp;E739</f>
        <v>add_personal_motorcycle_trips_santiago</v>
      </c>
      <c r="E739" s="4" t="str" cm="1">
        <f t="array" aca="1" ref="E739" ca="1">INDIRECT(ADDRESS(1,A739,1,1,"all_city_parameter_inputs"))</f>
        <v>santiago</v>
      </c>
      <c r="F739" s="6" t="str" cm="1">
        <f t="array" aca="1" ref="F739" ca="1">IF(AND(ISBLANK(INDIRECT(ADDRESS(B739,2,1,1,"all_city_parameter_inputs"))), ISBLANK(INDIRECT(ADDRESS(B739,1,1,1,"all_city_parameter_inputs")))), "", IF(ISBLANK(INDIRECT(ADDRESS(B739,1,1,1,"all_city_parameter_inputs"))), All_city_list!F738,INDIRECT(ADDRESS(B739,1,1,1,"all_city_parameter_inputs"))))</f>
        <v>add_personal_motorcycle_trips</v>
      </c>
      <c r="G739" s="4" t="str" cm="1">
        <f t="array" aca="1" ref="G739" ca="1">IF(AND(ISBLANK(INDIRECT(ADDRESS(B739,3,1,1,"all_city_parameter_inputs"))),ISBLANK(INDIRECT(ADDRESS(B739,2,1,1,"all_city_parameter_inputs")))),"",IF(ISBLANK(INDIRECT(ADDRESS(B739,2,1,1,"all_city_parameter_inputs"))),"",INDIRECT(ADDRESS(B739,2,1,1,"all_city_parameter_inputs"))))</f>
        <v/>
      </c>
      <c r="H739" s="17" t="str" cm="1">
        <f t="array" aca="1" ref="H739" ca="1">IF(ISBLANK(INDIRECT(ADDRESS(B739,A739,1,1,"all_city_parameter_inputs"))), "--",INDIRECT(ADDRESS(B739,A739,1,1,"all_city_parameter_inputs")))</f>
        <v>no</v>
      </c>
      <c r="I739" s="17" t="str">
        <f ca="1">IF(OR(G739="alpha",G739="beta",G739="sd",G739="mean"),"--",VLOOKUP(C739,Default!$B$5:$H$113,7,FALSE))</f>
        <v>no</v>
      </c>
      <c r="J739" s="4" t="str">
        <f ca="1">VLOOKUP(F739,Lookup!$C$5:$D$109,2, FALSE)</f>
        <v>Travel values</v>
      </c>
      <c r="K739" s="4" t="str">
        <f ca="1">VLOOKUP(C739,Default!$B$4:$E$113,4, FALSE)</f>
        <v>if set to 'no', does not add any personal journey motorcycle trip. If set to 'Chile' add motorcycle trips based on Chilean data. Used if no motorcycle trips exist in the travel survey at all</v>
      </c>
      <c r="L739" s="21" t="str" cm="1">
        <f t="array" aca="1" ref="L739" ca="1">IF(ISNA(VLOOKUP(D739,Grouped_Sources!$C:$C,1,FALSE)),"", INDIRECT(VLOOKUP(D739,Grouped_Sources!$C:$G,5,FALSE)))</f>
        <v xml:space="preserve"> on OneDrive Ali Abbas - ITHIM Global\Methods and Processes\Input Parameters\NewMotorcycleTrips</v>
      </c>
      <c r="M739" s="21"/>
      <c r="N739" s="21"/>
    </row>
    <row r="740" spans="1:14">
      <c r="A740" s="5">
        <f t="shared" si="106"/>
        <v>10</v>
      </c>
      <c r="B740" s="5">
        <f t="shared" si="107"/>
        <v>45</v>
      </c>
      <c r="C740" s="5" t="str">
        <f t="shared" ca="1" si="110"/>
        <v>proportion_motorcycle_trips</v>
      </c>
      <c r="D740" s="5" t="str">
        <f t="shared" ca="1" si="113"/>
        <v>proportion_motorcycle_trips_santiago</v>
      </c>
      <c r="E740" s="4" t="str" cm="1">
        <f t="array" aca="1" ref="E740" ca="1">INDIRECT(ADDRESS(1,A740,1,1,"all_city_parameter_inputs"))</f>
        <v>santiago</v>
      </c>
      <c r="F740" s="6" t="str" cm="1">
        <f t="array" aca="1" ref="F740" ca="1">IF(AND(ISBLANK(INDIRECT(ADDRESS(B740,2,1,1,"all_city_parameter_inputs"))), ISBLANK(INDIRECT(ADDRESS(B740,1,1,1,"all_city_parameter_inputs")))), "", IF(ISBLANK(INDIRECT(ADDRESS(B740,1,1,1,"all_city_parameter_inputs"))), All_city_list!F739,INDIRECT(ADDRESS(B740,1,1,1,"all_city_parameter_inputs"))))</f>
        <v>proportion_motorcycle_trips</v>
      </c>
      <c r="G740" s="4" t="str" cm="1">
        <f t="array" aca="1" ref="G740" ca="1">IF(AND(ISBLANK(INDIRECT(ADDRESS(B740,3,1,1,"all_city_parameter_inputs"))),ISBLANK(INDIRECT(ADDRESS(B740,2,1,1,"all_city_parameter_inputs")))),"",IF(ISBLANK(INDIRECT(ADDRESS(B740,2,1,1,"all_city_parameter_inputs"))),"",INDIRECT(ADDRESS(B740,2,1,1,"all_city_parameter_inputs"))))</f>
        <v>constant</v>
      </c>
      <c r="H740" s="17" cm="1">
        <f t="array" aca="1" ref="H740" ca="1">IF(ISBLANK(INDIRECT(ADDRESS(B740,A740,1,1,"all_city_parameter_inputs"))), "--",INDIRECT(ADDRESS(B740,A740,1,1,"all_city_parameter_inputs")))</f>
        <v>0</v>
      </c>
      <c r="I740" s="17">
        <f ca="1">IF(OR(G740="alpha",G740="beta",G740="sd",G740="mean"),"--",VLOOKUP(C740,Default!$B$5:$H$113,7,FALSE))</f>
        <v>0</v>
      </c>
      <c r="J740" s="4" t="str">
        <f ca="1">VLOOKUP(F740,Lookup!$C$5:$D$109,2, FALSE)</f>
        <v>Travel values</v>
      </c>
      <c r="K740" s="4" t="str">
        <f ca="1">VLOOKUP(C740,Default!$B$4:$E$113,4, FALSE)</f>
        <v>proportion of travel survey trips that should be added as motorcycle trips</v>
      </c>
      <c r="L740" s="21" t="str" cm="1">
        <f t="array" aca="1" ref="L740" ca="1">IF(ISNA(VLOOKUP(D740,Grouped_Sources!$C:$C,1,FALSE)),"", INDIRECT(VLOOKUP(D740,Grouped_Sources!$C:$G,5,FALSE)))</f>
        <v xml:space="preserve"> on OneDrive Ali Abbas - ITHIM Global\Methods and Processes\Input Parameters\NewMotorcycleTrips</v>
      </c>
      <c r="M740" s="21"/>
      <c r="N740" s="21"/>
    </row>
    <row r="741" spans="1:14">
      <c r="A741" s="5">
        <f t="shared" si="106"/>
        <v>10</v>
      </c>
      <c r="B741" s="5">
        <f t="shared" si="107"/>
        <v>46</v>
      </c>
      <c r="C741" s="5" t="str">
        <f t="shared" ca="1" si="110"/>
        <v>proportion_motorcycle_trips</v>
      </c>
      <c r="D741" s="5" t="str">
        <f t="shared" ca="1" si="113"/>
        <v>proportion_motorcycle_trips_santiago</v>
      </c>
      <c r="E741" s="4" t="str" cm="1">
        <f t="array" aca="1" ref="E741" ca="1">INDIRECT(ADDRESS(1,A741,1,1,"all_city_parameter_inputs"))</f>
        <v>santiago</v>
      </c>
      <c r="F741" s="6" t="str" cm="1">
        <f t="array" aca="1" ref="F741" ca="1">IF(AND(ISBLANK(INDIRECT(ADDRESS(B741,2,1,1,"all_city_parameter_inputs"))), ISBLANK(INDIRECT(ADDRESS(B741,1,1,1,"all_city_parameter_inputs")))), "", IF(ISBLANK(INDIRECT(ADDRESS(B741,1,1,1,"all_city_parameter_inputs"))), All_city_list!F740,INDIRECT(ADDRESS(B741,1,1,1,"all_city_parameter_inputs"))))</f>
        <v>proportion_motorcycle_trips</v>
      </c>
      <c r="G741" s="4" t="str" cm="1">
        <f t="array" aca="1" ref="G741" ca="1">IF(AND(ISBLANK(INDIRECT(ADDRESS(B741,3,1,1,"all_city_parameter_inputs"))),ISBLANK(INDIRECT(ADDRESS(B741,2,1,1,"all_city_parameter_inputs")))),"",IF(ISBLANK(INDIRECT(ADDRESS(B741,2,1,1,"all_city_parameter_inputs"))),"",INDIRECT(ADDRESS(B741,2,1,1,"all_city_parameter_inputs"))))</f>
        <v>alpha</v>
      </c>
      <c r="H741" s="17" t="str" cm="1">
        <f t="array" aca="1" ref="H741" ca="1">IF(ISBLANK(INDIRECT(ADDRESS(B741,A741,1,1,"all_city_parameter_inputs"))), "--",INDIRECT(ADDRESS(B741,A741,1,1,"all_city_parameter_inputs")))</f>
        <v>--</v>
      </c>
      <c r="I741" s="17" t="str">
        <f ca="1">IF(OR(G741="alpha",G741="beta",G741="sd",G741="mean"),"--",VLOOKUP(C741,Default!$B$5:$H$113,7,FALSE))</f>
        <v>--</v>
      </c>
      <c r="J741" s="4" t="str">
        <f ca="1">VLOOKUP(F741,Lookup!$C$5:$D$109,2, FALSE)</f>
        <v>Travel values</v>
      </c>
      <c r="K741" s="4" t="str">
        <f ca="1">VLOOKUP(C741,Default!$B$4:$E$113,4, FALSE)</f>
        <v>proportion of travel survey trips that should be added as motorcycle trips</v>
      </c>
      <c r="L741" s="21" t="str" cm="1">
        <f t="array" aca="1" ref="L741" ca="1">IF(ISNA(VLOOKUP(D741,Grouped_Sources!$C:$C,1,FALSE)),"", INDIRECT(VLOOKUP(D741,Grouped_Sources!$C:$G,5,FALSE)))</f>
        <v xml:space="preserve"> on OneDrive Ali Abbas - ITHIM Global\Methods and Processes\Input Parameters\NewMotorcycleTrips</v>
      </c>
      <c r="M741" s="21"/>
      <c r="N741" s="21"/>
    </row>
    <row r="742" spans="1:14">
      <c r="A742" s="5">
        <f t="shared" si="106"/>
        <v>10</v>
      </c>
      <c r="B742" s="5">
        <f t="shared" si="107"/>
        <v>47</v>
      </c>
      <c r="C742" s="5" t="str">
        <f t="shared" ca="1" si="110"/>
        <v>proportion_motorcycle_trips</v>
      </c>
      <c r="D742" s="5" t="str">
        <f t="shared" ca="1" si="113"/>
        <v>proportion_motorcycle_trips_santiago</v>
      </c>
      <c r="E742" s="4" t="str" cm="1">
        <f t="array" aca="1" ref="E742" ca="1">INDIRECT(ADDRESS(1,A742,1,1,"all_city_parameter_inputs"))</f>
        <v>santiago</v>
      </c>
      <c r="F742" s="6" t="str" cm="1">
        <f t="array" aca="1" ref="F742" ca="1">IF(AND(ISBLANK(INDIRECT(ADDRESS(B742,2,1,1,"all_city_parameter_inputs"))), ISBLANK(INDIRECT(ADDRESS(B742,1,1,1,"all_city_parameter_inputs")))), "", IF(ISBLANK(INDIRECT(ADDRESS(B742,1,1,1,"all_city_parameter_inputs"))), All_city_list!F741,INDIRECT(ADDRESS(B742,1,1,1,"all_city_parameter_inputs"))))</f>
        <v>proportion_motorcycle_trips</v>
      </c>
      <c r="G742" s="4" t="str" cm="1">
        <f t="array" aca="1" ref="G742" ca="1">IF(AND(ISBLANK(INDIRECT(ADDRESS(B742,3,1,1,"all_city_parameter_inputs"))),ISBLANK(INDIRECT(ADDRESS(B742,2,1,1,"all_city_parameter_inputs")))),"",IF(ISBLANK(INDIRECT(ADDRESS(B742,2,1,1,"all_city_parameter_inputs"))),"",INDIRECT(ADDRESS(B742,2,1,1,"all_city_parameter_inputs"))))</f>
        <v>beta</v>
      </c>
      <c r="H742" s="17" t="str" cm="1">
        <f t="array" aca="1" ref="H742" ca="1">IF(ISBLANK(INDIRECT(ADDRESS(B742,A742,1,1,"all_city_parameter_inputs"))), "--",INDIRECT(ADDRESS(B742,A742,1,1,"all_city_parameter_inputs")))</f>
        <v>--</v>
      </c>
      <c r="I742" s="17" t="str">
        <f ca="1">IF(OR(G742="alpha",G742="beta",G742="sd",G742="mean"),"--",VLOOKUP(C742,Default!$B$5:$H$113,7,FALSE))</f>
        <v>--</v>
      </c>
      <c r="J742" s="4" t="str">
        <f ca="1">VLOOKUP(F742,Lookup!$C$5:$D$109,2, FALSE)</f>
        <v>Travel values</v>
      </c>
      <c r="K742" s="4" t="str">
        <f ca="1">VLOOKUP(C742,Default!$B$4:$E$113,4, FALSE)</f>
        <v>proportion of travel survey trips that should be added as motorcycle trips</v>
      </c>
      <c r="L742" s="21" t="str" cm="1">
        <f t="array" aca="1" ref="L742" ca="1">IF(ISNA(VLOOKUP(D742,Grouped_Sources!$C:$C,1,FALSE)),"", INDIRECT(VLOOKUP(D742,Grouped_Sources!$C:$G,5,FALSE)))</f>
        <v xml:space="preserve"> on OneDrive Ali Abbas - ITHIM Global\Methods and Processes\Input Parameters\NewMotorcycleTrips</v>
      </c>
      <c r="M742" s="21"/>
      <c r="N742" s="21"/>
    </row>
    <row r="743" spans="1:14">
      <c r="A743" s="5">
        <f t="shared" si="106"/>
        <v>10</v>
      </c>
      <c r="B743" s="5">
        <f t="shared" si="107"/>
        <v>48</v>
      </c>
      <c r="C743" s="5" t="str">
        <f t="shared" ca="1" si="110"/>
        <v>add_motorcycle_fleet</v>
      </c>
      <c r="D743" s="5" t="str">
        <f t="shared" ca="1" si="112"/>
        <v>add_motorcycle_fleet_santiago</v>
      </c>
      <c r="E743" s="4" t="str" cm="1">
        <f t="array" aca="1" ref="E743" ca="1">INDIRECT(ADDRESS(1,A743,1,1,"all_city_parameter_inputs"))</f>
        <v>santiago</v>
      </c>
      <c r="F743" s="6" t="str" cm="1">
        <f t="array" aca="1" ref="F743" ca="1">IF(AND(ISBLANK(INDIRECT(ADDRESS(B743,2,1,1,"all_city_parameter_inputs"))), ISBLANK(INDIRECT(ADDRESS(B743,1,1,1,"all_city_parameter_inputs")))), "", IF(ISBLANK(INDIRECT(ADDRESS(B743,1,1,1,"all_city_parameter_inputs"))), All_city_list!F738,INDIRECT(ADDRESS(B743,1,1,1,"all_city_parameter_inputs"))))</f>
        <v>add_motorcycle_fleet</v>
      </c>
      <c r="G743" s="4" t="str" cm="1">
        <f t="array" aca="1" ref="G743" ca="1">IF(AND(ISBLANK(INDIRECT(ADDRESS(B743,3,1,1,"all_city_parameter_inputs"))),ISBLANK(INDIRECT(ADDRESS(B743,2,1,1,"all_city_parameter_inputs")))),"",IF(ISBLANK(INDIRECT(ADDRESS(B743,2,1,1,"all_city_parameter_inputs"))),"",INDIRECT(ADDRESS(B743,2,1,1,"all_city_parameter_inputs"))))</f>
        <v/>
      </c>
      <c r="H743" s="17" t="str" cm="1">
        <f t="array" aca="1" ref="H743" ca="1">IF(ISBLANK(INDIRECT(ADDRESS(B743,A743,1,1,"all_city_parameter_inputs"))), "--",INDIRECT(ADDRESS(B743,A743,1,1,"all_city_parameter_inputs")))</f>
        <v>T</v>
      </c>
      <c r="I743" s="17" t="str">
        <f ca="1">IF(OR(G743="alpha",G743="beta",G743="sd",G743="mean"),"--",VLOOKUP(C743,Default!$B$5:$H$113,7,FALSE))</f>
        <v>T</v>
      </c>
      <c r="J743" s="4" t="str">
        <f ca="1">VLOOKUP(F743,Lookup!$C$5:$D$109,2, FALSE)</f>
        <v>Travel values</v>
      </c>
      <c r="K743" s="4" t="str">
        <f ca="1">VLOOKUP(C743,Default!$B$4:$E$113,4, FALSE)</f>
        <v>whether to add motorcylce ghost trips</v>
      </c>
      <c r="L743" s="21" t="str" cm="1">
        <f t="array" aca="1" ref="L743" ca="1">IF(ISNA(VLOOKUP(D743,Grouped_Sources!$C:$C,1,FALSE)),"", INDIRECT(VLOOKUP(D743,Grouped_Sources!$C:$G,5,FALSE)))</f>
        <v xml:space="preserve"> on OneDrive Ali Abbas - ITHIM Global\Methods and Processes\Input Parameters\MotorcycleFleetRatio</v>
      </c>
      <c r="M743" s="21"/>
      <c r="N743" s="21"/>
    </row>
    <row r="744" spans="1:14">
      <c r="A744" s="5">
        <f t="shared" si="106"/>
        <v>10</v>
      </c>
      <c r="B744" s="5">
        <f t="shared" si="107"/>
        <v>49</v>
      </c>
      <c r="C744" s="5" t="str">
        <f t="shared" ca="1" si="110"/>
        <v>fleet_to_motorcycle_ratio</v>
      </c>
      <c r="D744" s="5" t="str">
        <f t="shared" ca="1" si="112"/>
        <v>fleet_to_motorcycle_ratio_santiago</v>
      </c>
      <c r="E744" s="4" t="str" cm="1">
        <f t="array" aca="1" ref="E744" ca="1">INDIRECT(ADDRESS(1,A744,1,1,"all_city_parameter_inputs"))</f>
        <v>santiago</v>
      </c>
      <c r="F744" s="6" t="str" cm="1">
        <f t="array" aca="1" ref="F744" ca="1">IF(AND(ISBLANK(INDIRECT(ADDRESS(B744,2,1,1,"all_city_parameter_inputs"))), ISBLANK(INDIRECT(ADDRESS(B744,1,1,1,"all_city_parameter_inputs")))), "", IF(ISBLANK(INDIRECT(ADDRESS(B744,1,1,1,"all_city_parameter_inputs"))), All_city_list!F743,INDIRECT(ADDRESS(B744,1,1,1,"all_city_parameter_inputs"))))</f>
        <v>fleet_to_motorcycle_ratio</v>
      </c>
      <c r="G744" s="4" t="str" cm="1">
        <f t="array" aca="1" ref="G744" ca="1">IF(AND(ISBLANK(INDIRECT(ADDRESS(B744,3,1,1,"all_city_parameter_inputs"))),ISBLANK(INDIRECT(ADDRESS(B744,2,1,1,"all_city_parameter_inputs")))),"",IF(ISBLANK(INDIRECT(ADDRESS(B744,2,1,1,"all_city_parameter_inputs"))),"",INDIRECT(ADDRESS(B744,2,1,1,"all_city_parameter_inputs"))))</f>
        <v>constant</v>
      </c>
      <c r="H744" s="17" cm="1">
        <f t="array" aca="1" ref="H744" ca="1">IF(ISBLANK(INDIRECT(ADDRESS(B744,A744,1,1,"all_city_parameter_inputs"))), "--",INDIRECT(ADDRESS(B744,A744,1,1,"all_city_parameter_inputs")))</f>
        <v>0.25700000000000001</v>
      </c>
      <c r="I744" s="17">
        <f ca="1">IF(OR(G744="alpha",G744="beta",G744="sd",G744="mean"),"--",VLOOKUP(C744,Default!$B$5:$H$113,7,FALSE))</f>
        <v>0.441176470588235</v>
      </c>
      <c r="J744" s="4" t="str">
        <f ca="1">VLOOKUP(F744,Lookup!$C$5:$D$109,2, FALSE)</f>
        <v>Travel values</v>
      </c>
      <c r="K744" s="4" t="str">
        <f ca="1">VLOOKUP(C744,Default!$B$4:$E$113,4, FALSE)</f>
        <v xml:space="preserve">ratio of missing motorbike trips, e.g. if ratio = 0.6 and total trip distance in survey is 400, then want to add 600 km of motorbike trips. </v>
      </c>
      <c r="L744" s="21" t="str" cm="1">
        <f t="array" aca="1" ref="L744" ca="1">IF(ISNA(VLOOKUP(D744,Grouped_Sources!$C:$C,1,FALSE)),"", INDIRECT(VLOOKUP(D744,Grouped_Sources!$C:$G,5,FALSE)))</f>
        <v xml:space="preserve"> on OneDrive Ali Abbas - ITHIM Global\Methods and Processes\Input Parameters\MotorcycleFleetRatio</v>
      </c>
      <c r="M744" s="21"/>
      <c r="N744" s="21"/>
    </row>
    <row r="745" spans="1:14">
      <c r="A745" s="5">
        <f t="shared" si="106"/>
        <v>10</v>
      </c>
      <c r="B745" s="5">
        <f t="shared" si="107"/>
        <v>50</v>
      </c>
      <c r="C745" s="5" t="str">
        <f t="shared" ca="1" si="110"/>
        <v>fleet_to_motorcycle_ratio</v>
      </c>
      <c r="D745" s="5" t="str">
        <f t="shared" ca="1" si="112"/>
        <v>fleet_to_motorcycle_ratio_santiago</v>
      </c>
      <c r="E745" s="4" t="str" cm="1">
        <f t="array" aca="1" ref="E745" ca="1">INDIRECT(ADDRESS(1,A745,1,1,"all_city_parameter_inputs"))</f>
        <v>santiago</v>
      </c>
      <c r="F745" s="6" t="str" cm="1">
        <f t="array" aca="1" ref="F745" ca="1">IF(AND(ISBLANK(INDIRECT(ADDRESS(B745,2,1,1,"all_city_parameter_inputs"))), ISBLANK(INDIRECT(ADDRESS(B745,1,1,1,"all_city_parameter_inputs")))), "", IF(ISBLANK(INDIRECT(ADDRESS(B745,1,1,1,"all_city_parameter_inputs"))), All_city_list!F744,INDIRECT(ADDRESS(B745,1,1,1,"all_city_parameter_inputs"))))</f>
        <v>fleet_to_motorcycle_ratio</v>
      </c>
      <c r="G745" s="4" t="str" cm="1">
        <f t="array" aca="1" ref="G745" ca="1">IF(AND(ISBLANK(INDIRECT(ADDRESS(B745,3,1,1,"all_city_parameter_inputs"))),ISBLANK(INDIRECT(ADDRESS(B745,2,1,1,"all_city_parameter_inputs")))),"",IF(ISBLANK(INDIRECT(ADDRESS(B745,2,1,1,"all_city_parameter_inputs"))),"",INDIRECT(ADDRESS(B745,2,1,1,"all_city_parameter_inputs"))))</f>
        <v>alpha</v>
      </c>
      <c r="H745" s="17" cm="1">
        <f t="array" aca="1" ref="H745" ca="1">IF(ISBLANK(INDIRECT(ADDRESS(B745,A745,1,1,"all_city_parameter_inputs"))), "--",INDIRECT(ADDRESS(B745,A745,1,1,"all_city_parameter_inputs")))</f>
        <v>295.52199999999999</v>
      </c>
      <c r="I745" s="17" t="str">
        <f ca="1">IF(OR(G745="alpha",G745="beta",G745="sd",G745="mean"),"--",VLOOKUP(C745,Default!$B$5:$H$113,7,FALSE))</f>
        <v>--</v>
      </c>
      <c r="J745" s="4" t="str">
        <f ca="1">VLOOKUP(F745,Lookup!$C$5:$D$109,2, FALSE)</f>
        <v>Travel values</v>
      </c>
      <c r="K745" s="4" t="str">
        <f ca="1">VLOOKUP(C745,Default!$B$4:$E$113,4, FALSE)</f>
        <v xml:space="preserve">ratio of missing motorbike trips, e.g. if ratio = 0.6 and total trip distance in survey is 400, then want to add 600 km of motorbike trips. </v>
      </c>
      <c r="L745" s="21" t="str" cm="1">
        <f t="array" aca="1" ref="L745" ca="1">IF(ISNA(VLOOKUP(D745,Grouped_Sources!$C:$C,1,FALSE)),"", INDIRECT(VLOOKUP(D745,Grouped_Sources!$C:$G,5,FALSE)))</f>
        <v xml:space="preserve"> on OneDrive Ali Abbas - ITHIM Global\Methods and Processes\Input Parameters\MotorcycleFleetRatio</v>
      </c>
      <c r="M745" s="21"/>
      <c r="N745" s="21"/>
    </row>
    <row r="746" spans="1:14">
      <c r="A746" s="5">
        <f t="shared" si="106"/>
        <v>10</v>
      </c>
      <c r="B746" s="5">
        <f t="shared" si="107"/>
        <v>51</v>
      </c>
      <c r="C746" s="5" t="str">
        <f t="shared" ca="1" si="110"/>
        <v>fleet_to_motorcycle_ratio</v>
      </c>
      <c r="D746" s="5" t="str">
        <f t="shared" ca="1" si="112"/>
        <v>fleet_to_motorcycle_ratio_santiago</v>
      </c>
      <c r="E746" s="4" t="str" cm="1">
        <f t="array" aca="1" ref="E746" ca="1">INDIRECT(ADDRESS(1,A746,1,1,"all_city_parameter_inputs"))</f>
        <v>santiago</v>
      </c>
      <c r="F746" s="6" t="str" cm="1">
        <f t="array" aca="1" ref="F746" ca="1">IF(AND(ISBLANK(INDIRECT(ADDRESS(B746,2,1,1,"all_city_parameter_inputs"))), ISBLANK(INDIRECT(ADDRESS(B746,1,1,1,"all_city_parameter_inputs")))), "", IF(ISBLANK(INDIRECT(ADDRESS(B746,1,1,1,"all_city_parameter_inputs"))), All_city_list!F745,INDIRECT(ADDRESS(B746,1,1,1,"all_city_parameter_inputs"))))</f>
        <v>fleet_to_motorcycle_ratio</v>
      </c>
      <c r="G746" s="4" t="str" cm="1">
        <f t="array" aca="1" ref="G746" ca="1">IF(AND(ISBLANK(INDIRECT(ADDRESS(B746,3,1,1,"all_city_parameter_inputs"))),ISBLANK(INDIRECT(ADDRESS(B746,2,1,1,"all_city_parameter_inputs")))),"",IF(ISBLANK(INDIRECT(ADDRESS(B746,2,1,1,"all_city_parameter_inputs"))),"",INDIRECT(ADDRESS(B746,2,1,1,"all_city_parameter_inputs"))))</f>
        <v>beta</v>
      </c>
      <c r="H746" s="17" cm="1">
        <f t="array" aca="1" ref="H746" ca="1">IF(ISBLANK(INDIRECT(ADDRESS(B746,A746,1,1,"all_city_parameter_inputs"))), "--",INDIRECT(ADDRESS(B746,A746,1,1,"all_city_parameter_inputs")))</f>
        <v>852.47800000000007</v>
      </c>
      <c r="I746" s="17" t="str">
        <f ca="1">IF(OR(G746="alpha",G746="beta",G746="sd",G746="mean"),"--",VLOOKUP(C746,Default!$B$5:$H$113,7,FALSE))</f>
        <v>--</v>
      </c>
      <c r="J746" s="4" t="str">
        <f ca="1">VLOOKUP(F746,Lookup!$C$5:$D$109,2, FALSE)</f>
        <v>Travel values</v>
      </c>
      <c r="K746" s="4" t="str">
        <f ca="1">VLOOKUP(C746,Default!$B$4:$E$113,4, FALSE)</f>
        <v xml:space="preserve">ratio of missing motorbike trips, e.g. if ratio = 0.6 and total trip distance in survey is 400, then want to add 600 km of motorbike trips. </v>
      </c>
      <c r="L746" s="21" t="str" cm="1">
        <f t="array" aca="1" ref="L746" ca="1">IF(ISNA(VLOOKUP(D746,Grouped_Sources!$C:$C,1,FALSE)),"", INDIRECT(VLOOKUP(D746,Grouped_Sources!$C:$G,5,FALSE)))</f>
        <v xml:space="preserve"> on OneDrive Ali Abbas - ITHIM Global\Methods and Processes\Input Parameters\MotorcycleFleetRatio</v>
      </c>
      <c r="M746" s="21"/>
      <c r="N746" s="21"/>
    </row>
    <row r="747" spans="1:14">
      <c r="A747" s="5">
        <f t="shared" si="106"/>
        <v>10</v>
      </c>
      <c r="B747" s="5">
        <f t="shared" si="107"/>
        <v>52</v>
      </c>
      <c r="C747" s="5" t="str">
        <f t="shared" ca="1" si="110"/>
        <v>background_pa_confidence</v>
      </c>
      <c r="D747" s="5" t="str">
        <f t="shared" ca="1" si="112"/>
        <v>background_pa_confidence_santiago</v>
      </c>
      <c r="E747" s="4" t="str" cm="1">
        <f t="array" aca="1" ref="E747" ca="1">INDIRECT(ADDRESS(1,A747,1,1,"all_city_parameter_inputs"))</f>
        <v>santiago</v>
      </c>
      <c r="F747" s="6" t="str" cm="1">
        <f t="array" aca="1" ref="F747" ca="1">IF(AND(ISBLANK(INDIRECT(ADDRESS(B747,2,1,1,"all_city_parameter_inputs"))), ISBLANK(INDIRECT(ADDRESS(B747,1,1,1,"all_city_parameter_inputs")))), "", IF(ISBLANK(INDIRECT(ADDRESS(B747,1,1,1,"all_city_parameter_inputs"))), All_city_list!F746,INDIRECT(ADDRESS(B747,1,1,1,"all_city_parameter_inputs"))))</f>
        <v>background_pa_confidence</v>
      </c>
      <c r="G747" s="4" t="str" cm="1">
        <f t="array" aca="1" ref="G747" ca="1">IF(AND(ISBLANK(INDIRECT(ADDRESS(B747,3,1,1,"all_city_parameter_inputs"))),ISBLANK(INDIRECT(ADDRESS(B747,2,1,1,"all_city_parameter_inputs")))),"",IF(ISBLANK(INDIRECT(ADDRESS(B747,2,1,1,"all_city_parameter_inputs"))),"",INDIRECT(ADDRESS(B747,2,1,1,"all_city_parameter_inputs"))))</f>
        <v>sample</v>
      </c>
      <c r="H747" s="17" cm="1">
        <f t="array" aca="1" ref="H747" ca="1">IF(ISBLANK(INDIRECT(ADDRESS(B747,A747,1,1,"all_city_parameter_inputs"))), "--",INDIRECT(ADDRESS(B747,A747,1,1,"all_city_parameter_inputs")))</f>
        <v>0.3</v>
      </c>
      <c r="I747" s="17">
        <f ca="1">IF(OR(G747="alpha",G747="beta",G747="sd",G747="mean"),"--",VLOOKUP(C747,Default!$B$5:$H$113,7,FALSE))</f>
        <v>1</v>
      </c>
      <c r="J747" s="4" t="str">
        <f ca="1">VLOOKUP(F747,Lookup!$C$5:$D$109,2, FALSE)</f>
        <v>PA values</v>
      </c>
      <c r="K747" s="4" t="str">
        <f ca="1">VLOOKUP(C747,Default!$B$4:$E$113,4, FALSE)</f>
        <v>how confident we are in the PA survey (in terms of number of people who report zero PA)</v>
      </c>
      <c r="L747" s="21" t="str" cm="1">
        <f t="array" aca="1" ref="L747" ca="1">IF(ISNA(VLOOKUP(D747,Grouped_Sources!$C:$C,1,FALSE)),"", INDIRECT(VLOOKUP(D747,Grouped_Sources!$C:$G,5,FALSE)))</f>
        <v/>
      </c>
      <c r="M747" s="21"/>
      <c r="N747" s="21"/>
    </row>
    <row r="748" spans="1:14">
      <c r="A748" s="5">
        <f t="shared" si="106"/>
        <v>10</v>
      </c>
      <c r="B748" s="5">
        <f t="shared" si="107"/>
        <v>53</v>
      </c>
      <c r="C748" s="5" t="str">
        <f t="shared" ca="1" si="110"/>
        <v>add_walk_to_pt_trips</v>
      </c>
      <c r="D748" s="5" t="str">
        <f t="shared" ca="1" si="112"/>
        <v>add_walk_to_pt_trips_santiago</v>
      </c>
      <c r="E748" s="4" t="str" cm="1">
        <f t="array" aca="1" ref="E748" ca="1">INDIRECT(ADDRESS(1,A748,1,1,"all_city_parameter_inputs"))</f>
        <v>santiago</v>
      </c>
      <c r="F748" s="6" t="str" cm="1">
        <f t="array" aca="1" ref="F748" ca="1">IF(AND(ISBLANK(INDIRECT(ADDRESS(B748,2,1,1,"all_city_parameter_inputs"))), ISBLANK(INDIRECT(ADDRESS(B748,1,1,1,"all_city_parameter_inputs")))), "", IF(ISBLANK(INDIRECT(ADDRESS(B748,1,1,1,"all_city_parameter_inputs"))), All_city_list!F747,INDIRECT(ADDRESS(B748,1,1,1,"all_city_parameter_inputs"))))</f>
        <v>add_walk_to_pt_trips</v>
      </c>
      <c r="G748" s="4" t="str" cm="1">
        <f t="array" aca="1" ref="G748" ca="1">IF(AND(ISBLANK(INDIRECT(ADDRESS(B748,3,1,1,"all_city_parameter_inputs"))),ISBLANK(INDIRECT(ADDRESS(B748,2,1,1,"all_city_parameter_inputs")))),"",IF(ISBLANK(INDIRECT(ADDRESS(B748,2,1,1,"all_city_parameter_inputs"))),"",INDIRECT(ADDRESS(B748,2,1,1,"all_city_parameter_inputs"))))</f>
        <v/>
      </c>
      <c r="H748" s="17" t="str" cm="1">
        <f t="array" aca="1" ref="H748" ca="1">IF(ISBLANK(INDIRECT(ADDRESS(B748,A748,1,1,"all_city_parameter_inputs"))), "--",INDIRECT(ADDRESS(B748,A748,1,1,"all_city_parameter_inputs")))</f>
        <v>T</v>
      </c>
      <c r="I748" s="17" t="str">
        <f ca="1">IF(OR(G748="alpha",G748="beta",G748="sd",G748="mean"),"--",VLOOKUP(C748,Default!$B$5:$H$113,7,FALSE))</f>
        <v>T</v>
      </c>
      <c r="J748" s="4" t="str">
        <f ca="1">VLOOKUP(F748,Lookup!$C$5:$D$109,2, FALSE)</f>
        <v>Travel values</v>
      </c>
      <c r="K748" s="4" t="str">
        <f ca="1">VLOOKUP(C748,Default!$B$4:$E$113,4, FALSE)</f>
        <v>whether to add walk component to trips with main mode bus</v>
      </c>
      <c r="L748" s="21" t="str" cm="1">
        <f t="array" aca="1" ref="L748" ca="1">IF(ISNA(VLOOKUP(D748,Grouped_Sources!$C:$C,1,FALSE)),"", INDIRECT(VLOOKUP(D748,Grouped_Sources!$C:$G,5,FALSE)))</f>
        <v/>
      </c>
      <c r="M748" s="21"/>
      <c r="N748" s="21"/>
    </row>
    <row r="749" spans="1:14">
      <c r="A749" s="5">
        <f t="shared" si="106"/>
        <v>10</v>
      </c>
      <c r="B749" s="5">
        <f t="shared" si="107"/>
        <v>54</v>
      </c>
      <c r="C749" s="5" t="str">
        <f t="shared" ca="1" si="110"/>
        <v>bus_to_passenger_ratio</v>
      </c>
      <c r="D749" s="5" t="str">
        <f t="shared" ca="1" si="112"/>
        <v>bus_to_passenger_ratio_santiago</v>
      </c>
      <c r="E749" s="4" t="str" cm="1">
        <f t="array" aca="1" ref="E749" ca="1">INDIRECT(ADDRESS(1,A749,1,1,"all_city_parameter_inputs"))</f>
        <v>santiago</v>
      </c>
      <c r="F749" s="6" t="str" cm="1">
        <f t="array" aca="1" ref="F749" ca="1">IF(AND(ISBLANK(INDIRECT(ADDRESS(B749,2,1,1,"all_city_parameter_inputs"))), ISBLANK(INDIRECT(ADDRESS(B749,1,1,1,"all_city_parameter_inputs")))), "", IF(ISBLANK(INDIRECT(ADDRESS(B749,1,1,1,"all_city_parameter_inputs"))), All_city_list!F748,INDIRECT(ADDRESS(B749,1,1,1,"all_city_parameter_inputs"))))</f>
        <v>bus_to_passenger_ratio</v>
      </c>
      <c r="G749" s="4" t="str" cm="1">
        <f t="array" aca="1" ref="G749" ca="1">IF(AND(ISBLANK(INDIRECT(ADDRESS(B749,3,1,1,"all_city_parameter_inputs"))),ISBLANK(INDIRECT(ADDRESS(B749,2,1,1,"all_city_parameter_inputs")))),"",IF(ISBLANK(INDIRECT(ADDRESS(B749,2,1,1,"all_city_parameter_inputs"))),"",INDIRECT(ADDRESS(B749,2,1,1,"all_city_parameter_inputs"))))</f>
        <v>constant</v>
      </c>
      <c r="H749" s="17" cm="1">
        <f t="array" aca="1" ref="H749" ca="1">IF(ISBLANK(INDIRECT(ADDRESS(B749,A749,1,1,"all_city_parameter_inputs"))), "--",INDIRECT(ADDRESS(B749,A749,1,1,"all_city_parameter_inputs")))</f>
        <v>4.926108374384236E-2</v>
      </c>
      <c r="I749" s="17">
        <f ca="1">IF(OR(G749="alpha",G749="beta",G749="sd",G749="mean"),"--",VLOOKUP(C749,Default!$B$5:$H$113,7,FALSE))</f>
        <v>3.8910505836575897E-2</v>
      </c>
      <c r="J749" s="4" t="str">
        <f ca="1">VLOOKUP(F749,Lookup!$C$5:$D$109,2, FALSE)</f>
        <v>Travel values</v>
      </c>
      <c r="K749" s="4" t="str">
        <f ca="1">VLOOKUP(C749,Default!$B$4:$E$113,4, FALSE)</f>
        <v>number of buses per passenger</v>
      </c>
      <c r="L749" s="21" t="str" cm="1">
        <f t="array" aca="1" ref="L749" ca="1">IF(ISNA(VLOOKUP(D749,Grouped_Sources!$C:$C,1,FALSE)),"", INDIRECT(VLOOKUP(D749,Grouped_Sources!$C:$G,5,FALSE)))</f>
        <v>BusPassengerRatios_WriteUp_v.xx.docx on  on OneDrive Ali Abbas - ITHIM Global\Methods and Processes\Input Parameters\BusPassengerRatio</v>
      </c>
      <c r="M749" s="21"/>
      <c r="N749" s="21"/>
    </row>
    <row r="750" spans="1:14">
      <c r="A750" s="5">
        <f t="shared" si="106"/>
        <v>10</v>
      </c>
      <c r="B750" s="5">
        <f t="shared" si="107"/>
        <v>55</v>
      </c>
      <c r="C750" s="5" t="str">
        <f t="shared" ca="1" si="110"/>
        <v>bus_to_passenger_ratio</v>
      </c>
      <c r="D750" s="5" t="str">
        <f t="shared" ca="1" si="112"/>
        <v>bus_to_passenger_ratio_santiago</v>
      </c>
      <c r="E750" s="4" t="str" cm="1">
        <f t="array" aca="1" ref="E750" ca="1">INDIRECT(ADDRESS(1,A750,1,1,"all_city_parameter_inputs"))</f>
        <v>santiago</v>
      </c>
      <c r="F750" s="6" t="str" cm="1">
        <f t="array" aca="1" ref="F750" ca="1">IF(AND(ISBLANK(INDIRECT(ADDRESS(B750,2,1,1,"all_city_parameter_inputs"))), ISBLANK(INDIRECT(ADDRESS(B750,1,1,1,"all_city_parameter_inputs")))), "", IF(ISBLANK(INDIRECT(ADDRESS(B750,1,1,1,"all_city_parameter_inputs"))), All_city_list!F749,INDIRECT(ADDRESS(B750,1,1,1,"all_city_parameter_inputs"))))</f>
        <v>bus_to_passenger_ratio</v>
      </c>
      <c r="G750" s="4" t="str" cm="1">
        <f t="array" aca="1" ref="G750" ca="1">IF(AND(ISBLANK(INDIRECT(ADDRESS(B750,3,1,1,"all_city_parameter_inputs"))),ISBLANK(INDIRECT(ADDRESS(B750,2,1,1,"all_city_parameter_inputs")))),"",IF(ISBLANK(INDIRECT(ADDRESS(B750,2,1,1,"all_city_parameter_inputs"))),"",INDIRECT(ADDRESS(B750,2,1,1,"all_city_parameter_inputs"))))</f>
        <v>alpha</v>
      </c>
      <c r="H750" s="17" cm="1">
        <f t="array" aca="1" ref="H750" ca="1">IF(ISBLANK(INDIRECT(ADDRESS(B750,A750,1,1,"all_city_parameter_inputs"))), "--",INDIRECT(ADDRESS(B750,A750,1,1,"all_city_parameter_inputs")))</f>
        <v>34.865294581280793</v>
      </c>
      <c r="I750" s="17" t="str">
        <f ca="1">IF(OR(G750="alpha",G750="beta",G750="sd",G750="mean"),"--",VLOOKUP(C750,Default!$B$5:$H$113,7,FALSE))</f>
        <v>--</v>
      </c>
      <c r="J750" s="4" t="str">
        <f ca="1">VLOOKUP(F750,Lookup!$C$5:$D$109,2, FALSE)</f>
        <v>Travel values</v>
      </c>
      <c r="K750" s="4" t="str">
        <f ca="1">VLOOKUP(C750,Default!$B$4:$E$113,4, FALSE)</f>
        <v>number of buses per passenger</v>
      </c>
      <c r="L750" s="21" t="str" cm="1">
        <f t="array" aca="1" ref="L750" ca="1">IF(ISNA(VLOOKUP(D750,Grouped_Sources!$C:$C,1,FALSE)),"", INDIRECT(VLOOKUP(D750,Grouped_Sources!$C:$G,5,FALSE)))</f>
        <v>BusPassengerRatios_WriteUp_v.xx.docx on  on OneDrive Ali Abbas - ITHIM Global\Methods and Processes\Input Parameters\BusPassengerRatio</v>
      </c>
      <c r="M750" s="21"/>
      <c r="N750" s="21"/>
    </row>
    <row r="751" spans="1:14">
      <c r="A751" s="5">
        <f t="shared" si="106"/>
        <v>10</v>
      </c>
      <c r="B751" s="5">
        <f t="shared" si="107"/>
        <v>56</v>
      </c>
      <c r="C751" s="5" t="str">
        <f t="shared" ca="1" si="110"/>
        <v>bus_to_passenger_ratio</v>
      </c>
      <c r="D751" s="5" t="str">
        <f t="shared" ca="1" si="112"/>
        <v>bus_to_passenger_ratio_santiago</v>
      </c>
      <c r="E751" s="4" t="str" cm="1">
        <f t="array" aca="1" ref="E751" ca="1">INDIRECT(ADDRESS(1,A751,1,1,"all_city_parameter_inputs"))</f>
        <v>santiago</v>
      </c>
      <c r="F751" s="6" t="str" cm="1">
        <f t="array" aca="1" ref="F751" ca="1">IF(AND(ISBLANK(INDIRECT(ADDRESS(B751,2,1,1,"all_city_parameter_inputs"))), ISBLANK(INDIRECT(ADDRESS(B751,1,1,1,"all_city_parameter_inputs")))), "", IF(ISBLANK(INDIRECT(ADDRESS(B751,1,1,1,"all_city_parameter_inputs"))), All_city_list!F750,INDIRECT(ADDRESS(B751,1,1,1,"all_city_parameter_inputs"))))</f>
        <v>bus_to_passenger_ratio</v>
      </c>
      <c r="G751" s="4" t="str" cm="1">
        <f t="array" aca="1" ref="G751" ca="1">IF(AND(ISBLANK(INDIRECT(ADDRESS(B751,3,1,1,"all_city_parameter_inputs"))),ISBLANK(INDIRECT(ADDRESS(B751,2,1,1,"all_city_parameter_inputs")))),"",IF(ISBLANK(INDIRECT(ADDRESS(B751,2,1,1,"all_city_parameter_inputs"))),"",INDIRECT(ADDRESS(B751,2,1,1,"all_city_parameter_inputs"))))</f>
        <v>beta</v>
      </c>
      <c r="H751" s="17" cm="1">
        <f t="array" aca="1" ref="H751" ca="1">IF(ISBLANK(INDIRECT(ADDRESS(B751,A751,1,1,"all_city_parameter_inputs"))), "--",INDIRECT(ADDRESS(B751,A751,1,1,"all_city_parameter_inputs")))</f>
        <v>672.90018541871939</v>
      </c>
      <c r="I751" s="17" t="str">
        <f ca="1">IF(OR(G751="alpha",G751="beta",G751="sd",G751="mean"),"--",VLOOKUP(C751,Default!$B$5:$H$113,7,FALSE))</f>
        <v>--</v>
      </c>
      <c r="J751" s="4" t="str">
        <f ca="1">VLOOKUP(F751,Lookup!$C$5:$D$109,2, FALSE)</f>
        <v>Travel values</v>
      </c>
      <c r="K751" s="4" t="str">
        <f ca="1">VLOOKUP(C751,Default!$B$4:$E$113,4, FALSE)</f>
        <v>number of buses per passenger</v>
      </c>
      <c r="L751" s="21" t="str" cm="1">
        <f t="array" aca="1" ref="L751" ca="1">IF(ISNA(VLOOKUP(D751,Grouped_Sources!$C:$C,1,FALSE)),"", INDIRECT(VLOOKUP(D751,Grouped_Sources!$C:$G,5,FALSE)))</f>
        <v>BusPassengerRatios_WriteUp_v.xx.docx on  on OneDrive Ali Abbas - ITHIM Global\Methods and Processes\Input Parameters\BusPassengerRatio</v>
      </c>
      <c r="M751" s="21"/>
      <c r="N751" s="21"/>
    </row>
    <row r="752" spans="1:14">
      <c r="A752" s="5">
        <f t="shared" si="106"/>
        <v>10</v>
      </c>
      <c r="B752" s="5">
        <f t="shared" si="107"/>
        <v>57</v>
      </c>
      <c r="C752" s="5" t="str">
        <f t="shared" ca="1" si="110"/>
        <v>truck_to_car_ratio</v>
      </c>
      <c r="D752" s="5" t="str">
        <f t="shared" ca="1" si="112"/>
        <v>truck_to_car_ratio_santiago</v>
      </c>
      <c r="E752" s="4" t="str" cm="1">
        <f t="array" aca="1" ref="E752" ca="1">INDIRECT(ADDRESS(1,A752,1,1,"all_city_parameter_inputs"))</f>
        <v>santiago</v>
      </c>
      <c r="F752" s="6" t="str" cm="1">
        <f t="array" aca="1" ref="F752" ca="1">IF(AND(ISBLANK(INDIRECT(ADDRESS(B752,2,1,1,"all_city_parameter_inputs"))), ISBLANK(INDIRECT(ADDRESS(B752,1,1,1,"all_city_parameter_inputs")))), "", IF(ISBLANK(INDIRECT(ADDRESS(B752,1,1,1,"all_city_parameter_inputs"))), All_city_list!F751,INDIRECT(ADDRESS(B752,1,1,1,"all_city_parameter_inputs"))))</f>
        <v>truck_to_car_ratio</v>
      </c>
      <c r="G752" s="4" t="str" cm="1">
        <f t="array" aca="1" ref="G752" ca="1">IF(AND(ISBLANK(INDIRECT(ADDRESS(B752,3,1,1,"all_city_parameter_inputs"))),ISBLANK(INDIRECT(ADDRESS(B752,2,1,1,"all_city_parameter_inputs")))),"",IF(ISBLANK(INDIRECT(ADDRESS(B752,2,1,1,"all_city_parameter_inputs"))),"",INDIRECT(ADDRESS(B752,2,1,1,"all_city_parameter_inputs"))))</f>
        <v>constant</v>
      </c>
      <c r="H752" s="17" cm="1">
        <f t="array" aca="1" ref="H752" ca="1">IF(ISBLANK(INDIRECT(ADDRESS(B752,A752,1,1,"all_city_parameter_inputs"))), "--",INDIRECT(ADDRESS(B752,A752,1,1,"all_city_parameter_inputs")))</f>
        <v>0.3</v>
      </c>
      <c r="I752" s="17">
        <f ca="1">IF(OR(G752="alpha",G752="beta",G752="sd",G752="mean"),"--",VLOOKUP(C752,Default!$B$5:$H$113,7,FALSE))</f>
        <v>0.3</v>
      </c>
      <c r="J752" s="4" t="str">
        <f ca="1">VLOOKUP(F752,Lookup!$C$5:$D$109,2, FALSE)</f>
        <v>Travel values</v>
      </c>
      <c r="K752" s="4" t="str">
        <f ca="1">VLOOKUP(C752,Default!$B$4:$E$113,4, FALSE)</f>
        <v>ratio of truck kilometers to car km travelled, used to add ghost trips that are not changed between the different scenarios</v>
      </c>
      <c r="L752" s="21" t="str" cm="1">
        <f t="array" aca="1" ref="L752" ca="1">IF(ISNA(VLOOKUP(D752,Grouped_Sources!$C:$C,1,FALSE)),"", INDIRECT(VLOOKUP(D752,Grouped_Sources!$C:$G,5,FALSE)))</f>
        <v>TruckCarRatio_WriteUp_v.xx.docx on  on OneDrive Ali Abbas - ITHIM Global\Methods and Processes\Input Parameters\TruckCarRatio</v>
      </c>
      <c r="M752" s="21"/>
      <c r="N752" s="21"/>
    </row>
    <row r="753" spans="1:14">
      <c r="A753" s="5">
        <f t="shared" si="106"/>
        <v>10</v>
      </c>
      <c r="B753" s="5">
        <f t="shared" si="107"/>
        <v>58</v>
      </c>
      <c r="C753" s="5" t="str">
        <f t="shared" ca="1" si="110"/>
        <v>truck_to_car_ratio</v>
      </c>
      <c r="D753" s="5" t="str">
        <f t="shared" ca="1" si="112"/>
        <v>truck_to_car_ratio_santiago</v>
      </c>
      <c r="E753" s="4" t="str" cm="1">
        <f t="array" aca="1" ref="E753" ca="1">INDIRECT(ADDRESS(1,A753,1,1,"all_city_parameter_inputs"))</f>
        <v>santiago</v>
      </c>
      <c r="F753" s="6" t="str" cm="1">
        <f t="array" aca="1" ref="F753" ca="1">IF(AND(ISBLANK(INDIRECT(ADDRESS(B753,2,1,1,"all_city_parameter_inputs"))), ISBLANK(INDIRECT(ADDRESS(B753,1,1,1,"all_city_parameter_inputs")))), "", IF(ISBLANK(INDIRECT(ADDRESS(B753,1,1,1,"all_city_parameter_inputs"))), All_city_list!F752,INDIRECT(ADDRESS(B753,1,1,1,"all_city_parameter_inputs"))))</f>
        <v>truck_to_car_ratio</v>
      </c>
      <c r="G753" s="4" t="str" cm="1">
        <f t="array" aca="1" ref="G753" ca="1">IF(AND(ISBLANK(INDIRECT(ADDRESS(B753,3,1,1,"all_city_parameter_inputs"))),ISBLANK(INDIRECT(ADDRESS(B753,2,1,1,"all_city_parameter_inputs")))),"",IF(ISBLANK(INDIRECT(ADDRESS(B753,2,1,1,"all_city_parameter_inputs"))),"",INDIRECT(ADDRESS(B753,2,1,1,"all_city_parameter_inputs"))))</f>
        <v>alpha</v>
      </c>
      <c r="H753" s="17" cm="1">
        <f t="array" aca="1" ref="H753" ca="1">IF(ISBLANK(INDIRECT(ADDRESS(B753,A753,1,1,"all_city_parameter_inputs"))), "--",INDIRECT(ADDRESS(B753,A753,1,1,"all_city_parameter_inputs")))</f>
        <v>3.731999999999998</v>
      </c>
      <c r="I753" s="17" t="str">
        <f ca="1">IF(OR(G753="alpha",G753="beta",G753="sd",G753="mean"),"--",VLOOKUP(C753,Default!$B$5:$H$113,7,FALSE))</f>
        <v>--</v>
      </c>
      <c r="J753" s="4" t="str">
        <f ca="1">VLOOKUP(F753,Lookup!$C$5:$D$109,2, FALSE)</f>
        <v>Travel values</v>
      </c>
      <c r="K753" s="4" t="str">
        <f ca="1">VLOOKUP(C753,Default!$B$4:$E$113,4, FALSE)</f>
        <v>ratio of truck kilometers to car km travelled, used to add ghost trips that are not changed between the different scenarios</v>
      </c>
      <c r="L753" s="21" t="str" cm="1">
        <f t="array" aca="1" ref="L753" ca="1">IF(ISNA(VLOOKUP(D753,Grouped_Sources!$C:$C,1,FALSE)),"", INDIRECT(VLOOKUP(D753,Grouped_Sources!$C:$G,5,FALSE)))</f>
        <v>TruckCarRatio_WriteUp_v.xx.docx on  on OneDrive Ali Abbas - ITHIM Global\Methods and Processes\Input Parameters\TruckCarRatio</v>
      </c>
      <c r="M753" s="21"/>
      <c r="N753" s="21"/>
    </row>
    <row r="754" spans="1:14">
      <c r="A754" s="5">
        <f t="shared" si="106"/>
        <v>10</v>
      </c>
      <c r="B754" s="5">
        <f t="shared" si="107"/>
        <v>59</v>
      </c>
      <c r="C754" s="5" t="str">
        <f t="shared" ca="1" si="110"/>
        <v>truck_to_car_ratio</v>
      </c>
      <c r="D754" s="5" t="str">
        <f t="shared" ca="1" si="112"/>
        <v>truck_to_car_ratio_santiago</v>
      </c>
      <c r="E754" s="4" t="str" cm="1">
        <f t="array" aca="1" ref="E754" ca="1">INDIRECT(ADDRESS(1,A754,1,1,"all_city_parameter_inputs"))</f>
        <v>santiago</v>
      </c>
      <c r="F754" s="6" t="str" cm="1">
        <f t="array" aca="1" ref="F754" ca="1">IF(AND(ISBLANK(INDIRECT(ADDRESS(B754,2,1,1,"all_city_parameter_inputs"))), ISBLANK(INDIRECT(ADDRESS(B754,1,1,1,"all_city_parameter_inputs")))), "", IF(ISBLANK(INDIRECT(ADDRESS(B754,1,1,1,"all_city_parameter_inputs"))), All_city_list!F753,INDIRECT(ADDRESS(B754,1,1,1,"all_city_parameter_inputs"))))</f>
        <v>truck_to_car_ratio</v>
      </c>
      <c r="G754" s="4" t="str" cm="1">
        <f t="array" aca="1" ref="G754" ca="1">IF(AND(ISBLANK(INDIRECT(ADDRESS(B754,3,1,1,"all_city_parameter_inputs"))),ISBLANK(INDIRECT(ADDRESS(B754,2,1,1,"all_city_parameter_inputs")))),"",IF(ISBLANK(INDIRECT(ADDRESS(B754,2,1,1,"all_city_parameter_inputs"))),"",INDIRECT(ADDRESS(B754,2,1,1,"all_city_parameter_inputs"))))</f>
        <v>beta</v>
      </c>
      <c r="H754" s="17" cm="1">
        <f t="array" aca="1" ref="H754" ca="1">IF(ISBLANK(INDIRECT(ADDRESS(B754,A754,1,1,"all_city_parameter_inputs"))), "--",INDIRECT(ADDRESS(B754,A754,1,1,"all_city_parameter_inputs")))</f>
        <v>8.7079999999999949</v>
      </c>
      <c r="I754" s="17" t="str">
        <f ca="1">IF(OR(G754="alpha",G754="beta",G754="sd",G754="mean"),"--",VLOOKUP(C754,Default!$B$5:$H$113,7,FALSE))</f>
        <v>--</v>
      </c>
      <c r="J754" s="4" t="str">
        <f ca="1">VLOOKUP(F754,Lookup!$C$5:$D$109,2, FALSE)</f>
        <v>Travel values</v>
      </c>
      <c r="K754" s="4" t="str">
        <f ca="1">VLOOKUP(C754,Default!$B$4:$E$113,4, FALSE)</f>
        <v>ratio of truck kilometers to car km travelled, used to add ghost trips that are not changed between the different scenarios</v>
      </c>
      <c r="L754" s="21" t="str" cm="1">
        <f t="array" aca="1" ref="L754" ca="1">IF(ISNA(VLOOKUP(D754,Grouped_Sources!$C:$C,1,FALSE)),"", INDIRECT(VLOOKUP(D754,Grouped_Sources!$C:$G,5,FALSE)))</f>
        <v>TruckCarRatio_WriteUp_v.xx.docx on  on OneDrive Ali Abbas - ITHIM Global\Methods and Processes\Input Parameters\TruckCarRatio</v>
      </c>
      <c r="M754" s="21"/>
      <c r="N754" s="21"/>
    </row>
    <row r="755" spans="1:14">
      <c r="A755" s="5">
        <f t="shared" si="106"/>
        <v>10</v>
      </c>
      <c r="B755" s="5">
        <f t="shared" si="107"/>
        <v>60</v>
      </c>
      <c r="C755" s="5" t="str">
        <f t="shared" ca="1" si="110"/>
        <v>PM_emission_confidence</v>
      </c>
      <c r="D755" s="5" t="str">
        <f t="shared" ca="1" si="112"/>
        <v>PM_emission_confidence_santiago</v>
      </c>
      <c r="E755" s="4" t="str" cm="1">
        <f t="array" aca="1" ref="E755" ca="1">INDIRECT(ADDRESS(1,A755,1,1,"all_city_parameter_inputs"))</f>
        <v>santiago</v>
      </c>
      <c r="F755" s="6" t="str" cm="1">
        <f t="array" aca="1" ref="F755" ca="1">IF(AND(ISBLANK(INDIRECT(ADDRESS(B755,2,1,1,"all_city_parameter_inputs"))), ISBLANK(INDIRECT(ADDRESS(B755,1,1,1,"all_city_parameter_inputs")))), "", IF(ISBLANK(INDIRECT(ADDRESS(B755,1,1,1,"all_city_parameter_inputs"))), All_city_list!F754,INDIRECT(ADDRESS(B755,1,1,1,"all_city_parameter_inputs"))))</f>
        <v>PM_emission_confidence</v>
      </c>
      <c r="G755" s="4" t="str" cm="1">
        <f t="array" aca="1" ref="G755" ca="1">IF(AND(ISBLANK(INDIRECT(ADDRESS(B755,3,1,1,"all_city_parameter_inputs"))),ISBLANK(INDIRECT(ADDRESS(B755,2,1,1,"all_city_parameter_inputs")))),"",IF(ISBLANK(INDIRECT(ADDRESS(B755,2,1,1,"all_city_parameter_inputs"))),"",INDIRECT(ADDRESS(B755,2,1,1,"all_city_parameter_inputs"))))</f>
        <v>sample</v>
      </c>
      <c r="H755" s="17" cm="1">
        <f t="array" aca="1" ref="H755" ca="1">IF(ISBLANK(INDIRECT(ADDRESS(B755,A755,1,1,"all_city_parameter_inputs"))), "--",INDIRECT(ADDRESS(B755,A755,1,1,"all_city_parameter_inputs")))</f>
        <v>0.5</v>
      </c>
      <c r="I755" s="17">
        <f ca="1">IF(OR(G755="alpha",G755="beta",G755="sd",G755="mean"),"--",VLOOKUP(C755,Default!$B$5:$H$113,7,FALSE))</f>
        <v>1</v>
      </c>
      <c r="J755" s="4" t="str">
        <f ca="1">VLOOKUP(F755,Lookup!$C$5:$D$109,2, FALSE)</f>
        <v>Pollution values</v>
      </c>
      <c r="K755" s="4" t="str">
        <f ca="1">VLOOKUP(C755,Default!$B$4:$E$113,4,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755" s="21" t="str" cm="1">
        <f t="array" aca="1" ref="L755" ca="1">IF(ISNA(VLOOKUP(D755,Grouped_Sources!$C:$C,1,FALSE)),"", INDIRECT(VLOOKUP(D755,Grouped_Sources!$C:$G,5,FALSE)))</f>
        <v/>
      </c>
      <c r="M755" s="21"/>
      <c r="N755" s="21"/>
    </row>
    <row r="756" spans="1:14">
      <c r="A756" s="5">
        <f t="shared" ref="A756:A793" si="114">A657+1</f>
        <v>10</v>
      </c>
      <c r="B756" s="5">
        <f t="shared" ref="B756:B793" si="115">B657</f>
        <v>61</v>
      </c>
      <c r="C756" s="5" t="str">
        <f t="shared" ca="1" si="110"/>
        <v>distance_scalar_car_taxi</v>
      </c>
      <c r="D756" s="5" t="str">
        <f t="shared" ca="1" si="112"/>
        <v>distance_scalar_car_taxi_santiago</v>
      </c>
      <c r="E756" s="4" t="str" cm="1">
        <f t="array" aca="1" ref="E756" ca="1">INDIRECT(ADDRESS(1,A756,1,1,"all_city_parameter_inputs"))</f>
        <v>santiago</v>
      </c>
      <c r="F756" s="6" t="str" cm="1">
        <f t="array" aca="1" ref="F756" ca="1">IF(AND(ISBLANK(INDIRECT(ADDRESS(B756,2,1,1,"all_city_parameter_inputs"))), ISBLANK(INDIRECT(ADDRESS(B756,1,1,1,"all_city_parameter_inputs")))), "", IF(ISBLANK(INDIRECT(ADDRESS(B756,1,1,1,"all_city_parameter_inputs"))), All_city_list!F755,INDIRECT(ADDRESS(B756,1,1,1,"all_city_parameter_inputs"))))</f>
        <v>distance_scalar_car_taxi</v>
      </c>
      <c r="G756" s="4" t="str" cm="1">
        <f t="array" aca="1" ref="G756" ca="1">IF(AND(ISBLANK(INDIRECT(ADDRESS(B756,3,1,1,"all_city_parameter_inputs"))),ISBLANK(INDIRECT(ADDRESS(B756,2,1,1,"all_city_parameter_inputs")))),"",IF(ISBLANK(INDIRECT(ADDRESS(B756,2,1,1,"all_city_parameter_inputs"))),"",INDIRECT(ADDRESS(B756,2,1,1,"all_city_parameter_inputs"))))</f>
        <v>constant</v>
      </c>
      <c r="H756" s="17" cm="1">
        <f t="array" aca="1" ref="H756" ca="1">IF(ISBLANK(INDIRECT(ADDRESS(B756,A756,1,1,"all_city_parameter_inputs"))), "--",INDIRECT(ADDRESS(B756,A756,1,1,"all_city_parameter_inputs")))</f>
        <v>1</v>
      </c>
      <c r="I756" s="17">
        <f ca="1">IF(OR(G756="alpha",G756="beta",G756="sd",G756="mean"),"--",VLOOKUP(C756,Default!$B$5:$H$113,7,FALSE))</f>
        <v>1</v>
      </c>
      <c r="J756" s="4" t="str">
        <f ca="1">VLOOKUP(F756,Lookup!$C$5:$D$109,2, FALSE)</f>
        <v>Travel values</v>
      </c>
      <c r="K756" s="4" t="str">
        <f ca="1">VLOOKUP(C756,Default!$B$4:$E$113,4, FALSE)</f>
        <v>scalar for car/taxi distance, i.e. all car and taxi trips get scaled by this scalar</v>
      </c>
      <c r="L756" s="21" t="str" cm="1">
        <f t="array" aca="1" ref="L756" ca="1">IF(ISNA(VLOOKUP(D756,Grouped_Sources!$C:$C,1,FALSE)),"", INDIRECT(VLOOKUP(D756,Grouped_Sources!$C:$G,5,FALSE)))</f>
        <v xml:space="preserve"> on OneDrive Ali Abbas - ITHIM Global\Methods and Processes\Input Parameters\DistanceScalars</v>
      </c>
      <c r="M756" s="21"/>
      <c r="N756" s="21"/>
    </row>
    <row r="757" spans="1:14">
      <c r="A757" s="5">
        <f t="shared" si="114"/>
        <v>10</v>
      </c>
      <c r="B757" s="5">
        <f t="shared" si="115"/>
        <v>62</v>
      </c>
      <c r="C757" s="5" t="str">
        <f t="shared" ca="1" si="110"/>
        <v>distance_scalar_car_taxi</v>
      </c>
      <c r="D757" s="5" t="str">
        <f t="shared" ca="1" si="112"/>
        <v>distance_scalar_car_taxi_santiago</v>
      </c>
      <c r="E757" s="4" t="str" cm="1">
        <f t="array" aca="1" ref="E757" ca="1">INDIRECT(ADDRESS(1,A757,1,1,"all_city_parameter_inputs"))</f>
        <v>santiago</v>
      </c>
      <c r="F757" s="6" t="str" cm="1">
        <f t="array" aca="1" ref="F757" ca="1">IF(AND(ISBLANK(INDIRECT(ADDRESS(B757,2,1,1,"all_city_parameter_inputs"))), ISBLANK(INDIRECT(ADDRESS(B757,1,1,1,"all_city_parameter_inputs")))), "", IF(ISBLANK(INDIRECT(ADDRESS(B757,1,1,1,"all_city_parameter_inputs"))), All_city_list!F756,INDIRECT(ADDRESS(B757,1,1,1,"all_city_parameter_inputs"))))</f>
        <v>distance_scalar_car_taxi</v>
      </c>
      <c r="G757" s="4" t="str" cm="1">
        <f t="array" aca="1" ref="G757" ca="1">IF(AND(ISBLANK(INDIRECT(ADDRESS(B757,3,1,1,"all_city_parameter_inputs"))),ISBLANK(INDIRECT(ADDRESS(B757,2,1,1,"all_city_parameter_inputs")))),"",IF(ISBLANK(INDIRECT(ADDRESS(B757,2,1,1,"all_city_parameter_inputs"))),"",INDIRECT(ADDRESS(B757,2,1,1,"all_city_parameter_inputs"))))</f>
        <v>mean</v>
      </c>
      <c r="H757" s="17" cm="1">
        <f t="array" aca="1" ref="H757" ca="1">IF(ISBLANK(INDIRECT(ADDRESS(B757,A757,1,1,"all_city_parameter_inputs"))), "--",INDIRECT(ADDRESS(B757,A757,1,1,"all_city_parameter_inputs")))</f>
        <v>0.99998434817496096</v>
      </c>
      <c r="I757" s="17" t="str">
        <f ca="1">IF(OR(G757="alpha",G757="beta",G757="sd",G757="mean"),"--",VLOOKUP(C757,Default!$B$5:$H$113,7,FALSE))</f>
        <v>--</v>
      </c>
      <c r="J757" s="4" t="str">
        <f ca="1">VLOOKUP(F757,Lookup!$C$5:$D$109,2, FALSE)</f>
        <v>Travel values</v>
      </c>
      <c r="K757" s="4" t="str">
        <f ca="1">VLOOKUP(C757,Default!$B$4:$E$113,4, FALSE)</f>
        <v>scalar for car/taxi distance, i.e. all car and taxi trips get scaled by this scalar</v>
      </c>
      <c r="L757" s="21" t="str" cm="1">
        <f t="array" aca="1" ref="L757" ca="1">IF(ISNA(VLOOKUP(D757,Grouped_Sources!$C:$C,1,FALSE)),"", INDIRECT(VLOOKUP(D757,Grouped_Sources!$C:$G,5,FALSE)))</f>
        <v xml:space="preserve"> on OneDrive Ali Abbas - ITHIM Global\Methods and Processes\Input Parameters\DistanceScalars</v>
      </c>
      <c r="M757" s="21"/>
      <c r="N757" s="21"/>
    </row>
    <row r="758" spans="1:14">
      <c r="A758" s="5">
        <f t="shared" si="114"/>
        <v>10</v>
      </c>
      <c r="B758" s="5">
        <f t="shared" si="115"/>
        <v>63</v>
      </c>
      <c r="C758" s="5" t="str">
        <f t="shared" ca="1" si="110"/>
        <v>distance_scalar_car_taxi</v>
      </c>
      <c r="D758" s="5" t="str">
        <f t="shared" ca="1" si="112"/>
        <v>distance_scalar_car_taxi_santiago</v>
      </c>
      <c r="E758" s="4" t="str" cm="1">
        <f t="array" aca="1" ref="E758" ca="1">INDIRECT(ADDRESS(1,A758,1,1,"all_city_parameter_inputs"))</f>
        <v>santiago</v>
      </c>
      <c r="F758" s="6" t="str" cm="1">
        <f t="array" aca="1" ref="F758" ca="1">IF(AND(ISBLANK(INDIRECT(ADDRESS(B758,2,1,1,"all_city_parameter_inputs"))), ISBLANK(INDIRECT(ADDRESS(B758,1,1,1,"all_city_parameter_inputs")))), "", IF(ISBLANK(INDIRECT(ADDRESS(B758,1,1,1,"all_city_parameter_inputs"))), All_city_list!F757,INDIRECT(ADDRESS(B758,1,1,1,"all_city_parameter_inputs"))))</f>
        <v>distance_scalar_car_taxi</v>
      </c>
      <c r="G758" s="4" t="str" cm="1">
        <f t="array" aca="1" ref="G758" ca="1">IF(AND(ISBLANK(INDIRECT(ADDRESS(B758,3,1,1,"all_city_parameter_inputs"))),ISBLANK(INDIRECT(ADDRESS(B758,2,1,1,"all_city_parameter_inputs")))),"",IF(ISBLANK(INDIRECT(ADDRESS(B758,2,1,1,"all_city_parameter_inputs"))),"",INDIRECT(ADDRESS(B758,2,1,1,"all_city_parameter_inputs"))))</f>
        <v>sd</v>
      </c>
      <c r="H758" s="17" cm="1">
        <f t="array" aca="1" ref="H758" ca="1">IF(ISBLANK(INDIRECT(ADDRESS(B758,A758,1,1,"all_city_parameter_inputs"))), "--",INDIRECT(ADDRESS(B758,A758,1,1,"all_city_parameter_inputs")))</f>
        <v>1.0056106695671001</v>
      </c>
      <c r="I758" s="17" t="str">
        <f ca="1">IF(OR(G758="alpha",G758="beta",G758="sd",G758="mean"),"--",VLOOKUP(C758,Default!$B$5:$H$113,7,FALSE))</f>
        <v>--</v>
      </c>
      <c r="J758" s="4" t="str">
        <f ca="1">VLOOKUP(F758,Lookup!$C$5:$D$109,2, FALSE)</f>
        <v>Travel values</v>
      </c>
      <c r="K758" s="4" t="str">
        <f ca="1">VLOOKUP(C758,Default!$B$4:$E$113,4, FALSE)</f>
        <v>scalar for car/taxi distance, i.e. all car and taxi trips get scaled by this scalar</v>
      </c>
      <c r="L758" s="21" t="str" cm="1">
        <f t="array" aca="1" ref="L758" ca="1">IF(ISNA(VLOOKUP(D758,Grouped_Sources!$C:$C,1,FALSE)),"", INDIRECT(VLOOKUP(D758,Grouped_Sources!$C:$G,5,FALSE)))</f>
        <v xml:space="preserve"> on OneDrive Ali Abbas - ITHIM Global\Methods and Processes\Input Parameters\DistanceScalars</v>
      </c>
      <c r="M758" s="21"/>
      <c r="N758" s="21"/>
    </row>
    <row r="759" spans="1:14">
      <c r="A759" s="5">
        <f t="shared" si="114"/>
        <v>10</v>
      </c>
      <c r="B759" s="5">
        <f t="shared" si="115"/>
        <v>64</v>
      </c>
      <c r="C759" s="5" t="str">
        <f t="shared" ca="1" si="110"/>
        <v>distance_scalar_motorcycle</v>
      </c>
      <c r="D759" s="5" t="str">
        <f t="shared" ca="1" si="112"/>
        <v>distance_scalar_motorcycle_santiago</v>
      </c>
      <c r="E759" s="4" t="str" cm="1">
        <f t="array" aca="1" ref="E759" ca="1">INDIRECT(ADDRESS(1,A759,1,1,"all_city_parameter_inputs"))</f>
        <v>santiago</v>
      </c>
      <c r="F759" s="6" t="str" cm="1">
        <f t="array" aca="1" ref="F759" ca="1">IF(AND(ISBLANK(INDIRECT(ADDRESS(B759,2,1,1,"all_city_parameter_inputs"))), ISBLANK(INDIRECT(ADDRESS(B759,1,1,1,"all_city_parameter_inputs")))), "", IF(ISBLANK(INDIRECT(ADDRESS(B759,1,1,1,"all_city_parameter_inputs"))), All_city_list!F758,INDIRECT(ADDRESS(B759,1,1,1,"all_city_parameter_inputs"))))</f>
        <v>distance_scalar_motorcycle</v>
      </c>
      <c r="G759" s="4" t="str" cm="1">
        <f t="array" aca="1" ref="G759" ca="1">IF(AND(ISBLANK(INDIRECT(ADDRESS(B759,3,1,1,"all_city_parameter_inputs"))),ISBLANK(INDIRECT(ADDRESS(B759,2,1,1,"all_city_parameter_inputs")))),"",IF(ISBLANK(INDIRECT(ADDRESS(B759,2,1,1,"all_city_parameter_inputs"))),"",INDIRECT(ADDRESS(B759,2,1,1,"all_city_parameter_inputs"))))</f>
        <v>constant</v>
      </c>
      <c r="H759" s="17" cm="1">
        <f t="array" aca="1" ref="H759" ca="1">IF(ISBLANK(INDIRECT(ADDRESS(B759,A759,1,1,"all_city_parameter_inputs"))), "--",INDIRECT(ADDRESS(B759,A759,1,1,"all_city_parameter_inputs")))</f>
        <v>1</v>
      </c>
      <c r="I759" s="17">
        <f ca="1">IF(OR(G759="alpha",G759="beta",G759="sd",G759="mean"),"--",VLOOKUP(C759,Default!$B$5:$H$113,7,FALSE))</f>
        <v>1</v>
      </c>
      <c r="J759" s="4" t="str">
        <f ca="1">VLOOKUP(F759,Lookup!$C$5:$D$109,2, FALSE)</f>
        <v>Travel values</v>
      </c>
      <c r="K759" s="4" t="str">
        <f ca="1">VLOOKUP(C759,Default!$B$4:$E$113,4, FALSE)</f>
        <v>scalar for motorcycle distance, i.e. all motorbike trips are scaled by this scalar</v>
      </c>
      <c r="L759" s="21" t="str" cm="1">
        <f t="array" aca="1" ref="L759" ca="1">IF(ISNA(VLOOKUP(D759,Grouped_Sources!$C:$C,1,FALSE)),"", INDIRECT(VLOOKUP(D759,Grouped_Sources!$C:$G,5,FALSE)))</f>
        <v xml:space="preserve"> on OneDrive Ali Abbas - ITHIM Global\Methods and Processes\Input Parameters\DistanceScalars</v>
      </c>
      <c r="M759" s="21"/>
      <c r="N759" s="21"/>
    </row>
    <row r="760" spans="1:14">
      <c r="A760" s="5">
        <f t="shared" si="114"/>
        <v>10</v>
      </c>
      <c r="B760" s="5">
        <f t="shared" si="115"/>
        <v>65</v>
      </c>
      <c r="C760" s="5" t="str">
        <f t="shared" ca="1" si="110"/>
        <v>distance_scalar_motorcycle</v>
      </c>
      <c r="D760" s="5" t="str">
        <f t="shared" ca="1" si="112"/>
        <v>distance_scalar_motorcycle_santiago</v>
      </c>
      <c r="E760" s="4" t="str" cm="1">
        <f t="array" aca="1" ref="E760" ca="1">INDIRECT(ADDRESS(1,A760,1,1,"all_city_parameter_inputs"))</f>
        <v>santiago</v>
      </c>
      <c r="F760" s="6" t="str" cm="1">
        <f t="array" aca="1" ref="F760" ca="1">IF(AND(ISBLANK(INDIRECT(ADDRESS(B760,2,1,1,"all_city_parameter_inputs"))), ISBLANK(INDIRECT(ADDRESS(B760,1,1,1,"all_city_parameter_inputs")))), "", IF(ISBLANK(INDIRECT(ADDRESS(B760,1,1,1,"all_city_parameter_inputs"))), All_city_list!F759,INDIRECT(ADDRESS(B760,1,1,1,"all_city_parameter_inputs"))))</f>
        <v>distance_scalar_motorcycle</v>
      </c>
      <c r="G760" s="4" t="str" cm="1">
        <f t="array" aca="1" ref="G760" ca="1">IF(AND(ISBLANK(INDIRECT(ADDRESS(B760,3,1,1,"all_city_parameter_inputs"))),ISBLANK(INDIRECT(ADDRESS(B760,2,1,1,"all_city_parameter_inputs")))),"",IF(ISBLANK(INDIRECT(ADDRESS(B760,2,1,1,"all_city_parameter_inputs"))),"",INDIRECT(ADDRESS(B760,2,1,1,"all_city_parameter_inputs"))))</f>
        <v>mean</v>
      </c>
      <c r="H760" s="17" cm="1">
        <f t="array" aca="1" ref="H760" ca="1">IF(ISBLANK(INDIRECT(ADDRESS(B760,A760,1,1,"all_city_parameter_inputs"))), "--",INDIRECT(ADDRESS(B760,A760,1,1,"all_city_parameter_inputs")))</f>
        <v>0.999726154877141</v>
      </c>
      <c r="I760" s="17" t="str">
        <f ca="1">IF(OR(G760="alpha",G760="beta",G760="sd",G760="mean"),"--",VLOOKUP(C760,Default!$B$5:$H$113,7,FALSE))</f>
        <v>--</v>
      </c>
      <c r="J760" s="4" t="str">
        <f ca="1">VLOOKUP(F760,Lookup!$C$5:$D$109,2, FALSE)</f>
        <v>Travel values</v>
      </c>
      <c r="K760" s="4" t="str">
        <f ca="1">VLOOKUP(C760,Default!$B$4:$E$113,4, FALSE)</f>
        <v>scalar for motorcycle distance, i.e. all motorbike trips are scaled by this scalar</v>
      </c>
      <c r="L760" s="21" t="str" cm="1">
        <f t="array" aca="1" ref="L760" ca="1">IF(ISNA(VLOOKUP(D760,Grouped_Sources!$C:$C,1,FALSE)),"", INDIRECT(VLOOKUP(D760,Grouped_Sources!$C:$G,5,FALSE)))</f>
        <v xml:space="preserve"> on OneDrive Ali Abbas - ITHIM Global\Methods and Processes\Input Parameters\DistanceScalars</v>
      </c>
      <c r="M760" s="21"/>
      <c r="N760" s="21"/>
    </row>
    <row r="761" spans="1:14">
      <c r="A761" s="5">
        <f t="shared" si="114"/>
        <v>10</v>
      </c>
      <c r="B761" s="5">
        <f t="shared" si="115"/>
        <v>66</v>
      </c>
      <c r="C761" s="5" t="str">
        <f t="shared" ref="C761:C834" ca="1" si="116">IF(G761 = "",F761,IF(OR(G761="alpha",G761="beta",G761="constant",G761="sd",G761="mean",G761="sample"),F761,F761&amp;" "&amp;G761))</f>
        <v>distance_scalar_motorcycle</v>
      </c>
      <c r="D761" s="5" t="str">
        <f t="shared" ca="1" si="112"/>
        <v>distance_scalar_motorcycle_santiago</v>
      </c>
      <c r="E761" s="4" t="str" cm="1">
        <f t="array" aca="1" ref="E761" ca="1">INDIRECT(ADDRESS(1,A761,1,1,"all_city_parameter_inputs"))</f>
        <v>santiago</v>
      </c>
      <c r="F761" s="6" t="str" cm="1">
        <f t="array" aca="1" ref="F761" ca="1">IF(AND(ISBLANK(INDIRECT(ADDRESS(B761,2,1,1,"all_city_parameter_inputs"))), ISBLANK(INDIRECT(ADDRESS(B761,1,1,1,"all_city_parameter_inputs")))), "", IF(ISBLANK(INDIRECT(ADDRESS(B761,1,1,1,"all_city_parameter_inputs"))), All_city_list!F760,INDIRECT(ADDRESS(B761,1,1,1,"all_city_parameter_inputs"))))</f>
        <v>distance_scalar_motorcycle</v>
      </c>
      <c r="G761" s="4" t="str" cm="1">
        <f t="array" aca="1" ref="G761" ca="1">IF(AND(ISBLANK(INDIRECT(ADDRESS(B761,3,1,1,"all_city_parameter_inputs"))),ISBLANK(INDIRECT(ADDRESS(B761,2,1,1,"all_city_parameter_inputs")))),"",IF(ISBLANK(INDIRECT(ADDRESS(B761,2,1,1,"all_city_parameter_inputs"))),"",INDIRECT(ADDRESS(B761,2,1,1,"all_city_parameter_inputs"))))</f>
        <v>sd</v>
      </c>
      <c r="H761" s="17" cm="1">
        <f t="array" aca="1" ref="H761" ca="1">IF(ISBLANK(INDIRECT(ADDRESS(B761,A761,1,1,"all_city_parameter_inputs"))), "--",INDIRECT(ADDRESS(B761,A761,1,1,"all_city_parameter_inputs")))</f>
        <v>1.0236804171556599</v>
      </c>
      <c r="I761" s="17" t="str">
        <f ca="1">IF(OR(G761="alpha",G761="beta",G761="sd",G761="mean"),"--",VLOOKUP(C761,Default!$B$5:$H$113,7,FALSE))</f>
        <v>--</v>
      </c>
      <c r="J761" s="4" t="str">
        <f ca="1">VLOOKUP(F761,Lookup!$C$5:$D$109,2, FALSE)</f>
        <v>Travel values</v>
      </c>
      <c r="K761" s="4" t="str">
        <f ca="1">VLOOKUP(C761,Default!$B$4:$E$113,4, FALSE)</f>
        <v>scalar for motorcycle distance, i.e. all motorbike trips are scaled by this scalar</v>
      </c>
      <c r="L761" s="21" t="str" cm="1">
        <f t="array" aca="1" ref="L761" ca="1">IF(ISNA(VLOOKUP(D761,Grouped_Sources!$C:$C,1,FALSE)),"", INDIRECT(VLOOKUP(D761,Grouped_Sources!$C:$G,5,FALSE)))</f>
        <v xml:space="preserve"> on OneDrive Ali Abbas - ITHIM Global\Methods and Processes\Input Parameters\DistanceScalars</v>
      </c>
      <c r="M761" s="21"/>
      <c r="N761" s="21"/>
    </row>
    <row r="762" spans="1:14">
      <c r="A762" s="5">
        <f t="shared" si="114"/>
        <v>10</v>
      </c>
      <c r="B762" s="5">
        <f t="shared" si="115"/>
        <v>67</v>
      </c>
      <c r="C762" s="5" t="str">
        <f t="shared" ca="1" si="116"/>
        <v>distance_scalar_pt</v>
      </c>
      <c r="D762" s="5" t="str">
        <f t="shared" ca="1" si="112"/>
        <v>distance_scalar_pt_santiago</v>
      </c>
      <c r="E762" s="4" t="str" cm="1">
        <f t="array" aca="1" ref="E762" ca="1">INDIRECT(ADDRESS(1,A762,1,1,"all_city_parameter_inputs"))</f>
        <v>santiago</v>
      </c>
      <c r="F762" s="6" t="str" cm="1">
        <f t="array" aca="1" ref="F762" ca="1">IF(AND(ISBLANK(INDIRECT(ADDRESS(B762,2,1,1,"all_city_parameter_inputs"))), ISBLANK(INDIRECT(ADDRESS(B762,1,1,1,"all_city_parameter_inputs")))), "", IF(ISBLANK(INDIRECT(ADDRESS(B762,1,1,1,"all_city_parameter_inputs"))), All_city_list!F761,INDIRECT(ADDRESS(B762,1,1,1,"all_city_parameter_inputs"))))</f>
        <v>distance_scalar_pt</v>
      </c>
      <c r="G762" s="4" t="str" cm="1">
        <f t="array" aca="1" ref="G762" ca="1">IF(AND(ISBLANK(INDIRECT(ADDRESS(B762,3,1,1,"all_city_parameter_inputs"))),ISBLANK(INDIRECT(ADDRESS(B762,2,1,1,"all_city_parameter_inputs")))),"",IF(ISBLANK(INDIRECT(ADDRESS(B762,2,1,1,"all_city_parameter_inputs"))),"",INDIRECT(ADDRESS(B762,2,1,1,"all_city_parameter_inputs"))))</f>
        <v>constant</v>
      </c>
      <c r="H762" s="17" cm="1">
        <f t="array" aca="1" ref="H762" ca="1">IF(ISBLANK(INDIRECT(ADDRESS(B762,A762,1,1,"all_city_parameter_inputs"))), "--",INDIRECT(ADDRESS(B762,A762,1,1,"all_city_parameter_inputs")))</f>
        <v>1</v>
      </c>
      <c r="I762" s="17">
        <f ca="1">IF(OR(G762="alpha",G762="beta",G762="sd",G762="mean"),"--",VLOOKUP(C762,Default!$B$5:$H$113,7,FALSE))</f>
        <v>1</v>
      </c>
      <c r="J762" s="4" t="str">
        <f ca="1">VLOOKUP(F762,Lookup!$C$5:$D$109,2, FALSE)</f>
        <v>Travel values</v>
      </c>
      <c r="K762" s="4" t="str">
        <f ca="1">VLOOKUP(C762,Default!$B$4:$E$113,4, FALSE)</f>
        <v>scalar for PT distance, i.e. all public transport journey (incl bus driver if added) are scaled by this scalar</v>
      </c>
      <c r="L762" s="21" t="str" cm="1">
        <f t="array" aca="1" ref="L762" ca="1">IF(ISNA(VLOOKUP(D762,Grouped_Sources!$C:$C,1,FALSE)),"", INDIRECT(VLOOKUP(D762,Grouped_Sources!$C:$G,5,FALSE)))</f>
        <v xml:space="preserve"> on OneDrive Ali Abbas - ITHIM Global\Methods and Processes\Input Parameters\DistanceScalars</v>
      </c>
      <c r="M762" s="21"/>
      <c r="N762" s="21"/>
    </row>
    <row r="763" spans="1:14">
      <c r="A763" s="5">
        <f t="shared" si="114"/>
        <v>10</v>
      </c>
      <c r="B763" s="5">
        <f t="shared" si="115"/>
        <v>68</v>
      </c>
      <c r="C763" s="5" t="str">
        <f t="shared" ca="1" si="116"/>
        <v>distance_scalar_pt</v>
      </c>
      <c r="D763" s="5" t="str">
        <f t="shared" ca="1" si="112"/>
        <v>distance_scalar_pt_santiago</v>
      </c>
      <c r="E763" s="4" t="str" cm="1">
        <f t="array" aca="1" ref="E763" ca="1">INDIRECT(ADDRESS(1,A763,1,1,"all_city_parameter_inputs"))</f>
        <v>santiago</v>
      </c>
      <c r="F763" s="6" t="str" cm="1">
        <f t="array" aca="1" ref="F763" ca="1">IF(AND(ISBLANK(INDIRECT(ADDRESS(B763,2,1,1,"all_city_parameter_inputs"))), ISBLANK(INDIRECT(ADDRESS(B763,1,1,1,"all_city_parameter_inputs")))), "", IF(ISBLANK(INDIRECT(ADDRESS(B763,1,1,1,"all_city_parameter_inputs"))), All_city_list!F762,INDIRECT(ADDRESS(B763,1,1,1,"all_city_parameter_inputs"))))</f>
        <v>distance_scalar_pt</v>
      </c>
      <c r="G763" s="4" t="str" cm="1">
        <f t="array" aca="1" ref="G763" ca="1">IF(AND(ISBLANK(INDIRECT(ADDRESS(B763,3,1,1,"all_city_parameter_inputs"))),ISBLANK(INDIRECT(ADDRESS(B763,2,1,1,"all_city_parameter_inputs")))),"",IF(ISBLANK(INDIRECT(ADDRESS(B763,2,1,1,"all_city_parameter_inputs"))),"",INDIRECT(ADDRESS(B763,2,1,1,"all_city_parameter_inputs"))))</f>
        <v>mean</v>
      </c>
      <c r="H763" s="17" cm="1">
        <f t="array" aca="1" ref="H763" ca="1">IF(ISBLANK(INDIRECT(ADDRESS(B763,A763,1,1,"all_city_parameter_inputs"))), "--",INDIRECT(ADDRESS(B763,A763,1,1,"all_city_parameter_inputs")))</f>
        <v>0.99998723272162804</v>
      </c>
      <c r="I763" s="17" t="str">
        <f ca="1">IF(OR(G763="alpha",G763="beta",G763="sd",G763="mean"),"--",VLOOKUP(C763,Default!$B$5:$H$113,7,FALSE))</f>
        <v>--</v>
      </c>
      <c r="J763" s="4" t="str">
        <f ca="1">VLOOKUP(F763,Lookup!$C$5:$D$109,2, FALSE)</f>
        <v>Travel values</v>
      </c>
      <c r="K763" s="4" t="str">
        <f ca="1">VLOOKUP(C763,Default!$B$4:$E$113,4, FALSE)</f>
        <v>scalar for PT distance, i.e. all public transport journey (incl bus driver if added) are scaled by this scalar</v>
      </c>
      <c r="L763" s="21" t="str" cm="1">
        <f t="array" aca="1" ref="L763" ca="1">IF(ISNA(VLOOKUP(D763,Grouped_Sources!$C:$C,1,FALSE)),"", INDIRECT(VLOOKUP(D763,Grouped_Sources!$C:$G,5,FALSE)))</f>
        <v xml:space="preserve"> on OneDrive Ali Abbas - ITHIM Global\Methods and Processes\Input Parameters\DistanceScalars</v>
      </c>
      <c r="M763" s="21"/>
      <c r="N763" s="21"/>
    </row>
    <row r="764" spans="1:14">
      <c r="A764" s="5">
        <f t="shared" si="114"/>
        <v>10</v>
      </c>
      <c r="B764" s="5">
        <f t="shared" si="115"/>
        <v>69</v>
      </c>
      <c r="C764" s="5" t="str">
        <f t="shared" ca="1" si="116"/>
        <v>distance_scalar_pt</v>
      </c>
      <c r="D764" s="5" t="str">
        <f t="shared" ca="1" si="112"/>
        <v>distance_scalar_pt_santiago</v>
      </c>
      <c r="E764" s="4" t="str" cm="1">
        <f t="array" aca="1" ref="E764" ca="1">INDIRECT(ADDRESS(1,A764,1,1,"all_city_parameter_inputs"))</f>
        <v>santiago</v>
      </c>
      <c r="F764" s="6" t="str" cm="1">
        <f t="array" aca="1" ref="F764" ca="1">IF(AND(ISBLANK(INDIRECT(ADDRESS(B764,2,1,1,"all_city_parameter_inputs"))), ISBLANK(INDIRECT(ADDRESS(B764,1,1,1,"all_city_parameter_inputs")))), "", IF(ISBLANK(INDIRECT(ADDRESS(B764,1,1,1,"all_city_parameter_inputs"))), All_city_list!F763,INDIRECT(ADDRESS(B764,1,1,1,"all_city_parameter_inputs"))))</f>
        <v>distance_scalar_pt</v>
      </c>
      <c r="G764" s="4" t="str" cm="1">
        <f t="array" aca="1" ref="G764" ca="1">IF(AND(ISBLANK(INDIRECT(ADDRESS(B764,3,1,1,"all_city_parameter_inputs"))),ISBLANK(INDIRECT(ADDRESS(B764,2,1,1,"all_city_parameter_inputs")))),"",IF(ISBLANK(INDIRECT(ADDRESS(B764,2,1,1,"all_city_parameter_inputs"))),"",INDIRECT(ADDRESS(B764,2,1,1,"all_city_parameter_inputs"))))</f>
        <v>sd</v>
      </c>
      <c r="H764" s="17" cm="1">
        <f t="array" aca="1" ref="H764" ca="1">IF(ISBLANK(INDIRECT(ADDRESS(B764,A764,1,1,"all_city_parameter_inputs"))), "--",INDIRECT(ADDRESS(B764,A764,1,1,"all_city_parameter_inputs")))</f>
        <v>1.00506597795962</v>
      </c>
      <c r="I764" s="17" t="str">
        <f ca="1">IF(OR(G764="alpha",G764="beta",G764="sd",G764="mean"),"--",VLOOKUP(C764,Default!$B$5:$H$113,7,FALSE))</f>
        <v>--</v>
      </c>
      <c r="J764" s="4" t="str">
        <f ca="1">VLOOKUP(F764,Lookup!$C$5:$D$109,2, FALSE)</f>
        <v>Travel values</v>
      </c>
      <c r="K764" s="4" t="str">
        <f ca="1">VLOOKUP(C764,Default!$B$4:$E$113,4, FALSE)</f>
        <v>scalar for PT distance, i.e. all public transport journey (incl bus driver if added) are scaled by this scalar</v>
      </c>
      <c r="L764" s="21" t="str" cm="1">
        <f t="array" aca="1" ref="L764" ca="1">IF(ISNA(VLOOKUP(D764,Grouped_Sources!$C:$C,1,FALSE)),"", INDIRECT(VLOOKUP(D764,Grouped_Sources!$C:$G,5,FALSE)))</f>
        <v xml:space="preserve"> on OneDrive Ali Abbas - ITHIM Global\Methods and Processes\Input Parameters\DistanceScalars</v>
      </c>
      <c r="M764" s="21"/>
      <c r="N764" s="21"/>
    </row>
    <row r="765" spans="1:14">
      <c r="A765" s="5">
        <f t="shared" si="114"/>
        <v>10</v>
      </c>
      <c r="B765" s="5">
        <f t="shared" si="115"/>
        <v>70</v>
      </c>
      <c r="C765" s="5" t="str">
        <f t="shared" ca="1" si="116"/>
        <v>distance_scalar_walking</v>
      </c>
      <c r="D765" s="5" t="str">
        <f t="shared" ca="1" si="112"/>
        <v>distance_scalar_walking_santiago</v>
      </c>
      <c r="E765" s="4" t="str" cm="1">
        <f t="array" aca="1" ref="E765" ca="1">INDIRECT(ADDRESS(1,A765,1,1,"all_city_parameter_inputs"))</f>
        <v>santiago</v>
      </c>
      <c r="F765" s="6" t="str" cm="1">
        <f t="array" aca="1" ref="F765" ca="1">IF(AND(ISBLANK(INDIRECT(ADDRESS(B765,2,1,1,"all_city_parameter_inputs"))), ISBLANK(INDIRECT(ADDRESS(B765,1,1,1,"all_city_parameter_inputs")))), "", IF(ISBLANK(INDIRECT(ADDRESS(B765,1,1,1,"all_city_parameter_inputs"))), All_city_list!F764,INDIRECT(ADDRESS(B765,1,1,1,"all_city_parameter_inputs"))))</f>
        <v>distance_scalar_walking</v>
      </c>
      <c r="G765" s="4" t="str" cm="1">
        <f t="array" aca="1" ref="G765" ca="1">IF(AND(ISBLANK(INDIRECT(ADDRESS(B765,3,1,1,"all_city_parameter_inputs"))),ISBLANK(INDIRECT(ADDRESS(B765,2,1,1,"all_city_parameter_inputs")))),"",IF(ISBLANK(INDIRECT(ADDRESS(B765,2,1,1,"all_city_parameter_inputs"))),"",INDIRECT(ADDRESS(B765,2,1,1,"all_city_parameter_inputs"))))</f>
        <v>constant</v>
      </c>
      <c r="H765" s="17" cm="1">
        <f t="array" aca="1" ref="H765" ca="1">IF(ISBLANK(INDIRECT(ADDRESS(B765,A765,1,1,"all_city_parameter_inputs"))), "--",INDIRECT(ADDRESS(B765,A765,1,1,"all_city_parameter_inputs")))</f>
        <v>1</v>
      </c>
      <c r="I765" s="17">
        <f ca="1">IF(OR(G765="alpha",G765="beta",G765="sd",G765="mean"),"--",VLOOKUP(C765,Default!$B$5:$H$113,7,FALSE))</f>
        <v>1</v>
      </c>
      <c r="J765" s="4" t="str">
        <f ca="1">VLOOKUP(F765,Lookup!$C$5:$D$109,2, FALSE)</f>
        <v>Travel values</v>
      </c>
      <c r="K765" s="4" t="str">
        <f ca="1">VLOOKUP(C765,Default!$B$4:$E$113,4, FALSE)</f>
        <v>scalar for walking distance, i.e. all walking trips are scaled by this scalar</v>
      </c>
      <c r="L765" s="21" t="str" cm="1">
        <f t="array" aca="1" ref="L765" ca="1">IF(ISNA(VLOOKUP(D765,Grouped_Sources!$C:$C,1,FALSE)),"", INDIRECT(VLOOKUP(D765,Grouped_Sources!$C:$G,5,FALSE)))</f>
        <v xml:space="preserve"> on OneDrive Ali Abbas - ITHIM Global\Methods and Processes\Input Parameters\DistanceScalars</v>
      </c>
      <c r="M765" s="21"/>
      <c r="N765" s="21"/>
    </row>
    <row r="766" spans="1:14">
      <c r="A766" s="5">
        <f t="shared" si="114"/>
        <v>10</v>
      </c>
      <c r="B766" s="5">
        <f t="shared" si="115"/>
        <v>71</v>
      </c>
      <c r="C766" s="5" t="str">
        <f t="shared" ca="1" si="116"/>
        <v>distance_scalar_walking</v>
      </c>
      <c r="D766" s="5" t="str">
        <f t="shared" ca="1" si="112"/>
        <v>distance_scalar_walking_santiago</v>
      </c>
      <c r="E766" s="4" t="str" cm="1">
        <f t="array" aca="1" ref="E766" ca="1">INDIRECT(ADDRESS(1,A766,1,1,"all_city_parameter_inputs"))</f>
        <v>santiago</v>
      </c>
      <c r="F766" s="6" t="str" cm="1">
        <f t="array" aca="1" ref="F766" ca="1">IF(AND(ISBLANK(INDIRECT(ADDRESS(B766,2,1,1,"all_city_parameter_inputs"))), ISBLANK(INDIRECT(ADDRESS(B766,1,1,1,"all_city_parameter_inputs")))), "", IF(ISBLANK(INDIRECT(ADDRESS(B766,1,1,1,"all_city_parameter_inputs"))), All_city_list!F765,INDIRECT(ADDRESS(B766,1,1,1,"all_city_parameter_inputs"))))</f>
        <v>distance_scalar_walking</v>
      </c>
      <c r="G766" s="4" t="str" cm="1">
        <f t="array" aca="1" ref="G766" ca="1">IF(AND(ISBLANK(INDIRECT(ADDRESS(B766,3,1,1,"all_city_parameter_inputs"))),ISBLANK(INDIRECT(ADDRESS(B766,2,1,1,"all_city_parameter_inputs")))),"",IF(ISBLANK(INDIRECT(ADDRESS(B766,2,1,1,"all_city_parameter_inputs"))),"",INDIRECT(ADDRESS(B766,2,1,1,"all_city_parameter_inputs"))))</f>
        <v>mean</v>
      </c>
      <c r="H766" s="17" cm="1">
        <f t="array" aca="1" ref="H766" ca="1">IF(ISBLANK(INDIRECT(ADDRESS(B766,A766,1,1,"all_city_parameter_inputs"))), "--",INDIRECT(ADDRESS(B766,A766,1,1,"all_city_parameter_inputs")))</f>
        <v>0.99999101809688196</v>
      </c>
      <c r="I766" s="17" t="str">
        <f ca="1">IF(OR(G766="alpha",G766="beta",G766="sd",G766="mean"),"--",VLOOKUP(C766,Default!$B$5:$H$113,7,FALSE))</f>
        <v>--</v>
      </c>
      <c r="J766" s="4" t="str">
        <f ca="1">VLOOKUP(F766,Lookup!$C$5:$D$109,2, FALSE)</f>
        <v>Travel values</v>
      </c>
      <c r="K766" s="4" t="str">
        <f ca="1">VLOOKUP(C766,Default!$B$4:$E$113,4, FALSE)</f>
        <v>scalar for walking distance, i.e. all walking trips are scaled by this scalar</v>
      </c>
      <c r="L766" s="21" t="str" cm="1">
        <f t="array" aca="1" ref="L766" ca="1">IF(ISNA(VLOOKUP(D766,Grouped_Sources!$C:$C,1,FALSE)),"", INDIRECT(VLOOKUP(D766,Grouped_Sources!$C:$G,5,FALSE)))</f>
        <v xml:space="preserve"> on OneDrive Ali Abbas - ITHIM Global\Methods and Processes\Input Parameters\DistanceScalars</v>
      </c>
      <c r="M766" s="21"/>
      <c r="N766" s="21"/>
    </row>
    <row r="767" spans="1:14">
      <c r="A767" s="5">
        <f t="shared" si="114"/>
        <v>10</v>
      </c>
      <c r="B767" s="5">
        <f t="shared" si="115"/>
        <v>72</v>
      </c>
      <c r="C767" s="5" t="str">
        <f t="shared" ca="1" si="116"/>
        <v>distance_scalar_walking</v>
      </c>
      <c r="D767" s="5" t="str">
        <f t="shared" ca="1" si="112"/>
        <v>distance_scalar_walking_santiago</v>
      </c>
      <c r="E767" s="4" t="str" cm="1">
        <f t="array" aca="1" ref="E767" ca="1">INDIRECT(ADDRESS(1,A767,1,1,"all_city_parameter_inputs"))</f>
        <v>santiago</v>
      </c>
      <c r="F767" s="6" t="str" cm="1">
        <f t="array" aca="1" ref="F767" ca="1">IF(AND(ISBLANK(INDIRECT(ADDRESS(B767,2,1,1,"all_city_parameter_inputs"))), ISBLANK(INDIRECT(ADDRESS(B767,1,1,1,"all_city_parameter_inputs")))), "", IF(ISBLANK(INDIRECT(ADDRESS(B767,1,1,1,"all_city_parameter_inputs"))), All_city_list!F766,INDIRECT(ADDRESS(B767,1,1,1,"all_city_parameter_inputs"))))</f>
        <v>distance_scalar_walking</v>
      </c>
      <c r="G767" s="4" t="str" cm="1">
        <f t="array" aca="1" ref="G767" ca="1">IF(AND(ISBLANK(INDIRECT(ADDRESS(B767,3,1,1,"all_city_parameter_inputs"))),ISBLANK(INDIRECT(ADDRESS(B767,2,1,1,"all_city_parameter_inputs")))),"",IF(ISBLANK(INDIRECT(ADDRESS(B767,2,1,1,"all_city_parameter_inputs"))),"",INDIRECT(ADDRESS(B767,2,1,1,"all_city_parameter_inputs"))))</f>
        <v>sd</v>
      </c>
      <c r="H767" s="17" cm="1">
        <f t="array" aca="1" ref="H767" ca="1">IF(ISBLANK(INDIRECT(ADDRESS(B767,A767,1,1,"all_city_parameter_inputs"))), "--",INDIRECT(ADDRESS(B767,A767,1,1,"all_city_parameter_inputs")))</f>
        <v>1.0042473772284699</v>
      </c>
      <c r="I767" s="17" t="str">
        <f ca="1">IF(OR(G767="alpha",G767="beta",G767="sd",G767="mean"),"--",VLOOKUP(C767,Default!$B$5:$H$113,7,FALSE))</f>
        <v>--</v>
      </c>
      <c r="J767" s="4" t="str">
        <f ca="1">VLOOKUP(F767,Lookup!$C$5:$D$109,2, FALSE)</f>
        <v>Travel values</v>
      </c>
      <c r="K767" s="4" t="str">
        <f ca="1">VLOOKUP(C767,Default!$B$4:$E$113,4, FALSE)</f>
        <v>scalar for walking distance, i.e. all walking trips are scaled by this scalar</v>
      </c>
      <c r="L767" s="21" t="str" cm="1">
        <f t="array" aca="1" ref="L767" ca="1">IF(ISNA(VLOOKUP(D767,Grouped_Sources!$C:$C,1,FALSE)),"", INDIRECT(VLOOKUP(D767,Grouped_Sources!$C:$G,5,FALSE)))</f>
        <v xml:space="preserve"> on OneDrive Ali Abbas - ITHIM Global\Methods and Processes\Input Parameters\DistanceScalars</v>
      </c>
      <c r="M767" s="21"/>
      <c r="N767" s="21"/>
    </row>
    <row r="768" spans="1:14">
      <c r="A768" s="5">
        <f t="shared" si="114"/>
        <v>10</v>
      </c>
      <c r="B768" s="5">
        <f t="shared" si="115"/>
        <v>73</v>
      </c>
      <c r="C768" s="5" t="str">
        <f t="shared" ca="1" si="116"/>
        <v>distance_scalar_cycling</v>
      </c>
      <c r="D768" s="5" t="str">
        <f t="shared" ca="1" si="112"/>
        <v>distance_scalar_cycling_santiago</v>
      </c>
      <c r="E768" s="4" t="str" cm="1">
        <f t="array" aca="1" ref="E768" ca="1">INDIRECT(ADDRESS(1,A768,1,1,"all_city_parameter_inputs"))</f>
        <v>santiago</v>
      </c>
      <c r="F768" s="6" t="str" cm="1">
        <f t="array" aca="1" ref="F768" ca="1">IF(AND(ISBLANK(INDIRECT(ADDRESS(B768,2,1,1,"all_city_parameter_inputs"))), ISBLANK(INDIRECT(ADDRESS(B768,1,1,1,"all_city_parameter_inputs")))), "", IF(ISBLANK(INDIRECT(ADDRESS(B768,1,1,1,"all_city_parameter_inputs"))), All_city_list!F767,INDIRECT(ADDRESS(B768,1,1,1,"all_city_parameter_inputs"))))</f>
        <v>distance_scalar_cycling</v>
      </c>
      <c r="G768" s="4" t="str" cm="1">
        <f t="array" aca="1" ref="G768" ca="1">IF(AND(ISBLANK(INDIRECT(ADDRESS(B768,3,1,1,"all_city_parameter_inputs"))),ISBLANK(INDIRECT(ADDRESS(B768,2,1,1,"all_city_parameter_inputs")))),"",IF(ISBLANK(INDIRECT(ADDRESS(B768,2,1,1,"all_city_parameter_inputs"))),"",INDIRECT(ADDRESS(B768,2,1,1,"all_city_parameter_inputs"))))</f>
        <v>constant</v>
      </c>
      <c r="H768" s="17" cm="1">
        <f t="array" aca="1" ref="H768" ca="1">IF(ISBLANK(INDIRECT(ADDRESS(B768,A768,1,1,"all_city_parameter_inputs"))), "--",INDIRECT(ADDRESS(B768,A768,1,1,"all_city_parameter_inputs")))</f>
        <v>1</v>
      </c>
      <c r="I768" s="17">
        <f ca="1">IF(OR(G768="alpha",G768="beta",G768="sd",G768="mean"),"--",VLOOKUP(C768,Default!$B$5:$H$113,7,FALSE))</f>
        <v>1</v>
      </c>
      <c r="J768" s="4" t="str">
        <f ca="1">VLOOKUP(F768,Lookup!$C$5:$D$109,2, FALSE)</f>
        <v>Travel values</v>
      </c>
      <c r="K768" s="4" t="str">
        <f ca="1">VLOOKUP(C768,Default!$B$4:$E$113,4, FALSE)</f>
        <v>scalar for cycling distance, i.e. all cycling trips are scaled by this scalar</v>
      </c>
      <c r="L768" s="21" t="str" cm="1">
        <f t="array" aca="1" ref="L768" ca="1">IF(ISNA(VLOOKUP(D768,Grouped_Sources!$C:$C,1,FALSE)),"", INDIRECT(VLOOKUP(D768,Grouped_Sources!$C:$G,5,FALSE)))</f>
        <v xml:space="preserve"> on OneDrive Ali Abbas - ITHIM Global\Methods and Processes\Input Parameters\DistanceScalars</v>
      </c>
      <c r="M768" s="21"/>
      <c r="N768" s="21"/>
    </row>
    <row r="769" spans="1:14">
      <c r="A769" s="5">
        <f t="shared" si="114"/>
        <v>10</v>
      </c>
      <c r="B769" s="5">
        <f t="shared" si="115"/>
        <v>74</v>
      </c>
      <c r="C769" s="5" t="str">
        <f t="shared" ca="1" si="116"/>
        <v>distance_scalar_cycling</v>
      </c>
      <c r="D769" s="5" t="str">
        <f t="shared" ca="1" si="112"/>
        <v>distance_scalar_cycling_santiago</v>
      </c>
      <c r="E769" s="4" t="str" cm="1">
        <f t="array" aca="1" ref="E769" ca="1">INDIRECT(ADDRESS(1,A769,1,1,"all_city_parameter_inputs"))</f>
        <v>santiago</v>
      </c>
      <c r="F769" s="6" t="str" cm="1">
        <f t="array" aca="1" ref="F769" ca="1">IF(AND(ISBLANK(INDIRECT(ADDRESS(B769,2,1,1,"all_city_parameter_inputs"))), ISBLANK(INDIRECT(ADDRESS(B769,1,1,1,"all_city_parameter_inputs")))), "", IF(ISBLANK(INDIRECT(ADDRESS(B769,1,1,1,"all_city_parameter_inputs"))), All_city_list!F768,INDIRECT(ADDRESS(B769,1,1,1,"all_city_parameter_inputs"))))</f>
        <v>distance_scalar_cycling</v>
      </c>
      <c r="G769" s="4" t="str" cm="1">
        <f t="array" aca="1" ref="G769" ca="1">IF(AND(ISBLANK(INDIRECT(ADDRESS(B769,3,1,1,"all_city_parameter_inputs"))),ISBLANK(INDIRECT(ADDRESS(B769,2,1,1,"all_city_parameter_inputs")))),"",IF(ISBLANK(INDIRECT(ADDRESS(B769,2,1,1,"all_city_parameter_inputs"))),"",INDIRECT(ADDRESS(B769,2,1,1,"all_city_parameter_inputs"))))</f>
        <v>mean</v>
      </c>
      <c r="H769" s="17" cm="1">
        <f t="array" aca="1" ref="H769" ca="1">IF(ISBLANK(INDIRECT(ADDRESS(B769,A769,1,1,"all_city_parameter_inputs"))), "--",INDIRECT(ADDRESS(B769,A769,1,1,"all_city_parameter_inputs")))</f>
        <v>0.999816318653172</v>
      </c>
      <c r="I769" s="17" t="str">
        <f ca="1">IF(OR(G769="alpha",G769="beta",G769="sd",G769="mean"),"--",VLOOKUP(C769,Default!$B$5:$H$113,7,FALSE))</f>
        <v>--</v>
      </c>
      <c r="J769" s="4" t="str">
        <f ca="1">VLOOKUP(F769,Lookup!$C$5:$D$109,2, FALSE)</f>
        <v>Travel values</v>
      </c>
      <c r="K769" s="4" t="str">
        <f ca="1">VLOOKUP(C769,Default!$B$4:$E$113,4, FALSE)</f>
        <v>scalar for cycling distance, i.e. all cycling trips are scaled by this scalar</v>
      </c>
      <c r="L769" s="21" t="str" cm="1">
        <f t="array" aca="1" ref="L769" ca="1">IF(ISNA(VLOOKUP(D769,Grouped_Sources!$C:$C,1,FALSE)),"", INDIRECT(VLOOKUP(D769,Grouped_Sources!$C:$G,5,FALSE)))</f>
        <v xml:space="preserve"> on OneDrive Ali Abbas - ITHIM Global\Methods and Processes\Input Parameters\DistanceScalars</v>
      </c>
      <c r="M769" s="21"/>
      <c r="N769" s="21"/>
    </row>
    <row r="770" spans="1:14">
      <c r="A770" s="5">
        <f t="shared" si="114"/>
        <v>10</v>
      </c>
      <c r="B770" s="5">
        <f t="shared" si="115"/>
        <v>75</v>
      </c>
      <c r="C770" s="5" t="str">
        <f t="shared" ca="1" si="116"/>
        <v>distance_scalar_cycling</v>
      </c>
      <c r="D770" s="5" t="str">
        <f t="shared" ca="1" si="112"/>
        <v>distance_scalar_cycling_santiago</v>
      </c>
      <c r="E770" s="4" t="str" cm="1">
        <f t="array" aca="1" ref="E770" ca="1">INDIRECT(ADDRESS(1,A770,1,1,"all_city_parameter_inputs"))</f>
        <v>santiago</v>
      </c>
      <c r="F770" s="6" t="str" cm="1">
        <f t="array" aca="1" ref="F770" ca="1">IF(AND(ISBLANK(INDIRECT(ADDRESS(B770,2,1,1,"all_city_parameter_inputs"))), ISBLANK(INDIRECT(ADDRESS(B770,1,1,1,"all_city_parameter_inputs")))), "", IF(ISBLANK(INDIRECT(ADDRESS(B770,1,1,1,"all_city_parameter_inputs"))), All_city_list!F769,INDIRECT(ADDRESS(B770,1,1,1,"all_city_parameter_inputs"))))</f>
        <v>distance_scalar_cycling</v>
      </c>
      <c r="G770" s="4" t="str" cm="1">
        <f t="array" aca="1" ref="G770" ca="1">IF(AND(ISBLANK(INDIRECT(ADDRESS(B770,3,1,1,"all_city_parameter_inputs"))),ISBLANK(INDIRECT(ADDRESS(B770,2,1,1,"all_city_parameter_inputs")))),"",IF(ISBLANK(INDIRECT(ADDRESS(B770,2,1,1,"all_city_parameter_inputs"))),"",INDIRECT(ADDRESS(B770,2,1,1,"all_city_parameter_inputs"))))</f>
        <v>sd</v>
      </c>
      <c r="H770" s="17" cm="1">
        <f t="array" aca="1" ref="H770" ca="1">IF(ISBLANK(INDIRECT(ADDRESS(B770,A770,1,1,"all_city_parameter_inputs"))), "--",INDIRECT(ADDRESS(B770,A770,1,1,"all_city_parameter_inputs")))</f>
        <v>1.01935246572773</v>
      </c>
      <c r="I770" s="17" t="str">
        <f ca="1">IF(OR(G770="alpha",G770="beta",G770="sd",G770="mean"),"--",VLOOKUP(C770,Default!$B$5:$H$113,7,FALSE))</f>
        <v>--</v>
      </c>
      <c r="J770" s="4" t="str">
        <f ca="1">VLOOKUP(F770,Lookup!$C$5:$D$109,2, FALSE)</f>
        <v>Travel values</v>
      </c>
      <c r="K770" s="4" t="str">
        <f ca="1">VLOOKUP(C770,Default!$B$4:$E$113,4, FALSE)</f>
        <v>scalar for cycling distance, i.e. all cycling trips are scaled by this scalar</v>
      </c>
      <c r="L770" s="21" t="str" cm="1">
        <f t="array" aca="1" ref="L770" ca="1">IF(ISNA(VLOOKUP(D770,Grouped_Sources!$C:$C,1,FALSE)),"", INDIRECT(VLOOKUP(D770,Grouped_Sources!$C:$G,5,FALSE)))</f>
        <v xml:space="preserve"> on OneDrive Ali Abbas - ITHIM Global\Methods and Processes\Input Parameters\DistanceScalars</v>
      </c>
      <c r="M770" s="21"/>
      <c r="N770" s="21"/>
    </row>
    <row r="771" spans="1:14">
      <c r="A771" s="5">
        <f t="shared" si="114"/>
        <v>10</v>
      </c>
      <c r="B771" s="5">
        <f t="shared" si="115"/>
        <v>76</v>
      </c>
      <c r="C771" s="5" t="str">
        <f t="shared" ca="1" si="116"/>
        <v>CO2_emission_inventories motorcycle</v>
      </c>
      <c r="D771" s="5" t="str">
        <f t="shared" ca="1" si="112"/>
        <v>CO2_emission_inventories_santiago</v>
      </c>
      <c r="E771" s="4" t="str" cm="1">
        <f t="array" aca="1" ref="E771" ca="1">INDIRECT(ADDRESS(1,A771,1,1,"all_city_parameter_inputs"))</f>
        <v>santiago</v>
      </c>
      <c r="F771" s="6" t="str" cm="1">
        <f t="array" aca="1" ref="F771" ca="1">IF(AND(ISBLANK(INDIRECT(ADDRESS(B771,2,1,1,"all_city_parameter_inputs"))), ISBLANK(INDIRECT(ADDRESS(B771,1,1,1,"all_city_parameter_inputs")))), "", IF(ISBLANK(INDIRECT(ADDRESS(B771,1,1,1,"all_city_parameter_inputs"))), All_city_list!F770,INDIRECT(ADDRESS(B771,1,1,1,"all_city_parameter_inputs"))))</f>
        <v>CO2_emission_inventories</v>
      </c>
      <c r="G771" s="4" t="str" cm="1">
        <f t="array" aca="1" ref="G771" ca="1">IF(AND(ISBLANK(INDIRECT(ADDRESS(B771,3,1,1,"all_city_parameter_inputs"))),ISBLANK(INDIRECT(ADDRESS(B771,2,1,1,"all_city_parameter_inputs")))),"",IF(ISBLANK(INDIRECT(ADDRESS(B771,2,1,1,"all_city_parameter_inputs"))),"",INDIRECT(ADDRESS(B771,2,1,1,"all_city_parameter_inputs"))))</f>
        <v>motorcycle</v>
      </c>
      <c r="H771" s="17" cm="1">
        <f t="array" aca="1" ref="H771" ca="1">IF(ISBLANK(INDIRECT(ADDRESS(B771,A771,1,1,"all_city_parameter_inputs"))), "--",INDIRECT(ADDRESS(B771,A771,1,1,"all_city_parameter_inputs")))</f>
        <v>13545.849910000001</v>
      </c>
      <c r="I771" s="17">
        <f ca="1">IF(OR(G771="alpha",G771="beta",G771="sd",G771="mean"),"--",VLOOKUP(C771,Default!$B$5:$H$113,7,FALSE))</f>
        <v>30033.571810000001</v>
      </c>
      <c r="J771" s="4" t="str">
        <f ca="1">VLOOKUP(F771,Lookup!$C$5:$D$109,2, FALSE)</f>
        <v>Pollution values</v>
      </c>
      <c r="K771" s="4" t="str">
        <f ca="1">VLOOKUP(C771,Default!$B$4:$E$113,4, FALSE)</f>
        <v>- used to estimate the CO2 for scenarios (function "scenario_co2_calculations").
- used to create the VEHICLE_INVENTORY, with speeds, PM and CO2 emissions (function "set_vehicle_inventory").</v>
      </c>
      <c r="L771" s="21" t="str" cm="1">
        <f t="array" aca="1" ref="L771" ca="1">IF(ISNA(VLOOKUP(D771,Grouped_Sources!$C:$C,1,FALSE)),"", INDIRECT(VLOOKUP(D771,Grouped_Sources!$C:$G,5,FALSE)))</f>
        <v/>
      </c>
      <c r="M771" s="21"/>
      <c r="N771" s="21"/>
    </row>
    <row r="772" spans="1:14">
      <c r="A772" s="5">
        <f t="shared" si="114"/>
        <v>10</v>
      </c>
      <c r="B772" s="5">
        <f t="shared" si="115"/>
        <v>77</v>
      </c>
      <c r="C772" s="5" t="str">
        <f t="shared" ca="1" si="116"/>
        <v>CO2_emission_inventories car</v>
      </c>
      <c r="D772" s="5" t="str">
        <f t="shared" ca="1" si="112"/>
        <v>CO2_emission_inventories_santiago</v>
      </c>
      <c r="E772" s="4" t="str" cm="1">
        <f t="array" aca="1" ref="E772" ca="1">INDIRECT(ADDRESS(1,A772,1,1,"all_city_parameter_inputs"))</f>
        <v>santiago</v>
      </c>
      <c r="F772" s="6" t="str" cm="1">
        <f t="array" aca="1" ref="F772" ca="1">IF(AND(ISBLANK(INDIRECT(ADDRESS(B772,2,1,1,"all_city_parameter_inputs"))), ISBLANK(INDIRECT(ADDRESS(B772,1,1,1,"all_city_parameter_inputs")))), "", IF(ISBLANK(INDIRECT(ADDRESS(B772,1,1,1,"all_city_parameter_inputs"))), All_city_list!F771,INDIRECT(ADDRESS(B772,1,1,1,"all_city_parameter_inputs"))))</f>
        <v>CO2_emission_inventories</v>
      </c>
      <c r="G772" s="4" t="str" cm="1">
        <f t="array" aca="1" ref="G772" ca="1">IF(AND(ISBLANK(INDIRECT(ADDRESS(B772,3,1,1,"all_city_parameter_inputs"))),ISBLANK(INDIRECT(ADDRESS(B772,2,1,1,"all_city_parameter_inputs")))),"",IF(ISBLANK(INDIRECT(ADDRESS(B772,2,1,1,"all_city_parameter_inputs"))),"",INDIRECT(ADDRESS(B772,2,1,1,"all_city_parameter_inputs"))))</f>
        <v>car</v>
      </c>
      <c r="H772" s="17" cm="1">
        <f t="array" aca="1" ref="H772" ca="1">IF(ISBLANK(INDIRECT(ADDRESS(B772,A772,1,1,"all_city_parameter_inputs"))), "--",INDIRECT(ADDRESS(B772,A772,1,1,"all_city_parameter_inputs")))</f>
        <v>167773.20680000001</v>
      </c>
      <c r="I772" s="17">
        <f ca="1">IF(OR(G772="alpha",G772="beta",G772="sd",G772="mean"),"--",VLOOKUP(C772,Default!$B$5:$H$113,7,FALSE))</f>
        <v>1033377.341</v>
      </c>
      <c r="J772" s="4" t="str">
        <f ca="1">VLOOKUP(F772,Lookup!$C$5:$D$109,2, FALSE)</f>
        <v>Pollution values</v>
      </c>
      <c r="K772" s="4">
        <f ca="1">VLOOKUP(C772,Default!$B$4:$E$113,4, FALSE)</f>
        <v>0</v>
      </c>
      <c r="L772" s="21" t="str" cm="1">
        <f t="array" aca="1" ref="L772" ca="1">IF(ISNA(VLOOKUP(D772,Grouped_Sources!$C:$C,1,FALSE)),"", INDIRECT(VLOOKUP(D772,Grouped_Sources!$C:$G,5,FALSE)))</f>
        <v/>
      </c>
      <c r="M772" s="21"/>
      <c r="N772" s="21"/>
    </row>
    <row r="773" spans="1:14">
      <c r="A773" s="5">
        <f t="shared" si="114"/>
        <v>10</v>
      </c>
      <c r="B773" s="5">
        <f t="shared" si="115"/>
        <v>78</v>
      </c>
      <c r="C773" s="5" t="str">
        <f t="shared" ca="1" si="116"/>
        <v>CO2_emission_inventories bus_driver</v>
      </c>
      <c r="D773" s="5" t="str">
        <f t="shared" ca="1" si="112"/>
        <v>CO2_emission_inventories_santiago</v>
      </c>
      <c r="E773" s="4" t="str" cm="1">
        <f t="array" aca="1" ref="E773" ca="1">INDIRECT(ADDRESS(1,A773,1,1,"all_city_parameter_inputs"))</f>
        <v>santiago</v>
      </c>
      <c r="F773" s="6" t="str" cm="1">
        <f t="array" aca="1" ref="F773" ca="1">IF(AND(ISBLANK(INDIRECT(ADDRESS(B773,2,1,1,"all_city_parameter_inputs"))), ISBLANK(INDIRECT(ADDRESS(B773,1,1,1,"all_city_parameter_inputs")))), "", IF(ISBLANK(INDIRECT(ADDRESS(B773,1,1,1,"all_city_parameter_inputs"))), All_city_list!F772,INDIRECT(ADDRESS(B773,1,1,1,"all_city_parameter_inputs"))))</f>
        <v>CO2_emission_inventories</v>
      </c>
      <c r="G773" s="4" t="str" cm="1">
        <f t="array" aca="1" ref="G773" ca="1">IF(AND(ISBLANK(INDIRECT(ADDRESS(B773,3,1,1,"all_city_parameter_inputs"))),ISBLANK(INDIRECT(ADDRESS(B773,2,1,1,"all_city_parameter_inputs")))),"",IF(ISBLANK(INDIRECT(ADDRESS(B773,2,1,1,"all_city_parameter_inputs"))),"",INDIRECT(ADDRESS(B773,2,1,1,"all_city_parameter_inputs"))))</f>
        <v>bus_driver</v>
      </c>
      <c r="H773" s="17" cm="1">
        <f t="array" aca="1" ref="H773" ca="1">IF(ISBLANK(INDIRECT(ADDRESS(B773,A773,1,1,"all_city_parameter_inputs"))), "--",INDIRECT(ADDRESS(B773,A773,1,1,"all_city_parameter_inputs")))</f>
        <v>7600.9628000000002</v>
      </c>
      <c r="I773" s="17">
        <f ca="1">IF(OR(G773="alpha",G773="beta",G773="sd",G773="mean"),"--",VLOOKUP(C773,Default!$B$5:$H$113,7,FALSE))</f>
        <v>100429.7216</v>
      </c>
      <c r="J773" s="4" t="str">
        <f ca="1">VLOOKUP(F773,Lookup!$C$5:$D$109,2, FALSE)</f>
        <v>Pollution values</v>
      </c>
      <c r="K773" s="4">
        <f ca="1">VLOOKUP(C773,Default!$B$4:$E$113,4, FALSE)</f>
        <v>0</v>
      </c>
      <c r="L773" s="21" t="str" cm="1">
        <f t="array" aca="1" ref="L773" ca="1">IF(ISNA(VLOOKUP(D773,Grouped_Sources!$C:$C,1,FALSE)),"", INDIRECT(VLOOKUP(D773,Grouped_Sources!$C:$G,5,FALSE)))</f>
        <v/>
      </c>
      <c r="M773" s="21"/>
      <c r="N773" s="21"/>
    </row>
    <row r="774" spans="1:14">
      <c r="A774" s="5">
        <f t="shared" si="114"/>
        <v>10</v>
      </c>
      <c r="B774" s="5">
        <f t="shared" si="115"/>
        <v>79</v>
      </c>
      <c r="C774" s="5" t="str">
        <f t="shared" ca="1" si="116"/>
        <v>CO2_emission_inventories big_truck</v>
      </c>
      <c r="D774" s="5" t="str">
        <f t="shared" ca="1" si="112"/>
        <v>CO2_emission_inventories_santiago</v>
      </c>
      <c r="E774" s="4" t="str" cm="1">
        <f t="array" aca="1" ref="E774" ca="1">INDIRECT(ADDRESS(1,A774,1,1,"all_city_parameter_inputs"))</f>
        <v>santiago</v>
      </c>
      <c r="F774" s="6" t="str" cm="1">
        <f t="array" aca="1" ref="F774" ca="1">IF(AND(ISBLANK(INDIRECT(ADDRESS(B774,2,1,1,"all_city_parameter_inputs"))), ISBLANK(INDIRECT(ADDRESS(B774,1,1,1,"all_city_parameter_inputs")))), "", IF(ISBLANK(INDIRECT(ADDRESS(B774,1,1,1,"all_city_parameter_inputs"))), All_city_list!F773,INDIRECT(ADDRESS(B774,1,1,1,"all_city_parameter_inputs"))))</f>
        <v>CO2_emission_inventories</v>
      </c>
      <c r="G774" s="4" t="str" cm="1">
        <f t="array" aca="1" ref="G774" ca="1">IF(AND(ISBLANK(INDIRECT(ADDRESS(B774,3,1,1,"all_city_parameter_inputs"))),ISBLANK(INDIRECT(ADDRESS(B774,2,1,1,"all_city_parameter_inputs")))),"",IF(ISBLANK(INDIRECT(ADDRESS(B774,2,1,1,"all_city_parameter_inputs"))),"",INDIRECT(ADDRESS(B774,2,1,1,"all_city_parameter_inputs"))))</f>
        <v>big_truck</v>
      </c>
      <c r="H774" s="17" cm="1">
        <f t="array" aca="1" ref="H774" ca="1">IF(ISBLANK(INDIRECT(ADDRESS(B774,A774,1,1,"all_city_parameter_inputs"))), "--",INDIRECT(ADDRESS(B774,A774,1,1,"all_city_parameter_inputs")))</f>
        <v>72102.987899999993</v>
      </c>
      <c r="I774" s="17">
        <f ca="1">IF(OR(G774="alpha",G774="beta",G774="sd",G774="mean"),"--",VLOOKUP(C774,Default!$B$5:$H$113,7,FALSE))</f>
        <v>259655.32449999999</v>
      </c>
      <c r="J774" s="4" t="str">
        <f ca="1">VLOOKUP(F774,Lookup!$C$5:$D$109,2, FALSE)</f>
        <v>Pollution values</v>
      </c>
      <c r="K774" s="4">
        <f ca="1">VLOOKUP(C774,Default!$B$4:$E$113,4, FALSE)</f>
        <v>0</v>
      </c>
      <c r="L774" s="21" t="str" cm="1">
        <f t="array" aca="1" ref="L774" ca="1">IF(ISNA(VLOOKUP(D774,Grouped_Sources!$C:$C,1,FALSE)),"", INDIRECT(VLOOKUP(D774,Grouped_Sources!$C:$G,5,FALSE)))</f>
        <v/>
      </c>
      <c r="M774" s="21"/>
      <c r="N774" s="21"/>
    </row>
    <row r="775" spans="1:14">
      <c r="A775" s="5">
        <f t="shared" si="114"/>
        <v>10</v>
      </c>
      <c r="B775" s="5">
        <f t="shared" si="115"/>
        <v>80</v>
      </c>
      <c r="C775" s="5" t="str">
        <f t="shared" ca="1" si="116"/>
        <v>CO2_emission_inventories truck</v>
      </c>
      <c r="D775" s="5" t="str">
        <f t="shared" ca="1" si="112"/>
        <v>CO2_emission_inventories_santiago</v>
      </c>
      <c r="E775" s="4" t="str" cm="1">
        <f t="array" aca="1" ref="E775" ca="1">INDIRECT(ADDRESS(1,A775,1,1,"all_city_parameter_inputs"))</f>
        <v>santiago</v>
      </c>
      <c r="F775" s="6" t="str" cm="1">
        <f t="array" aca="1" ref="F775" ca="1">IF(AND(ISBLANK(INDIRECT(ADDRESS(B775,2,1,1,"all_city_parameter_inputs"))), ISBLANK(INDIRECT(ADDRESS(B775,1,1,1,"all_city_parameter_inputs")))), "", IF(ISBLANK(INDIRECT(ADDRESS(B775,1,1,1,"all_city_parameter_inputs"))), All_city_list!F774,INDIRECT(ADDRESS(B775,1,1,1,"all_city_parameter_inputs"))))</f>
        <v>CO2_emission_inventories</v>
      </c>
      <c r="G775" s="4" t="str" cm="1">
        <f t="array" aca="1" ref="G775" ca="1">IF(AND(ISBLANK(INDIRECT(ADDRESS(B775,3,1,1,"all_city_parameter_inputs"))),ISBLANK(INDIRECT(ADDRESS(B775,2,1,1,"all_city_parameter_inputs")))),"",IF(ISBLANK(INDIRECT(ADDRESS(B775,2,1,1,"all_city_parameter_inputs"))),"",INDIRECT(ADDRESS(B775,2,1,1,"all_city_parameter_inputs"))))</f>
        <v>truck</v>
      </c>
      <c r="H775" s="17" cm="1">
        <f t="array" aca="1" ref="H775" ca="1">IF(ISBLANK(INDIRECT(ADDRESS(B775,A775,1,1,"all_city_parameter_inputs"))), "--",INDIRECT(ADDRESS(B775,A775,1,1,"all_city_parameter_inputs")))</f>
        <v>160766.73269999999</v>
      </c>
      <c r="I775" s="17">
        <f ca="1">IF(OR(G775="alpha",G775="beta",G775="sd",G775="mean"),"--",VLOOKUP(C775,Default!$B$5:$H$113,7,FALSE))</f>
        <v>163516.11319999999</v>
      </c>
      <c r="J775" s="4" t="str">
        <f ca="1">VLOOKUP(F775,Lookup!$C$5:$D$109,2, FALSE)</f>
        <v>Pollution values</v>
      </c>
      <c r="K775" s="4">
        <f ca="1">VLOOKUP(C775,Default!$B$4:$E$113,4, FALSE)</f>
        <v>0</v>
      </c>
      <c r="L775" s="21" t="str" cm="1">
        <f t="array" aca="1" ref="L775" ca="1">IF(ISNA(VLOOKUP(D775,Grouped_Sources!$C:$C,1,FALSE)),"", INDIRECT(VLOOKUP(D775,Grouped_Sources!$C:$G,5,FALSE)))</f>
        <v/>
      </c>
      <c r="M775" s="21"/>
      <c r="N775" s="21"/>
    </row>
    <row r="776" spans="1:14">
      <c r="A776" s="5">
        <f t="shared" si="114"/>
        <v>10</v>
      </c>
      <c r="B776" s="5">
        <f t="shared" si="115"/>
        <v>81</v>
      </c>
      <c r="C776" s="5" t="str">
        <f t="shared" ca="1" si="116"/>
        <v>CO2_emission_inventories van</v>
      </c>
      <c r="D776" s="5" t="str">
        <f t="shared" ca="1" si="112"/>
        <v>CO2_emission_inventories_santiago</v>
      </c>
      <c r="E776" s="4" t="str" cm="1">
        <f t="array" aca="1" ref="E776" ca="1">INDIRECT(ADDRESS(1,A776,1,1,"all_city_parameter_inputs"))</f>
        <v>santiago</v>
      </c>
      <c r="F776" s="6" t="str" cm="1">
        <f t="array" aca="1" ref="F776" ca="1">IF(AND(ISBLANK(INDIRECT(ADDRESS(B776,2,1,1,"all_city_parameter_inputs"))), ISBLANK(INDIRECT(ADDRESS(B776,1,1,1,"all_city_parameter_inputs")))), "", IF(ISBLANK(INDIRECT(ADDRESS(B776,1,1,1,"all_city_parameter_inputs"))), All_city_list!F775,INDIRECT(ADDRESS(B776,1,1,1,"all_city_parameter_inputs"))))</f>
        <v>CO2_emission_inventories</v>
      </c>
      <c r="G776" s="4" t="str" cm="1">
        <f t="array" aca="1" ref="G776" ca="1">IF(AND(ISBLANK(INDIRECT(ADDRESS(B776,3,1,1,"all_city_parameter_inputs"))),ISBLANK(INDIRECT(ADDRESS(B776,2,1,1,"all_city_parameter_inputs")))),"",IF(ISBLANK(INDIRECT(ADDRESS(B776,2,1,1,"all_city_parameter_inputs"))),"",INDIRECT(ADDRESS(B776,2,1,1,"all_city_parameter_inputs"))))</f>
        <v>van</v>
      </c>
      <c r="H776" s="17" t="str" cm="1">
        <f t="array" aca="1" ref="H776" ca="1">IF(ISBLANK(INDIRECT(ADDRESS(B776,A776,1,1,"all_city_parameter_inputs"))), "--",INDIRECT(ADDRESS(B776,A776,1,1,"all_city_parameter_inputs")))</f>
        <v>--</v>
      </c>
      <c r="I776" s="17">
        <f ca="1">IF(OR(G776="alpha",G776="beta",G776="sd",G776="mean"),"--",VLOOKUP(C776,Default!$B$5:$H$113,7,FALSE))</f>
        <v>0</v>
      </c>
      <c r="J776" s="4" t="str">
        <f ca="1">VLOOKUP(F776,Lookup!$C$5:$D$109,2, FALSE)</f>
        <v>Pollution values</v>
      </c>
      <c r="K776" s="4">
        <f ca="1">VLOOKUP(C776,Default!$B$4:$E$113,4, FALSE)</f>
        <v>0</v>
      </c>
      <c r="L776" s="21" t="str" cm="1">
        <f t="array" aca="1" ref="L776" ca="1">IF(ISNA(VLOOKUP(D776,Grouped_Sources!$C:$C,1,FALSE)),"", INDIRECT(VLOOKUP(D776,Grouped_Sources!$C:$G,5,FALSE)))</f>
        <v/>
      </c>
      <c r="M776" s="21"/>
      <c r="N776" s="21"/>
    </row>
    <row r="777" spans="1:14">
      <c r="A777" s="5">
        <f t="shared" si="114"/>
        <v>10</v>
      </c>
      <c r="B777" s="5">
        <f t="shared" si="115"/>
        <v>82</v>
      </c>
      <c r="C777" s="5" t="str">
        <f t="shared" ca="1" si="116"/>
        <v>CO2_emission_inventories other</v>
      </c>
      <c r="D777" s="5" t="str">
        <f t="shared" ca="1" si="112"/>
        <v>CO2_emission_inventories_santiago</v>
      </c>
      <c r="E777" s="4" t="str" cm="1">
        <f t="array" aca="1" ref="E777" ca="1">INDIRECT(ADDRESS(1,A777,1,1,"all_city_parameter_inputs"))</f>
        <v>santiago</v>
      </c>
      <c r="F777" s="6" t="str" cm="1">
        <f t="array" aca="1" ref="F777" ca="1">IF(AND(ISBLANK(INDIRECT(ADDRESS(B777,2,1,1,"all_city_parameter_inputs"))), ISBLANK(INDIRECT(ADDRESS(B777,1,1,1,"all_city_parameter_inputs")))), "", IF(ISBLANK(INDIRECT(ADDRESS(B777,1,1,1,"all_city_parameter_inputs"))), All_city_list!F776,INDIRECT(ADDRESS(B777,1,1,1,"all_city_parameter_inputs"))))</f>
        <v>CO2_emission_inventories</v>
      </c>
      <c r="G777" s="4" t="str" cm="1">
        <f t="array" aca="1" ref="G777" ca="1">IF(AND(ISBLANK(INDIRECT(ADDRESS(B777,3,1,1,"all_city_parameter_inputs"))),ISBLANK(INDIRECT(ADDRESS(B777,2,1,1,"all_city_parameter_inputs")))),"",IF(ISBLANK(INDIRECT(ADDRESS(B777,2,1,1,"all_city_parameter_inputs"))),"",INDIRECT(ADDRESS(B777,2,1,1,"all_city_parameter_inputs"))))</f>
        <v>other</v>
      </c>
      <c r="H777" s="17" cm="1">
        <f t="array" aca="1" ref="H777" ca="1">IF(ISBLANK(INDIRECT(ADDRESS(B777,A777,1,1,"all_city_parameter_inputs"))), "--",INDIRECT(ADDRESS(B777,A777,1,1,"all_city_parameter_inputs")))</f>
        <v>2802.5896360000002</v>
      </c>
      <c r="I777" s="17">
        <f ca="1">IF(OR(G777="alpha",G777="beta",G777="sd",G777="mean"),"--",VLOOKUP(C777,Default!$B$5:$H$113,7,FALSE))</f>
        <v>1906.893448</v>
      </c>
      <c r="J777" s="4" t="str">
        <f ca="1">VLOOKUP(F777,Lookup!$C$5:$D$109,2, FALSE)</f>
        <v>Pollution values</v>
      </c>
      <c r="K777" s="4">
        <f ca="1">VLOOKUP(C777,Default!$B$4:$E$113,4, FALSE)</f>
        <v>0</v>
      </c>
      <c r="L777" s="21" t="str" cm="1">
        <f t="array" aca="1" ref="L777" ca="1">IF(ISNA(VLOOKUP(D777,Grouped_Sources!$C:$C,1,FALSE)),"", INDIRECT(VLOOKUP(D777,Grouped_Sources!$C:$G,5,FALSE)))</f>
        <v/>
      </c>
      <c r="M777" s="21"/>
      <c r="N777" s="21"/>
    </row>
    <row r="778" spans="1:14">
      <c r="A778" s="5">
        <f t="shared" si="114"/>
        <v>10</v>
      </c>
      <c r="B778" s="5">
        <f t="shared" si="115"/>
        <v>83</v>
      </c>
      <c r="C778" s="5" t="str">
        <f t="shared" ca="1" si="116"/>
        <v>CO2_emission_inventories taxi</v>
      </c>
      <c r="D778" s="5" t="str">
        <f t="shared" ca="1" si="112"/>
        <v>CO2_emission_inventories_santiago</v>
      </c>
      <c r="E778" s="4" t="str" cm="1">
        <f t="array" aca="1" ref="E778" ca="1">INDIRECT(ADDRESS(1,A778,1,1,"all_city_parameter_inputs"))</f>
        <v>santiago</v>
      </c>
      <c r="F778" s="6" t="str" cm="1">
        <f t="array" aca="1" ref="F778" ca="1">IF(AND(ISBLANK(INDIRECT(ADDRESS(B778,2,1,1,"all_city_parameter_inputs"))), ISBLANK(INDIRECT(ADDRESS(B778,1,1,1,"all_city_parameter_inputs")))), "", IF(ISBLANK(INDIRECT(ADDRESS(B778,1,1,1,"all_city_parameter_inputs"))), All_city_list!F777,INDIRECT(ADDRESS(B778,1,1,1,"all_city_parameter_inputs"))))</f>
        <v>CO2_emission_inventories</v>
      </c>
      <c r="G778" s="4" t="str" cm="1">
        <f t="array" aca="1" ref="G778" ca="1">IF(AND(ISBLANK(INDIRECT(ADDRESS(B778,3,1,1,"all_city_parameter_inputs"))),ISBLANK(INDIRECT(ADDRESS(B778,2,1,1,"all_city_parameter_inputs")))),"",IF(ISBLANK(INDIRECT(ADDRESS(B778,2,1,1,"all_city_parameter_inputs"))),"",INDIRECT(ADDRESS(B778,2,1,1,"all_city_parameter_inputs"))))</f>
        <v>taxi</v>
      </c>
      <c r="H778" s="17" t="str" cm="1">
        <f t="array" aca="1" ref="H778" ca="1">IF(ISBLANK(INDIRECT(ADDRESS(B778,A778,1,1,"all_city_parameter_inputs"))), "--",INDIRECT(ADDRESS(B778,A778,1,1,"all_city_parameter_inputs")))</f>
        <v>--</v>
      </c>
      <c r="I778" s="17">
        <f ca="1">IF(OR(G778="alpha",G778="beta",G778="sd",G778="mean"),"--",VLOOKUP(C778,Default!$B$5:$H$113,7,FALSE))</f>
        <v>0</v>
      </c>
      <c r="J778" s="4" t="str">
        <f ca="1">VLOOKUP(F778,Lookup!$C$5:$D$109,2, FALSE)</f>
        <v>Pollution values</v>
      </c>
      <c r="K778" s="4">
        <f ca="1">VLOOKUP(C778,Default!$B$4:$E$113,4, FALSE)</f>
        <v>0</v>
      </c>
      <c r="L778" s="21" t="str" cm="1">
        <f t="array" aca="1" ref="L778" ca="1">IF(ISNA(VLOOKUP(D778,Grouped_Sources!$C:$C,1,FALSE)),"", INDIRECT(VLOOKUP(D778,Grouped_Sources!$C:$G,5,FALSE)))</f>
        <v/>
      </c>
      <c r="M778" s="21"/>
      <c r="N778" s="21"/>
    </row>
    <row r="779" spans="1:14">
      <c r="A779" s="5">
        <f t="shared" si="114"/>
        <v>10</v>
      </c>
      <c r="B779" s="5">
        <f t="shared" si="115"/>
        <v>84</v>
      </c>
      <c r="C779" s="5" t="str">
        <f t="shared" ca="1" si="116"/>
        <v>CO2_emission_inventories auto_rickshaw</v>
      </c>
      <c r="D779" s="5" t="str">
        <f t="shared" ca="1" si="112"/>
        <v>CO2_emission_inventories_santiago</v>
      </c>
      <c r="E779" s="4" t="str" cm="1">
        <f t="array" aca="1" ref="E779" ca="1">INDIRECT(ADDRESS(1,A779,1,1,"all_city_parameter_inputs"))</f>
        <v>santiago</v>
      </c>
      <c r="F779" s="6" t="str" cm="1">
        <f t="array" aca="1" ref="F779" ca="1">IF(AND(ISBLANK(INDIRECT(ADDRESS(B779,2,1,1,"all_city_parameter_inputs"))), ISBLANK(INDIRECT(ADDRESS(B779,1,1,1,"all_city_parameter_inputs")))), "", IF(ISBLANK(INDIRECT(ADDRESS(B779,1,1,1,"all_city_parameter_inputs"))), All_city_list!F778,INDIRECT(ADDRESS(B779,1,1,1,"all_city_parameter_inputs"))))</f>
        <v>CO2_emission_inventories</v>
      </c>
      <c r="G779" s="4" t="str" cm="1">
        <f t="array" aca="1" ref="G779" ca="1">IF(AND(ISBLANK(INDIRECT(ADDRESS(B779,3,1,1,"all_city_parameter_inputs"))),ISBLANK(INDIRECT(ADDRESS(B779,2,1,1,"all_city_parameter_inputs")))),"",IF(ISBLANK(INDIRECT(ADDRESS(B779,2,1,1,"all_city_parameter_inputs"))),"",INDIRECT(ADDRESS(B779,2,1,1,"all_city_parameter_inputs"))))</f>
        <v>auto_rickshaw</v>
      </c>
      <c r="H779" s="17" t="str" cm="1">
        <f t="array" aca="1" ref="H779" ca="1">IF(ISBLANK(INDIRECT(ADDRESS(B779,A779,1,1,"all_city_parameter_inputs"))), "--",INDIRECT(ADDRESS(B779,A779,1,1,"all_city_parameter_inputs")))</f>
        <v>--</v>
      </c>
      <c r="I779" s="17">
        <f ca="1">IF(OR(G779="alpha",G779="beta",G779="sd",G779="mean"),"--",VLOOKUP(C779,Default!$B$5:$H$113,7,FALSE))</f>
        <v>0</v>
      </c>
      <c r="J779" s="4" t="str">
        <f ca="1">VLOOKUP(F779,Lookup!$C$5:$D$109,2, FALSE)</f>
        <v>Pollution values</v>
      </c>
      <c r="K779" s="4">
        <f ca="1">VLOOKUP(C779,Default!$B$4:$E$113,4, FALSE)</f>
        <v>0</v>
      </c>
      <c r="L779" s="21" t="str" cm="1">
        <f t="array" aca="1" ref="L779" ca="1">IF(ISNA(VLOOKUP(D779,Grouped_Sources!$C:$C,1,FALSE)),"", INDIRECT(VLOOKUP(D779,Grouped_Sources!$C:$G,5,FALSE)))</f>
        <v/>
      </c>
      <c r="M779" s="21"/>
      <c r="N779" s="21"/>
    </row>
    <row r="780" spans="1:14">
      <c r="A780" s="5">
        <f t="shared" si="114"/>
        <v>10</v>
      </c>
      <c r="B780" s="5">
        <f t="shared" si="115"/>
        <v>85</v>
      </c>
      <c r="C780" s="5" t="str">
        <f t="shared" ca="1" si="116"/>
        <v>CO2_emission_confidence</v>
      </c>
      <c r="D780" s="5" t="str">
        <f t="shared" ca="1" si="112"/>
        <v>CO2_emission_confidence_santiago</v>
      </c>
      <c r="E780" s="4" t="str" cm="1">
        <f t="array" aca="1" ref="E780" ca="1">INDIRECT(ADDRESS(1,A780,1,1,"all_city_parameter_inputs"))</f>
        <v>santiago</v>
      </c>
      <c r="F780" s="6" t="str" cm="1">
        <f t="array" aca="1" ref="F780" ca="1">IF(AND(ISBLANK(INDIRECT(ADDRESS(B780,2,1,1,"all_city_parameter_inputs"))), ISBLANK(INDIRECT(ADDRESS(B780,1,1,1,"all_city_parameter_inputs")))), "", IF(ISBLANK(INDIRECT(ADDRESS(B780,1,1,1,"all_city_parameter_inputs"))), All_city_list!F779,INDIRECT(ADDRESS(B780,1,1,1,"all_city_parameter_inputs"))))</f>
        <v>CO2_emission_confidence</v>
      </c>
      <c r="G780" s="4" t="str" cm="1">
        <f t="array" aca="1" ref="G780" ca="1">IF(AND(ISBLANK(INDIRECT(ADDRESS(B780,3,1,1,"all_city_parameter_inputs"))),ISBLANK(INDIRECT(ADDRESS(B780,2,1,1,"all_city_parameter_inputs")))),"",IF(ISBLANK(INDIRECT(ADDRESS(B780,2,1,1,"all_city_parameter_inputs"))),"",INDIRECT(ADDRESS(B780,2,1,1,"all_city_parameter_inputs"))))</f>
        <v>sample</v>
      </c>
      <c r="H780" s="17" cm="1">
        <f t="array" aca="1" ref="H780" ca="1">IF(ISBLANK(INDIRECT(ADDRESS(B780,A780,1,1,"all_city_parameter_inputs"))), "--",INDIRECT(ADDRESS(B780,A780,1,1,"all_city_parameter_inputs")))</f>
        <v>0.5</v>
      </c>
      <c r="I780" s="17">
        <f ca="1">IF(OR(G780="alpha",G780="beta",G780="sd",G780="mean"),"--",VLOOKUP(C780,Default!$B$5:$H$113,7,FALSE))</f>
        <v>1</v>
      </c>
      <c r="J780" s="4" t="str">
        <f ca="1">VLOOKUP(F780,Lookup!$C$5:$D$109,2, FALSE)</f>
        <v>Pollution values</v>
      </c>
      <c r="K780" s="4" t="str">
        <f ca="1">VLOOKUP(C780,Default!$B$4:$E$113,4, FALSE)</f>
        <v>how confident we are about the CO2 emissions inventory (equivalent to PM_EMISSION_INVENTORY_CONFIDENCE)</v>
      </c>
      <c r="L780" s="21" t="str" cm="1">
        <f t="array" aca="1" ref="L780" ca="1">IF(ISNA(VLOOKUP(D780,Grouped_Sources!$C:$C,1,FALSE)),"", INDIRECT(VLOOKUP(D780,Grouped_Sources!$C:$G,5,FALSE)))</f>
        <v/>
      </c>
      <c r="M780" s="21"/>
      <c r="N780" s="21"/>
    </row>
    <row r="781" spans="1:14">
      <c r="A781" s="5">
        <f t="shared" si="114"/>
        <v>10</v>
      </c>
      <c r="B781" s="5">
        <f t="shared" si="115"/>
        <v>86</v>
      </c>
      <c r="C781" s="5" t="str">
        <f t="shared" ca="1" si="116"/>
        <v>car_occupancy_ratio</v>
      </c>
      <c r="D781" s="5" t="str">
        <f t="shared" ref="D781:D783" ca="1" si="117">F781&amp;"_"&amp;E781</f>
        <v>car_occupancy_ratio_santiago</v>
      </c>
      <c r="E781" s="4" t="str" cm="1">
        <f t="array" aca="1" ref="E781" ca="1">INDIRECT(ADDRESS(1,A781,1,1,"all_city_parameter_inputs"))</f>
        <v>santiago</v>
      </c>
      <c r="F781" s="6" t="str" cm="1">
        <f t="array" aca="1" ref="F781" ca="1">IF(AND(ISBLANK(INDIRECT(ADDRESS(B781,2,1,1,"all_city_parameter_inputs"))), ISBLANK(INDIRECT(ADDRESS(B781,1,1,1,"all_city_parameter_inputs")))), "", IF(ISBLANK(INDIRECT(ADDRESS(B781,1,1,1,"all_city_parameter_inputs"))), All_city_list!F780,INDIRECT(ADDRESS(B781,1,1,1,"all_city_parameter_inputs"))))</f>
        <v>car_occupancy_ratio</v>
      </c>
      <c r="G781" s="4" t="str" cm="1">
        <f t="array" aca="1" ref="G781" ca="1">IF(AND(ISBLANK(INDIRECT(ADDRESS(B781,3,1,1,"all_city_parameter_inputs"))),ISBLANK(INDIRECT(ADDRESS(B781,2,1,1,"all_city_parameter_inputs")))),"",IF(ISBLANK(INDIRECT(ADDRESS(B781,2,1,1,"all_city_parameter_inputs"))),"",INDIRECT(ADDRESS(B781,2,1,1,"all_city_parameter_inputs"))))</f>
        <v>constant</v>
      </c>
      <c r="H781" s="17" cm="1">
        <f t="array" aca="1" ref="H781" ca="1">IF(ISBLANK(INDIRECT(ADDRESS(B781,A781,1,1,"all_city_parameter_inputs"))), "--",INDIRECT(ADDRESS(B781,A781,1,1,"all_city_parameter_inputs")))</f>
        <v>0.66225165562913912</v>
      </c>
      <c r="I781" s="17">
        <f ca="1">IF(OR(G781="alpha",G781="beta",G781="sd",G781="mean"),"--",VLOOKUP(C781,Default!$B$5:$H$113,7,FALSE))</f>
        <v>0.625</v>
      </c>
      <c r="J781" s="4" t="str">
        <f ca="1">VLOOKUP(F781,Lookup!$C$5:$D$109,2, FALSE)</f>
        <v>Travel values</v>
      </c>
      <c r="K781" s="4" t="str">
        <f ca="1">VLOOKUP(C781,Default!$B$4:$E$113,4, FALSE)</f>
        <v>ratio of cars to passengers (incl driver)</v>
      </c>
      <c r="L781" s="21" t="str" cm="1">
        <f t="array" aca="1" ref="L781" ca="1">IF(ISNA(VLOOKUP(D781,Grouped_Sources!$C:$C,1,FALSE)),"", INDIRECT(VLOOKUP(D781,Grouped_Sources!$C:$G,5,FALSE)))</f>
        <v>CarOccupancyRatio_vxx.docx on on OneDrive Ali Abbas - ITHIM Global\Methods and Processes\Input Parameters\CarOccupancyRate</v>
      </c>
      <c r="M781" s="21"/>
      <c r="N781" s="21"/>
    </row>
    <row r="782" spans="1:14">
      <c r="A782" s="5">
        <f t="shared" si="114"/>
        <v>10</v>
      </c>
      <c r="B782" s="5">
        <f t="shared" si="115"/>
        <v>87</v>
      </c>
      <c r="C782" s="5" t="str">
        <f t="shared" ca="1" si="116"/>
        <v>car_occupancy_ratio</v>
      </c>
      <c r="D782" s="5" t="str">
        <f t="shared" ca="1" si="117"/>
        <v>car_occupancy_ratio_santiago</v>
      </c>
      <c r="E782" s="4" t="str" cm="1">
        <f t="array" aca="1" ref="E782" ca="1">INDIRECT(ADDRESS(1,A782,1,1,"all_city_parameter_inputs"))</f>
        <v>santiago</v>
      </c>
      <c r="F782" s="6" t="str" cm="1">
        <f t="array" aca="1" ref="F782" ca="1">IF(AND(ISBLANK(INDIRECT(ADDRESS(B782,2,1,1,"all_city_parameter_inputs"))), ISBLANK(INDIRECT(ADDRESS(B782,1,1,1,"all_city_parameter_inputs")))), "", IF(ISBLANK(INDIRECT(ADDRESS(B782,1,1,1,"all_city_parameter_inputs"))), All_city_list!F781,INDIRECT(ADDRESS(B782,1,1,1,"all_city_parameter_inputs"))))</f>
        <v>car_occupancy_ratio</v>
      </c>
      <c r="G782" s="4" t="str" cm="1">
        <f t="array" aca="1" ref="G782" ca="1">IF(AND(ISBLANK(INDIRECT(ADDRESS(B782,3,1,1,"all_city_parameter_inputs"))),ISBLANK(INDIRECT(ADDRESS(B782,2,1,1,"all_city_parameter_inputs")))),"",IF(ISBLANK(INDIRECT(ADDRESS(B782,2,1,1,"all_city_parameter_inputs"))),"",INDIRECT(ADDRESS(B782,2,1,1,"all_city_parameter_inputs"))))</f>
        <v>alpha</v>
      </c>
      <c r="H782" s="17" cm="1">
        <f t="array" aca="1" ref="H782" ca="1">IF(ISBLANK(INDIRECT(ADDRESS(B782,A782,1,1,"all_city_parameter_inputs"))), "--",INDIRECT(ADDRESS(B782,A782,1,1,"all_city_parameter_inputs")))</f>
        <v>16.045408388520961</v>
      </c>
      <c r="I782" s="17" t="str">
        <f ca="1">IF(OR(G782="alpha",G782="beta",G782="sd",G782="mean"),"--",VLOOKUP(C782,Default!$B$5:$H$113,7,FALSE))</f>
        <v>--</v>
      </c>
      <c r="J782" s="4" t="str">
        <f ca="1">VLOOKUP(F782,Lookup!$C$5:$D$109,2, FALSE)</f>
        <v>Travel values</v>
      </c>
      <c r="K782" s="4" t="str">
        <f ca="1">VLOOKUP(C782,Default!$B$4:$E$113,4, FALSE)</f>
        <v>ratio of cars to passengers (incl driver)</v>
      </c>
      <c r="L782" s="21" t="str" cm="1">
        <f t="array" aca="1" ref="L782" ca="1">IF(ISNA(VLOOKUP(D782,Grouped_Sources!$C:$C,1,FALSE)),"", INDIRECT(VLOOKUP(D782,Grouped_Sources!$C:$G,5,FALSE)))</f>
        <v>CarOccupancyRatio_vxx.docx on on OneDrive Ali Abbas - ITHIM Global\Methods and Processes\Input Parameters\CarOccupancyRate</v>
      </c>
      <c r="M782" s="21"/>
      <c r="N782" s="21"/>
    </row>
    <row r="783" spans="1:14">
      <c r="A783" s="5">
        <f t="shared" si="114"/>
        <v>10</v>
      </c>
      <c r="B783" s="5">
        <f t="shared" si="115"/>
        <v>88</v>
      </c>
      <c r="C783" s="5" t="str">
        <f t="shared" ca="1" si="116"/>
        <v>car_occupancy_ratio</v>
      </c>
      <c r="D783" s="5" t="str">
        <f t="shared" ca="1" si="117"/>
        <v>car_occupancy_ratio_santiago</v>
      </c>
      <c r="E783" s="4" t="str" cm="1">
        <f t="array" aca="1" ref="E783" ca="1">INDIRECT(ADDRESS(1,A783,1,1,"all_city_parameter_inputs"))</f>
        <v>santiago</v>
      </c>
      <c r="F783" s="6" t="str" cm="1">
        <f t="array" aca="1" ref="F783" ca="1">IF(AND(ISBLANK(INDIRECT(ADDRESS(B783,2,1,1,"all_city_parameter_inputs"))), ISBLANK(INDIRECT(ADDRESS(B783,1,1,1,"all_city_parameter_inputs")))), "", IF(ISBLANK(INDIRECT(ADDRESS(B783,1,1,1,"all_city_parameter_inputs"))), All_city_list!F782,INDIRECT(ADDRESS(B783,1,1,1,"all_city_parameter_inputs"))))</f>
        <v>car_occupancy_ratio</v>
      </c>
      <c r="G783" s="4" t="str" cm="1">
        <f t="array" aca="1" ref="G783" ca="1">IF(AND(ISBLANK(INDIRECT(ADDRESS(B783,3,1,1,"all_city_parameter_inputs"))),ISBLANK(INDIRECT(ADDRESS(B783,2,1,1,"all_city_parameter_inputs")))),"",IF(ISBLANK(INDIRECT(ADDRESS(B783,2,1,1,"all_city_parameter_inputs"))),"",INDIRECT(ADDRESS(B783,2,1,1,"all_city_parameter_inputs"))))</f>
        <v>beta</v>
      </c>
      <c r="H783" s="17" cm="1">
        <f t="array" aca="1" ref="H783" ca="1">IF(ISBLANK(INDIRECT(ADDRESS(B783,A783,1,1,"all_city_parameter_inputs"))), "--",INDIRECT(ADDRESS(B783,A783,1,1,"all_city_parameter_inputs")))</f>
        <v>8.1831582781456884</v>
      </c>
      <c r="I783" s="17" t="str">
        <f ca="1">IF(OR(G783="alpha",G783="beta",G783="sd",G783="mean"),"--",VLOOKUP(C783,Default!$B$5:$H$113,7,FALSE))</f>
        <v>--</v>
      </c>
      <c r="J783" s="4" t="str">
        <f ca="1">VLOOKUP(F783,Lookup!$C$5:$D$109,2, FALSE)</f>
        <v>Travel values</v>
      </c>
      <c r="K783" s="4" t="str">
        <f ca="1">VLOOKUP(C783,Default!$B$4:$E$113,4, FALSE)</f>
        <v>ratio of cars to passengers (incl driver)</v>
      </c>
      <c r="L783" s="21" t="str" cm="1">
        <f t="array" aca="1" ref="L783" ca="1">IF(ISNA(VLOOKUP(D783,Grouped_Sources!$C:$C,1,FALSE)),"", INDIRECT(VLOOKUP(D783,Grouped_Sources!$C:$G,5,FALSE)))</f>
        <v>CarOccupancyRatio_vxx.docx on on OneDrive Ali Abbas - ITHIM Global\Methods and Processes\Input Parameters\CarOccupancyRate</v>
      </c>
      <c r="M783" s="21"/>
      <c r="N783" s="21"/>
    </row>
    <row r="784" spans="1:14">
      <c r="A784" s="5">
        <f t="shared" si="114"/>
        <v>10</v>
      </c>
      <c r="B784" s="5">
        <f t="shared" si="115"/>
        <v>89</v>
      </c>
      <c r="C784" s="5" t="str">
        <f t="shared" ca="1" si="116"/>
        <v>country</v>
      </c>
      <c r="D784" s="5" t="str">
        <f t="shared" ref="D784:D796" ca="1" si="118">F784&amp;"_"&amp;E784</f>
        <v>country_santiago</v>
      </c>
      <c r="E784" s="4" t="str" cm="1">
        <f t="array" aca="1" ref="E784" ca="1">INDIRECT(ADDRESS(1,A784,1,1,"all_city_parameter_inputs"))</f>
        <v>santiago</v>
      </c>
      <c r="F784" s="6" t="str" cm="1">
        <f t="array" aca="1" ref="F784" ca="1">IF(AND(ISBLANK(INDIRECT(ADDRESS(B784,2,1,1,"all_city_parameter_inputs"))), ISBLANK(INDIRECT(ADDRESS(B784,1,1,1,"all_city_parameter_inputs")))), "", IF(ISBLANK(INDIRECT(ADDRESS(B784,1,1,1,"all_city_parameter_inputs"))), All_city_list!F783,INDIRECT(ADDRESS(B784,1,1,1,"all_city_parameter_inputs"))))</f>
        <v>country</v>
      </c>
      <c r="G784" s="4" t="str" cm="1">
        <f t="array" aca="1" ref="G784" ca="1">IF(AND(ISBLANK(INDIRECT(ADDRESS(B784,3,1,1,"all_city_parameter_inputs"))),ISBLANK(INDIRECT(ADDRESS(B784,2,1,1,"all_city_parameter_inputs")))),"",IF(ISBLANK(INDIRECT(ADDRESS(B784,2,1,1,"all_city_parameter_inputs"))),"",INDIRECT(ADDRESS(B784,2,1,1,"all_city_parameter_inputs"))))</f>
        <v/>
      </c>
      <c r="H784" s="17" t="str" cm="1">
        <f t="array" aca="1" ref="H784" ca="1">IF(ISBLANK(INDIRECT(ADDRESS(B784,A784,1,1,"all_city_parameter_inputs"))), "--",INDIRECT(ADDRESS(B784,A784,1,1,"all_city_parameter_inputs")))</f>
        <v>Chile</v>
      </c>
      <c r="I784" s="17" t="str">
        <f ca="1">IF(OR(G784="alpha",G784="beta",G784="sd",G784="mean"),"--",VLOOKUP(C784,Default!$B$5:$H$113,7,FALSE))</f>
        <v>Bogota</v>
      </c>
      <c r="J784" s="4" t="str">
        <f ca="1">VLOOKUP(F784,Lookup!$C$5:$D$109,2, FALSE)</f>
        <v>Miscellaneous</v>
      </c>
      <c r="K784" s="4" t="str">
        <f ca="1">VLOOKUP(C784,Default!$B$4:$E$113,4, FALSE)</f>
        <v>country where city lies in</v>
      </c>
      <c r="L784" s="21" t="str" cm="1">
        <f t="array" aca="1" ref="L784" ca="1">IF(ISNA(VLOOKUP(D784,Grouped_Sources!$C:$C,1,FALSE)),"", INDIRECT(VLOOKUP(D784,Grouped_Sources!$C:$G,5,FALSE)))</f>
        <v/>
      </c>
      <c r="M784" s="21"/>
      <c r="N784" s="21"/>
    </row>
    <row r="785" spans="1:14">
      <c r="A785" s="5">
        <f t="shared" si="114"/>
        <v>10</v>
      </c>
      <c r="B785" s="5">
        <f t="shared" si="115"/>
        <v>90</v>
      </c>
      <c r="C785" s="5" t="str">
        <f t="shared" ca="1" si="116"/>
        <v>continent</v>
      </c>
      <c r="D785" s="5" t="str">
        <f t="shared" ca="1" si="118"/>
        <v>continent_santiago</v>
      </c>
      <c r="E785" s="4" t="str" cm="1">
        <f t="array" aca="1" ref="E785" ca="1">INDIRECT(ADDRESS(1,A785,1,1,"all_city_parameter_inputs"))</f>
        <v>santiago</v>
      </c>
      <c r="F785" s="6" t="str" cm="1">
        <f t="array" aca="1" ref="F785" ca="1">IF(AND(ISBLANK(INDIRECT(ADDRESS(B785,2,1,1,"all_city_parameter_inputs"))), ISBLANK(INDIRECT(ADDRESS(B785,1,1,1,"all_city_parameter_inputs")))), "", IF(ISBLANK(INDIRECT(ADDRESS(B785,1,1,1,"all_city_parameter_inputs"))), All_city_list!F784,INDIRECT(ADDRESS(B785,1,1,1,"all_city_parameter_inputs"))))</f>
        <v>continent</v>
      </c>
      <c r="G785" s="4" t="str" cm="1">
        <f t="array" aca="1" ref="G785" ca="1">IF(AND(ISBLANK(INDIRECT(ADDRESS(B785,3,1,1,"all_city_parameter_inputs"))),ISBLANK(INDIRECT(ADDRESS(B785,2,1,1,"all_city_parameter_inputs")))),"",IF(ISBLANK(INDIRECT(ADDRESS(B785,2,1,1,"all_city_parameter_inputs"))),"",INDIRECT(ADDRESS(B785,2,1,1,"all_city_parameter_inputs"))))</f>
        <v/>
      </c>
      <c r="H785" s="17" t="str" cm="1">
        <f t="array" aca="1" ref="H785" ca="1">IF(ISBLANK(INDIRECT(ADDRESS(B785,A785,1,1,"all_city_parameter_inputs"))), "--",INDIRECT(ADDRESS(B785,A785,1,1,"all_city_parameter_inputs")))</f>
        <v>Latin_America</v>
      </c>
      <c r="I785" s="17" t="str">
        <f ca="1">IF(OR(G785="alpha",G785="beta",G785="sd",G785="mean"),"--",VLOOKUP(C785,Default!$B$5:$H$113,7,FALSE))</f>
        <v>Latin_America</v>
      </c>
      <c r="J785" s="4" t="str">
        <f ca="1">VLOOKUP(F785,Lookup!$C$5:$D$109,2, FALSE)</f>
        <v>Miscellaneous</v>
      </c>
      <c r="K785" s="4" t="str">
        <f ca="1">VLOOKUP(C785,Default!$B$4:$E$113,4, FALSE)</f>
        <v>continent</v>
      </c>
      <c r="L785" s="21" t="str" cm="1">
        <f t="array" aca="1" ref="L785" ca="1">IF(ISNA(VLOOKUP(D785,Grouped_Sources!$C:$C,1,FALSE)),"", INDIRECT(VLOOKUP(D785,Grouped_Sources!$C:$G,5,FALSE)))</f>
        <v/>
      </c>
      <c r="M785" s="21"/>
      <c r="N785" s="21"/>
    </row>
    <row r="786" spans="1:14">
      <c r="A786" s="5">
        <f t="shared" si="114"/>
        <v>10</v>
      </c>
      <c r="B786" s="5">
        <f t="shared" si="115"/>
        <v>91</v>
      </c>
      <c r="C786" s="5" t="str">
        <f t="shared" ref="C786" ca="1" si="119">IF(G786 = "",F786,IF(OR(G786="alpha",G786="beta",G786="constant",G786="sd",G786="mean",G786="sample"),F786,F786&amp;" "&amp;G786))</f>
        <v>bus_driver_prop_male</v>
      </c>
      <c r="D786" s="5" t="str">
        <f t="shared" ref="D786" ca="1" si="120">F786&amp;"_"&amp;E786</f>
        <v>bus_driver_prop_male_santiago</v>
      </c>
      <c r="E786" s="4" t="str" cm="1">
        <f t="array" aca="1" ref="E786" ca="1">INDIRECT(ADDRESS(1,A786,1,1,"all_city_parameter_inputs"))</f>
        <v>santiago</v>
      </c>
      <c r="F786" s="6" t="str" cm="1">
        <f t="array" aca="1" ref="F786" ca="1">IF(AND(ISBLANK(INDIRECT(ADDRESS(B786,2,1,1,"all_city_parameter_inputs"))), ISBLANK(INDIRECT(ADDRESS(B786,1,1,1,"all_city_parameter_inputs")))), "", IF(ISBLANK(INDIRECT(ADDRESS(B786,1,1,1,"all_city_parameter_inputs"))), All_city_list!F785,INDIRECT(ADDRESS(B786,1,1,1,"all_city_parameter_inputs"))))</f>
        <v>bus_driver_prop_male</v>
      </c>
      <c r="G786" s="4" t="str" cm="1">
        <f t="array" aca="1" ref="G786" ca="1">IF(AND(ISBLANK(INDIRECT(ADDRESS(B786,3,1,1,"all_city_parameter_inputs"))),ISBLANK(INDIRECT(ADDRESS(B786,2,1,1,"all_city_parameter_inputs")))),"",IF(ISBLANK(INDIRECT(ADDRESS(B786,2,1,1,"all_city_parameter_inputs"))),"",INDIRECT(ADDRESS(B786,2,1,1,"all_city_parameter_inputs"))))</f>
        <v/>
      </c>
      <c r="H786" s="17" cm="1">
        <f t="array" aca="1" ref="H786" ca="1">IF(ISBLANK(INDIRECT(ADDRESS(B786,A786,1,1,"all_city_parameter_inputs"))), "--",INDIRECT(ADDRESS(B786,A786,1,1,"all_city_parameter_inputs")))</f>
        <v>0.99</v>
      </c>
      <c r="I786" s="17">
        <f ca="1">IF(OR(G786="alpha",G786="beta",G786="sd",G786="mean"),"--",VLOOKUP(C786,Default!$B$5:$H$113,7,FALSE))</f>
        <v>0.98</v>
      </c>
      <c r="J786" s="4" t="str">
        <f ca="1">VLOOKUP(F786,Lookup!$C$5:$D$109,2, FALSE)</f>
        <v>Travel values</v>
      </c>
      <c r="K786" s="4" t="str">
        <f ca="1">VLOOKUP(C786,Default!$B$4:$E$113,4, FALSE)</f>
        <v>proportion of bus drivers that are male</v>
      </c>
      <c r="L786" s="21" t="str" cm="1">
        <f t="array" aca="1" ref="L786" ca="1">IF(ISNA(VLOOKUP(D786,Grouped_Sources!$C:$C,1,FALSE)),"", INDIRECT(VLOOKUP(D786,Grouped_Sources!$C:$G,5,FALSE)))</f>
        <v>on OneDrive Ali Abbas - ITHIM Global\Methods and Processes\Input Parameters\GhostTrip_demographics</v>
      </c>
      <c r="M786" s="21"/>
      <c r="N786" s="21"/>
    </row>
    <row r="787" spans="1:14">
      <c r="A787" s="5">
        <f t="shared" si="114"/>
        <v>10</v>
      </c>
      <c r="B787" s="5">
        <f t="shared" si="115"/>
        <v>92</v>
      </c>
      <c r="C787" s="5" t="str">
        <f t="shared" ref="C787:C791" ca="1" si="121">IF(G787 = "",F787,IF(OR(G787="alpha",G787="beta",G787="constant",G787="sd",G787="mean",G787="sample"),F787,F787&amp;" "&amp;G787))</f>
        <v>bus_driver_male_agerange</v>
      </c>
      <c r="D787" s="5" t="str">
        <f t="shared" ref="D787:D791" ca="1" si="122">F787&amp;"_"&amp;E787</f>
        <v>bus_driver_male_agerange_santiago</v>
      </c>
      <c r="E787" s="4" t="str" cm="1">
        <f t="array" aca="1" ref="E787" ca="1">INDIRECT(ADDRESS(1,A787,1,1,"all_city_parameter_inputs"))</f>
        <v>santiago</v>
      </c>
      <c r="F787" s="6" t="str" cm="1">
        <f t="array" aca="1" ref="F787" ca="1">IF(AND(ISBLANK(INDIRECT(ADDRESS(B787,2,1,1,"all_city_parameter_inputs"))), ISBLANK(INDIRECT(ADDRESS(B787,1,1,1,"all_city_parameter_inputs")))), "", IF(ISBLANK(INDIRECT(ADDRESS(B787,1,1,1,"all_city_parameter_inputs"))), All_city_list!F786,INDIRECT(ADDRESS(B787,1,1,1,"all_city_parameter_inputs"))))</f>
        <v>bus_driver_male_agerange</v>
      </c>
      <c r="G787" s="4" t="str" cm="1">
        <f t="array" aca="1" ref="G787" ca="1">IF(AND(ISBLANK(INDIRECT(ADDRESS(B787,3,1,1,"all_city_parameter_inputs"))),ISBLANK(INDIRECT(ADDRESS(B787,2,1,1,"all_city_parameter_inputs")))),"",IF(ISBLANK(INDIRECT(ADDRESS(B787,2,1,1,"all_city_parameter_inputs"))),"",INDIRECT(ADDRESS(B787,2,1,1,"all_city_parameter_inputs"))))</f>
        <v/>
      </c>
      <c r="H787" s="17" t="str" cm="1">
        <f t="array" aca="1" ref="H787" ca="1">IF(ISBLANK(INDIRECT(ADDRESS(B787,A787,1,1,"all_city_parameter_inputs"))), "--",INDIRECT(ADDRESS(B787,A787,1,1,"all_city_parameter_inputs")))</f>
        <v>18, 65</v>
      </c>
      <c r="I787" s="17" t="str">
        <f ca="1">IF(OR(G787="alpha",G787="beta",G787="sd",G787="mean"),"--",VLOOKUP(C787,Default!$B$5:$H$113,7,FALSE))</f>
        <v>19, 65</v>
      </c>
      <c r="J787" s="4" t="str">
        <f ca="1">VLOOKUP(F787,Lookup!$C$5:$D$109,2, FALSE)</f>
        <v>Travel values</v>
      </c>
      <c r="K787" s="4" t="str">
        <f ca="1">VLOOKUP(C787,Default!$B$4:$E$113,4, FALSE)</f>
        <v>age range of male bus drivers</v>
      </c>
      <c r="L787" s="21" t="str" cm="1">
        <f t="array" aca="1" ref="L787" ca="1">IF(ISNA(VLOOKUP(D787,Grouped_Sources!$C:$C,1,FALSE)),"", INDIRECT(VLOOKUP(D787,Grouped_Sources!$C:$G,5,FALSE)))</f>
        <v>on OneDrive Ali Abbas - ITHIM Global\Methods and Processes\Input Parameters\GhostTrip_demographics</v>
      </c>
      <c r="M787" s="21"/>
      <c r="N787" s="21"/>
    </row>
    <row r="788" spans="1:14">
      <c r="A788" s="5">
        <f t="shared" si="114"/>
        <v>10</v>
      </c>
      <c r="B788" s="5">
        <f t="shared" si="115"/>
        <v>93</v>
      </c>
      <c r="C788" s="5" t="str">
        <f t="shared" ca="1" si="121"/>
        <v>bus_driver_female_agerange</v>
      </c>
      <c r="D788" s="5" t="str">
        <f t="shared" ca="1" si="122"/>
        <v>bus_driver_female_agerange_santiago</v>
      </c>
      <c r="E788" s="4" t="str" cm="1">
        <f t="array" aca="1" ref="E788" ca="1">INDIRECT(ADDRESS(1,A788,1,1,"all_city_parameter_inputs"))</f>
        <v>santiago</v>
      </c>
      <c r="F788" s="6" t="str" cm="1">
        <f t="array" aca="1" ref="F788" ca="1">IF(AND(ISBLANK(INDIRECT(ADDRESS(B788,2,1,1,"all_city_parameter_inputs"))), ISBLANK(INDIRECT(ADDRESS(B788,1,1,1,"all_city_parameter_inputs")))), "", IF(ISBLANK(INDIRECT(ADDRESS(B788,1,1,1,"all_city_parameter_inputs"))), All_city_list!F787,INDIRECT(ADDRESS(B788,1,1,1,"all_city_parameter_inputs"))))</f>
        <v>bus_driver_female_agerange</v>
      </c>
      <c r="G788" s="4" t="str" cm="1">
        <f t="array" aca="1" ref="G788" ca="1">IF(AND(ISBLANK(INDIRECT(ADDRESS(B788,3,1,1,"all_city_parameter_inputs"))),ISBLANK(INDIRECT(ADDRESS(B788,2,1,1,"all_city_parameter_inputs")))),"",IF(ISBLANK(INDIRECT(ADDRESS(B788,2,1,1,"all_city_parameter_inputs"))),"",INDIRECT(ADDRESS(B788,2,1,1,"all_city_parameter_inputs"))))</f>
        <v/>
      </c>
      <c r="H788" s="17" t="str" cm="1">
        <f t="array" aca="1" ref="H788" ca="1">IF(ISBLANK(INDIRECT(ADDRESS(B788,A788,1,1,"all_city_parameter_inputs"))), "--",INDIRECT(ADDRESS(B788,A788,1,1,"all_city_parameter_inputs")))</f>
        <v>18, 65</v>
      </c>
      <c r="I788" s="17" t="str">
        <f ca="1">IF(OR(G788="alpha",G788="beta",G788="sd",G788="mean"),"--",VLOOKUP(C788,Default!$B$5:$H$113,7,FALSE))</f>
        <v>19, 65</v>
      </c>
      <c r="J788" s="4" t="str">
        <f ca="1">VLOOKUP(F788,Lookup!$C$5:$D$109,2, FALSE)</f>
        <v>Travel values</v>
      </c>
      <c r="K788" s="4" t="str">
        <f ca="1">VLOOKUP(C788,Default!$B$4:$E$113,4, FALSE)</f>
        <v>age range of female bus drivers</v>
      </c>
      <c r="L788" s="21" t="str" cm="1">
        <f t="array" aca="1" ref="L788" ca="1">IF(ISNA(VLOOKUP(D788,Grouped_Sources!$C:$C,1,FALSE)),"", INDIRECT(VLOOKUP(D788,Grouped_Sources!$C:$G,5,FALSE)))</f>
        <v>on OneDrive Ali Abbas - ITHIM Global\Methods and Processes\Input Parameters\GhostTrip_demographics</v>
      </c>
      <c r="M788" s="21"/>
      <c r="N788" s="21"/>
    </row>
    <row r="789" spans="1:14">
      <c r="A789" s="5">
        <f t="shared" si="114"/>
        <v>10</v>
      </c>
      <c r="B789" s="5">
        <f t="shared" si="115"/>
        <v>94</v>
      </c>
      <c r="C789" s="5" t="str">
        <f t="shared" ca="1" si="121"/>
        <v>truck_driver_prop_male</v>
      </c>
      <c r="D789" s="5" t="str">
        <f t="shared" ca="1" si="122"/>
        <v>truck_driver_prop_male_santiago</v>
      </c>
      <c r="E789" s="4" t="str" cm="1">
        <f t="array" aca="1" ref="E789" ca="1">INDIRECT(ADDRESS(1,A789,1,1,"all_city_parameter_inputs"))</f>
        <v>santiago</v>
      </c>
      <c r="F789" s="6" t="str" cm="1">
        <f t="array" aca="1" ref="F789" ca="1">IF(AND(ISBLANK(INDIRECT(ADDRESS(B789,2,1,1,"all_city_parameter_inputs"))), ISBLANK(INDIRECT(ADDRESS(B789,1,1,1,"all_city_parameter_inputs")))), "", IF(ISBLANK(INDIRECT(ADDRESS(B789,1,1,1,"all_city_parameter_inputs"))), All_city_list!F788,INDIRECT(ADDRESS(B789,1,1,1,"all_city_parameter_inputs"))))</f>
        <v>truck_driver_prop_male</v>
      </c>
      <c r="G789" s="4" t="str" cm="1">
        <f t="array" aca="1" ref="G789" ca="1">IF(AND(ISBLANK(INDIRECT(ADDRESS(B789,3,1,1,"all_city_parameter_inputs"))),ISBLANK(INDIRECT(ADDRESS(B789,2,1,1,"all_city_parameter_inputs")))),"",IF(ISBLANK(INDIRECT(ADDRESS(B789,2,1,1,"all_city_parameter_inputs"))),"",INDIRECT(ADDRESS(B789,2,1,1,"all_city_parameter_inputs"))))</f>
        <v/>
      </c>
      <c r="H789" s="17" cm="1">
        <f t="array" aca="1" ref="H789" ca="1">IF(ISBLANK(INDIRECT(ADDRESS(B789,A789,1,1,"all_city_parameter_inputs"))), "--",INDIRECT(ADDRESS(B789,A789,1,1,"all_city_parameter_inputs")))</f>
        <v>0.99</v>
      </c>
      <c r="I789" s="17">
        <f ca="1">IF(OR(G789="alpha",G789="beta",G789="sd",G789="mean"),"--",VLOOKUP(C789,Default!$B$5:$H$113,7,FALSE))</f>
        <v>0.98</v>
      </c>
      <c r="J789" s="4" t="str">
        <f ca="1">VLOOKUP(F789,Lookup!$C$5:$D$109,2, FALSE)</f>
        <v>Travel values</v>
      </c>
      <c r="K789" s="4" t="str">
        <f ca="1">VLOOKUP(C789,Default!$B$4:$E$113,4, FALSE)</f>
        <v>proportion of male truck drivers</v>
      </c>
      <c r="L789" s="21" t="str" cm="1">
        <f t="array" aca="1" ref="L789" ca="1">IF(ISNA(VLOOKUP(D789,Grouped_Sources!$C:$C,1,FALSE)),"", INDIRECT(VLOOKUP(D789,Grouped_Sources!$C:$G,5,FALSE)))</f>
        <v>on OneDrive Ali Abbas - ITHIM Global\Methods and Processes\Input Parameters\GhostTrip_demographics</v>
      </c>
      <c r="M789" s="21"/>
      <c r="N789" s="21"/>
    </row>
    <row r="790" spans="1:14">
      <c r="A790" s="5">
        <f t="shared" si="114"/>
        <v>10</v>
      </c>
      <c r="B790" s="5">
        <f t="shared" si="115"/>
        <v>95</v>
      </c>
      <c r="C790" s="5" t="str">
        <f t="shared" ca="1" si="121"/>
        <v>truck_driver_male_agerange</v>
      </c>
      <c r="D790" s="5" t="str">
        <f t="shared" ca="1" si="122"/>
        <v>truck_driver_male_agerange_santiago</v>
      </c>
      <c r="E790" s="4" t="str" cm="1">
        <f t="array" aca="1" ref="E790" ca="1">INDIRECT(ADDRESS(1,A790,1,1,"all_city_parameter_inputs"))</f>
        <v>santiago</v>
      </c>
      <c r="F790" s="6" t="str" cm="1">
        <f t="array" aca="1" ref="F790" ca="1">IF(AND(ISBLANK(INDIRECT(ADDRESS(B790,2,1,1,"all_city_parameter_inputs"))), ISBLANK(INDIRECT(ADDRESS(B790,1,1,1,"all_city_parameter_inputs")))), "", IF(ISBLANK(INDIRECT(ADDRESS(B790,1,1,1,"all_city_parameter_inputs"))), All_city_list!F789,INDIRECT(ADDRESS(B790,1,1,1,"all_city_parameter_inputs"))))</f>
        <v>truck_driver_male_agerange</v>
      </c>
      <c r="G790" s="4" t="str" cm="1">
        <f t="array" aca="1" ref="G790" ca="1">IF(AND(ISBLANK(INDIRECT(ADDRESS(B790,3,1,1,"all_city_parameter_inputs"))),ISBLANK(INDIRECT(ADDRESS(B790,2,1,1,"all_city_parameter_inputs")))),"",IF(ISBLANK(INDIRECT(ADDRESS(B790,2,1,1,"all_city_parameter_inputs"))),"",INDIRECT(ADDRESS(B790,2,1,1,"all_city_parameter_inputs"))))</f>
        <v/>
      </c>
      <c r="H790" s="17" t="str" cm="1">
        <f t="array" aca="1" ref="H790" ca="1">IF(ISBLANK(INDIRECT(ADDRESS(B790,A790,1,1,"all_city_parameter_inputs"))), "--",INDIRECT(ADDRESS(B790,A790,1,1,"all_city_parameter_inputs")))</f>
        <v>18, 65</v>
      </c>
      <c r="I790" s="17" t="str">
        <f ca="1">IF(OR(G790="alpha",G790="beta",G790="sd",G790="mean"),"--",VLOOKUP(C790,Default!$B$5:$H$113,7,FALSE))</f>
        <v>18, 65</v>
      </c>
      <c r="J790" s="4" t="str">
        <f ca="1">VLOOKUP(F790,Lookup!$C$5:$D$109,2, FALSE)</f>
        <v>Travel values</v>
      </c>
      <c r="K790" s="4" t="str">
        <f ca="1">VLOOKUP(C790,Default!$B$4:$E$113,4, FALSE)</f>
        <v>age range of male truck drivers</v>
      </c>
      <c r="L790" s="21" t="str" cm="1">
        <f t="array" aca="1" ref="L790" ca="1">IF(ISNA(VLOOKUP(D790,Grouped_Sources!$C:$C,1,FALSE)),"", INDIRECT(VLOOKUP(D790,Grouped_Sources!$C:$G,5,FALSE)))</f>
        <v>on OneDrive Ali Abbas - ITHIM Global\Methods and Processes\Input Parameters\GhostTrip_demographics</v>
      </c>
      <c r="M790" s="21"/>
      <c r="N790" s="21"/>
    </row>
    <row r="791" spans="1:14">
      <c r="A791" s="5">
        <f t="shared" si="114"/>
        <v>10</v>
      </c>
      <c r="B791" s="5">
        <f t="shared" si="115"/>
        <v>96</v>
      </c>
      <c r="C791" s="5" t="str">
        <f t="shared" ca="1" si="121"/>
        <v>truck_driver_female_agerange</v>
      </c>
      <c r="D791" s="5" t="str">
        <f t="shared" ca="1" si="122"/>
        <v>truck_driver_female_agerange_santiago</v>
      </c>
      <c r="E791" s="4" t="str" cm="1">
        <f t="array" aca="1" ref="E791" ca="1">INDIRECT(ADDRESS(1,A791,1,1,"all_city_parameter_inputs"))</f>
        <v>santiago</v>
      </c>
      <c r="F791" s="6" t="str" cm="1">
        <f t="array" aca="1" ref="F791" ca="1">IF(AND(ISBLANK(INDIRECT(ADDRESS(B791,2,1,1,"all_city_parameter_inputs"))), ISBLANK(INDIRECT(ADDRESS(B791,1,1,1,"all_city_parameter_inputs")))), "", IF(ISBLANK(INDIRECT(ADDRESS(B791,1,1,1,"all_city_parameter_inputs"))), All_city_list!F790,INDIRECT(ADDRESS(B791,1,1,1,"all_city_parameter_inputs"))))</f>
        <v>truck_driver_female_agerange</v>
      </c>
      <c r="G791" s="4" t="str" cm="1">
        <f t="array" aca="1" ref="G791" ca="1">IF(AND(ISBLANK(INDIRECT(ADDRESS(B791,3,1,1,"all_city_parameter_inputs"))),ISBLANK(INDIRECT(ADDRESS(B791,2,1,1,"all_city_parameter_inputs")))),"",IF(ISBLANK(INDIRECT(ADDRESS(B791,2,1,1,"all_city_parameter_inputs"))),"",INDIRECT(ADDRESS(B791,2,1,1,"all_city_parameter_inputs"))))</f>
        <v/>
      </c>
      <c r="H791" s="17" t="str" cm="1">
        <f t="array" aca="1" ref="H791" ca="1">IF(ISBLANK(INDIRECT(ADDRESS(B791,A791,1,1,"all_city_parameter_inputs"))), "--",INDIRECT(ADDRESS(B791,A791,1,1,"all_city_parameter_inputs")))</f>
        <v>18, 65</v>
      </c>
      <c r="I791" s="17" t="str">
        <f ca="1">IF(OR(G791="alpha",G791="beta",G791="sd",G791="mean"),"--",VLOOKUP(C791,Default!$B$5:$H$113,7,FALSE))</f>
        <v>18, 65</v>
      </c>
      <c r="J791" s="4" t="str">
        <f ca="1">VLOOKUP(F791,Lookup!$C$5:$D$109,2, FALSE)</f>
        <v>Travel values</v>
      </c>
      <c r="K791" s="4" t="str">
        <f ca="1">VLOOKUP(C791,Default!$B$4:$E$113,4, FALSE)</f>
        <v>age range of female truck drivers</v>
      </c>
      <c r="L791" s="21" t="str" cm="1">
        <f t="array" aca="1" ref="L791" ca="1">IF(ISNA(VLOOKUP(D791,Grouped_Sources!$C:$C,1,FALSE)),"", INDIRECT(VLOOKUP(D791,Grouped_Sources!$C:$G,5,FALSE)))</f>
        <v>on OneDrive Ali Abbas - ITHIM Global\Methods and Processes\Input Parameters\GhostTrip_demographics</v>
      </c>
      <c r="M791" s="21"/>
      <c r="N791" s="21"/>
    </row>
    <row r="792" spans="1:14">
      <c r="A792" s="5">
        <f t="shared" si="114"/>
        <v>10</v>
      </c>
      <c r="B792" s="5">
        <f t="shared" si="115"/>
        <v>97</v>
      </c>
      <c r="C792" s="5" t="str">
        <f t="shared" ref="C792:C793" ca="1" si="123">IF(G792 = "",F792,IF(OR(G792="alpha",G792="beta",G792="constant",G792="sd",G792="mean",G792="sample"),F792,F792&amp;" "&amp;G792))</f>
        <v>commerical_mbike_prop_male</v>
      </c>
      <c r="D792" s="5" t="str">
        <f t="shared" ref="D792:D793" ca="1" si="124">F792&amp;"_"&amp;E792</f>
        <v>commerical_mbike_prop_male_santiago</v>
      </c>
      <c r="E792" s="4" t="str" cm="1">
        <f t="array" aca="1" ref="E792" ca="1">INDIRECT(ADDRESS(1,A792,1,1,"all_city_parameter_inputs"))</f>
        <v>santiago</v>
      </c>
      <c r="F792" s="6" t="str" cm="1">
        <f t="array" aca="1" ref="F792" ca="1">IF(AND(ISBLANK(INDIRECT(ADDRESS(B792,2,1,1,"all_city_parameter_inputs"))), ISBLANK(INDIRECT(ADDRESS(B792,1,1,1,"all_city_parameter_inputs")))), "", IF(ISBLANK(INDIRECT(ADDRESS(B792,1,1,1,"all_city_parameter_inputs"))), All_city_list!F791,INDIRECT(ADDRESS(B792,1,1,1,"all_city_parameter_inputs"))))</f>
        <v>commerical_mbike_prop_male</v>
      </c>
      <c r="G792" s="4" t="str" cm="1">
        <f t="array" aca="1" ref="G792" ca="1">IF(AND(ISBLANK(INDIRECT(ADDRESS(B792,3,1,1,"all_city_parameter_inputs"))),ISBLANK(INDIRECT(ADDRESS(B792,2,1,1,"all_city_parameter_inputs")))),"",IF(ISBLANK(INDIRECT(ADDRESS(B792,2,1,1,"all_city_parameter_inputs"))),"",INDIRECT(ADDRESS(B792,2,1,1,"all_city_parameter_inputs"))))</f>
        <v/>
      </c>
      <c r="H792" s="17" cm="1">
        <f t="array" aca="1" ref="H792" ca="1">IF(ISBLANK(INDIRECT(ADDRESS(B792,A792,1,1,"all_city_parameter_inputs"))), "--",INDIRECT(ADDRESS(B792,A792,1,1,"all_city_parameter_inputs")))</f>
        <v>0.99</v>
      </c>
      <c r="I792" s="17">
        <f ca="1">IF(OR(G792="alpha",G792="beta",G792="sd",G792="mean"),"--",VLOOKUP(C792,Default!$B$5:$H$113,7,FALSE))</f>
        <v>0.99</v>
      </c>
      <c r="J792" s="4" t="str">
        <f ca="1">VLOOKUP(F792,Lookup!$C$5:$D$109,2, FALSE)</f>
        <v>Travel values</v>
      </c>
      <c r="K792" s="4" t="str">
        <f ca="1">VLOOKUP(C792,Default!$B$4:$E$113,4, FALSE)</f>
        <v>proportion of male commercial motorcycle drivers</v>
      </c>
      <c r="L792" s="21" t="str" cm="1">
        <f t="array" aca="1" ref="L792" ca="1">IF(ISNA(VLOOKUP(D792,Grouped_Sources!$C:$C,1,FALSE)),"", INDIRECT(VLOOKUP(D792,Grouped_Sources!$C:$G,5,FALSE)))</f>
        <v>on OneDrive Ali Abbas - ITHIM Global\Methods and Processes\Input Parameters\GhostTrip_demographics</v>
      </c>
      <c r="M792" s="21"/>
      <c r="N792" s="21"/>
    </row>
    <row r="793" spans="1:14">
      <c r="A793" s="5">
        <f t="shared" si="114"/>
        <v>10</v>
      </c>
      <c r="B793" s="5">
        <f t="shared" si="115"/>
        <v>98</v>
      </c>
      <c r="C793" s="5" t="str">
        <f t="shared" ca="1" si="123"/>
        <v>commerical_mbike_male_agerange</v>
      </c>
      <c r="D793" s="5" t="str">
        <f t="shared" ca="1" si="124"/>
        <v>commerical_mbike_male_agerange_santiago</v>
      </c>
      <c r="E793" s="4" t="str" cm="1">
        <f t="array" aca="1" ref="E793" ca="1">INDIRECT(ADDRESS(1,A793,1,1,"all_city_parameter_inputs"))</f>
        <v>santiago</v>
      </c>
      <c r="F793" s="6" t="str" cm="1">
        <f t="array" aca="1" ref="F793" ca="1">IF(AND(ISBLANK(INDIRECT(ADDRESS(B793,2,1,1,"all_city_parameter_inputs"))), ISBLANK(INDIRECT(ADDRESS(B793,1,1,1,"all_city_parameter_inputs")))), "", IF(ISBLANK(INDIRECT(ADDRESS(B793,1,1,1,"all_city_parameter_inputs"))), All_city_list!F792,INDIRECT(ADDRESS(B793,1,1,1,"all_city_parameter_inputs"))))</f>
        <v>commerical_mbike_male_agerange</v>
      </c>
      <c r="G793" s="4" t="str" cm="1">
        <f t="array" aca="1" ref="G793" ca="1">IF(AND(ISBLANK(INDIRECT(ADDRESS(B793,3,1,1,"all_city_parameter_inputs"))),ISBLANK(INDIRECT(ADDRESS(B793,2,1,1,"all_city_parameter_inputs")))),"",IF(ISBLANK(INDIRECT(ADDRESS(B793,2,1,1,"all_city_parameter_inputs"))),"",INDIRECT(ADDRESS(B793,2,1,1,"all_city_parameter_inputs"))))</f>
        <v/>
      </c>
      <c r="H793" s="17" t="str" cm="1">
        <f t="array" aca="1" ref="H793" ca="1">IF(ISBLANK(INDIRECT(ADDRESS(B793,A793,1,1,"all_city_parameter_inputs"))), "--",INDIRECT(ADDRESS(B793,A793,1,1,"all_city_parameter_inputs")))</f>
        <v>18, 65</v>
      </c>
      <c r="I793" s="17" t="str">
        <f ca="1">IF(OR(G793="alpha",G793="beta",G793="sd",G793="mean"),"--",VLOOKUP(C793,Default!$B$5:$H$113,7,FALSE))</f>
        <v>18, 65</v>
      </c>
      <c r="J793" s="4" t="str">
        <f ca="1">VLOOKUP(F793,Lookup!$C$5:$D$109,2, FALSE)</f>
        <v>Travel values</v>
      </c>
      <c r="K793" s="4" t="str">
        <f ca="1">VLOOKUP(C793,Default!$B$4:$E$113,4, FALSE)</f>
        <v>age range of male commercial motorcycle drivers</v>
      </c>
      <c r="L793" s="21" t="str" cm="1">
        <f t="array" aca="1" ref="L793" ca="1">IF(ISNA(VLOOKUP(D793,Grouped_Sources!$C:$C,1,FALSE)),"", INDIRECT(VLOOKUP(D793,Grouped_Sources!$C:$G,5,FALSE)))</f>
        <v>on OneDrive Ali Abbas - ITHIM Global\Methods and Processes\Input Parameters\GhostTrip_demographics</v>
      </c>
      <c r="M793" s="21"/>
      <c r="N793" s="21"/>
    </row>
    <row r="794" spans="1:14">
      <c r="A794" s="5">
        <f t="shared" ref="A794:A795" si="125">A695+1</f>
        <v>10</v>
      </c>
      <c r="B794" s="5">
        <f t="shared" ref="B794:B795" si="126">B695</f>
        <v>99</v>
      </c>
      <c r="C794" s="5" t="str">
        <f t="shared" ref="C794" ca="1" si="127">IF(G794 = "",F794,IF(OR(G794="alpha",G794="beta",G794="constant",G794="sd",G794="mean",G794="sample"),F794,F794&amp;" "&amp;G794))</f>
        <v>commerical_mbike_female_agerange</v>
      </c>
      <c r="D794" s="5" t="str">
        <f t="shared" ref="D794" ca="1" si="128">F794&amp;"_"&amp;E794</f>
        <v>commerical_mbike_female_agerange_santiago</v>
      </c>
      <c r="E794" s="4" t="str" cm="1">
        <f t="array" aca="1" ref="E794" ca="1">INDIRECT(ADDRESS(1,A794,1,1,"all_city_parameter_inputs"))</f>
        <v>santiago</v>
      </c>
      <c r="F794" s="6" t="str" cm="1">
        <f t="array" aca="1" ref="F794" ca="1">IF(AND(ISBLANK(INDIRECT(ADDRESS(B794,2,1,1,"all_city_parameter_inputs"))), ISBLANK(INDIRECT(ADDRESS(B794,1,1,1,"all_city_parameter_inputs")))), "", IF(ISBLANK(INDIRECT(ADDRESS(B794,1,1,1,"all_city_parameter_inputs"))), All_city_list!F793,INDIRECT(ADDRESS(B794,1,1,1,"all_city_parameter_inputs"))))</f>
        <v>commerical_mbike_female_agerange</v>
      </c>
      <c r="G794" s="4" t="str" cm="1">
        <f t="array" aca="1" ref="G794" ca="1">IF(AND(ISBLANK(INDIRECT(ADDRESS(B794,3,1,1,"all_city_parameter_inputs"))),ISBLANK(INDIRECT(ADDRESS(B794,2,1,1,"all_city_parameter_inputs")))),"",IF(ISBLANK(INDIRECT(ADDRESS(B794,2,1,1,"all_city_parameter_inputs"))),"",INDIRECT(ADDRESS(B794,2,1,1,"all_city_parameter_inputs"))))</f>
        <v/>
      </c>
      <c r="H794" s="17" t="str" cm="1">
        <f t="array" aca="1" ref="H794" ca="1">IF(ISBLANK(INDIRECT(ADDRESS(B794,A794,1,1,"all_city_parameter_inputs"))), "--",INDIRECT(ADDRESS(B794,A794,1,1,"all_city_parameter_inputs")))</f>
        <v>18, 65</v>
      </c>
      <c r="I794" s="17" t="str">
        <f ca="1">IF(OR(G794="alpha",G794="beta",G794="sd",G794="mean"),"--",VLOOKUP(C794,Default!$B$5:$H$113,7,FALSE))</f>
        <v>18, 65</v>
      </c>
      <c r="J794" s="4" t="str">
        <f ca="1">VLOOKUP(F794,Lookup!$C$5:$D$109,2, FALSE)</f>
        <v>Travel values</v>
      </c>
      <c r="K794" s="4" t="str">
        <f ca="1">VLOOKUP(C794,Default!$B$4:$E$113,4, FALSE)</f>
        <v>age range of female commercial motorcycle drivers</v>
      </c>
      <c r="L794" s="21" t="str" cm="1">
        <f t="array" aca="1" ref="L794" ca="1">IF(ISNA(VLOOKUP(D794,Grouped_Sources!$C:$C,1,FALSE)),"", INDIRECT(VLOOKUP(D794,Grouped_Sources!$C:$G,5,FALSE)))</f>
        <v>on OneDrive Ali Abbas - ITHIM Global\Methods and Processes\Input Parameters\GhostTrip_demographics</v>
      </c>
      <c r="M794" s="21"/>
      <c r="N794" s="21"/>
    </row>
    <row r="795" spans="1:14">
      <c r="A795" s="5">
        <f t="shared" si="125"/>
        <v>10</v>
      </c>
      <c r="B795" s="5">
        <f t="shared" si="126"/>
        <v>100</v>
      </c>
      <c r="C795" s="5" t="str">
        <f t="shared" ref="C795" ca="1" si="129">IF(G795 = "",F795,IF(OR(G795="alpha",G795="beta",G795="constant",G795="sd",G795="mean",G795="sample"),F795,F795&amp;" "&amp;G795))</f>
        <v>day_to_week_scalar</v>
      </c>
      <c r="D795" s="5" t="str">
        <f t="shared" ref="D795" ca="1" si="130">F795&amp;"_"&amp;E795</f>
        <v>day_to_week_scalar_santiago</v>
      </c>
      <c r="E795" s="4" t="str" cm="1">
        <f t="array" aca="1" ref="E795" ca="1">INDIRECT(ADDRESS(1,A795,1,1,"all_city_parameter_inputs"))</f>
        <v>santiago</v>
      </c>
      <c r="F795" s="6" t="str" cm="1">
        <f t="array" aca="1" ref="F795" ca="1">IF(AND(ISBLANK(INDIRECT(ADDRESS(B795,2,1,1,"all_city_parameter_inputs"))), ISBLANK(INDIRECT(ADDRESS(B795,1,1,1,"all_city_parameter_inputs")))), "", IF(ISBLANK(INDIRECT(ADDRESS(B795,1,1,1,"all_city_parameter_inputs"))), All_city_list!F794,INDIRECT(ADDRESS(B795,1,1,1,"all_city_parameter_inputs"))))</f>
        <v>day_to_week_scalar</v>
      </c>
      <c r="G795" s="4" t="str" cm="1">
        <f t="array" aca="1" ref="G795" ca="1">IF(AND(ISBLANK(INDIRECT(ADDRESS(B795,3,1,1,"all_city_parameter_inputs"))),ISBLANK(INDIRECT(ADDRESS(B795,2,1,1,"all_city_parameter_inputs")))),"",IF(ISBLANK(INDIRECT(ADDRESS(B795,2,1,1,"all_city_parameter_inputs"))),"",INDIRECT(ADDRESS(B795,2,1,1,"all_city_parameter_inputs"))))</f>
        <v/>
      </c>
      <c r="H795" s="17" cm="1">
        <f t="array" aca="1" ref="H795" ca="1">IF(ISBLANK(INDIRECT(ADDRESS(B795,A795,1,1,"all_city_parameter_inputs"))), "--",INDIRECT(ADDRESS(B795,A795,1,1,"all_city_parameter_inputs")))</f>
        <v>7</v>
      </c>
      <c r="I795" s="17">
        <f ca="1">IF(OR(G795="alpha",G795="beta",G795="sd",G795="mean"),"--",VLOOKUP(C795,Default!$B$5:$H$113,7,FALSE))</f>
        <v>7</v>
      </c>
      <c r="J795" s="4" t="str">
        <f ca="1">VLOOKUP(F795,Lookup!$C$5:$D$109,2, FALSE)</f>
        <v>Travel values</v>
      </c>
      <c r="K795" s="4" t="str">
        <f ca="1">VLOOKUP(C795,Default!$B$4:$E$113,4, FALSE)</f>
        <v>how daily travel scales to a week</v>
      </c>
      <c r="L795" s="38" t="s">
        <v>831</v>
      </c>
      <c r="M795" s="21"/>
      <c r="N795" s="21"/>
    </row>
    <row r="796" spans="1:14">
      <c r="A796" s="5">
        <f t="shared" ref="A796" si="131">A697+1</f>
        <v>11</v>
      </c>
      <c r="B796" s="5">
        <f t="shared" ref="B796" si="132">B697</f>
        <v>2</v>
      </c>
      <c r="C796" s="5" t="str">
        <f t="shared" ca="1" si="116"/>
        <v>speeds auto_rickshaw</v>
      </c>
      <c r="D796" s="5" t="str">
        <f t="shared" ca="1" si="118"/>
        <v>speeds_mexico_city</v>
      </c>
      <c r="E796" s="4" t="str" cm="1">
        <f t="array" aca="1" ref="E796" ca="1">INDIRECT(ADDRESS(1,A796,1,1,"all_city_parameter_inputs"))</f>
        <v>mexico_city</v>
      </c>
      <c r="F796" s="6" t="str" cm="1">
        <f t="array" aca="1" ref="F796" ca="1">IF(AND(ISBLANK(INDIRECT(ADDRESS(B796,2,1,1,"all_city_parameter_inputs"))), ISBLANK(INDIRECT(ADDRESS(B796,1,1,1,"all_city_parameter_inputs")))), "", IF(ISBLANK(INDIRECT(ADDRESS(B796,1,1,1,"all_city_parameter_inputs"))), All_city_list!F785,INDIRECT(ADDRESS(B796,1,1,1,"all_city_parameter_inputs"))))</f>
        <v>speeds</v>
      </c>
      <c r="G796" s="4" t="str" cm="1">
        <f t="array" aca="1" ref="G796" ca="1">IF(AND(ISBLANK(INDIRECT(ADDRESS(B796,3,1,1,"all_city_parameter_inputs"))),ISBLANK(INDIRECT(ADDRESS(B796,2,1,1,"all_city_parameter_inputs")))),"",IF(ISBLANK(INDIRECT(ADDRESS(B796,2,1,1,"all_city_parameter_inputs"))),"",INDIRECT(ADDRESS(B796,2,1,1,"all_city_parameter_inputs"))))</f>
        <v>auto_rickshaw</v>
      </c>
      <c r="H796" s="17" t="str" cm="1">
        <f t="array" aca="1" ref="H796" ca="1">IF(ISBLANK(INDIRECT(ADDRESS(B796,A796,1,1,"all_city_parameter_inputs"))), "--",INDIRECT(ADDRESS(B796,A796,1,1,"all_city_parameter_inputs")))</f>
        <v>--</v>
      </c>
      <c r="I796" s="17">
        <f ca="1">IF(OR(G796="alpha",G796="beta",G796="sd",G796="mean"),"--",VLOOKUP(C796,Default!$B$5:$H$113,7,FALSE))</f>
        <v>0</v>
      </c>
      <c r="J796" s="4" t="str">
        <f ca="1">VLOOKUP(F796,Lookup!$C$5:$D$109,2, FALSE)</f>
        <v>Travel values</v>
      </c>
      <c r="K796" s="4">
        <f ca="1">VLOOKUP(C796,Default!$B$4:$E$113,4, FALSE)</f>
        <v>0</v>
      </c>
      <c r="L796" s="21" t="str" cm="1">
        <f t="array" aca="1" ref="L796" ca="1">IF(ISNA(VLOOKUP(D796,Grouped_Sources!$C:$C,1,FALSE)),"", INDIRECT(VLOOKUP(D796,Grouped_Sources!$C:$G,5,FALSE)))</f>
        <v>VehicleSpeeds_Summary_vxxx.docx on OneDrive Ali Abbas - ITHIM Global\Methods and Processes\Input Parameters\VehicleSpeeds</v>
      </c>
      <c r="M796" s="21"/>
      <c r="N796" s="21"/>
    </row>
    <row r="797" spans="1:14">
      <c r="A797" s="5">
        <f t="shared" ref="A797:A860" si="133">A698+1</f>
        <v>11</v>
      </c>
      <c r="B797" s="5">
        <f t="shared" ref="B797:B860" si="134">B698</f>
        <v>3</v>
      </c>
      <c r="C797" s="5" t="str">
        <f t="shared" ca="1" si="116"/>
        <v>speeds bus</v>
      </c>
      <c r="D797" s="5" t="str">
        <f t="shared" ca="1" si="112"/>
        <v>speeds_mexico_city</v>
      </c>
      <c r="E797" s="4" t="str" cm="1">
        <f t="array" aca="1" ref="E797" ca="1">INDIRECT(ADDRESS(1,A797,1,1,"all_city_parameter_inputs"))</f>
        <v>mexico_city</v>
      </c>
      <c r="F797" s="6" t="str" cm="1">
        <f t="array" aca="1" ref="F797" ca="1">IF(AND(ISBLANK(INDIRECT(ADDRESS(B797,2,1,1,"all_city_parameter_inputs"))), ISBLANK(INDIRECT(ADDRESS(B797,1,1,1,"all_city_parameter_inputs")))), "", IF(ISBLANK(INDIRECT(ADDRESS(B797,1,1,1,"all_city_parameter_inputs"))), All_city_list!F796,INDIRECT(ADDRESS(B797,1,1,1,"all_city_parameter_inputs"))))</f>
        <v>speeds</v>
      </c>
      <c r="G797" s="4" t="str" cm="1">
        <f t="array" aca="1" ref="G797" ca="1">IF(AND(ISBLANK(INDIRECT(ADDRESS(B797,3,1,1,"all_city_parameter_inputs"))),ISBLANK(INDIRECT(ADDRESS(B797,2,1,1,"all_city_parameter_inputs")))),"",IF(ISBLANK(INDIRECT(ADDRESS(B797,2,1,1,"all_city_parameter_inputs"))),"",INDIRECT(ADDRESS(B797,2,1,1,"all_city_parameter_inputs"))))</f>
        <v>bus</v>
      </c>
      <c r="H797" s="17" cm="1">
        <f t="array" aca="1" ref="H797" ca="1">IF(ISBLANK(INDIRECT(ADDRESS(B797,A797,1,1,"all_city_parameter_inputs"))), "--",INDIRECT(ADDRESS(B797,A797,1,1,"all_city_parameter_inputs")))</f>
        <v>8.1</v>
      </c>
      <c r="I797" s="17">
        <f ca="1">IF(OR(G797="alpha",G797="beta",G797="sd",G797="mean"),"--",VLOOKUP(C797,Default!$B$5:$H$113,7,FALSE))</f>
        <v>8.1</v>
      </c>
      <c r="J797" s="4" t="str">
        <f ca="1">VLOOKUP(F797,Lookup!$C$5:$D$109,2, FALSE)</f>
        <v>Travel values</v>
      </c>
      <c r="K797" s="4" t="str">
        <f ca="1">VLOOKUP(C797,Default!$B$4:$E$113,4,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797" s="21" t="str" cm="1">
        <f t="array" aca="1" ref="L797" ca="1">IF(ISNA(VLOOKUP(D797,Grouped_Sources!$C:$C,1,FALSE)),"", INDIRECT(VLOOKUP(D797,Grouped_Sources!$C:$G,5,FALSE)))</f>
        <v>VehicleSpeeds_Summary_vxxx.docx on OneDrive Ali Abbas - ITHIM Global\Methods and Processes\Input Parameters\VehicleSpeeds</v>
      </c>
      <c r="M797" s="21"/>
      <c r="N797" s="21"/>
    </row>
    <row r="798" spans="1:14">
      <c r="A798" s="5">
        <f t="shared" si="133"/>
        <v>11</v>
      </c>
      <c r="B798" s="5">
        <f t="shared" si="134"/>
        <v>4</v>
      </c>
      <c r="C798" s="5" t="str">
        <f t="shared" ca="1" si="116"/>
        <v>speeds car</v>
      </c>
      <c r="D798" s="5" t="str">
        <f t="shared" ref="D798:D806" ca="1" si="135">F798&amp;"_"&amp;E798</f>
        <v>speeds_mexico_city</v>
      </c>
      <c r="E798" s="4" t="str" cm="1">
        <f t="array" aca="1" ref="E798" ca="1">INDIRECT(ADDRESS(1,A798,1,1,"all_city_parameter_inputs"))</f>
        <v>mexico_city</v>
      </c>
      <c r="F798" s="6" t="str" cm="1">
        <f t="array" aca="1" ref="F798" ca="1">IF(AND(ISBLANK(INDIRECT(ADDRESS(B798,2,1,1,"all_city_parameter_inputs"))), ISBLANK(INDIRECT(ADDRESS(B798,1,1,1,"all_city_parameter_inputs")))), "", IF(ISBLANK(INDIRECT(ADDRESS(B798,1,1,1,"all_city_parameter_inputs"))), All_city_list!F797,INDIRECT(ADDRESS(B798,1,1,1,"all_city_parameter_inputs"))))</f>
        <v>speeds</v>
      </c>
      <c r="G798" s="4" t="str" cm="1">
        <f t="array" aca="1" ref="G798" ca="1">IF(AND(ISBLANK(INDIRECT(ADDRESS(B798,3,1,1,"all_city_parameter_inputs"))),ISBLANK(INDIRECT(ADDRESS(B798,2,1,1,"all_city_parameter_inputs")))),"",IF(ISBLANK(INDIRECT(ADDRESS(B798,2,1,1,"all_city_parameter_inputs"))),"",INDIRECT(ADDRESS(B798,2,1,1,"all_city_parameter_inputs"))))</f>
        <v>car</v>
      </c>
      <c r="H798" s="17" cm="1">
        <f t="array" aca="1" ref="H798" ca="1">IF(ISBLANK(INDIRECT(ADDRESS(B798,A798,1,1,"all_city_parameter_inputs"))), "--",INDIRECT(ADDRESS(B798,A798,1,1,"all_city_parameter_inputs")))</f>
        <v>13.8</v>
      </c>
      <c r="I798" s="17">
        <f ca="1">IF(OR(G798="alpha",G798="beta",G798="sd",G798="mean"),"--",VLOOKUP(C798,Default!$B$5:$H$113,7,FALSE))</f>
        <v>13.8</v>
      </c>
      <c r="J798" s="4" t="str">
        <f ca="1">VLOOKUP(F798,Lookup!$C$5:$D$109,2, FALSE)</f>
        <v>Travel values</v>
      </c>
      <c r="K798" s="4">
        <f ca="1">VLOOKUP(C798,Default!$B$4:$E$113,4, FALSE)</f>
        <v>0</v>
      </c>
      <c r="L798" s="21" t="str" cm="1">
        <f t="array" aca="1" ref="L798" ca="1">IF(ISNA(VLOOKUP(D798,Grouped_Sources!$C:$C,1,FALSE)),"", INDIRECT(VLOOKUP(D798,Grouped_Sources!$C:$G,5,FALSE)))</f>
        <v>VehicleSpeeds_Summary_vxxx.docx on OneDrive Ali Abbas - ITHIM Global\Methods and Processes\Input Parameters\VehicleSpeeds</v>
      </c>
      <c r="M798" s="21"/>
      <c r="N798" s="21"/>
    </row>
    <row r="799" spans="1:14">
      <c r="A799" s="5">
        <f t="shared" si="133"/>
        <v>11</v>
      </c>
      <c r="B799" s="5">
        <f t="shared" si="134"/>
        <v>5</v>
      </c>
      <c r="C799" s="5" t="str">
        <f t="shared" ca="1" si="116"/>
        <v>speeds cycle</v>
      </c>
      <c r="D799" s="5" t="str">
        <f t="shared" ca="1" si="135"/>
        <v>speeds_mexico_city</v>
      </c>
      <c r="E799" s="4" t="str" cm="1">
        <f t="array" aca="1" ref="E799" ca="1">INDIRECT(ADDRESS(1,A799,1,1,"all_city_parameter_inputs"))</f>
        <v>mexico_city</v>
      </c>
      <c r="F799" s="6" t="str" cm="1">
        <f t="array" aca="1" ref="F799" ca="1">IF(AND(ISBLANK(INDIRECT(ADDRESS(B799,2,1,1,"all_city_parameter_inputs"))), ISBLANK(INDIRECT(ADDRESS(B799,1,1,1,"all_city_parameter_inputs")))), "", IF(ISBLANK(INDIRECT(ADDRESS(B799,1,1,1,"all_city_parameter_inputs"))), All_city_list!F798,INDIRECT(ADDRESS(B799,1,1,1,"all_city_parameter_inputs"))))</f>
        <v>speeds</v>
      </c>
      <c r="G799" s="4" t="str" cm="1">
        <f t="array" aca="1" ref="G799" ca="1">IF(AND(ISBLANK(INDIRECT(ADDRESS(B799,3,1,1,"all_city_parameter_inputs"))),ISBLANK(INDIRECT(ADDRESS(B799,2,1,1,"all_city_parameter_inputs")))),"",IF(ISBLANK(INDIRECT(ADDRESS(B799,2,1,1,"all_city_parameter_inputs"))),"",INDIRECT(ADDRESS(B799,2,1,1,"all_city_parameter_inputs"))))</f>
        <v>cycle</v>
      </c>
      <c r="H799" s="17" cm="1">
        <f t="array" aca="1" ref="H799" ca="1">IF(ISBLANK(INDIRECT(ADDRESS(B799,A799,1,1,"all_city_parameter_inputs"))), "--",INDIRECT(ADDRESS(B799,A799,1,1,"all_city_parameter_inputs")))</f>
        <v>7.2</v>
      </c>
      <c r="I799" s="17">
        <f ca="1">IF(OR(G799="alpha",G799="beta",G799="sd",G799="mean"),"--",VLOOKUP(C799,Default!$B$5:$H$113,7,FALSE))</f>
        <v>7.2</v>
      </c>
      <c r="J799" s="4" t="str">
        <f ca="1">VLOOKUP(F799,Lookup!$C$5:$D$109,2, FALSE)</f>
        <v>Travel values</v>
      </c>
      <c r="K799" s="4">
        <f ca="1">VLOOKUP(C799,Default!$B$4:$E$113,4, FALSE)</f>
        <v>0</v>
      </c>
      <c r="L799" s="21" t="str" cm="1">
        <f t="array" aca="1" ref="L799" ca="1">IF(ISNA(VLOOKUP(D799,Grouped_Sources!$C:$C,1,FALSE)),"", INDIRECT(VLOOKUP(D799,Grouped_Sources!$C:$G,5,FALSE)))</f>
        <v>VehicleSpeeds_Summary_vxxx.docx on OneDrive Ali Abbas - ITHIM Global\Methods and Processes\Input Parameters\VehicleSpeeds</v>
      </c>
      <c r="M799" s="21"/>
      <c r="N799" s="21"/>
    </row>
    <row r="800" spans="1:14">
      <c r="A800" s="5">
        <f t="shared" si="133"/>
        <v>11</v>
      </c>
      <c r="B800" s="5">
        <f t="shared" si="134"/>
        <v>6</v>
      </c>
      <c r="C800" s="5" t="str">
        <f t="shared" ca="1" si="116"/>
        <v>speeds subway</v>
      </c>
      <c r="D800" s="5" t="str">
        <f t="shared" ca="1" si="135"/>
        <v>speeds_mexico_city</v>
      </c>
      <c r="E800" s="4" t="str" cm="1">
        <f t="array" aca="1" ref="E800" ca="1">INDIRECT(ADDRESS(1,A800,1,1,"all_city_parameter_inputs"))</f>
        <v>mexico_city</v>
      </c>
      <c r="F800" s="6" t="str" cm="1">
        <f t="array" aca="1" ref="F800" ca="1">IF(AND(ISBLANK(INDIRECT(ADDRESS(B800,2,1,1,"all_city_parameter_inputs"))), ISBLANK(INDIRECT(ADDRESS(B800,1,1,1,"all_city_parameter_inputs")))), "", IF(ISBLANK(INDIRECT(ADDRESS(B800,1,1,1,"all_city_parameter_inputs"))), All_city_list!F799,INDIRECT(ADDRESS(B800,1,1,1,"all_city_parameter_inputs"))))</f>
        <v>speeds</v>
      </c>
      <c r="G800" s="4" t="str" cm="1">
        <f t="array" aca="1" ref="G800" ca="1">IF(AND(ISBLANK(INDIRECT(ADDRESS(B800,3,1,1,"all_city_parameter_inputs"))),ISBLANK(INDIRECT(ADDRESS(B800,2,1,1,"all_city_parameter_inputs")))),"",IF(ISBLANK(INDIRECT(ADDRESS(B800,2,1,1,"all_city_parameter_inputs"))),"",INDIRECT(ADDRESS(B800,2,1,1,"all_city_parameter_inputs"))))</f>
        <v>subway</v>
      </c>
      <c r="H800" s="17" cm="1">
        <f t="array" aca="1" ref="H800" ca="1">IF(ISBLANK(INDIRECT(ADDRESS(B800,A800,1,1,"all_city_parameter_inputs"))), "--",INDIRECT(ADDRESS(B800,A800,1,1,"all_city_parameter_inputs")))</f>
        <v>18.100000000000001</v>
      </c>
      <c r="I800" s="17">
        <f ca="1">IF(OR(G800="alpha",G800="beta",G800="sd",G800="mean"),"--",VLOOKUP(C800,Default!$B$5:$H$113,7,FALSE))</f>
        <v>18.100000000000001</v>
      </c>
      <c r="J800" s="4" t="str">
        <f ca="1">VLOOKUP(F800,Lookup!$C$5:$D$109,2, FALSE)</f>
        <v>Travel values</v>
      </c>
      <c r="K800" s="4">
        <f ca="1">VLOOKUP(C800,Default!$B$4:$E$113,4, FALSE)</f>
        <v>0</v>
      </c>
      <c r="L800" s="21" t="str" cm="1">
        <f t="array" aca="1" ref="L800" ca="1">IF(ISNA(VLOOKUP(D800,Grouped_Sources!$C:$C,1,FALSE)),"", INDIRECT(VLOOKUP(D800,Grouped_Sources!$C:$G,5,FALSE)))</f>
        <v>VehicleSpeeds_Summary_vxxx.docx on OneDrive Ali Abbas - ITHIM Global\Methods and Processes\Input Parameters\VehicleSpeeds</v>
      </c>
      <c r="M800" s="21"/>
      <c r="N800" s="21"/>
    </row>
    <row r="801" spans="1:14">
      <c r="A801" s="5">
        <f t="shared" si="133"/>
        <v>11</v>
      </c>
      <c r="B801" s="5">
        <f t="shared" si="134"/>
        <v>7</v>
      </c>
      <c r="C801" s="5" t="str">
        <f t="shared" ca="1" si="116"/>
        <v>speeds motorcycle</v>
      </c>
      <c r="D801" s="5" t="str">
        <f t="shared" ca="1" si="135"/>
        <v>speeds_mexico_city</v>
      </c>
      <c r="E801" s="4" t="str" cm="1">
        <f t="array" aca="1" ref="E801" ca="1">INDIRECT(ADDRESS(1,A801,1,1,"all_city_parameter_inputs"))</f>
        <v>mexico_city</v>
      </c>
      <c r="F801" s="6" t="str" cm="1">
        <f t="array" aca="1" ref="F801" ca="1">IF(AND(ISBLANK(INDIRECT(ADDRESS(B801,2,1,1,"all_city_parameter_inputs"))), ISBLANK(INDIRECT(ADDRESS(B801,1,1,1,"all_city_parameter_inputs")))), "", IF(ISBLANK(INDIRECT(ADDRESS(B801,1,1,1,"all_city_parameter_inputs"))), All_city_list!F800,INDIRECT(ADDRESS(B801,1,1,1,"all_city_parameter_inputs"))))</f>
        <v>speeds</v>
      </c>
      <c r="G801" s="4" t="str" cm="1">
        <f t="array" aca="1" ref="G801" ca="1">IF(AND(ISBLANK(INDIRECT(ADDRESS(B801,3,1,1,"all_city_parameter_inputs"))),ISBLANK(INDIRECT(ADDRESS(B801,2,1,1,"all_city_parameter_inputs")))),"",IF(ISBLANK(INDIRECT(ADDRESS(B801,2,1,1,"all_city_parameter_inputs"))),"",INDIRECT(ADDRESS(B801,2,1,1,"all_city_parameter_inputs"))))</f>
        <v>motorcycle</v>
      </c>
      <c r="H801" s="17" cm="1">
        <f t="array" aca="1" ref="H801" ca="1">IF(ISBLANK(INDIRECT(ADDRESS(B801,A801,1,1,"all_city_parameter_inputs"))), "--",INDIRECT(ADDRESS(B801,A801,1,1,"all_city_parameter_inputs")))</f>
        <v>15.2</v>
      </c>
      <c r="I801" s="17">
        <f ca="1">IF(OR(G801="alpha",G801="beta",G801="sd",G801="mean"),"--",VLOOKUP(C801,Default!$B$5:$H$113,7,FALSE))</f>
        <v>15.2</v>
      </c>
      <c r="J801" s="4" t="str">
        <f ca="1">VLOOKUP(F801,Lookup!$C$5:$D$109,2, FALSE)</f>
        <v>Travel values</v>
      </c>
      <c r="K801" s="4">
        <f ca="1">VLOOKUP(C801,Default!$B$4:$E$113,4, FALSE)</f>
        <v>0</v>
      </c>
      <c r="L801" s="21" t="str" cm="1">
        <f t="array" aca="1" ref="L801" ca="1">IF(ISNA(VLOOKUP(D801,Grouped_Sources!$C:$C,1,FALSE)),"", INDIRECT(VLOOKUP(D801,Grouped_Sources!$C:$G,5,FALSE)))</f>
        <v>VehicleSpeeds_Summary_vxxx.docx on OneDrive Ali Abbas - ITHIM Global\Methods and Processes\Input Parameters\VehicleSpeeds</v>
      </c>
      <c r="M801" s="21"/>
      <c r="N801" s="21"/>
    </row>
    <row r="802" spans="1:14">
      <c r="A802" s="5">
        <f t="shared" si="133"/>
        <v>11</v>
      </c>
      <c r="B802" s="5">
        <f t="shared" si="134"/>
        <v>8</v>
      </c>
      <c r="C802" s="5" t="str">
        <f t="shared" ca="1" si="116"/>
        <v>speeds other</v>
      </c>
      <c r="D802" s="5" t="str">
        <f t="shared" ca="1" si="135"/>
        <v>speeds_mexico_city</v>
      </c>
      <c r="E802" s="4" t="str" cm="1">
        <f t="array" aca="1" ref="E802" ca="1">INDIRECT(ADDRESS(1,A802,1,1,"all_city_parameter_inputs"))</f>
        <v>mexico_city</v>
      </c>
      <c r="F802" s="6" t="str" cm="1">
        <f t="array" aca="1" ref="F802" ca="1">IF(AND(ISBLANK(INDIRECT(ADDRESS(B802,2,1,1,"all_city_parameter_inputs"))), ISBLANK(INDIRECT(ADDRESS(B802,1,1,1,"all_city_parameter_inputs")))), "", IF(ISBLANK(INDIRECT(ADDRESS(B802,1,1,1,"all_city_parameter_inputs"))), All_city_list!F801,INDIRECT(ADDRESS(B802,1,1,1,"all_city_parameter_inputs"))))</f>
        <v>speeds</v>
      </c>
      <c r="G802" s="4" t="str" cm="1">
        <f t="array" aca="1" ref="G802" ca="1">IF(AND(ISBLANK(INDIRECT(ADDRESS(B802,3,1,1,"all_city_parameter_inputs"))),ISBLANK(INDIRECT(ADDRESS(B802,2,1,1,"all_city_parameter_inputs")))),"",IF(ISBLANK(INDIRECT(ADDRESS(B802,2,1,1,"all_city_parameter_inputs"))),"",INDIRECT(ADDRESS(B802,2,1,1,"all_city_parameter_inputs"))))</f>
        <v>other</v>
      </c>
      <c r="H802" s="17" cm="1">
        <f t="array" aca="1" ref="H802" ca="1">IF(ISBLANK(INDIRECT(ADDRESS(B802,A802,1,1,"all_city_parameter_inputs"))), "--",INDIRECT(ADDRESS(B802,A802,1,1,"all_city_parameter_inputs")))</f>
        <v>9.1</v>
      </c>
      <c r="I802" s="17">
        <f ca="1">IF(OR(G802="alpha",G802="beta",G802="sd",G802="mean"),"--",VLOOKUP(C802,Default!$B$5:$H$113,7,FALSE))</f>
        <v>9.1</v>
      </c>
      <c r="J802" s="4" t="str">
        <f ca="1">VLOOKUP(F802,Lookup!$C$5:$D$109,2, FALSE)</f>
        <v>Travel values</v>
      </c>
      <c r="K802" s="4">
        <f ca="1">VLOOKUP(C802,Default!$B$4:$E$113,4, FALSE)</f>
        <v>0</v>
      </c>
      <c r="L802" s="21" t="str" cm="1">
        <f t="array" aca="1" ref="L802" ca="1">IF(ISNA(VLOOKUP(D802,Grouped_Sources!$C:$C,1,FALSE)),"", INDIRECT(VLOOKUP(D802,Grouped_Sources!$C:$G,5,FALSE)))</f>
        <v>VehicleSpeeds_Summary_vxxx.docx on OneDrive Ali Abbas - ITHIM Global\Methods and Processes\Input Parameters\VehicleSpeeds</v>
      </c>
      <c r="M802" s="21"/>
      <c r="N802" s="21"/>
    </row>
    <row r="803" spans="1:14">
      <c r="A803" s="5">
        <f t="shared" si="133"/>
        <v>11</v>
      </c>
      <c r="B803" s="5">
        <f t="shared" si="134"/>
        <v>9</v>
      </c>
      <c r="C803" s="5" t="str">
        <f t="shared" ca="1" si="116"/>
        <v>speeds pedestrian</v>
      </c>
      <c r="D803" s="5" t="str">
        <f t="shared" ca="1" si="135"/>
        <v>speeds_mexico_city</v>
      </c>
      <c r="E803" s="4" t="str" cm="1">
        <f t="array" aca="1" ref="E803" ca="1">INDIRECT(ADDRESS(1,A803,1,1,"all_city_parameter_inputs"))</f>
        <v>mexico_city</v>
      </c>
      <c r="F803" s="6" t="str" cm="1">
        <f t="array" aca="1" ref="F803" ca="1">IF(AND(ISBLANK(INDIRECT(ADDRESS(B803,2,1,1,"all_city_parameter_inputs"))), ISBLANK(INDIRECT(ADDRESS(B803,1,1,1,"all_city_parameter_inputs")))), "", IF(ISBLANK(INDIRECT(ADDRESS(B803,1,1,1,"all_city_parameter_inputs"))), All_city_list!F802,INDIRECT(ADDRESS(B803,1,1,1,"all_city_parameter_inputs"))))</f>
        <v>speeds</v>
      </c>
      <c r="G803" s="4" t="str" cm="1">
        <f t="array" aca="1" ref="G803" ca="1">IF(AND(ISBLANK(INDIRECT(ADDRESS(B803,3,1,1,"all_city_parameter_inputs"))),ISBLANK(INDIRECT(ADDRESS(B803,2,1,1,"all_city_parameter_inputs")))),"",IF(ISBLANK(INDIRECT(ADDRESS(B803,2,1,1,"all_city_parameter_inputs"))),"",INDIRECT(ADDRESS(B803,2,1,1,"all_city_parameter_inputs"))))</f>
        <v>pedestrian</v>
      </c>
      <c r="H803" s="17" cm="1">
        <f t="array" aca="1" ref="H803" ca="1">IF(ISBLANK(INDIRECT(ADDRESS(B803,A803,1,1,"all_city_parameter_inputs"))), "--",INDIRECT(ADDRESS(B803,A803,1,1,"all_city_parameter_inputs")))</f>
        <v>2.5</v>
      </c>
      <c r="I803" s="17">
        <f ca="1">IF(OR(G803="alpha",G803="beta",G803="sd",G803="mean"),"--",VLOOKUP(C803,Default!$B$5:$H$113,7,FALSE))</f>
        <v>0</v>
      </c>
      <c r="J803" s="4" t="str">
        <f ca="1">VLOOKUP(F803,Lookup!$C$5:$D$109,2, FALSE)</f>
        <v>Travel values</v>
      </c>
      <c r="K803" s="4">
        <f ca="1">VLOOKUP(C803,Default!$B$4:$E$113,4, FALSE)</f>
        <v>0</v>
      </c>
      <c r="L803" s="21" t="str" cm="1">
        <f t="array" aca="1" ref="L803" ca="1">IF(ISNA(VLOOKUP(D803,Grouped_Sources!$C:$C,1,FALSE)),"", INDIRECT(VLOOKUP(D803,Grouped_Sources!$C:$G,5,FALSE)))</f>
        <v>VehicleSpeeds_Summary_vxxx.docx on OneDrive Ali Abbas - ITHIM Global\Methods and Processes\Input Parameters\VehicleSpeeds</v>
      </c>
      <c r="M803" s="21"/>
      <c r="N803" s="21"/>
    </row>
    <row r="804" spans="1:14">
      <c r="A804" s="5">
        <f t="shared" si="133"/>
        <v>11</v>
      </c>
      <c r="B804" s="5">
        <f t="shared" si="134"/>
        <v>10</v>
      </c>
      <c r="C804" s="5" t="str">
        <f t="shared" ca="1" si="116"/>
        <v>speeds rail</v>
      </c>
      <c r="D804" s="5" t="str">
        <f t="shared" ca="1" si="135"/>
        <v>speeds_mexico_city</v>
      </c>
      <c r="E804" s="4" t="str" cm="1">
        <f t="array" aca="1" ref="E804" ca="1">INDIRECT(ADDRESS(1,A804,1,1,"all_city_parameter_inputs"))</f>
        <v>mexico_city</v>
      </c>
      <c r="F804" s="6" t="str" cm="1">
        <f t="array" aca="1" ref="F804" ca="1">IF(AND(ISBLANK(INDIRECT(ADDRESS(B804,2,1,1,"all_city_parameter_inputs"))), ISBLANK(INDIRECT(ADDRESS(B804,1,1,1,"all_city_parameter_inputs")))), "", IF(ISBLANK(INDIRECT(ADDRESS(B804,1,1,1,"all_city_parameter_inputs"))), All_city_list!F803,INDIRECT(ADDRESS(B804,1,1,1,"all_city_parameter_inputs"))))</f>
        <v>speeds</v>
      </c>
      <c r="G804" s="4" t="str" cm="1">
        <f t="array" aca="1" ref="G804" ca="1">IF(AND(ISBLANK(INDIRECT(ADDRESS(B804,3,1,1,"all_city_parameter_inputs"))),ISBLANK(INDIRECT(ADDRESS(B804,2,1,1,"all_city_parameter_inputs")))),"",IF(ISBLANK(INDIRECT(ADDRESS(B804,2,1,1,"all_city_parameter_inputs"))),"",INDIRECT(ADDRESS(B804,2,1,1,"all_city_parameter_inputs"))))</f>
        <v>rail</v>
      </c>
      <c r="H804" s="17" cm="1">
        <f t="array" aca="1" ref="H804" ca="1">IF(ISBLANK(INDIRECT(ADDRESS(B804,A804,1,1,"all_city_parameter_inputs"))), "--",INDIRECT(ADDRESS(B804,A804,1,1,"all_city_parameter_inputs")))</f>
        <v>21.9</v>
      </c>
      <c r="I804" s="17">
        <f ca="1">IF(OR(G804="alpha",G804="beta",G804="sd",G804="mean"),"--",VLOOKUP(C804,Default!$B$5:$H$113,7,FALSE))</f>
        <v>21.9</v>
      </c>
      <c r="J804" s="4" t="str">
        <f ca="1">VLOOKUP(F804,Lookup!$C$5:$D$109,2, FALSE)</f>
        <v>Travel values</v>
      </c>
      <c r="K804" s="4">
        <f ca="1">VLOOKUP(C804,Default!$B$4:$E$113,4, FALSE)</f>
        <v>0</v>
      </c>
      <c r="L804" s="21" t="str" cm="1">
        <f t="array" aca="1" ref="L804" ca="1">IF(ISNA(VLOOKUP(D804,Grouped_Sources!$C:$C,1,FALSE)),"", INDIRECT(VLOOKUP(D804,Grouped_Sources!$C:$G,5,FALSE)))</f>
        <v>VehicleSpeeds_Summary_vxxx.docx on OneDrive Ali Abbas - ITHIM Global\Methods and Processes\Input Parameters\VehicleSpeeds</v>
      </c>
      <c r="M804" s="21"/>
      <c r="N804" s="21"/>
    </row>
    <row r="805" spans="1:14">
      <c r="A805" s="5">
        <f t="shared" si="133"/>
        <v>11</v>
      </c>
      <c r="B805" s="5">
        <f t="shared" si="134"/>
        <v>11</v>
      </c>
      <c r="C805" s="5" t="str">
        <f t="shared" ca="1" si="116"/>
        <v>speeds taxi</v>
      </c>
      <c r="D805" s="5" t="str">
        <f t="shared" ca="1" si="135"/>
        <v>speeds_mexico_city</v>
      </c>
      <c r="E805" s="4" t="str" cm="1">
        <f t="array" aca="1" ref="E805" ca="1">INDIRECT(ADDRESS(1,A805,1,1,"all_city_parameter_inputs"))</f>
        <v>mexico_city</v>
      </c>
      <c r="F805" s="6" t="str" cm="1">
        <f t="array" aca="1" ref="F805" ca="1">IF(AND(ISBLANK(INDIRECT(ADDRESS(B805,2,1,1,"all_city_parameter_inputs"))), ISBLANK(INDIRECT(ADDRESS(B805,1,1,1,"all_city_parameter_inputs")))), "", IF(ISBLANK(INDIRECT(ADDRESS(B805,1,1,1,"all_city_parameter_inputs"))), All_city_list!F804,INDIRECT(ADDRESS(B805,1,1,1,"all_city_parameter_inputs"))))</f>
        <v>speeds</v>
      </c>
      <c r="G805" s="4" t="str" cm="1">
        <f t="array" aca="1" ref="G805" ca="1">IF(AND(ISBLANK(INDIRECT(ADDRESS(B805,3,1,1,"all_city_parameter_inputs"))),ISBLANK(INDIRECT(ADDRESS(B805,2,1,1,"all_city_parameter_inputs")))),"",IF(ISBLANK(INDIRECT(ADDRESS(B805,2,1,1,"all_city_parameter_inputs"))),"",INDIRECT(ADDRESS(B805,2,1,1,"all_city_parameter_inputs"))))</f>
        <v>taxi</v>
      </c>
      <c r="H805" s="17" cm="1">
        <f t="array" aca="1" ref="H805" ca="1">IF(ISBLANK(INDIRECT(ADDRESS(B805,A805,1,1,"all_city_parameter_inputs"))), "--",INDIRECT(ADDRESS(B805,A805,1,1,"all_city_parameter_inputs")))</f>
        <v>12.559999999999999</v>
      </c>
      <c r="I805" s="17">
        <f ca="1">IF(OR(G805="alpha",G805="beta",G805="sd",G805="mean"),"--",VLOOKUP(C805,Default!$B$5:$H$113,7,FALSE))</f>
        <v>13.8</v>
      </c>
      <c r="J805" s="4" t="str">
        <f ca="1">VLOOKUP(F805,Lookup!$C$5:$D$109,2, FALSE)</f>
        <v>Travel values</v>
      </c>
      <c r="K805" s="4">
        <f ca="1">VLOOKUP(C805,Default!$B$4:$E$113,4, FALSE)</f>
        <v>0</v>
      </c>
      <c r="L805" s="21" t="str" cm="1">
        <f t="array" aca="1" ref="L805" ca="1">IF(ISNA(VLOOKUP(D805,Grouped_Sources!$C:$C,1,FALSE)),"", INDIRECT(VLOOKUP(D805,Grouped_Sources!$C:$G,5,FALSE)))</f>
        <v>VehicleSpeeds_Summary_vxxx.docx on OneDrive Ali Abbas - ITHIM Global\Methods and Processes\Input Parameters\VehicleSpeeds</v>
      </c>
      <c r="M805" s="21"/>
      <c r="N805" s="21"/>
    </row>
    <row r="806" spans="1:14">
      <c r="A806" s="5">
        <f t="shared" si="133"/>
        <v>11</v>
      </c>
      <c r="B806" s="5">
        <f t="shared" si="134"/>
        <v>12</v>
      </c>
      <c r="C806" s="5" t="str">
        <f t="shared" ca="1" si="116"/>
        <v>speeds truck</v>
      </c>
      <c r="D806" s="5" t="str">
        <f t="shared" ca="1" si="135"/>
        <v>speeds_mexico_city</v>
      </c>
      <c r="E806" s="4" t="str" cm="1">
        <f t="array" aca="1" ref="E806" ca="1">INDIRECT(ADDRESS(1,A806,1,1,"all_city_parameter_inputs"))</f>
        <v>mexico_city</v>
      </c>
      <c r="F806" s="6" t="str" cm="1">
        <f t="array" aca="1" ref="F806" ca="1">IF(AND(ISBLANK(INDIRECT(ADDRESS(B806,2,1,1,"all_city_parameter_inputs"))), ISBLANK(INDIRECT(ADDRESS(B806,1,1,1,"all_city_parameter_inputs")))), "", IF(ISBLANK(INDIRECT(ADDRESS(B806,1,1,1,"all_city_parameter_inputs"))), All_city_list!F805,INDIRECT(ADDRESS(B806,1,1,1,"all_city_parameter_inputs"))))</f>
        <v>speeds</v>
      </c>
      <c r="G806" s="4" t="str" cm="1">
        <f t="array" aca="1" ref="G806" ca="1">IF(AND(ISBLANK(INDIRECT(ADDRESS(B806,3,1,1,"all_city_parameter_inputs"))),ISBLANK(INDIRECT(ADDRESS(B806,2,1,1,"all_city_parameter_inputs")))),"",IF(ISBLANK(INDIRECT(ADDRESS(B806,2,1,1,"all_city_parameter_inputs"))),"",INDIRECT(ADDRESS(B806,2,1,1,"all_city_parameter_inputs"))))</f>
        <v>truck</v>
      </c>
      <c r="H806" s="17" cm="1">
        <f t="array" aca="1" ref="H806" ca="1">IF(ISBLANK(INDIRECT(ADDRESS(B806,A806,1,1,"all_city_parameter_inputs"))), "--",INDIRECT(ADDRESS(B806,A806,1,1,"all_city_parameter_inputs")))</f>
        <v>8.1</v>
      </c>
      <c r="I806" s="17">
        <f ca="1">IF(OR(G806="alpha",G806="beta",G806="sd",G806="mean"),"--",VLOOKUP(C806,Default!$B$5:$H$113,7,FALSE))</f>
        <v>8.1</v>
      </c>
      <c r="J806" s="4" t="str">
        <f ca="1">VLOOKUP(F806,Lookup!$C$5:$D$109,2, FALSE)</f>
        <v>Travel values</v>
      </c>
      <c r="K806" s="4">
        <f ca="1">VLOOKUP(C806,Default!$B$4:$E$113,4, FALSE)</f>
        <v>0</v>
      </c>
      <c r="L806" s="21" t="str" cm="1">
        <f t="array" aca="1" ref="L806" ca="1">IF(ISNA(VLOOKUP(D806,Grouped_Sources!$C:$C,1,FALSE)),"", INDIRECT(VLOOKUP(D806,Grouped_Sources!$C:$G,5,FALSE)))</f>
        <v>VehicleSpeeds_Summary_vxxx.docx on OneDrive Ali Abbas - ITHIM Global\Methods and Processes\Input Parameters\VehicleSpeeds</v>
      </c>
      <c r="M806" s="21"/>
      <c r="N806" s="21"/>
    </row>
    <row r="807" spans="1:14">
      <c r="A807" s="5">
        <f t="shared" si="133"/>
        <v>11</v>
      </c>
      <c r="B807" s="5">
        <f t="shared" si="134"/>
        <v>13</v>
      </c>
      <c r="C807" s="5" t="str">
        <f t="shared" ca="1" si="116"/>
        <v>speeds van</v>
      </c>
      <c r="D807" s="5" t="str">
        <f t="shared" ref="D807" ca="1" si="136">F807&amp;"_"&amp;E807</f>
        <v>speeds_mexico_city</v>
      </c>
      <c r="E807" s="4" t="str" cm="1">
        <f t="array" aca="1" ref="E807" ca="1">INDIRECT(ADDRESS(1,A807,1,1,"all_city_parameter_inputs"))</f>
        <v>mexico_city</v>
      </c>
      <c r="F807" s="6" t="str" cm="1">
        <f t="array" aca="1" ref="F807" ca="1">IF(AND(ISBLANK(INDIRECT(ADDRESS(B807,2,1,1,"all_city_parameter_inputs"))), ISBLANK(INDIRECT(ADDRESS(B807,1,1,1,"all_city_parameter_inputs")))), "", IF(ISBLANK(INDIRECT(ADDRESS(B807,1,1,1,"all_city_parameter_inputs"))), All_city_list!F806,INDIRECT(ADDRESS(B807,1,1,1,"all_city_parameter_inputs"))))</f>
        <v>speeds</v>
      </c>
      <c r="G807" s="4" t="str" cm="1">
        <f t="array" aca="1" ref="G807" ca="1">IF(AND(ISBLANK(INDIRECT(ADDRESS(B807,3,1,1,"all_city_parameter_inputs"))),ISBLANK(INDIRECT(ADDRESS(B807,2,1,1,"all_city_parameter_inputs")))),"",IF(ISBLANK(INDIRECT(ADDRESS(B807,2,1,1,"all_city_parameter_inputs"))),"",INDIRECT(ADDRESS(B807,2,1,1,"all_city_parameter_inputs"))))</f>
        <v>van</v>
      </c>
      <c r="H807" s="17" cm="1">
        <f t="array" aca="1" ref="H807" ca="1">IF(ISBLANK(INDIRECT(ADDRESS(B807,A807,1,1,"all_city_parameter_inputs"))), "--",INDIRECT(ADDRESS(B807,A807,1,1,"all_city_parameter_inputs")))</f>
        <v>13.8</v>
      </c>
      <c r="I807" s="17">
        <f ca="1">IF(OR(G807="alpha",G807="beta",G807="sd",G807="mean"),"--",VLOOKUP(C807,Default!$B$5:$H$113,7,FALSE))</f>
        <v>0</v>
      </c>
      <c r="J807" s="4" t="str">
        <f ca="1">VLOOKUP(F807,Lookup!$C$5:$D$109,2, FALSE)</f>
        <v>Travel values</v>
      </c>
      <c r="K807" s="4">
        <f ca="1">VLOOKUP(C807,Default!$B$4:$E$113,4, FALSE)</f>
        <v>0</v>
      </c>
      <c r="L807" s="21" t="str" cm="1">
        <f t="array" aca="1" ref="L807" ca="1">IF(ISNA(VLOOKUP(D807,Grouped_Sources!$C:$C,1,FALSE)),"", INDIRECT(VLOOKUP(D807,Grouped_Sources!$C:$G,5,FALSE)))</f>
        <v>VehicleSpeeds_Summary_vxxx.docx on OneDrive Ali Abbas - ITHIM Global\Methods and Processes\Input Parameters\VehicleSpeeds</v>
      </c>
      <c r="M807" s="21"/>
      <c r="N807" s="21"/>
    </row>
    <row r="808" spans="1:14">
      <c r="A808" s="5">
        <f t="shared" si="133"/>
        <v>11</v>
      </c>
      <c r="B808" s="5">
        <f t="shared" si="134"/>
        <v>14</v>
      </c>
      <c r="C808" s="5" t="str">
        <f t="shared" ca="1" si="116"/>
        <v>PM_emission_inventories motorcycle</v>
      </c>
      <c r="D808" s="5" t="str">
        <f t="shared" ca="1" si="112"/>
        <v>PM_emission_inventories_mexico_city</v>
      </c>
      <c r="E808" s="4" t="str" cm="1">
        <f t="array" aca="1" ref="E808" ca="1">INDIRECT(ADDRESS(1,A808,1,1,"all_city_parameter_inputs"))</f>
        <v>mexico_city</v>
      </c>
      <c r="F808" s="6" t="str" cm="1">
        <f t="array" aca="1" ref="F808" ca="1">IF(AND(ISBLANK(INDIRECT(ADDRESS(B808,2,1,1,"all_city_parameter_inputs"))), ISBLANK(INDIRECT(ADDRESS(B808,1,1,1,"all_city_parameter_inputs")))), "", IF(ISBLANK(INDIRECT(ADDRESS(B808,1,1,1,"all_city_parameter_inputs"))), All_city_list!F797,INDIRECT(ADDRESS(B808,1,1,1,"all_city_parameter_inputs"))))</f>
        <v>PM_emission_inventories</v>
      </c>
      <c r="G808" s="4" t="str" cm="1">
        <f t="array" aca="1" ref="G808" ca="1">IF(AND(ISBLANK(INDIRECT(ADDRESS(B808,3,1,1,"all_city_parameter_inputs"))),ISBLANK(INDIRECT(ADDRESS(B808,2,1,1,"all_city_parameter_inputs")))),"",IF(ISBLANK(INDIRECT(ADDRESS(B808,2,1,1,"all_city_parameter_inputs"))),"",INDIRECT(ADDRESS(B808,2,1,1,"all_city_parameter_inputs"))))</f>
        <v>motorcycle</v>
      </c>
      <c r="H808" s="17" cm="1">
        <f t="array" aca="1" ref="H808" ca="1">IF(ISBLANK(INDIRECT(ADDRESS(B808,A808,1,1,"all_city_parameter_inputs"))), "--",INDIRECT(ADDRESS(B808,A808,1,1,"all_city_parameter_inputs")))</f>
        <v>1.3907217463783351E-2</v>
      </c>
      <c r="I808" s="17">
        <f ca="1">IF(OR(G808="alpha",G808="beta",G808="sd",G808="mean"),"--",VLOOKUP(C808,Default!$B$5:$H$113,7,FALSE))</f>
        <v>2.3031654375338189E-3</v>
      </c>
      <c r="J808" s="4" t="str">
        <f ca="1">VLOOKUP(F808,Lookup!$C$5:$D$109,2, FALSE)</f>
        <v>Pollution values</v>
      </c>
      <c r="K808" s="4" t="str">
        <f ca="1">VLOOKUP(C808,Default!$B$4:$E$113,4,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808" s="21" t="str" cm="1">
        <f t="array" aca="1" ref="L808" ca="1">IF(ISNA(VLOOKUP(D808,Grouped_Sources!$C:$C,1,FALSE)),"", INDIRECT(VLOOKUP(D808,Grouped_Sources!$C:$G,5,FALSE)))</f>
        <v>air pollution and CO2 write-up_only table_V4.docx (dropbox.com)</v>
      </c>
      <c r="M808" s="21"/>
      <c r="N808" s="21"/>
    </row>
    <row r="809" spans="1:14">
      <c r="A809" s="5">
        <f t="shared" si="133"/>
        <v>11</v>
      </c>
      <c r="B809" s="5">
        <f t="shared" si="134"/>
        <v>15</v>
      </c>
      <c r="C809" s="5" t="str">
        <f t="shared" ca="1" si="116"/>
        <v>PM_emission_inventories car</v>
      </c>
      <c r="D809" s="5" t="str">
        <f t="shared" ca="1" si="112"/>
        <v>PM_emission_inventories_mexico_city</v>
      </c>
      <c r="E809" s="4" t="str" cm="1">
        <f t="array" aca="1" ref="E809" ca="1">INDIRECT(ADDRESS(1,A809,1,1,"all_city_parameter_inputs"))</f>
        <v>mexico_city</v>
      </c>
      <c r="F809" s="6" t="str" cm="1">
        <f t="array" aca="1" ref="F809" ca="1">IF(AND(ISBLANK(INDIRECT(ADDRESS(B809,2,1,1,"all_city_parameter_inputs"))), ISBLANK(INDIRECT(ADDRESS(B809,1,1,1,"all_city_parameter_inputs")))), "", IF(ISBLANK(INDIRECT(ADDRESS(B809,1,1,1,"all_city_parameter_inputs"))), All_city_list!F808,INDIRECT(ADDRESS(B809,1,1,1,"all_city_parameter_inputs"))))</f>
        <v>PM_emission_inventories</v>
      </c>
      <c r="G809" s="4" t="str" cm="1">
        <f t="array" aca="1" ref="G809" ca="1">IF(AND(ISBLANK(INDIRECT(ADDRESS(B809,3,1,1,"all_city_parameter_inputs"))),ISBLANK(INDIRECT(ADDRESS(B809,2,1,1,"all_city_parameter_inputs")))),"",IF(ISBLANK(INDIRECT(ADDRESS(B809,2,1,1,"all_city_parameter_inputs"))),"",INDIRECT(ADDRESS(B809,2,1,1,"all_city_parameter_inputs"))))</f>
        <v>car</v>
      </c>
      <c r="H809" s="17" cm="1">
        <f t="array" aca="1" ref="H809" ca="1">IF(ISBLANK(INDIRECT(ADDRESS(B809,A809,1,1,"all_city_parameter_inputs"))), "--",INDIRECT(ADDRESS(B809,A809,1,1,"all_city_parameter_inputs")))</f>
        <v>0.37072863285826818</v>
      </c>
      <c r="I809" s="17">
        <f ca="1">IF(OR(G809="alpha",G809="beta",G809="sd",G809="mean"),"--",VLOOKUP(C809,Default!$B$5:$H$113,7,FALSE))</f>
        <v>8.1980352806225759E-2</v>
      </c>
      <c r="J809" s="4" t="str">
        <f ca="1">VLOOKUP(F809,Lookup!$C$5:$D$109,2, FALSE)</f>
        <v>Pollution values</v>
      </c>
      <c r="K809" s="4">
        <f ca="1">VLOOKUP(C809,Default!$B$4:$E$113,4, FALSE)</f>
        <v>0</v>
      </c>
      <c r="L809" s="21" t="str" cm="1">
        <f t="array" aca="1" ref="L809" ca="1">IF(ISNA(VLOOKUP(D809,Grouped_Sources!$C:$C,1,FALSE)),"", INDIRECT(VLOOKUP(D809,Grouped_Sources!$C:$G,5,FALSE)))</f>
        <v>air pollution and CO2 write-up_only table_V4.docx (dropbox.com)</v>
      </c>
      <c r="M809" s="21"/>
      <c r="N809" s="21"/>
    </row>
    <row r="810" spans="1:14">
      <c r="A810" s="5">
        <f t="shared" si="133"/>
        <v>11</v>
      </c>
      <c r="B810" s="5">
        <f t="shared" si="134"/>
        <v>16</v>
      </c>
      <c r="C810" s="5" t="str">
        <f t="shared" ca="1" si="116"/>
        <v>PM_emission_inventories bus_driver</v>
      </c>
      <c r="D810" s="5" t="str">
        <f t="shared" ca="1" si="112"/>
        <v>PM_emission_inventories_mexico_city</v>
      </c>
      <c r="E810" s="4" t="str" cm="1">
        <f t="array" aca="1" ref="E810" ca="1">INDIRECT(ADDRESS(1,A810,1,1,"all_city_parameter_inputs"))</f>
        <v>mexico_city</v>
      </c>
      <c r="F810" s="6" t="str" cm="1">
        <f t="array" aca="1" ref="F810" ca="1">IF(AND(ISBLANK(INDIRECT(ADDRESS(B810,2,1,1,"all_city_parameter_inputs"))), ISBLANK(INDIRECT(ADDRESS(B810,1,1,1,"all_city_parameter_inputs")))), "", IF(ISBLANK(INDIRECT(ADDRESS(B810,1,1,1,"all_city_parameter_inputs"))), All_city_list!F809,INDIRECT(ADDRESS(B810,1,1,1,"all_city_parameter_inputs"))))</f>
        <v>PM_emission_inventories</v>
      </c>
      <c r="G810" s="4" t="str" cm="1">
        <f t="array" aca="1" ref="G810" ca="1">IF(AND(ISBLANK(INDIRECT(ADDRESS(B810,3,1,1,"all_city_parameter_inputs"))),ISBLANK(INDIRECT(ADDRESS(B810,2,1,1,"all_city_parameter_inputs")))),"",IF(ISBLANK(INDIRECT(ADDRESS(B810,2,1,1,"all_city_parameter_inputs"))),"",INDIRECT(ADDRESS(B810,2,1,1,"all_city_parameter_inputs"))))</f>
        <v>bus_driver</v>
      </c>
      <c r="H810" s="17" cm="1">
        <f t="array" aca="1" ref="H810" ca="1">IF(ISBLANK(INDIRECT(ADDRESS(B810,A810,1,1,"all_city_parameter_inputs"))), "--",INDIRECT(ADDRESS(B810,A810,1,1,"all_city_parameter_inputs")))</f>
        <v>9.8461421109119901E-3</v>
      </c>
      <c r="I810" s="17">
        <f ca="1">IF(OR(G810="alpha",G810="beta",G810="sd",G810="mean"),"--",VLOOKUP(C810,Default!$B$5:$H$113,7,FALSE))</f>
        <v>0.12246677425253254</v>
      </c>
      <c r="J810" s="4" t="str">
        <f ca="1">VLOOKUP(F810,Lookup!$C$5:$D$109,2, FALSE)</f>
        <v>Pollution values</v>
      </c>
      <c r="K810" s="4">
        <f ca="1">VLOOKUP(C810,Default!$B$4:$E$113,4, FALSE)</f>
        <v>0</v>
      </c>
      <c r="L810" s="21" t="str" cm="1">
        <f t="array" aca="1" ref="L810" ca="1">IF(ISNA(VLOOKUP(D810,Grouped_Sources!$C:$C,1,FALSE)),"", INDIRECT(VLOOKUP(D810,Grouped_Sources!$C:$G,5,FALSE)))</f>
        <v>air pollution and CO2 write-up_only table_V4.docx (dropbox.com)</v>
      </c>
      <c r="M810" s="21"/>
      <c r="N810" s="21"/>
    </row>
    <row r="811" spans="1:14">
      <c r="A811" s="5">
        <f t="shared" si="133"/>
        <v>11</v>
      </c>
      <c r="B811" s="5">
        <f t="shared" si="134"/>
        <v>17</v>
      </c>
      <c r="C811" s="5" t="str">
        <f t="shared" ca="1" si="116"/>
        <v>PM_emission_inventories big_truck</v>
      </c>
      <c r="D811" s="5" t="str">
        <f t="shared" ca="1" si="112"/>
        <v>PM_emission_inventories_mexico_city</v>
      </c>
      <c r="E811" s="4" t="str" cm="1">
        <f t="array" aca="1" ref="E811" ca="1">INDIRECT(ADDRESS(1,A811,1,1,"all_city_parameter_inputs"))</f>
        <v>mexico_city</v>
      </c>
      <c r="F811" s="6" t="str" cm="1">
        <f t="array" aca="1" ref="F811" ca="1">IF(AND(ISBLANK(INDIRECT(ADDRESS(B811,2,1,1,"all_city_parameter_inputs"))), ISBLANK(INDIRECT(ADDRESS(B811,1,1,1,"all_city_parameter_inputs")))), "", IF(ISBLANK(INDIRECT(ADDRESS(B811,1,1,1,"all_city_parameter_inputs"))), All_city_list!F810,INDIRECT(ADDRESS(B811,1,1,1,"all_city_parameter_inputs"))))</f>
        <v>PM_emission_inventories</v>
      </c>
      <c r="G811" s="4" t="str" cm="1">
        <f t="array" aca="1" ref="G811" ca="1">IF(AND(ISBLANK(INDIRECT(ADDRESS(B811,3,1,1,"all_city_parameter_inputs"))),ISBLANK(INDIRECT(ADDRESS(B811,2,1,1,"all_city_parameter_inputs")))),"",IF(ISBLANK(INDIRECT(ADDRESS(B811,2,1,1,"all_city_parameter_inputs"))),"",INDIRECT(ADDRESS(B811,2,1,1,"all_city_parameter_inputs"))))</f>
        <v>big_truck</v>
      </c>
      <c r="H811" s="17" cm="1">
        <f t="array" aca="1" ref="H811" ca="1">IF(ISBLANK(INDIRECT(ADDRESS(B811,A811,1,1,"all_city_parameter_inputs"))), "--",INDIRECT(ADDRESS(B811,A811,1,1,"all_city_parameter_inputs")))</f>
        <v>0.41246743536216146</v>
      </c>
      <c r="I811" s="17">
        <f ca="1">IF(OR(G811="alpha",G811="beta",G811="sd",G811="mean"),"--",VLOOKUP(C811,Default!$B$5:$H$113,7,FALSE))</f>
        <v>0.45445403783708543</v>
      </c>
      <c r="J811" s="4" t="str">
        <f ca="1">VLOOKUP(F811,Lookup!$C$5:$D$109,2, FALSE)</f>
        <v>Pollution values</v>
      </c>
      <c r="K811" s="4">
        <f ca="1">VLOOKUP(C811,Default!$B$4:$E$113,4, FALSE)</f>
        <v>0</v>
      </c>
      <c r="L811" s="21" t="str" cm="1">
        <f t="array" aca="1" ref="L811" ca="1">IF(ISNA(VLOOKUP(D811,Grouped_Sources!$C:$C,1,FALSE)),"", INDIRECT(VLOOKUP(D811,Grouped_Sources!$C:$G,5,FALSE)))</f>
        <v>air pollution and CO2 write-up_only table_V4.docx (dropbox.com)</v>
      </c>
      <c r="M811" s="21"/>
      <c r="N811" s="21"/>
    </row>
    <row r="812" spans="1:14">
      <c r="A812" s="5">
        <f t="shared" si="133"/>
        <v>11</v>
      </c>
      <c r="B812" s="5">
        <f t="shared" si="134"/>
        <v>18</v>
      </c>
      <c r="C812" s="5" t="str">
        <f t="shared" ca="1" si="116"/>
        <v>PM_emission_inventories truck</v>
      </c>
      <c r="D812" s="5" t="str">
        <f t="shared" ca="1" si="112"/>
        <v>PM_emission_inventories_mexico_city</v>
      </c>
      <c r="E812" s="4" t="str" cm="1">
        <f t="array" aca="1" ref="E812" ca="1">INDIRECT(ADDRESS(1,A812,1,1,"all_city_parameter_inputs"))</f>
        <v>mexico_city</v>
      </c>
      <c r="F812" s="6" t="str" cm="1">
        <f t="array" aca="1" ref="F812" ca="1">IF(AND(ISBLANK(INDIRECT(ADDRESS(B812,2,1,1,"all_city_parameter_inputs"))), ISBLANK(INDIRECT(ADDRESS(B812,1,1,1,"all_city_parameter_inputs")))), "", IF(ISBLANK(INDIRECT(ADDRESS(B812,1,1,1,"all_city_parameter_inputs"))), All_city_list!F811,INDIRECT(ADDRESS(B812,1,1,1,"all_city_parameter_inputs"))))</f>
        <v>PM_emission_inventories</v>
      </c>
      <c r="G812" s="4" t="str" cm="1">
        <f t="array" aca="1" ref="G812" ca="1">IF(AND(ISBLANK(INDIRECT(ADDRESS(B812,3,1,1,"all_city_parameter_inputs"))),ISBLANK(INDIRECT(ADDRESS(B812,2,1,1,"all_city_parameter_inputs")))),"",IF(ISBLANK(INDIRECT(ADDRESS(B812,2,1,1,"all_city_parameter_inputs"))),"",INDIRECT(ADDRESS(B812,2,1,1,"all_city_parameter_inputs"))))</f>
        <v>truck</v>
      </c>
      <c r="H812" s="17" cm="1">
        <f t="array" aca="1" ref="H812" ca="1">IF(ISBLANK(INDIRECT(ADDRESS(B812,A812,1,1,"all_city_parameter_inputs"))), "--",INDIRECT(ADDRESS(B812,A812,1,1,"all_city_parameter_inputs")))</f>
        <v>0.1930505722048752</v>
      </c>
      <c r="I812" s="17">
        <f ca="1">IF(OR(G812="alpha",G812="beta",G812="sd",G812="mean"),"--",VLOOKUP(C812,Default!$B$5:$H$113,7,FALSE))</f>
        <v>0.33879566966662278</v>
      </c>
      <c r="J812" s="4" t="str">
        <f ca="1">VLOOKUP(F812,Lookup!$C$5:$D$109,2, FALSE)</f>
        <v>Pollution values</v>
      </c>
      <c r="K812" s="4">
        <f ca="1">VLOOKUP(C812,Default!$B$4:$E$113,4, FALSE)</f>
        <v>0</v>
      </c>
      <c r="L812" s="21" t="str" cm="1">
        <f t="array" aca="1" ref="L812" ca="1">IF(ISNA(VLOOKUP(D812,Grouped_Sources!$C:$C,1,FALSE)),"", INDIRECT(VLOOKUP(D812,Grouped_Sources!$C:$G,5,FALSE)))</f>
        <v>air pollution and CO2 write-up_only table_V4.docx (dropbox.com)</v>
      </c>
      <c r="M812" s="21"/>
      <c r="N812" s="21"/>
    </row>
    <row r="813" spans="1:14">
      <c r="A813" s="5">
        <f t="shared" si="133"/>
        <v>11</v>
      </c>
      <c r="B813" s="5">
        <f t="shared" si="134"/>
        <v>19</v>
      </c>
      <c r="C813" s="5" t="str">
        <f t="shared" ca="1" si="116"/>
        <v>PM_emission_inventories van</v>
      </c>
      <c r="D813" s="5" t="str">
        <f t="shared" ca="1" si="112"/>
        <v>PM_emission_inventories_mexico_city</v>
      </c>
      <c r="E813" s="4" t="str" cm="1">
        <f t="array" aca="1" ref="E813" ca="1">INDIRECT(ADDRESS(1,A813,1,1,"all_city_parameter_inputs"))</f>
        <v>mexico_city</v>
      </c>
      <c r="F813" s="6" t="str" cm="1">
        <f t="array" aca="1" ref="F813" ca="1">IF(AND(ISBLANK(INDIRECT(ADDRESS(B813,2,1,1,"all_city_parameter_inputs"))), ISBLANK(INDIRECT(ADDRESS(B813,1,1,1,"all_city_parameter_inputs")))), "", IF(ISBLANK(INDIRECT(ADDRESS(B813,1,1,1,"all_city_parameter_inputs"))), All_city_list!F812,INDIRECT(ADDRESS(B813,1,1,1,"all_city_parameter_inputs"))))</f>
        <v>PM_emission_inventories</v>
      </c>
      <c r="G813" s="4" t="str" cm="1">
        <f t="array" aca="1" ref="G813" ca="1">IF(AND(ISBLANK(INDIRECT(ADDRESS(B813,3,1,1,"all_city_parameter_inputs"))),ISBLANK(INDIRECT(ADDRESS(B813,2,1,1,"all_city_parameter_inputs")))),"",IF(ISBLANK(INDIRECT(ADDRESS(B813,2,1,1,"all_city_parameter_inputs"))),"",INDIRECT(ADDRESS(B813,2,1,1,"all_city_parameter_inputs"))))</f>
        <v>van</v>
      </c>
      <c r="H813" s="17" cm="1">
        <f t="array" aca="1" ref="H813" ca="1">IF(ISBLANK(INDIRECT(ADDRESS(B813,A813,1,1,"all_city_parameter_inputs"))), "--",INDIRECT(ADDRESS(B813,A813,1,1,"all_city_parameter_inputs")))</f>
        <v>0</v>
      </c>
      <c r="I813" s="17">
        <f ca="1">IF(OR(G813="alpha",G813="beta",G813="sd",G813="mean"),"--",VLOOKUP(C813,Default!$B$5:$H$113,7,FALSE))</f>
        <v>0</v>
      </c>
      <c r="J813" s="4" t="str">
        <f ca="1">VLOOKUP(F813,Lookup!$C$5:$D$109,2, FALSE)</f>
        <v>Pollution values</v>
      </c>
      <c r="K813" s="4">
        <f ca="1">VLOOKUP(C813,Default!$B$4:$E$113,4, FALSE)</f>
        <v>0</v>
      </c>
      <c r="L813" s="21" t="str" cm="1">
        <f t="array" aca="1" ref="L813" ca="1">IF(ISNA(VLOOKUP(D813,Grouped_Sources!$C:$C,1,FALSE)),"", INDIRECT(VLOOKUP(D813,Grouped_Sources!$C:$G,5,FALSE)))</f>
        <v>air pollution and CO2 write-up_only table_V4.docx (dropbox.com)</v>
      </c>
      <c r="M813" s="21"/>
      <c r="N813" s="21"/>
    </row>
    <row r="814" spans="1:14">
      <c r="A814" s="5">
        <f t="shared" si="133"/>
        <v>11</v>
      </c>
      <c r="B814" s="5">
        <f t="shared" si="134"/>
        <v>20</v>
      </c>
      <c r="C814" s="5" t="str">
        <f t="shared" ca="1" si="116"/>
        <v>PM_emission_inventories other</v>
      </c>
      <c r="D814" s="5" t="str">
        <f t="shared" ca="1" si="112"/>
        <v>PM_emission_inventories_mexico_city</v>
      </c>
      <c r="E814" s="4" t="str" cm="1">
        <f t="array" aca="1" ref="E814" ca="1">INDIRECT(ADDRESS(1,A814,1,1,"all_city_parameter_inputs"))</f>
        <v>mexico_city</v>
      </c>
      <c r="F814" s="6" t="str" cm="1">
        <f t="array" aca="1" ref="F814" ca="1">IF(AND(ISBLANK(INDIRECT(ADDRESS(B814,2,1,1,"all_city_parameter_inputs"))), ISBLANK(INDIRECT(ADDRESS(B814,1,1,1,"all_city_parameter_inputs")))), "", IF(ISBLANK(INDIRECT(ADDRESS(B814,1,1,1,"all_city_parameter_inputs"))), All_city_list!F813,INDIRECT(ADDRESS(B814,1,1,1,"all_city_parameter_inputs"))))</f>
        <v>PM_emission_inventories</v>
      </c>
      <c r="G814" s="4" t="str" cm="1">
        <f t="array" aca="1" ref="G814" ca="1">IF(AND(ISBLANK(INDIRECT(ADDRESS(B814,3,1,1,"all_city_parameter_inputs"))),ISBLANK(INDIRECT(ADDRESS(B814,2,1,1,"all_city_parameter_inputs")))),"",IF(ISBLANK(INDIRECT(ADDRESS(B814,2,1,1,"all_city_parameter_inputs"))),"",INDIRECT(ADDRESS(B814,2,1,1,"all_city_parameter_inputs"))))</f>
        <v>other</v>
      </c>
      <c r="H814" s="17" cm="1">
        <f t="array" aca="1" ref="H814" ca="1">IF(ISBLANK(INDIRECT(ADDRESS(B814,A814,1,1,"all_city_parameter_inputs"))), "--",INDIRECT(ADDRESS(B814,A814,1,1,"all_city_parameter_inputs")))</f>
        <v>0</v>
      </c>
      <c r="I814" s="17">
        <f ca="1">IF(OR(G814="alpha",G814="beta",G814="sd",G814="mean"),"--",VLOOKUP(C814,Default!$B$5:$H$113,7,FALSE))</f>
        <v>0</v>
      </c>
      <c r="J814" s="4" t="str">
        <f ca="1">VLOOKUP(F814,Lookup!$C$5:$D$109,2, FALSE)</f>
        <v>Pollution values</v>
      </c>
      <c r="K814" s="4">
        <f ca="1">VLOOKUP(C814,Default!$B$4:$E$113,4, FALSE)</f>
        <v>0</v>
      </c>
      <c r="L814" s="21" t="str" cm="1">
        <f t="array" aca="1" ref="L814" ca="1">IF(ISNA(VLOOKUP(D814,Grouped_Sources!$C:$C,1,FALSE)),"", INDIRECT(VLOOKUP(D814,Grouped_Sources!$C:$G,5,FALSE)))</f>
        <v>air pollution and CO2 write-up_only table_V4.docx (dropbox.com)</v>
      </c>
      <c r="M814" s="21"/>
      <c r="N814" s="21"/>
    </row>
    <row r="815" spans="1:14">
      <c r="A815" s="5">
        <f t="shared" si="133"/>
        <v>11</v>
      </c>
      <c r="B815" s="5">
        <f t="shared" si="134"/>
        <v>21</v>
      </c>
      <c r="C815" s="5" t="str">
        <f t="shared" ca="1" si="116"/>
        <v>PM_emission_inventories taxi</v>
      </c>
      <c r="D815" s="5" t="str">
        <f t="shared" ca="1" si="112"/>
        <v>PM_emission_inventories_mexico_city</v>
      </c>
      <c r="E815" s="4" t="str" cm="1">
        <f t="array" aca="1" ref="E815" ca="1">INDIRECT(ADDRESS(1,A815,1,1,"all_city_parameter_inputs"))</f>
        <v>mexico_city</v>
      </c>
      <c r="F815" s="6" t="str" cm="1">
        <f t="array" aca="1" ref="F815" ca="1">IF(AND(ISBLANK(INDIRECT(ADDRESS(B815,2,1,1,"all_city_parameter_inputs"))), ISBLANK(INDIRECT(ADDRESS(B815,1,1,1,"all_city_parameter_inputs")))), "", IF(ISBLANK(INDIRECT(ADDRESS(B815,1,1,1,"all_city_parameter_inputs"))), All_city_list!F814,INDIRECT(ADDRESS(B815,1,1,1,"all_city_parameter_inputs"))))</f>
        <v>PM_emission_inventories</v>
      </c>
      <c r="G815" s="4" t="str" cm="1">
        <f t="array" aca="1" ref="G815" ca="1">IF(AND(ISBLANK(INDIRECT(ADDRESS(B815,3,1,1,"all_city_parameter_inputs"))),ISBLANK(INDIRECT(ADDRESS(B815,2,1,1,"all_city_parameter_inputs")))),"",IF(ISBLANK(INDIRECT(ADDRESS(B815,2,1,1,"all_city_parameter_inputs"))),"",INDIRECT(ADDRESS(B815,2,1,1,"all_city_parameter_inputs"))))</f>
        <v>taxi</v>
      </c>
      <c r="H815" s="17" cm="1">
        <f t="array" aca="1" ref="H815" ca="1">IF(ISBLANK(INDIRECT(ADDRESS(B815,A815,1,1,"all_city_parameter_inputs"))), "--",INDIRECT(ADDRESS(B815,A815,1,1,"all_city_parameter_inputs")))</f>
        <v>0</v>
      </c>
      <c r="I815" s="17">
        <f ca="1">IF(OR(G815="alpha",G815="beta",G815="sd",G815="mean"),"--",VLOOKUP(C815,Default!$B$5:$H$113,7,FALSE))</f>
        <v>0</v>
      </c>
      <c r="J815" s="4" t="str">
        <f ca="1">VLOOKUP(F815,Lookup!$C$5:$D$109,2, FALSE)</f>
        <v>Pollution values</v>
      </c>
      <c r="K815" s="4">
        <f ca="1">VLOOKUP(C815,Default!$B$4:$E$113,4, FALSE)</f>
        <v>0</v>
      </c>
      <c r="L815" s="21" t="str" cm="1">
        <f t="array" aca="1" ref="L815" ca="1">IF(ISNA(VLOOKUP(D815,Grouped_Sources!$C:$C,1,FALSE)),"", INDIRECT(VLOOKUP(D815,Grouped_Sources!$C:$G,5,FALSE)))</f>
        <v>air pollution and CO2 write-up_only table_V4.docx (dropbox.com)</v>
      </c>
      <c r="M815" s="21"/>
      <c r="N815" s="21"/>
    </row>
    <row r="816" spans="1:14">
      <c r="A816" s="5">
        <f t="shared" si="133"/>
        <v>11</v>
      </c>
      <c r="B816" s="5">
        <f t="shared" si="134"/>
        <v>22</v>
      </c>
      <c r="C816" s="5" t="str">
        <f t="shared" ca="1" si="116"/>
        <v>PM_emission_inventories auto_rickshaw</v>
      </c>
      <c r="D816" s="5" t="str">
        <f t="shared" ca="1" si="112"/>
        <v>PM_emission_inventories_mexico_city</v>
      </c>
      <c r="E816" s="4" t="str" cm="1">
        <f t="array" aca="1" ref="E816" ca="1">INDIRECT(ADDRESS(1,A816,1,1,"all_city_parameter_inputs"))</f>
        <v>mexico_city</v>
      </c>
      <c r="F816" s="6" t="str" cm="1">
        <f t="array" aca="1" ref="F816" ca="1">IF(AND(ISBLANK(INDIRECT(ADDRESS(B816,2,1,1,"all_city_parameter_inputs"))), ISBLANK(INDIRECT(ADDRESS(B816,1,1,1,"all_city_parameter_inputs")))), "", IF(ISBLANK(INDIRECT(ADDRESS(B816,1,1,1,"all_city_parameter_inputs"))), All_city_list!F815,INDIRECT(ADDRESS(B816,1,1,1,"all_city_parameter_inputs"))))</f>
        <v>PM_emission_inventories</v>
      </c>
      <c r="G816" s="4" t="str" cm="1">
        <f t="array" aca="1" ref="G816" ca="1">IF(AND(ISBLANK(INDIRECT(ADDRESS(B816,3,1,1,"all_city_parameter_inputs"))),ISBLANK(INDIRECT(ADDRESS(B816,2,1,1,"all_city_parameter_inputs")))),"",IF(ISBLANK(INDIRECT(ADDRESS(B816,2,1,1,"all_city_parameter_inputs"))),"",INDIRECT(ADDRESS(B816,2,1,1,"all_city_parameter_inputs"))))</f>
        <v>auto_rickshaw</v>
      </c>
      <c r="H816" s="17" cm="1">
        <f t="array" aca="1" ref="H816" ca="1">IF(ISBLANK(INDIRECT(ADDRESS(B816,A816,1,1,"all_city_parameter_inputs"))), "--",INDIRECT(ADDRESS(B816,A816,1,1,"all_city_parameter_inputs")))</f>
        <v>0</v>
      </c>
      <c r="I816" s="17">
        <f ca="1">IF(OR(G816="alpha",G816="beta",G816="sd",G816="mean"),"--",VLOOKUP(C816,Default!$B$5:$H$113,7,FALSE))</f>
        <v>0</v>
      </c>
      <c r="J816" s="4" t="str">
        <f ca="1">VLOOKUP(F816,Lookup!$C$5:$D$109,2, FALSE)</f>
        <v>Pollution values</v>
      </c>
      <c r="K816" s="4">
        <f ca="1">VLOOKUP(C816,Default!$B$4:$E$113,4, FALSE)</f>
        <v>0</v>
      </c>
      <c r="L816" s="21" t="str" cm="1">
        <f t="array" aca="1" ref="L816" ca="1">IF(ISNA(VLOOKUP(D816,Grouped_Sources!$C:$C,1,FALSE)),"", INDIRECT(VLOOKUP(D816,Grouped_Sources!$C:$G,5,FALSE)))</f>
        <v>air pollution and CO2 write-up_only table_V4.docx (dropbox.com)</v>
      </c>
      <c r="M816" s="21"/>
      <c r="N816" s="21"/>
    </row>
    <row r="817" spans="1:14">
      <c r="A817" s="5">
        <f t="shared" si="133"/>
        <v>11</v>
      </c>
      <c r="B817" s="5">
        <f t="shared" si="134"/>
        <v>23</v>
      </c>
      <c r="C817" s="5" t="str">
        <f t="shared" ca="1" si="116"/>
        <v>injury_reporting_rate</v>
      </c>
      <c r="D817" s="5" t="str">
        <f t="shared" ca="1" si="112"/>
        <v>injury_reporting_rate_mexico_city</v>
      </c>
      <c r="E817" s="4" t="str" cm="1">
        <f t="array" aca="1" ref="E817" ca="1">INDIRECT(ADDRESS(1,A817,1,1,"all_city_parameter_inputs"))</f>
        <v>mexico_city</v>
      </c>
      <c r="F817" s="6" t="str" cm="1">
        <f t="array" aca="1" ref="F817" ca="1">IF(AND(ISBLANK(INDIRECT(ADDRESS(B817,2,1,1,"all_city_parameter_inputs"))), ISBLANK(INDIRECT(ADDRESS(B817,1,1,1,"all_city_parameter_inputs")))), "", IF(ISBLANK(INDIRECT(ADDRESS(B817,1,1,1,"all_city_parameter_inputs"))), All_city_list!F816,INDIRECT(ADDRESS(B817,1,1,1,"all_city_parameter_inputs"))))</f>
        <v>injury_reporting_rate</v>
      </c>
      <c r="G817" s="4" t="str" cm="1">
        <f t="array" aca="1" ref="G817" ca="1">IF(AND(ISBLANK(INDIRECT(ADDRESS(B817,3,1,1,"all_city_parameter_inputs"))),ISBLANK(INDIRECT(ADDRESS(B817,2,1,1,"all_city_parameter_inputs")))),"",IF(ISBLANK(INDIRECT(ADDRESS(B817,2,1,1,"all_city_parameter_inputs"))),"",INDIRECT(ADDRESS(B817,2,1,1,"all_city_parameter_inputs"))))</f>
        <v>constant</v>
      </c>
      <c r="H817" s="17" cm="1">
        <f t="array" aca="1" ref="H817" ca="1">IF(ISBLANK(INDIRECT(ADDRESS(B817,A817,1,1,"all_city_parameter_inputs"))), "--",INDIRECT(ADDRESS(B817,A817,1,1,"all_city_parameter_inputs")))</f>
        <v>0.97949177877429006</v>
      </c>
      <c r="I817" s="17">
        <f ca="1">IF(OR(G817="alpha",G817="beta",G817="sd",G817="mean"),"--",VLOOKUP(C817,Default!$B$5:$H$113,7,FALSE))</f>
        <v>1</v>
      </c>
      <c r="J817" s="4" t="str">
        <f ca="1">VLOOKUP(F817,Lookup!$C$5:$D$109,2, FALSE)</f>
        <v>Injury values</v>
      </c>
      <c r="K817" s="4" t="str">
        <f ca="1">VLOOKUP(C817,Default!$B$4:$E$113,4, FALSE)</f>
        <v>rate at which injuries are reported</v>
      </c>
      <c r="L817" s="21" t="str" cm="1">
        <f t="array" aca="1" ref="L817" ca="1">IF(ISNA(VLOOKUP(D817,Grouped_Sources!$C:$C,1,FALSE)),"", INDIRECT(VLOOKUP(D817,Grouped_Sources!$C:$G,5,FALSE)))</f>
        <v>InjuryReportingRate_WriteUp_vxx.docx on OneDrive Ali Abbas - ITHIM Global\Methods and Processes\Input Parameters\InjuryReportingRate</v>
      </c>
      <c r="M817" s="21"/>
      <c r="N817" s="21"/>
    </row>
    <row r="818" spans="1:14">
      <c r="A818" s="5">
        <f t="shared" si="133"/>
        <v>11</v>
      </c>
      <c r="B818" s="5">
        <f t="shared" si="134"/>
        <v>24</v>
      </c>
      <c r="C818" s="5" t="str">
        <f t="shared" ca="1" si="116"/>
        <v>injury_reporting_rate</v>
      </c>
      <c r="D818" s="5" t="str">
        <f t="shared" ca="1" si="112"/>
        <v>injury_reporting_rate_mexico_city</v>
      </c>
      <c r="E818" s="4" t="str" cm="1">
        <f t="array" aca="1" ref="E818" ca="1">INDIRECT(ADDRESS(1,A818,1,1,"all_city_parameter_inputs"))</f>
        <v>mexico_city</v>
      </c>
      <c r="F818" s="6" t="str" cm="1">
        <f t="array" aca="1" ref="F818" ca="1">IF(AND(ISBLANK(INDIRECT(ADDRESS(B818,2,1,1,"all_city_parameter_inputs"))), ISBLANK(INDIRECT(ADDRESS(B818,1,1,1,"all_city_parameter_inputs")))), "", IF(ISBLANK(INDIRECT(ADDRESS(B818,1,1,1,"all_city_parameter_inputs"))), All_city_list!F817,INDIRECT(ADDRESS(B818,1,1,1,"all_city_parameter_inputs"))))</f>
        <v>injury_reporting_rate</v>
      </c>
      <c r="G818" s="4" t="str" cm="1">
        <f t="array" aca="1" ref="G818" ca="1">IF(AND(ISBLANK(INDIRECT(ADDRESS(B818,3,1,1,"all_city_parameter_inputs"))),ISBLANK(INDIRECT(ADDRESS(B818,2,1,1,"all_city_parameter_inputs")))),"",IF(ISBLANK(INDIRECT(ADDRESS(B818,2,1,1,"all_city_parameter_inputs"))),"",INDIRECT(ADDRESS(B818,2,1,1,"all_city_parameter_inputs"))))</f>
        <v>alpha</v>
      </c>
      <c r="H818" s="17" cm="1">
        <f t="array" aca="1" ref="H818" ca="1">IF(ISBLANK(INDIRECT(ADDRESS(B818,A818,1,1,"all_city_parameter_inputs"))), "--",INDIRECT(ADDRESS(B818,A818,1,1,"all_city_parameter_inputs")))</f>
        <v>6.8907771988625894</v>
      </c>
      <c r="I818" s="17" t="str">
        <f ca="1">IF(OR(G818="alpha",G818="beta",G818="sd",G818="mean"),"--",VLOOKUP(C818,Default!$B$5:$H$113,7,FALSE))</f>
        <v>--</v>
      </c>
      <c r="J818" s="4" t="str">
        <f ca="1">VLOOKUP(F818,Lookup!$C$5:$D$109,2, FALSE)</f>
        <v>Injury values</v>
      </c>
      <c r="K818" s="4" t="str">
        <f ca="1">VLOOKUP(C818,Default!$B$4:$E$113,4, FALSE)</f>
        <v>rate at which injuries are reported</v>
      </c>
      <c r="L818" s="21" t="str" cm="1">
        <f t="array" aca="1" ref="L818" ca="1">IF(ISNA(VLOOKUP(D818,Grouped_Sources!$C:$C,1,FALSE)),"", INDIRECT(VLOOKUP(D818,Grouped_Sources!$C:$G,5,FALSE)))</f>
        <v>InjuryReportingRate_WriteUp_vxx.docx on OneDrive Ali Abbas - ITHIM Global\Methods and Processes\Input Parameters\InjuryReportingRate</v>
      </c>
      <c r="M818" s="21"/>
      <c r="N818" s="21"/>
    </row>
    <row r="819" spans="1:14">
      <c r="A819" s="5">
        <f t="shared" si="133"/>
        <v>11</v>
      </c>
      <c r="B819" s="5">
        <f t="shared" si="134"/>
        <v>25</v>
      </c>
      <c r="C819" s="5" t="str">
        <f t="shared" ca="1" si="116"/>
        <v>injury_reporting_rate</v>
      </c>
      <c r="D819" s="5" t="str">
        <f t="shared" ca="1" si="112"/>
        <v>injury_reporting_rate_mexico_city</v>
      </c>
      <c r="E819" s="4" t="str" cm="1">
        <f t="array" aca="1" ref="E819" ca="1">INDIRECT(ADDRESS(1,A819,1,1,"all_city_parameter_inputs"))</f>
        <v>mexico_city</v>
      </c>
      <c r="F819" s="6" t="str" cm="1">
        <f t="array" aca="1" ref="F819" ca="1">IF(AND(ISBLANK(INDIRECT(ADDRESS(B819,2,1,1,"all_city_parameter_inputs"))), ISBLANK(INDIRECT(ADDRESS(B819,1,1,1,"all_city_parameter_inputs")))), "", IF(ISBLANK(INDIRECT(ADDRESS(B819,1,1,1,"all_city_parameter_inputs"))), All_city_list!F818,INDIRECT(ADDRESS(B819,1,1,1,"all_city_parameter_inputs"))))</f>
        <v>injury_reporting_rate</v>
      </c>
      <c r="G819" s="4" t="str" cm="1">
        <f t="array" aca="1" ref="G819" ca="1">IF(AND(ISBLANK(INDIRECT(ADDRESS(B819,3,1,1,"all_city_parameter_inputs"))),ISBLANK(INDIRECT(ADDRESS(B819,2,1,1,"all_city_parameter_inputs")))),"",IF(ISBLANK(INDIRECT(ADDRESS(B819,2,1,1,"all_city_parameter_inputs"))),"",INDIRECT(ADDRESS(B819,2,1,1,"all_city_parameter_inputs"))))</f>
        <v>beta</v>
      </c>
      <c r="H819" s="17" cm="1">
        <f t="array" aca="1" ref="H819" ca="1">IF(ISBLANK(INDIRECT(ADDRESS(B819,A819,1,1,"all_city_parameter_inputs"))), "--",INDIRECT(ADDRESS(B819,A819,1,1,"all_city_parameter_inputs")))</f>
        <v>0.14427643628432793</v>
      </c>
      <c r="I819" s="17" t="str">
        <f ca="1">IF(OR(G819="alpha",G819="beta",G819="sd",G819="mean"),"--",VLOOKUP(C819,Default!$B$5:$H$113,7,FALSE))</f>
        <v>--</v>
      </c>
      <c r="J819" s="4" t="str">
        <f ca="1">VLOOKUP(F819,Lookup!$C$5:$D$109,2, FALSE)</f>
        <v>Injury values</v>
      </c>
      <c r="K819" s="4" t="str">
        <f ca="1">VLOOKUP(C819,Default!$B$4:$E$113,4, FALSE)</f>
        <v>rate at which injuries are reported</v>
      </c>
      <c r="L819" s="21" t="str" cm="1">
        <f t="array" aca="1" ref="L819" ca="1">IF(ISNA(VLOOKUP(D819,Grouped_Sources!$C:$C,1,FALSE)),"", INDIRECT(VLOOKUP(D819,Grouped_Sources!$C:$G,5,FALSE)))</f>
        <v>InjuryReportingRate_WriteUp_vxx.docx on OneDrive Ali Abbas - ITHIM Global\Methods and Processes\Input Parameters\InjuryReportingRate</v>
      </c>
      <c r="M819" s="21"/>
      <c r="N819" s="21"/>
    </row>
    <row r="820" spans="1:14">
      <c r="A820" s="5">
        <f t="shared" si="133"/>
        <v>11</v>
      </c>
      <c r="B820" s="5">
        <f t="shared" si="134"/>
        <v>26</v>
      </c>
      <c r="C820" s="5" t="str">
        <f t="shared" ca="1" si="116"/>
        <v>chronic_disease_scalar</v>
      </c>
      <c r="D820" s="5" t="str">
        <f t="shared" ca="1" si="112"/>
        <v>chronic_disease_scalar_mexico_city</v>
      </c>
      <c r="E820" s="4" t="str" cm="1">
        <f t="array" aca="1" ref="E820" ca="1">INDIRECT(ADDRESS(1,A820,1,1,"all_city_parameter_inputs"))</f>
        <v>mexico_city</v>
      </c>
      <c r="F820" s="6" t="str" cm="1">
        <f t="array" aca="1" ref="F820" ca="1">IF(AND(ISBLANK(INDIRECT(ADDRESS(B820,2,1,1,"all_city_parameter_inputs"))), ISBLANK(INDIRECT(ADDRESS(B820,1,1,1,"all_city_parameter_inputs")))), "", IF(ISBLANK(INDIRECT(ADDRESS(B820,1,1,1,"all_city_parameter_inputs"))), All_city_list!F819,INDIRECT(ADDRESS(B820,1,1,1,"all_city_parameter_inputs"))))</f>
        <v>chronic_disease_scalar</v>
      </c>
      <c r="G820" s="4" t="str" cm="1">
        <f t="array" aca="1" ref="G820" ca="1">IF(AND(ISBLANK(INDIRECT(ADDRESS(B820,3,1,1,"all_city_parameter_inputs"))),ISBLANK(INDIRECT(ADDRESS(B820,2,1,1,"all_city_parameter_inputs")))),"",IF(ISBLANK(INDIRECT(ADDRESS(B820,2,1,1,"all_city_parameter_inputs"))),"",INDIRECT(ADDRESS(B820,2,1,1,"all_city_parameter_inputs"))))</f>
        <v>constant</v>
      </c>
      <c r="H820" s="17" cm="1">
        <f t="array" aca="1" ref="H820" ca="1">IF(ISBLANK(INDIRECT(ADDRESS(B820,A820,1,1,"all_city_parameter_inputs"))), "--",INDIRECT(ADDRESS(B820,A820,1,1,"all_city_parameter_inputs")))</f>
        <v>1</v>
      </c>
      <c r="I820" s="17">
        <f ca="1">IF(OR(G820="alpha",G820="beta",G820="sd",G820="mean"),"--",VLOOKUP(C820,Default!$B$5:$H$113,7,FALSE))</f>
        <v>1</v>
      </c>
      <c r="J820" s="4" t="str">
        <f ca="1">VLOOKUP(F820,Lookup!$C$5:$D$109,2, FALSE)</f>
        <v>Health values</v>
      </c>
      <c r="K820" s="4" t="str">
        <f ca="1">VLOOKUP(C820,Default!$B$4:$E$113,4, FALSE)</f>
        <v>scalar for GBD data</v>
      </c>
      <c r="L820" s="21" t="str" cm="1">
        <f t="array" aca="1" ref="L820" ca="1">IF(ISNA(VLOOKUP(D820,Grouped_Sources!$C:$C,1,FALSE)),"", INDIRECT(VLOOKUP(D820,Grouped_Sources!$C:$G,5,FALSE)))</f>
        <v>dummy value - leave for time being</v>
      </c>
      <c r="M820" s="21"/>
      <c r="N820" s="21"/>
    </row>
    <row r="821" spans="1:14">
      <c r="A821" s="5">
        <f t="shared" si="133"/>
        <v>11</v>
      </c>
      <c r="B821" s="5">
        <f t="shared" si="134"/>
        <v>27</v>
      </c>
      <c r="C821" s="5" t="str">
        <f t="shared" ca="1" si="116"/>
        <v>chronic_disease_scalar</v>
      </c>
      <c r="D821" s="5" t="str">
        <f t="shared" ca="1" si="112"/>
        <v>chronic_disease_scalar_mexico_city</v>
      </c>
      <c r="E821" s="4" t="str" cm="1">
        <f t="array" aca="1" ref="E821" ca="1">INDIRECT(ADDRESS(1,A821,1,1,"all_city_parameter_inputs"))</f>
        <v>mexico_city</v>
      </c>
      <c r="F821" s="6" t="str" cm="1">
        <f t="array" aca="1" ref="F821" ca="1">IF(AND(ISBLANK(INDIRECT(ADDRESS(B821,2,1,1,"all_city_parameter_inputs"))), ISBLANK(INDIRECT(ADDRESS(B821,1,1,1,"all_city_parameter_inputs")))), "", IF(ISBLANK(INDIRECT(ADDRESS(B821,1,1,1,"all_city_parameter_inputs"))), All_city_list!F820,INDIRECT(ADDRESS(B821,1,1,1,"all_city_parameter_inputs"))))</f>
        <v>chronic_disease_scalar</v>
      </c>
      <c r="G821" s="4" t="str" cm="1">
        <f t="array" aca="1" ref="G821" ca="1">IF(AND(ISBLANK(INDIRECT(ADDRESS(B821,3,1,1,"all_city_parameter_inputs"))),ISBLANK(INDIRECT(ADDRESS(B821,2,1,1,"all_city_parameter_inputs")))),"",IF(ISBLANK(INDIRECT(ADDRESS(B821,2,1,1,"all_city_parameter_inputs"))),"",INDIRECT(ADDRESS(B821,2,1,1,"all_city_parameter_inputs"))))</f>
        <v>mean</v>
      </c>
      <c r="H821" s="17" cm="1">
        <f t="array" aca="1" ref="H821" ca="1">IF(ISBLANK(INDIRECT(ADDRESS(B821,A821,1,1,"all_city_parameter_inputs"))), "--",INDIRECT(ADDRESS(B821,A821,1,1,"all_city_parameter_inputs")))</f>
        <v>1</v>
      </c>
      <c r="I821" s="17" t="str">
        <f ca="1">IF(OR(G821="alpha",G821="beta",G821="sd",G821="mean"),"--",VLOOKUP(C821,Default!$B$5:$H$113,7,FALSE))</f>
        <v>--</v>
      </c>
      <c r="J821" s="4" t="str">
        <f ca="1">VLOOKUP(F821,Lookup!$C$5:$D$109,2, FALSE)</f>
        <v>Health values</v>
      </c>
      <c r="K821" s="4" t="str">
        <f ca="1">VLOOKUP(C821,Default!$B$4:$E$113,4, FALSE)</f>
        <v>scalar for GBD data</v>
      </c>
      <c r="L821" s="21" t="str" cm="1">
        <f t="array" aca="1" ref="L821" ca="1">IF(ISNA(VLOOKUP(D821,Grouped_Sources!$C:$C,1,FALSE)),"", INDIRECT(VLOOKUP(D821,Grouped_Sources!$C:$G,5,FALSE)))</f>
        <v>dummy value - leave for time being</v>
      </c>
      <c r="M821" s="21"/>
      <c r="N821" s="21"/>
    </row>
    <row r="822" spans="1:14">
      <c r="A822" s="5">
        <f t="shared" si="133"/>
        <v>11</v>
      </c>
      <c r="B822" s="5">
        <f t="shared" si="134"/>
        <v>28</v>
      </c>
      <c r="C822" s="5" t="str">
        <f t="shared" ca="1" si="116"/>
        <v>chronic_disease_scalar</v>
      </c>
      <c r="D822" s="5" t="str">
        <f t="shared" ca="1" si="112"/>
        <v>chronic_disease_scalar_mexico_city</v>
      </c>
      <c r="E822" s="4" t="str" cm="1">
        <f t="array" aca="1" ref="E822" ca="1">INDIRECT(ADDRESS(1,A822,1,1,"all_city_parameter_inputs"))</f>
        <v>mexico_city</v>
      </c>
      <c r="F822" s="6" t="str" cm="1">
        <f t="array" aca="1" ref="F822" ca="1">IF(AND(ISBLANK(INDIRECT(ADDRESS(B822,2,1,1,"all_city_parameter_inputs"))), ISBLANK(INDIRECT(ADDRESS(B822,1,1,1,"all_city_parameter_inputs")))), "", IF(ISBLANK(INDIRECT(ADDRESS(B822,1,1,1,"all_city_parameter_inputs"))), All_city_list!F821,INDIRECT(ADDRESS(B822,1,1,1,"all_city_parameter_inputs"))))</f>
        <v>chronic_disease_scalar</v>
      </c>
      <c r="G822" s="4" t="str" cm="1">
        <f t="array" aca="1" ref="G822" ca="1">IF(AND(ISBLANK(INDIRECT(ADDRESS(B822,3,1,1,"all_city_parameter_inputs"))),ISBLANK(INDIRECT(ADDRESS(B822,2,1,1,"all_city_parameter_inputs")))),"",IF(ISBLANK(INDIRECT(ADDRESS(B822,2,1,1,"all_city_parameter_inputs"))),"",INDIRECT(ADDRESS(B822,2,1,1,"all_city_parameter_inputs"))))</f>
        <v>sd</v>
      </c>
      <c r="H822" s="17" cm="1">
        <f t="array" aca="1" ref="H822" ca="1">IF(ISBLANK(INDIRECT(ADDRESS(B822,A822,1,1,"all_city_parameter_inputs"))), "--",INDIRECT(ADDRESS(B822,A822,1,1,"all_city_parameter_inputs")))</f>
        <v>1.2</v>
      </c>
      <c r="I822" s="17" t="str">
        <f ca="1">IF(OR(G822="alpha",G822="beta",G822="sd",G822="mean"),"--",VLOOKUP(C822,Default!$B$5:$H$113,7,FALSE))</f>
        <v>--</v>
      </c>
      <c r="J822" s="4" t="str">
        <f ca="1">VLOOKUP(F822,Lookup!$C$5:$D$109,2, FALSE)</f>
        <v>Health values</v>
      </c>
      <c r="K822" s="4" t="str">
        <f ca="1">VLOOKUP(C822,Default!$B$4:$E$113,4, FALSE)</f>
        <v>scalar for GBD data</v>
      </c>
      <c r="L822" s="21" t="str" cm="1">
        <f t="array" aca="1" ref="L822" ca="1">IF(ISNA(VLOOKUP(D822,Grouped_Sources!$C:$C,1,FALSE)),"", INDIRECT(VLOOKUP(D822,Grouped_Sources!$C:$G,5,FALSE)))</f>
        <v>dummy value - leave for time being</v>
      </c>
      <c r="M822" s="21"/>
      <c r="N822" s="21"/>
    </row>
    <row r="823" spans="1:14">
      <c r="A823" s="5">
        <f t="shared" si="133"/>
        <v>11</v>
      </c>
      <c r="B823" s="5">
        <f t="shared" si="134"/>
        <v>29</v>
      </c>
      <c r="C823" s="5" t="str">
        <f t="shared" ca="1" si="116"/>
        <v>pm_conc_base</v>
      </c>
      <c r="D823" s="5" t="str">
        <f t="shared" ref="D823:D915" ca="1" si="137">F823&amp;"_"&amp;E823</f>
        <v>pm_conc_base_mexico_city</v>
      </c>
      <c r="E823" s="4" t="str" cm="1">
        <f t="array" aca="1" ref="E823" ca="1">INDIRECT(ADDRESS(1,A823,1,1,"all_city_parameter_inputs"))</f>
        <v>mexico_city</v>
      </c>
      <c r="F823" s="6" t="str" cm="1">
        <f t="array" aca="1" ref="F823" ca="1">IF(AND(ISBLANK(INDIRECT(ADDRESS(B823,2,1,1,"all_city_parameter_inputs"))), ISBLANK(INDIRECT(ADDRESS(B823,1,1,1,"all_city_parameter_inputs")))), "", IF(ISBLANK(INDIRECT(ADDRESS(B823,1,1,1,"all_city_parameter_inputs"))), All_city_list!F822,INDIRECT(ADDRESS(B823,1,1,1,"all_city_parameter_inputs"))))</f>
        <v>pm_conc_base</v>
      </c>
      <c r="G823" s="4" t="str" cm="1">
        <f t="array" aca="1" ref="G823" ca="1">IF(AND(ISBLANK(INDIRECT(ADDRESS(B823,3,1,1,"all_city_parameter_inputs"))),ISBLANK(INDIRECT(ADDRESS(B823,2,1,1,"all_city_parameter_inputs")))),"",IF(ISBLANK(INDIRECT(ADDRESS(B823,2,1,1,"all_city_parameter_inputs"))),"",INDIRECT(ADDRESS(B823,2,1,1,"all_city_parameter_inputs"))))</f>
        <v>constant</v>
      </c>
      <c r="H823" s="17" cm="1">
        <f t="array" aca="1" ref="H823" ca="1">IF(ISBLANK(INDIRECT(ADDRESS(B823,A823,1,1,"all_city_parameter_inputs"))), "--",INDIRECT(ADDRESS(B823,A823,1,1,"all_city_parameter_inputs")))</f>
        <v>50</v>
      </c>
      <c r="I823" s="17">
        <f ca="1">IF(OR(G823="alpha",G823="beta",G823="sd",G823="mean"),"--",VLOOKUP(C823,Default!$B$5:$H$113,7,FALSE))</f>
        <v>12.69</v>
      </c>
      <c r="J823" s="4" t="str">
        <f ca="1">VLOOKUP(F823,Lookup!$C$5:$D$109,2, FALSE)</f>
        <v>Pollution values</v>
      </c>
      <c r="K823" s="4" t="str">
        <f ca="1">VLOOKUP(C823,Default!$B$4:$E$113,4, FALSE)</f>
        <v>background PM2.5 concentration</v>
      </c>
      <c r="L823" s="21" t="str" cm="1">
        <f t="array" aca="1" ref="L823" ca="1">IF(ISNA(VLOOKUP(D823,Grouped_Sources!$C:$C,1,FALSE)),"", INDIRECT(VLOOKUP(D823,Grouped_Sources!$C:$G,5,FALSE)))</f>
        <v>…Dropbox\ITHIM Global\Methods and Processes\Air Pollution\Emissions and air pollution calculations - Rahul &amp; Haneen\Databases used\database_source_apport_studies_v2_0_26_9_2015.xls</v>
      </c>
      <c r="M823" s="21"/>
      <c r="N823" s="21"/>
    </row>
    <row r="824" spans="1:14">
      <c r="A824" s="5">
        <f t="shared" si="133"/>
        <v>11</v>
      </c>
      <c r="B824" s="5">
        <f t="shared" si="134"/>
        <v>30</v>
      </c>
      <c r="C824" s="5" t="str">
        <f t="shared" ca="1" si="116"/>
        <v>pm_conc_base</v>
      </c>
      <c r="D824" s="5" t="str">
        <f t="shared" ca="1" si="137"/>
        <v>pm_conc_base_mexico_city</v>
      </c>
      <c r="E824" s="4" t="str" cm="1">
        <f t="array" aca="1" ref="E824" ca="1">INDIRECT(ADDRESS(1,A824,1,1,"all_city_parameter_inputs"))</f>
        <v>mexico_city</v>
      </c>
      <c r="F824" s="6" t="str" cm="1">
        <f t="array" aca="1" ref="F824" ca="1">IF(AND(ISBLANK(INDIRECT(ADDRESS(B824,2,1,1,"all_city_parameter_inputs"))), ISBLANK(INDIRECT(ADDRESS(B824,1,1,1,"all_city_parameter_inputs")))), "", IF(ISBLANK(INDIRECT(ADDRESS(B824,1,1,1,"all_city_parameter_inputs"))), All_city_list!F823,INDIRECT(ADDRESS(B824,1,1,1,"all_city_parameter_inputs"))))</f>
        <v>pm_conc_base</v>
      </c>
      <c r="G824" s="4" t="str" cm="1">
        <f t="array" aca="1" ref="G824" ca="1">IF(AND(ISBLANK(INDIRECT(ADDRESS(B824,3,1,1,"all_city_parameter_inputs"))),ISBLANK(INDIRECT(ADDRESS(B824,2,1,1,"all_city_parameter_inputs")))),"",IF(ISBLANK(INDIRECT(ADDRESS(B824,2,1,1,"all_city_parameter_inputs"))),"",INDIRECT(ADDRESS(B824,2,1,1,"all_city_parameter_inputs"))))</f>
        <v>mean</v>
      </c>
      <c r="H824" s="17" t="str" cm="1">
        <f t="array" aca="1" ref="H824" ca="1">IF(ISBLANK(INDIRECT(ADDRESS(B824,A824,1,1,"all_city_parameter_inputs"))), "--",INDIRECT(ADDRESS(B824,A824,1,1,"all_city_parameter_inputs")))</f>
        <v>--</v>
      </c>
      <c r="I824" s="17" t="str">
        <f ca="1">IF(OR(G824="alpha",G824="beta",G824="sd",G824="mean"),"--",VLOOKUP(C824,Default!$B$5:$H$113,7,FALSE))</f>
        <v>--</v>
      </c>
      <c r="J824" s="4" t="str">
        <f ca="1">VLOOKUP(F824,Lookup!$C$5:$D$109,2, FALSE)</f>
        <v>Pollution values</v>
      </c>
      <c r="K824" s="4" t="str">
        <f ca="1">VLOOKUP(C824,Default!$B$4:$E$113,4, FALSE)</f>
        <v>background PM2.5 concentration</v>
      </c>
      <c r="L824" s="21" t="str" cm="1">
        <f t="array" aca="1" ref="L824" ca="1">IF(ISNA(VLOOKUP(D824,Grouped_Sources!$C:$C,1,FALSE)),"", INDIRECT(VLOOKUP(D824,Grouped_Sources!$C:$G,5,FALSE)))</f>
        <v>…Dropbox\ITHIM Global\Methods and Processes\Air Pollution\Emissions and air pollution calculations - Rahul &amp; Haneen\Databases used\database_source_apport_studies_v2_0_26_9_2015.xls</v>
      </c>
      <c r="M824" s="21"/>
      <c r="N824" s="21"/>
    </row>
    <row r="825" spans="1:14">
      <c r="A825" s="5">
        <f t="shared" si="133"/>
        <v>11</v>
      </c>
      <c r="B825" s="5">
        <f t="shared" si="134"/>
        <v>31</v>
      </c>
      <c r="C825" s="5" t="str">
        <f t="shared" ca="1" si="116"/>
        <v>pm_conc_base</v>
      </c>
      <c r="D825" s="5" t="str">
        <f t="shared" ca="1" si="137"/>
        <v>pm_conc_base_mexico_city</v>
      </c>
      <c r="E825" s="4" t="str" cm="1">
        <f t="array" aca="1" ref="E825" ca="1">INDIRECT(ADDRESS(1,A825,1,1,"all_city_parameter_inputs"))</f>
        <v>mexico_city</v>
      </c>
      <c r="F825" s="6" t="str" cm="1">
        <f t="array" aca="1" ref="F825" ca="1">IF(AND(ISBLANK(INDIRECT(ADDRESS(B825,2,1,1,"all_city_parameter_inputs"))), ISBLANK(INDIRECT(ADDRESS(B825,1,1,1,"all_city_parameter_inputs")))), "", IF(ISBLANK(INDIRECT(ADDRESS(B825,1,1,1,"all_city_parameter_inputs"))), All_city_list!F824,INDIRECT(ADDRESS(B825,1,1,1,"all_city_parameter_inputs"))))</f>
        <v>pm_conc_base</v>
      </c>
      <c r="G825" s="4" t="str" cm="1">
        <f t="array" aca="1" ref="G825" ca="1">IF(AND(ISBLANK(INDIRECT(ADDRESS(B825,3,1,1,"all_city_parameter_inputs"))),ISBLANK(INDIRECT(ADDRESS(B825,2,1,1,"all_city_parameter_inputs")))),"",IF(ISBLANK(INDIRECT(ADDRESS(B825,2,1,1,"all_city_parameter_inputs"))),"",INDIRECT(ADDRESS(B825,2,1,1,"all_city_parameter_inputs"))))</f>
        <v>sd</v>
      </c>
      <c r="H825" s="17" t="str" cm="1">
        <f t="array" aca="1" ref="H825" ca="1">IF(ISBLANK(INDIRECT(ADDRESS(B825,A825,1,1,"all_city_parameter_inputs"))), "--",INDIRECT(ADDRESS(B825,A825,1,1,"all_city_parameter_inputs")))</f>
        <v>--</v>
      </c>
      <c r="I825" s="17" t="str">
        <f ca="1">IF(OR(G825="alpha",G825="beta",G825="sd",G825="mean"),"--",VLOOKUP(C825,Default!$B$5:$H$113,7,FALSE))</f>
        <v>--</v>
      </c>
      <c r="J825" s="4" t="str">
        <f ca="1">VLOOKUP(F825,Lookup!$C$5:$D$109,2, FALSE)</f>
        <v>Pollution values</v>
      </c>
      <c r="K825" s="4" t="str">
        <f ca="1">VLOOKUP(C825,Default!$B$4:$E$113,4, FALSE)</f>
        <v>background PM2.5 concentration</v>
      </c>
      <c r="L825" s="21" t="str" cm="1">
        <f t="array" aca="1" ref="L825" ca="1">IF(ISNA(VLOOKUP(D825,Grouped_Sources!$C:$C,1,FALSE)),"", INDIRECT(VLOOKUP(D825,Grouped_Sources!$C:$G,5,FALSE)))</f>
        <v>…Dropbox\ITHIM Global\Methods and Processes\Air Pollution\Emissions and air pollution calculations - Rahul &amp; Haneen\Databases used\database_source_apport_studies_v2_0_26_9_2015.xls</v>
      </c>
      <c r="M825" s="21"/>
      <c r="N825" s="21"/>
    </row>
    <row r="826" spans="1:14">
      <c r="A826" s="5">
        <f t="shared" si="133"/>
        <v>11</v>
      </c>
      <c r="B826" s="5">
        <f t="shared" si="134"/>
        <v>32</v>
      </c>
      <c r="C826" s="5" t="str">
        <f t="shared" ca="1" si="116"/>
        <v>pm_trans_share</v>
      </c>
      <c r="D826" s="5" t="str">
        <f t="shared" ca="1" si="137"/>
        <v>pm_trans_share_mexico_city</v>
      </c>
      <c r="E826" s="4" t="str" cm="1">
        <f t="array" aca="1" ref="E826" ca="1">INDIRECT(ADDRESS(1,A826,1,1,"all_city_parameter_inputs"))</f>
        <v>mexico_city</v>
      </c>
      <c r="F826" s="6" t="str" cm="1">
        <f t="array" aca="1" ref="F826" ca="1">IF(AND(ISBLANK(INDIRECT(ADDRESS(B826,2,1,1,"all_city_parameter_inputs"))), ISBLANK(INDIRECT(ADDRESS(B826,1,1,1,"all_city_parameter_inputs")))), "", IF(ISBLANK(INDIRECT(ADDRESS(B826,1,1,1,"all_city_parameter_inputs"))), All_city_list!F825,INDIRECT(ADDRESS(B826,1,1,1,"all_city_parameter_inputs"))))</f>
        <v>pm_trans_share</v>
      </c>
      <c r="G826" s="4" t="str" cm="1">
        <f t="array" aca="1" ref="G826" ca="1">IF(AND(ISBLANK(INDIRECT(ADDRESS(B826,3,1,1,"all_city_parameter_inputs"))),ISBLANK(INDIRECT(ADDRESS(B826,2,1,1,"all_city_parameter_inputs")))),"",IF(ISBLANK(INDIRECT(ADDRESS(B826,2,1,1,"all_city_parameter_inputs"))),"",INDIRECT(ADDRESS(B826,2,1,1,"all_city_parameter_inputs"))))</f>
        <v>constant</v>
      </c>
      <c r="H826" s="17" cm="1">
        <f t="array" aca="1" ref="H826" ca="1">IF(ISBLANK(INDIRECT(ADDRESS(B826,A826,1,1,"all_city_parameter_inputs"))), "--",INDIRECT(ADDRESS(B826,A826,1,1,"all_city_parameter_inputs")))</f>
        <v>0.42</v>
      </c>
      <c r="I826" s="17">
        <f ca="1">IF(OR(G826="alpha",G826="beta",G826="sd",G826="mean"),"--",VLOOKUP(C826,Default!$B$5:$H$113,7,FALSE))</f>
        <v>0.42</v>
      </c>
      <c r="J826" s="4" t="str">
        <f ca="1">VLOOKUP(F826,Lookup!$C$5:$D$109,2, FALSE)</f>
        <v>Pollution values</v>
      </c>
      <c r="K826" s="4" t="str">
        <f ca="1">VLOOKUP(C826,Default!$B$4:$E$113,4, FALSE)</f>
        <v>proportion of background PM2.5 attributable to transport</v>
      </c>
      <c r="L826" s="21" t="str" cm="1">
        <f t="array" aca="1" ref="L826" ca="1">IF(ISNA(VLOOKUP(D826,Grouped_Sources!$C:$C,1,FALSE)),"", INDIRECT(VLOOKUP(D826,Grouped_Sources!$C:$G,5,FALSE)))</f>
        <v>…Dropbox\ITHIM Global\Methods and Processes\Air Pollution\Emissions and air pollution calculations - Rahul &amp; Haneen\Databases used\database_source_apport_studies_v2_0_26_9_2015.xls</v>
      </c>
      <c r="M826" s="21"/>
      <c r="N826" s="21"/>
    </row>
    <row r="827" spans="1:14">
      <c r="A827" s="5">
        <f t="shared" si="133"/>
        <v>11</v>
      </c>
      <c r="B827" s="5">
        <f t="shared" si="134"/>
        <v>33</v>
      </c>
      <c r="C827" s="5" t="str">
        <f t="shared" ca="1" si="116"/>
        <v>pm_trans_share</v>
      </c>
      <c r="D827" s="5" t="str">
        <f t="shared" ca="1" si="137"/>
        <v>pm_trans_share_mexico_city</v>
      </c>
      <c r="E827" s="4" t="str" cm="1">
        <f t="array" aca="1" ref="E827" ca="1">INDIRECT(ADDRESS(1,A827,1,1,"all_city_parameter_inputs"))</f>
        <v>mexico_city</v>
      </c>
      <c r="F827" s="6" t="str" cm="1">
        <f t="array" aca="1" ref="F827" ca="1">IF(AND(ISBLANK(INDIRECT(ADDRESS(B827,2,1,1,"all_city_parameter_inputs"))), ISBLANK(INDIRECT(ADDRESS(B827,1,1,1,"all_city_parameter_inputs")))), "", IF(ISBLANK(INDIRECT(ADDRESS(B827,1,1,1,"all_city_parameter_inputs"))), All_city_list!F826,INDIRECT(ADDRESS(B827,1,1,1,"all_city_parameter_inputs"))))</f>
        <v>pm_trans_share</v>
      </c>
      <c r="G827" s="4" t="str" cm="1">
        <f t="array" aca="1" ref="G827" ca="1">IF(AND(ISBLANK(INDIRECT(ADDRESS(B827,3,1,1,"all_city_parameter_inputs"))),ISBLANK(INDIRECT(ADDRESS(B827,2,1,1,"all_city_parameter_inputs")))),"",IF(ISBLANK(INDIRECT(ADDRESS(B827,2,1,1,"all_city_parameter_inputs"))),"",INDIRECT(ADDRESS(B827,2,1,1,"all_city_parameter_inputs"))))</f>
        <v>alpha</v>
      </c>
      <c r="H827" s="17" t="str" cm="1">
        <f t="array" aca="1" ref="H827" ca="1">IF(ISBLANK(INDIRECT(ADDRESS(B827,A827,1,1,"all_city_parameter_inputs"))), "--",INDIRECT(ADDRESS(B827,A827,1,1,"all_city_parameter_inputs")))</f>
        <v>--</v>
      </c>
      <c r="I827" s="17" t="str">
        <f ca="1">IF(OR(G827="alpha",G827="beta",G827="sd",G827="mean"),"--",VLOOKUP(C827,Default!$B$5:$H$113,7,FALSE))</f>
        <v>--</v>
      </c>
      <c r="J827" s="4" t="str">
        <f ca="1">VLOOKUP(F827,Lookup!$C$5:$D$109,2, FALSE)</f>
        <v>Pollution values</v>
      </c>
      <c r="K827" s="4" t="str">
        <f ca="1">VLOOKUP(C827,Default!$B$4:$E$113,4, FALSE)</f>
        <v>proportion of background PM2.5 attributable to transport</v>
      </c>
      <c r="L827" s="21" t="str" cm="1">
        <f t="array" aca="1" ref="L827" ca="1">IF(ISNA(VLOOKUP(D827,Grouped_Sources!$C:$C,1,FALSE)),"", INDIRECT(VLOOKUP(D827,Grouped_Sources!$C:$G,5,FALSE)))</f>
        <v>…Dropbox\ITHIM Global\Methods and Processes\Air Pollution\Emissions and air pollution calculations - Rahul &amp; Haneen\Databases used\database_source_apport_studies_v2_0_26_9_2015.xls</v>
      </c>
      <c r="M827" s="21"/>
      <c r="N827" s="21"/>
    </row>
    <row r="828" spans="1:14">
      <c r="A828" s="5">
        <f t="shared" si="133"/>
        <v>11</v>
      </c>
      <c r="B828" s="5">
        <f t="shared" si="134"/>
        <v>34</v>
      </c>
      <c r="C828" s="5" t="str">
        <f t="shared" ca="1" si="116"/>
        <v>pm_trans_share</v>
      </c>
      <c r="D828" s="5" t="str">
        <f t="shared" ca="1" si="137"/>
        <v>pm_trans_share_mexico_city</v>
      </c>
      <c r="E828" s="4" t="str" cm="1">
        <f t="array" aca="1" ref="E828" ca="1">INDIRECT(ADDRESS(1,A828,1,1,"all_city_parameter_inputs"))</f>
        <v>mexico_city</v>
      </c>
      <c r="F828" s="6" t="str" cm="1">
        <f t="array" aca="1" ref="F828" ca="1">IF(AND(ISBLANK(INDIRECT(ADDRESS(B828,2,1,1,"all_city_parameter_inputs"))), ISBLANK(INDIRECT(ADDRESS(B828,1,1,1,"all_city_parameter_inputs")))), "", IF(ISBLANK(INDIRECT(ADDRESS(B828,1,1,1,"all_city_parameter_inputs"))), All_city_list!F827,INDIRECT(ADDRESS(B828,1,1,1,"all_city_parameter_inputs"))))</f>
        <v>pm_trans_share</v>
      </c>
      <c r="G828" s="4" t="str" cm="1">
        <f t="array" aca="1" ref="G828" ca="1">IF(AND(ISBLANK(INDIRECT(ADDRESS(B828,3,1,1,"all_city_parameter_inputs"))),ISBLANK(INDIRECT(ADDRESS(B828,2,1,1,"all_city_parameter_inputs")))),"",IF(ISBLANK(INDIRECT(ADDRESS(B828,2,1,1,"all_city_parameter_inputs"))),"",INDIRECT(ADDRESS(B828,2,1,1,"all_city_parameter_inputs"))))</f>
        <v>beta</v>
      </c>
      <c r="H828" s="17" t="str" cm="1">
        <f t="array" aca="1" ref="H828" ca="1">IF(ISBLANK(INDIRECT(ADDRESS(B828,A828,1,1,"all_city_parameter_inputs"))), "--",INDIRECT(ADDRESS(B828,A828,1,1,"all_city_parameter_inputs")))</f>
        <v>--</v>
      </c>
      <c r="I828" s="17" t="str">
        <f ca="1">IF(OR(G828="alpha",G828="beta",G828="sd",G828="mean"),"--",VLOOKUP(C828,Default!$B$5:$H$113,7,FALSE))</f>
        <v>--</v>
      </c>
      <c r="J828" s="4" t="str">
        <f ca="1">VLOOKUP(F828,Lookup!$C$5:$D$109,2, FALSE)</f>
        <v>Pollution values</v>
      </c>
      <c r="K828" s="4" t="str">
        <f ca="1">VLOOKUP(C828,Default!$B$4:$E$113,4, FALSE)</f>
        <v>proportion of background PM2.5 attributable to transport</v>
      </c>
      <c r="L828" s="21" t="str" cm="1">
        <f t="array" aca="1" ref="L828" ca="1">IF(ISNA(VLOOKUP(D828,Grouped_Sources!$C:$C,1,FALSE)),"", INDIRECT(VLOOKUP(D828,Grouped_Sources!$C:$G,5,FALSE)))</f>
        <v>…Dropbox\ITHIM Global\Methods and Processes\Air Pollution\Emissions and air pollution calculations - Rahul &amp; Haneen\Databases used\database_source_apport_studies_v2_0_26_9_2015.xls</v>
      </c>
      <c r="M828" s="21"/>
      <c r="N828" s="21"/>
    </row>
    <row r="829" spans="1:14">
      <c r="A829" s="5">
        <f t="shared" si="133"/>
        <v>11</v>
      </c>
      <c r="B829" s="5">
        <f t="shared" si="134"/>
        <v>35</v>
      </c>
      <c r="C829" s="5" t="str">
        <f t="shared" ca="1" si="116"/>
        <v>background_pa_scalar</v>
      </c>
      <c r="D829" s="5" t="str">
        <f t="shared" ca="1" si="137"/>
        <v>background_pa_scalar_mexico_city</v>
      </c>
      <c r="E829" s="4" t="str" cm="1">
        <f t="array" aca="1" ref="E829" ca="1">INDIRECT(ADDRESS(1,A829,1,1,"all_city_parameter_inputs"))</f>
        <v>mexico_city</v>
      </c>
      <c r="F829" s="6" t="str" cm="1">
        <f t="array" aca="1" ref="F829" ca="1">IF(AND(ISBLANK(INDIRECT(ADDRESS(B829,2,1,1,"all_city_parameter_inputs"))), ISBLANK(INDIRECT(ADDRESS(B829,1,1,1,"all_city_parameter_inputs")))), "", IF(ISBLANK(INDIRECT(ADDRESS(B829,1,1,1,"all_city_parameter_inputs"))), All_city_list!F828,INDIRECT(ADDRESS(B829,1,1,1,"all_city_parameter_inputs"))))</f>
        <v>background_pa_scalar</v>
      </c>
      <c r="G829" s="4" t="str" cm="1">
        <f t="array" aca="1" ref="G829" ca="1">IF(AND(ISBLANK(INDIRECT(ADDRESS(B829,3,1,1,"all_city_parameter_inputs"))),ISBLANK(INDIRECT(ADDRESS(B829,2,1,1,"all_city_parameter_inputs")))),"",IF(ISBLANK(INDIRECT(ADDRESS(B829,2,1,1,"all_city_parameter_inputs"))),"",INDIRECT(ADDRESS(B829,2,1,1,"all_city_parameter_inputs"))))</f>
        <v>constant</v>
      </c>
      <c r="H829" s="17" cm="1">
        <f t="array" aca="1" ref="H829" ca="1">IF(ISBLANK(INDIRECT(ADDRESS(B829,A829,1,1,"all_city_parameter_inputs"))), "--",INDIRECT(ADDRESS(B829,A829,1,1,"all_city_parameter_inputs")))</f>
        <v>1</v>
      </c>
      <c r="I829" s="17">
        <f ca="1">IF(OR(G829="alpha",G829="beta",G829="sd",G829="mean"),"--",VLOOKUP(C829,Default!$B$5:$H$113,7,FALSE))</f>
        <v>1</v>
      </c>
      <c r="J829" s="4" t="str">
        <f ca="1">VLOOKUP(F829,Lookup!$C$5:$D$109,2, FALSE)</f>
        <v>PA values</v>
      </c>
      <c r="K829" s="4" t="str">
        <f ca="1">VLOOKUP(C829,Default!$B$4:$E$113,4, FALSE)</f>
        <v>scalar for physical activity</v>
      </c>
      <c r="L829" s="21" t="str" cm="1">
        <f t="array" aca="1" ref="L829" ca="1">IF(ISNA(VLOOKUP(D829,Grouped_Sources!$C:$C,1,FALSE)),"", INDIRECT(VLOOKUP(D829,Grouped_Sources!$C:$G,5,FALSE)))</f>
        <v>dummy value - leave (could be improved by looking at PA surveys</v>
      </c>
      <c r="M829" s="21"/>
      <c r="N829" s="21"/>
    </row>
    <row r="830" spans="1:14">
      <c r="A830" s="5">
        <f t="shared" si="133"/>
        <v>11</v>
      </c>
      <c r="B830" s="5">
        <f t="shared" si="134"/>
        <v>36</v>
      </c>
      <c r="C830" s="5" t="str">
        <f t="shared" ca="1" si="116"/>
        <v>background_pa_scalar</v>
      </c>
      <c r="D830" s="5" t="str">
        <f t="shared" ca="1" si="137"/>
        <v>background_pa_scalar_mexico_city</v>
      </c>
      <c r="E830" s="4" t="str" cm="1">
        <f t="array" aca="1" ref="E830" ca="1">INDIRECT(ADDRESS(1,A830,1,1,"all_city_parameter_inputs"))</f>
        <v>mexico_city</v>
      </c>
      <c r="F830" s="6" t="str" cm="1">
        <f t="array" aca="1" ref="F830" ca="1">IF(AND(ISBLANK(INDIRECT(ADDRESS(B830,2,1,1,"all_city_parameter_inputs"))), ISBLANK(INDIRECT(ADDRESS(B830,1,1,1,"all_city_parameter_inputs")))), "", IF(ISBLANK(INDIRECT(ADDRESS(B830,1,1,1,"all_city_parameter_inputs"))), All_city_list!F829,INDIRECT(ADDRESS(B830,1,1,1,"all_city_parameter_inputs"))))</f>
        <v>background_pa_scalar</v>
      </c>
      <c r="G830" s="4" t="str" cm="1">
        <f t="array" aca="1" ref="G830" ca="1">IF(AND(ISBLANK(INDIRECT(ADDRESS(B830,3,1,1,"all_city_parameter_inputs"))),ISBLANK(INDIRECT(ADDRESS(B830,2,1,1,"all_city_parameter_inputs")))),"",IF(ISBLANK(INDIRECT(ADDRESS(B830,2,1,1,"all_city_parameter_inputs"))),"",INDIRECT(ADDRESS(B830,2,1,1,"all_city_parameter_inputs"))))</f>
        <v>mean</v>
      </c>
      <c r="H830" s="17" cm="1">
        <f t="array" aca="1" ref="H830" ca="1">IF(ISBLANK(INDIRECT(ADDRESS(B830,A830,1,1,"all_city_parameter_inputs"))), "--",INDIRECT(ADDRESS(B830,A830,1,1,"all_city_parameter_inputs")))</f>
        <v>1</v>
      </c>
      <c r="I830" s="17" t="str">
        <f ca="1">IF(OR(G830="alpha",G830="beta",G830="sd",G830="mean"),"--",VLOOKUP(C830,Default!$B$5:$H$113,7,FALSE))</f>
        <v>--</v>
      </c>
      <c r="J830" s="4" t="str">
        <f ca="1">VLOOKUP(F830,Lookup!$C$5:$D$109,2, FALSE)</f>
        <v>PA values</v>
      </c>
      <c r="K830" s="4" t="str">
        <f ca="1">VLOOKUP(C830,Default!$B$4:$E$113,4, FALSE)</f>
        <v>scalar for physical activity</v>
      </c>
      <c r="L830" s="21" t="str" cm="1">
        <f t="array" aca="1" ref="L830" ca="1">IF(ISNA(VLOOKUP(D830,Grouped_Sources!$C:$C,1,FALSE)),"", INDIRECT(VLOOKUP(D830,Grouped_Sources!$C:$G,5,FALSE)))</f>
        <v>dummy value - leave (could be improved by looking at PA surveys</v>
      </c>
      <c r="M830" s="21"/>
      <c r="N830" s="21"/>
    </row>
    <row r="831" spans="1:14">
      <c r="A831" s="5">
        <f t="shared" si="133"/>
        <v>11</v>
      </c>
      <c r="B831" s="5">
        <f t="shared" si="134"/>
        <v>37</v>
      </c>
      <c r="C831" s="5" t="str">
        <f t="shared" ca="1" si="116"/>
        <v>background_pa_scalar</v>
      </c>
      <c r="D831" s="5" t="str">
        <f t="shared" ca="1" si="137"/>
        <v>background_pa_scalar_mexico_city</v>
      </c>
      <c r="E831" s="4" t="str" cm="1">
        <f t="array" aca="1" ref="E831" ca="1">INDIRECT(ADDRESS(1,A831,1,1,"all_city_parameter_inputs"))</f>
        <v>mexico_city</v>
      </c>
      <c r="F831" s="6" t="str" cm="1">
        <f t="array" aca="1" ref="F831" ca="1">IF(AND(ISBLANK(INDIRECT(ADDRESS(B831,2,1,1,"all_city_parameter_inputs"))), ISBLANK(INDIRECT(ADDRESS(B831,1,1,1,"all_city_parameter_inputs")))), "", IF(ISBLANK(INDIRECT(ADDRESS(B831,1,1,1,"all_city_parameter_inputs"))), All_city_list!F830,INDIRECT(ADDRESS(B831,1,1,1,"all_city_parameter_inputs"))))</f>
        <v>background_pa_scalar</v>
      </c>
      <c r="G831" s="4" t="str" cm="1">
        <f t="array" aca="1" ref="G831" ca="1">IF(AND(ISBLANK(INDIRECT(ADDRESS(B831,3,1,1,"all_city_parameter_inputs"))),ISBLANK(INDIRECT(ADDRESS(B831,2,1,1,"all_city_parameter_inputs")))),"",IF(ISBLANK(INDIRECT(ADDRESS(B831,2,1,1,"all_city_parameter_inputs"))),"",INDIRECT(ADDRESS(B831,2,1,1,"all_city_parameter_inputs"))))</f>
        <v>sd</v>
      </c>
      <c r="H831" s="17" cm="1">
        <f t="array" aca="1" ref="H831" ca="1">IF(ISBLANK(INDIRECT(ADDRESS(B831,A831,1,1,"all_city_parameter_inputs"))), "--",INDIRECT(ADDRESS(B831,A831,1,1,"all_city_parameter_inputs")))</f>
        <v>1.2</v>
      </c>
      <c r="I831" s="17" t="str">
        <f ca="1">IF(OR(G831="alpha",G831="beta",G831="sd",G831="mean"),"--",VLOOKUP(C831,Default!$B$5:$H$113,7,FALSE))</f>
        <v>--</v>
      </c>
      <c r="J831" s="4" t="str">
        <f ca="1">VLOOKUP(F831,Lookup!$C$5:$D$109,2, FALSE)</f>
        <v>PA values</v>
      </c>
      <c r="K831" s="4" t="str">
        <f ca="1">VLOOKUP(C831,Default!$B$4:$E$113,4, FALSE)</f>
        <v>scalar for physical activity</v>
      </c>
      <c r="L831" s="21" t="str" cm="1">
        <f t="array" aca="1" ref="L831" ca="1">IF(ISNA(VLOOKUP(D831,Grouped_Sources!$C:$C,1,FALSE)),"", INDIRECT(VLOOKUP(D831,Grouped_Sources!$C:$G,5,FALSE)))</f>
        <v>dummy value - leave (could be improved by looking at PA surveys</v>
      </c>
      <c r="M831" s="21"/>
      <c r="N831" s="21"/>
    </row>
    <row r="832" spans="1:14">
      <c r="A832" s="5">
        <f t="shared" si="133"/>
        <v>11</v>
      </c>
      <c r="B832" s="5">
        <f t="shared" si="134"/>
        <v>38</v>
      </c>
      <c r="C832" s="5" t="str">
        <f t="shared" ca="1" si="116"/>
        <v>bus_walk_time</v>
      </c>
      <c r="D832" s="5" t="str">
        <f t="shared" ca="1" si="137"/>
        <v>bus_walk_time_mexico_city</v>
      </c>
      <c r="E832" s="4" t="str" cm="1">
        <f t="array" aca="1" ref="E832" ca="1">INDIRECT(ADDRESS(1,A832,1,1,"all_city_parameter_inputs"))</f>
        <v>mexico_city</v>
      </c>
      <c r="F832" s="6" t="str" cm="1">
        <f t="array" aca="1" ref="F832" ca="1">IF(AND(ISBLANK(INDIRECT(ADDRESS(B832,2,1,1,"all_city_parameter_inputs"))), ISBLANK(INDIRECT(ADDRESS(B832,1,1,1,"all_city_parameter_inputs")))), "", IF(ISBLANK(INDIRECT(ADDRESS(B832,1,1,1,"all_city_parameter_inputs"))), All_city_list!F831,INDIRECT(ADDRESS(B832,1,1,1,"all_city_parameter_inputs"))))</f>
        <v>bus_walk_time</v>
      </c>
      <c r="G832" s="4" t="str" cm="1">
        <f t="array" aca="1" ref="G832" ca="1">IF(AND(ISBLANK(INDIRECT(ADDRESS(B832,3,1,1,"all_city_parameter_inputs"))),ISBLANK(INDIRECT(ADDRESS(B832,2,1,1,"all_city_parameter_inputs")))),"",IF(ISBLANK(INDIRECT(ADDRESS(B832,2,1,1,"all_city_parameter_inputs"))),"",INDIRECT(ADDRESS(B832,2,1,1,"all_city_parameter_inputs"))))</f>
        <v>constant</v>
      </c>
      <c r="H832" s="17" cm="1">
        <f t="array" aca="1" ref="H832" ca="1">IF(ISBLANK(INDIRECT(ADDRESS(B832,A832,1,1,"all_city_parameter_inputs"))), "--",INDIRECT(ADDRESS(B832,A832,1,1,"all_city_parameter_inputs")))</f>
        <v>10</v>
      </c>
      <c r="I832" s="17">
        <f ca="1">IF(OR(G832="alpha",G832="beta",G832="sd",G832="mean"),"--",VLOOKUP(C832,Default!$B$5:$H$113,7,FALSE))</f>
        <v>16</v>
      </c>
      <c r="J832" s="4" t="str">
        <f ca="1">VLOOKUP(F832,Lookup!$C$5:$D$109,2, FALSE)</f>
        <v>Travel values</v>
      </c>
      <c r="K832" s="4" t="str">
        <f ca="1">VLOOKUP(C832,Default!$B$4:$E$113,4, FALSE)</f>
        <v>time taken to walk to bus stop, added to each trip with main mode bus unless there is already a walking component in the travel survey</v>
      </c>
      <c r="L832" s="21" cm="1">
        <f t="array" aca="1" ref="L832" ca="1">IF(ISNA(VLOOKUP(D832,Grouped_Sources!$C:$C,1,FALSE)),"", INDIRECT(VLOOKUP(D832,Grouped_Sources!$C:$G,5,FALSE)))</f>
        <v>0</v>
      </c>
      <c r="M832" s="21"/>
      <c r="N832" s="21"/>
    </row>
    <row r="833" spans="1:14">
      <c r="A833" s="5">
        <f t="shared" si="133"/>
        <v>11</v>
      </c>
      <c r="B833" s="5">
        <f t="shared" si="134"/>
        <v>39</v>
      </c>
      <c r="C833" s="5" t="str">
        <f t="shared" ca="1" si="116"/>
        <v>bus_walk_time</v>
      </c>
      <c r="D833" s="5" t="str">
        <f t="shared" ca="1" si="137"/>
        <v>bus_walk_time_mexico_city</v>
      </c>
      <c r="E833" s="4" t="str" cm="1">
        <f t="array" aca="1" ref="E833" ca="1">INDIRECT(ADDRESS(1,A833,1,1,"all_city_parameter_inputs"))</f>
        <v>mexico_city</v>
      </c>
      <c r="F833" s="6" t="str" cm="1">
        <f t="array" aca="1" ref="F833" ca="1">IF(AND(ISBLANK(INDIRECT(ADDRESS(B833,2,1,1,"all_city_parameter_inputs"))), ISBLANK(INDIRECT(ADDRESS(B833,1,1,1,"all_city_parameter_inputs")))), "", IF(ISBLANK(INDIRECT(ADDRESS(B833,1,1,1,"all_city_parameter_inputs"))), All_city_list!F832,INDIRECT(ADDRESS(B833,1,1,1,"all_city_parameter_inputs"))))</f>
        <v>bus_walk_time</v>
      </c>
      <c r="G833" s="4" t="str" cm="1">
        <f t="array" aca="1" ref="G833" ca="1">IF(AND(ISBLANK(INDIRECT(ADDRESS(B833,3,1,1,"all_city_parameter_inputs"))),ISBLANK(INDIRECT(ADDRESS(B833,2,1,1,"all_city_parameter_inputs")))),"",IF(ISBLANK(INDIRECT(ADDRESS(B833,2,1,1,"all_city_parameter_inputs"))),"",INDIRECT(ADDRESS(B833,2,1,1,"all_city_parameter_inputs"))))</f>
        <v>mean</v>
      </c>
      <c r="H833" s="17" cm="1">
        <f t="array" aca="1" ref="H833" ca="1">IF(ISBLANK(INDIRECT(ADDRESS(B833,A833,1,1,"all_city_parameter_inputs"))), "--",INDIRECT(ADDRESS(B833,A833,1,1,"all_city_parameter_inputs")))</f>
        <v>8.0327869787634967</v>
      </c>
      <c r="I833" s="17" t="str">
        <f ca="1">IF(OR(G833="alpha",G833="beta",G833="sd",G833="mean"),"--",VLOOKUP(C833,Default!$B$5:$H$113,7,FALSE))</f>
        <v>--</v>
      </c>
      <c r="J833" s="4" t="str">
        <f ca="1">VLOOKUP(F833,Lookup!$C$5:$D$109,2, FALSE)</f>
        <v>Travel values</v>
      </c>
      <c r="K833" s="4" t="str">
        <f ca="1">VLOOKUP(C833,Default!$B$4:$E$113,4, FALSE)</f>
        <v>time taken to walk to bus stop, added to each trip with main mode bus unless there is already a walking component in the travel survey</v>
      </c>
      <c r="L833" s="21" cm="1">
        <f t="array" aca="1" ref="L833" ca="1">IF(ISNA(VLOOKUP(D833,Grouped_Sources!$C:$C,1,FALSE)),"", INDIRECT(VLOOKUP(D833,Grouped_Sources!$C:$G,5,FALSE)))</f>
        <v>0</v>
      </c>
      <c r="M833" s="21"/>
      <c r="N833" s="21"/>
    </row>
    <row r="834" spans="1:14">
      <c r="A834" s="5">
        <f t="shared" si="133"/>
        <v>11</v>
      </c>
      <c r="B834" s="5">
        <f t="shared" si="134"/>
        <v>40</v>
      </c>
      <c r="C834" s="5" t="str">
        <f t="shared" ca="1" si="116"/>
        <v>bus_walk_time</v>
      </c>
      <c r="D834" s="5" t="str">
        <f t="shared" ca="1" si="137"/>
        <v>bus_walk_time_mexico_city</v>
      </c>
      <c r="E834" s="4" t="str" cm="1">
        <f t="array" aca="1" ref="E834" ca="1">INDIRECT(ADDRESS(1,A834,1,1,"all_city_parameter_inputs"))</f>
        <v>mexico_city</v>
      </c>
      <c r="F834" s="6" t="str" cm="1">
        <f t="array" aca="1" ref="F834" ca="1">IF(AND(ISBLANK(INDIRECT(ADDRESS(B834,2,1,1,"all_city_parameter_inputs"))), ISBLANK(INDIRECT(ADDRESS(B834,1,1,1,"all_city_parameter_inputs")))), "", IF(ISBLANK(INDIRECT(ADDRESS(B834,1,1,1,"all_city_parameter_inputs"))), All_city_list!F833,INDIRECT(ADDRESS(B834,1,1,1,"all_city_parameter_inputs"))))</f>
        <v>bus_walk_time</v>
      </c>
      <c r="G834" s="4" t="str" cm="1">
        <f t="array" aca="1" ref="G834" ca="1">IF(AND(ISBLANK(INDIRECT(ADDRESS(B834,3,1,1,"all_city_parameter_inputs"))),ISBLANK(INDIRECT(ADDRESS(B834,2,1,1,"all_city_parameter_inputs")))),"",IF(ISBLANK(INDIRECT(ADDRESS(B834,2,1,1,"all_city_parameter_inputs"))),"",INDIRECT(ADDRESS(B834,2,1,1,"all_city_parameter_inputs"))))</f>
        <v>sd</v>
      </c>
      <c r="H834" s="17" cm="1">
        <f t="array" aca="1" ref="H834" ca="1">IF(ISBLANK(INDIRECT(ADDRESS(B834,A834,1,1,"all_city_parameter_inputs"))), "--",INDIRECT(ADDRESS(B834,A834,1,1,"all_city_parameter_inputs")))</f>
        <v>1.9384653431907071</v>
      </c>
      <c r="I834" s="17" t="str">
        <f ca="1">IF(OR(G834="alpha",G834="beta",G834="sd",G834="mean"),"--",VLOOKUP(C834,Default!$B$5:$H$113,7,FALSE))</f>
        <v>--</v>
      </c>
      <c r="J834" s="4" t="str">
        <f ca="1">VLOOKUP(F834,Lookup!$C$5:$D$109,2, FALSE)</f>
        <v>Travel values</v>
      </c>
      <c r="K834" s="4" t="str">
        <f ca="1">VLOOKUP(C834,Default!$B$4:$E$113,4, FALSE)</f>
        <v>time taken to walk to bus stop, added to each trip with main mode bus unless there is already a walking component in the travel survey</v>
      </c>
      <c r="L834" s="21" cm="1">
        <f t="array" aca="1" ref="L834" ca="1">IF(ISNA(VLOOKUP(D834,Grouped_Sources!$C:$C,1,FALSE)),"", INDIRECT(VLOOKUP(D834,Grouped_Sources!$C:$G,5,FALSE)))</f>
        <v>0</v>
      </c>
      <c r="M834" s="21"/>
      <c r="N834" s="21"/>
    </row>
    <row r="835" spans="1:14">
      <c r="A835" s="5">
        <f t="shared" si="133"/>
        <v>11</v>
      </c>
      <c r="B835" s="5">
        <f t="shared" si="134"/>
        <v>41</v>
      </c>
      <c r="C835" s="5" t="str">
        <f t="shared" ref="C835:C908" ca="1" si="138">IF(G835 = "",F835,IF(OR(G835="alpha",G835="beta",G835="constant",G835="sd",G835="mean",G835="sample"),F835,F835&amp;" "&amp;G835))</f>
        <v>rail_walk_time</v>
      </c>
      <c r="D835" s="5" t="str">
        <f t="shared" ca="1" si="137"/>
        <v>rail_walk_time_mexico_city</v>
      </c>
      <c r="E835" s="4" t="str" cm="1">
        <f t="array" aca="1" ref="E835" ca="1">INDIRECT(ADDRESS(1,A835,1,1,"all_city_parameter_inputs"))</f>
        <v>mexico_city</v>
      </c>
      <c r="F835" s="6" t="str" cm="1">
        <f t="array" aca="1" ref="F835" ca="1">IF(AND(ISBLANK(INDIRECT(ADDRESS(B835,2,1,1,"all_city_parameter_inputs"))), ISBLANK(INDIRECT(ADDRESS(B835,1,1,1,"all_city_parameter_inputs")))), "", IF(ISBLANK(INDIRECT(ADDRESS(B835,1,1,1,"all_city_parameter_inputs"))), All_city_list!F834,INDIRECT(ADDRESS(B835,1,1,1,"all_city_parameter_inputs"))))</f>
        <v>rail_walk_time</v>
      </c>
      <c r="G835" s="4" t="str" cm="1">
        <f t="array" aca="1" ref="G835" ca="1">IF(AND(ISBLANK(INDIRECT(ADDRESS(B835,3,1,1,"all_city_parameter_inputs"))),ISBLANK(INDIRECT(ADDRESS(B835,2,1,1,"all_city_parameter_inputs")))),"",IF(ISBLANK(INDIRECT(ADDRESS(B835,2,1,1,"all_city_parameter_inputs"))),"",INDIRECT(ADDRESS(B835,2,1,1,"all_city_parameter_inputs"))))</f>
        <v>constant</v>
      </c>
      <c r="H835" s="17" cm="1">
        <f t="array" aca="1" ref="H835" ca="1">IF(ISBLANK(INDIRECT(ADDRESS(B835,A835,1,1,"all_city_parameter_inputs"))), "--",INDIRECT(ADDRESS(B835,A835,1,1,"all_city_parameter_inputs")))</f>
        <v>12</v>
      </c>
      <c r="I835" s="17">
        <f ca="1">IF(OR(G835="alpha",G835="beta",G835="sd",G835="mean"),"--",VLOOKUP(C835,Default!$B$5:$H$113,7,FALSE))</f>
        <v>12.5</v>
      </c>
      <c r="J835" s="4" t="str">
        <f ca="1">VLOOKUP(F835,Lookup!$C$5:$D$109,2, FALSE)</f>
        <v>Travel values</v>
      </c>
      <c r="K835" s="4" t="str">
        <f ca="1">VLOOKUP(C835,Default!$B$4:$E$113,4, FALSE)</f>
        <v>time taken to walk to train station</v>
      </c>
      <c r="L835" s="21" t="str" cm="1">
        <f t="array" aca="1" ref="L835" ca="1">IF(ISNA(VLOOKUP(D835,Grouped_Sources!$C:$C,1,FALSE)),"", INDIRECT(VLOOKUP(D835,Grouped_Sources!$C:$G,5,FALSE)))</f>
        <v xml:space="preserve"> on OneDrive Ali Abbas - ITHIM Global\Methods and Processes\Input Parameters\Walk_to_PT</v>
      </c>
      <c r="M835" s="21"/>
      <c r="N835" s="21"/>
    </row>
    <row r="836" spans="1:14">
      <c r="A836" s="5">
        <f t="shared" si="133"/>
        <v>11</v>
      </c>
      <c r="B836" s="5">
        <f t="shared" si="134"/>
        <v>42</v>
      </c>
      <c r="C836" s="5" t="str">
        <f t="shared" ca="1" si="138"/>
        <v>rail_walk_time</v>
      </c>
      <c r="D836" s="5" t="str">
        <f t="shared" ca="1" si="137"/>
        <v>rail_walk_time_mexico_city</v>
      </c>
      <c r="E836" s="4" t="str" cm="1">
        <f t="array" aca="1" ref="E836" ca="1">INDIRECT(ADDRESS(1,A836,1,1,"all_city_parameter_inputs"))</f>
        <v>mexico_city</v>
      </c>
      <c r="F836" s="6" t="str" cm="1">
        <f t="array" aca="1" ref="F836" ca="1">IF(AND(ISBLANK(INDIRECT(ADDRESS(B836,2,1,1,"all_city_parameter_inputs"))), ISBLANK(INDIRECT(ADDRESS(B836,1,1,1,"all_city_parameter_inputs")))), "", IF(ISBLANK(INDIRECT(ADDRESS(B836,1,1,1,"all_city_parameter_inputs"))), All_city_list!F835,INDIRECT(ADDRESS(B836,1,1,1,"all_city_parameter_inputs"))))</f>
        <v>rail_walk_time</v>
      </c>
      <c r="G836" s="4" t="str" cm="1">
        <f t="array" aca="1" ref="G836" ca="1">IF(AND(ISBLANK(INDIRECT(ADDRESS(B836,3,1,1,"all_city_parameter_inputs"))),ISBLANK(INDIRECT(ADDRESS(B836,2,1,1,"all_city_parameter_inputs")))),"",IF(ISBLANK(INDIRECT(ADDRESS(B836,2,1,1,"all_city_parameter_inputs"))),"",INDIRECT(ADDRESS(B836,2,1,1,"all_city_parameter_inputs"))))</f>
        <v>mean</v>
      </c>
      <c r="H836" s="17" cm="1">
        <f t="array" aca="1" ref="H836" ca="1">IF(ISBLANK(INDIRECT(ADDRESS(B836,A836,1,1,"all_city_parameter_inputs"))), "--",INDIRECT(ADDRESS(B836,A836,1,1,"all_city_parameter_inputs")))</f>
        <v>10.080659459984231</v>
      </c>
      <c r="I836" s="17" t="str">
        <f ca="1">IF(OR(G836="alpha",G836="beta",G836="sd",G836="mean"),"--",VLOOKUP(C836,Default!$B$5:$H$113,7,FALSE))</f>
        <v>--</v>
      </c>
      <c r="J836" s="4" t="str">
        <f ca="1">VLOOKUP(F836,Lookup!$C$5:$D$109,2, FALSE)</f>
        <v>Travel values</v>
      </c>
      <c r="K836" s="4" t="str">
        <f ca="1">VLOOKUP(C836,Default!$B$4:$E$113,4, FALSE)</f>
        <v>time taken to walk to train station</v>
      </c>
      <c r="L836" s="21" t="str" cm="1">
        <f t="array" aca="1" ref="L836" ca="1">IF(ISNA(VLOOKUP(D836,Grouped_Sources!$C:$C,1,FALSE)),"", INDIRECT(VLOOKUP(D836,Grouped_Sources!$C:$G,5,FALSE)))</f>
        <v xml:space="preserve"> on OneDrive Ali Abbas - ITHIM Global\Methods and Processes\Input Parameters\Walk_to_PT</v>
      </c>
      <c r="M836" s="21"/>
      <c r="N836" s="21"/>
    </row>
    <row r="837" spans="1:14">
      <c r="A837" s="5">
        <f t="shared" si="133"/>
        <v>11</v>
      </c>
      <c r="B837" s="5">
        <f t="shared" si="134"/>
        <v>43</v>
      </c>
      <c r="C837" s="5" t="str">
        <f t="shared" ca="1" si="138"/>
        <v>rail_walk_time</v>
      </c>
      <c r="D837" s="5" t="str">
        <f t="shared" ca="1" si="137"/>
        <v>rail_walk_time_mexico_city</v>
      </c>
      <c r="E837" s="4" t="str" cm="1">
        <f t="array" aca="1" ref="E837" ca="1">INDIRECT(ADDRESS(1,A837,1,1,"all_city_parameter_inputs"))</f>
        <v>mexico_city</v>
      </c>
      <c r="F837" s="6" t="str" cm="1">
        <f t="array" aca="1" ref="F837" ca="1">IF(AND(ISBLANK(INDIRECT(ADDRESS(B837,2,1,1,"all_city_parameter_inputs"))), ISBLANK(INDIRECT(ADDRESS(B837,1,1,1,"all_city_parameter_inputs")))), "", IF(ISBLANK(INDIRECT(ADDRESS(B837,1,1,1,"all_city_parameter_inputs"))), All_city_list!F836,INDIRECT(ADDRESS(B837,1,1,1,"all_city_parameter_inputs"))))</f>
        <v>rail_walk_time</v>
      </c>
      <c r="G837" s="4" t="str" cm="1">
        <f t="array" aca="1" ref="G837" ca="1">IF(AND(ISBLANK(INDIRECT(ADDRESS(B837,3,1,1,"all_city_parameter_inputs"))),ISBLANK(INDIRECT(ADDRESS(B837,2,1,1,"all_city_parameter_inputs")))),"",IF(ISBLANK(INDIRECT(ADDRESS(B837,2,1,1,"all_city_parameter_inputs"))),"",INDIRECT(ADDRESS(B837,2,1,1,"all_city_parameter_inputs"))))</f>
        <v>sd</v>
      </c>
      <c r="H837" s="17" cm="1">
        <f t="array" aca="1" ref="H837" ca="1">IF(ISBLANK(INDIRECT(ADDRESS(B837,A837,1,1,"all_city_parameter_inputs"))), "--",INDIRECT(ADDRESS(B837,A837,1,1,"all_city_parameter_inputs")))</f>
        <v>1.8047159221819247</v>
      </c>
      <c r="I837" s="17" t="str">
        <f ca="1">IF(OR(G837="alpha",G837="beta",G837="sd",G837="mean"),"--",VLOOKUP(C837,Default!$B$5:$H$113,7,FALSE))</f>
        <v>--</v>
      </c>
      <c r="J837" s="4" t="str">
        <f ca="1">VLOOKUP(F837,Lookup!$C$5:$D$109,2, FALSE)</f>
        <v>Travel values</v>
      </c>
      <c r="K837" s="4" t="str">
        <f ca="1">VLOOKUP(C837,Default!$B$4:$E$113,4, FALSE)</f>
        <v>time taken to walk to train station</v>
      </c>
      <c r="L837" s="21" t="str" cm="1">
        <f t="array" aca="1" ref="L837" ca="1">IF(ISNA(VLOOKUP(D837,Grouped_Sources!$C:$C,1,FALSE)),"", INDIRECT(VLOOKUP(D837,Grouped_Sources!$C:$G,5,FALSE)))</f>
        <v xml:space="preserve"> on OneDrive Ali Abbas - ITHIM Global\Methods and Processes\Input Parameters\Walk_to_PT</v>
      </c>
      <c r="M837" s="21"/>
      <c r="N837" s="21"/>
    </row>
    <row r="838" spans="1:14">
      <c r="A838" s="5">
        <f t="shared" si="133"/>
        <v>11</v>
      </c>
      <c r="B838" s="5">
        <f t="shared" si="134"/>
        <v>44</v>
      </c>
      <c r="C838" s="5" t="str">
        <f t="shared" ca="1" si="138"/>
        <v>add_personal_motorcycle_trips</v>
      </c>
      <c r="D838" s="5" t="str">
        <f t="shared" ref="D838:D841" ca="1" si="139">F838&amp;"_"&amp;E838</f>
        <v>add_personal_motorcycle_trips_mexico_city</v>
      </c>
      <c r="E838" s="4" t="str" cm="1">
        <f t="array" aca="1" ref="E838" ca="1">INDIRECT(ADDRESS(1,A838,1,1,"all_city_parameter_inputs"))</f>
        <v>mexico_city</v>
      </c>
      <c r="F838" s="6" t="str" cm="1">
        <f t="array" aca="1" ref="F838" ca="1">IF(AND(ISBLANK(INDIRECT(ADDRESS(B838,2,1,1,"all_city_parameter_inputs"))), ISBLANK(INDIRECT(ADDRESS(B838,1,1,1,"all_city_parameter_inputs")))), "", IF(ISBLANK(INDIRECT(ADDRESS(B838,1,1,1,"all_city_parameter_inputs"))), All_city_list!F837,INDIRECT(ADDRESS(B838,1,1,1,"all_city_parameter_inputs"))))</f>
        <v>add_personal_motorcycle_trips</v>
      </c>
      <c r="G838" s="4" t="str" cm="1">
        <f t="array" aca="1" ref="G838" ca="1">IF(AND(ISBLANK(INDIRECT(ADDRESS(B838,3,1,1,"all_city_parameter_inputs"))),ISBLANK(INDIRECT(ADDRESS(B838,2,1,1,"all_city_parameter_inputs")))),"",IF(ISBLANK(INDIRECT(ADDRESS(B838,2,1,1,"all_city_parameter_inputs"))),"",INDIRECT(ADDRESS(B838,2,1,1,"all_city_parameter_inputs"))))</f>
        <v/>
      </c>
      <c r="H838" s="17" t="str" cm="1">
        <f t="array" aca="1" ref="H838" ca="1">IF(ISBLANK(INDIRECT(ADDRESS(B838,A838,1,1,"all_city_parameter_inputs"))), "--",INDIRECT(ADDRESS(B838,A838,1,1,"all_city_parameter_inputs")))</f>
        <v>no</v>
      </c>
      <c r="I838" s="17" t="str">
        <f ca="1">IF(OR(G838="alpha",G838="beta",G838="sd",G838="mean"),"--",VLOOKUP(C838,Default!$B$5:$H$113,7,FALSE))</f>
        <v>no</v>
      </c>
      <c r="J838" s="4" t="str">
        <f ca="1">VLOOKUP(F838,Lookup!$C$5:$D$109,2, FALSE)</f>
        <v>Travel values</v>
      </c>
      <c r="K838" s="4" t="str">
        <f ca="1">VLOOKUP(C838,Default!$B$4:$E$113,4, FALSE)</f>
        <v>if set to 'no', does not add any personal journey motorcycle trip. If set to 'Chile' add motorcycle trips based on Chilean data. Used if no motorcycle trips exist in the travel survey at all</v>
      </c>
      <c r="L838" s="21" t="str" cm="1">
        <f t="array" aca="1" ref="L838" ca="1">IF(ISNA(VLOOKUP(D838,Grouped_Sources!$C:$C,1,FALSE)),"", INDIRECT(VLOOKUP(D838,Grouped_Sources!$C:$G,5,FALSE)))</f>
        <v xml:space="preserve"> on OneDrive Ali Abbas - ITHIM Global\Methods and Processes\Input Parameters\NewMotorcycleTrips</v>
      </c>
      <c r="M838" s="21"/>
      <c r="N838" s="21"/>
    </row>
    <row r="839" spans="1:14">
      <c r="A839" s="5">
        <f t="shared" si="133"/>
        <v>11</v>
      </c>
      <c r="B839" s="5">
        <f t="shared" si="134"/>
        <v>45</v>
      </c>
      <c r="C839" s="5" t="str">
        <f t="shared" ca="1" si="138"/>
        <v>proportion_motorcycle_trips</v>
      </c>
      <c r="D839" s="5" t="str">
        <f t="shared" ca="1" si="139"/>
        <v>proportion_motorcycle_trips_mexico_city</v>
      </c>
      <c r="E839" s="4" t="str" cm="1">
        <f t="array" aca="1" ref="E839" ca="1">INDIRECT(ADDRESS(1,A839,1,1,"all_city_parameter_inputs"))</f>
        <v>mexico_city</v>
      </c>
      <c r="F839" s="6" t="str" cm="1">
        <f t="array" aca="1" ref="F839" ca="1">IF(AND(ISBLANK(INDIRECT(ADDRESS(B839,2,1,1,"all_city_parameter_inputs"))), ISBLANK(INDIRECT(ADDRESS(B839,1,1,1,"all_city_parameter_inputs")))), "", IF(ISBLANK(INDIRECT(ADDRESS(B839,1,1,1,"all_city_parameter_inputs"))), All_city_list!F838,INDIRECT(ADDRESS(B839,1,1,1,"all_city_parameter_inputs"))))</f>
        <v>proportion_motorcycle_trips</v>
      </c>
      <c r="G839" s="4" t="str" cm="1">
        <f t="array" aca="1" ref="G839" ca="1">IF(AND(ISBLANK(INDIRECT(ADDRESS(B839,3,1,1,"all_city_parameter_inputs"))),ISBLANK(INDIRECT(ADDRESS(B839,2,1,1,"all_city_parameter_inputs")))),"",IF(ISBLANK(INDIRECT(ADDRESS(B839,2,1,1,"all_city_parameter_inputs"))),"",INDIRECT(ADDRESS(B839,2,1,1,"all_city_parameter_inputs"))))</f>
        <v>constant</v>
      </c>
      <c r="H839" s="17" cm="1">
        <f t="array" aca="1" ref="H839" ca="1">IF(ISBLANK(INDIRECT(ADDRESS(B839,A839,1,1,"all_city_parameter_inputs"))), "--",INDIRECT(ADDRESS(B839,A839,1,1,"all_city_parameter_inputs")))</f>
        <v>0</v>
      </c>
      <c r="I839" s="17">
        <f ca="1">IF(OR(G839="alpha",G839="beta",G839="sd",G839="mean"),"--",VLOOKUP(C839,Default!$B$5:$H$113,7,FALSE))</f>
        <v>0</v>
      </c>
      <c r="J839" s="4" t="str">
        <f ca="1">VLOOKUP(F839,Lookup!$C$5:$D$109,2, FALSE)</f>
        <v>Travel values</v>
      </c>
      <c r="K839" s="4" t="str">
        <f ca="1">VLOOKUP(C839,Default!$B$4:$E$113,4, FALSE)</f>
        <v>proportion of travel survey trips that should be added as motorcycle trips</v>
      </c>
      <c r="L839" s="21" t="str" cm="1">
        <f t="array" aca="1" ref="L839" ca="1">IF(ISNA(VLOOKUP(D839,Grouped_Sources!$C:$C,1,FALSE)),"", INDIRECT(VLOOKUP(D839,Grouped_Sources!$C:$G,5,FALSE)))</f>
        <v xml:space="preserve"> on OneDrive Ali Abbas - ITHIM Global\Methods and Processes\Input Parameters\NewMotorcycleTrips</v>
      </c>
      <c r="M839" s="21"/>
      <c r="N839" s="21"/>
    </row>
    <row r="840" spans="1:14">
      <c r="A840" s="5">
        <f t="shared" si="133"/>
        <v>11</v>
      </c>
      <c r="B840" s="5">
        <f t="shared" si="134"/>
        <v>46</v>
      </c>
      <c r="C840" s="5" t="str">
        <f t="shared" ca="1" si="138"/>
        <v>proportion_motorcycle_trips</v>
      </c>
      <c r="D840" s="5" t="str">
        <f t="shared" ca="1" si="139"/>
        <v>proportion_motorcycle_trips_mexico_city</v>
      </c>
      <c r="E840" s="4" t="str" cm="1">
        <f t="array" aca="1" ref="E840" ca="1">INDIRECT(ADDRESS(1,A840,1,1,"all_city_parameter_inputs"))</f>
        <v>mexico_city</v>
      </c>
      <c r="F840" s="6" t="str" cm="1">
        <f t="array" aca="1" ref="F840" ca="1">IF(AND(ISBLANK(INDIRECT(ADDRESS(B840,2,1,1,"all_city_parameter_inputs"))), ISBLANK(INDIRECT(ADDRESS(B840,1,1,1,"all_city_parameter_inputs")))), "", IF(ISBLANK(INDIRECT(ADDRESS(B840,1,1,1,"all_city_parameter_inputs"))), All_city_list!F839,INDIRECT(ADDRESS(B840,1,1,1,"all_city_parameter_inputs"))))</f>
        <v>proportion_motorcycle_trips</v>
      </c>
      <c r="G840" s="4" t="str" cm="1">
        <f t="array" aca="1" ref="G840" ca="1">IF(AND(ISBLANK(INDIRECT(ADDRESS(B840,3,1,1,"all_city_parameter_inputs"))),ISBLANK(INDIRECT(ADDRESS(B840,2,1,1,"all_city_parameter_inputs")))),"",IF(ISBLANK(INDIRECT(ADDRESS(B840,2,1,1,"all_city_parameter_inputs"))),"",INDIRECT(ADDRESS(B840,2,1,1,"all_city_parameter_inputs"))))</f>
        <v>alpha</v>
      </c>
      <c r="H840" s="17" t="str" cm="1">
        <f t="array" aca="1" ref="H840" ca="1">IF(ISBLANK(INDIRECT(ADDRESS(B840,A840,1,1,"all_city_parameter_inputs"))), "--",INDIRECT(ADDRESS(B840,A840,1,1,"all_city_parameter_inputs")))</f>
        <v>--</v>
      </c>
      <c r="I840" s="17" t="str">
        <f ca="1">IF(OR(G840="alpha",G840="beta",G840="sd",G840="mean"),"--",VLOOKUP(C840,Default!$B$5:$H$113,7,FALSE))</f>
        <v>--</v>
      </c>
      <c r="J840" s="4" t="str">
        <f ca="1">VLOOKUP(F840,Lookup!$C$5:$D$109,2, FALSE)</f>
        <v>Travel values</v>
      </c>
      <c r="K840" s="4" t="str">
        <f ca="1">VLOOKUP(C840,Default!$B$4:$E$113,4, FALSE)</f>
        <v>proportion of travel survey trips that should be added as motorcycle trips</v>
      </c>
      <c r="L840" s="21" t="str" cm="1">
        <f t="array" aca="1" ref="L840" ca="1">IF(ISNA(VLOOKUP(D840,Grouped_Sources!$C:$C,1,FALSE)),"", INDIRECT(VLOOKUP(D840,Grouped_Sources!$C:$G,5,FALSE)))</f>
        <v xml:space="preserve"> on OneDrive Ali Abbas - ITHIM Global\Methods and Processes\Input Parameters\NewMotorcycleTrips</v>
      </c>
      <c r="M840" s="21"/>
      <c r="N840" s="21"/>
    </row>
    <row r="841" spans="1:14">
      <c r="A841" s="5">
        <f t="shared" si="133"/>
        <v>11</v>
      </c>
      <c r="B841" s="5">
        <f t="shared" si="134"/>
        <v>47</v>
      </c>
      <c r="C841" s="5" t="str">
        <f t="shared" ca="1" si="138"/>
        <v>proportion_motorcycle_trips</v>
      </c>
      <c r="D841" s="5" t="str">
        <f t="shared" ca="1" si="139"/>
        <v>proportion_motorcycle_trips_mexico_city</v>
      </c>
      <c r="E841" s="4" t="str" cm="1">
        <f t="array" aca="1" ref="E841" ca="1">INDIRECT(ADDRESS(1,A841,1,1,"all_city_parameter_inputs"))</f>
        <v>mexico_city</v>
      </c>
      <c r="F841" s="6" t="str" cm="1">
        <f t="array" aca="1" ref="F841" ca="1">IF(AND(ISBLANK(INDIRECT(ADDRESS(B841,2,1,1,"all_city_parameter_inputs"))), ISBLANK(INDIRECT(ADDRESS(B841,1,1,1,"all_city_parameter_inputs")))), "", IF(ISBLANK(INDIRECT(ADDRESS(B841,1,1,1,"all_city_parameter_inputs"))), All_city_list!F840,INDIRECT(ADDRESS(B841,1,1,1,"all_city_parameter_inputs"))))</f>
        <v>proportion_motorcycle_trips</v>
      </c>
      <c r="G841" s="4" t="str" cm="1">
        <f t="array" aca="1" ref="G841" ca="1">IF(AND(ISBLANK(INDIRECT(ADDRESS(B841,3,1,1,"all_city_parameter_inputs"))),ISBLANK(INDIRECT(ADDRESS(B841,2,1,1,"all_city_parameter_inputs")))),"",IF(ISBLANK(INDIRECT(ADDRESS(B841,2,1,1,"all_city_parameter_inputs"))),"",INDIRECT(ADDRESS(B841,2,1,1,"all_city_parameter_inputs"))))</f>
        <v>beta</v>
      </c>
      <c r="H841" s="17" t="str" cm="1">
        <f t="array" aca="1" ref="H841" ca="1">IF(ISBLANK(INDIRECT(ADDRESS(B841,A841,1,1,"all_city_parameter_inputs"))), "--",INDIRECT(ADDRESS(B841,A841,1,1,"all_city_parameter_inputs")))</f>
        <v>--</v>
      </c>
      <c r="I841" s="17" t="str">
        <f ca="1">IF(OR(G841="alpha",G841="beta",G841="sd",G841="mean"),"--",VLOOKUP(C841,Default!$B$5:$H$113,7,FALSE))</f>
        <v>--</v>
      </c>
      <c r="J841" s="4" t="str">
        <f ca="1">VLOOKUP(F841,Lookup!$C$5:$D$109,2, FALSE)</f>
        <v>Travel values</v>
      </c>
      <c r="K841" s="4" t="str">
        <f ca="1">VLOOKUP(C841,Default!$B$4:$E$113,4, FALSE)</f>
        <v>proportion of travel survey trips that should be added as motorcycle trips</v>
      </c>
      <c r="L841" s="21" t="str" cm="1">
        <f t="array" aca="1" ref="L841" ca="1">IF(ISNA(VLOOKUP(D841,Grouped_Sources!$C:$C,1,FALSE)),"", INDIRECT(VLOOKUP(D841,Grouped_Sources!$C:$G,5,FALSE)))</f>
        <v xml:space="preserve"> on OneDrive Ali Abbas - ITHIM Global\Methods and Processes\Input Parameters\NewMotorcycleTrips</v>
      </c>
      <c r="M841" s="21"/>
      <c r="N841" s="21"/>
    </row>
    <row r="842" spans="1:14">
      <c r="A842" s="5">
        <f t="shared" si="133"/>
        <v>11</v>
      </c>
      <c r="B842" s="5">
        <f t="shared" si="134"/>
        <v>48</v>
      </c>
      <c r="C842" s="5" t="str">
        <f t="shared" ca="1" si="138"/>
        <v>add_motorcycle_fleet</v>
      </c>
      <c r="D842" s="5" t="str">
        <f t="shared" ca="1" si="137"/>
        <v>add_motorcycle_fleet_mexico_city</v>
      </c>
      <c r="E842" s="4" t="str" cm="1">
        <f t="array" aca="1" ref="E842" ca="1">INDIRECT(ADDRESS(1,A842,1,1,"all_city_parameter_inputs"))</f>
        <v>mexico_city</v>
      </c>
      <c r="F842" s="6" t="str" cm="1">
        <f t="array" aca="1" ref="F842" ca="1">IF(AND(ISBLANK(INDIRECT(ADDRESS(B842,2,1,1,"all_city_parameter_inputs"))), ISBLANK(INDIRECT(ADDRESS(B842,1,1,1,"all_city_parameter_inputs")))), "", IF(ISBLANK(INDIRECT(ADDRESS(B842,1,1,1,"all_city_parameter_inputs"))), All_city_list!F837,INDIRECT(ADDRESS(B842,1,1,1,"all_city_parameter_inputs"))))</f>
        <v>add_motorcycle_fleet</v>
      </c>
      <c r="G842" s="4" t="str" cm="1">
        <f t="array" aca="1" ref="G842" ca="1">IF(AND(ISBLANK(INDIRECT(ADDRESS(B842,3,1,1,"all_city_parameter_inputs"))),ISBLANK(INDIRECT(ADDRESS(B842,2,1,1,"all_city_parameter_inputs")))),"",IF(ISBLANK(INDIRECT(ADDRESS(B842,2,1,1,"all_city_parameter_inputs"))),"",INDIRECT(ADDRESS(B842,2,1,1,"all_city_parameter_inputs"))))</f>
        <v/>
      </c>
      <c r="H842" s="17" t="str" cm="1">
        <f t="array" aca="1" ref="H842" ca="1">IF(ISBLANK(INDIRECT(ADDRESS(B842,A842,1,1,"all_city_parameter_inputs"))), "--",INDIRECT(ADDRESS(B842,A842,1,1,"all_city_parameter_inputs")))</f>
        <v>T</v>
      </c>
      <c r="I842" s="17" t="str">
        <f ca="1">IF(OR(G842="alpha",G842="beta",G842="sd",G842="mean"),"--",VLOOKUP(C842,Default!$B$5:$H$113,7,FALSE))</f>
        <v>T</v>
      </c>
      <c r="J842" s="4" t="str">
        <f ca="1">VLOOKUP(F842,Lookup!$C$5:$D$109,2, FALSE)</f>
        <v>Travel values</v>
      </c>
      <c r="K842" s="4" t="str">
        <f ca="1">VLOOKUP(C842,Default!$B$4:$E$113,4, FALSE)</f>
        <v>whether to add motorcylce ghost trips</v>
      </c>
      <c r="L842" s="21" t="str" cm="1">
        <f t="array" aca="1" ref="L842" ca="1">IF(ISNA(VLOOKUP(D842,Grouped_Sources!$C:$C,1,FALSE)),"", INDIRECT(VLOOKUP(D842,Grouped_Sources!$C:$G,5,FALSE)))</f>
        <v xml:space="preserve"> on OneDrive Ali Abbas - ITHIM Global\Methods and Processes\Input Parameters\MotorcycleFleetRatio</v>
      </c>
      <c r="M842" s="21"/>
      <c r="N842" s="21"/>
    </row>
    <row r="843" spans="1:14">
      <c r="A843" s="5">
        <f t="shared" si="133"/>
        <v>11</v>
      </c>
      <c r="B843" s="5">
        <f t="shared" si="134"/>
        <v>49</v>
      </c>
      <c r="C843" s="5" t="str">
        <f t="shared" ca="1" si="138"/>
        <v>fleet_to_motorcycle_ratio</v>
      </c>
      <c r="D843" s="5" t="str">
        <f t="shared" ca="1" si="137"/>
        <v>fleet_to_motorcycle_ratio_mexico_city</v>
      </c>
      <c r="E843" s="4" t="str" cm="1">
        <f t="array" aca="1" ref="E843" ca="1">INDIRECT(ADDRESS(1,A843,1,1,"all_city_parameter_inputs"))</f>
        <v>mexico_city</v>
      </c>
      <c r="F843" s="6" t="str" cm="1">
        <f t="array" aca="1" ref="F843" ca="1">IF(AND(ISBLANK(INDIRECT(ADDRESS(B843,2,1,1,"all_city_parameter_inputs"))), ISBLANK(INDIRECT(ADDRESS(B843,1,1,1,"all_city_parameter_inputs")))), "", IF(ISBLANK(INDIRECT(ADDRESS(B843,1,1,1,"all_city_parameter_inputs"))), All_city_list!F842,INDIRECT(ADDRESS(B843,1,1,1,"all_city_parameter_inputs"))))</f>
        <v>fleet_to_motorcycle_ratio</v>
      </c>
      <c r="G843" s="4" t="str" cm="1">
        <f t="array" aca="1" ref="G843" ca="1">IF(AND(ISBLANK(INDIRECT(ADDRESS(B843,3,1,1,"all_city_parameter_inputs"))),ISBLANK(INDIRECT(ADDRESS(B843,2,1,1,"all_city_parameter_inputs")))),"",IF(ISBLANK(INDIRECT(ADDRESS(B843,2,1,1,"all_city_parameter_inputs"))),"",INDIRECT(ADDRESS(B843,2,1,1,"all_city_parameter_inputs"))))</f>
        <v>constant</v>
      </c>
      <c r="H843" s="17" cm="1">
        <f t="array" aca="1" ref="H843" ca="1">IF(ISBLANK(INDIRECT(ADDRESS(B843,A843,1,1,"all_city_parameter_inputs"))), "--",INDIRECT(ADDRESS(B843,A843,1,1,"all_city_parameter_inputs")))</f>
        <v>0.43914521359848013</v>
      </c>
      <c r="I843" s="17">
        <f ca="1">IF(OR(G843="alpha",G843="beta",G843="sd",G843="mean"),"--",VLOOKUP(C843,Default!$B$5:$H$113,7,FALSE))</f>
        <v>0.441176470588235</v>
      </c>
      <c r="J843" s="4" t="str">
        <f ca="1">VLOOKUP(F843,Lookup!$C$5:$D$109,2, FALSE)</f>
        <v>Travel values</v>
      </c>
      <c r="K843" s="4" t="str">
        <f ca="1">VLOOKUP(C843,Default!$B$4:$E$113,4, FALSE)</f>
        <v xml:space="preserve">ratio of missing motorbike trips, e.g. if ratio = 0.6 and total trip distance in survey is 400, then want to add 600 km of motorbike trips. </v>
      </c>
      <c r="L843" s="21" t="str" cm="1">
        <f t="array" aca="1" ref="L843" ca="1">IF(ISNA(VLOOKUP(D843,Grouped_Sources!$C:$C,1,FALSE)),"", INDIRECT(VLOOKUP(D843,Grouped_Sources!$C:$G,5,FALSE)))</f>
        <v xml:space="preserve"> on OneDrive Ali Abbas - ITHIM Global\Methods and Processes\Input Parameters\MotorcycleFleetRatio</v>
      </c>
      <c r="M843" s="21"/>
      <c r="N843" s="21"/>
    </row>
    <row r="844" spans="1:14">
      <c r="A844" s="5">
        <f t="shared" si="133"/>
        <v>11</v>
      </c>
      <c r="B844" s="5">
        <f t="shared" si="134"/>
        <v>50</v>
      </c>
      <c r="C844" s="5" t="str">
        <f t="shared" ca="1" si="138"/>
        <v>fleet_to_motorcycle_ratio</v>
      </c>
      <c r="D844" s="5" t="str">
        <f t="shared" ca="1" si="137"/>
        <v>fleet_to_motorcycle_ratio_mexico_city</v>
      </c>
      <c r="E844" s="4" t="str" cm="1">
        <f t="array" aca="1" ref="E844" ca="1">INDIRECT(ADDRESS(1,A844,1,1,"all_city_parameter_inputs"))</f>
        <v>mexico_city</v>
      </c>
      <c r="F844" s="6" t="str" cm="1">
        <f t="array" aca="1" ref="F844" ca="1">IF(AND(ISBLANK(INDIRECT(ADDRESS(B844,2,1,1,"all_city_parameter_inputs"))), ISBLANK(INDIRECT(ADDRESS(B844,1,1,1,"all_city_parameter_inputs")))), "", IF(ISBLANK(INDIRECT(ADDRESS(B844,1,1,1,"all_city_parameter_inputs"))), All_city_list!F843,INDIRECT(ADDRESS(B844,1,1,1,"all_city_parameter_inputs"))))</f>
        <v>fleet_to_motorcycle_ratio</v>
      </c>
      <c r="G844" s="4" t="str" cm="1">
        <f t="array" aca="1" ref="G844" ca="1">IF(AND(ISBLANK(INDIRECT(ADDRESS(B844,3,1,1,"all_city_parameter_inputs"))),ISBLANK(INDIRECT(ADDRESS(B844,2,1,1,"all_city_parameter_inputs")))),"",IF(ISBLANK(INDIRECT(ADDRESS(B844,2,1,1,"all_city_parameter_inputs"))),"",INDIRECT(ADDRESS(B844,2,1,1,"all_city_parameter_inputs"))))</f>
        <v>alpha</v>
      </c>
      <c r="H844" s="17" cm="1">
        <f t="array" aca="1" ref="H844" ca="1">IF(ISBLANK(INDIRECT(ADDRESS(B844,A844,1,1,"all_city_parameter_inputs"))), "--",INDIRECT(ADDRESS(B844,A844,1,1,"all_city_parameter_inputs")))</f>
        <v>5.2225004499797336</v>
      </c>
      <c r="I844" s="17" t="str">
        <f ca="1">IF(OR(G844="alpha",G844="beta",G844="sd",G844="mean"),"--",VLOOKUP(C844,Default!$B$5:$H$113,7,FALSE))</f>
        <v>--</v>
      </c>
      <c r="J844" s="4" t="str">
        <f ca="1">VLOOKUP(F844,Lookup!$C$5:$D$109,2, FALSE)</f>
        <v>Travel values</v>
      </c>
      <c r="K844" s="4" t="str">
        <f ca="1">VLOOKUP(C844,Default!$B$4:$E$113,4, FALSE)</f>
        <v xml:space="preserve">ratio of missing motorbike trips, e.g. if ratio = 0.6 and total trip distance in survey is 400, then want to add 600 km of motorbike trips. </v>
      </c>
      <c r="L844" s="21" t="str" cm="1">
        <f t="array" aca="1" ref="L844" ca="1">IF(ISNA(VLOOKUP(D844,Grouped_Sources!$C:$C,1,FALSE)),"", INDIRECT(VLOOKUP(D844,Grouped_Sources!$C:$G,5,FALSE)))</f>
        <v xml:space="preserve"> on OneDrive Ali Abbas - ITHIM Global\Methods and Processes\Input Parameters\MotorcycleFleetRatio</v>
      </c>
      <c r="M844" s="21"/>
      <c r="N844" s="21"/>
    </row>
    <row r="845" spans="1:14">
      <c r="A845" s="5">
        <f t="shared" si="133"/>
        <v>11</v>
      </c>
      <c r="B845" s="5">
        <f t="shared" si="134"/>
        <v>51</v>
      </c>
      <c r="C845" s="5" t="str">
        <f t="shared" ca="1" si="138"/>
        <v>fleet_to_motorcycle_ratio</v>
      </c>
      <c r="D845" s="5" t="str">
        <f t="shared" ca="1" si="137"/>
        <v>fleet_to_motorcycle_ratio_mexico_city</v>
      </c>
      <c r="E845" s="4" t="str" cm="1">
        <f t="array" aca="1" ref="E845" ca="1">INDIRECT(ADDRESS(1,A845,1,1,"all_city_parameter_inputs"))</f>
        <v>mexico_city</v>
      </c>
      <c r="F845" s="6" t="str" cm="1">
        <f t="array" aca="1" ref="F845" ca="1">IF(AND(ISBLANK(INDIRECT(ADDRESS(B845,2,1,1,"all_city_parameter_inputs"))), ISBLANK(INDIRECT(ADDRESS(B845,1,1,1,"all_city_parameter_inputs")))), "", IF(ISBLANK(INDIRECT(ADDRESS(B845,1,1,1,"all_city_parameter_inputs"))), All_city_list!F844,INDIRECT(ADDRESS(B845,1,1,1,"all_city_parameter_inputs"))))</f>
        <v>fleet_to_motorcycle_ratio</v>
      </c>
      <c r="G845" s="4" t="str" cm="1">
        <f t="array" aca="1" ref="G845" ca="1">IF(AND(ISBLANK(INDIRECT(ADDRESS(B845,3,1,1,"all_city_parameter_inputs"))),ISBLANK(INDIRECT(ADDRESS(B845,2,1,1,"all_city_parameter_inputs")))),"",IF(ISBLANK(INDIRECT(ADDRESS(B845,2,1,1,"all_city_parameter_inputs"))),"",INDIRECT(ADDRESS(B845,2,1,1,"all_city_parameter_inputs"))))</f>
        <v>beta</v>
      </c>
      <c r="H845" s="17" cm="1">
        <f t="array" aca="1" ref="H845" ca="1">IF(ISBLANK(INDIRECT(ADDRESS(B845,A845,1,1,"all_city_parameter_inputs"))), "--",INDIRECT(ADDRESS(B845,A845,1,1,"all_city_parameter_inputs")))</f>
        <v>6.669922120643518</v>
      </c>
      <c r="I845" s="17" t="str">
        <f ca="1">IF(OR(G845="alpha",G845="beta",G845="sd",G845="mean"),"--",VLOOKUP(C845,Default!$B$5:$H$113,7,FALSE))</f>
        <v>--</v>
      </c>
      <c r="J845" s="4" t="str">
        <f ca="1">VLOOKUP(F845,Lookup!$C$5:$D$109,2, FALSE)</f>
        <v>Travel values</v>
      </c>
      <c r="K845" s="4" t="str">
        <f ca="1">VLOOKUP(C845,Default!$B$4:$E$113,4, FALSE)</f>
        <v xml:space="preserve">ratio of missing motorbike trips, e.g. if ratio = 0.6 and total trip distance in survey is 400, then want to add 600 km of motorbike trips. </v>
      </c>
      <c r="L845" s="21" t="str" cm="1">
        <f t="array" aca="1" ref="L845" ca="1">IF(ISNA(VLOOKUP(D845,Grouped_Sources!$C:$C,1,FALSE)),"", INDIRECT(VLOOKUP(D845,Grouped_Sources!$C:$G,5,FALSE)))</f>
        <v xml:space="preserve"> on OneDrive Ali Abbas - ITHIM Global\Methods and Processes\Input Parameters\MotorcycleFleetRatio</v>
      </c>
      <c r="M845" s="21"/>
      <c r="N845" s="21"/>
    </row>
    <row r="846" spans="1:14">
      <c r="A846" s="5">
        <f t="shared" si="133"/>
        <v>11</v>
      </c>
      <c r="B846" s="5">
        <f t="shared" si="134"/>
        <v>52</v>
      </c>
      <c r="C846" s="5" t="str">
        <f t="shared" ca="1" si="138"/>
        <v>background_pa_confidence</v>
      </c>
      <c r="D846" s="5" t="str">
        <f t="shared" ca="1" si="137"/>
        <v>background_pa_confidence_mexico_city</v>
      </c>
      <c r="E846" s="4" t="str" cm="1">
        <f t="array" aca="1" ref="E846" ca="1">INDIRECT(ADDRESS(1,A846,1,1,"all_city_parameter_inputs"))</f>
        <v>mexico_city</v>
      </c>
      <c r="F846" s="6" t="str" cm="1">
        <f t="array" aca="1" ref="F846" ca="1">IF(AND(ISBLANK(INDIRECT(ADDRESS(B846,2,1,1,"all_city_parameter_inputs"))), ISBLANK(INDIRECT(ADDRESS(B846,1,1,1,"all_city_parameter_inputs")))), "", IF(ISBLANK(INDIRECT(ADDRESS(B846,1,1,1,"all_city_parameter_inputs"))), All_city_list!F845,INDIRECT(ADDRESS(B846,1,1,1,"all_city_parameter_inputs"))))</f>
        <v>background_pa_confidence</v>
      </c>
      <c r="G846" s="4" t="str" cm="1">
        <f t="array" aca="1" ref="G846" ca="1">IF(AND(ISBLANK(INDIRECT(ADDRESS(B846,3,1,1,"all_city_parameter_inputs"))),ISBLANK(INDIRECT(ADDRESS(B846,2,1,1,"all_city_parameter_inputs")))),"",IF(ISBLANK(INDIRECT(ADDRESS(B846,2,1,1,"all_city_parameter_inputs"))),"",INDIRECT(ADDRESS(B846,2,1,1,"all_city_parameter_inputs"))))</f>
        <v>sample</v>
      </c>
      <c r="H846" s="17" cm="1">
        <f t="array" aca="1" ref="H846" ca="1">IF(ISBLANK(INDIRECT(ADDRESS(B846,A846,1,1,"all_city_parameter_inputs"))), "--",INDIRECT(ADDRESS(B846,A846,1,1,"all_city_parameter_inputs")))</f>
        <v>0.3</v>
      </c>
      <c r="I846" s="17">
        <f ca="1">IF(OR(G846="alpha",G846="beta",G846="sd",G846="mean"),"--",VLOOKUP(C846,Default!$B$5:$H$113,7,FALSE))</f>
        <v>1</v>
      </c>
      <c r="J846" s="4" t="str">
        <f ca="1">VLOOKUP(F846,Lookup!$C$5:$D$109,2, FALSE)</f>
        <v>PA values</v>
      </c>
      <c r="K846" s="4" t="str">
        <f ca="1">VLOOKUP(C846,Default!$B$4:$E$113,4, FALSE)</f>
        <v>how confident we are in the PA survey (in terms of number of people who report zero PA)</v>
      </c>
      <c r="L846" s="21" t="str" cm="1">
        <f t="array" aca="1" ref="L846" ca="1">IF(ISNA(VLOOKUP(D846,Grouped_Sources!$C:$C,1,FALSE)),"", INDIRECT(VLOOKUP(D846,Grouped_Sources!$C:$G,5,FALSE)))</f>
        <v/>
      </c>
      <c r="M846" s="21"/>
      <c r="N846" s="21"/>
    </row>
    <row r="847" spans="1:14">
      <c r="A847" s="5">
        <f t="shared" si="133"/>
        <v>11</v>
      </c>
      <c r="B847" s="5">
        <f t="shared" si="134"/>
        <v>53</v>
      </c>
      <c r="C847" s="5" t="str">
        <f t="shared" ca="1" si="138"/>
        <v>add_walk_to_pt_trips</v>
      </c>
      <c r="D847" s="5" t="str">
        <f t="shared" ca="1" si="137"/>
        <v>add_walk_to_pt_trips_mexico_city</v>
      </c>
      <c r="E847" s="4" t="str" cm="1">
        <f t="array" aca="1" ref="E847" ca="1">INDIRECT(ADDRESS(1,A847,1,1,"all_city_parameter_inputs"))</f>
        <v>mexico_city</v>
      </c>
      <c r="F847" s="6" t="str" cm="1">
        <f t="array" aca="1" ref="F847" ca="1">IF(AND(ISBLANK(INDIRECT(ADDRESS(B847,2,1,1,"all_city_parameter_inputs"))), ISBLANK(INDIRECT(ADDRESS(B847,1,1,1,"all_city_parameter_inputs")))), "", IF(ISBLANK(INDIRECT(ADDRESS(B847,1,1,1,"all_city_parameter_inputs"))), All_city_list!F846,INDIRECT(ADDRESS(B847,1,1,1,"all_city_parameter_inputs"))))</f>
        <v>add_walk_to_pt_trips</v>
      </c>
      <c r="G847" s="4" t="str" cm="1">
        <f t="array" aca="1" ref="G847" ca="1">IF(AND(ISBLANK(INDIRECT(ADDRESS(B847,3,1,1,"all_city_parameter_inputs"))),ISBLANK(INDIRECT(ADDRESS(B847,2,1,1,"all_city_parameter_inputs")))),"",IF(ISBLANK(INDIRECT(ADDRESS(B847,2,1,1,"all_city_parameter_inputs"))),"",INDIRECT(ADDRESS(B847,2,1,1,"all_city_parameter_inputs"))))</f>
        <v/>
      </c>
      <c r="H847" s="17" t="str" cm="1">
        <f t="array" aca="1" ref="H847" ca="1">IF(ISBLANK(INDIRECT(ADDRESS(B847,A847,1,1,"all_city_parameter_inputs"))), "--",INDIRECT(ADDRESS(B847,A847,1,1,"all_city_parameter_inputs")))</f>
        <v>T</v>
      </c>
      <c r="I847" s="17" t="str">
        <f ca="1">IF(OR(G847="alpha",G847="beta",G847="sd",G847="mean"),"--",VLOOKUP(C847,Default!$B$5:$H$113,7,FALSE))</f>
        <v>T</v>
      </c>
      <c r="J847" s="4" t="str">
        <f ca="1">VLOOKUP(F847,Lookup!$C$5:$D$109,2, FALSE)</f>
        <v>Travel values</v>
      </c>
      <c r="K847" s="4" t="str">
        <f ca="1">VLOOKUP(C847,Default!$B$4:$E$113,4, FALSE)</f>
        <v>whether to add walk component to trips with main mode bus</v>
      </c>
      <c r="L847" s="21" t="str" cm="1">
        <f t="array" aca="1" ref="L847" ca="1">IF(ISNA(VLOOKUP(D847,Grouped_Sources!$C:$C,1,FALSE)),"", INDIRECT(VLOOKUP(D847,Grouped_Sources!$C:$G,5,FALSE)))</f>
        <v/>
      </c>
      <c r="M847" s="21"/>
      <c r="N847" s="21"/>
    </row>
    <row r="848" spans="1:14">
      <c r="A848" s="5">
        <f t="shared" si="133"/>
        <v>11</v>
      </c>
      <c r="B848" s="5">
        <f t="shared" si="134"/>
        <v>54</v>
      </c>
      <c r="C848" s="5" t="str">
        <f t="shared" ca="1" si="138"/>
        <v>bus_to_passenger_ratio</v>
      </c>
      <c r="D848" s="5" t="str">
        <f t="shared" ca="1" si="137"/>
        <v>bus_to_passenger_ratio_mexico_city</v>
      </c>
      <c r="E848" s="4" t="str" cm="1">
        <f t="array" aca="1" ref="E848" ca="1">INDIRECT(ADDRESS(1,A848,1,1,"all_city_parameter_inputs"))</f>
        <v>mexico_city</v>
      </c>
      <c r="F848" s="6" t="str" cm="1">
        <f t="array" aca="1" ref="F848" ca="1">IF(AND(ISBLANK(INDIRECT(ADDRESS(B848,2,1,1,"all_city_parameter_inputs"))), ISBLANK(INDIRECT(ADDRESS(B848,1,1,1,"all_city_parameter_inputs")))), "", IF(ISBLANK(INDIRECT(ADDRESS(B848,1,1,1,"all_city_parameter_inputs"))), All_city_list!F847,INDIRECT(ADDRESS(B848,1,1,1,"all_city_parameter_inputs"))))</f>
        <v>bus_to_passenger_ratio</v>
      </c>
      <c r="G848" s="4" t="str" cm="1">
        <f t="array" aca="1" ref="G848" ca="1">IF(AND(ISBLANK(INDIRECT(ADDRESS(B848,3,1,1,"all_city_parameter_inputs"))),ISBLANK(INDIRECT(ADDRESS(B848,2,1,1,"all_city_parameter_inputs")))),"",IF(ISBLANK(INDIRECT(ADDRESS(B848,2,1,1,"all_city_parameter_inputs"))),"",INDIRECT(ADDRESS(B848,2,1,1,"all_city_parameter_inputs"))))</f>
        <v>constant</v>
      </c>
      <c r="H848" s="17" cm="1">
        <f t="array" aca="1" ref="H848" ca="1">IF(ISBLANK(INDIRECT(ADDRESS(B848,A848,1,1,"all_city_parameter_inputs"))), "--",INDIRECT(ADDRESS(B848,A848,1,1,"all_city_parameter_inputs")))</f>
        <v>4.3478260869565216E-2</v>
      </c>
      <c r="I848" s="17">
        <f ca="1">IF(OR(G848="alpha",G848="beta",G848="sd",G848="mean"),"--",VLOOKUP(C848,Default!$B$5:$H$113,7,FALSE))</f>
        <v>3.8910505836575897E-2</v>
      </c>
      <c r="J848" s="4" t="str">
        <f ca="1">VLOOKUP(F848,Lookup!$C$5:$D$109,2, FALSE)</f>
        <v>Travel values</v>
      </c>
      <c r="K848" s="4" t="str">
        <f ca="1">VLOOKUP(C848,Default!$B$4:$E$113,4, FALSE)</f>
        <v>number of buses per passenger</v>
      </c>
      <c r="L848" s="21" t="str" cm="1">
        <f t="array" aca="1" ref="L848" ca="1">IF(ISNA(VLOOKUP(D848,Grouped_Sources!$C:$C,1,FALSE)),"", INDIRECT(VLOOKUP(D848,Grouped_Sources!$C:$G,5,FALSE)))</f>
        <v>BusPassengerRatios_WriteUp_v.xx.docx on  on OneDrive Ali Abbas - ITHIM Global\Methods and Processes\Input Parameters\BusPassengerRatio</v>
      </c>
      <c r="M848" s="21"/>
      <c r="N848" s="21"/>
    </row>
    <row r="849" spans="1:14">
      <c r="A849" s="5">
        <f t="shared" si="133"/>
        <v>11</v>
      </c>
      <c r="B849" s="5">
        <f t="shared" si="134"/>
        <v>55</v>
      </c>
      <c r="C849" s="5" t="str">
        <f t="shared" ca="1" si="138"/>
        <v>bus_to_passenger_ratio</v>
      </c>
      <c r="D849" s="5" t="str">
        <f t="shared" ca="1" si="137"/>
        <v>bus_to_passenger_ratio_mexico_city</v>
      </c>
      <c r="E849" s="4" t="str" cm="1">
        <f t="array" aca="1" ref="E849" ca="1">INDIRECT(ADDRESS(1,A849,1,1,"all_city_parameter_inputs"))</f>
        <v>mexico_city</v>
      </c>
      <c r="F849" s="6" t="str" cm="1">
        <f t="array" aca="1" ref="F849" ca="1">IF(AND(ISBLANK(INDIRECT(ADDRESS(B849,2,1,1,"all_city_parameter_inputs"))), ISBLANK(INDIRECT(ADDRESS(B849,1,1,1,"all_city_parameter_inputs")))), "", IF(ISBLANK(INDIRECT(ADDRESS(B849,1,1,1,"all_city_parameter_inputs"))), All_city_list!F848,INDIRECT(ADDRESS(B849,1,1,1,"all_city_parameter_inputs"))))</f>
        <v>bus_to_passenger_ratio</v>
      </c>
      <c r="G849" s="4" t="str" cm="1">
        <f t="array" aca="1" ref="G849" ca="1">IF(AND(ISBLANK(INDIRECT(ADDRESS(B849,3,1,1,"all_city_parameter_inputs"))),ISBLANK(INDIRECT(ADDRESS(B849,2,1,1,"all_city_parameter_inputs")))),"",IF(ISBLANK(INDIRECT(ADDRESS(B849,2,1,1,"all_city_parameter_inputs"))),"",INDIRECT(ADDRESS(B849,2,1,1,"all_city_parameter_inputs"))))</f>
        <v>alpha</v>
      </c>
      <c r="H849" s="17" cm="1">
        <f t="array" aca="1" ref="H849" ca="1">IF(ISBLANK(INDIRECT(ADDRESS(B849,A849,1,1,"all_city_parameter_inputs"))), "--",INDIRECT(ADDRESS(B849,A849,1,1,"all_city_parameter_inputs")))</f>
        <v>14.061008695652175</v>
      </c>
      <c r="I849" s="17" t="str">
        <f ca="1">IF(OR(G849="alpha",G849="beta",G849="sd",G849="mean"),"--",VLOOKUP(C849,Default!$B$5:$H$113,7,FALSE))</f>
        <v>--</v>
      </c>
      <c r="J849" s="4" t="str">
        <f ca="1">VLOOKUP(F849,Lookup!$C$5:$D$109,2, FALSE)</f>
        <v>Travel values</v>
      </c>
      <c r="K849" s="4" t="str">
        <f ca="1">VLOOKUP(C849,Default!$B$4:$E$113,4, FALSE)</f>
        <v>number of buses per passenger</v>
      </c>
      <c r="L849" s="21" t="str" cm="1">
        <f t="array" aca="1" ref="L849" ca="1">IF(ISNA(VLOOKUP(D849,Grouped_Sources!$C:$C,1,FALSE)),"", INDIRECT(VLOOKUP(D849,Grouped_Sources!$C:$G,5,FALSE)))</f>
        <v>BusPassengerRatios_WriteUp_v.xx.docx on  on OneDrive Ali Abbas - ITHIM Global\Methods and Processes\Input Parameters\BusPassengerRatio</v>
      </c>
      <c r="M849" s="21"/>
      <c r="N849" s="21"/>
    </row>
    <row r="850" spans="1:14">
      <c r="A850" s="5">
        <f t="shared" si="133"/>
        <v>11</v>
      </c>
      <c r="B850" s="5">
        <f t="shared" si="134"/>
        <v>56</v>
      </c>
      <c r="C850" s="5" t="str">
        <f t="shared" ca="1" si="138"/>
        <v>bus_to_passenger_ratio</v>
      </c>
      <c r="D850" s="5" t="str">
        <f t="shared" ca="1" si="137"/>
        <v>bus_to_passenger_ratio_mexico_city</v>
      </c>
      <c r="E850" s="4" t="str" cm="1">
        <f t="array" aca="1" ref="E850" ca="1">INDIRECT(ADDRESS(1,A850,1,1,"all_city_parameter_inputs"))</f>
        <v>mexico_city</v>
      </c>
      <c r="F850" s="6" t="str" cm="1">
        <f t="array" aca="1" ref="F850" ca="1">IF(AND(ISBLANK(INDIRECT(ADDRESS(B850,2,1,1,"all_city_parameter_inputs"))), ISBLANK(INDIRECT(ADDRESS(B850,1,1,1,"all_city_parameter_inputs")))), "", IF(ISBLANK(INDIRECT(ADDRESS(B850,1,1,1,"all_city_parameter_inputs"))), All_city_list!F849,INDIRECT(ADDRESS(B850,1,1,1,"all_city_parameter_inputs"))))</f>
        <v>bus_to_passenger_ratio</v>
      </c>
      <c r="G850" s="4" t="str" cm="1">
        <f t="array" aca="1" ref="G850" ca="1">IF(AND(ISBLANK(INDIRECT(ADDRESS(B850,3,1,1,"all_city_parameter_inputs"))),ISBLANK(INDIRECT(ADDRESS(B850,2,1,1,"all_city_parameter_inputs")))),"",IF(ISBLANK(INDIRECT(ADDRESS(B850,2,1,1,"all_city_parameter_inputs"))),"",INDIRECT(ADDRESS(B850,2,1,1,"all_city_parameter_inputs"))))</f>
        <v>beta</v>
      </c>
      <c r="H850" s="17" cm="1">
        <f t="array" aca="1" ref="H850" ca="1">IF(ISBLANK(INDIRECT(ADDRESS(B850,A850,1,1,"all_city_parameter_inputs"))), "--",INDIRECT(ADDRESS(B850,A850,1,1,"all_city_parameter_inputs")))</f>
        <v>309.34219130434786</v>
      </c>
      <c r="I850" s="17" t="str">
        <f ca="1">IF(OR(G850="alpha",G850="beta",G850="sd",G850="mean"),"--",VLOOKUP(C850,Default!$B$5:$H$113,7,FALSE))</f>
        <v>--</v>
      </c>
      <c r="J850" s="4" t="str">
        <f ca="1">VLOOKUP(F850,Lookup!$C$5:$D$109,2, FALSE)</f>
        <v>Travel values</v>
      </c>
      <c r="K850" s="4" t="str">
        <f ca="1">VLOOKUP(C850,Default!$B$4:$E$113,4, FALSE)</f>
        <v>number of buses per passenger</v>
      </c>
      <c r="L850" s="21" t="str" cm="1">
        <f t="array" aca="1" ref="L850" ca="1">IF(ISNA(VLOOKUP(D850,Grouped_Sources!$C:$C,1,FALSE)),"", INDIRECT(VLOOKUP(D850,Grouped_Sources!$C:$G,5,FALSE)))</f>
        <v>BusPassengerRatios_WriteUp_v.xx.docx on  on OneDrive Ali Abbas - ITHIM Global\Methods and Processes\Input Parameters\BusPassengerRatio</v>
      </c>
      <c r="M850" s="21"/>
      <c r="N850" s="21"/>
    </row>
    <row r="851" spans="1:14">
      <c r="A851" s="5">
        <f t="shared" si="133"/>
        <v>11</v>
      </c>
      <c r="B851" s="5">
        <f t="shared" si="134"/>
        <v>57</v>
      </c>
      <c r="C851" s="5" t="str">
        <f t="shared" ca="1" si="138"/>
        <v>truck_to_car_ratio</v>
      </c>
      <c r="D851" s="5" t="str">
        <f t="shared" ca="1" si="137"/>
        <v>truck_to_car_ratio_mexico_city</v>
      </c>
      <c r="E851" s="4" t="str" cm="1">
        <f t="array" aca="1" ref="E851" ca="1">INDIRECT(ADDRESS(1,A851,1,1,"all_city_parameter_inputs"))</f>
        <v>mexico_city</v>
      </c>
      <c r="F851" s="6" t="str" cm="1">
        <f t="array" aca="1" ref="F851" ca="1">IF(AND(ISBLANK(INDIRECT(ADDRESS(B851,2,1,1,"all_city_parameter_inputs"))), ISBLANK(INDIRECT(ADDRESS(B851,1,1,1,"all_city_parameter_inputs")))), "", IF(ISBLANK(INDIRECT(ADDRESS(B851,1,1,1,"all_city_parameter_inputs"))), All_city_list!F850,INDIRECT(ADDRESS(B851,1,1,1,"all_city_parameter_inputs"))))</f>
        <v>truck_to_car_ratio</v>
      </c>
      <c r="G851" s="4" t="str" cm="1">
        <f t="array" aca="1" ref="G851" ca="1">IF(AND(ISBLANK(INDIRECT(ADDRESS(B851,3,1,1,"all_city_parameter_inputs"))),ISBLANK(INDIRECT(ADDRESS(B851,2,1,1,"all_city_parameter_inputs")))),"",IF(ISBLANK(INDIRECT(ADDRESS(B851,2,1,1,"all_city_parameter_inputs"))),"",INDIRECT(ADDRESS(B851,2,1,1,"all_city_parameter_inputs"))))</f>
        <v>constant</v>
      </c>
      <c r="H851" s="17" cm="1">
        <f t="array" aca="1" ref="H851" ca="1">IF(ISBLANK(INDIRECT(ADDRESS(B851,A851,1,1,"all_city_parameter_inputs"))), "--",INDIRECT(ADDRESS(B851,A851,1,1,"all_city_parameter_inputs")))</f>
        <v>0.3</v>
      </c>
      <c r="I851" s="17">
        <f ca="1">IF(OR(G851="alpha",G851="beta",G851="sd",G851="mean"),"--",VLOOKUP(C851,Default!$B$5:$H$113,7,FALSE))</f>
        <v>0.3</v>
      </c>
      <c r="J851" s="4" t="str">
        <f ca="1">VLOOKUP(F851,Lookup!$C$5:$D$109,2, FALSE)</f>
        <v>Travel values</v>
      </c>
      <c r="K851" s="4" t="str">
        <f ca="1">VLOOKUP(C851,Default!$B$4:$E$113,4, FALSE)</f>
        <v>ratio of truck kilometers to car km travelled, used to add ghost trips that are not changed between the different scenarios</v>
      </c>
      <c r="L851" s="21" t="str" cm="1">
        <f t="array" aca="1" ref="L851" ca="1">IF(ISNA(VLOOKUP(D851,Grouped_Sources!$C:$C,1,FALSE)),"", INDIRECT(VLOOKUP(D851,Grouped_Sources!$C:$G,5,FALSE)))</f>
        <v>TruckCarRatio_WriteUp_v.xx.docx on  on OneDrive Ali Abbas - ITHIM Global\Methods and Processes\Input Parameters\TruckCarRatio</v>
      </c>
      <c r="M851" s="21"/>
      <c r="N851" s="21"/>
    </row>
    <row r="852" spans="1:14">
      <c r="A852" s="5">
        <f t="shared" si="133"/>
        <v>11</v>
      </c>
      <c r="B852" s="5">
        <f t="shared" si="134"/>
        <v>58</v>
      </c>
      <c r="C852" s="5" t="str">
        <f t="shared" ca="1" si="138"/>
        <v>truck_to_car_ratio</v>
      </c>
      <c r="D852" s="5" t="str">
        <f t="shared" ca="1" si="137"/>
        <v>truck_to_car_ratio_mexico_city</v>
      </c>
      <c r="E852" s="4" t="str" cm="1">
        <f t="array" aca="1" ref="E852" ca="1">INDIRECT(ADDRESS(1,A852,1,1,"all_city_parameter_inputs"))</f>
        <v>mexico_city</v>
      </c>
      <c r="F852" s="6" t="str" cm="1">
        <f t="array" aca="1" ref="F852" ca="1">IF(AND(ISBLANK(INDIRECT(ADDRESS(B852,2,1,1,"all_city_parameter_inputs"))), ISBLANK(INDIRECT(ADDRESS(B852,1,1,1,"all_city_parameter_inputs")))), "", IF(ISBLANK(INDIRECT(ADDRESS(B852,1,1,1,"all_city_parameter_inputs"))), All_city_list!F851,INDIRECT(ADDRESS(B852,1,1,1,"all_city_parameter_inputs"))))</f>
        <v>truck_to_car_ratio</v>
      </c>
      <c r="G852" s="4" t="str" cm="1">
        <f t="array" aca="1" ref="G852" ca="1">IF(AND(ISBLANK(INDIRECT(ADDRESS(B852,3,1,1,"all_city_parameter_inputs"))),ISBLANK(INDIRECT(ADDRESS(B852,2,1,1,"all_city_parameter_inputs")))),"",IF(ISBLANK(INDIRECT(ADDRESS(B852,2,1,1,"all_city_parameter_inputs"))),"",INDIRECT(ADDRESS(B852,2,1,1,"all_city_parameter_inputs"))))</f>
        <v>alpha</v>
      </c>
      <c r="H852" s="17" cm="1">
        <f t="array" aca="1" ref="H852" ca="1">IF(ISBLANK(INDIRECT(ADDRESS(B852,A852,1,1,"all_city_parameter_inputs"))), "--",INDIRECT(ADDRESS(B852,A852,1,1,"all_city_parameter_inputs")))</f>
        <v>3.731999999999998</v>
      </c>
      <c r="I852" s="17" t="str">
        <f ca="1">IF(OR(G852="alpha",G852="beta",G852="sd",G852="mean"),"--",VLOOKUP(C852,Default!$B$5:$H$113,7,FALSE))</f>
        <v>--</v>
      </c>
      <c r="J852" s="4" t="str">
        <f ca="1">VLOOKUP(F852,Lookup!$C$5:$D$109,2, FALSE)</f>
        <v>Travel values</v>
      </c>
      <c r="K852" s="4" t="str">
        <f ca="1">VLOOKUP(C852,Default!$B$4:$E$113,4, FALSE)</f>
        <v>ratio of truck kilometers to car km travelled, used to add ghost trips that are not changed between the different scenarios</v>
      </c>
      <c r="L852" s="21" t="str" cm="1">
        <f t="array" aca="1" ref="L852" ca="1">IF(ISNA(VLOOKUP(D852,Grouped_Sources!$C:$C,1,FALSE)),"", INDIRECT(VLOOKUP(D852,Grouped_Sources!$C:$G,5,FALSE)))</f>
        <v>TruckCarRatio_WriteUp_v.xx.docx on  on OneDrive Ali Abbas - ITHIM Global\Methods and Processes\Input Parameters\TruckCarRatio</v>
      </c>
      <c r="M852" s="21"/>
      <c r="N852" s="21"/>
    </row>
    <row r="853" spans="1:14">
      <c r="A853" s="5">
        <f t="shared" si="133"/>
        <v>11</v>
      </c>
      <c r="B853" s="5">
        <f t="shared" si="134"/>
        <v>59</v>
      </c>
      <c r="C853" s="5" t="str">
        <f t="shared" ca="1" si="138"/>
        <v>truck_to_car_ratio</v>
      </c>
      <c r="D853" s="5" t="str">
        <f t="shared" ca="1" si="137"/>
        <v>truck_to_car_ratio_mexico_city</v>
      </c>
      <c r="E853" s="4" t="str" cm="1">
        <f t="array" aca="1" ref="E853" ca="1">INDIRECT(ADDRESS(1,A853,1,1,"all_city_parameter_inputs"))</f>
        <v>mexico_city</v>
      </c>
      <c r="F853" s="6" t="str" cm="1">
        <f t="array" aca="1" ref="F853" ca="1">IF(AND(ISBLANK(INDIRECT(ADDRESS(B853,2,1,1,"all_city_parameter_inputs"))), ISBLANK(INDIRECT(ADDRESS(B853,1,1,1,"all_city_parameter_inputs")))), "", IF(ISBLANK(INDIRECT(ADDRESS(B853,1,1,1,"all_city_parameter_inputs"))), All_city_list!F852,INDIRECT(ADDRESS(B853,1,1,1,"all_city_parameter_inputs"))))</f>
        <v>truck_to_car_ratio</v>
      </c>
      <c r="G853" s="4" t="str" cm="1">
        <f t="array" aca="1" ref="G853" ca="1">IF(AND(ISBLANK(INDIRECT(ADDRESS(B853,3,1,1,"all_city_parameter_inputs"))),ISBLANK(INDIRECT(ADDRESS(B853,2,1,1,"all_city_parameter_inputs")))),"",IF(ISBLANK(INDIRECT(ADDRESS(B853,2,1,1,"all_city_parameter_inputs"))),"",INDIRECT(ADDRESS(B853,2,1,1,"all_city_parameter_inputs"))))</f>
        <v>beta</v>
      </c>
      <c r="H853" s="17" cm="1">
        <f t="array" aca="1" ref="H853" ca="1">IF(ISBLANK(INDIRECT(ADDRESS(B853,A853,1,1,"all_city_parameter_inputs"))), "--",INDIRECT(ADDRESS(B853,A853,1,1,"all_city_parameter_inputs")))</f>
        <v>8.7079999999999949</v>
      </c>
      <c r="I853" s="17" t="str">
        <f ca="1">IF(OR(G853="alpha",G853="beta",G853="sd",G853="mean"),"--",VLOOKUP(C853,Default!$B$5:$H$113,7,FALSE))</f>
        <v>--</v>
      </c>
      <c r="J853" s="4" t="str">
        <f ca="1">VLOOKUP(F853,Lookup!$C$5:$D$109,2, FALSE)</f>
        <v>Travel values</v>
      </c>
      <c r="K853" s="4" t="str">
        <f ca="1">VLOOKUP(C853,Default!$B$4:$E$113,4, FALSE)</f>
        <v>ratio of truck kilometers to car km travelled, used to add ghost trips that are not changed between the different scenarios</v>
      </c>
      <c r="L853" s="21" t="str" cm="1">
        <f t="array" aca="1" ref="L853" ca="1">IF(ISNA(VLOOKUP(D853,Grouped_Sources!$C:$C,1,FALSE)),"", INDIRECT(VLOOKUP(D853,Grouped_Sources!$C:$G,5,FALSE)))</f>
        <v>TruckCarRatio_WriteUp_v.xx.docx on  on OneDrive Ali Abbas - ITHIM Global\Methods and Processes\Input Parameters\TruckCarRatio</v>
      </c>
      <c r="M853" s="21"/>
      <c r="N853" s="21"/>
    </row>
    <row r="854" spans="1:14">
      <c r="A854" s="5">
        <f t="shared" si="133"/>
        <v>11</v>
      </c>
      <c r="B854" s="5">
        <f t="shared" si="134"/>
        <v>60</v>
      </c>
      <c r="C854" s="5" t="str">
        <f t="shared" ca="1" si="138"/>
        <v>PM_emission_confidence</v>
      </c>
      <c r="D854" s="5" t="str">
        <f t="shared" ca="1" si="137"/>
        <v>PM_emission_confidence_mexico_city</v>
      </c>
      <c r="E854" s="4" t="str" cm="1">
        <f t="array" aca="1" ref="E854" ca="1">INDIRECT(ADDRESS(1,A854,1,1,"all_city_parameter_inputs"))</f>
        <v>mexico_city</v>
      </c>
      <c r="F854" s="6" t="str" cm="1">
        <f t="array" aca="1" ref="F854" ca="1">IF(AND(ISBLANK(INDIRECT(ADDRESS(B854,2,1,1,"all_city_parameter_inputs"))), ISBLANK(INDIRECT(ADDRESS(B854,1,1,1,"all_city_parameter_inputs")))), "", IF(ISBLANK(INDIRECT(ADDRESS(B854,1,1,1,"all_city_parameter_inputs"))), All_city_list!F853,INDIRECT(ADDRESS(B854,1,1,1,"all_city_parameter_inputs"))))</f>
        <v>PM_emission_confidence</v>
      </c>
      <c r="G854" s="4" t="str" cm="1">
        <f t="array" aca="1" ref="G854" ca="1">IF(AND(ISBLANK(INDIRECT(ADDRESS(B854,3,1,1,"all_city_parameter_inputs"))),ISBLANK(INDIRECT(ADDRESS(B854,2,1,1,"all_city_parameter_inputs")))),"",IF(ISBLANK(INDIRECT(ADDRESS(B854,2,1,1,"all_city_parameter_inputs"))),"",INDIRECT(ADDRESS(B854,2,1,1,"all_city_parameter_inputs"))))</f>
        <v>sample</v>
      </c>
      <c r="H854" s="17" cm="1">
        <f t="array" aca="1" ref="H854" ca="1">IF(ISBLANK(INDIRECT(ADDRESS(B854,A854,1,1,"all_city_parameter_inputs"))), "--",INDIRECT(ADDRESS(B854,A854,1,1,"all_city_parameter_inputs")))</f>
        <v>0.5</v>
      </c>
      <c r="I854" s="17">
        <f ca="1">IF(OR(G854="alpha",G854="beta",G854="sd",G854="mean"),"--",VLOOKUP(C854,Default!$B$5:$H$113,7,FALSE))</f>
        <v>1</v>
      </c>
      <c r="J854" s="4" t="str">
        <f ca="1">VLOOKUP(F854,Lookup!$C$5:$D$109,2, FALSE)</f>
        <v>Pollution values</v>
      </c>
      <c r="K854" s="4" t="str">
        <f ca="1">VLOOKUP(C854,Default!$B$4:$E$113,4,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854" s="21" t="str" cm="1">
        <f t="array" aca="1" ref="L854" ca="1">IF(ISNA(VLOOKUP(D854,Grouped_Sources!$C:$C,1,FALSE)),"", INDIRECT(VLOOKUP(D854,Grouped_Sources!$C:$G,5,FALSE)))</f>
        <v/>
      </c>
      <c r="M854" s="21"/>
      <c r="N854" s="21"/>
    </row>
    <row r="855" spans="1:14">
      <c r="A855" s="5">
        <f t="shared" si="133"/>
        <v>11</v>
      </c>
      <c r="B855" s="5">
        <f t="shared" si="134"/>
        <v>61</v>
      </c>
      <c r="C855" s="5" t="str">
        <f t="shared" ca="1" si="138"/>
        <v>distance_scalar_car_taxi</v>
      </c>
      <c r="D855" s="5" t="str">
        <f t="shared" ca="1" si="137"/>
        <v>distance_scalar_car_taxi_mexico_city</v>
      </c>
      <c r="E855" s="4" t="str" cm="1">
        <f t="array" aca="1" ref="E855" ca="1">INDIRECT(ADDRESS(1,A855,1,1,"all_city_parameter_inputs"))</f>
        <v>mexico_city</v>
      </c>
      <c r="F855" s="6" t="str" cm="1">
        <f t="array" aca="1" ref="F855" ca="1">IF(AND(ISBLANK(INDIRECT(ADDRESS(B855,2,1,1,"all_city_parameter_inputs"))), ISBLANK(INDIRECT(ADDRESS(B855,1,1,1,"all_city_parameter_inputs")))), "", IF(ISBLANK(INDIRECT(ADDRESS(B855,1,1,1,"all_city_parameter_inputs"))), All_city_list!F854,INDIRECT(ADDRESS(B855,1,1,1,"all_city_parameter_inputs"))))</f>
        <v>distance_scalar_car_taxi</v>
      </c>
      <c r="G855" s="4" t="str" cm="1">
        <f t="array" aca="1" ref="G855" ca="1">IF(AND(ISBLANK(INDIRECT(ADDRESS(B855,3,1,1,"all_city_parameter_inputs"))),ISBLANK(INDIRECT(ADDRESS(B855,2,1,1,"all_city_parameter_inputs")))),"",IF(ISBLANK(INDIRECT(ADDRESS(B855,2,1,1,"all_city_parameter_inputs"))),"",INDIRECT(ADDRESS(B855,2,1,1,"all_city_parameter_inputs"))))</f>
        <v>constant</v>
      </c>
      <c r="H855" s="17" cm="1">
        <f t="array" aca="1" ref="H855" ca="1">IF(ISBLANK(INDIRECT(ADDRESS(B855,A855,1,1,"all_city_parameter_inputs"))), "--",INDIRECT(ADDRESS(B855,A855,1,1,"all_city_parameter_inputs")))</f>
        <v>1</v>
      </c>
      <c r="I855" s="17">
        <f ca="1">IF(OR(G855="alpha",G855="beta",G855="sd",G855="mean"),"--",VLOOKUP(C855,Default!$B$5:$H$113,7,FALSE))</f>
        <v>1</v>
      </c>
      <c r="J855" s="4" t="str">
        <f ca="1">VLOOKUP(F855,Lookup!$C$5:$D$109,2, FALSE)</f>
        <v>Travel values</v>
      </c>
      <c r="K855" s="4" t="str">
        <f ca="1">VLOOKUP(C855,Default!$B$4:$E$113,4, FALSE)</f>
        <v>scalar for car/taxi distance, i.e. all car and taxi trips get scaled by this scalar</v>
      </c>
      <c r="L855" s="21" t="str" cm="1">
        <f t="array" aca="1" ref="L855" ca="1">IF(ISNA(VLOOKUP(D855,Grouped_Sources!$C:$C,1,FALSE)),"", INDIRECT(VLOOKUP(D855,Grouped_Sources!$C:$G,5,FALSE)))</f>
        <v xml:space="preserve"> on OneDrive Ali Abbas - ITHIM Global\Methods and Processes\Input Parameters\DistanceScalars</v>
      </c>
      <c r="M855" s="21"/>
      <c r="N855" s="21"/>
    </row>
    <row r="856" spans="1:14">
      <c r="A856" s="5">
        <f t="shared" si="133"/>
        <v>11</v>
      </c>
      <c r="B856" s="5">
        <f t="shared" si="134"/>
        <v>62</v>
      </c>
      <c r="C856" s="5" t="str">
        <f t="shared" ca="1" si="138"/>
        <v>distance_scalar_car_taxi</v>
      </c>
      <c r="D856" s="5" t="str">
        <f t="shared" ca="1" si="137"/>
        <v>distance_scalar_car_taxi_mexico_city</v>
      </c>
      <c r="E856" s="4" t="str" cm="1">
        <f t="array" aca="1" ref="E856" ca="1">INDIRECT(ADDRESS(1,A856,1,1,"all_city_parameter_inputs"))</f>
        <v>mexico_city</v>
      </c>
      <c r="F856" s="6" t="str" cm="1">
        <f t="array" aca="1" ref="F856" ca="1">IF(AND(ISBLANK(INDIRECT(ADDRESS(B856,2,1,1,"all_city_parameter_inputs"))), ISBLANK(INDIRECT(ADDRESS(B856,1,1,1,"all_city_parameter_inputs")))), "", IF(ISBLANK(INDIRECT(ADDRESS(B856,1,1,1,"all_city_parameter_inputs"))), All_city_list!F855,INDIRECT(ADDRESS(B856,1,1,1,"all_city_parameter_inputs"))))</f>
        <v>distance_scalar_car_taxi</v>
      </c>
      <c r="G856" s="4" t="str" cm="1">
        <f t="array" aca="1" ref="G856" ca="1">IF(AND(ISBLANK(INDIRECT(ADDRESS(B856,3,1,1,"all_city_parameter_inputs"))),ISBLANK(INDIRECT(ADDRESS(B856,2,1,1,"all_city_parameter_inputs")))),"",IF(ISBLANK(INDIRECT(ADDRESS(B856,2,1,1,"all_city_parameter_inputs"))),"",INDIRECT(ADDRESS(B856,2,1,1,"all_city_parameter_inputs"))))</f>
        <v>mean</v>
      </c>
      <c r="H856" s="17" cm="1">
        <f t="array" aca="1" ref="H856" ca="1">IF(ISBLANK(INDIRECT(ADDRESS(B856,A856,1,1,"all_city_parameter_inputs"))), "--",INDIRECT(ADDRESS(B856,A856,1,1,"all_city_parameter_inputs")))</f>
        <v>0.99999487382532404</v>
      </c>
      <c r="I856" s="17" t="str">
        <f ca="1">IF(OR(G856="alpha",G856="beta",G856="sd",G856="mean"),"--",VLOOKUP(C856,Default!$B$5:$H$113,7,FALSE))</f>
        <v>--</v>
      </c>
      <c r="J856" s="4" t="str">
        <f ca="1">VLOOKUP(F856,Lookup!$C$5:$D$109,2, FALSE)</f>
        <v>Travel values</v>
      </c>
      <c r="K856" s="4" t="str">
        <f ca="1">VLOOKUP(C856,Default!$B$4:$E$113,4, FALSE)</f>
        <v>scalar for car/taxi distance, i.e. all car and taxi trips get scaled by this scalar</v>
      </c>
      <c r="L856" s="21" t="str" cm="1">
        <f t="array" aca="1" ref="L856" ca="1">IF(ISNA(VLOOKUP(D856,Grouped_Sources!$C:$C,1,FALSE)),"", INDIRECT(VLOOKUP(D856,Grouped_Sources!$C:$G,5,FALSE)))</f>
        <v xml:space="preserve"> on OneDrive Ali Abbas - ITHIM Global\Methods and Processes\Input Parameters\DistanceScalars</v>
      </c>
      <c r="M856" s="21"/>
      <c r="N856" s="21"/>
    </row>
    <row r="857" spans="1:14">
      <c r="A857" s="5">
        <f t="shared" si="133"/>
        <v>11</v>
      </c>
      <c r="B857" s="5">
        <f t="shared" si="134"/>
        <v>63</v>
      </c>
      <c r="C857" s="5" t="str">
        <f t="shared" ca="1" si="138"/>
        <v>distance_scalar_car_taxi</v>
      </c>
      <c r="D857" s="5" t="str">
        <f t="shared" ca="1" si="137"/>
        <v>distance_scalar_car_taxi_mexico_city</v>
      </c>
      <c r="E857" s="4" t="str" cm="1">
        <f t="array" aca="1" ref="E857" ca="1">INDIRECT(ADDRESS(1,A857,1,1,"all_city_parameter_inputs"))</f>
        <v>mexico_city</v>
      </c>
      <c r="F857" s="6" t="str" cm="1">
        <f t="array" aca="1" ref="F857" ca="1">IF(AND(ISBLANK(INDIRECT(ADDRESS(B857,2,1,1,"all_city_parameter_inputs"))), ISBLANK(INDIRECT(ADDRESS(B857,1,1,1,"all_city_parameter_inputs")))), "", IF(ISBLANK(INDIRECT(ADDRESS(B857,1,1,1,"all_city_parameter_inputs"))), All_city_list!F856,INDIRECT(ADDRESS(B857,1,1,1,"all_city_parameter_inputs"))))</f>
        <v>distance_scalar_car_taxi</v>
      </c>
      <c r="G857" s="4" t="str" cm="1">
        <f t="array" aca="1" ref="G857" ca="1">IF(AND(ISBLANK(INDIRECT(ADDRESS(B857,3,1,1,"all_city_parameter_inputs"))),ISBLANK(INDIRECT(ADDRESS(B857,2,1,1,"all_city_parameter_inputs")))),"",IF(ISBLANK(INDIRECT(ADDRESS(B857,2,1,1,"all_city_parameter_inputs"))),"",INDIRECT(ADDRESS(B857,2,1,1,"all_city_parameter_inputs"))))</f>
        <v>sd</v>
      </c>
      <c r="H857" s="17" cm="1">
        <f t="array" aca="1" ref="H857" ca="1">IF(ISBLANK(INDIRECT(ADDRESS(B857,A857,1,1,"all_city_parameter_inputs"))), "--",INDIRECT(ADDRESS(B857,A857,1,1,"all_city_parameter_inputs")))</f>
        <v>1.0032070647718301</v>
      </c>
      <c r="I857" s="17" t="str">
        <f ca="1">IF(OR(G857="alpha",G857="beta",G857="sd",G857="mean"),"--",VLOOKUP(C857,Default!$B$5:$H$113,7,FALSE))</f>
        <v>--</v>
      </c>
      <c r="J857" s="4" t="str">
        <f ca="1">VLOOKUP(F857,Lookup!$C$5:$D$109,2, FALSE)</f>
        <v>Travel values</v>
      </c>
      <c r="K857" s="4" t="str">
        <f ca="1">VLOOKUP(C857,Default!$B$4:$E$113,4, FALSE)</f>
        <v>scalar for car/taxi distance, i.e. all car and taxi trips get scaled by this scalar</v>
      </c>
      <c r="L857" s="21" t="str" cm="1">
        <f t="array" aca="1" ref="L857" ca="1">IF(ISNA(VLOOKUP(D857,Grouped_Sources!$C:$C,1,FALSE)),"", INDIRECT(VLOOKUP(D857,Grouped_Sources!$C:$G,5,FALSE)))</f>
        <v xml:space="preserve"> on OneDrive Ali Abbas - ITHIM Global\Methods and Processes\Input Parameters\DistanceScalars</v>
      </c>
      <c r="M857" s="21"/>
      <c r="N857" s="21"/>
    </row>
    <row r="858" spans="1:14">
      <c r="A858" s="5">
        <f t="shared" si="133"/>
        <v>11</v>
      </c>
      <c r="B858" s="5">
        <f t="shared" si="134"/>
        <v>64</v>
      </c>
      <c r="C858" s="5" t="str">
        <f t="shared" ca="1" si="138"/>
        <v>distance_scalar_motorcycle</v>
      </c>
      <c r="D858" s="5" t="str">
        <f t="shared" ca="1" si="137"/>
        <v>distance_scalar_motorcycle_mexico_city</v>
      </c>
      <c r="E858" s="4" t="str" cm="1">
        <f t="array" aca="1" ref="E858" ca="1">INDIRECT(ADDRESS(1,A858,1,1,"all_city_parameter_inputs"))</f>
        <v>mexico_city</v>
      </c>
      <c r="F858" s="6" t="str" cm="1">
        <f t="array" aca="1" ref="F858" ca="1">IF(AND(ISBLANK(INDIRECT(ADDRESS(B858,2,1,1,"all_city_parameter_inputs"))), ISBLANK(INDIRECT(ADDRESS(B858,1,1,1,"all_city_parameter_inputs")))), "", IF(ISBLANK(INDIRECT(ADDRESS(B858,1,1,1,"all_city_parameter_inputs"))), All_city_list!F857,INDIRECT(ADDRESS(B858,1,1,1,"all_city_parameter_inputs"))))</f>
        <v>distance_scalar_motorcycle</v>
      </c>
      <c r="G858" s="4" t="str" cm="1">
        <f t="array" aca="1" ref="G858" ca="1">IF(AND(ISBLANK(INDIRECT(ADDRESS(B858,3,1,1,"all_city_parameter_inputs"))),ISBLANK(INDIRECT(ADDRESS(B858,2,1,1,"all_city_parameter_inputs")))),"",IF(ISBLANK(INDIRECT(ADDRESS(B858,2,1,1,"all_city_parameter_inputs"))),"",INDIRECT(ADDRESS(B858,2,1,1,"all_city_parameter_inputs"))))</f>
        <v>constant</v>
      </c>
      <c r="H858" s="17" cm="1">
        <f t="array" aca="1" ref="H858" ca="1">IF(ISBLANK(INDIRECT(ADDRESS(B858,A858,1,1,"all_city_parameter_inputs"))), "--",INDIRECT(ADDRESS(B858,A858,1,1,"all_city_parameter_inputs")))</f>
        <v>1</v>
      </c>
      <c r="I858" s="17">
        <f ca="1">IF(OR(G858="alpha",G858="beta",G858="sd",G858="mean"),"--",VLOOKUP(C858,Default!$B$5:$H$113,7,FALSE))</f>
        <v>1</v>
      </c>
      <c r="J858" s="4" t="str">
        <f ca="1">VLOOKUP(F858,Lookup!$C$5:$D$109,2, FALSE)</f>
        <v>Travel values</v>
      </c>
      <c r="K858" s="4" t="str">
        <f ca="1">VLOOKUP(C858,Default!$B$4:$E$113,4, FALSE)</f>
        <v>scalar for motorcycle distance, i.e. all motorbike trips are scaled by this scalar</v>
      </c>
      <c r="L858" s="21" t="str" cm="1">
        <f t="array" aca="1" ref="L858" ca="1">IF(ISNA(VLOOKUP(D858,Grouped_Sources!$C:$C,1,FALSE)),"", INDIRECT(VLOOKUP(D858,Grouped_Sources!$C:$G,5,FALSE)))</f>
        <v xml:space="preserve"> on OneDrive Ali Abbas - ITHIM Global\Methods and Processes\Input Parameters\DistanceScalars</v>
      </c>
      <c r="M858" s="21"/>
      <c r="N858" s="21"/>
    </row>
    <row r="859" spans="1:14">
      <c r="A859" s="5">
        <f t="shared" si="133"/>
        <v>11</v>
      </c>
      <c r="B859" s="5">
        <f t="shared" si="134"/>
        <v>65</v>
      </c>
      <c r="C859" s="5" t="str">
        <f t="shared" ca="1" si="138"/>
        <v>distance_scalar_motorcycle</v>
      </c>
      <c r="D859" s="5" t="str">
        <f t="shared" ca="1" si="137"/>
        <v>distance_scalar_motorcycle_mexico_city</v>
      </c>
      <c r="E859" s="4" t="str" cm="1">
        <f t="array" aca="1" ref="E859" ca="1">INDIRECT(ADDRESS(1,A859,1,1,"all_city_parameter_inputs"))</f>
        <v>mexico_city</v>
      </c>
      <c r="F859" s="6" t="str" cm="1">
        <f t="array" aca="1" ref="F859" ca="1">IF(AND(ISBLANK(INDIRECT(ADDRESS(B859,2,1,1,"all_city_parameter_inputs"))), ISBLANK(INDIRECT(ADDRESS(B859,1,1,1,"all_city_parameter_inputs")))), "", IF(ISBLANK(INDIRECT(ADDRESS(B859,1,1,1,"all_city_parameter_inputs"))), All_city_list!F858,INDIRECT(ADDRESS(B859,1,1,1,"all_city_parameter_inputs"))))</f>
        <v>distance_scalar_motorcycle</v>
      </c>
      <c r="G859" s="4" t="str" cm="1">
        <f t="array" aca="1" ref="G859" ca="1">IF(AND(ISBLANK(INDIRECT(ADDRESS(B859,3,1,1,"all_city_parameter_inputs"))),ISBLANK(INDIRECT(ADDRESS(B859,2,1,1,"all_city_parameter_inputs")))),"",IF(ISBLANK(INDIRECT(ADDRESS(B859,2,1,1,"all_city_parameter_inputs"))),"",INDIRECT(ADDRESS(B859,2,1,1,"all_city_parameter_inputs"))))</f>
        <v>mean</v>
      </c>
      <c r="H859" s="17" cm="1">
        <f t="array" aca="1" ref="H859" ca="1">IF(ISBLANK(INDIRECT(ADDRESS(B859,A859,1,1,"all_city_parameter_inputs"))), "--",INDIRECT(ADDRESS(B859,A859,1,1,"all_city_parameter_inputs")))</f>
        <v>0.99988150243298801</v>
      </c>
      <c r="I859" s="17" t="str">
        <f ca="1">IF(OR(G859="alpha",G859="beta",G859="sd",G859="mean"),"--",VLOOKUP(C859,Default!$B$5:$H$113,7,FALSE))</f>
        <v>--</v>
      </c>
      <c r="J859" s="4" t="str">
        <f ca="1">VLOOKUP(F859,Lookup!$C$5:$D$109,2, FALSE)</f>
        <v>Travel values</v>
      </c>
      <c r="K859" s="4" t="str">
        <f ca="1">VLOOKUP(C859,Default!$B$4:$E$113,4, FALSE)</f>
        <v>scalar for motorcycle distance, i.e. all motorbike trips are scaled by this scalar</v>
      </c>
      <c r="L859" s="21" t="str" cm="1">
        <f t="array" aca="1" ref="L859" ca="1">IF(ISNA(VLOOKUP(D859,Grouped_Sources!$C:$C,1,FALSE)),"", INDIRECT(VLOOKUP(D859,Grouped_Sources!$C:$G,5,FALSE)))</f>
        <v xml:space="preserve"> on OneDrive Ali Abbas - ITHIM Global\Methods and Processes\Input Parameters\DistanceScalars</v>
      </c>
      <c r="M859" s="21"/>
      <c r="N859" s="21"/>
    </row>
    <row r="860" spans="1:14">
      <c r="A860" s="5">
        <f t="shared" si="133"/>
        <v>11</v>
      </c>
      <c r="B860" s="5">
        <f t="shared" si="134"/>
        <v>66</v>
      </c>
      <c r="C860" s="5" t="str">
        <f t="shared" ca="1" si="138"/>
        <v>distance_scalar_motorcycle</v>
      </c>
      <c r="D860" s="5" t="str">
        <f t="shared" ca="1" si="137"/>
        <v>distance_scalar_motorcycle_mexico_city</v>
      </c>
      <c r="E860" s="4" t="str" cm="1">
        <f t="array" aca="1" ref="E860" ca="1">INDIRECT(ADDRESS(1,A860,1,1,"all_city_parameter_inputs"))</f>
        <v>mexico_city</v>
      </c>
      <c r="F860" s="6" t="str" cm="1">
        <f t="array" aca="1" ref="F860" ca="1">IF(AND(ISBLANK(INDIRECT(ADDRESS(B860,2,1,1,"all_city_parameter_inputs"))), ISBLANK(INDIRECT(ADDRESS(B860,1,1,1,"all_city_parameter_inputs")))), "", IF(ISBLANK(INDIRECT(ADDRESS(B860,1,1,1,"all_city_parameter_inputs"))), All_city_list!F859,INDIRECT(ADDRESS(B860,1,1,1,"all_city_parameter_inputs"))))</f>
        <v>distance_scalar_motorcycle</v>
      </c>
      <c r="G860" s="4" t="str" cm="1">
        <f t="array" aca="1" ref="G860" ca="1">IF(AND(ISBLANK(INDIRECT(ADDRESS(B860,3,1,1,"all_city_parameter_inputs"))),ISBLANK(INDIRECT(ADDRESS(B860,2,1,1,"all_city_parameter_inputs")))),"",IF(ISBLANK(INDIRECT(ADDRESS(B860,2,1,1,"all_city_parameter_inputs"))),"",INDIRECT(ADDRESS(B860,2,1,1,"all_city_parameter_inputs"))))</f>
        <v>sd</v>
      </c>
      <c r="H860" s="17" cm="1">
        <f t="array" aca="1" ref="H860" ca="1">IF(ISBLANK(INDIRECT(ADDRESS(B860,A860,1,1,"all_city_parameter_inputs"))), "--",INDIRECT(ADDRESS(B860,A860,1,1,"all_city_parameter_inputs")))</f>
        <v>1.0155142174305301</v>
      </c>
      <c r="I860" s="17" t="str">
        <f ca="1">IF(OR(G860="alpha",G860="beta",G860="sd",G860="mean"),"--",VLOOKUP(C860,Default!$B$5:$H$113,7,FALSE))</f>
        <v>--</v>
      </c>
      <c r="J860" s="4" t="str">
        <f ca="1">VLOOKUP(F860,Lookup!$C$5:$D$109,2, FALSE)</f>
        <v>Travel values</v>
      </c>
      <c r="K860" s="4" t="str">
        <f ca="1">VLOOKUP(C860,Default!$B$4:$E$113,4, FALSE)</f>
        <v>scalar for motorcycle distance, i.e. all motorbike trips are scaled by this scalar</v>
      </c>
      <c r="L860" s="21" t="str" cm="1">
        <f t="array" aca="1" ref="L860" ca="1">IF(ISNA(VLOOKUP(D860,Grouped_Sources!$C:$C,1,FALSE)),"", INDIRECT(VLOOKUP(D860,Grouped_Sources!$C:$G,5,FALSE)))</f>
        <v xml:space="preserve"> on OneDrive Ali Abbas - ITHIM Global\Methods and Processes\Input Parameters\DistanceScalars</v>
      </c>
      <c r="M860" s="21"/>
      <c r="N860" s="21"/>
    </row>
    <row r="861" spans="1:14">
      <c r="A861" s="5">
        <f t="shared" ref="A861:A924" si="140">A762+1</f>
        <v>11</v>
      </c>
      <c r="B861" s="5">
        <f t="shared" ref="B861:B924" si="141">B762</f>
        <v>67</v>
      </c>
      <c r="C861" s="5" t="str">
        <f t="shared" ca="1" si="138"/>
        <v>distance_scalar_pt</v>
      </c>
      <c r="D861" s="5" t="str">
        <f t="shared" ca="1" si="137"/>
        <v>distance_scalar_pt_mexico_city</v>
      </c>
      <c r="E861" s="4" t="str" cm="1">
        <f t="array" aca="1" ref="E861" ca="1">INDIRECT(ADDRESS(1,A861,1,1,"all_city_parameter_inputs"))</f>
        <v>mexico_city</v>
      </c>
      <c r="F861" s="6" t="str" cm="1">
        <f t="array" aca="1" ref="F861" ca="1">IF(AND(ISBLANK(INDIRECT(ADDRESS(B861,2,1,1,"all_city_parameter_inputs"))), ISBLANK(INDIRECT(ADDRESS(B861,1,1,1,"all_city_parameter_inputs")))), "", IF(ISBLANK(INDIRECT(ADDRESS(B861,1,1,1,"all_city_parameter_inputs"))), All_city_list!F860,INDIRECT(ADDRESS(B861,1,1,1,"all_city_parameter_inputs"))))</f>
        <v>distance_scalar_pt</v>
      </c>
      <c r="G861" s="4" t="str" cm="1">
        <f t="array" aca="1" ref="G861" ca="1">IF(AND(ISBLANK(INDIRECT(ADDRESS(B861,3,1,1,"all_city_parameter_inputs"))),ISBLANK(INDIRECT(ADDRESS(B861,2,1,1,"all_city_parameter_inputs")))),"",IF(ISBLANK(INDIRECT(ADDRESS(B861,2,1,1,"all_city_parameter_inputs"))),"",INDIRECT(ADDRESS(B861,2,1,1,"all_city_parameter_inputs"))))</f>
        <v>constant</v>
      </c>
      <c r="H861" s="17" cm="1">
        <f t="array" aca="1" ref="H861" ca="1">IF(ISBLANK(INDIRECT(ADDRESS(B861,A861,1,1,"all_city_parameter_inputs"))), "--",INDIRECT(ADDRESS(B861,A861,1,1,"all_city_parameter_inputs")))</f>
        <v>1</v>
      </c>
      <c r="I861" s="17">
        <f ca="1">IF(OR(G861="alpha",G861="beta",G861="sd",G861="mean"),"--",VLOOKUP(C861,Default!$B$5:$H$113,7,FALSE))</f>
        <v>1</v>
      </c>
      <c r="J861" s="4" t="str">
        <f ca="1">VLOOKUP(F861,Lookup!$C$5:$D$109,2, FALSE)</f>
        <v>Travel values</v>
      </c>
      <c r="K861" s="4" t="str">
        <f ca="1">VLOOKUP(C861,Default!$B$4:$E$113,4, FALSE)</f>
        <v>scalar for PT distance, i.e. all public transport journey (incl bus driver if added) are scaled by this scalar</v>
      </c>
      <c r="L861" s="21" t="str" cm="1">
        <f t="array" aca="1" ref="L861" ca="1">IF(ISNA(VLOOKUP(D861,Grouped_Sources!$C:$C,1,FALSE)),"", INDIRECT(VLOOKUP(D861,Grouped_Sources!$C:$G,5,FALSE)))</f>
        <v xml:space="preserve"> on OneDrive Ali Abbas - ITHIM Global\Methods and Processes\Input Parameters\DistanceScalars</v>
      </c>
      <c r="M861" s="21"/>
      <c r="N861" s="21"/>
    </row>
    <row r="862" spans="1:14">
      <c r="A862" s="5">
        <f t="shared" si="140"/>
        <v>11</v>
      </c>
      <c r="B862" s="5">
        <f t="shared" si="141"/>
        <v>68</v>
      </c>
      <c r="C862" s="5" t="str">
        <f t="shared" ca="1" si="138"/>
        <v>distance_scalar_pt</v>
      </c>
      <c r="D862" s="5" t="str">
        <f t="shared" ca="1" si="137"/>
        <v>distance_scalar_pt_mexico_city</v>
      </c>
      <c r="E862" s="4" t="str" cm="1">
        <f t="array" aca="1" ref="E862" ca="1">INDIRECT(ADDRESS(1,A862,1,1,"all_city_parameter_inputs"))</f>
        <v>mexico_city</v>
      </c>
      <c r="F862" s="6" t="str" cm="1">
        <f t="array" aca="1" ref="F862" ca="1">IF(AND(ISBLANK(INDIRECT(ADDRESS(B862,2,1,1,"all_city_parameter_inputs"))), ISBLANK(INDIRECT(ADDRESS(B862,1,1,1,"all_city_parameter_inputs")))), "", IF(ISBLANK(INDIRECT(ADDRESS(B862,1,1,1,"all_city_parameter_inputs"))), All_city_list!F861,INDIRECT(ADDRESS(B862,1,1,1,"all_city_parameter_inputs"))))</f>
        <v>distance_scalar_pt</v>
      </c>
      <c r="G862" s="4" t="str" cm="1">
        <f t="array" aca="1" ref="G862" ca="1">IF(AND(ISBLANK(INDIRECT(ADDRESS(B862,3,1,1,"all_city_parameter_inputs"))),ISBLANK(INDIRECT(ADDRESS(B862,2,1,1,"all_city_parameter_inputs")))),"",IF(ISBLANK(INDIRECT(ADDRESS(B862,2,1,1,"all_city_parameter_inputs"))),"",INDIRECT(ADDRESS(B862,2,1,1,"all_city_parameter_inputs"))))</f>
        <v>mean</v>
      </c>
      <c r="H862" s="17" cm="1">
        <f t="array" aca="1" ref="H862" ca="1">IF(ISBLANK(INDIRECT(ADDRESS(B862,A862,1,1,"all_city_parameter_inputs"))), "--",INDIRECT(ADDRESS(B862,A862,1,1,"all_city_parameter_inputs")))</f>
        <v>0.99999703261559203</v>
      </c>
      <c r="I862" s="17" t="str">
        <f ca="1">IF(OR(G862="alpha",G862="beta",G862="sd",G862="mean"),"--",VLOOKUP(C862,Default!$B$5:$H$113,7,FALSE))</f>
        <v>--</v>
      </c>
      <c r="J862" s="4" t="str">
        <f ca="1">VLOOKUP(F862,Lookup!$C$5:$D$109,2, FALSE)</f>
        <v>Travel values</v>
      </c>
      <c r="K862" s="4" t="str">
        <f ca="1">VLOOKUP(C862,Default!$B$4:$E$113,4, FALSE)</f>
        <v>scalar for PT distance, i.e. all public transport journey (incl bus driver if added) are scaled by this scalar</v>
      </c>
      <c r="L862" s="21" t="str" cm="1">
        <f t="array" aca="1" ref="L862" ca="1">IF(ISNA(VLOOKUP(D862,Grouped_Sources!$C:$C,1,FALSE)),"", INDIRECT(VLOOKUP(D862,Grouped_Sources!$C:$G,5,FALSE)))</f>
        <v xml:space="preserve"> on OneDrive Ali Abbas - ITHIM Global\Methods and Processes\Input Parameters\DistanceScalars</v>
      </c>
      <c r="M862" s="21"/>
      <c r="N862" s="21"/>
    </row>
    <row r="863" spans="1:14">
      <c r="A863" s="5">
        <f t="shared" si="140"/>
        <v>11</v>
      </c>
      <c r="B863" s="5">
        <f t="shared" si="141"/>
        <v>69</v>
      </c>
      <c r="C863" s="5" t="str">
        <f t="shared" ca="1" si="138"/>
        <v>distance_scalar_pt</v>
      </c>
      <c r="D863" s="5" t="str">
        <f t="shared" ca="1" si="137"/>
        <v>distance_scalar_pt_mexico_city</v>
      </c>
      <c r="E863" s="4" t="str" cm="1">
        <f t="array" aca="1" ref="E863" ca="1">INDIRECT(ADDRESS(1,A863,1,1,"all_city_parameter_inputs"))</f>
        <v>mexico_city</v>
      </c>
      <c r="F863" s="6" t="str" cm="1">
        <f t="array" aca="1" ref="F863" ca="1">IF(AND(ISBLANK(INDIRECT(ADDRESS(B863,2,1,1,"all_city_parameter_inputs"))), ISBLANK(INDIRECT(ADDRESS(B863,1,1,1,"all_city_parameter_inputs")))), "", IF(ISBLANK(INDIRECT(ADDRESS(B863,1,1,1,"all_city_parameter_inputs"))), All_city_list!F862,INDIRECT(ADDRESS(B863,1,1,1,"all_city_parameter_inputs"))))</f>
        <v>distance_scalar_pt</v>
      </c>
      <c r="G863" s="4" t="str" cm="1">
        <f t="array" aca="1" ref="G863" ca="1">IF(AND(ISBLANK(INDIRECT(ADDRESS(B863,3,1,1,"all_city_parameter_inputs"))),ISBLANK(INDIRECT(ADDRESS(B863,2,1,1,"all_city_parameter_inputs")))),"",IF(ISBLANK(INDIRECT(ADDRESS(B863,2,1,1,"all_city_parameter_inputs"))),"",INDIRECT(ADDRESS(B863,2,1,1,"all_city_parameter_inputs"))))</f>
        <v>sd</v>
      </c>
      <c r="H863" s="17" cm="1">
        <f t="array" aca="1" ref="H863" ca="1">IF(ISBLANK(INDIRECT(ADDRESS(B863,A863,1,1,"all_city_parameter_inputs"))), "--",INDIRECT(ADDRESS(B863,A863,1,1,"all_city_parameter_inputs")))</f>
        <v>1.0024391097015899</v>
      </c>
      <c r="I863" s="17" t="str">
        <f ca="1">IF(OR(G863="alpha",G863="beta",G863="sd",G863="mean"),"--",VLOOKUP(C863,Default!$B$5:$H$113,7,FALSE))</f>
        <v>--</v>
      </c>
      <c r="J863" s="4" t="str">
        <f ca="1">VLOOKUP(F863,Lookup!$C$5:$D$109,2, FALSE)</f>
        <v>Travel values</v>
      </c>
      <c r="K863" s="4" t="str">
        <f ca="1">VLOOKUP(C863,Default!$B$4:$E$113,4, FALSE)</f>
        <v>scalar for PT distance, i.e. all public transport journey (incl bus driver if added) are scaled by this scalar</v>
      </c>
      <c r="L863" s="21" t="str" cm="1">
        <f t="array" aca="1" ref="L863" ca="1">IF(ISNA(VLOOKUP(D863,Grouped_Sources!$C:$C,1,FALSE)),"", INDIRECT(VLOOKUP(D863,Grouped_Sources!$C:$G,5,FALSE)))</f>
        <v xml:space="preserve"> on OneDrive Ali Abbas - ITHIM Global\Methods and Processes\Input Parameters\DistanceScalars</v>
      </c>
      <c r="M863" s="21"/>
      <c r="N863" s="21"/>
    </row>
    <row r="864" spans="1:14">
      <c r="A864" s="5">
        <f t="shared" si="140"/>
        <v>11</v>
      </c>
      <c r="B864" s="5">
        <f t="shared" si="141"/>
        <v>70</v>
      </c>
      <c r="C864" s="5" t="str">
        <f t="shared" ca="1" si="138"/>
        <v>distance_scalar_walking</v>
      </c>
      <c r="D864" s="5" t="str">
        <f t="shared" ca="1" si="137"/>
        <v>distance_scalar_walking_mexico_city</v>
      </c>
      <c r="E864" s="4" t="str" cm="1">
        <f t="array" aca="1" ref="E864" ca="1">INDIRECT(ADDRESS(1,A864,1,1,"all_city_parameter_inputs"))</f>
        <v>mexico_city</v>
      </c>
      <c r="F864" s="6" t="str" cm="1">
        <f t="array" aca="1" ref="F864" ca="1">IF(AND(ISBLANK(INDIRECT(ADDRESS(B864,2,1,1,"all_city_parameter_inputs"))), ISBLANK(INDIRECT(ADDRESS(B864,1,1,1,"all_city_parameter_inputs")))), "", IF(ISBLANK(INDIRECT(ADDRESS(B864,1,1,1,"all_city_parameter_inputs"))), All_city_list!F863,INDIRECT(ADDRESS(B864,1,1,1,"all_city_parameter_inputs"))))</f>
        <v>distance_scalar_walking</v>
      </c>
      <c r="G864" s="4" t="str" cm="1">
        <f t="array" aca="1" ref="G864" ca="1">IF(AND(ISBLANK(INDIRECT(ADDRESS(B864,3,1,1,"all_city_parameter_inputs"))),ISBLANK(INDIRECT(ADDRESS(B864,2,1,1,"all_city_parameter_inputs")))),"",IF(ISBLANK(INDIRECT(ADDRESS(B864,2,1,1,"all_city_parameter_inputs"))),"",INDIRECT(ADDRESS(B864,2,1,1,"all_city_parameter_inputs"))))</f>
        <v>constant</v>
      </c>
      <c r="H864" s="17" cm="1">
        <f t="array" aca="1" ref="H864" ca="1">IF(ISBLANK(INDIRECT(ADDRESS(B864,A864,1,1,"all_city_parameter_inputs"))), "--",INDIRECT(ADDRESS(B864,A864,1,1,"all_city_parameter_inputs")))</f>
        <v>1</v>
      </c>
      <c r="I864" s="17">
        <f ca="1">IF(OR(G864="alpha",G864="beta",G864="sd",G864="mean"),"--",VLOOKUP(C864,Default!$B$5:$H$113,7,FALSE))</f>
        <v>1</v>
      </c>
      <c r="J864" s="4" t="str">
        <f ca="1">VLOOKUP(F864,Lookup!$C$5:$D$109,2, FALSE)</f>
        <v>Travel values</v>
      </c>
      <c r="K864" s="4" t="str">
        <f ca="1">VLOOKUP(C864,Default!$B$4:$E$113,4, FALSE)</f>
        <v>scalar for walking distance, i.e. all walking trips are scaled by this scalar</v>
      </c>
      <c r="L864" s="21" t="str" cm="1">
        <f t="array" aca="1" ref="L864" ca="1">IF(ISNA(VLOOKUP(D864,Grouped_Sources!$C:$C,1,FALSE)),"", INDIRECT(VLOOKUP(D864,Grouped_Sources!$C:$G,5,FALSE)))</f>
        <v xml:space="preserve"> on OneDrive Ali Abbas - ITHIM Global\Methods and Processes\Input Parameters\DistanceScalars</v>
      </c>
      <c r="M864" s="21"/>
      <c r="N864" s="21"/>
    </row>
    <row r="865" spans="1:14">
      <c r="A865" s="5">
        <f t="shared" si="140"/>
        <v>11</v>
      </c>
      <c r="B865" s="5">
        <f t="shared" si="141"/>
        <v>71</v>
      </c>
      <c r="C865" s="5" t="str">
        <f t="shared" ca="1" si="138"/>
        <v>distance_scalar_walking</v>
      </c>
      <c r="D865" s="5" t="str">
        <f t="shared" ca="1" si="137"/>
        <v>distance_scalar_walking_mexico_city</v>
      </c>
      <c r="E865" s="4" t="str" cm="1">
        <f t="array" aca="1" ref="E865" ca="1">INDIRECT(ADDRESS(1,A865,1,1,"all_city_parameter_inputs"))</f>
        <v>mexico_city</v>
      </c>
      <c r="F865" s="6" t="str" cm="1">
        <f t="array" aca="1" ref="F865" ca="1">IF(AND(ISBLANK(INDIRECT(ADDRESS(B865,2,1,1,"all_city_parameter_inputs"))), ISBLANK(INDIRECT(ADDRESS(B865,1,1,1,"all_city_parameter_inputs")))), "", IF(ISBLANK(INDIRECT(ADDRESS(B865,1,1,1,"all_city_parameter_inputs"))), All_city_list!F864,INDIRECT(ADDRESS(B865,1,1,1,"all_city_parameter_inputs"))))</f>
        <v>distance_scalar_walking</v>
      </c>
      <c r="G865" s="4" t="str" cm="1">
        <f t="array" aca="1" ref="G865" ca="1">IF(AND(ISBLANK(INDIRECT(ADDRESS(B865,3,1,1,"all_city_parameter_inputs"))),ISBLANK(INDIRECT(ADDRESS(B865,2,1,1,"all_city_parameter_inputs")))),"",IF(ISBLANK(INDIRECT(ADDRESS(B865,2,1,1,"all_city_parameter_inputs"))),"",INDIRECT(ADDRESS(B865,2,1,1,"all_city_parameter_inputs"))))</f>
        <v>mean</v>
      </c>
      <c r="H865" s="17" cm="1">
        <f t="array" aca="1" ref="H865" ca="1">IF(ISBLANK(INDIRECT(ADDRESS(B865,A865,1,1,"all_city_parameter_inputs"))), "--",INDIRECT(ADDRESS(B865,A865,1,1,"all_city_parameter_inputs")))</f>
        <v>0.99999844159474904</v>
      </c>
      <c r="I865" s="17" t="str">
        <f ca="1">IF(OR(G865="alpha",G865="beta",G865="sd",G865="mean"),"--",VLOOKUP(C865,Default!$B$5:$H$113,7,FALSE))</f>
        <v>--</v>
      </c>
      <c r="J865" s="4" t="str">
        <f ca="1">VLOOKUP(F865,Lookup!$C$5:$D$109,2, FALSE)</f>
        <v>Travel values</v>
      </c>
      <c r="K865" s="4" t="str">
        <f ca="1">VLOOKUP(C865,Default!$B$4:$E$113,4, FALSE)</f>
        <v>scalar for walking distance, i.e. all walking trips are scaled by this scalar</v>
      </c>
      <c r="L865" s="21" t="str" cm="1">
        <f t="array" aca="1" ref="L865" ca="1">IF(ISNA(VLOOKUP(D865,Grouped_Sources!$C:$C,1,FALSE)),"", INDIRECT(VLOOKUP(D865,Grouped_Sources!$C:$G,5,FALSE)))</f>
        <v xml:space="preserve"> on OneDrive Ali Abbas - ITHIM Global\Methods and Processes\Input Parameters\DistanceScalars</v>
      </c>
      <c r="M865" s="21"/>
      <c r="N865" s="21"/>
    </row>
    <row r="866" spans="1:14">
      <c r="A866" s="5">
        <f t="shared" si="140"/>
        <v>11</v>
      </c>
      <c r="B866" s="5">
        <f t="shared" si="141"/>
        <v>72</v>
      </c>
      <c r="C866" s="5" t="str">
        <f t="shared" ca="1" si="138"/>
        <v>distance_scalar_walking</v>
      </c>
      <c r="D866" s="5" t="str">
        <f t="shared" ca="1" si="137"/>
        <v>distance_scalar_walking_mexico_city</v>
      </c>
      <c r="E866" s="4" t="str" cm="1">
        <f t="array" aca="1" ref="E866" ca="1">INDIRECT(ADDRESS(1,A866,1,1,"all_city_parameter_inputs"))</f>
        <v>mexico_city</v>
      </c>
      <c r="F866" s="6" t="str" cm="1">
        <f t="array" aca="1" ref="F866" ca="1">IF(AND(ISBLANK(INDIRECT(ADDRESS(B866,2,1,1,"all_city_parameter_inputs"))), ISBLANK(INDIRECT(ADDRESS(B866,1,1,1,"all_city_parameter_inputs")))), "", IF(ISBLANK(INDIRECT(ADDRESS(B866,1,1,1,"all_city_parameter_inputs"))), All_city_list!F865,INDIRECT(ADDRESS(B866,1,1,1,"all_city_parameter_inputs"))))</f>
        <v>distance_scalar_walking</v>
      </c>
      <c r="G866" s="4" t="str" cm="1">
        <f t="array" aca="1" ref="G866" ca="1">IF(AND(ISBLANK(INDIRECT(ADDRESS(B866,3,1,1,"all_city_parameter_inputs"))),ISBLANK(INDIRECT(ADDRESS(B866,2,1,1,"all_city_parameter_inputs")))),"",IF(ISBLANK(INDIRECT(ADDRESS(B866,2,1,1,"all_city_parameter_inputs"))),"",INDIRECT(ADDRESS(B866,2,1,1,"all_city_parameter_inputs"))))</f>
        <v>sd</v>
      </c>
      <c r="H866" s="17" cm="1">
        <f t="array" aca="1" ref="H866" ca="1">IF(ISBLANK(INDIRECT(ADDRESS(B866,A866,1,1,"all_city_parameter_inputs"))), "--",INDIRECT(ADDRESS(B866,A866,1,1,"all_city_parameter_inputs")))</f>
        <v>1.0017670091055999</v>
      </c>
      <c r="I866" s="17" t="str">
        <f ca="1">IF(OR(G866="alpha",G866="beta",G866="sd",G866="mean"),"--",VLOOKUP(C866,Default!$B$5:$H$113,7,FALSE))</f>
        <v>--</v>
      </c>
      <c r="J866" s="4" t="str">
        <f ca="1">VLOOKUP(F866,Lookup!$C$5:$D$109,2, FALSE)</f>
        <v>Travel values</v>
      </c>
      <c r="K866" s="4" t="str">
        <f ca="1">VLOOKUP(C866,Default!$B$4:$E$113,4, FALSE)</f>
        <v>scalar for walking distance, i.e. all walking trips are scaled by this scalar</v>
      </c>
      <c r="L866" s="21" t="str" cm="1">
        <f t="array" aca="1" ref="L866" ca="1">IF(ISNA(VLOOKUP(D866,Grouped_Sources!$C:$C,1,FALSE)),"", INDIRECT(VLOOKUP(D866,Grouped_Sources!$C:$G,5,FALSE)))</f>
        <v xml:space="preserve"> on OneDrive Ali Abbas - ITHIM Global\Methods and Processes\Input Parameters\DistanceScalars</v>
      </c>
      <c r="M866" s="21"/>
      <c r="N866" s="21"/>
    </row>
    <row r="867" spans="1:14">
      <c r="A867" s="5">
        <f t="shared" si="140"/>
        <v>11</v>
      </c>
      <c r="B867" s="5">
        <f t="shared" si="141"/>
        <v>73</v>
      </c>
      <c r="C867" s="5" t="str">
        <f t="shared" ca="1" si="138"/>
        <v>distance_scalar_cycling</v>
      </c>
      <c r="D867" s="5" t="str">
        <f t="shared" ca="1" si="137"/>
        <v>distance_scalar_cycling_mexico_city</v>
      </c>
      <c r="E867" s="4" t="str" cm="1">
        <f t="array" aca="1" ref="E867" ca="1">INDIRECT(ADDRESS(1,A867,1,1,"all_city_parameter_inputs"))</f>
        <v>mexico_city</v>
      </c>
      <c r="F867" s="6" t="str" cm="1">
        <f t="array" aca="1" ref="F867" ca="1">IF(AND(ISBLANK(INDIRECT(ADDRESS(B867,2,1,1,"all_city_parameter_inputs"))), ISBLANK(INDIRECT(ADDRESS(B867,1,1,1,"all_city_parameter_inputs")))), "", IF(ISBLANK(INDIRECT(ADDRESS(B867,1,1,1,"all_city_parameter_inputs"))), All_city_list!F866,INDIRECT(ADDRESS(B867,1,1,1,"all_city_parameter_inputs"))))</f>
        <v>distance_scalar_cycling</v>
      </c>
      <c r="G867" s="4" t="str" cm="1">
        <f t="array" aca="1" ref="G867" ca="1">IF(AND(ISBLANK(INDIRECT(ADDRESS(B867,3,1,1,"all_city_parameter_inputs"))),ISBLANK(INDIRECT(ADDRESS(B867,2,1,1,"all_city_parameter_inputs")))),"",IF(ISBLANK(INDIRECT(ADDRESS(B867,2,1,1,"all_city_parameter_inputs"))),"",INDIRECT(ADDRESS(B867,2,1,1,"all_city_parameter_inputs"))))</f>
        <v>constant</v>
      </c>
      <c r="H867" s="17" cm="1">
        <f t="array" aca="1" ref="H867" ca="1">IF(ISBLANK(INDIRECT(ADDRESS(B867,A867,1,1,"all_city_parameter_inputs"))), "--",INDIRECT(ADDRESS(B867,A867,1,1,"all_city_parameter_inputs")))</f>
        <v>1</v>
      </c>
      <c r="I867" s="17">
        <f ca="1">IF(OR(G867="alpha",G867="beta",G867="sd",G867="mean"),"--",VLOOKUP(C867,Default!$B$5:$H$113,7,FALSE))</f>
        <v>1</v>
      </c>
      <c r="J867" s="4" t="str">
        <f ca="1">VLOOKUP(F867,Lookup!$C$5:$D$109,2, FALSE)</f>
        <v>Travel values</v>
      </c>
      <c r="K867" s="4" t="str">
        <f ca="1">VLOOKUP(C867,Default!$B$4:$E$113,4, FALSE)</f>
        <v>scalar for cycling distance, i.e. all cycling trips are scaled by this scalar</v>
      </c>
      <c r="L867" s="21" t="str" cm="1">
        <f t="array" aca="1" ref="L867" ca="1">IF(ISNA(VLOOKUP(D867,Grouped_Sources!$C:$C,1,FALSE)),"", INDIRECT(VLOOKUP(D867,Grouped_Sources!$C:$G,5,FALSE)))</f>
        <v xml:space="preserve"> on OneDrive Ali Abbas - ITHIM Global\Methods and Processes\Input Parameters\DistanceScalars</v>
      </c>
      <c r="M867" s="21"/>
      <c r="N867" s="21"/>
    </row>
    <row r="868" spans="1:14">
      <c r="A868" s="5">
        <f t="shared" si="140"/>
        <v>11</v>
      </c>
      <c r="B868" s="5">
        <f t="shared" si="141"/>
        <v>74</v>
      </c>
      <c r="C868" s="5" t="str">
        <f t="shared" ca="1" si="138"/>
        <v>distance_scalar_cycling</v>
      </c>
      <c r="D868" s="5" t="str">
        <f t="shared" ca="1" si="137"/>
        <v>distance_scalar_cycling_mexico_city</v>
      </c>
      <c r="E868" s="4" t="str" cm="1">
        <f t="array" aca="1" ref="E868" ca="1">INDIRECT(ADDRESS(1,A868,1,1,"all_city_parameter_inputs"))</f>
        <v>mexico_city</v>
      </c>
      <c r="F868" s="6" t="str" cm="1">
        <f t="array" aca="1" ref="F868" ca="1">IF(AND(ISBLANK(INDIRECT(ADDRESS(B868,2,1,1,"all_city_parameter_inputs"))), ISBLANK(INDIRECT(ADDRESS(B868,1,1,1,"all_city_parameter_inputs")))), "", IF(ISBLANK(INDIRECT(ADDRESS(B868,1,1,1,"all_city_parameter_inputs"))), All_city_list!F867,INDIRECT(ADDRESS(B868,1,1,1,"all_city_parameter_inputs"))))</f>
        <v>distance_scalar_cycling</v>
      </c>
      <c r="G868" s="4" t="str" cm="1">
        <f t="array" aca="1" ref="G868" ca="1">IF(AND(ISBLANK(INDIRECT(ADDRESS(B868,3,1,1,"all_city_parameter_inputs"))),ISBLANK(INDIRECT(ADDRESS(B868,2,1,1,"all_city_parameter_inputs")))),"",IF(ISBLANK(INDIRECT(ADDRESS(B868,2,1,1,"all_city_parameter_inputs"))),"",INDIRECT(ADDRESS(B868,2,1,1,"all_city_parameter_inputs"))))</f>
        <v>mean</v>
      </c>
      <c r="H868" s="17" cm="1">
        <f t="array" aca="1" ref="H868" ca="1">IF(ISBLANK(INDIRECT(ADDRESS(B868,A868,1,1,"all_city_parameter_inputs"))), "--",INDIRECT(ADDRESS(B868,A868,1,1,"all_city_parameter_inputs")))</f>
        <v>0.99990356970914995</v>
      </c>
      <c r="I868" s="17" t="str">
        <f ca="1">IF(OR(G868="alpha",G868="beta",G868="sd",G868="mean"),"--",VLOOKUP(C868,Default!$B$5:$H$113,7,FALSE))</f>
        <v>--</v>
      </c>
      <c r="J868" s="4" t="str">
        <f ca="1">VLOOKUP(F868,Lookup!$C$5:$D$109,2, FALSE)</f>
        <v>Travel values</v>
      </c>
      <c r="K868" s="4" t="str">
        <f ca="1">VLOOKUP(C868,Default!$B$4:$E$113,4, FALSE)</f>
        <v>scalar for cycling distance, i.e. all cycling trips are scaled by this scalar</v>
      </c>
      <c r="L868" s="21" t="str" cm="1">
        <f t="array" aca="1" ref="L868" ca="1">IF(ISNA(VLOOKUP(D868,Grouped_Sources!$C:$C,1,FALSE)),"", INDIRECT(VLOOKUP(D868,Grouped_Sources!$C:$G,5,FALSE)))</f>
        <v xml:space="preserve"> on OneDrive Ali Abbas - ITHIM Global\Methods and Processes\Input Parameters\DistanceScalars</v>
      </c>
      <c r="M868" s="21"/>
      <c r="N868" s="21"/>
    </row>
    <row r="869" spans="1:14">
      <c r="A869" s="5">
        <f t="shared" si="140"/>
        <v>11</v>
      </c>
      <c r="B869" s="5">
        <f t="shared" si="141"/>
        <v>75</v>
      </c>
      <c r="C869" s="5" t="str">
        <f t="shared" ca="1" si="138"/>
        <v>distance_scalar_cycling</v>
      </c>
      <c r="D869" s="5" t="str">
        <f t="shared" ca="1" si="137"/>
        <v>distance_scalar_cycling_mexico_city</v>
      </c>
      <c r="E869" s="4" t="str" cm="1">
        <f t="array" aca="1" ref="E869" ca="1">INDIRECT(ADDRESS(1,A869,1,1,"all_city_parameter_inputs"))</f>
        <v>mexico_city</v>
      </c>
      <c r="F869" s="6" t="str" cm="1">
        <f t="array" aca="1" ref="F869" ca="1">IF(AND(ISBLANK(INDIRECT(ADDRESS(B869,2,1,1,"all_city_parameter_inputs"))), ISBLANK(INDIRECT(ADDRESS(B869,1,1,1,"all_city_parameter_inputs")))), "", IF(ISBLANK(INDIRECT(ADDRESS(B869,1,1,1,"all_city_parameter_inputs"))), All_city_list!F868,INDIRECT(ADDRESS(B869,1,1,1,"all_city_parameter_inputs"))))</f>
        <v>distance_scalar_cycling</v>
      </c>
      <c r="G869" s="4" t="str" cm="1">
        <f t="array" aca="1" ref="G869" ca="1">IF(AND(ISBLANK(INDIRECT(ADDRESS(B869,3,1,1,"all_city_parameter_inputs"))),ISBLANK(INDIRECT(ADDRESS(B869,2,1,1,"all_city_parameter_inputs")))),"",IF(ISBLANK(INDIRECT(ADDRESS(B869,2,1,1,"all_city_parameter_inputs"))),"",INDIRECT(ADDRESS(B869,2,1,1,"all_city_parameter_inputs"))))</f>
        <v>sd</v>
      </c>
      <c r="H869" s="17" cm="1">
        <f t="array" aca="1" ref="H869" ca="1">IF(ISBLANK(INDIRECT(ADDRESS(B869,A869,1,1,"all_city_parameter_inputs"))), "--",INDIRECT(ADDRESS(B869,A869,1,1,"all_city_parameter_inputs")))</f>
        <v>1.0139846430347099</v>
      </c>
      <c r="I869" s="17" t="str">
        <f ca="1">IF(OR(G869="alpha",G869="beta",G869="sd",G869="mean"),"--",VLOOKUP(C869,Default!$B$5:$H$113,7,FALSE))</f>
        <v>--</v>
      </c>
      <c r="J869" s="4" t="str">
        <f ca="1">VLOOKUP(F869,Lookup!$C$5:$D$109,2, FALSE)</f>
        <v>Travel values</v>
      </c>
      <c r="K869" s="4" t="str">
        <f ca="1">VLOOKUP(C869,Default!$B$4:$E$113,4, FALSE)</f>
        <v>scalar for cycling distance, i.e. all cycling trips are scaled by this scalar</v>
      </c>
      <c r="L869" s="21" t="str" cm="1">
        <f t="array" aca="1" ref="L869" ca="1">IF(ISNA(VLOOKUP(D869,Grouped_Sources!$C:$C,1,FALSE)),"", INDIRECT(VLOOKUP(D869,Grouped_Sources!$C:$G,5,FALSE)))</f>
        <v xml:space="preserve"> on OneDrive Ali Abbas - ITHIM Global\Methods and Processes\Input Parameters\DistanceScalars</v>
      </c>
      <c r="M869" s="21"/>
      <c r="N869" s="21"/>
    </row>
    <row r="870" spans="1:14">
      <c r="A870" s="5">
        <f t="shared" si="140"/>
        <v>11</v>
      </c>
      <c r="B870" s="5">
        <f t="shared" si="141"/>
        <v>76</v>
      </c>
      <c r="C870" s="5" t="str">
        <f t="shared" ca="1" si="138"/>
        <v>CO2_emission_inventories motorcycle</v>
      </c>
      <c r="D870" s="5" t="str">
        <f t="shared" ca="1" si="137"/>
        <v>CO2_emission_inventories_mexico_city</v>
      </c>
      <c r="E870" s="4" t="str" cm="1">
        <f t="array" aca="1" ref="E870" ca="1">INDIRECT(ADDRESS(1,A870,1,1,"all_city_parameter_inputs"))</f>
        <v>mexico_city</v>
      </c>
      <c r="F870" s="6" t="str" cm="1">
        <f t="array" aca="1" ref="F870" ca="1">IF(AND(ISBLANK(INDIRECT(ADDRESS(B870,2,1,1,"all_city_parameter_inputs"))), ISBLANK(INDIRECT(ADDRESS(B870,1,1,1,"all_city_parameter_inputs")))), "", IF(ISBLANK(INDIRECT(ADDRESS(B870,1,1,1,"all_city_parameter_inputs"))), All_city_list!F869,INDIRECT(ADDRESS(B870,1,1,1,"all_city_parameter_inputs"))))</f>
        <v>CO2_emission_inventories</v>
      </c>
      <c r="G870" s="4" t="str" cm="1">
        <f t="array" aca="1" ref="G870" ca="1">IF(AND(ISBLANK(INDIRECT(ADDRESS(B870,3,1,1,"all_city_parameter_inputs"))),ISBLANK(INDIRECT(ADDRESS(B870,2,1,1,"all_city_parameter_inputs")))),"",IF(ISBLANK(INDIRECT(ADDRESS(B870,2,1,1,"all_city_parameter_inputs"))),"",INDIRECT(ADDRESS(B870,2,1,1,"all_city_parameter_inputs"))))</f>
        <v>motorcycle</v>
      </c>
      <c r="H870" s="17" cm="1">
        <f t="array" aca="1" ref="H870" ca="1">IF(ISBLANK(INDIRECT(ADDRESS(B870,A870,1,1,"all_city_parameter_inputs"))), "--",INDIRECT(ADDRESS(B870,A870,1,1,"all_city_parameter_inputs")))</f>
        <v>40731.942479999998</v>
      </c>
      <c r="I870" s="17">
        <f ca="1">IF(OR(G870="alpha",G870="beta",G870="sd",G870="mean"),"--",VLOOKUP(C870,Default!$B$5:$H$113,7,FALSE))</f>
        <v>30033.571810000001</v>
      </c>
      <c r="J870" s="4" t="str">
        <f ca="1">VLOOKUP(F870,Lookup!$C$5:$D$109,2, FALSE)</f>
        <v>Pollution values</v>
      </c>
      <c r="K870" s="4" t="str">
        <f ca="1">VLOOKUP(C870,Default!$B$4:$E$113,4, FALSE)</f>
        <v>- used to estimate the CO2 for scenarios (function "scenario_co2_calculations").
- used to create the VEHICLE_INVENTORY, with speeds, PM and CO2 emissions (function "set_vehicle_inventory").</v>
      </c>
      <c r="L870" s="21" t="str" cm="1">
        <f t="array" aca="1" ref="L870" ca="1">IF(ISNA(VLOOKUP(D870,Grouped_Sources!$C:$C,1,FALSE)),"", INDIRECT(VLOOKUP(D870,Grouped_Sources!$C:$G,5,FALSE)))</f>
        <v/>
      </c>
      <c r="M870" s="21"/>
      <c r="N870" s="21"/>
    </row>
    <row r="871" spans="1:14">
      <c r="A871" s="5">
        <f t="shared" si="140"/>
        <v>11</v>
      </c>
      <c r="B871" s="5">
        <f t="shared" si="141"/>
        <v>77</v>
      </c>
      <c r="C871" s="5" t="str">
        <f t="shared" ca="1" si="138"/>
        <v>CO2_emission_inventories car</v>
      </c>
      <c r="D871" s="5" t="str">
        <f t="shared" ca="1" si="137"/>
        <v>CO2_emission_inventories_mexico_city</v>
      </c>
      <c r="E871" s="4" t="str" cm="1">
        <f t="array" aca="1" ref="E871" ca="1">INDIRECT(ADDRESS(1,A871,1,1,"all_city_parameter_inputs"))</f>
        <v>mexico_city</v>
      </c>
      <c r="F871" s="6" t="str" cm="1">
        <f t="array" aca="1" ref="F871" ca="1">IF(AND(ISBLANK(INDIRECT(ADDRESS(B871,2,1,1,"all_city_parameter_inputs"))), ISBLANK(INDIRECT(ADDRESS(B871,1,1,1,"all_city_parameter_inputs")))), "", IF(ISBLANK(INDIRECT(ADDRESS(B871,1,1,1,"all_city_parameter_inputs"))), All_city_list!F870,INDIRECT(ADDRESS(B871,1,1,1,"all_city_parameter_inputs"))))</f>
        <v>CO2_emission_inventories</v>
      </c>
      <c r="G871" s="4" t="str" cm="1">
        <f t="array" aca="1" ref="G871" ca="1">IF(AND(ISBLANK(INDIRECT(ADDRESS(B871,3,1,1,"all_city_parameter_inputs"))),ISBLANK(INDIRECT(ADDRESS(B871,2,1,1,"all_city_parameter_inputs")))),"",IF(ISBLANK(INDIRECT(ADDRESS(B871,2,1,1,"all_city_parameter_inputs"))),"",INDIRECT(ADDRESS(B871,2,1,1,"all_city_parameter_inputs"))))</f>
        <v>car</v>
      </c>
      <c r="H871" s="17" cm="1">
        <f t="array" aca="1" ref="H871" ca="1">IF(ISBLANK(INDIRECT(ADDRESS(B871,A871,1,1,"all_city_parameter_inputs"))), "--",INDIRECT(ADDRESS(B871,A871,1,1,"all_city_parameter_inputs")))</f>
        <v>2385489.5819999999</v>
      </c>
      <c r="I871" s="17">
        <f ca="1">IF(OR(G871="alpha",G871="beta",G871="sd",G871="mean"),"--",VLOOKUP(C871,Default!$B$5:$H$113,7,FALSE))</f>
        <v>1033377.341</v>
      </c>
      <c r="J871" s="4" t="str">
        <f ca="1">VLOOKUP(F871,Lookup!$C$5:$D$109,2, FALSE)</f>
        <v>Pollution values</v>
      </c>
      <c r="K871" s="4">
        <f ca="1">VLOOKUP(C871,Default!$B$4:$E$113,4, FALSE)</f>
        <v>0</v>
      </c>
      <c r="L871" s="21" t="str" cm="1">
        <f t="array" aca="1" ref="L871" ca="1">IF(ISNA(VLOOKUP(D871,Grouped_Sources!$C:$C,1,FALSE)),"", INDIRECT(VLOOKUP(D871,Grouped_Sources!$C:$G,5,FALSE)))</f>
        <v/>
      </c>
      <c r="M871" s="21"/>
      <c r="N871" s="21"/>
    </row>
    <row r="872" spans="1:14">
      <c r="A872" s="5">
        <f t="shared" si="140"/>
        <v>11</v>
      </c>
      <c r="B872" s="5">
        <f t="shared" si="141"/>
        <v>78</v>
      </c>
      <c r="C872" s="5" t="str">
        <f t="shared" ca="1" si="138"/>
        <v>CO2_emission_inventories bus_driver</v>
      </c>
      <c r="D872" s="5" t="str">
        <f t="shared" ca="1" si="137"/>
        <v>CO2_emission_inventories_mexico_city</v>
      </c>
      <c r="E872" s="4" t="str" cm="1">
        <f t="array" aca="1" ref="E872" ca="1">INDIRECT(ADDRESS(1,A872,1,1,"all_city_parameter_inputs"))</f>
        <v>mexico_city</v>
      </c>
      <c r="F872" s="6" t="str" cm="1">
        <f t="array" aca="1" ref="F872" ca="1">IF(AND(ISBLANK(INDIRECT(ADDRESS(B872,2,1,1,"all_city_parameter_inputs"))), ISBLANK(INDIRECT(ADDRESS(B872,1,1,1,"all_city_parameter_inputs")))), "", IF(ISBLANK(INDIRECT(ADDRESS(B872,1,1,1,"all_city_parameter_inputs"))), All_city_list!F871,INDIRECT(ADDRESS(B872,1,1,1,"all_city_parameter_inputs"))))</f>
        <v>CO2_emission_inventories</v>
      </c>
      <c r="G872" s="4" t="str" cm="1">
        <f t="array" aca="1" ref="G872" ca="1">IF(AND(ISBLANK(INDIRECT(ADDRESS(B872,3,1,1,"all_city_parameter_inputs"))),ISBLANK(INDIRECT(ADDRESS(B872,2,1,1,"all_city_parameter_inputs")))),"",IF(ISBLANK(INDIRECT(ADDRESS(B872,2,1,1,"all_city_parameter_inputs"))),"",INDIRECT(ADDRESS(B872,2,1,1,"all_city_parameter_inputs"))))</f>
        <v>bus_driver</v>
      </c>
      <c r="H872" s="17" cm="1">
        <f t="array" aca="1" ref="H872" ca="1">IF(ISBLANK(INDIRECT(ADDRESS(B872,A872,1,1,"all_city_parameter_inputs"))), "--",INDIRECT(ADDRESS(B872,A872,1,1,"all_city_parameter_inputs")))</f>
        <v>159589.08609999999</v>
      </c>
      <c r="I872" s="17">
        <f ca="1">IF(OR(G872="alpha",G872="beta",G872="sd",G872="mean"),"--",VLOOKUP(C872,Default!$B$5:$H$113,7,FALSE))</f>
        <v>100429.7216</v>
      </c>
      <c r="J872" s="4" t="str">
        <f ca="1">VLOOKUP(F872,Lookup!$C$5:$D$109,2, FALSE)</f>
        <v>Pollution values</v>
      </c>
      <c r="K872" s="4">
        <f ca="1">VLOOKUP(C872,Default!$B$4:$E$113,4, FALSE)</f>
        <v>0</v>
      </c>
      <c r="L872" s="21" t="str" cm="1">
        <f t="array" aca="1" ref="L872" ca="1">IF(ISNA(VLOOKUP(D872,Grouped_Sources!$C:$C,1,FALSE)),"", INDIRECT(VLOOKUP(D872,Grouped_Sources!$C:$G,5,FALSE)))</f>
        <v/>
      </c>
      <c r="M872" s="21"/>
      <c r="N872" s="21"/>
    </row>
    <row r="873" spans="1:14">
      <c r="A873" s="5">
        <f t="shared" si="140"/>
        <v>11</v>
      </c>
      <c r="B873" s="5">
        <f t="shared" si="141"/>
        <v>79</v>
      </c>
      <c r="C873" s="5" t="str">
        <f t="shared" ca="1" si="138"/>
        <v>CO2_emission_inventories big_truck</v>
      </c>
      <c r="D873" s="5" t="str">
        <f t="shared" ca="1" si="137"/>
        <v>CO2_emission_inventories_mexico_city</v>
      </c>
      <c r="E873" s="4" t="str" cm="1">
        <f t="array" aca="1" ref="E873" ca="1">INDIRECT(ADDRESS(1,A873,1,1,"all_city_parameter_inputs"))</f>
        <v>mexico_city</v>
      </c>
      <c r="F873" s="6" t="str" cm="1">
        <f t="array" aca="1" ref="F873" ca="1">IF(AND(ISBLANK(INDIRECT(ADDRESS(B873,2,1,1,"all_city_parameter_inputs"))), ISBLANK(INDIRECT(ADDRESS(B873,1,1,1,"all_city_parameter_inputs")))), "", IF(ISBLANK(INDIRECT(ADDRESS(B873,1,1,1,"all_city_parameter_inputs"))), All_city_list!F872,INDIRECT(ADDRESS(B873,1,1,1,"all_city_parameter_inputs"))))</f>
        <v>CO2_emission_inventories</v>
      </c>
      <c r="G873" s="4" t="str" cm="1">
        <f t="array" aca="1" ref="G873" ca="1">IF(AND(ISBLANK(INDIRECT(ADDRESS(B873,3,1,1,"all_city_parameter_inputs"))),ISBLANK(INDIRECT(ADDRESS(B873,2,1,1,"all_city_parameter_inputs")))),"",IF(ISBLANK(INDIRECT(ADDRESS(B873,2,1,1,"all_city_parameter_inputs"))),"",INDIRECT(ADDRESS(B873,2,1,1,"all_city_parameter_inputs"))))</f>
        <v>big_truck</v>
      </c>
      <c r="H873" s="17" cm="1">
        <f t="array" aca="1" ref="H873" ca="1">IF(ISBLANK(INDIRECT(ADDRESS(B873,A873,1,1,"all_city_parameter_inputs"))), "--",INDIRECT(ADDRESS(B873,A873,1,1,"all_city_parameter_inputs")))</f>
        <v>389290.53220000002</v>
      </c>
      <c r="I873" s="17">
        <f ca="1">IF(OR(G873="alpha",G873="beta",G873="sd",G873="mean"),"--",VLOOKUP(C873,Default!$B$5:$H$113,7,FALSE))</f>
        <v>259655.32449999999</v>
      </c>
      <c r="J873" s="4" t="str">
        <f ca="1">VLOOKUP(F873,Lookup!$C$5:$D$109,2, FALSE)</f>
        <v>Pollution values</v>
      </c>
      <c r="K873" s="4">
        <f ca="1">VLOOKUP(C873,Default!$B$4:$E$113,4, FALSE)</f>
        <v>0</v>
      </c>
      <c r="L873" s="21" t="str" cm="1">
        <f t="array" aca="1" ref="L873" ca="1">IF(ISNA(VLOOKUP(D873,Grouped_Sources!$C:$C,1,FALSE)),"", INDIRECT(VLOOKUP(D873,Grouped_Sources!$C:$G,5,FALSE)))</f>
        <v/>
      </c>
      <c r="M873" s="21"/>
      <c r="N873" s="21"/>
    </row>
    <row r="874" spans="1:14">
      <c r="A874" s="5">
        <f t="shared" si="140"/>
        <v>11</v>
      </c>
      <c r="B874" s="5">
        <f t="shared" si="141"/>
        <v>80</v>
      </c>
      <c r="C874" s="5" t="str">
        <f t="shared" ca="1" si="138"/>
        <v>CO2_emission_inventories truck</v>
      </c>
      <c r="D874" s="5" t="str">
        <f t="shared" ca="1" si="137"/>
        <v>CO2_emission_inventories_mexico_city</v>
      </c>
      <c r="E874" s="4" t="str" cm="1">
        <f t="array" aca="1" ref="E874" ca="1">INDIRECT(ADDRESS(1,A874,1,1,"all_city_parameter_inputs"))</f>
        <v>mexico_city</v>
      </c>
      <c r="F874" s="6" t="str" cm="1">
        <f t="array" aca="1" ref="F874" ca="1">IF(AND(ISBLANK(INDIRECT(ADDRESS(B874,2,1,1,"all_city_parameter_inputs"))), ISBLANK(INDIRECT(ADDRESS(B874,1,1,1,"all_city_parameter_inputs")))), "", IF(ISBLANK(INDIRECT(ADDRESS(B874,1,1,1,"all_city_parameter_inputs"))), All_city_list!F873,INDIRECT(ADDRESS(B874,1,1,1,"all_city_parameter_inputs"))))</f>
        <v>CO2_emission_inventories</v>
      </c>
      <c r="G874" s="4" t="str" cm="1">
        <f t="array" aca="1" ref="G874" ca="1">IF(AND(ISBLANK(INDIRECT(ADDRESS(B874,3,1,1,"all_city_parameter_inputs"))),ISBLANK(INDIRECT(ADDRESS(B874,2,1,1,"all_city_parameter_inputs")))),"",IF(ISBLANK(INDIRECT(ADDRESS(B874,2,1,1,"all_city_parameter_inputs"))),"",INDIRECT(ADDRESS(B874,2,1,1,"all_city_parameter_inputs"))))</f>
        <v>truck</v>
      </c>
      <c r="H874" s="17" cm="1">
        <f t="array" aca="1" ref="H874" ca="1">IF(ISBLANK(INDIRECT(ADDRESS(B874,A874,1,1,"all_city_parameter_inputs"))), "--",INDIRECT(ADDRESS(B874,A874,1,1,"all_city_parameter_inputs")))</f>
        <v>356571.43089999998</v>
      </c>
      <c r="I874" s="17">
        <f ca="1">IF(OR(G874="alpha",G874="beta",G874="sd",G874="mean"),"--",VLOOKUP(C874,Default!$B$5:$H$113,7,FALSE))</f>
        <v>163516.11319999999</v>
      </c>
      <c r="J874" s="4" t="str">
        <f ca="1">VLOOKUP(F874,Lookup!$C$5:$D$109,2, FALSE)</f>
        <v>Pollution values</v>
      </c>
      <c r="K874" s="4">
        <f ca="1">VLOOKUP(C874,Default!$B$4:$E$113,4, FALSE)</f>
        <v>0</v>
      </c>
      <c r="L874" s="21" t="str" cm="1">
        <f t="array" aca="1" ref="L874" ca="1">IF(ISNA(VLOOKUP(D874,Grouped_Sources!$C:$C,1,FALSE)),"", INDIRECT(VLOOKUP(D874,Grouped_Sources!$C:$G,5,FALSE)))</f>
        <v/>
      </c>
      <c r="M874" s="21"/>
      <c r="N874" s="21"/>
    </row>
    <row r="875" spans="1:14">
      <c r="A875" s="5">
        <f t="shared" si="140"/>
        <v>11</v>
      </c>
      <c r="B875" s="5">
        <f t="shared" si="141"/>
        <v>81</v>
      </c>
      <c r="C875" s="5" t="str">
        <f t="shared" ca="1" si="138"/>
        <v>CO2_emission_inventories van</v>
      </c>
      <c r="D875" s="5" t="str">
        <f t="shared" ca="1" si="137"/>
        <v>CO2_emission_inventories_mexico_city</v>
      </c>
      <c r="E875" s="4" t="str" cm="1">
        <f t="array" aca="1" ref="E875" ca="1">INDIRECT(ADDRESS(1,A875,1,1,"all_city_parameter_inputs"))</f>
        <v>mexico_city</v>
      </c>
      <c r="F875" s="6" t="str" cm="1">
        <f t="array" aca="1" ref="F875" ca="1">IF(AND(ISBLANK(INDIRECT(ADDRESS(B875,2,1,1,"all_city_parameter_inputs"))), ISBLANK(INDIRECT(ADDRESS(B875,1,1,1,"all_city_parameter_inputs")))), "", IF(ISBLANK(INDIRECT(ADDRESS(B875,1,1,1,"all_city_parameter_inputs"))), All_city_list!F874,INDIRECT(ADDRESS(B875,1,1,1,"all_city_parameter_inputs"))))</f>
        <v>CO2_emission_inventories</v>
      </c>
      <c r="G875" s="4" t="str" cm="1">
        <f t="array" aca="1" ref="G875" ca="1">IF(AND(ISBLANK(INDIRECT(ADDRESS(B875,3,1,1,"all_city_parameter_inputs"))),ISBLANK(INDIRECT(ADDRESS(B875,2,1,1,"all_city_parameter_inputs")))),"",IF(ISBLANK(INDIRECT(ADDRESS(B875,2,1,1,"all_city_parameter_inputs"))),"",INDIRECT(ADDRESS(B875,2,1,1,"all_city_parameter_inputs"))))</f>
        <v>van</v>
      </c>
      <c r="H875" s="17" t="str" cm="1">
        <f t="array" aca="1" ref="H875" ca="1">IF(ISBLANK(INDIRECT(ADDRESS(B875,A875,1,1,"all_city_parameter_inputs"))), "--",INDIRECT(ADDRESS(B875,A875,1,1,"all_city_parameter_inputs")))</f>
        <v>--</v>
      </c>
      <c r="I875" s="17">
        <f ca="1">IF(OR(G875="alpha",G875="beta",G875="sd",G875="mean"),"--",VLOOKUP(C875,Default!$B$5:$H$113,7,FALSE))</f>
        <v>0</v>
      </c>
      <c r="J875" s="4" t="str">
        <f ca="1">VLOOKUP(F875,Lookup!$C$5:$D$109,2, FALSE)</f>
        <v>Pollution values</v>
      </c>
      <c r="K875" s="4">
        <f ca="1">VLOOKUP(C875,Default!$B$4:$E$113,4, FALSE)</f>
        <v>0</v>
      </c>
      <c r="L875" s="21" t="str" cm="1">
        <f t="array" aca="1" ref="L875" ca="1">IF(ISNA(VLOOKUP(D875,Grouped_Sources!$C:$C,1,FALSE)),"", INDIRECT(VLOOKUP(D875,Grouped_Sources!$C:$G,5,FALSE)))</f>
        <v/>
      </c>
      <c r="M875" s="21"/>
      <c r="N875" s="21"/>
    </row>
    <row r="876" spans="1:14">
      <c r="A876" s="5">
        <f t="shared" si="140"/>
        <v>11</v>
      </c>
      <c r="B876" s="5">
        <f t="shared" si="141"/>
        <v>82</v>
      </c>
      <c r="C876" s="5" t="str">
        <f t="shared" ca="1" si="138"/>
        <v>CO2_emission_inventories other</v>
      </c>
      <c r="D876" s="5" t="str">
        <f t="shared" ca="1" si="137"/>
        <v>CO2_emission_inventories_mexico_city</v>
      </c>
      <c r="E876" s="4" t="str" cm="1">
        <f t="array" aca="1" ref="E876" ca="1">INDIRECT(ADDRESS(1,A876,1,1,"all_city_parameter_inputs"))</f>
        <v>mexico_city</v>
      </c>
      <c r="F876" s="6" t="str" cm="1">
        <f t="array" aca="1" ref="F876" ca="1">IF(AND(ISBLANK(INDIRECT(ADDRESS(B876,2,1,1,"all_city_parameter_inputs"))), ISBLANK(INDIRECT(ADDRESS(B876,1,1,1,"all_city_parameter_inputs")))), "", IF(ISBLANK(INDIRECT(ADDRESS(B876,1,1,1,"all_city_parameter_inputs"))), All_city_list!F875,INDIRECT(ADDRESS(B876,1,1,1,"all_city_parameter_inputs"))))</f>
        <v>CO2_emission_inventories</v>
      </c>
      <c r="G876" s="4" t="str" cm="1">
        <f t="array" aca="1" ref="G876" ca="1">IF(AND(ISBLANK(INDIRECT(ADDRESS(B876,3,1,1,"all_city_parameter_inputs"))),ISBLANK(INDIRECT(ADDRESS(B876,2,1,1,"all_city_parameter_inputs")))),"",IF(ISBLANK(INDIRECT(ADDRESS(B876,2,1,1,"all_city_parameter_inputs"))),"",INDIRECT(ADDRESS(B876,2,1,1,"all_city_parameter_inputs"))))</f>
        <v>other</v>
      </c>
      <c r="H876" s="17" cm="1">
        <f t="array" aca="1" ref="H876" ca="1">IF(ISBLANK(INDIRECT(ADDRESS(B876,A876,1,1,"all_city_parameter_inputs"))), "--",INDIRECT(ADDRESS(B876,A876,1,1,"all_city_parameter_inputs")))</f>
        <v>7345.1043810000001</v>
      </c>
      <c r="I876" s="17">
        <f ca="1">IF(OR(G876="alpha",G876="beta",G876="sd",G876="mean"),"--",VLOOKUP(C876,Default!$B$5:$H$113,7,FALSE))</f>
        <v>1906.893448</v>
      </c>
      <c r="J876" s="4" t="str">
        <f ca="1">VLOOKUP(F876,Lookup!$C$5:$D$109,2, FALSE)</f>
        <v>Pollution values</v>
      </c>
      <c r="K876" s="4">
        <f ca="1">VLOOKUP(C876,Default!$B$4:$E$113,4, FALSE)</f>
        <v>0</v>
      </c>
      <c r="L876" s="21" t="str" cm="1">
        <f t="array" aca="1" ref="L876" ca="1">IF(ISNA(VLOOKUP(D876,Grouped_Sources!$C:$C,1,FALSE)),"", INDIRECT(VLOOKUP(D876,Grouped_Sources!$C:$G,5,FALSE)))</f>
        <v/>
      </c>
      <c r="M876" s="21"/>
      <c r="N876" s="21"/>
    </row>
    <row r="877" spans="1:14">
      <c r="A877" s="5">
        <f t="shared" si="140"/>
        <v>11</v>
      </c>
      <c r="B877" s="5">
        <f t="shared" si="141"/>
        <v>83</v>
      </c>
      <c r="C877" s="5" t="str">
        <f t="shared" ca="1" si="138"/>
        <v>CO2_emission_inventories taxi</v>
      </c>
      <c r="D877" s="5" t="str">
        <f t="shared" ca="1" si="137"/>
        <v>CO2_emission_inventories_mexico_city</v>
      </c>
      <c r="E877" s="4" t="str" cm="1">
        <f t="array" aca="1" ref="E877" ca="1">INDIRECT(ADDRESS(1,A877,1,1,"all_city_parameter_inputs"))</f>
        <v>mexico_city</v>
      </c>
      <c r="F877" s="6" t="str" cm="1">
        <f t="array" aca="1" ref="F877" ca="1">IF(AND(ISBLANK(INDIRECT(ADDRESS(B877,2,1,1,"all_city_parameter_inputs"))), ISBLANK(INDIRECT(ADDRESS(B877,1,1,1,"all_city_parameter_inputs")))), "", IF(ISBLANK(INDIRECT(ADDRESS(B877,1,1,1,"all_city_parameter_inputs"))), All_city_list!F876,INDIRECT(ADDRESS(B877,1,1,1,"all_city_parameter_inputs"))))</f>
        <v>CO2_emission_inventories</v>
      </c>
      <c r="G877" s="4" t="str" cm="1">
        <f t="array" aca="1" ref="G877" ca="1">IF(AND(ISBLANK(INDIRECT(ADDRESS(B877,3,1,1,"all_city_parameter_inputs"))),ISBLANK(INDIRECT(ADDRESS(B877,2,1,1,"all_city_parameter_inputs")))),"",IF(ISBLANK(INDIRECT(ADDRESS(B877,2,1,1,"all_city_parameter_inputs"))),"",INDIRECT(ADDRESS(B877,2,1,1,"all_city_parameter_inputs"))))</f>
        <v>taxi</v>
      </c>
      <c r="H877" s="17" t="str" cm="1">
        <f t="array" aca="1" ref="H877" ca="1">IF(ISBLANK(INDIRECT(ADDRESS(B877,A877,1,1,"all_city_parameter_inputs"))), "--",INDIRECT(ADDRESS(B877,A877,1,1,"all_city_parameter_inputs")))</f>
        <v>--</v>
      </c>
      <c r="I877" s="17">
        <f ca="1">IF(OR(G877="alpha",G877="beta",G877="sd",G877="mean"),"--",VLOOKUP(C877,Default!$B$5:$H$113,7,FALSE))</f>
        <v>0</v>
      </c>
      <c r="J877" s="4" t="str">
        <f ca="1">VLOOKUP(F877,Lookup!$C$5:$D$109,2, FALSE)</f>
        <v>Pollution values</v>
      </c>
      <c r="K877" s="4">
        <f ca="1">VLOOKUP(C877,Default!$B$4:$E$113,4, FALSE)</f>
        <v>0</v>
      </c>
      <c r="L877" s="21" t="str" cm="1">
        <f t="array" aca="1" ref="L877" ca="1">IF(ISNA(VLOOKUP(D877,Grouped_Sources!$C:$C,1,FALSE)),"", INDIRECT(VLOOKUP(D877,Grouped_Sources!$C:$G,5,FALSE)))</f>
        <v/>
      </c>
      <c r="M877" s="21"/>
      <c r="N877" s="21"/>
    </row>
    <row r="878" spans="1:14">
      <c r="A878" s="5">
        <f t="shared" si="140"/>
        <v>11</v>
      </c>
      <c r="B878" s="5">
        <f t="shared" si="141"/>
        <v>84</v>
      </c>
      <c r="C878" s="5" t="str">
        <f t="shared" ca="1" si="138"/>
        <v>CO2_emission_inventories auto_rickshaw</v>
      </c>
      <c r="D878" s="5" t="str">
        <f t="shared" ca="1" si="137"/>
        <v>CO2_emission_inventories_mexico_city</v>
      </c>
      <c r="E878" s="4" t="str" cm="1">
        <f t="array" aca="1" ref="E878" ca="1">INDIRECT(ADDRESS(1,A878,1,1,"all_city_parameter_inputs"))</f>
        <v>mexico_city</v>
      </c>
      <c r="F878" s="6" t="str" cm="1">
        <f t="array" aca="1" ref="F878" ca="1">IF(AND(ISBLANK(INDIRECT(ADDRESS(B878,2,1,1,"all_city_parameter_inputs"))), ISBLANK(INDIRECT(ADDRESS(B878,1,1,1,"all_city_parameter_inputs")))), "", IF(ISBLANK(INDIRECT(ADDRESS(B878,1,1,1,"all_city_parameter_inputs"))), All_city_list!F877,INDIRECT(ADDRESS(B878,1,1,1,"all_city_parameter_inputs"))))</f>
        <v>CO2_emission_inventories</v>
      </c>
      <c r="G878" s="4" t="str" cm="1">
        <f t="array" aca="1" ref="G878" ca="1">IF(AND(ISBLANK(INDIRECT(ADDRESS(B878,3,1,1,"all_city_parameter_inputs"))),ISBLANK(INDIRECT(ADDRESS(B878,2,1,1,"all_city_parameter_inputs")))),"",IF(ISBLANK(INDIRECT(ADDRESS(B878,2,1,1,"all_city_parameter_inputs"))),"",INDIRECT(ADDRESS(B878,2,1,1,"all_city_parameter_inputs"))))</f>
        <v>auto_rickshaw</v>
      </c>
      <c r="H878" s="17" t="str" cm="1">
        <f t="array" aca="1" ref="H878" ca="1">IF(ISBLANK(INDIRECT(ADDRESS(B878,A878,1,1,"all_city_parameter_inputs"))), "--",INDIRECT(ADDRESS(B878,A878,1,1,"all_city_parameter_inputs")))</f>
        <v>--</v>
      </c>
      <c r="I878" s="17">
        <f ca="1">IF(OR(G878="alpha",G878="beta",G878="sd",G878="mean"),"--",VLOOKUP(C878,Default!$B$5:$H$113,7,FALSE))</f>
        <v>0</v>
      </c>
      <c r="J878" s="4" t="str">
        <f ca="1">VLOOKUP(F878,Lookup!$C$5:$D$109,2, FALSE)</f>
        <v>Pollution values</v>
      </c>
      <c r="K878" s="4">
        <f ca="1">VLOOKUP(C878,Default!$B$4:$E$113,4, FALSE)</f>
        <v>0</v>
      </c>
      <c r="L878" s="21" t="str" cm="1">
        <f t="array" aca="1" ref="L878" ca="1">IF(ISNA(VLOOKUP(D878,Grouped_Sources!$C:$C,1,FALSE)),"", INDIRECT(VLOOKUP(D878,Grouped_Sources!$C:$G,5,FALSE)))</f>
        <v/>
      </c>
      <c r="M878" s="21"/>
      <c r="N878" s="21"/>
    </row>
    <row r="879" spans="1:14">
      <c r="A879" s="5">
        <f t="shared" si="140"/>
        <v>11</v>
      </c>
      <c r="B879" s="5">
        <f t="shared" si="141"/>
        <v>85</v>
      </c>
      <c r="C879" s="5" t="str">
        <f t="shared" ca="1" si="138"/>
        <v>CO2_emission_confidence</v>
      </c>
      <c r="D879" s="5" t="str">
        <f t="shared" ca="1" si="137"/>
        <v>CO2_emission_confidence_mexico_city</v>
      </c>
      <c r="E879" s="4" t="str" cm="1">
        <f t="array" aca="1" ref="E879" ca="1">INDIRECT(ADDRESS(1,A879,1,1,"all_city_parameter_inputs"))</f>
        <v>mexico_city</v>
      </c>
      <c r="F879" s="6" t="str" cm="1">
        <f t="array" aca="1" ref="F879" ca="1">IF(AND(ISBLANK(INDIRECT(ADDRESS(B879,2,1,1,"all_city_parameter_inputs"))), ISBLANK(INDIRECT(ADDRESS(B879,1,1,1,"all_city_parameter_inputs")))), "", IF(ISBLANK(INDIRECT(ADDRESS(B879,1,1,1,"all_city_parameter_inputs"))), All_city_list!F878,INDIRECT(ADDRESS(B879,1,1,1,"all_city_parameter_inputs"))))</f>
        <v>CO2_emission_confidence</v>
      </c>
      <c r="G879" s="4" t="str" cm="1">
        <f t="array" aca="1" ref="G879" ca="1">IF(AND(ISBLANK(INDIRECT(ADDRESS(B879,3,1,1,"all_city_parameter_inputs"))),ISBLANK(INDIRECT(ADDRESS(B879,2,1,1,"all_city_parameter_inputs")))),"",IF(ISBLANK(INDIRECT(ADDRESS(B879,2,1,1,"all_city_parameter_inputs"))),"",INDIRECT(ADDRESS(B879,2,1,1,"all_city_parameter_inputs"))))</f>
        <v>sample</v>
      </c>
      <c r="H879" s="17" cm="1">
        <f t="array" aca="1" ref="H879" ca="1">IF(ISBLANK(INDIRECT(ADDRESS(B879,A879,1,1,"all_city_parameter_inputs"))), "--",INDIRECT(ADDRESS(B879,A879,1,1,"all_city_parameter_inputs")))</f>
        <v>0.5</v>
      </c>
      <c r="I879" s="17">
        <f ca="1">IF(OR(G879="alpha",G879="beta",G879="sd",G879="mean"),"--",VLOOKUP(C879,Default!$B$5:$H$113,7,FALSE))</f>
        <v>1</v>
      </c>
      <c r="J879" s="4" t="str">
        <f ca="1">VLOOKUP(F879,Lookup!$C$5:$D$109,2, FALSE)</f>
        <v>Pollution values</v>
      </c>
      <c r="K879" s="4" t="str">
        <f ca="1">VLOOKUP(C879,Default!$B$4:$E$113,4, FALSE)</f>
        <v>how confident we are about the CO2 emissions inventory (equivalent to PM_EMISSION_INVENTORY_CONFIDENCE)</v>
      </c>
      <c r="L879" s="21" t="str" cm="1">
        <f t="array" aca="1" ref="L879" ca="1">IF(ISNA(VLOOKUP(D879,Grouped_Sources!$C:$C,1,FALSE)),"", INDIRECT(VLOOKUP(D879,Grouped_Sources!$C:$G,5,FALSE)))</f>
        <v/>
      </c>
      <c r="M879" s="21"/>
      <c r="N879" s="21"/>
    </row>
    <row r="880" spans="1:14">
      <c r="A880" s="5">
        <f t="shared" si="140"/>
        <v>11</v>
      </c>
      <c r="B880" s="5">
        <f t="shared" si="141"/>
        <v>86</v>
      </c>
      <c r="C880" s="5" t="str">
        <f t="shared" ca="1" si="138"/>
        <v>car_occupancy_ratio</v>
      </c>
      <c r="D880" s="5" t="str">
        <f t="shared" ref="D880:D882" ca="1" si="142">F880&amp;"_"&amp;E880</f>
        <v>car_occupancy_ratio_mexico_city</v>
      </c>
      <c r="E880" s="4" t="str" cm="1">
        <f t="array" aca="1" ref="E880" ca="1">INDIRECT(ADDRESS(1,A880,1,1,"all_city_parameter_inputs"))</f>
        <v>mexico_city</v>
      </c>
      <c r="F880" s="6" t="str" cm="1">
        <f t="array" aca="1" ref="F880" ca="1">IF(AND(ISBLANK(INDIRECT(ADDRESS(B880,2,1,1,"all_city_parameter_inputs"))), ISBLANK(INDIRECT(ADDRESS(B880,1,1,1,"all_city_parameter_inputs")))), "", IF(ISBLANK(INDIRECT(ADDRESS(B880,1,1,1,"all_city_parameter_inputs"))), All_city_list!F879,INDIRECT(ADDRESS(B880,1,1,1,"all_city_parameter_inputs"))))</f>
        <v>car_occupancy_ratio</v>
      </c>
      <c r="G880" s="4" t="str" cm="1">
        <f t="array" aca="1" ref="G880" ca="1">IF(AND(ISBLANK(INDIRECT(ADDRESS(B880,3,1,1,"all_city_parameter_inputs"))),ISBLANK(INDIRECT(ADDRESS(B880,2,1,1,"all_city_parameter_inputs")))),"",IF(ISBLANK(INDIRECT(ADDRESS(B880,2,1,1,"all_city_parameter_inputs"))),"",INDIRECT(ADDRESS(B880,2,1,1,"all_city_parameter_inputs"))))</f>
        <v>constant</v>
      </c>
      <c r="H880" s="17" cm="1">
        <f t="array" aca="1" ref="H880" ca="1">IF(ISBLANK(INDIRECT(ADDRESS(B880,A880,1,1,"all_city_parameter_inputs"))), "--",INDIRECT(ADDRESS(B880,A880,1,1,"all_city_parameter_inputs")))</f>
        <v>0.70422535211267612</v>
      </c>
      <c r="I880" s="17">
        <f ca="1">IF(OR(G880="alpha",G880="beta",G880="sd",G880="mean"),"--",VLOOKUP(C880,Default!$B$5:$H$113,7,FALSE))</f>
        <v>0.625</v>
      </c>
      <c r="J880" s="4" t="str">
        <f ca="1">VLOOKUP(F880,Lookup!$C$5:$D$109,2, FALSE)</f>
        <v>Travel values</v>
      </c>
      <c r="K880" s="4" t="str">
        <f ca="1">VLOOKUP(C880,Default!$B$4:$E$113,4, FALSE)</f>
        <v>ratio of cars to passengers (incl driver)</v>
      </c>
      <c r="L880" s="21" t="str" cm="1">
        <f t="array" aca="1" ref="L880" ca="1">IF(ISNA(VLOOKUP(D880,Grouped_Sources!$C:$C,1,FALSE)),"", INDIRECT(VLOOKUP(D880,Grouped_Sources!$C:$G,5,FALSE)))</f>
        <v>CarOccupancyRatio_vxx.docx on on OneDrive Ali Abbas - ITHIM Global\Methods and Processes\Input Parameters\CarOccupancyRate</v>
      </c>
      <c r="M880" s="21"/>
      <c r="N880" s="21"/>
    </row>
    <row r="881" spans="1:14">
      <c r="A881" s="5">
        <f t="shared" si="140"/>
        <v>11</v>
      </c>
      <c r="B881" s="5">
        <f t="shared" si="141"/>
        <v>87</v>
      </c>
      <c r="C881" s="5" t="str">
        <f t="shared" ca="1" si="138"/>
        <v>car_occupancy_ratio</v>
      </c>
      <c r="D881" s="5" t="str">
        <f t="shared" ca="1" si="142"/>
        <v>car_occupancy_ratio_mexico_city</v>
      </c>
      <c r="E881" s="4" t="str" cm="1">
        <f t="array" aca="1" ref="E881" ca="1">INDIRECT(ADDRESS(1,A881,1,1,"all_city_parameter_inputs"))</f>
        <v>mexico_city</v>
      </c>
      <c r="F881" s="6" t="str" cm="1">
        <f t="array" aca="1" ref="F881" ca="1">IF(AND(ISBLANK(INDIRECT(ADDRESS(B881,2,1,1,"all_city_parameter_inputs"))), ISBLANK(INDIRECT(ADDRESS(B881,1,1,1,"all_city_parameter_inputs")))), "", IF(ISBLANK(INDIRECT(ADDRESS(B881,1,1,1,"all_city_parameter_inputs"))), All_city_list!F880,INDIRECT(ADDRESS(B881,1,1,1,"all_city_parameter_inputs"))))</f>
        <v>car_occupancy_ratio</v>
      </c>
      <c r="G881" s="4" t="str" cm="1">
        <f t="array" aca="1" ref="G881" ca="1">IF(AND(ISBLANK(INDIRECT(ADDRESS(B881,3,1,1,"all_city_parameter_inputs"))),ISBLANK(INDIRECT(ADDRESS(B881,2,1,1,"all_city_parameter_inputs")))),"",IF(ISBLANK(INDIRECT(ADDRESS(B881,2,1,1,"all_city_parameter_inputs"))),"",INDIRECT(ADDRESS(B881,2,1,1,"all_city_parameter_inputs"))))</f>
        <v>alpha</v>
      </c>
      <c r="H881" s="17" cm="1">
        <f t="array" aca="1" ref="H881" ca="1">IF(ISBLANK(INDIRECT(ADDRESS(B881,A881,1,1,"all_city_parameter_inputs"))), "--",INDIRECT(ADDRESS(B881,A881,1,1,"all_city_parameter_inputs")))</f>
        <v>76.918873239436635</v>
      </c>
      <c r="I881" s="17" t="str">
        <f ca="1">IF(OR(G881="alpha",G881="beta",G881="sd",G881="mean"),"--",VLOOKUP(C881,Default!$B$5:$H$113,7,FALSE))</f>
        <v>--</v>
      </c>
      <c r="J881" s="4" t="str">
        <f ca="1">VLOOKUP(F881,Lookup!$C$5:$D$109,2, FALSE)</f>
        <v>Travel values</v>
      </c>
      <c r="K881" s="4" t="str">
        <f ca="1">VLOOKUP(C881,Default!$B$4:$E$113,4, FALSE)</f>
        <v>ratio of cars to passengers (incl driver)</v>
      </c>
      <c r="L881" s="21" t="str" cm="1">
        <f t="array" aca="1" ref="L881" ca="1">IF(ISNA(VLOOKUP(D881,Grouped_Sources!$C:$C,1,FALSE)),"", INDIRECT(VLOOKUP(D881,Grouped_Sources!$C:$G,5,FALSE)))</f>
        <v>CarOccupancyRatio_vxx.docx on on OneDrive Ali Abbas - ITHIM Global\Methods and Processes\Input Parameters\CarOccupancyRate</v>
      </c>
      <c r="M881" s="21"/>
      <c r="N881" s="21"/>
    </row>
    <row r="882" spans="1:14">
      <c r="A882" s="5">
        <f t="shared" si="140"/>
        <v>11</v>
      </c>
      <c r="B882" s="5">
        <f t="shared" si="141"/>
        <v>88</v>
      </c>
      <c r="C882" s="5" t="str">
        <f t="shared" ca="1" si="138"/>
        <v>car_occupancy_ratio</v>
      </c>
      <c r="D882" s="5" t="str">
        <f t="shared" ca="1" si="142"/>
        <v>car_occupancy_ratio_mexico_city</v>
      </c>
      <c r="E882" s="4" t="str" cm="1">
        <f t="array" aca="1" ref="E882" ca="1">INDIRECT(ADDRESS(1,A882,1,1,"all_city_parameter_inputs"))</f>
        <v>mexico_city</v>
      </c>
      <c r="F882" s="6" t="str" cm="1">
        <f t="array" aca="1" ref="F882" ca="1">IF(AND(ISBLANK(INDIRECT(ADDRESS(B882,2,1,1,"all_city_parameter_inputs"))), ISBLANK(INDIRECT(ADDRESS(B882,1,1,1,"all_city_parameter_inputs")))), "", IF(ISBLANK(INDIRECT(ADDRESS(B882,1,1,1,"all_city_parameter_inputs"))), All_city_list!F881,INDIRECT(ADDRESS(B882,1,1,1,"all_city_parameter_inputs"))))</f>
        <v>car_occupancy_ratio</v>
      </c>
      <c r="G882" s="4" t="str" cm="1">
        <f t="array" aca="1" ref="G882" ca="1">IF(AND(ISBLANK(INDIRECT(ADDRESS(B882,3,1,1,"all_city_parameter_inputs"))),ISBLANK(INDIRECT(ADDRESS(B882,2,1,1,"all_city_parameter_inputs")))),"",IF(ISBLANK(INDIRECT(ADDRESS(B882,2,1,1,"all_city_parameter_inputs"))),"",INDIRECT(ADDRESS(B882,2,1,1,"all_city_parameter_inputs"))))</f>
        <v>beta</v>
      </c>
      <c r="H882" s="17" cm="1">
        <f t="array" aca="1" ref="H882" ca="1">IF(ISBLANK(INDIRECT(ADDRESS(B882,A882,1,1,"all_city_parameter_inputs"))), "--",INDIRECT(ADDRESS(B882,A882,1,1,"all_city_parameter_inputs")))</f>
        <v>32.305926760563381</v>
      </c>
      <c r="I882" s="17" t="str">
        <f ca="1">IF(OR(G882="alpha",G882="beta",G882="sd",G882="mean"),"--",VLOOKUP(C882,Default!$B$5:$H$113,7,FALSE))</f>
        <v>--</v>
      </c>
      <c r="J882" s="4" t="str">
        <f ca="1">VLOOKUP(F882,Lookup!$C$5:$D$109,2, FALSE)</f>
        <v>Travel values</v>
      </c>
      <c r="K882" s="4" t="str">
        <f ca="1">VLOOKUP(C882,Default!$B$4:$E$113,4, FALSE)</f>
        <v>ratio of cars to passengers (incl driver)</v>
      </c>
      <c r="L882" s="21" t="str" cm="1">
        <f t="array" aca="1" ref="L882" ca="1">IF(ISNA(VLOOKUP(D882,Grouped_Sources!$C:$C,1,FALSE)),"", INDIRECT(VLOOKUP(D882,Grouped_Sources!$C:$G,5,FALSE)))</f>
        <v>CarOccupancyRatio_vxx.docx on on OneDrive Ali Abbas - ITHIM Global\Methods and Processes\Input Parameters\CarOccupancyRate</v>
      </c>
      <c r="M882" s="21"/>
      <c r="N882" s="21"/>
    </row>
    <row r="883" spans="1:14">
      <c r="A883" s="5">
        <f t="shared" si="140"/>
        <v>11</v>
      </c>
      <c r="B883" s="5">
        <f t="shared" si="141"/>
        <v>89</v>
      </c>
      <c r="C883" s="5" t="str">
        <f t="shared" ca="1" si="138"/>
        <v>country</v>
      </c>
      <c r="D883" s="5" t="str">
        <f t="shared" ref="D883:D895" ca="1" si="143">F883&amp;"_"&amp;E883</f>
        <v>country_mexico_city</v>
      </c>
      <c r="E883" s="4" t="str" cm="1">
        <f t="array" aca="1" ref="E883" ca="1">INDIRECT(ADDRESS(1,A883,1,1,"all_city_parameter_inputs"))</f>
        <v>mexico_city</v>
      </c>
      <c r="F883" s="6" t="str" cm="1">
        <f t="array" aca="1" ref="F883" ca="1">IF(AND(ISBLANK(INDIRECT(ADDRESS(B883,2,1,1,"all_city_parameter_inputs"))), ISBLANK(INDIRECT(ADDRESS(B883,1,1,1,"all_city_parameter_inputs")))), "", IF(ISBLANK(INDIRECT(ADDRESS(B883,1,1,1,"all_city_parameter_inputs"))), All_city_list!F882,INDIRECT(ADDRESS(B883,1,1,1,"all_city_parameter_inputs"))))</f>
        <v>country</v>
      </c>
      <c r="G883" s="4" t="str" cm="1">
        <f t="array" aca="1" ref="G883" ca="1">IF(AND(ISBLANK(INDIRECT(ADDRESS(B883,3,1,1,"all_city_parameter_inputs"))),ISBLANK(INDIRECT(ADDRESS(B883,2,1,1,"all_city_parameter_inputs")))),"",IF(ISBLANK(INDIRECT(ADDRESS(B883,2,1,1,"all_city_parameter_inputs"))),"",INDIRECT(ADDRESS(B883,2,1,1,"all_city_parameter_inputs"))))</f>
        <v/>
      </c>
      <c r="H883" s="17" t="str" cm="1">
        <f t="array" aca="1" ref="H883" ca="1">IF(ISBLANK(INDIRECT(ADDRESS(B883,A883,1,1,"all_city_parameter_inputs"))), "--",INDIRECT(ADDRESS(B883,A883,1,1,"all_city_parameter_inputs")))</f>
        <v>Mexico</v>
      </c>
      <c r="I883" s="17" t="str">
        <f ca="1">IF(OR(G883="alpha",G883="beta",G883="sd",G883="mean"),"--",VLOOKUP(C883,Default!$B$5:$H$113,7,FALSE))</f>
        <v>Bogota</v>
      </c>
      <c r="J883" s="4" t="str">
        <f ca="1">VLOOKUP(F883,Lookup!$C$5:$D$109,2, FALSE)</f>
        <v>Miscellaneous</v>
      </c>
      <c r="K883" s="4" t="str">
        <f ca="1">VLOOKUP(C883,Default!$B$4:$E$113,4, FALSE)</f>
        <v>country where city lies in</v>
      </c>
      <c r="L883" s="21" t="str" cm="1">
        <f t="array" aca="1" ref="L883" ca="1">IF(ISNA(VLOOKUP(D883,Grouped_Sources!$C:$C,1,FALSE)),"", INDIRECT(VLOOKUP(D883,Grouped_Sources!$C:$G,5,FALSE)))</f>
        <v/>
      </c>
      <c r="M883" s="21"/>
      <c r="N883" s="21"/>
    </row>
    <row r="884" spans="1:14">
      <c r="A884" s="5">
        <f t="shared" si="140"/>
        <v>11</v>
      </c>
      <c r="B884" s="5">
        <f t="shared" si="141"/>
        <v>90</v>
      </c>
      <c r="C884" s="5" t="str">
        <f t="shared" ca="1" si="138"/>
        <v>continent</v>
      </c>
      <c r="D884" s="5" t="str">
        <f t="shared" ca="1" si="143"/>
        <v>continent_mexico_city</v>
      </c>
      <c r="E884" s="4" t="str" cm="1">
        <f t="array" aca="1" ref="E884" ca="1">INDIRECT(ADDRESS(1,A884,1,1,"all_city_parameter_inputs"))</f>
        <v>mexico_city</v>
      </c>
      <c r="F884" s="6" t="str" cm="1">
        <f t="array" aca="1" ref="F884" ca="1">IF(AND(ISBLANK(INDIRECT(ADDRESS(B884,2,1,1,"all_city_parameter_inputs"))), ISBLANK(INDIRECT(ADDRESS(B884,1,1,1,"all_city_parameter_inputs")))), "", IF(ISBLANK(INDIRECT(ADDRESS(B884,1,1,1,"all_city_parameter_inputs"))), All_city_list!F883,INDIRECT(ADDRESS(B884,1,1,1,"all_city_parameter_inputs"))))</f>
        <v>continent</v>
      </c>
      <c r="G884" s="4" t="str" cm="1">
        <f t="array" aca="1" ref="G884" ca="1">IF(AND(ISBLANK(INDIRECT(ADDRESS(B884,3,1,1,"all_city_parameter_inputs"))),ISBLANK(INDIRECT(ADDRESS(B884,2,1,1,"all_city_parameter_inputs")))),"",IF(ISBLANK(INDIRECT(ADDRESS(B884,2,1,1,"all_city_parameter_inputs"))),"",INDIRECT(ADDRESS(B884,2,1,1,"all_city_parameter_inputs"))))</f>
        <v/>
      </c>
      <c r="H884" s="17" t="str" cm="1">
        <f t="array" aca="1" ref="H884" ca="1">IF(ISBLANK(INDIRECT(ADDRESS(B884,A884,1,1,"all_city_parameter_inputs"))), "--",INDIRECT(ADDRESS(B884,A884,1,1,"all_city_parameter_inputs")))</f>
        <v>Latin_America</v>
      </c>
      <c r="I884" s="17" t="str">
        <f ca="1">IF(OR(G884="alpha",G884="beta",G884="sd",G884="mean"),"--",VLOOKUP(C884,Default!$B$5:$H$113,7,FALSE))</f>
        <v>Latin_America</v>
      </c>
      <c r="J884" s="4" t="str">
        <f ca="1">VLOOKUP(F884,Lookup!$C$5:$D$109,2, FALSE)</f>
        <v>Miscellaneous</v>
      </c>
      <c r="K884" s="4" t="str">
        <f ca="1">VLOOKUP(C884,Default!$B$4:$E$113,4, FALSE)</f>
        <v>continent</v>
      </c>
      <c r="L884" s="21" t="str" cm="1">
        <f t="array" aca="1" ref="L884" ca="1">IF(ISNA(VLOOKUP(D884,Grouped_Sources!$C:$C,1,FALSE)),"", INDIRECT(VLOOKUP(D884,Grouped_Sources!$C:$G,5,FALSE)))</f>
        <v/>
      </c>
      <c r="M884" s="21"/>
      <c r="N884" s="21"/>
    </row>
    <row r="885" spans="1:14">
      <c r="A885" s="5">
        <f t="shared" si="140"/>
        <v>11</v>
      </c>
      <c r="B885" s="5">
        <f t="shared" si="141"/>
        <v>91</v>
      </c>
      <c r="C885" s="5" t="str">
        <f t="shared" ref="C885:C893" ca="1" si="144">IF(G885 = "",F885,IF(OR(G885="alpha",G885="beta",G885="constant",G885="sd",G885="mean",G885="sample"),F885,F885&amp;" "&amp;G885))</f>
        <v>bus_driver_prop_male</v>
      </c>
      <c r="D885" s="5" t="str">
        <f t="shared" ca="1" si="143"/>
        <v>bus_driver_prop_male_mexico_city</v>
      </c>
      <c r="E885" s="4" t="str" cm="1">
        <f t="array" aca="1" ref="E885" ca="1">INDIRECT(ADDRESS(1,A885,1,1,"all_city_parameter_inputs"))</f>
        <v>mexico_city</v>
      </c>
      <c r="F885" s="6" t="str" cm="1">
        <f t="array" aca="1" ref="F885" ca="1">IF(AND(ISBLANK(INDIRECT(ADDRESS(B885,2,1,1,"all_city_parameter_inputs"))), ISBLANK(INDIRECT(ADDRESS(B885,1,1,1,"all_city_parameter_inputs")))), "", IF(ISBLANK(INDIRECT(ADDRESS(B885,1,1,1,"all_city_parameter_inputs"))), All_city_list!F884,INDIRECT(ADDRESS(B885,1,1,1,"all_city_parameter_inputs"))))</f>
        <v>bus_driver_prop_male</v>
      </c>
      <c r="G885" s="4" t="str" cm="1">
        <f t="array" aca="1" ref="G885" ca="1">IF(AND(ISBLANK(INDIRECT(ADDRESS(B885,3,1,1,"all_city_parameter_inputs"))),ISBLANK(INDIRECT(ADDRESS(B885,2,1,1,"all_city_parameter_inputs")))),"",IF(ISBLANK(INDIRECT(ADDRESS(B885,2,1,1,"all_city_parameter_inputs"))),"",INDIRECT(ADDRESS(B885,2,1,1,"all_city_parameter_inputs"))))</f>
        <v/>
      </c>
      <c r="H885" s="17" cm="1">
        <f t="array" aca="1" ref="H885" ca="1">IF(ISBLANK(INDIRECT(ADDRESS(B885,A885,1,1,"all_city_parameter_inputs"))), "--",INDIRECT(ADDRESS(B885,A885,1,1,"all_city_parameter_inputs")))</f>
        <v>0.99</v>
      </c>
      <c r="I885" s="17">
        <f ca="1">IF(OR(G885="alpha",G885="beta",G885="sd",G885="mean"),"--",VLOOKUP(C885,Default!$B$5:$H$113,7,FALSE))</f>
        <v>0.98</v>
      </c>
      <c r="J885" s="4" t="str">
        <f ca="1">VLOOKUP(F885,Lookup!$C$5:$D$109,2, FALSE)</f>
        <v>Travel values</v>
      </c>
      <c r="K885" s="4" t="str">
        <f ca="1">VLOOKUP(C885,Default!$B$4:$E$113,4, FALSE)</f>
        <v>proportion of bus drivers that are male</v>
      </c>
      <c r="L885" s="21" t="str" cm="1">
        <f t="array" aca="1" ref="L885" ca="1">IF(ISNA(VLOOKUP(D885,Grouped_Sources!$C:$C,1,FALSE)),"", INDIRECT(VLOOKUP(D885,Grouped_Sources!$C:$G,5,FALSE)))</f>
        <v>on OneDrive Ali Abbas - ITHIM Global\Methods and Processes\Input Parameters\GhostTrip_demographics</v>
      </c>
      <c r="M885" s="21"/>
      <c r="N885" s="21"/>
    </row>
    <row r="886" spans="1:14">
      <c r="A886" s="5">
        <f t="shared" si="140"/>
        <v>11</v>
      </c>
      <c r="B886" s="5">
        <f t="shared" si="141"/>
        <v>92</v>
      </c>
      <c r="C886" s="5" t="str">
        <f t="shared" ca="1" si="144"/>
        <v>bus_driver_male_agerange</v>
      </c>
      <c r="D886" s="5" t="str">
        <f t="shared" ca="1" si="143"/>
        <v>bus_driver_male_agerange_mexico_city</v>
      </c>
      <c r="E886" s="4" t="str" cm="1">
        <f t="array" aca="1" ref="E886" ca="1">INDIRECT(ADDRESS(1,A886,1,1,"all_city_parameter_inputs"))</f>
        <v>mexico_city</v>
      </c>
      <c r="F886" s="6" t="str" cm="1">
        <f t="array" aca="1" ref="F886" ca="1">IF(AND(ISBLANK(INDIRECT(ADDRESS(B886,2,1,1,"all_city_parameter_inputs"))), ISBLANK(INDIRECT(ADDRESS(B886,1,1,1,"all_city_parameter_inputs")))), "", IF(ISBLANK(INDIRECT(ADDRESS(B886,1,1,1,"all_city_parameter_inputs"))), All_city_list!F885,INDIRECT(ADDRESS(B886,1,1,1,"all_city_parameter_inputs"))))</f>
        <v>bus_driver_male_agerange</v>
      </c>
      <c r="G886" s="4" t="str" cm="1">
        <f t="array" aca="1" ref="G886" ca="1">IF(AND(ISBLANK(INDIRECT(ADDRESS(B886,3,1,1,"all_city_parameter_inputs"))),ISBLANK(INDIRECT(ADDRESS(B886,2,1,1,"all_city_parameter_inputs")))),"",IF(ISBLANK(INDIRECT(ADDRESS(B886,2,1,1,"all_city_parameter_inputs"))),"",INDIRECT(ADDRESS(B886,2,1,1,"all_city_parameter_inputs"))))</f>
        <v/>
      </c>
      <c r="H886" s="17" t="str" cm="1">
        <f t="array" aca="1" ref="H886" ca="1">IF(ISBLANK(INDIRECT(ADDRESS(B886,A886,1,1,"all_city_parameter_inputs"))), "--",INDIRECT(ADDRESS(B886,A886,1,1,"all_city_parameter_inputs")))</f>
        <v>18, 65</v>
      </c>
      <c r="I886" s="17" t="str">
        <f ca="1">IF(OR(G886="alpha",G886="beta",G886="sd",G886="mean"),"--",VLOOKUP(C886,Default!$B$5:$H$113,7,FALSE))</f>
        <v>19, 65</v>
      </c>
      <c r="J886" s="4" t="str">
        <f ca="1">VLOOKUP(F886,Lookup!$C$5:$D$109,2, FALSE)</f>
        <v>Travel values</v>
      </c>
      <c r="K886" s="4" t="str">
        <f ca="1">VLOOKUP(C886,Default!$B$4:$E$113,4, FALSE)</f>
        <v>age range of male bus drivers</v>
      </c>
      <c r="L886" s="21" t="str" cm="1">
        <f t="array" aca="1" ref="L886" ca="1">IF(ISNA(VLOOKUP(D886,Grouped_Sources!$C:$C,1,FALSE)),"", INDIRECT(VLOOKUP(D886,Grouped_Sources!$C:$G,5,FALSE)))</f>
        <v>on OneDrive Ali Abbas - ITHIM Global\Methods and Processes\Input Parameters\GhostTrip_demographics</v>
      </c>
      <c r="M886" s="21"/>
      <c r="N886" s="21"/>
    </row>
    <row r="887" spans="1:14">
      <c r="A887" s="5">
        <f t="shared" si="140"/>
        <v>11</v>
      </c>
      <c r="B887" s="5">
        <f t="shared" si="141"/>
        <v>93</v>
      </c>
      <c r="C887" s="5" t="str">
        <f t="shared" ca="1" si="144"/>
        <v>bus_driver_female_agerange</v>
      </c>
      <c r="D887" s="5" t="str">
        <f t="shared" ref="D887:D893" ca="1" si="145">F887&amp;"_"&amp;E887</f>
        <v>bus_driver_female_agerange_mexico_city</v>
      </c>
      <c r="E887" s="4" t="str" cm="1">
        <f t="array" aca="1" ref="E887" ca="1">INDIRECT(ADDRESS(1,A887,1,1,"all_city_parameter_inputs"))</f>
        <v>mexico_city</v>
      </c>
      <c r="F887" s="6" t="str" cm="1">
        <f t="array" aca="1" ref="F887" ca="1">IF(AND(ISBLANK(INDIRECT(ADDRESS(B887,2,1,1,"all_city_parameter_inputs"))), ISBLANK(INDIRECT(ADDRESS(B887,1,1,1,"all_city_parameter_inputs")))), "", IF(ISBLANK(INDIRECT(ADDRESS(B887,1,1,1,"all_city_parameter_inputs"))), All_city_list!F886,INDIRECT(ADDRESS(B887,1,1,1,"all_city_parameter_inputs"))))</f>
        <v>bus_driver_female_agerange</v>
      </c>
      <c r="G887" s="4" t="str" cm="1">
        <f t="array" aca="1" ref="G887" ca="1">IF(AND(ISBLANK(INDIRECT(ADDRESS(B887,3,1,1,"all_city_parameter_inputs"))),ISBLANK(INDIRECT(ADDRESS(B887,2,1,1,"all_city_parameter_inputs")))),"",IF(ISBLANK(INDIRECT(ADDRESS(B887,2,1,1,"all_city_parameter_inputs"))),"",INDIRECT(ADDRESS(B887,2,1,1,"all_city_parameter_inputs"))))</f>
        <v/>
      </c>
      <c r="H887" s="17" t="str" cm="1">
        <f t="array" aca="1" ref="H887" ca="1">IF(ISBLANK(INDIRECT(ADDRESS(B887,A887,1,1,"all_city_parameter_inputs"))), "--",INDIRECT(ADDRESS(B887,A887,1,1,"all_city_parameter_inputs")))</f>
        <v>18, 65</v>
      </c>
      <c r="I887" s="17" t="str">
        <f ca="1">IF(OR(G887="alpha",G887="beta",G887="sd",G887="mean"),"--",VLOOKUP(C887,Default!$B$5:$H$113,7,FALSE))</f>
        <v>19, 65</v>
      </c>
      <c r="J887" s="4" t="str">
        <f ca="1">VLOOKUP(F887,Lookup!$C$5:$D$109,2, FALSE)</f>
        <v>Travel values</v>
      </c>
      <c r="K887" s="4" t="str">
        <f ca="1">VLOOKUP(C887,Default!$B$4:$E$113,4, FALSE)</f>
        <v>age range of female bus drivers</v>
      </c>
      <c r="L887" s="21" t="str" cm="1">
        <f t="array" aca="1" ref="L887" ca="1">IF(ISNA(VLOOKUP(D887,Grouped_Sources!$C:$C,1,FALSE)),"", INDIRECT(VLOOKUP(D887,Grouped_Sources!$C:$G,5,FALSE)))</f>
        <v>on OneDrive Ali Abbas - ITHIM Global\Methods and Processes\Input Parameters\GhostTrip_demographics</v>
      </c>
      <c r="M887" s="21"/>
      <c r="N887" s="21"/>
    </row>
    <row r="888" spans="1:14">
      <c r="A888" s="5">
        <f t="shared" si="140"/>
        <v>11</v>
      </c>
      <c r="B888" s="5">
        <f t="shared" si="141"/>
        <v>94</v>
      </c>
      <c r="C888" s="5" t="str">
        <f t="shared" ca="1" si="144"/>
        <v>truck_driver_prop_male</v>
      </c>
      <c r="D888" s="5" t="str">
        <f t="shared" ca="1" si="145"/>
        <v>truck_driver_prop_male_mexico_city</v>
      </c>
      <c r="E888" s="4" t="str" cm="1">
        <f t="array" aca="1" ref="E888" ca="1">INDIRECT(ADDRESS(1,A888,1,1,"all_city_parameter_inputs"))</f>
        <v>mexico_city</v>
      </c>
      <c r="F888" s="6" t="str" cm="1">
        <f t="array" aca="1" ref="F888" ca="1">IF(AND(ISBLANK(INDIRECT(ADDRESS(B888,2,1,1,"all_city_parameter_inputs"))), ISBLANK(INDIRECT(ADDRESS(B888,1,1,1,"all_city_parameter_inputs")))), "", IF(ISBLANK(INDIRECT(ADDRESS(B888,1,1,1,"all_city_parameter_inputs"))), All_city_list!F887,INDIRECT(ADDRESS(B888,1,1,1,"all_city_parameter_inputs"))))</f>
        <v>truck_driver_prop_male</v>
      </c>
      <c r="G888" s="4" t="str" cm="1">
        <f t="array" aca="1" ref="G888" ca="1">IF(AND(ISBLANK(INDIRECT(ADDRESS(B888,3,1,1,"all_city_parameter_inputs"))),ISBLANK(INDIRECT(ADDRESS(B888,2,1,1,"all_city_parameter_inputs")))),"",IF(ISBLANK(INDIRECT(ADDRESS(B888,2,1,1,"all_city_parameter_inputs"))),"",INDIRECT(ADDRESS(B888,2,1,1,"all_city_parameter_inputs"))))</f>
        <v/>
      </c>
      <c r="H888" s="17" cm="1">
        <f t="array" aca="1" ref="H888" ca="1">IF(ISBLANK(INDIRECT(ADDRESS(B888,A888,1,1,"all_city_parameter_inputs"))), "--",INDIRECT(ADDRESS(B888,A888,1,1,"all_city_parameter_inputs")))</f>
        <v>0.99</v>
      </c>
      <c r="I888" s="17">
        <f ca="1">IF(OR(G888="alpha",G888="beta",G888="sd",G888="mean"),"--",VLOOKUP(C888,Default!$B$5:$H$113,7,FALSE))</f>
        <v>0.98</v>
      </c>
      <c r="J888" s="4" t="str">
        <f ca="1">VLOOKUP(F888,Lookup!$C$5:$D$109,2, FALSE)</f>
        <v>Travel values</v>
      </c>
      <c r="K888" s="4" t="str">
        <f ca="1">VLOOKUP(C888,Default!$B$4:$E$113,4, FALSE)</f>
        <v>proportion of male truck drivers</v>
      </c>
      <c r="L888" s="21" t="str" cm="1">
        <f t="array" aca="1" ref="L888" ca="1">IF(ISNA(VLOOKUP(D888,Grouped_Sources!$C:$C,1,FALSE)),"", INDIRECT(VLOOKUP(D888,Grouped_Sources!$C:$G,5,FALSE)))</f>
        <v>on OneDrive Ali Abbas - ITHIM Global\Methods and Processes\Input Parameters\GhostTrip_demographics</v>
      </c>
      <c r="M888" s="21"/>
      <c r="N888" s="21"/>
    </row>
    <row r="889" spans="1:14">
      <c r="A889" s="5">
        <f t="shared" si="140"/>
        <v>11</v>
      </c>
      <c r="B889" s="5">
        <f t="shared" si="141"/>
        <v>95</v>
      </c>
      <c r="C889" s="5" t="str">
        <f t="shared" ca="1" si="144"/>
        <v>truck_driver_male_agerange</v>
      </c>
      <c r="D889" s="5" t="str">
        <f t="shared" ca="1" si="145"/>
        <v>truck_driver_male_agerange_mexico_city</v>
      </c>
      <c r="E889" s="4" t="str" cm="1">
        <f t="array" aca="1" ref="E889" ca="1">INDIRECT(ADDRESS(1,A889,1,1,"all_city_parameter_inputs"))</f>
        <v>mexico_city</v>
      </c>
      <c r="F889" s="6" t="str" cm="1">
        <f t="array" aca="1" ref="F889" ca="1">IF(AND(ISBLANK(INDIRECT(ADDRESS(B889,2,1,1,"all_city_parameter_inputs"))), ISBLANK(INDIRECT(ADDRESS(B889,1,1,1,"all_city_parameter_inputs")))), "", IF(ISBLANK(INDIRECT(ADDRESS(B889,1,1,1,"all_city_parameter_inputs"))), All_city_list!F888,INDIRECT(ADDRESS(B889,1,1,1,"all_city_parameter_inputs"))))</f>
        <v>truck_driver_male_agerange</v>
      </c>
      <c r="G889" s="4" t="str" cm="1">
        <f t="array" aca="1" ref="G889" ca="1">IF(AND(ISBLANK(INDIRECT(ADDRESS(B889,3,1,1,"all_city_parameter_inputs"))),ISBLANK(INDIRECT(ADDRESS(B889,2,1,1,"all_city_parameter_inputs")))),"",IF(ISBLANK(INDIRECT(ADDRESS(B889,2,1,1,"all_city_parameter_inputs"))),"",INDIRECT(ADDRESS(B889,2,1,1,"all_city_parameter_inputs"))))</f>
        <v/>
      </c>
      <c r="H889" s="17" t="str" cm="1">
        <f t="array" aca="1" ref="H889" ca="1">IF(ISBLANK(INDIRECT(ADDRESS(B889,A889,1,1,"all_city_parameter_inputs"))), "--",INDIRECT(ADDRESS(B889,A889,1,1,"all_city_parameter_inputs")))</f>
        <v>18, 65</v>
      </c>
      <c r="I889" s="17" t="str">
        <f ca="1">IF(OR(G889="alpha",G889="beta",G889="sd",G889="mean"),"--",VLOOKUP(C889,Default!$B$5:$H$113,7,FALSE))</f>
        <v>18, 65</v>
      </c>
      <c r="J889" s="4" t="str">
        <f ca="1">VLOOKUP(F889,Lookup!$C$5:$D$109,2, FALSE)</f>
        <v>Travel values</v>
      </c>
      <c r="K889" s="4" t="str">
        <f ca="1">VLOOKUP(C889,Default!$B$4:$E$113,4, FALSE)</f>
        <v>age range of male truck drivers</v>
      </c>
      <c r="L889" s="21" t="str" cm="1">
        <f t="array" aca="1" ref="L889" ca="1">IF(ISNA(VLOOKUP(D889,Grouped_Sources!$C:$C,1,FALSE)),"", INDIRECT(VLOOKUP(D889,Grouped_Sources!$C:$G,5,FALSE)))</f>
        <v>on OneDrive Ali Abbas - ITHIM Global\Methods and Processes\Input Parameters\GhostTrip_demographics</v>
      </c>
      <c r="M889" s="21"/>
      <c r="N889" s="21"/>
    </row>
    <row r="890" spans="1:14">
      <c r="A890" s="5">
        <f t="shared" si="140"/>
        <v>11</v>
      </c>
      <c r="B890" s="5">
        <f t="shared" si="141"/>
        <v>96</v>
      </c>
      <c r="C890" s="5" t="str">
        <f t="shared" ca="1" si="144"/>
        <v>truck_driver_female_agerange</v>
      </c>
      <c r="D890" s="5" t="str">
        <f t="shared" ca="1" si="145"/>
        <v>truck_driver_female_agerange_mexico_city</v>
      </c>
      <c r="E890" s="4" t="str" cm="1">
        <f t="array" aca="1" ref="E890" ca="1">INDIRECT(ADDRESS(1,A890,1,1,"all_city_parameter_inputs"))</f>
        <v>mexico_city</v>
      </c>
      <c r="F890" s="6" t="str" cm="1">
        <f t="array" aca="1" ref="F890" ca="1">IF(AND(ISBLANK(INDIRECT(ADDRESS(B890,2,1,1,"all_city_parameter_inputs"))), ISBLANK(INDIRECT(ADDRESS(B890,1,1,1,"all_city_parameter_inputs")))), "", IF(ISBLANK(INDIRECT(ADDRESS(B890,1,1,1,"all_city_parameter_inputs"))), All_city_list!F889,INDIRECT(ADDRESS(B890,1,1,1,"all_city_parameter_inputs"))))</f>
        <v>truck_driver_female_agerange</v>
      </c>
      <c r="G890" s="4" t="str" cm="1">
        <f t="array" aca="1" ref="G890" ca="1">IF(AND(ISBLANK(INDIRECT(ADDRESS(B890,3,1,1,"all_city_parameter_inputs"))),ISBLANK(INDIRECT(ADDRESS(B890,2,1,1,"all_city_parameter_inputs")))),"",IF(ISBLANK(INDIRECT(ADDRESS(B890,2,1,1,"all_city_parameter_inputs"))),"",INDIRECT(ADDRESS(B890,2,1,1,"all_city_parameter_inputs"))))</f>
        <v/>
      </c>
      <c r="H890" s="17" t="str" cm="1">
        <f t="array" aca="1" ref="H890" ca="1">IF(ISBLANK(INDIRECT(ADDRESS(B890,A890,1,1,"all_city_parameter_inputs"))), "--",INDIRECT(ADDRESS(B890,A890,1,1,"all_city_parameter_inputs")))</f>
        <v>18, 65</v>
      </c>
      <c r="I890" s="17" t="str">
        <f ca="1">IF(OR(G890="alpha",G890="beta",G890="sd",G890="mean"),"--",VLOOKUP(C890,Default!$B$5:$H$113,7,FALSE))</f>
        <v>18, 65</v>
      </c>
      <c r="J890" s="4" t="str">
        <f ca="1">VLOOKUP(F890,Lookup!$C$5:$D$109,2, FALSE)</f>
        <v>Travel values</v>
      </c>
      <c r="K890" s="4" t="str">
        <f ca="1">VLOOKUP(C890,Default!$B$4:$E$113,4, FALSE)</f>
        <v>age range of female truck drivers</v>
      </c>
      <c r="L890" s="21" t="str" cm="1">
        <f t="array" aca="1" ref="L890" ca="1">IF(ISNA(VLOOKUP(D890,Grouped_Sources!$C:$C,1,FALSE)),"", INDIRECT(VLOOKUP(D890,Grouped_Sources!$C:$G,5,FALSE)))</f>
        <v>on OneDrive Ali Abbas - ITHIM Global\Methods and Processes\Input Parameters\GhostTrip_demographics</v>
      </c>
      <c r="M890" s="21"/>
      <c r="N890" s="21"/>
    </row>
    <row r="891" spans="1:14">
      <c r="A891" s="5">
        <f t="shared" si="140"/>
        <v>11</v>
      </c>
      <c r="B891" s="5">
        <f t="shared" si="141"/>
        <v>97</v>
      </c>
      <c r="C891" s="5" t="str">
        <f t="shared" ca="1" si="144"/>
        <v>commerical_mbike_prop_male</v>
      </c>
      <c r="D891" s="5" t="str">
        <f t="shared" ca="1" si="145"/>
        <v>commerical_mbike_prop_male_mexico_city</v>
      </c>
      <c r="E891" s="4" t="str" cm="1">
        <f t="array" aca="1" ref="E891" ca="1">INDIRECT(ADDRESS(1,A891,1,1,"all_city_parameter_inputs"))</f>
        <v>mexico_city</v>
      </c>
      <c r="F891" s="6" t="str" cm="1">
        <f t="array" aca="1" ref="F891" ca="1">IF(AND(ISBLANK(INDIRECT(ADDRESS(B891,2,1,1,"all_city_parameter_inputs"))), ISBLANK(INDIRECT(ADDRESS(B891,1,1,1,"all_city_parameter_inputs")))), "", IF(ISBLANK(INDIRECT(ADDRESS(B891,1,1,1,"all_city_parameter_inputs"))), All_city_list!F890,INDIRECT(ADDRESS(B891,1,1,1,"all_city_parameter_inputs"))))</f>
        <v>commerical_mbike_prop_male</v>
      </c>
      <c r="G891" s="4" t="str" cm="1">
        <f t="array" aca="1" ref="G891" ca="1">IF(AND(ISBLANK(INDIRECT(ADDRESS(B891,3,1,1,"all_city_parameter_inputs"))),ISBLANK(INDIRECT(ADDRESS(B891,2,1,1,"all_city_parameter_inputs")))),"",IF(ISBLANK(INDIRECT(ADDRESS(B891,2,1,1,"all_city_parameter_inputs"))),"",INDIRECT(ADDRESS(B891,2,1,1,"all_city_parameter_inputs"))))</f>
        <v/>
      </c>
      <c r="H891" s="17" cm="1">
        <f t="array" aca="1" ref="H891" ca="1">IF(ISBLANK(INDIRECT(ADDRESS(B891,A891,1,1,"all_city_parameter_inputs"))), "--",INDIRECT(ADDRESS(B891,A891,1,1,"all_city_parameter_inputs")))</f>
        <v>0.99</v>
      </c>
      <c r="I891" s="17">
        <f ca="1">IF(OR(G891="alpha",G891="beta",G891="sd",G891="mean"),"--",VLOOKUP(C891,Default!$B$5:$H$113,7,FALSE))</f>
        <v>0.99</v>
      </c>
      <c r="J891" s="4" t="str">
        <f ca="1">VLOOKUP(F891,Lookup!$C$5:$D$109,2, FALSE)</f>
        <v>Travel values</v>
      </c>
      <c r="K891" s="4" t="str">
        <f ca="1">VLOOKUP(C891,Default!$B$4:$E$113,4, FALSE)</f>
        <v>proportion of male commercial motorcycle drivers</v>
      </c>
      <c r="L891" s="21" t="str" cm="1">
        <f t="array" aca="1" ref="L891" ca="1">IF(ISNA(VLOOKUP(D891,Grouped_Sources!$C:$C,1,FALSE)),"", INDIRECT(VLOOKUP(D891,Grouped_Sources!$C:$G,5,FALSE)))</f>
        <v>on OneDrive Ali Abbas - ITHIM Global\Methods and Processes\Input Parameters\GhostTrip_demographics</v>
      </c>
      <c r="M891" s="21"/>
      <c r="N891" s="21"/>
    </row>
    <row r="892" spans="1:14">
      <c r="A892" s="5">
        <f t="shared" si="140"/>
        <v>11</v>
      </c>
      <c r="B892" s="5">
        <f t="shared" si="141"/>
        <v>98</v>
      </c>
      <c r="C892" s="5" t="str">
        <f t="shared" ca="1" si="144"/>
        <v>commerical_mbike_male_agerange</v>
      </c>
      <c r="D892" s="5" t="str">
        <f t="shared" ca="1" si="145"/>
        <v>commerical_mbike_male_agerange_mexico_city</v>
      </c>
      <c r="E892" s="4" t="str" cm="1">
        <f t="array" aca="1" ref="E892" ca="1">INDIRECT(ADDRESS(1,A892,1,1,"all_city_parameter_inputs"))</f>
        <v>mexico_city</v>
      </c>
      <c r="F892" s="6" t="str" cm="1">
        <f t="array" aca="1" ref="F892" ca="1">IF(AND(ISBLANK(INDIRECT(ADDRESS(B892,2,1,1,"all_city_parameter_inputs"))), ISBLANK(INDIRECT(ADDRESS(B892,1,1,1,"all_city_parameter_inputs")))), "", IF(ISBLANK(INDIRECT(ADDRESS(B892,1,1,1,"all_city_parameter_inputs"))), All_city_list!F891,INDIRECT(ADDRESS(B892,1,1,1,"all_city_parameter_inputs"))))</f>
        <v>commerical_mbike_male_agerange</v>
      </c>
      <c r="G892" s="4" t="str" cm="1">
        <f t="array" aca="1" ref="G892" ca="1">IF(AND(ISBLANK(INDIRECT(ADDRESS(B892,3,1,1,"all_city_parameter_inputs"))),ISBLANK(INDIRECT(ADDRESS(B892,2,1,1,"all_city_parameter_inputs")))),"",IF(ISBLANK(INDIRECT(ADDRESS(B892,2,1,1,"all_city_parameter_inputs"))),"",INDIRECT(ADDRESS(B892,2,1,1,"all_city_parameter_inputs"))))</f>
        <v/>
      </c>
      <c r="H892" s="17" t="str" cm="1">
        <f t="array" aca="1" ref="H892" ca="1">IF(ISBLANK(INDIRECT(ADDRESS(B892,A892,1,1,"all_city_parameter_inputs"))), "--",INDIRECT(ADDRESS(B892,A892,1,1,"all_city_parameter_inputs")))</f>
        <v>18, 65</v>
      </c>
      <c r="I892" s="17" t="str">
        <f ca="1">IF(OR(G892="alpha",G892="beta",G892="sd",G892="mean"),"--",VLOOKUP(C892,Default!$B$5:$H$113,7,FALSE))</f>
        <v>18, 65</v>
      </c>
      <c r="J892" s="4" t="str">
        <f ca="1">VLOOKUP(F892,Lookup!$C$5:$D$109,2, FALSE)</f>
        <v>Travel values</v>
      </c>
      <c r="K892" s="4" t="str">
        <f ca="1">VLOOKUP(C892,Default!$B$4:$E$113,4, FALSE)</f>
        <v>age range of male commercial motorcycle drivers</v>
      </c>
      <c r="L892" s="21" t="str" cm="1">
        <f t="array" aca="1" ref="L892" ca="1">IF(ISNA(VLOOKUP(D892,Grouped_Sources!$C:$C,1,FALSE)),"", INDIRECT(VLOOKUP(D892,Grouped_Sources!$C:$G,5,FALSE)))</f>
        <v>on OneDrive Ali Abbas - ITHIM Global\Methods and Processes\Input Parameters\GhostTrip_demographics</v>
      </c>
      <c r="M892" s="21"/>
      <c r="N892" s="21"/>
    </row>
    <row r="893" spans="1:14">
      <c r="A893" s="5">
        <f t="shared" si="140"/>
        <v>11</v>
      </c>
      <c r="B893" s="5">
        <f t="shared" si="141"/>
        <v>99</v>
      </c>
      <c r="C893" s="5" t="str">
        <f t="shared" ca="1" si="144"/>
        <v>commerical_mbike_female_agerange</v>
      </c>
      <c r="D893" s="5" t="str">
        <f t="shared" ca="1" si="145"/>
        <v>commerical_mbike_female_agerange_mexico_city</v>
      </c>
      <c r="E893" s="4" t="str" cm="1">
        <f t="array" aca="1" ref="E893" ca="1">INDIRECT(ADDRESS(1,A893,1,1,"all_city_parameter_inputs"))</f>
        <v>mexico_city</v>
      </c>
      <c r="F893" s="6" t="str" cm="1">
        <f t="array" aca="1" ref="F893" ca="1">IF(AND(ISBLANK(INDIRECT(ADDRESS(B893,2,1,1,"all_city_parameter_inputs"))), ISBLANK(INDIRECT(ADDRESS(B893,1,1,1,"all_city_parameter_inputs")))), "", IF(ISBLANK(INDIRECT(ADDRESS(B893,1,1,1,"all_city_parameter_inputs"))), All_city_list!F892,INDIRECT(ADDRESS(B893,1,1,1,"all_city_parameter_inputs"))))</f>
        <v>commerical_mbike_female_agerange</v>
      </c>
      <c r="G893" s="4" t="str" cm="1">
        <f t="array" aca="1" ref="G893" ca="1">IF(AND(ISBLANK(INDIRECT(ADDRESS(B893,3,1,1,"all_city_parameter_inputs"))),ISBLANK(INDIRECT(ADDRESS(B893,2,1,1,"all_city_parameter_inputs")))),"",IF(ISBLANK(INDIRECT(ADDRESS(B893,2,1,1,"all_city_parameter_inputs"))),"",INDIRECT(ADDRESS(B893,2,1,1,"all_city_parameter_inputs"))))</f>
        <v/>
      </c>
      <c r="H893" s="17" t="str" cm="1">
        <f t="array" aca="1" ref="H893" ca="1">IF(ISBLANK(INDIRECT(ADDRESS(B893,A893,1,1,"all_city_parameter_inputs"))), "--",INDIRECT(ADDRESS(B893,A893,1,1,"all_city_parameter_inputs")))</f>
        <v>18, 65</v>
      </c>
      <c r="I893" s="17" t="str">
        <f ca="1">IF(OR(G893="alpha",G893="beta",G893="sd",G893="mean"),"--",VLOOKUP(C893,Default!$B$5:$H$113,7,FALSE))</f>
        <v>18, 65</v>
      </c>
      <c r="J893" s="4" t="str">
        <f ca="1">VLOOKUP(F893,Lookup!$C$5:$D$109,2, FALSE)</f>
        <v>Travel values</v>
      </c>
      <c r="K893" s="4" t="str">
        <f ca="1">VLOOKUP(C893,Default!$B$4:$E$113,4, FALSE)</f>
        <v>age range of female commercial motorcycle drivers</v>
      </c>
      <c r="L893" s="21" t="str" cm="1">
        <f t="array" aca="1" ref="L893" ca="1">IF(ISNA(VLOOKUP(D893,Grouped_Sources!$C:$C,1,FALSE)),"", INDIRECT(VLOOKUP(D893,Grouped_Sources!$C:$G,5,FALSE)))</f>
        <v>on OneDrive Ali Abbas - ITHIM Global\Methods and Processes\Input Parameters\GhostTrip_demographics</v>
      </c>
      <c r="M893" s="21"/>
      <c r="N893" s="21"/>
    </row>
    <row r="894" spans="1:14">
      <c r="A894" s="5">
        <f t="shared" si="140"/>
        <v>11</v>
      </c>
      <c r="B894" s="5">
        <f t="shared" si="141"/>
        <v>100</v>
      </c>
      <c r="C894" s="5" t="str">
        <f t="shared" ref="C894" ca="1" si="146">IF(G894 = "",F894,IF(OR(G894="alpha",G894="beta",G894="constant",G894="sd",G894="mean",G894="sample"),F894,F894&amp;" "&amp;G894))</f>
        <v>day_to_week_scalar</v>
      </c>
      <c r="D894" s="5" t="str">
        <f t="shared" ref="D894" ca="1" si="147">F894&amp;"_"&amp;E894</f>
        <v>day_to_week_scalar_mexico_city</v>
      </c>
      <c r="E894" s="4" t="str" cm="1">
        <f t="array" aca="1" ref="E894" ca="1">INDIRECT(ADDRESS(1,A894,1,1,"all_city_parameter_inputs"))</f>
        <v>mexico_city</v>
      </c>
      <c r="F894" s="6" t="str" cm="1">
        <f t="array" aca="1" ref="F894" ca="1">IF(AND(ISBLANK(INDIRECT(ADDRESS(B894,2,1,1,"all_city_parameter_inputs"))), ISBLANK(INDIRECT(ADDRESS(B894,1,1,1,"all_city_parameter_inputs")))), "", IF(ISBLANK(INDIRECT(ADDRESS(B894,1,1,1,"all_city_parameter_inputs"))), All_city_list!F893,INDIRECT(ADDRESS(B894,1,1,1,"all_city_parameter_inputs"))))</f>
        <v>day_to_week_scalar</v>
      </c>
      <c r="G894" s="4" t="str" cm="1">
        <f t="array" aca="1" ref="G894" ca="1">IF(AND(ISBLANK(INDIRECT(ADDRESS(B894,3,1,1,"all_city_parameter_inputs"))),ISBLANK(INDIRECT(ADDRESS(B894,2,1,1,"all_city_parameter_inputs")))),"",IF(ISBLANK(INDIRECT(ADDRESS(B894,2,1,1,"all_city_parameter_inputs"))),"",INDIRECT(ADDRESS(B894,2,1,1,"all_city_parameter_inputs"))))</f>
        <v/>
      </c>
      <c r="H894" s="17" cm="1">
        <f t="array" aca="1" ref="H894" ca="1">IF(ISBLANK(INDIRECT(ADDRESS(B894,A894,1,1,"all_city_parameter_inputs"))), "--",INDIRECT(ADDRESS(B894,A894,1,1,"all_city_parameter_inputs")))</f>
        <v>7</v>
      </c>
      <c r="I894" s="17">
        <f ca="1">IF(OR(G894="alpha",G894="beta",G894="sd",G894="mean"),"--",VLOOKUP(C894,Default!$B$5:$H$113,7,FALSE))</f>
        <v>7</v>
      </c>
      <c r="J894" s="4" t="str">
        <f ca="1">VLOOKUP(F894,Lookup!$C$5:$D$109,2, FALSE)</f>
        <v>Travel values</v>
      </c>
      <c r="K894" s="4" t="str">
        <f ca="1">VLOOKUP(C894,Default!$B$4:$E$113,4, FALSE)</f>
        <v>how daily travel scales to a week</v>
      </c>
      <c r="L894" s="38" t="s">
        <v>831</v>
      </c>
      <c r="M894" s="21"/>
      <c r="N894" s="21"/>
    </row>
    <row r="895" spans="1:14">
      <c r="A895" s="5">
        <f t="shared" si="140"/>
        <v>12</v>
      </c>
      <c r="B895" s="5">
        <f t="shared" si="141"/>
        <v>2</v>
      </c>
      <c r="C895" s="5" t="str">
        <f t="shared" ca="1" si="138"/>
        <v>speeds auto_rickshaw</v>
      </c>
      <c r="D895" s="5" t="str">
        <f t="shared" ca="1" si="143"/>
        <v>speeds_buenos_aires</v>
      </c>
      <c r="E895" s="4" t="str" cm="1">
        <f t="array" aca="1" ref="E895" ca="1">INDIRECT(ADDRESS(1,A895,1,1,"all_city_parameter_inputs"))</f>
        <v>buenos_aires</v>
      </c>
      <c r="F895" s="6" t="str" cm="1">
        <f t="array" aca="1" ref="F895" ca="1">IF(AND(ISBLANK(INDIRECT(ADDRESS(B895,2,1,1,"all_city_parameter_inputs"))), ISBLANK(INDIRECT(ADDRESS(B895,1,1,1,"all_city_parameter_inputs")))), "", IF(ISBLANK(INDIRECT(ADDRESS(B895,1,1,1,"all_city_parameter_inputs"))), All_city_list!F884,INDIRECT(ADDRESS(B895,1,1,1,"all_city_parameter_inputs"))))</f>
        <v>speeds</v>
      </c>
      <c r="G895" s="4" t="str" cm="1">
        <f t="array" aca="1" ref="G895" ca="1">IF(AND(ISBLANK(INDIRECT(ADDRESS(B895,3,1,1,"all_city_parameter_inputs"))),ISBLANK(INDIRECT(ADDRESS(B895,2,1,1,"all_city_parameter_inputs")))),"",IF(ISBLANK(INDIRECT(ADDRESS(B895,2,1,1,"all_city_parameter_inputs"))),"",INDIRECT(ADDRESS(B895,2,1,1,"all_city_parameter_inputs"))))</f>
        <v>auto_rickshaw</v>
      </c>
      <c r="H895" s="17" t="str" cm="1">
        <f t="array" aca="1" ref="H895" ca="1">IF(ISBLANK(INDIRECT(ADDRESS(B895,A895,1,1,"all_city_parameter_inputs"))), "--",INDIRECT(ADDRESS(B895,A895,1,1,"all_city_parameter_inputs")))</f>
        <v>--</v>
      </c>
      <c r="I895" s="17">
        <f ca="1">IF(OR(G895="alpha",G895="beta",G895="sd",G895="mean"),"--",VLOOKUP(C895,Default!$B$5:$H$113,7,FALSE))</f>
        <v>0</v>
      </c>
      <c r="J895" s="4" t="str">
        <f ca="1">VLOOKUP(F895,Lookup!$C$5:$D$109,2, FALSE)</f>
        <v>Travel values</v>
      </c>
      <c r="K895" s="4">
        <f ca="1">VLOOKUP(C895,Default!$B$4:$E$113,4, FALSE)</f>
        <v>0</v>
      </c>
      <c r="L895" s="21" t="str" cm="1">
        <f t="array" aca="1" ref="L895" ca="1">IF(ISNA(VLOOKUP(D895,Grouped_Sources!$C:$C,1,FALSE)),"", INDIRECT(VLOOKUP(D895,Grouped_Sources!$C:$G,5,FALSE)))</f>
        <v>VehicleSpeeds_Summary_vxxx.docx on OneDrive Ali Abbas - ITHIM Global\Methods and Processes\Input Parameters\VehicleSpeeds</v>
      </c>
      <c r="M895" s="21"/>
      <c r="N895" s="21"/>
    </row>
    <row r="896" spans="1:14">
      <c r="A896" s="5">
        <f t="shared" si="140"/>
        <v>12</v>
      </c>
      <c r="B896" s="5">
        <f t="shared" si="141"/>
        <v>3</v>
      </c>
      <c r="C896" s="5" t="str">
        <f t="shared" ca="1" si="138"/>
        <v>speeds bus</v>
      </c>
      <c r="D896" s="5" t="str">
        <f t="shared" ca="1" si="137"/>
        <v>speeds_buenos_aires</v>
      </c>
      <c r="E896" s="4" t="str" cm="1">
        <f t="array" aca="1" ref="E896" ca="1">INDIRECT(ADDRESS(1,A896,1,1,"all_city_parameter_inputs"))</f>
        <v>buenos_aires</v>
      </c>
      <c r="F896" s="6" t="str" cm="1">
        <f t="array" aca="1" ref="F896" ca="1">IF(AND(ISBLANK(INDIRECT(ADDRESS(B896,2,1,1,"all_city_parameter_inputs"))), ISBLANK(INDIRECT(ADDRESS(B896,1,1,1,"all_city_parameter_inputs")))), "", IF(ISBLANK(INDIRECT(ADDRESS(B896,1,1,1,"all_city_parameter_inputs"))), All_city_list!F895,INDIRECT(ADDRESS(B896,1,1,1,"all_city_parameter_inputs"))))</f>
        <v>speeds</v>
      </c>
      <c r="G896" s="4" t="str" cm="1">
        <f t="array" aca="1" ref="G896" ca="1">IF(AND(ISBLANK(INDIRECT(ADDRESS(B896,3,1,1,"all_city_parameter_inputs"))),ISBLANK(INDIRECT(ADDRESS(B896,2,1,1,"all_city_parameter_inputs")))),"",IF(ISBLANK(INDIRECT(ADDRESS(B896,2,1,1,"all_city_parameter_inputs"))),"",INDIRECT(ADDRESS(B896,2,1,1,"all_city_parameter_inputs"))))</f>
        <v>bus</v>
      </c>
      <c r="H896" s="17" cm="1">
        <f t="array" aca="1" ref="H896" ca="1">IF(ISBLANK(INDIRECT(ADDRESS(B896,A896,1,1,"all_city_parameter_inputs"))), "--",INDIRECT(ADDRESS(B896,A896,1,1,"all_city_parameter_inputs")))</f>
        <v>8.1</v>
      </c>
      <c r="I896" s="17">
        <f ca="1">IF(OR(G896="alpha",G896="beta",G896="sd",G896="mean"),"--",VLOOKUP(C896,Default!$B$5:$H$113,7,FALSE))</f>
        <v>8.1</v>
      </c>
      <c r="J896" s="4" t="str">
        <f ca="1">VLOOKUP(F896,Lookup!$C$5:$D$109,2, FALSE)</f>
        <v>Travel values</v>
      </c>
      <c r="K896" s="4" t="str">
        <f ca="1">VLOOKUP(C896,Default!$B$4:$E$113,4,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896" s="21" t="str" cm="1">
        <f t="array" aca="1" ref="L896" ca="1">IF(ISNA(VLOOKUP(D896,Grouped_Sources!$C:$C,1,FALSE)),"", INDIRECT(VLOOKUP(D896,Grouped_Sources!$C:$G,5,FALSE)))</f>
        <v>VehicleSpeeds_Summary_vxxx.docx on OneDrive Ali Abbas - ITHIM Global\Methods and Processes\Input Parameters\VehicleSpeeds</v>
      </c>
      <c r="M896" s="21"/>
      <c r="N896" s="21"/>
    </row>
    <row r="897" spans="1:14">
      <c r="A897" s="5">
        <f t="shared" si="140"/>
        <v>12</v>
      </c>
      <c r="B897" s="5">
        <f t="shared" si="141"/>
        <v>4</v>
      </c>
      <c r="C897" s="5" t="str">
        <f t="shared" ca="1" si="138"/>
        <v>speeds car</v>
      </c>
      <c r="D897" s="5" t="str">
        <f t="shared" ref="D897:D905" ca="1" si="148">F897&amp;"_"&amp;E897</f>
        <v>speeds_buenos_aires</v>
      </c>
      <c r="E897" s="4" t="str" cm="1">
        <f t="array" aca="1" ref="E897" ca="1">INDIRECT(ADDRESS(1,A897,1,1,"all_city_parameter_inputs"))</f>
        <v>buenos_aires</v>
      </c>
      <c r="F897" s="6" t="str" cm="1">
        <f t="array" aca="1" ref="F897" ca="1">IF(AND(ISBLANK(INDIRECT(ADDRESS(B897,2,1,1,"all_city_parameter_inputs"))), ISBLANK(INDIRECT(ADDRESS(B897,1,1,1,"all_city_parameter_inputs")))), "", IF(ISBLANK(INDIRECT(ADDRESS(B897,1,1,1,"all_city_parameter_inputs"))), All_city_list!F896,INDIRECT(ADDRESS(B897,1,1,1,"all_city_parameter_inputs"))))</f>
        <v>speeds</v>
      </c>
      <c r="G897" s="4" t="str" cm="1">
        <f t="array" aca="1" ref="G897" ca="1">IF(AND(ISBLANK(INDIRECT(ADDRESS(B897,3,1,1,"all_city_parameter_inputs"))),ISBLANK(INDIRECT(ADDRESS(B897,2,1,1,"all_city_parameter_inputs")))),"",IF(ISBLANK(INDIRECT(ADDRESS(B897,2,1,1,"all_city_parameter_inputs"))),"",INDIRECT(ADDRESS(B897,2,1,1,"all_city_parameter_inputs"))))</f>
        <v>car</v>
      </c>
      <c r="H897" s="17" cm="1">
        <f t="array" aca="1" ref="H897" ca="1">IF(ISBLANK(INDIRECT(ADDRESS(B897,A897,1,1,"all_city_parameter_inputs"))), "--",INDIRECT(ADDRESS(B897,A897,1,1,"all_city_parameter_inputs")))</f>
        <v>13.8</v>
      </c>
      <c r="I897" s="17">
        <f ca="1">IF(OR(G897="alpha",G897="beta",G897="sd",G897="mean"),"--",VLOOKUP(C897,Default!$B$5:$H$113,7,FALSE))</f>
        <v>13.8</v>
      </c>
      <c r="J897" s="4" t="str">
        <f ca="1">VLOOKUP(F897,Lookup!$C$5:$D$109,2, FALSE)</f>
        <v>Travel values</v>
      </c>
      <c r="K897" s="4">
        <f ca="1">VLOOKUP(C897,Default!$B$4:$E$113,4, FALSE)</f>
        <v>0</v>
      </c>
      <c r="L897" s="21" t="str" cm="1">
        <f t="array" aca="1" ref="L897" ca="1">IF(ISNA(VLOOKUP(D897,Grouped_Sources!$C:$C,1,FALSE)),"", INDIRECT(VLOOKUP(D897,Grouped_Sources!$C:$G,5,FALSE)))</f>
        <v>VehicleSpeeds_Summary_vxxx.docx on OneDrive Ali Abbas - ITHIM Global\Methods and Processes\Input Parameters\VehicleSpeeds</v>
      </c>
      <c r="M897" s="21"/>
      <c r="N897" s="21"/>
    </row>
    <row r="898" spans="1:14">
      <c r="A898" s="5">
        <f t="shared" si="140"/>
        <v>12</v>
      </c>
      <c r="B898" s="5">
        <f t="shared" si="141"/>
        <v>5</v>
      </c>
      <c r="C898" s="5" t="str">
        <f t="shared" ca="1" si="138"/>
        <v>speeds cycle</v>
      </c>
      <c r="D898" s="5" t="str">
        <f t="shared" ca="1" si="148"/>
        <v>speeds_buenos_aires</v>
      </c>
      <c r="E898" s="4" t="str" cm="1">
        <f t="array" aca="1" ref="E898" ca="1">INDIRECT(ADDRESS(1,A898,1,1,"all_city_parameter_inputs"))</f>
        <v>buenos_aires</v>
      </c>
      <c r="F898" s="6" t="str" cm="1">
        <f t="array" aca="1" ref="F898" ca="1">IF(AND(ISBLANK(INDIRECT(ADDRESS(B898,2,1,1,"all_city_parameter_inputs"))), ISBLANK(INDIRECT(ADDRESS(B898,1,1,1,"all_city_parameter_inputs")))), "", IF(ISBLANK(INDIRECT(ADDRESS(B898,1,1,1,"all_city_parameter_inputs"))), All_city_list!F897,INDIRECT(ADDRESS(B898,1,1,1,"all_city_parameter_inputs"))))</f>
        <v>speeds</v>
      </c>
      <c r="G898" s="4" t="str" cm="1">
        <f t="array" aca="1" ref="G898" ca="1">IF(AND(ISBLANK(INDIRECT(ADDRESS(B898,3,1,1,"all_city_parameter_inputs"))),ISBLANK(INDIRECT(ADDRESS(B898,2,1,1,"all_city_parameter_inputs")))),"",IF(ISBLANK(INDIRECT(ADDRESS(B898,2,1,1,"all_city_parameter_inputs"))),"",INDIRECT(ADDRESS(B898,2,1,1,"all_city_parameter_inputs"))))</f>
        <v>cycle</v>
      </c>
      <c r="H898" s="17" cm="1">
        <f t="array" aca="1" ref="H898" ca="1">IF(ISBLANK(INDIRECT(ADDRESS(B898,A898,1,1,"all_city_parameter_inputs"))), "--",INDIRECT(ADDRESS(B898,A898,1,1,"all_city_parameter_inputs")))</f>
        <v>8.4</v>
      </c>
      <c r="I898" s="17">
        <f ca="1">IF(OR(G898="alpha",G898="beta",G898="sd",G898="mean"),"--",VLOOKUP(C898,Default!$B$5:$H$113,7,FALSE))</f>
        <v>7.2</v>
      </c>
      <c r="J898" s="4" t="str">
        <f ca="1">VLOOKUP(F898,Lookup!$C$5:$D$109,2, FALSE)</f>
        <v>Travel values</v>
      </c>
      <c r="K898" s="4">
        <f ca="1">VLOOKUP(C898,Default!$B$4:$E$113,4, FALSE)</f>
        <v>0</v>
      </c>
      <c r="L898" s="21" t="str" cm="1">
        <f t="array" aca="1" ref="L898" ca="1">IF(ISNA(VLOOKUP(D898,Grouped_Sources!$C:$C,1,FALSE)),"", INDIRECT(VLOOKUP(D898,Grouped_Sources!$C:$G,5,FALSE)))</f>
        <v>VehicleSpeeds_Summary_vxxx.docx on OneDrive Ali Abbas - ITHIM Global\Methods and Processes\Input Parameters\VehicleSpeeds</v>
      </c>
      <c r="M898" s="21"/>
      <c r="N898" s="21"/>
    </row>
    <row r="899" spans="1:14">
      <c r="A899" s="5">
        <f t="shared" si="140"/>
        <v>12</v>
      </c>
      <c r="B899" s="5">
        <f t="shared" si="141"/>
        <v>6</v>
      </c>
      <c r="C899" s="5" t="str">
        <f t="shared" ca="1" si="138"/>
        <v>speeds subway</v>
      </c>
      <c r="D899" s="5" t="str">
        <f t="shared" ca="1" si="148"/>
        <v>speeds_buenos_aires</v>
      </c>
      <c r="E899" s="4" t="str" cm="1">
        <f t="array" aca="1" ref="E899" ca="1">INDIRECT(ADDRESS(1,A899,1,1,"all_city_parameter_inputs"))</f>
        <v>buenos_aires</v>
      </c>
      <c r="F899" s="6" t="str" cm="1">
        <f t="array" aca="1" ref="F899" ca="1">IF(AND(ISBLANK(INDIRECT(ADDRESS(B899,2,1,1,"all_city_parameter_inputs"))), ISBLANK(INDIRECT(ADDRESS(B899,1,1,1,"all_city_parameter_inputs")))), "", IF(ISBLANK(INDIRECT(ADDRESS(B899,1,1,1,"all_city_parameter_inputs"))), All_city_list!F898,INDIRECT(ADDRESS(B899,1,1,1,"all_city_parameter_inputs"))))</f>
        <v>speeds</v>
      </c>
      <c r="G899" s="4" t="str" cm="1">
        <f t="array" aca="1" ref="G899" ca="1">IF(AND(ISBLANK(INDIRECT(ADDRESS(B899,3,1,1,"all_city_parameter_inputs"))),ISBLANK(INDIRECT(ADDRESS(B899,2,1,1,"all_city_parameter_inputs")))),"",IF(ISBLANK(INDIRECT(ADDRESS(B899,2,1,1,"all_city_parameter_inputs"))),"",INDIRECT(ADDRESS(B899,2,1,1,"all_city_parameter_inputs"))))</f>
        <v>subway</v>
      </c>
      <c r="H899" s="17" cm="1">
        <f t="array" aca="1" ref="H899" ca="1">IF(ISBLANK(INDIRECT(ADDRESS(B899,A899,1,1,"all_city_parameter_inputs"))), "--",INDIRECT(ADDRESS(B899,A899,1,1,"all_city_parameter_inputs")))</f>
        <v>18.100000000000001</v>
      </c>
      <c r="I899" s="17">
        <f ca="1">IF(OR(G899="alpha",G899="beta",G899="sd",G899="mean"),"--",VLOOKUP(C899,Default!$B$5:$H$113,7,FALSE))</f>
        <v>18.100000000000001</v>
      </c>
      <c r="J899" s="4" t="str">
        <f ca="1">VLOOKUP(F899,Lookup!$C$5:$D$109,2, FALSE)</f>
        <v>Travel values</v>
      </c>
      <c r="K899" s="4">
        <f ca="1">VLOOKUP(C899,Default!$B$4:$E$113,4, FALSE)</f>
        <v>0</v>
      </c>
      <c r="L899" s="21" t="str" cm="1">
        <f t="array" aca="1" ref="L899" ca="1">IF(ISNA(VLOOKUP(D899,Grouped_Sources!$C:$C,1,FALSE)),"", INDIRECT(VLOOKUP(D899,Grouped_Sources!$C:$G,5,FALSE)))</f>
        <v>VehicleSpeeds_Summary_vxxx.docx on OneDrive Ali Abbas - ITHIM Global\Methods and Processes\Input Parameters\VehicleSpeeds</v>
      </c>
      <c r="M899" s="21"/>
      <c r="N899" s="21"/>
    </row>
    <row r="900" spans="1:14">
      <c r="A900" s="5">
        <f t="shared" si="140"/>
        <v>12</v>
      </c>
      <c r="B900" s="5">
        <f t="shared" si="141"/>
        <v>7</v>
      </c>
      <c r="C900" s="5" t="str">
        <f t="shared" ca="1" si="138"/>
        <v>speeds motorcycle</v>
      </c>
      <c r="D900" s="5" t="str">
        <f t="shared" ca="1" si="148"/>
        <v>speeds_buenos_aires</v>
      </c>
      <c r="E900" s="4" t="str" cm="1">
        <f t="array" aca="1" ref="E900" ca="1">INDIRECT(ADDRESS(1,A900,1,1,"all_city_parameter_inputs"))</f>
        <v>buenos_aires</v>
      </c>
      <c r="F900" s="6" t="str" cm="1">
        <f t="array" aca="1" ref="F900" ca="1">IF(AND(ISBLANK(INDIRECT(ADDRESS(B900,2,1,1,"all_city_parameter_inputs"))), ISBLANK(INDIRECT(ADDRESS(B900,1,1,1,"all_city_parameter_inputs")))), "", IF(ISBLANK(INDIRECT(ADDRESS(B900,1,1,1,"all_city_parameter_inputs"))), All_city_list!F899,INDIRECT(ADDRESS(B900,1,1,1,"all_city_parameter_inputs"))))</f>
        <v>speeds</v>
      </c>
      <c r="G900" s="4" t="str" cm="1">
        <f t="array" aca="1" ref="G900" ca="1">IF(AND(ISBLANK(INDIRECT(ADDRESS(B900,3,1,1,"all_city_parameter_inputs"))),ISBLANK(INDIRECT(ADDRESS(B900,2,1,1,"all_city_parameter_inputs")))),"",IF(ISBLANK(INDIRECT(ADDRESS(B900,2,1,1,"all_city_parameter_inputs"))),"",INDIRECT(ADDRESS(B900,2,1,1,"all_city_parameter_inputs"))))</f>
        <v>motorcycle</v>
      </c>
      <c r="H900" s="17" cm="1">
        <f t="array" aca="1" ref="H900" ca="1">IF(ISBLANK(INDIRECT(ADDRESS(B900,A900,1,1,"all_city_parameter_inputs"))), "--",INDIRECT(ADDRESS(B900,A900,1,1,"all_city_parameter_inputs")))</f>
        <v>18.399999999999999</v>
      </c>
      <c r="I900" s="17">
        <f ca="1">IF(OR(G900="alpha",G900="beta",G900="sd",G900="mean"),"--",VLOOKUP(C900,Default!$B$5:$H$113,7,FALSE))</f>
        <v>15.2</v>
      </c>
      <c r="J900" s="4" t="str">
        <f ca="1">VLOOKUP(F900,Lookup!$C$5:$D$109,2, FALSE)</f>
        <v>Travel values</v>
      </c>
      <c r="K900" s="4">
        <f ca="1">VLOOKUP(C900,Default!$B$4:$E$113,4, FALSE)</f>
        <v>0</v>
      </c>
      <c r="L900" s="21" t="str" cm="1">
        <f t="array" aca="1" ref="L900" ca="1">IF(ISNA(VLOOKUP(D900,Grouped_Sources!$C:$C,1,FALSE)),"", INDIRECT(VLOOKUP(D900,Grouped_Sources!$C:$G,5,FALSE)))</f>
        <v>VehicleSpeeds_Summary_vxxx.docx on OneDrive Ali Abbas - ITHIM Global\Methods and Processes\Input Parameters\VehicleSpeeds</v>
      </c>
      <c r="M900" s="21"/>
      <c r="N900" s="21"/>
    </row>
    <row r="901" spans="1:14">
      <c r="A901" s="5">
        <f t="shared" si="140"/>
        <v>12</v>
      </c>
      <c r="B901" s="5">
        <f t="shared" si="141"/>
        <v>8</v>
      </c>
      <c r="C901" s="5" t="str">
        <f t="shared" ca="1" si="138"/>
        <v>speeds other</v>
      </c>
      <c r="D901" s="5" t="str">
        <f t="shared" ca="1" si="148"/>
        <v>speeds_buenos_aires</v>
      </c>
      <c r="E901" s="4" t="str" cm="1">
        <f t="array" aca="1" ref="E901" ca="1">INDIRECT(ADDRESS(1,A901,1,1,"all_city_parameter_inputs"))</f>
        <v>buenos_aires</v>
      </c>
      <c r="F901" s="6" t="str" cm="1">
        <f t="array" aca="1" ref="F901" ca="1">IF(AND(ISBLANK(INDIRECT(ADDRESS(B901,2,1,1,"all_city_parameter_inputs"))), ISBLANK(INDIRECT(ADDRESS(B901,1,1,1,"all_city_parameter_inputs")))), "", IF(ISBLANK(INDIRECT(ADDRESS(B901,1,1,1,"all_city_parameter_inputs"))), All_city_list!F900,INDIRECT(ADDRESS(B901,1,1,1,"all_city_parameter_inputs"))))</f>
        <v>speeds</v>
      </c>
      <c r="G901" s="4" t="str" cm="1">
        <f t="array" aca="1" ref="G901" ca="1">IF(AND(ISBLANK(INDIRECT(ADDRESS(B901,3,1,1,"all_city_parameter_inputs"))),ISBLANK(INDIRECT(ADDRESS(B901,2,1,1,"all_city_parameter_inputs")))),"",IF(ISBLANK(INDIRECT(ADDRESS(B901,2,1,1,"all_city_parameter_inputs"))),"",INDIRECT(ADDRESS(B901,2,1,1,"all_city_parameter_inputs"))))</f>
        <v>other</v>
      </c>
      <c r="H901" s="17" cm="1">
        <f t="array" aca="1" ref="H901" ca="1">IF(ISBLANK(INDIRECT(ADDRESS(B901,A901,1,1,"all_city_parameter_inputs"))), "--",INDIRECT(ADDRESS(B901,A901,1,1,"all_city_parameter_inputs")))</f>
        <v>9.1</v>
      </c>
      <c r="I901" s="17">
        <f ca="1">IF(OR(G901="alpha",G901="beta",G901="sd",G901="mean"),"--",VLOOKUP(C901,Default!$B$5:$H$113,7,FALSE))</f>
        <v>9.1</v>
      </c>
      <c r="J901" s="4" t="str">
        <f ca="1">VLOOKUP(F901,Lookup!$C$5:$D$109,2, FALSE)</f>
        <v>Travel values</v>
      </c>
      <c r="K901" s="4">
        <f ca="1">VLOOKUP(C901,Default!$B$4:$E$113,4, FALSE)</f>
        <v>0</v>
      </c>
      <c r="L901" s="21" t="str" cm="1">
        <f t="array" aca="1" ref="L901" ca="1">IF(ISNA(VLOOKUP(D901,Grouped_Sources!$C:$C,1,FALSE)),"", INDIRECT(VLOOKUP(D901,Grouped_Sources!$C:$G,5,FALSE)))</f>
        <v>VehicleSpeeds_Summary_vxxx.docx on OneDrive Ali Abbas - ITHIM Global\Methods and Processes\Input Parameters\VehicleSpeeds</v>
      </c>
      <c r="M901" s="21"/>
      <c r="N901" s="21"/>
    </row>
    <row r="902" spans="1:14">
      <c r="A902" s="5">
        <f t="shared" si="140"/>
        <v>12</v>
      </c>
      <c r="B902" s="5">
        <f t="shared" si="141"/>
        <v>9</v>
      </c>
      <c r="C902" s="5" t="str">
        <f t="shared" ca="1" si="138"/>
        <v>speeds pedestrian</v>
      </c>
      <c r="D902" s="5" t="str">
        <f t="shared" ca="1" si="148"/>
        <v>speeds_buenos_aires</v>
      </c>
      <c r="E902" s="4" t="str" cm="1">
        <f t="array" aca="1" ref="E902" ca="1">INDIRECT(ADDRESS(1,A902,1,1,"all_city_parameter_inputs"))</f>
        <v>buenos_aires</v>
      </c>
      <c r="F902" s="6" t="str" cm="1">
        <f t="array" aca="1" ref="F902" ca="1">IF(AND(ISBLANK(INDIRECT(ADDRESS(B902,2,1,1,"all_city_parameter_inputs"))), ISBLANK(INDIRECT(ADDRESS(B902,1,1,1,"all_city_parameter_inputs")))), "", IF(ISBLANK(INDIRECT(ADDRESS(B902,1,1,1,"all_city_parameter_inputs"))), All_city_list!F901,INDIRECT(ADDRESS(B902,1,1,1,"all_city_parameter_inputs"))))</f>
        <v>speeds</v>
      </c>
      <c r="G902" s="4" t="str" cm="1">
        <f t="array" aca="1" ref="G902" ca="1">IF(AND(ISBLANK(INDIRECT(ADDRESS(B902,3,1,1,"all_city_parameter_inputs"))),ISBLANK(INDIRECT(ADDRESS(B902,2,1,1,"all_city_parameter_inputs")))),"",IF(ISBLANK(INDIRECT(ADDRESS(B902,2,1,1,"all_city_parameter_inputs"))),"",INDIRECT(ADDRESS(B902,2,1,1,"all_city_parameter_inputs"))))</f>
        <v>pedestrian</v>
      </c>
      <c r="H902" s="17" cm="1">
        <f t="array" aca="1" ref="H902" ca="1">IF(ISBLANK(INDIRECT(ADDRESS(B902,A902,1,1,"all_city_parameter_inputs"))), "--",INDIRECT(ADDRESS(B902,A902,1,1,"all_city_parameter_inputs")))</f>
        <v>3</v>
      </c>
      <c r="I902" s="17">
        <f ca="1">IF(OR(G902="alpha",G902="beta",G902="sd",G902="mean"),"--",VLOOKUP(C902,Default!$B$5:$H$113,7,FALSE))</f>
        <v>0</v>
      </c>
      <c r="J902" s="4" t="str">
        <f ca="1">VLOOKUP(F902,Lookup!$C$5:$D$109,2, FALSE)</f>
        <v>Travel values</v>
      </c>
      <c r="K902" s="4">
        <f ca="1">VLOOKUP(C902,Default!$B$4:$E$113,4, FALSE)</f>
        <v>0</v>
      </c>
      <c r="L902" s="21" t="str" cm="1">
        <f t="array" aca="1" ref="L902" ca="1">IF(ISNA(VLOOKUP(D902,Grouped_Sources!$C:$C,1,FALSE)),"", INDIRECT(VLOOKUP(D902,Grouped_Sources!$C:$G,5,FALSE)))</f>
        <v>VehicleSpeeds_Summary_vxxx.docx on OneDrive Ali Abbas - ITHIM Global\Methods and Processes\Input Parameters\VehicleSpeeds</v>
      </c>
      <c r="M902" s="21"/>
      <c r="N902" s="21"/>
    </row>
    <row r="903" spans="1:14">
      <c r="A903" s="5">
        <f t="shared" si="140"/>
        <v>12</v>
      </c>
      <c r="B903" s="5">
        <f t="shared" si="141"/>
        <v>10</v>
      </c>
      <c r="C903" s="5" t="str">
        <f t="shared" ca="1" si="138"/>
        <v>speeds rail</v>
      </c>
      <c r="D903" s="5" t="str">
        <f t="shared" ca="1" si="148"/>
        <v>speeds_buenos_aires</v>
      </c>
      <c r="E903" s="4" t="str" cm="1">
        <f t="array" aca="1" ref="E903" ca="1">INDIRECT(ADDRESS(1,A903,1,1,"all_city_parameter_inputs"))</f>
        <v>buenos_aires</v>
      </c>
      <c r="F903" s="6" t="str" cm="1">
        <f t="array" aca="1" ref="F903" ca="1">IF(AND(ISBLANK(INDIRECT(ADDRESS(B903,2,1,1,"all_city_parameter_inputs"))), ISBLANK(INDIRECT(ADDRESS(B903,1,1,1,"all_city_parameter_inputs")))), "", IF(ISBLANK(INDIRECT(ADDRESS(B903,1,1,1,"all_city_parameter_inputs"))), All_city_list!F902,INDIRECT(ADDRESS(B903,1,1,1,"all_city_parameter_inputs"))))</f>
        <v>speeds</v>
      </c>
      <c r="G903" s="4" t="str" cm="1">
        <f t="array" aca="1" ref="G903" ca="1">IF(AND(ISBLANK(INDIRECT(ADDRESS(B903,3,1,1,"all_city_parameter_inputs"))),ISBLANK(INDIRECT(ADDRESS(B903,2,1,1,"all_city_parameter_inputs")))),"",IF(ISBLANK(INDIRECT(ADDRESS(B903,2,1,1,"all_city_parameter_inputs"))),"",INDIRECT(ADDRESS(B903,2,1,1,"all_city_parameter_inputs"))))</f>
        <v>rail</v>
      </c>
      <c r="H903" s="17" cm="1">
        <f t="array" aca="1" ref="H903" ca="1">IF(ISBLANK(INDIRECT(ADDRESS(B903,A903,1,1,"all_city_parameter_inputs"))), "--",INDIRECT(ADDRESS(B903,A903,1,1,"all_city_parameter_inputs")))</f>
        <v>23.2</v>
      </c>
      <c r="I903" s="17">
        <f ca="1">IF(OR(G903="alpha",G903="beta",G903="sd",G903="mean"),"--",VLOOKUP(C903,Default!$B$5:$H$113,7,FALSE))</f>
        <v>21.9</v>
      </c>
      <c r="J903" s="4" t="str">
        <f ca="1">VLOOKUP(F903,Lookup!$C$5:$D$109,2, FALSE)</f>
        <v>Travel values</v>
      </c>
      <c r="K903" s="4">
        <f ca="1">VLOOKUP(C903,Default!$B$4:$E$113,4, FALSE)</f>
        <v>0</v>
      </c>
      <c r="L903" s="21" t="str" cm="1">
        <f t="array" aca="1" ref="L903" ca="1">IF(ISNA(VLOOKUP(D903,Grouped_Sources!$C:$C,1,FALSE)),"", INDIRECT(VLOOKUP(D903,Grouped_Sources!$C:$G,5,FALSE)))</f>
        <v>VehicleSpeeds_Summary_vxxx.docx on OneDrive Ali Abbas - ITHIM Global\Methods and Processes\Input Parameters\VehicleSpeeds</v>
      </c>
      <c r="M903" s="21"/>
      <c r="N903" s="21"/>
    </row>
    <row r="904" spans="1:14">
      <c r="A904" s="5">
        <f t="shared" si="140"/>
        <v>12</v>
      </c>
      <c r="B904" s="5">
        <f t="shared" si="141"/>
        <v>11</v>
      </c>
      <c r="C904" s="5" t="str">
        <f t="shared" ca="1" si="138"/>
        <v>speeds taxi</v>
      </c>
      <c r="D904" s="5" t="str">
        <f t="shared" ca="1" si="148"/>
        <v>speeds_buenos_aires</v>
      </c>
      <c r="E904" s="4" t="str" cm="1">
        <f t="array" aca="1" ref="E904" ca="1">INDIRECT(ADDRESS(1,A904,1,1,"all_city_parameter_inputs"))</f>
        <v>buenos_aires</v>
      </c>
      <c r="F904" s="6" t="str" cm="1">
        <f t="array" aca="1" ref="F904" ca="1">IF(AND(ISBLANK(INDIRECT(ADDRESS(B904,2,1,1,"all_city_parameter_inputs"))), ISBLANK(INDIRECT(ADDRESS(B904,1,1,1,"all_city_parameter_inputs")))), "", IF(ISBLANK(INDIRECT(ADDRESS(B904,1,1,1,"all_city_parameter_inputs"))), All_city_list!F903,INDIRECT(ADDRESS(B904,1,1,1,"all_city_parameter_inputs"))))</f>
        <v>speeds</v>
      </c>
      <c r="G904" s="4" t="str" cm="1">
        <f t="array" aca="1" ref="G904" ca="1">IF(AND(ISBLANK(INDIRECT(ADDRESS(B904,3,1,1,"all_city_parameter_inputs"))),ISBLANK(INDIRECT(ADDRESS(B904,2,1,1,"all_city_parameter_inputs")))),"",IF(ISBLANK(INDIRECT(ADDRESS(B904,2,1,1,"all_city_parameter_inputs"))),"",INDIRECT(ADDRESS(B904,2,1,1,"all_city_parameter_inputs"))))</f>
        <v>taxi</v>
      </c>
      <c r="H904" s="17" cm="1">
        <f t="array" aca="1" ref="H904" ca="1">IF(ISBLANK(INDIRECT(ADDRESS(B904,A904,1,1,"all_city_parameter_inputs"))), "--",INDIRECT(ADDRESS(B904,A904,1,1,"all_city_parameter_inputs")))</f>
        <v>13.1</v>
      </c>
      <c r="I904" s="17">
        <f ca="1">IF(OR(G904="alpha",G904="beta",G904="sd",G904="mean"),"--",VLOOKUP(C904,Default!$B$5:$H$113,7,FALSE))</f>
        <v>13.8</v>
      </c>
      <c r="J904" s="4" t="str">
        <f ca="1">VLOOKUP(F904,Lookup!$C$5:$D$109,2, FALSE)</f>
        <v>Travel values</v>
      </c>
      <c r="K904" s="4">
        <f ca="1">VLOOKUP(C904,Default!$B$4:$E$113,4, FALSE)</f>
        <v>0</v>
      </c>
      <c r="L904" s="21" t="str" cm="1">
        <f t="array" aca="1" ref="L904" ca="1">IF(ISNA(VLOOKUP(D904,Grouped_Sources!$C:$C,1,FALSE)),"", INDIRECT(VLOOKUP(D904,Grouped_Sources!$C:$G,5,FALSE)))</f>
        <v>VehicleSpeeds_Summary_vxxx.docx on OneDrive Ali Abbas - ITHIM Global\Methods and Processes\Input Parameters\VehicleSpeeds</v>
      </c>
      <c r="M904" s="21"/>
      <c r="N904" s="21"/>
    </row>
    <row r="905" spans="1:14">
      <c r="A905" s="5">
        <f t="shared" si="140"/>
        <v>12</v>
      </c>
      <c r="B905" s="5">
        <f t="shared" si="141"/>
        <v>12</v>
      </c>
      <c r="C905" s="5" t="str">
        <f t="shared" ca="1" si="138"/>
        <v>speeds truck</v>
      </c>
      <c r="D905" s="5" t="str">
        <f t="shared" ca="1" si="148"/>
        <v>speeds_buenos_aires</v>
      </c>
      <c r="E905" s="4" t="str" cm="1">
        <f t="array" aca="1" ref="E905" ca="1">INDIRECT(ADDRESS(1,A905,1,1,"all_city_parameter_inputs"))</f>
        <v>buenos_aires</v>
      </c>
      <c r="F905" s="6" t="str" cm="1">
        <f t="array" aca="1" ref="F905" ca="1">IF(AND(ISBLANK(INDIRECT(ADDRESS(B905,2,1,1,"all_city_parameter_inputs"))), ISBLANK(INDIRECT(ADDRESS(B905,1,1,1,"all_city_parameter_inputs")))), "", IF(ISBLANK(INDIRECT(ADDRESS(B905,1,1,1,"all_city_parameter_inputs"))), All_city_list!F904,INDIRECT(ADDRESS(B905,1,1,1,"all_city_parameter_inputs"))))</f>
        <v>speeds</v>
      </c>
      <c r="G905" s="4" t="str" cm="1">
        <f t="array" aca="1" ref="G905" ca="1">IF(AND(ISBLANK(INDIRECT(ADDRESS(B905,3,1,1,"all_city_parameter_inputs"))),ISBLANK(INDIRECT(ADDRESS(B905,2,1,1,"all_city_parameter_inputs")))),"",IF(ISBLANK(INDIRECT(ADDRESS(B905,2,1,1,"all_city_parameter_inputs"))),"",INDIRECT(ADDRESS(B905,2,1,1,"all_city_parameter_inputs"))))</f>
        <v>truck</v>
      </c>
      <c r="H905" s="17" cm="1">
        <f t="array" aca="1" ref="H905" ca="1">IF(ISBLANK(INDIRECT(ADDRESS(B905,A905,1,1,"all_city_parameter_inputs"))), "--",INDIRECT(ADDRESS(B905,A905,1,1,"all_city_parameter_inputs")))</f>
        <v>8.1</v>
      </c>
      <c r="I905" s="17">
        <f ca="1">IF(OR(G905="alpha",G905="beta",G905="sd",G905="mean"),"--",VLOOKUP(C905,Default!$B$5:$H$113,7,FALSE))</f>
        <v>8.1</v>
      </c>
      <c r="J905" s="4" t="str">
        <f ca="1">VLOOKUP(F905,Lookup!$C$5:$D$109,2, FALSE)</f>
        <v>Travel values</v>
      </c>
      <c r="K905" s="4">
        <f ca="1">VLOOKUP(C905,Default!$B$4:$E$113,4, FALSE)</f>
        <v>0</v>
      </c>
      <c r="L905" s="21" t="str" cm="1">
        <f t="array" aca="1" ref="L905" ca="1">IF(ISNA(VLOOKUP(D905,Grouped_Sources!$C:$C,1,FALSE)),"", INDIRECT(VLOOKUP(D905,Grouped_Sources!$C:$G,5,FALSE)))</f>
        <v>VehicleSpeeds_Summary_vxxx.docx on OneDrive Ali Abbas - ITHIM Global\Methods and Processes\Input Parameters\VehicleSpeeds</v>
      </c>
      <c r="M905" s="21"/>
      <c r="N905" s="21"/>
    </row>
    <row r="906" spans="1:14">
      <c r="A906" s="5">
        <f t="shared" si="140"/>
        <v>12</v>
      </c>
      <c r="B906" s="5">
        <f t="shared" si="141"/>
        <v>13</v>
      </c>
      <c r="C906" s="5" t="str">
        <f t="shared" ca="1" si="138"/>
        <v>speeds van</v>
      </c>
      <c r="D906" s="5" t="str">
        <f t="shared" ref="D906" ca="1" si="149">F906&amp;"_"&amp;E906</f>
        <v>speeds_buenos_aires</v>
      </c>
      <c r="E906" s="4" t="str" cm="1">
        <f t="array" aca="1" ref="E906" ca="1">INDIRECT(ADDRESS(1,A906,1,1,"all_city_parameter_inputs"))</f>
        <v>buenos_aires</v>
      </c>
      <c r="F906" s="6" t="str" cm="1">
        <f t="array" aca="1" ref="F906" ca="1">IF(AND(ISBLANK(INDIRECT(ADDRESS(B906,2,1,1,"all_city_parameter_inputs"))), ISBLANK(INDIRECT(ADDRESS(B906,1,1,1,"all_city_parameter_inputs")))), "", IF(ISBLANK(INDIRECT(ADDRESS(B906,1,1,1,"all_city_parameter_inputs"))), All_city_list!F905,INDIRECT(ADDRESS(B906,1,1,1,"all_city_parameter_inputs"))))</f>
        <v>speeds</v>
      </c>
      <c r="G906" s="4" t="str" cm="1">
        <f t="array" aca="1" ref="G906" ca="1">IF(AND(ISBLANK(INDIRECT(ADDRESS(B906,3,1,1,"all_city_parameter_inputs"))),ISBLANK(INDIRECT(ADDRESS(B906,2,1,1,"all_city_parameter_inputs")))),"",IF(ISBLANK(INDIRECT(ADDRESS(B906,2,1,1,"all_city_parameter_inputs"))),"",INDIRECT(ADDRESS(B906,2,1,1,"all_city_parameter_inputs"))))</f>
        <v>van</v>
      </c>
      <c r="H906" s="17" cm="1">
        <f t="array" aca="1" ref="H906" ca="1">IF(ISBLANK(INDIRECT(ADDRESS(B906,A906,1,1,"all_city_parameter_inputs"))), "--",INDIRECT(ADDRESS(B906,A906,1,1,"all_city_parameter_inputs")))</f>
        <v>13.8</v>
      </c>
      <c r="I906" s="17">
        <f ca="1">IF(OR(G906="alpha",G906="beta",G906="sd",G906="mean"),"--",VLOOKUP(C906,Default!$B$5:$H$113,7,FALSE))</f>
        <v>0</v>
      </c>
      <c r="J906" s="4" t="str">
        <f ca="1">VLOOKUP(F906,Lookup!$C$5:$D$109,2, FALSE)</f>
        <v>Travel values</v>
      </c>
      <c r="K906" s="4">
        <f ca="1">VLOOKUP(C906,Default!$B$4:$E$113,4, FALSE)</f>
        <v>0</v>
      </c>
      <c r="L906" s="21" t="str" cm="1">
        <f t="array" aca="1" ref="L906" ca="1">IF(ISNA(VLOOKUP(D906,Grouped_Sources!$C:$C,1,FALSE)),"", INDIRECT(VLOOKUP(D906,Grouped_Sources!$C:$G,5,FALSE)))</f>
        <v>VehicleSpeeds_Summary_vxxx.docx on OneDrive Ali Abbas - ITHIM Global\Methods and Processes\Input Parameters\VehicleSpeeds</v>
      </c>
      <c r="M906" s="21"/>
      <c r="N906" s="21"/>
    </row>
    <row r="907" spans="1:14">
      <c r="A907" s="5">
        <f t="shared" si="140"/>
        <v>12</v>
      </c>
      <c r="B907" s="5">
        <f t="shared" si="141"/>
        <v>14</v>
      </c>
      <c r="C907" s="5" t="str">
        <f t="shared" ca="1" si="138"/>
        <v>PM_emission_inventories motorcycle</v>
      </c>
      <c r="D907" s="5" t="str">
        <f t="shared" ca="1" si="137"/>
        <v>PM_emission_inventories_buenos_aires</v>
      </c>
      <c r="E907" s="4" t="str" cm="1">
        <f t="array" aca="1" ref="E907" ca="1">INDIRECT(ADDRESS(1,A907,1,1,"all_city_parameter_inputs"))</f>
        <v>buenos_aires</v>
      </c>
      <c r="F907" s="6" t="str" cm="1">
        <f t="array" aca="1" ref="F907" ca="1">IF(AND(ISBLANK(INDIRECT(ADDRESS(B907,2,1,1,"all_city_parameter_inputs"))), ISBLANK(INDIRECT(ADDRESS(B907,1,1,1,"all_city_parameter_inputs")))), "", IF(ISBLANK(INDIRECT(ADDRESS(B907,1,1,1,"all_city_parameter_inputs"))), All_city_list!F896,INDIRECT(ADDRESS(B907,1,1,1,"all_city_parameter_inputs"))))</f>
        <v>PM_emission_inventories</v>
      </c>
      <c r="G907" s="4" t="str" cm="1">
        <f t="array" aca="1" ref="G907" ca="1">IF(AND(ISBLANK(INDIRECT(ADDRESS(B907,3,1,1,"all_city_parameter_inputs"))),ISBLANK(INDIRECT(ADDRESS(B907,2,1,1,"all_city_parameter_inputs")))),"",IF(ISBLANK(INDIRECT(ADDRESS(B907,2,1,1,"all_city_parameter_inputs"))),"",INDIRECT(ADDRESS(B907,2,1,1,"all_city_parameter_inputs"))))</f>
        <v>motorcycle</v>
      </c>
      <c r="H907" s="17" cm="1">
        <f t="array" aca="1" ref="H907" ca="1">IF(ISBLANK(INDIRECT(ADDRESS(B907,A907,1,1,"all_city_parameter_inputs"))), "--",INDIRECT(ADDRESS(B907,A907,1,1,"all_city_parameter_inputs")))</f>
        <v>3.2161982578561656E-3</v>
      </c>
      <c r="I907" s="17">
        <f ca="1">IF(OR(G907="alpha",G907="beta",G907="sd",G907="mean"),"--",VLOOKUP(C907,Default!$B$5:$H$113,7,FALSE))</f>
        <v>2.3031654375338189E-3</v>
      </c>
      <c r="J907" s="4" t="str">
        <f ca="1">VLOOKUP(F907,Lookup!$C$5:$D$109,2, FALSE)</f>
        <v>Pollution values</v>
      </c>
      <c r="K907" s="4" t="str">
        <f ca="1">VLOOKUP(C907,Default!$B$4:$E$113,4,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907" s="21" t="str" cm="1">
        <f t="array" aca="1" ref="L907" ca="1">IF(ISNA(VLOOKUP(D907,Grouped_Sources!$C:$C,1,FALSE)),"", INDIRECT(VLOOKUP(D907,Grouped_Sources!$C:$G,5,FALSE)))</f>
        <v>air pollution and CO2 write-up_only table_V4.docx (dropbox.com)</v>
      </c>
      <c r="M907" s="21"/>
      <c r="N907" s="21"/>
    </row>
    <row r="908" spans="1:14">
      <c r="A908" s="5">
        <f t="shared" si="140"/>
        <v>12</v>
      </c>
      <c r="B908" s="5">
        <f t="shared" si="141"/>
        <v>15</v>
      </c>
      <c r="C908" s="5" t="str">
        <f t="shared" ca="1" si="138"/>
        <v>PM_emission_inventories car</v>
      </c>
      <c r="D908" s="5" t="str">
        <f t="shared" ca="1" si="137"/>
        <v>PM_emission_inventories_buenos_aires</v>
      </c>
      <c r="E908" s="4" t="str" cm="1">
        <f t="array" aca="1" ref="E908" ca="1">INDIRECT(ADDRESS(1,A908,1,1,"all_city_parameter_inputs"))</f>
        <v>buenos_aires</v>
      </c>
      <c r="F908" s="6" t="str" cm="1">
        <f t="array" aca="1" ref="F908" ca="1">IF(AND(ISBLANK(INDIRECT(ADDRESS(B908,2,1,1,"all_city_parameter_inputs"))), ISBLANK(INDIRECT(ADDRESS(B908,1,1,1,"all_city_parameter_inputs")))), "", IF(ISBLANK(INDIRECT(ADDRESS(B908,1,1,1,"all_city_parameter_inputs"))), All_city_list!F907,INDIRECT(ADDRESS(B908,1,1,1,"all_city_parameter_inputs"))))</f>
        <v>PM_emission_inventories</v>
      </c>
      <c r="G908" s="4" t="str" cm="1">
        <f t="array" aca="1" ref="G908" ca="1">IF(AND(ISBLANK(INDIRECT(ADDRESS(B908,3,1,1,"all_city_parameter_inputs"))),ISBLANK(INDIRECT(ADDRESS(B908,2,1,1,"all_city_parameter_inputs")))),"",IF(ISBLANK(INDIRECT(ADDRESS(B908,2,1,1,"all_city_parameter_inputs"))),"",INDIRECT(ADDRESS(B908,2,1,1,"all_city_parameter_inputs"))))</f>
        <v>car</v>
      </c>
      <c r="H908" s="17" cm="1">
        <f t="array" aca="1" ref="H908" ca="1">IF(ISBLANK(INDIRECT(ADDRESS(B908,A908,1,1,"all_city_parameter_inputs"))), "--",INDIRECT(ADDRESS(B908,A908,1,1,"all_city_parameter_inputs")))</f>
        <v>0.18876936857434534</v>
      </c>
      <c r="I908" s="17">
        <f ca="1">IF(OR(G908="alpha",G908="beta",G908="sd",G908="mean"),"--",VLOOKUP(C908,Default!$B$5:$H$113,7,FALSE))</f>
        <v>8.1980352806225759E-2</v>
      </c>
      <c r="J908" s="4" t="str">
        <f ca="1">VLOOKUP(F908,Lookup!$C$5:$D$109,2, FALSE)</f>
        <v>Pollution values</v>
      </c>
      <c r="K908" s="4">
        <f ca="1">VLOOKUP(C908,Default!$B$4:$E$113,4, FALSE)</f>
        <v>0</v>
      </c>
      <c r="L908" s="21" t="str" cm="1">
        <f t="array" aca="1" ref="L908" ca="1">IF(ISNA(VLOOKUP(D908,Grouped_Sources!$C:$C,1,FALSE)),"", INDIRECT(VLOOKUP(D908,Grouped_Sources!$C:$G,5,FALSE)))</f>
        <v>air pollution and CO2 write-up_only table_V4.docx (dropbox.com)</v>
      </c>
      <c r="M908" s="21"/>
      <c r="N908" s="21"/>
    </row>
    <row r="909" spans="1:14">
      <c r="A909" s="5">
        <f t="shared" si="140"/>
        <v>12</v>
      </c>
      <c r="B909" s="5">
        <f t="shared" si="141"/>
        <v>16</v>
      </c>
      <c r="C909" s="5" t="str">
        <f t="shared" ref="C909:C972" ca="1" si="150">IF(G909 = "",F909,IF(OR(G909="alpha",G909="beta",G909="constant",G909="sd",G909="mean",G909="sample"),F909,F909&amp;" "&amp;G909))</f>
        <v>PM_emission_inventories bus_driver</v>
      </c>
      <c r="D909" s="5" t="str">
        <f t="shared" ca="1" si="137"/>
        <v>PM_emission_inventories_buenos_aires</v>
      </c>
      <c r="E909" s="4" t="str" cm="1">
        <f t="array" aca="1" ref="E909" ca="1">INDIRECT(ADDRESS(1,A909,1,1,"all_city_parameter_inputs"))</f>
        <v>buenos_aires</v>
      </c>
      <c r="F909" s="6" t="str" cm="1">
        <f t="array" aca="1" ref="F909" ca="1">IF(AND(ISBLANK(INDIRECT(ADDRESS(B909,2,1,1,"all_city_parameter_inputs"))), ISBLANK(INDIRECT(ADDRESS(B909,1,1,1,"all_city_parameter_inputs")))), "", IF(ISBLANK(INDIRECT(ADDRESS(B909,1,1,1,"all_city_parameter_inputs"))), All_city_list!F908,INDIRECT(ADDRESS(B909,1,1,1,"all_city_parameter_inputs"))))</f>
        <v>PM_emission_inventories</v>
      </c>
      <c r="G909" s="4" t="str" cm="1">
        <f t="array" aca="1" ref="G909" ca="1">IF(AND(ISBLANK(INDIRECT(ADDRESS(B909,3,1,1,"all_city_parameter_inputs"))),ISBLANK(INDIRECT(ADDRESS(B909,2,1,1,"all_city_parameter_inputs")))),"",IF(ISBLANK(INDIRECT(ADDRESS(B909,2,1,1,"all_city_parameter_inputs"))),"",INDIRECT(ADDRESS(B909,2,1,1,"all_city_parameter_inputs"))))</f>
        <v>bus_driver</v>
      </c>
      <c r="H909" s="17" cm="1">
        <f t="array" aca="1" ref="H909" ca="1">IF(ISBLANK(INDIRECT(ADDRESS(B909,A909,1,1,"all_city_parameter_inputs"))), "--",INDIRECT(ADDRESS(B909,A909,1,1,"all_city_parameter_inputs")))</f>
        <v>9.495376280960266E-2</v>
      </c>
      <c r="I909" s="17">
        <f ca="1">IF(OR(G909="alpha",G909="beta",G909="sd",G909="mean"),"--",VLOOKUP(C909,Default!$B$5:$H$113,7,FALSE))</f>
        <v>0.12246677425253254</v>
      </c>
      <c r="J909" s="4" t="str">
        <f ca="1">VLOOKUP(F909,Lookup!$C$5:$D$109,2, FALSE)</f>
        <v>Pollution values</v>
      </c>
      <c r="K909" s="4">
        <f ca="1">VLOOKUP(C909,Default!$B$4:$E$113,4, FALSE)</f>
        <v>0</v>
      </c>
      <c r="L909" s="21" t="str" cm="1">
        <f t="array" aca="1" ref="L909" ca="1">IF(ISNA(VLOOKUP(D909,Grouped_Sources!$C:$C,1,FALSE)),"", INDIRECT(VLOOKUP(D909,Grouped_Sources!$C:$G,5,FALSE)))</f>
        <v>air pollution and CO2 write-up_only table_V4.docx (dropbox.com)</v>
      </c>
      <c r="M909" s="21"/>
      <c r="N909" s="21"/>
    </row>
    <row r="910" spans="1:14">
      <c r="A910" s="5">
        <f t="shared" si="140"/>
        <v>12</v>
      </c>
      <c r="B910" s="5">
        <f t="shared" si="141"/>
        <v>17</v>
      </c>
      <c r="C910" s="5" t="str">
        <f t="shared" ca="1" si="150"/>
        <v>PM_emission_inventories big_truck</v>
      </c>
      <c r="D910" s="5" t="str">
        <f t="shared" ca="1" si="137"/>
        <v>PM_emission_inventories_buenos_aires</v>
      </c>
      <c r="E910" s="4" t="str" cm="1">
        <f t="array" aca="1" ref="E910" ca="1">INDIRECT(ADDRESS(1,A910,1,1,"all_city_parameter_inputs"))</f>
        <v>buenos_aires</v>
      </c>
      <c r="F910" s="6" t="str" cm="1">
        <f t="array" aca="1" ref="F910" ca="1">IF(AND(ISBLANK(INDIRECT(ADDRESS(B910,2,1,1,"all_city_parameter_inputs"))), ISBLANK(INDIRECT(ADDRESS(B910,1,1,1,"all_city_parameter_inputs")))), "", IF(ISBLANK(INDIRECT(ADDRESS(B910,1,1,1,"all_city_parameter_inputs"))), All_city_list!F909,INDIRECT(ADDRESS(B910,1,1,1,"all_city_parameter_inputs"))))</f>
        <v>PM_emission_inventories</v>
      </c>
      <c r="G910" s="4" t="str" cm="1">
        <f t="array" aca="1" ref="G910" ca="1">IF(AND(ISBLANK(INDIRECT(ADDRESS(B910,3,1,1,"all_city_parameter_inputs"))),ISBLANK(INDIRECT(ADDRESS(B910,2,1,1,"all_city_parameter_inputs")))),"",IF(ISBLANK(INDIRECT(ADDRESS(B910,2,1,1,"all_city_parameter_inputs"))),"",INDIRECT(ADDRESS(B910,2,1,1,"all_city_parameter_inputs"))))</f>
        <v>big_truck</v>
      </c>
      <c r="H910" s="17" cm="1">
        <f t="array" aca="1" ref="H910" ca="1">IF(ISBLANK(INDIRECT(ADDRESS(B910,A910,1,1,"all_city_parameter_inputs"))), "--",INDIRECT(ADDRESS(B910,A910,1,1,"all_city_parameter_inputs")))</f>
        <v>0.44637055844436785</v>
      </c>
      <c r="I910" s="17">
        <f ca="1">IF(OR(G910="alpha",G910="beta",G910="sd",G910="mean"),"--",VLOOKUP(C910,Default!$B$5:$H$113,7,FALSE))</f>
        <v>0.45445403783708543</v>
      </c>
      <c r="J910" s="4" t="str">
        <f ca="1">VLOOKUP(F910,Lookup!$C$5:$D$109,2, FALSE)</f>
        <v>Pollution values</v>
      </c>
      <c r="K910" s="4">
        <f ca="1">VLOOKUP(C910,Default!$B$4:$E$113,4, FALSE)</f>
        <v>0</v>
      </c>
      <c r="L910" s="21" t="str" cm="1">
        <f t="array" aca="1" ref="L910" ca="1">IF(ISNA(VLOOKUP(D910,Grouped_Sources!$C:$C,1,FALSE)),"", INDIRECT(VLOOKUP(D910,Grouped_Sources!$C:$G,5,FALSE)))</f>
        <v>air pollution and CO2 write-up_only table_V4.docx (dropbox.com)</v>
      </c>
      <c r="M910" s="21"/>
      <c r="N910" s="21"/>
    </row>
    <row r="911" spans="1:14">
      <c r="A911" s="5">
        <f t="shared" si="140"/>
        <v>12</v>
      </c>
      <c r="B911" s="5">
        <f t="shared" si="141"/>
        <v>18</v>
      </c>
      <c r="C911" s="5" t="str">
        <f t="shared" ca="1" si="150"/>
        <v>PM_emission_inventories truck</v>
      </c>
      <c r="D911" s="5" t="str">
        <f t="shared" ca="1" si="137"/>
        <v>PM_emission_inventories_buenos_aires</v>
      </c>
      <c r="E911" s="4" t="str" cm="1">
        <f t="array" aca="1" ref="E911" ca="1">INDIRECT(ADDRESS(1,A911,1,1,"all_city_parameter_inputs"))</f>
        <v>buenos_aires</v>
      </c>
      <c r="F911" s="6" t="str" cm="1">
        <f t="array" aca="1" ref="F911" ca="1">IF(AND(ISBLANK(INDIRECT(ADDRESS(B911,2,1,1,"all_city_parameter_inputs"))), ISBLANK(INDIRECT(ADDRESS(B911,1,1,1,"all_city_parameter_inputs")))), "", IF(ISBLANK(INDIRECT(ADDRESS(B911,1,1,1,"all_city_parameter_inputs"))), All_city_list!F910,INDIRECT(ADDRESS(B911,1,1,1,"all_city_parameter_inputs"))))</f>
        <v>PM_emission_inventories</v>
      </c>
      <c r="G911" s="4" t="str" cm="1">
        <f t="array" aca="1" ref="G911" ca="1">IF(AND(ISBLANK(INDIRECT(ADDRESS(B911,3,1,1,"all_city_parameter_inputs"))),ISBLANK(INDIRECT(ADDRESS(B911,2,1,1,"all_city_parameter_inputs")))),"",IF(ISBLANK(INDIRECT(ADDRESS(B911,2,1,1,"all_city_parameter_inputs"))),"",INDIRECT(ADDRESS(B911,2,1,1,"all_city_parameter_inputs"))))</f>
        <v>truck</v>
      </c>
      <c r="H911" s="17" cm="1">
        <f t="array" aca="1" ref="H911" ca="1">IF(ISBLANK(INDIRECT(ADDRESS(B911,A911,1,1,"all_city_parameter_inputs"))), "--",INDIRECT(ADDRESS(B911,A911,1,1,"all_city_parameter_inputs")))</f>
        <v>0.26669011191382752</v>
      </c>
      <c r="I911" s="17">
        <f ca="1">IF(OR(G911="alpha",G911="beta",G911="sd",G911="mean"),"--",VLOOKUP(C911,Default!$B$5:$H$113,7,FALSE))</f>
        <v>0.33879566966662278</v>
      </c>
      <c r="J911" s="4" t="str">
        <f ca="1">VLOOKUP(F911,Lookup!$C$5:$D$109,2, FALSE)</f>
        <v>Pollution values</v>
      </c>
      <c r="K911" s="4">
        <f ca="1">VLOOKUP(C911,Default!$B$4:$E$113,4, FALSE)</f>
        <v>0</v>
      </c>
      <c r="L911" s="21" t="str" cm="1">
        <f t="array" aca="1" ref="L911" ca="1">IF(ISNA(VLOOKUP(D911,Grouped_Sources!$C:$C,1,FALSE)),"", INDIRECT(VLOOKUP(D911,Grouped_Sources!$C:$G,5,FALSE)))</f>
        <v>air pollution and CO2 write-up_only table_V4.docx (dropbox.com)</v>
      </c>
      <c r="M911" s="21"/>
      <c r="N911" s="21"/>
    </row>
    <row r="912" spans="1:14">
      <c r="A912" s="5">
        <f t="shared" si="140"/>
        <v>12</v>
      </c>
      <c r="B912" s="5">
        <f t="shared" si="141"/>
        <v>19</v>
      </c>
      <c r="C912" s="5" t="str">
        <f t="shared" ca="1" si="150"/>
        <v>PM_emission_inventories van</v>
      </c>
      <c r="D912" s="5" t="str">
        <f t="shared" ca="1" si="137"/>
        <v>PM_emission_inventories_buenos_aires</v>
      </c>
      <c r="E912" s="4" t="str" cm="1">
        <f t="array" aca="1" ref="E912" ca="1">INDIRECT(ADDRESS(1,A912,1,1,"all_city_parameter_inputs"))</f>
        <v>buenos_aires</v>
      </c>
      <c r="F912" s="6" t="str" cm="1">
        <f t="array" aca="1" ref="F912" ca="1">IF(AND(ISBLANK(INDIRECT(ADDRESS(B912,2,1,1,"all_city_parameter_inputs"))), ISBLANK(INDIRECT(ADDRESS(B912,1,1,1,"all_city_parameter_inputs")))), "", IF(ISBLANK(INDIRECT(ADDRESS(B912,1,1,1,"all_city_parameter_inputs"))), All_city_list!F911,INDIRECT(ADDRESS(B912,1,1,1,"all_city_parameter_inputs"))))</f>
        <v>PM_emission_inventories</v>
      </c>
      <c r="G912" s="4" t="str" cm="1">
        <f t="array" aca="1" ref="G912" ca="1">IF(AND(ISBLANK(INDIRECT(ADDRESS(B912,3,1,1,"all_city_parameter_inputs"))),ISBLANK(INDIRECT(ADDRESS(B912,2,1,1,"all_city_parameter_inputs")))),"",IF(ISBLANK(INDIRECT(ADDRESS(B912,2,1,1,"all_city_parameter_inputs"))),"",INDIRECT(ADDRESS(B912,2,1,1,"all_city_parameter_inputs"))))</f>
        <v>van</v>
      </c>
      <c r="H912" s="17" cm="1">
        <f t="array" aca="1" ref="H912" ca="1">IF(ISBLANK(INDIRECT(ADDRESS(B912,A912,1,1,"all_city_parameter_inputs"))), "--",INDIRECT(ADDRESS(B912,A912,1,1,"all_city_parameter_inputs")))</f>
        <v>0</v>
      </c>
      <c r="I912" s="17">
        <f ca="1">IF(OR(G912="alpha",G912="beta",G912="sd",G912="mean"),"--",VLOOKUP(C912,Default!$B$5:$H$113,7,FALSE))</f>
        <v>0</v>
      </c>
      <c r="J912" s="4" t="str">
        <f ca="1">VLOOKUP(F912,Lookup!$C$5:$D$109,2, FALSE)</f>
        <v>Pollution values</v>
      </c>
      <c r="K912" s="4">
        <f ca="1">VLOOKUP(C912,Default!$B$4:$E$113,4, FALSE)</f>
        <v>0</v>
      </c>
      <c r="L912" s="21" t="str" cm="1">
        <f t="array" aca="1" ref="L912" ca="1">IF(ISNA(VLOOKUP(D912,Grouped_Sources!$C:$C,1,FALSE)),"", INDIRECT(VLOOKUP(D912,Grouped_Sources!$C:$G,5,FALSE)))</f>
        <v>air pollution and CO2 write-up_only table_V4.docx (dropbox.com)</v>
      </c>
      <c r="M912" s="21"/>
      <c r="N912" s="21"/>
    </row>
    <row r="913" spans="1:14">
      <c r="A913" s="5">
        <f t="shared" si="140"/>
        <v>12</v>
      </c>
      <c r="B913" s="5">
        <f t="shared" si="141"/>
        <v>20</v>
      </c>
      <c r="C913" s="5" t="str">
        <f t="shared" ca="1" si="150"/>
        <v>PM_emission_inventories other</v>
      </c>
      <c r="D913" s="5" t="str">
        <f t="shared" ca="1" si="137"/>
        <v>PM_emission_inventories_buenos_aires</v>
      </c>
      <c r="E913" s="4" t="str" cm="1">
        <f t="array" aca="1" ref="E913" ca="1">INDIRECT(ADDRESS(1,A913,1,1,"all_city_parameter_inputs"))</f>
        <v>buenos_aires</v>
      </c>
      <c r="F913" s="6" t="str" cm="1">
        <f t="array" aca="1" ref="F913" ca="1">IF(AND(ISBLANK(INDIRECT(ADDRESS(B913,2,1,1,"all_city_parameter_inputs"))), ISBLANK(INDIRECT(ADDRESS(B913,1,1,1,"all_city_parameter_inputs")))), "", IF(ISBLANK(INDIRECT(ADDRESS(B913,1,1,1,"all_city_parameter_inputs"))), All_city_list!F912,INDIRECT(ADDRESS(B913,1,1,1,"all_city_parameter_inputs"))))</f>
        <v>PM_emission_inventories</v>
      </c>
      <c r="G913" s="4" t="str" cm="1">
        <f t="array" aca="1" ref="G913" ca="1">IF(AND(ISBLANK(INDIRECT(ADDRESS(B913,3,1,1,"all_city_parameter_inputs"))),ISBLANK(INDIRECT(ADDRESS(B913,2,1,1,"all_city_parameter_inputs")))),"",IF(ISBLANK(INDIRECT(ADDRESS(B913,2,1,1,"all_city_parameter_inputs"))),"",INDIRECT(ADDRESS(B913,2,1,1,"all_city_parameter_inputs"))))</f>
        <v>other</v>
      </c>
      <c r="H913" s="17" cm="1">
        <f t="array" aca="1" ref="H913" ca="1">IF(ISBLANK(INDIRECT(ADDRESS(B913,A913,1,1,"all_city_parameter_inputs"))), "--",INDIRECT(ADDRESS(B913,A913,1,1,"all_city_parameter_inputs")))</f>
        <v>0</v>
      </c>
      <c r="I913" s="17">
        <f ca="1">IF(OR(G913="alpha",G913="beta",G913="sd",G913="mean"),"--",VLOOKUP(C913,Default!$B$5:$H$113,7,FALSE))</f>
        <v>0</v>
      </c>
      <c r="J913" s="4" t="str">
        <f ca="1">VLOOKUP(F913,Lookup!$C$5:$D$109,2, FALSE)</f>
        <v>Pollution values</v>
      </c>
      <c r="K913" s="4">
        <f ca="1">VLOOKUP(C913,Default!$B$4:$E$113,4, FALSE)</f>
        <v>0</v>
      </c>
      <c r="L913" s="21" t="str" cm="1">
        <f t="array" aca="1" ref="L913" ca="1">IF(ISNA(VLOOKUP(D913,Grouped_Sources!$C:$C,1,FALSE)),"", INDIRECT(VLOOKUP(D913,Grouped_Sources!$C:$G,5,FALSE)))</f>
        <v>air pollution and CO2 write-up_only table_V4.docx (dropbox.com)</v>
      </c>
      <c r="M913" s="21"/>
      <c r="N913" s="21"/>
    </row>
    <row r="914" spans="1:14">
      <c r="A914" s="5">
        <f t="shared" si="140"/>
        <v>12</v>
      </c>
      <c r="B914" s="5">
        <f t="shared" si="141"/>
        <v>21</v>
      </c>
      <c r="C914" s="5" t="str">
        <f t="shared" ca="1" si="150"/>
        <v>PM_emission_inventories taxi</v>
      </c>
      <c r="D914" s="5" t="str">
        <f t="shared" ca="1" si="137"/>
        <v>PM_emission_inventories_buenos_aires</v>
      </c>
      <c r="E914" s="4" t="str" cm="1">
        <f t="array" aca="1" ref="E914" ca="1">INDIRECT(ADDRESS(1,A914,1,1,"all_city_parameter_inputs"))</f>
        <v>buenos_aires</v>
      </c>
      <c r="F914" s="6" t="str" cm="1">
        <f t="array" aca="1" ref="F914" ca="1">IF(AND(ISBLANK(INDIRECT(ADDRESS(B914,2,1,1,"all_city_parameter_inputs"))), ISBLANK(INDIRECT(ADDRESS(B914,1,1,1,"all_city_parameter_inputs")))), "", IF(ISBLANK(INDIRECT(ADDRESS(B914,1,1,1,"all_city_parameter_inputs"))), All_city_list!F913,INDIRECT(ADDRESS(B914,1,1,1,"all_city_parameter_inputs"))))</f>
        <v>PM_emission_inventories</v>
      </c>
      <c r="G914" s="4" t="str" cm="1">
        <f t="array" aca="1" ref="G914" ca="1">IF(AND(ISBLANK(INDIRECT(ADDRESS(B914,3,1,1,"all_city_parameter_inputs"))),ISBLANK(INDIRECT(ADDRESS(B914,2,1,1,"all_city_parameter_inputs")))),"",IF(ISBLANK(INDIRECT(ADDRESS(B914,2,1,1,"all_city_parameter_inputs"))),"",INDIRECT(ADDRESS(B914,2,1,1,"all_city_parameter_inputs"))))</f>
        <v>taxi</v>
      </c>
      <c r="H914" s="17" cm="1">
        <f t="array" aca="1" ref="H914" ca="1">IF(ISBLANK(INDIRECT(ADDRESS(B914,A914,1,1,"all_city_parameter_inputs"))), "--",INDIRECT(ADDRESS(B914,A914,1,1,"all_city_parameter_inputs")))</f>
        <v>0</v>
      </c>
      <c r="I914" s="17">
        <f ca="1">IF(OR(G914="alpha",G914="beta",G914="sd",G914="mean"),"--",VLOOKUP(C914,Default!$B$5:$H$113,7,FALSE))</f>
        <v>0</v>
      </c>
      <c r="J914" s="4" t="str">
        <f ca="1">VLOOKUP(F914,Lookup!$C$5:$D$109,2, FALSE)</f>
        <v>Pollution values</v>
      </c>
      <c r="K914" s="4">
        <f ca="1">VLOOKUP(C914,Default!$B$4:$E$113,4, FALSE)</f>
        <v>0</v>
      </c>
      <c r="L914" s="21" t="str" cm="1">
        <f t="array" aca="1" ref="L914" ca="1">IF(ISNA(VLOOKUP(D914,Grouped_Sources!$C:$C,1,FALSE)),"", INDIRECT(VLOOKUP(D914,Grouped_Sources!$C:$G,5,FALSE)))</f>
        <v>air pollution and CO2 write-up_only table_V4.docx (dropbox.com)</v>
      </c>
      <c r="M914" s="21"/>
      <c r="N914" s="21"/>
    </row>
    <row r="915" spans="1:14">
      <c r="A915" s="5">
        <f t="shared" si="140"/>
        <v>12</v>
      </c>
      <c r="B915" s="5">
        <f t="shared" si="141"/>
        <v>22</v>
      </c>
      <c r="C915" s="5" t="str">
        <f t="shared" ca="1" si="150"/>
        <v>PM_emission_inventories auto_rickshaw</v>
      </c>
      <c r="D915" s="5" t="str">
        <f t="shared" ca="1" si="137"/>
        <v>PM_emission_inventories_buenos_aires</v>
      </c>
      <c r="E915" s="4" t="str" cm="1">
        <f t="array" aca="1" ref="E915" ca="1">INDIRECT(ADDRESS(1,A915,1,1,"all_city_parameter_inputs"))</f>
        <v>buenos_aires</v>
      </c>
      <c r="F915" s="6" t="str" cm="1">
        <f t="array" aca="1" ref="F915" ca="1">IF(AND(ISBLANK(INDIRECT(ADDRESS(B915,2,1,1,"all_city_parameter_inputs"))), ISBLANK(INDIRECT(ADDRESS(B915,1,1,1,"all_city_parameter_inputs")))), "", IF(ISBLANK(INDIRECT(ADDRESS(B915,1,1,1,"all_city_parameter_inputs"))), All_city_list!F914,INDIRECT(ADDRESS(B915,1,1,1,"all_city_parameter_inputs"))))</f>
        <v>PM_emission_inventories</v>
      </c>
      <c r="G915" s="4" t="str" cm="1">
        <f t="array" aca="1" ref="G915" ca="1">IF(AND(ISBLANK(INDIRECT(ADDRESS(B915,3,1,1,"all_city_parameter_inputs"))),ISBLANK(INDIRECT(ADDRESS(B915,2,1,1,"all_city_parameter_inputs")))),"",IF(ISBLANK(INDIRECT(ADDRESS(B915,2,1,1,"all_city_parameter_inputs"))),"",INDIRECT(ADDRESS(B915,2,1,1,"all_city_parameter_inputs"))))</f>
        <v>auto_rickshaw</v>
      </c>
      <c r="H915" s="17" cm="1">
        <f t="array" aca="1" ref="H915" ca="1">IF(ISBLANK(INDIRECT(ADDRESS(B915,A915,1,1,"all_city_parameter_inputs"))), "--",INDIRECT(ADDRESS(B915,A915,1,1,"all_city_parameter_inputs")))</f>
        <v>0</v>
      </c>
      <c r="I915" s="17">
        <f ca="1">IF(OR(G915="alpha",G915="beta",G915="sd",G915="mean"),"--",VLOOKUP(C915,Default!$B$5:$H$113,7,FALSE))</f>
        <v>0</v>
      </c>
      <c r="J915" s="4" t="str">
        <f ca="1">VLOOKUP(F915,Lookup!$C$5:$D$109,2, FALSE)</f>
        <v>Pollution values</v>
      </c>
      <c r="K915" s="4">
        <f ca="1">VLOOKUP(C915,Default!$B$4:$E$113,4, FALSE)</f>
        <v>0</v>
      </c>
      <c r="L915" s="21" t="str" cm="1">
        <f t="array" aca="1" ref="L915" ca="1">IF(ISNA(VLOOKUP(D915,Grouped_Sources!$C:$C,1,FALSE)),"", INDIRECT(VLOOKUP(D915,Grouped_Sources!$C:$G,5,FALSE)))</f>
        <v>air pollution and CO2 write-up_only table_V4.docx (dropbox.com)</v>
      </c>
      <c r="M915" s="21"/>
      <c r="N915" s="21"/>
    </row>
    <row r="916" spans="1:14">
      <c r="A916" s="5">
        <f t="shared" si="140"/>
        <v>12</v>
      </c>
      <c r="B916" s="5">
        <f t="shared" si="141"/>
        <v>23</v>
      </c>
      <c r="C916" s="5" t="str">
        <f t="shared" ca="1" si="150"/>
        <v>injury_reporting_rate</v>
      </c>
      <c r="D916" s="5" t="str">
        <f t="shared" ref="D916:D1008" ca="1" si="151">F916&amp;"_"&amp;E916</f>
        <v>injury_reporting_rate_buenos_aires</v>
      </c>
      <c r="E916" s="4" t="str" cm="1">
        <f t="array" aca="1" ref="E916" ca="1">INDIRECT(ADDRESS(1,A916,1,1,"all_city_parameter_inputs"))</f>
        <v>buenos_aires</v>
      </c>
      <c r="F916" s="6" t="str" cm="1">
        <f t="array" aca="1" ref="F916" ca="1">IF(AND(ISBLANK(INDIRECT(ADDRESS(B916,2,1,1,"all_city_parameter_inputs"))), ISBLANK(INDIRECT(ADDRESS(B916,1,1,1,"all_city_parameter_inputs")))), "", IF(ISBLANK(INDIRECT(ADDRESS(B916,1,1,1,"all_city_parameter_inputs"))), All_city_list!F915,INDIRECT(ADDRESS(B916,1,1,1,"all_city_parameter_inputs"))))</f>
        <v>injury_reporting_rate</v>
      </c>
      <c r="G916" s="4" t="str" cm="1">
        <f t="array" aca="1" ref="G916" ca="1">IF(AND(ISBLANK(INDIRECT(ADDRESS(B916,3,1,1,"all_city_parameter_inputs"))),ISBLANK(INDIRECT(ADDRESS(B916,2,1,1,"all_city_parameter_inputs")))),"",IF(ISBLANK(INDIRECT(ADDRESS(B916,2,1,1,"all_city_parameter_inputs"))),"",INDIRECT(ADDRESS(B916,2,1,1,"all_city_parameter_inputs"))))</f>
        <v>constant</v>
      </c>
      <c r="H916" s="17" cm="1">
        <f t="array" aca="1" ref="H916" ca="1">IF(ISBLANK(INDIRECT(ADDRESS(B916,A916,1,1,"all_city_parameter_inputs"))), "--",INDIRECT(ADDRESS(B916,A916,1,1,"all_city_parameter_inputs")))</f>
        <v>0.95187122078771047</v>
      </c>
      <c r="I916" s="17">
        <f ca="1">IF(OR(G916="alpha",G916="beta",G916="sd",G916="mean"),"--",VLOOKUP(C916,Default!$B$5:$H$113,7,FALSE))</f>
        <v>1</v>
      </c>
      <c r="J916" s="4" t="str">
        <f ca="1">VLOOKUP(F916,Lookup!$C$5:$D$109,2, FALSE)</f>
        <v>Injury values</v>
      </c>
      <c r="K916" s="4" t="str">
        <f ca="1">VLOOKUP(C916,Default!$B$4:$E$113,4, FALSE)</f>
        <v>rate at which injuries are reported</v>
      </c>
      <c r="L916" s="21" t="str" cm="1">
        <f t="array" aca="1" ref="L916" ca="1">IF(ISNA(VLOOKUP(D916,Grouped_Sources!$C:$C,1,FALSE)),"", INDIRECT(VLOOKUP(D916,Grouped_Sources!$C:$G,5,FALSE)))</f>
        <v>InjuryReportingRate_WriteUp_vxx.docx on OneDrive Ali Abbas - ITHIM Global\Methods and Processes\Input Parameters\InjuryReportingRate</v>
      </c>
      <c r="M916" s="21"/>
      <c r="N916" s="21"/>
    </row>
    <row r="917" spans="1:14">
      <c r="A917" s="5">
        <f t="shared" si="140"/>
        <v>12</v>
      </c>
      <c r="B917" s="5">
        <f t="shared" si="141"/>
        <v>24</v>
      </c>
      <c r="C917" s="5" t="str">
        <f t="shared" ca="1" si="150"/>
        <v>injury_reporting_rate</v>
      </c>
      <c r="D917" s="5" t="str">
        <f t="shared" ca="1" si="151"/>
        <v>injury_reporting_rate_buenos_aires</v>
      </c>
      <c r="E917" s="4" t="str" cm="1">
        <f t="array" aca="1" ref="E917" ca="1">INDIRECT(ADDRESS(1,A917,1,1,"all_city_parameter_inputs"))</f>
        <v>buenos_aires</v>
      </c>
      <c r="F917" s="6" t="str" cm="1">
        <f t="array" aca="1" ref="F917" ca="1">IF(AND(ISBLANK(INDIRECT(ADDRESS(B917,2,1,1,"all_city_parameter_inputs"))), ISBLANK(INDIRECT(ADDRESS(B917,1,1,1,"all_city_parameter_inputs")))), "", IF(ISBLANK(INDIRECT(ADDRESS(B917,1,1,1,"all_city_parameter_inputs"))), All_city_list!F916,INDIRECT(ADDRESS(B917,1,1,1,"all_city_parameter_inputs"))))</f>
        <v>injury_reporting_rate</v>
      </c>
      <c r="G917" s="4" t="str" cm="1">
        <f t="array" aca="1" ref="G917" ca="1">IF(AND(ISBLANK(INDIRECT(ADDRESS(B917,3,1,1,"all_city_parameter_inputs"))),ISBLANK(INDIRECT(ADDRESS(B917,2,1,1,"all_city_parameter_inputs")))),"",IF(ISBLANK(INDIRECT(ADDRESS(B917,2,1,1,"all_city_parameter_inputs"))),"",INDIRECT(ADDRESS(B917,2,1,1,"all_city_parameter_inputs"))))</f>
        <v>alpha</v>
      </c>
      <c r="H917" s="17" cm="1">
        <f t="array" aca="1" ref="H917" ca="1">IF(ISBLANK(INDIRECT(ADDRESS(B917,A917,1,1,"all_city_parameter_inputs"))), "--",INDIRECT(ADDRESS(B917,A917,1,1,"all_city_parameter_inputs")))</f>
        <v>16.491130758219597</v>
      </c>
      <c r="I917" s="17" t="str">
        <f ca="1">IF(OR(G917="alpha",G917="beta",G917="sd",G917="mean"),"--",VLOOKUP(C917,Default!$B$5:$H$113,7,FALSE))</f>
        <v>--</v>
      </c>
      <c r="J917" s="4" t="str">
        <f ca="1">VLOOKUP(F917,Lookup!$C$5:$D$109,2, FALSE)</f>
        <v>Injury values</v>
      </c>
      <c r="K917" s="4" t="str">
        <f ca="1">VLOOKUP(C917,Default!$B$4:$E$113,4, FALSE)</f>
        <v>rate at which injuries are reported</v>
      </c>
      <c r="L917" s="21" t="str" cm="1">
        <f t="array" aca="1" ref="L917" ca="1">IF(ISNA(VLOOKUP(D917,Grouped_Sources!$C:$C,1,FALSE)),"", INDIRECT(VLOOKUP(D917,Grouped_Sources!$C:$G,5,FALSE)))</f>
        <v>InjuryReportingRate_WriteUp_vxx.docx on OneDrive Ali Abbas - ITHIM Global\Methods and Processes\Input Parameters\InjuryReportingRate</v>
      </c>
      <c r="M917" s="21"/>
      <c r="N917" s="21"/>
    </row>
    <row r="918" spans="1:14">
      <c r="A918" s="5">
        <f t="shared" si="140"/>
        <v>12</v>
      </c>
      <c r="B918" s="5">
        <f t="shared" si="141"/>
        <v>25</v>
      </c>
      <c r="C918" s="5" t="str">
        <f t="shared" ca="1" si="150"/>
        <v>injury_reporting_rate</v>
      </c>
      <c r="D918" s="5" t="str">
        <f t="shared" ca="1" si="151"/>
        <v>injury_reporting_rate_buenos_aires</v>
      </c>
      <c r="E918" s="4" t="str" cm="1">
        <f t="array" aca="1" ref="E918" ca="1">INDIRECT(ADDRESS(1,A918,1,1,"all_city_parameter_inputs"))</f>
        <v>buenos_aires</v>
      </c>
      <c r="F918" s="6" t="str" cm="1">
        <f t="array" aca="1" ref="F918" ca="1">IF(AND(ISBLANK(INDIRECT(ADDRESS(B918,2,1,1,"all_city_parameter_inputs"))), ISBLANK(INDIRECT(ADDRESS(B918,1,1,1,"all_city_parameter_inputs")))), "", IF(ISBLANK(INDIRECT(ADDRESS(B918,1,1,1,"all_city_parameter_inputs"))), All_city_list!F917,INDIRECT(ADDRESS(B918,1,1,1,"all_city_parameter_inputs"))))</f>
        <v>injury_reporting_rate</v>
      </c>
      <c r="G918" s="4" t="str" cm="1">
        <f t="array" aca="1" ref="G918" ca="1">IF(AND(ISBLANK(INDIRECT(ADDRESS(B918,3,1,1,"all_city_parameter_inputs"))),ISBLANK(INDIRECT(ADDRESS(B918,2,1,1,"all_city_parameter_inputs")))),"",IF(ISBLANK(INDIRECT(ADDRESS(B918,2,1,1,"all_city_parameter_inputs"))),"",INDIRECT(ADDRESS(B918,2,1,1,"all_city_parameter_inputs"))))</f>
        <v>beta</v>
      </c>
      <c r="H918" s="17" cm="1">
        <f t="array" aca="1" ref="H918" ca="1">IF(ISBLANK(INDIRECT(ADDRESS(B918,A918,1,1,"all_city_parameter_inputs"))), "--",INDIRECT(ADDRESS(B918,A918,1,1,"all_city_parameter_inputs")))</f>
        <v>0.83382917131009782</v>
      </c>
      <c r="I918" s="17" t="str">
        <f ca="1">IF(OR(G918="alpha",G918="beta",G918="sd",G918="mean"),"--",VLOOKUP(C918,Default!$B$5:$H$113,7,FALSE))</f>
        <v>--</v>
      </c>
      <c r="J918" s="4" t="str">
        <f ca="1">VLOOKUP(F918,Lookup!$C$5:$D$109,2, FALSE)</f>
        <v>Injury values</v>
      </c>
      <c r="K918" s="4" t="str">
        <f ca="1">VLOOKUP(C918,Default!$B$4:$E$113,4, FALSE)</f>
        <v>rate at which injuries are reported</v>
      </c>
      <c r="L918" s="21" t="str" cm="1">
        <f t="array" aca="1" ref="L918" ca="1">IF(ISNA(VLOOKUP(D918,Grouped_Sources!$C:$C,1,FALSE)),"", INDIRECT(VLOOKUP(D918,Grouped_Sources!$C:$G,5,FALSE)))</f>
        <v>InjuryReportingRate_WriteUp_vxx.docx on OneDrive Ali Abbas - ITHIM Global\Methods and Processes\Input Parameters\InjuryReportingRate</v>
      </c>
      <c r="M918" s="21"/>
      <c r="N918" s="21"/>
    </row>
    <row r="919" spans="1:14">
      <c r="A919" s="5">
        <f t="shared" si="140"/>
        <v>12</v>
      </c>
      <c r="B919" s="5">
        <f t="shared" si="141"/>
        <v>26</v>
      </c>
      <c r="C919" s="5" t="str">
        <f t="shared" ca="1" si="150"/>
        <v>chronic_disease_scalar</v>
      </c>
      <c r="D919" s="5" t="str">
        <f t="shared" ca="1" si="151"/>
        <v>chronic_disease_scalar_buenos_aires</v>
      </c>
      <c r="E919" s="4" t="str" cm="1">
        <f t="array" aca="1" ref="E919" ca="1">INDIRECT(ADDRESS(1,A919,1,1,"all_city_parameter_inputs"))</f>
        <v>buenos_aires</v>
      </c>
      <c r="F919" s="6" t="str" cm="1">
        <f t="array" aca="1" ref="F919" ca="1">IF(AND(ISBLANK(INDIRECT(ADDRESS(B919,2,1,1,"all_city_parameter_inputs"))), ISBLANK(INDIRECT(ADDRESS(B919,1,1,1,"all_city_parameter_inputs")))), "", IF(ISBLANK(INDIRECT(ADDRESS(B919,1,1,1,"all_city_parameter_inputs"))), All_city_list!F918,INDIRECT(ADDRESS(B919,1,1,1,"all_city_parameter_inputs"))))</f>
        <v>chronic_disease_scalar</v>
      </c>
      <c r="G919" s="4" t="str" cm="1">
        <f t="array" aca="1" ref="G919" ca="1">IF(AND(ISBLANK(INDIRECT(ADDRESS(B919,3,1,1,"all_city_parameter_inputs"))),ISBLANK(INDIRECT(ADDRESS(B919,2,1,1,"all_city_parameter_inputs")))),"",IF(ISBLANK(INDIRECT(ADDRESS(B919,2,1,1,"all_city_parameter_inputs"))),"",INDIRECT(ADDRESS(B919,2,1,1,"all_city_parameter_inputs"))))</f>
        <v>constant</v>
      </c>
      <c r="H919" s="17" cm="1">
        <f t="array" aca="1" ref="H919" ca="1">IF(ISBLANK(INDIRECT(ADDRESS(B919,A919,1,1,"all_city_parameter_inputs"))), "--",INDIRECT(ADDRESS(B919,A919,1,1,"all_city_parameter_inputs")))</f>
        <v>1</v>
      </c>
      <c r="I919" s="17">
        <f ca="1">IF(OR(G919="alpha",G919="beta",G919="sd",G919="mean"),"--",VLOOKUP(C919,Default!$B$5:$H$113,7,FALSE))</f>
        <v>1</v>
      </c>
      <c r="J919" s="4" t="str">
        <f ca="1">VLOOKUP(F919,Lookup!$C$5:$D$109,2, FALSE)</f>
        <v>Health values</v>
      </c>
      <c r="K919" s="4" t="str">
        <f ca="1">VLOOKUP(C919,Default!$B$4:$E$113,4, FALSE)</f>
        <v>scalar for GBD data</v>
      </c>
      <c r="L919" s="21" t="str" cm="1">
        <f t="array" aca="1" ref="L919" ca="1">IF(ISNA(VLOOKUP(D919,Grouped_Sources!$C:$C,1,FALSE)),"", INDIRECT(VLOOKUP(D919,Grouped_Sources!$C:$G,5,FALSE)))</f>
        <v>dummy value - leave for time being</v>
      </c>
      <c r="M919" s="21"/>
      <c r="N919" s="21"/>
    </row>
    <row r="920" spans="1:14">
      <c r="A920" s="5">
        <f t="shared" si="140"/>
        <v>12</v>
      </c>
      <c r="B920" s="5">
        <f t="shared" si="141"/>
        <v>27</v>
      </c>
      <c r="C920" s="5" t="str">
        <f t="shared" ca="1" si="150"/>
        <v>chronic_disease_scalar</v>
      </c>
      <c r="D920" s="5" t="str">
        <f t="shared" ca="1" si="151"/>
        <v>chronic_disease_scalar_buenos_aires</v>
      </c>
      <c r="E920" s="4" t="str" cm="1">
        <f t="array" aca="1" ref="E920" ca="1">INDIRECT(ADDRESS(1,A920,1,1,"all_city_parameter_inputs"))</f>
        <v>buenos_aires</v>
      </c>
      <c r="F920" s="6" t="str" cm="1">
        <f t="array" aca="1" ref="F920" ca="1">IF(AND(ISBLANK(INDIRECT(ADDRESS(B920,2,1,1,"all_city_parameter_inputs"))), ISBLANK(INDIRECT(ADDRESS(B920,1,1,1,"all_city_parameter_inputs")))), "", IF(ISBLANK(INDIRECT(ADDRESS(B920,1,1,1,"all_city_parameter_inputs"))), All_city_list!F919,INDIRECT(ADDRESS(B920,1,1,1,"all_city_parameter_inputs"))))</f>
        <v>chronic_disease_scalar</v>
      </c>
      <c r="G920" s="4" t="str" cm="1">
        <f t="array" aca="1" ref="G920" ca="1">IF(AND(ISBLANK(INDIRECT(ADDRESS(B920,3,1,1,"all_city_parameter_inputs"))),ISBLANK(INDIRECT(ADDRESS(B920,2,1,1,"all_city_parameter_inputs")))),"",IF(ISBLANK(INDIRECT(ADDRESS(B920,2,1,1,"all_city_parameter_inputs"))),"",INDIRECT(ADDRESS(B920,2,1,1,"all_city_parameter_inputs"))))</f>
        <v>mean</v>
      </c>
      <c r="H920" s="17" cm="1">
        <f t="array" aca="1" ref="H920" ca="1">IF(ISBLANK(INDIRECT(ADDRESS(B920,A920,1,1,"all_city_parameter_inputs"))), "--",INDIRECT(ADDRESS(B920,A920,1,1,"all_city_parameter_inputs")))</f>
        <v>1</v>
      </c>
      <c r="I920" s="17" t="str">
        <f ca="1">IF(OR(G920="alpha",G920="beta",G920="sd",G920="mean"),"--",VLOOKUP(C920,Default!$B$5:$H$113,7,FALSE))</f>
        <v>--</v>
      </c>
      <c r="J920" s="4" t="str">
        <f ca="1">VLOOKUP(F920,Lookup!$C$5:$D$109,2, FALSE)</f>
        <v>Health values</v>
      </c>
      <c r="K920" s="4" t="str">
        <f ca="1">VLOOKUP(C920,Default!$B$4:$E$113,4, FALSE)</f>
        <v>scalar for GBD data</v>
      </c>
      <c r="L920" s="21" t="str" cm="1">
        <f t="array" aca="1" ref="L920" ca="1">IF(ISNA(VLOOKUP(D920,Grouped_Sources!$C:$C,1,FALSE)),"", INDIRECT(VLOOKUP(D920,Grouped_Sources!$C:$G,5,FALSE)))</f>
        <v>dummy value - leave for time being</v>
      </c>
      <c r="M920" s="21"/>
      <c r="N920" s="21"/>
    </row>
    <row r="921" spans="1:14">
      <c r="A921" s="5">
        <f t="shared" si="140"/>
        <v>12</v>
      </c>
      <c r="B921" s="5">
        <f t="shared" si="141"/>
        <v>28</v>
      </c>
      <c r="C921" s="5" t="str">
        <f t="shared" ca="1" si="150"/>
        <v>chronic_disease_scalar</v>
      </c>
      <c r="D921" s="5" t="str">
        <f t="shared" ca="1" si="151"/>
        <v>chronic_disease_scalar_buenos_aires</v>
      </c>
      <c r="E921" s="4" t="str" cm="1">
        <f t="array" aca="1" ref="E921" ca="1">INDIRECT(ADDRESS(1,A921,1,1,"all_city_parameter_inputs"))</f>
        <v>buenos_aires</v>
      </c>
      <c r="F921" s="6" t="str" cm="1">
        <f t="array" aca="1" ref="F921" ca="1">IF(AND(ISBLANK(INDIRECT(ADDRESS(B921,2,1,1,"all_city_parameter_inputs"))), ISBLANK(INDIRECT(ADDRESS(B921,1,1,1,"all_city_parameter_inputs")))), "", IF(ISBLANK(INDIRECT(ADDRESS(B921,1,1,1,"all_city_parameter_inputs"))), All_city_list!F920,INDIRECT(ADDRESS(B921,1,1,1,"all_city_parameter_inputs"))))</f>
        <v>chronic_disease_scalar</v>
      </c>
      <c r="G921" s="4" t="str" cm="1">
        <f t="array" aca="1" ref="G921" ca="1">IF(AND(ISBLANK(INDIRECT(ADDRESS(B921,3,1,1,"all_city_parameter_inputs"))),ISBLANK(INDIRECT(ADDRESS(B921,2,1,1,"all_city_parameter_inputs")))),"",IF(ISBLANK(INDIRECT(ADDRESS(B921,2,1,1,"all_city_parameter_inputs"))),"",INDIRECT(ADDRESS(B921,2,1,1,"all_city_parameter_inputs"))))</f>
        <v>sd</v>
      </c>
      <c r="H921" s="17" cm="1">
        <f t="array" aca="1" ref="H921" ca="1">IF(ISBLANK(INDIRECT(ADDRESS(B921,A921,1,1,"all_city_parameter_inputs"))), "--",INDIRECT(ADDRESS(B921,A921,1,1,"all_city_parameter_inputs")))</f>
        <v>1.2</v>
      </c>
      <c r="I921" s="17" t="str">
        <f ca="1">IF(OR(G921="alpha",G921="beta",G921="sd",G921="mean"),"--",VLOOKUP(C921,Default!$B$5:$H$113,7,FALSE))</f>
        <v>--</v>
      </c>
      <c r="J921" s="4" t="str">
        <f ca="1">VLOOKUP(F921,Lookup!$C$5:$D$109,2, FALSE)</f>
        <v>Health values</v>
      </c>
      <c r="K921" s="4" t="str">
        <f ca="1">VLOOKUP(C921,Default!$B$4:$E$113,4, FALSE)</f>
        <v>scalar for GBD data</v>
      </c>
      <c r="L921" s="21" t="str" cm="1">
        <f t="array" aca="1" ref="L921" ca="1">IF(ISNA(VLOOKUP(D921,Grouped_Sources!$C:$C,1,FALSE)),"", INDIRECT(VLOOKUP(D921,Grouped_Sources!$C:$G,5,FALSE)))</f>
        <v>dummy value - leave for time being</v>
      </c>
      <c r="M921" s="21"/>
      <c r="N921" s="21"/>
    </row>
    <row r="922" spans="1:14">
      <c r="A922" s="5">
        <f t="shared" si="140"/>
        <v>12</v>
      </c>
      <c r="B922" s="5">
        <f t="shared" si="141"/>
        <v>29</v>
      </c>
      <c r="C922" s="5" t="str">
        <f t="shared" ca="1" si="150"/>
        <v>pm_conc_base</v>
      </c>
      <c r="D922" s="5" t="str">
        <f t="shared" ca="1" si="151"/>
        <v>pm_conc_base_buenos_aires</v>
      </c>
      <c r="E922" s="4" t="str" cm="1">
        <f t="array" aca="1" ref="E922" ca="1">INDIRECT(ADDRESS(1,A922,1,1,"all_city_parameter_inputs"))</f>
        <v>buenos_aires</v>
      </c>
      <c r="F922" s="6" t="str" cm="1">
        <f t="array" aca="1" ref="F922" ca="1">IF(AND(ISBLANK(INDIRECT(ADDRESS(B922,2,1,1,"all_city_parameter_inputs"))), ISBLANK(INDIRECT(ADDRESS(B922,1,1,1,"all_city_parameter_inputs")))), "", IF(ISBLANK(INDIRECT(ADDRESS(B922,1,1,1,"all_city_parameter_inputs"))), All_city_list!F921,INDIRECT(ADDRESS(B922,1,1,1,"all_city_parameter_inputs"))))</f>
        <v>pm_conc_base</v>
      </c>
      <c r="G922" s="4" t="str" cm="1">
        <f t="array" aca="1" ref="G922" ca="1">IF(AND(ISBLANK(INDIRECT(ADDRESS(B922,3,1,1,"all_city_parameter_inputs"))),ISBLANK(INDIRECT(ADDRESS(B922,2,1,1,"all_city_parameter_inputs")))),"",IF(ISBLANK(INDIRECT(ADDRESS(B922,2,1,1,"all_city_parameter_inputs"))),"",INDIRECT(ADDRESS(B922,2,1,1,"all_city_parameter_inputs"))))</f>
        <v>constant</v>
      </c>
      <c r="H922" s="17" cm="1">
        <f t="array" aca="1" ref="H922" ca="1">IF(ISBLANK(INDIRECT(ADDRESS(B922,A922,1,1,"all_city_parameter_inputs"))), "--",INDIRECT(ADDRESS(B922,A922,1,1,"all_city_parameter_inputs")))</f>
        <v>14</v>
      </c>
      <c r="I922" s="17">
        <f ca="1">IF(OR(G922="alpha",G922="beta",G922="sd",G922="mean"),"--",VLOOKUP(C922,Default!$B$5:$H$113,7,FALSE))</f>
        <v>12.69</v>
      </c>
      <c r="J922" s="4" t="str">
        <f ca="1">VLOOKUP(F922,Lookup!$C$5:$D$109,2, FALSE)</f>
        <v>Pollution values</v>
      </c>
      <c r="K922" s="4" t="str">
        <f ca="1">VLOOKUP(C922,Default!$B$4:$E$113,4, FALSE)</f>
        <v>background PM2.5 concentration</v>
      </c>
      <c r="L922" s="21" t="str" cm="1">
        <f t="array" aca="1" ref="L922" ca="1">IF(ISNA(VLOOKUP(D922,Grouped_Sources!$C:$C,1,FALSE)),"", INDIRECT(VLOOKUP(D922,Grouped_Sources!$C:$G,5,FALSE)))</f>
        <v>…Dropbox\ITHIM Global\Methods and Processes\Air Pollution\Emissions and air pollution calculations - Rahul &amp; Haneen\Databases used\database_source_apport_studies_v2_0_26_9_2015.xls</v>
      </c>
      <c r="M922" s="21"/>
      <c r="N922" s="21"/>
    </row>
    <row r="923" spans="1:14">
      <c r="A923" s="5">
        <f t="shared" si="140"/>
        <v>12</v>
      </c>
      <c r="B923" s="5">
        <f t="shared" si="141"/>
        <v>30</v>
      </c>
      <c r="C923" s="5" t="str">
        <f t="shared" ca="1" si="150"/>
        <v>pm_conc_base</v>
      </c>
      <c r="D923" s="5" t="str">
        <f t="shared" ca="1" si="151"/>
        <v>pm_conc_base_buenos_aires</v>
      </c>
      <c r="E923" s="4" t="str" cm="1">
        <f t="array" aca="1" ref="E923" ca="1">INDIRECT(ADDRESS(1,A923,1,1,"all_city_parameter_inputs"))</f>
        <v>buenos_aires</v>
      </c>
      <c r="F923" s="6" t="str" cm="1">
        <f t="array" aca="1" ref="F923" ca="1">IF(AND(ISBLANK(INDIRECT(ADDRESS(B923,2,1,1,"all_city_parameter_inputs"))), ISBLANK(INDIRECT(ADDRESS(B923,1,1,1,"all_city_parameter_inputs")))), "", IF(ISBLANK(INDIRECT(ADDRESS(B923,1,1,1,"all_city_parameter_inputs"))), All_city_list!F922,INDIRECT(ADDRESS(B923,1,1,1,"all_city_parameter_inputs"))))</f>
        <v>pm_conc_base</v>
      </c>
      <c r="G923" s="4" t="str" cm="1">
        <f t="array" aca="1" ref="G923" ca="1">IF(AND(ISBLANK(INDIRECT(ADDRESS(B923,3,1,1,"all_city_parameter_inputs"))),ISBLANK(INDIRECT(ADDRESS(B923,2,1,1,"all_city_parameter_inputs")))),"",IF(ISBLANK(INDIRECT(ADDRESS(B923,2,1,1,"all_city_parameter_inputs"))),"",INDIRECT(ADDRESS(B923,2,1,1,"all_city_parameter_inputs"))))</f>
        <v>mean</v>
      </c>
      <c r="H923" s="17" t="str" cm="1">
        <f t="array" aca="1" ref="H923" ca="1">IF(ISBLANK(INDIRECT(ADDRESS(B923,A923,1,1,"all_city_parameter_inputs"))), "--",INDIRECT(ADDRESS(B923,A923,1,1,"all_city_parameter_inputs")))</f>
        <v>--</v>
      </c>
      <c r="I923" s="17" t="str">
        <f ca="1">IF(OR(G923="alpha",G923="beta",G923="sd",G923="mean"),"--",VLOOKUP(C923,Default!$B$5:$H$113,7,FALSE))</f>
        <v>--</v>
      </c>
      <c r="J923" s="4" t="str">
        <f ca="1">VLOOKUP(F923,Lookup!$C$5:$D$109,2, FALSE)</f>
        <v>Pollution values</v>
      </c>
      <c r="K923" s="4" t="str">
        <f ca="1">VLOOKUP(C923,Default!$B$4:$E$113,4, FALSE)</f>
        <v>background PM2.5 concentration</v>
      </c>
      <c r="L923" s="21" t="str" cm="1">
        <f t="array" aca="1" ref="L923" ca="1">IF(ISNA(VLOOKUP(D923,Grouped_Sources!$C:$C,1,FALSE)),"", INDIRECT(VLOOKUP(D923,Grouped_Sources!$C:$G,5,FALSE)))</f>
        <v>…Dropbox\ITHIM Global\Methods and Processes\Air Pollution\Emissions and air pollution calculations - Rahul &amp; Haneen\Databases used\database_source_apport_studies_v2_0_26_9_2015.xls</v>
      </c>
      <c r="M923" s="21"/>
      <c r="N923" s="21"/>
    </row>
    <row r="924" spans="1:14">
      <c r="A924" s="5">
        <f t="shared" si="140"/>
        <v>12</v>
      </c>
      <c r="B924" s="5">
        <f t="shared" si="141"/>
        <v>31</v>
      </c>
      <c r="C924" s="5" t="str">
        <f t="shared" ca="1" si="150"/>
        <v>pm_conc_base</v>
      </c>
      <c r="D924" s="5" t="str">
        <f t="shared" ca="1" si="151"/>
        <v>pm_conc_base_buenos_aires</v>
      </c>
      <c r="E924" s="4" t="str" cm="1">
        <f t="array" aca="1" ref="E924" ca="1">INDIRECT(ADDRESS(1,A924,1,1,"all_city_parameter_inputs"))</f>
        <v>buenos_aires</v>
      </c>
      <c r="F924" s="6" t="str" cm="1">
        <f t="array" aca="1" ref="F924" ca="1">IF(AND(ISBLANK(INDIRECT(ADDRESS(B924,2,1,1,"all_city_parameter_inputs"))), ISBLANK(INDIRECT(ADDRESS(B924,1,1,1,"all_city_parameter_inputs")))), "", IF(ISBLANK(INDIRECT(ADDRESS(B924,1,1,1,"all_city_parameter_inputs"))), All_city_list!F923,INDIRECT(ADDRESS(B924,1,1,1,"all_city_parameter_inputs"))))</f>
        <v>pm_conc_base</v>
      </c>
      <c r="G924" s="4" t="str" cm="1">
        <f t="array" aca="1" ref="G924" ca="1">IF(AND(ISBLANK(INDIRECT(ADDRESS(B924,3,1,1,"all_city_parameter_inputs"))),ISBLANK(INDIRECT(ADDRESS(B924,2,1,1,"all_city_parameter_inputs")))),"",IF(ISBLANK(INDIRECT(ADDRESS(B924,2,1,1,"all_city_parameter_inputs"))),"",INDIRECT(ADDRESS(B924,2,1,1,"all_city_parameter_inputs"))))</f>
        <v>sd</v>
      </c>
      <c r="H924" s="17" t="str" cm="1">
        <f t="array" aca="1" ref="H924" ca="1">IF(ISBLANK(INDIRECT(ADDRESS(B924,A924,1,1,"all_city_parameter_inputs"))), "--",INDIRECT(ADDRESS(B924,A924,1,1,"all_city_parameter_inputs")))</f>
        <v>--</v>
      </c>
      <c r="I924" s="17" t="str">
        <f ca="1">IF(OR(G924="alpha",G924="beta",G924="sd",G924="mean"),"--",VLOOKUP(C924,Default!$B$5:$H$113,7,FALSE))</f>
        <v>--</v>
      </c>
      <c r="J924" s="4" t="str">
        <f ca="1">VLOOKUP(F924,Lookup!$C$5:$D$109,2, FALSE)</f>
        <v>Pollution values</v>
      </c>
      <c r="K924" s="4" t="str">
        <f ca="1">VLOOKUP(C924,Default!$B$4:$E$113,4, FALSE)</f>
        <v>background PM2.5 concentration</v>
      </c>
      <c r="L924" s="21" t="str" cm="1">
        <f t="array" aca="1" ref="L924" ca="1">IF(ISNA(VLOOKUP(D924,Grouped_Sources!$C:$C,1,FALSE)),"", INDIRECT(VLOOKUP(D924,Grouped_Sources!$C:$G,5,FALSE)))</f>
        <v>…Dropbox\ITHIM Global\Methods and Processes\Air Pollution\Emissions and air pollution calculations - Rahul &amp; Haneen\Databases used\database_source_apport_studies_v2_0_26_9_2015.xls</v>
      </c>
      <c r="M924" s="21"/>
      <c r="N924" s="21"/>
    </row>
    <row r="925" spans="1:14">
      <c r="A925" s="5">
        <f t="shared" ref="A925:A988" si="152">A826+1</f>
        <v>12</v>
      </c>
      <c r="B925" s="5">
        <f t="shared" ref="B925:B988" si="153">B826</f>
        <v>32</v>
      </c>
      <c r="C925" s="5" t="str">
        <f t="shared" ca="1" si="150"/>
        <v>pm_trans_share</v>
      </c>
      <c r="D925" s="5" t="str">
        <f t="shared" ca="1" si="151"/>
        <v>pm_trans_share_buenos_aires</v>
      </c>
      <c r="E925" s="4" t="str" cm="1">
        <f t="array" aca="1" ref="E925" ca="1">INDIRECT(ADDRESS(1,A925,1,1,"all_city_parameter_inputs"))</f>
        <v>buenos_aires</v>
      </c>
      <c r="F925" s="6" t="str" cm="1">
        <f t="array" aca="1" ref="F925" ca="1">IF(AND(ISBLANK(INDIRECT(ADDRESS(B925,2,1,1,"all_city_parameter_inputs"))), ISBLANK(INDIRECT(ADDRESS(B925,1,1,1,"all_city_parameter_inputs")))), "", IF(ISBLANK(INDIRECT(ADDRESS(B925,1,1,1,"all_city_parameter_inputs"))), All_city_list!F924,INDIRECT(ADDRESS(B925,1,1,1,"all_city_parameter_inputs"))))</f>
        <v>pm_trans_share</v>
      </c>
      <c r="G925" s="4" t="str" cm="1">
        <f t="array" aca="1" ref="G925" ca="1">IF(AND(ISBLANK(INDIRECT(ADDRESS(B925,3,1,1,"all_city_parameter_inputs"))),ISBLANK(INDIRECT(ADDRESS(B925,2,1,1,"all_city_parameter_inputs")))),"",IF(ISBLANK(INDIRECT(ADDRESS(B925,2,1,1,"all_city_parameter_inputs"))),"",INDIRECT(ADDRESS(B925,2,1,1,"all_city_parameter_inputs"))))</f>
        <v>constant</v>
      </c>
      <c r="H925" s="17" cm="1">
        <f t="array" aca="1" ref="H925" ca="1">IF(ISBLANK(INDIRECT(ADDRESS(B925,A925,1,1,"all_city_parameter_inputs"))), "--",INDIRECT(ADDRESS(B925,A925,1,1,"all_city_parameter_inputs")))</f>
        <v>0.32</v>
      </c>
      <c r="I925" s="17">
        <f ca="1">IF(OR(G925="alpha",G925="beta",G925="sd",G925="mean"),"--",VLOOKUP(C925,Default!$B$5:$H$113,7,FALSE))</f>
        <v>0.42</v>
      </c>
      <c r="J925" s="4" t="str">
        <f ca="1">VLOOKUP(F925,Lookup!$C$5:$D$109,2, FALSE)</f>
        <v>Pollution values</v>
      </c>
      <c r="K925" s="4" t="str">
        <f ca="1">VLOOKUP(C925,Default!$B$4:$E$113,4, FALSE)</f>
        <v>proportion of background PM2.5 attributable to transport</v>
      </c>
      <c r="L925" s="21" t="str" cm="1">
        <f t="array" aca="1" ref="L925" ca="1">IF(ISNA(VLOOKUP(D925,Grouped_Sources!$C:$C,1,FALSE)),"", INDIRECT(VLOOKUP(D925,Grouped_Sources!$C:$G,5,FALSE)))</f>
        <v>…Dropbox\ITHIM Global\Methods and Processes\Air Pollution\Emissions and air pollution calculations - Rahul &amp; Haneen\Databases used\database_source_apport_studies_v2_0_26_9_2015.xls</v>
      </c>
      <c r="M925" s="21"/>
      <c r="N925" s="21"/>
    </row>
    <row r="926" spans="1:14">
      <c r="A926" s="5">
        <f t="shared" si="152"/>
        <v>12</v>
      </c>
      <c r="B926" s="5">
        <f t="shared" si="153"/>
        <v>33</v>
      </c>
      <c r="C926" s="5" t="str">
        <f t="shared" ca="1" si="150"/>
        <v>pm_trans_share</v>
      </c>
      <c r="D926" s="5" t="str">
        <f t="shared" ca="1" si="151"/>
        <v>pm_trans_share_buenos_aires</v>
      </c>
      <c r="E926" s="4" t="str" cm="1">
        <f t="array" aca="1" ref="E926" ca="1">INDIRECT(ADDRESS(1,A926,1,1,"all_city_parameter_inputs"))</f>
        <v>buenos_aires</v>
      </c>
      <c r="F926" s="6" t="str" cm="1">
        <f t="array" aca="1" ref="F926" ca="1">IF(AND(ISBLANK(INDIRECT(ADDRESS(B926,2,1,1,"all_city_parameter_inputs"))), ISBLANK(INDIRECT(ADDRESS(B926,1,1,1,"all_city_parameter_inputs")))), "", IF(ISBLANK(INDIRECT(ADDRESS(B926,1,1,1,"all_city_parameter_inputs"))), All_city_list!F925,INDIRECT(ADDRESS(B926,1,1,1,"all_city_parameter_inputs"))))</f>
        <v>pm_trans_share</v>
      </c>
      <c r="G926" s="4" t="str" cm="1">
        <f t="array" aca="1" ref="G926" ca="1">IF(AND(ISBLANK(INDIRECT(ADDRESS(B926,3,1,1,"all_city_parameter_inputs"))),ISBLANK(INDIRECT(ADDRESS(B926,2,1,1,"all_city_parameter_inputs")))),"",IF(ISBLANK(INDIRECT(ADDRESS(B926,2,1,1,"all_city_parameter_inputs"))),"",INDIRECT(ADDRESS(B926,2,1,1,"all_city_parameter_inputs"))))</f>
        <v>alpha</v>
      </c>
      <c r="H926" s="17" t="str" cm="1">
        <f t="array" aca="1" ref="H926" ca="1">IF(ISBLANK(INDIRECT(ADDRESS(B926,A926,1,1,"all_city_parameter_inputs"))), "--",INDIRECT(ADDRESS(B926,A926,1,1,"all_city_parameter_inputs")))</f>
        <v>--</v>
      </c>
      <c r="I926" s="17" t="str">
        <f ca="1">IF(OR(G926="alpha",G926="beta",G926="sd",G926="mean"),"--",VLOOKUP(C926,Default!$B$5:$H$113,7,FALSE))</f>
        <v>--</v>
      </c>
      <c r="J926" s="4" t="str">
        <f ca="1">VLOOKUP(F926,Lookup!$C$5:$D$109,2, FALSE)</f>
        <v>Pollution values</v>
      </c>
      <c r="K926" s="4" t="str">
        <f ca="1">VLOOKUP(C926,Default!$B$4:$E$113,4, FALSE)</f>
        <v>proportion of background PM2.5 attributable to transport</v>
      </c>
      <c r="L926" s="21" t="str" cm="1">
        <f t="array" aca="1" ref="L926" ca="1">IF(ISNA(VLOOKUP(D926,Grouped_Sources!$C:$C,1,FALSE)),"", INDIRECT(VLOOKUP(D926,Grouped_Sources!$C:$G,5,FALSE)))</f>
        <v>…Dropbox\ITHIM Global\Methods and Processes\Air Pollution\Emissions and air pollution calculations - Rahul &amp; Haneen\Databases used\database_source_apport_studies_v2_0_26_9_2015.xls</v>
      </c>
      <c r="M926" s="21"/>
      <c r="N926" s="21"/>
    </row>
    <row r="927" spans="1:14">
      <c r="A927" s="5">
        <f t="shared" si="152"/>
        <v>12</v>
      </c>
      <c r="B927" s="5">
        <f t="shared" si="153"/>
        <v>34</v>
      </c>
      <c r="C927" s="5" t="str">
        <f t="shared" ca="1" si="150"/>
        <v>pm_trans_share</v>
      </c>
      <c r="D927" s="5" t="str">
        <f t="shared" ca="1" si="151"/>
        <v>pm_trans_share_buenos_aires</v>
      </c>
      <c r="E927" s="4" t="str" cm="1">
        <f t="array" aca="1" ref="E927" ca="1">INDIRECT(ADDRESS(1,A927,1,1,"all_city_parameter_inputs"))</f>
        <v>buenos_aires</v>
      </c>
      <c r="F927" s="6" t="str" cm="1">
        <f t="array" aca="1" ref="F927" ca="1">IF(AND(ISBLANK(INDIRECT(ADDRESS(B927,2,1,1,"all_city_parameter_inputs"))), ISBLANK(INDIRECT(ADDRESS(B927,1,1,1,"all_city_parameter_inputs")))), "", IF(ISBLANK(INDIRECT(ADDRESS(B927,1,1,1,"all_city_parameter_inputs"))), All_city_list!F926,INDIRECT(ADDRESS(B927,1,1,1,"all_city_parameter_inputs"))))</f>
        <v>pm_trans_share</v>
      </c>
      <c r="G927" s="4" t="str" cm="1">
        <f t="array" aca="1" ref="G927" ca="1">IF(AND(ISBLANK(INDIRECT(ADDRESS(B927,3,1,1,"all_city_parameter_inputs"))),ISBLANK(INDIRECT(ADDRESS(B927,2,1,1,"all_city_parameter_inputs")))),"",IF(ISBLANK(INDIRECT(ADDRESS(B927,2,1,1,"all_city_parameter_inputs"))),"",INDIRECT(ADDRESS(B927,2,1,1,"all_city_parameter_inputs"))))</f>
        <v>beta</v>
      </c>
      <c r="H927" s="17" t="str" cm="1">
        <f t="array" aca="1" ref="H927" ca="1">IF(ISBLANK(INDIRECT(ADDRESS(B927,A927,1,1,"all_city_parameter_inputs"))), "--",INDIRECT(ADDRESS(B927,A927,1,1,"all_city_parameter_inputs")))</f>
        <v>--</v>
      </c>
      <c r="I927" s="17" t="str">
        <f ca="1">IF(OR(G927="alpha",G927="beta",G927="sd",G927="mean"),"--",VLOOKUP(C927,Default!$B$5:$H$113,7,FALSE))</f>
        <v>--</v>
      </c>
      <c r="J927" s="4" t="str">
        <f ca="1">VLOOKUP(F927,Lookup!$C$5:$D$109,2, FALSE)</f>
        <v>Pollution values</v>
      </c>
      <c r="K927" s="4" t="str">
        <f ca="1">VLOOKUP(C927,Default!$B$4:$E$113,4, FALSE)</f>
        <v>proportion of background PM2.5 attributable to transport</v>
      </c>
      <c r="L927" s="21" t="str" cm="1">
        <f t="array" aca="1" ref="L927" ca="1">IF(ISNA(VLOOKUP(D927,Grouped_Sources!$C:$C,1,FALSE)),"", INDIRECT(VLOOKUP(D927,Grouped_Sources!$C:$G,5,FALSE)))</f>
        <v>…Dropbox\ITHIM Global\Methods and Processes\Air Pollution\Emissions and air pollution calculations - Rahul &amp; Haneen\Databases used\database_source_apport_studies_v2_0_26_9_2015.xls</v>
      </c>
      <c r="M927" s="21"/>
      <c r="N927" s="21"/>
    </row>
    <row r="928" spans="1:14">
      <c r="A928" s="5">
        <f t="shared" si="152"/>
        <v>12</v>
      </c>
      <c r="B928" s="5">
        <f t="shared" si="153"/>
        <v>35</v>
      </c>
      <c r="C928" s="5" t="str">
        <f t="shared" ca="1" si="150"/>
        <v>background_pa_scalar</v>
      </c>
      <c r="D928" s="5" t="str">
        <f t="shared" ca="1" si="151"/>
        <v>background_pa_scalar_buenos_aires</v>
      </c>
      <c r="E928" s="4" t="str" cm="1">
        <f t="array" aca="1" ref="E928" ca="1">INDIRECT(ADDRESS(1,A928,1,1,"all_city_parameter_inputs"))</f>
        <v>buenos_aires</v>
      </c>
      <c r="F928" s="6" t="str" cm="1">
        <f t="array" aca="1" ref="F928" ca="1">IF(AND(ISBLANK(INDIRECT(ADDRESS(B928,2,1,1,"all_city_parameter_inputs"))), ISBLANK(INDIRECT(ADDRESS(B928,1,1,1,"all_city_parameter_inputs")))), "", IF(ISBLANK(INDIRECT(ADDRESS(B928,1,1,1,"all_city_parameter_inputs"))), All_city_list!F927,INDIRECT(ADDRESS(B928,1,1,1,"all_city_parameter_inputs"))))</f>
        <v>background_pa_scalar</v>
      </c>
      <c r="G928" s="4" t="str" cm="1">
        <f t="array" aca="1" ref="G928" ca="1">IF(AND(ISBLANK(INDIRECT(ADDRESS(B928,3,1,1,"all_city_parameter_inputs"))),ISBLANK(INDIRECT(ADDRESS(B928,2,1,1,"all_city_parameter_inputs")))),"",IF(ISBLANK(INDIRECT(ADDRESS(B928,2,1,1,"all_city_parameter_inputs"))),"",INDIRECT(ADDRESS(B928,2,1,1,"all_city_parameter_inputs"))))</f>
        <v>constant</v>
      </c>
      <c r="H928" s="17" cm="1">
        <f t="array" aca="1" ref="H928" ca="1">IF(ISBLANK(INDIRECT(ADDRESS(B928,A928,1,1,"all_city_parameter_inputs"))), "--",INDIRECT(ADDRESS(B928,A928,1,1,"all_city_parameter_inputs")))</f>
        <v>1</v>
      </c>
      <c r="I928" s="17">
        <f ca="1">IF(OR(G928="alpha",G928="beta",G928="sd",G928="mean"),"--",VLOOKUP(C928,Default!$B$5:$H$113,7,FALSE))</f>
        <v>1</v>
      </c>
      <c r="J928" s="4" t="str">
        <f ca="1">VLOOKUP(F928,Lookup!$C$5:$D$109,2, FALSE)</f>
        <v>PA values</v>
      </c>
      <c r="K928" s="4" t="str">
        <f ca="1">VLOOKUP(C928,Default!$B$4:$E$113,4, FALSE)</f>
        <v>scalar for physical activity</v>
      </c>
      <c r="L928" s="21" t="str" cm="1">
        <f t="array" aca="1" ref="L928" ca="1">IF(ISNA(VLOOKUP(D928,Grouped_Sources!$C:$C,1,FALSE)),"", INDIRECT(VLOOKUP(D928,Grouped_Sources!$C:$G,5,FALSE)))</f>
        <v>dummy value - leave (could be improved by looking at PA surveys</v>
      </c>
      <c r="M928" s="21"/>
      <c r="N928" s="21"/>
    </row>
    <row r="929" spans="1:14">
      <c r="A929" s="5">
        <f t="shared" si="152"/>
        <v>12</v>
      </c>
      <c r="B929" s="5">
        <f t="shared" si="153"/>
        <v>36</v>
      </c>
      <c r="C929" s="5" t="str">
        <f t="shared" ca="1" si="150"/>
        <v>background_pa_scalar</v>
      </c>
      <c r="D929" s="5" t="str">
        <f t="shared" ca="1" si="151"/>
        <v>background_pa_scalar_buenos_aires</v>
      </c>
      <c r="E929" s="4" t="str" cm="1">
        <f t="array" aca="1" ref="E929" ca="1">INDIRECT(ADDRESS(1,A929,1,1,"all_city_parameter_inputs"))</f>
        <v>buenos_aires</v>
      </c>
      <c r="F929" s="6" t="str" cm="1">
        <f t="array" aca="1" ref="F929" ca="1">IF(AND(ISBLANK(INDIRECT(ADDRESS(B929,2,1,1,"all_city_parameter_inputs"))), ISBLANK(INDIRECT(ADDRESS(B929,1,1,1,"all_city_parameter_inputs")))), "", IF(ISBLANK(INDIRECT(ADDRESS(B929,1,1,1,"all_city_parameter_inputs"))), All_city_list!F928,INDIRECT(ADDRESS(B929,1,1,1,"all_city_parameter_inputs"))))</f>
        <v>background_pa_scalar</v>
      </c>
      <c r="G929" s="4" t="str" cm="1">
        <f t="array" aca="1" ref="G929" ca="1">IF(AND(ISBLANK(INDIRECT(ADDRESS(B929,3,1,1,"all_city_parameter_inputs"))),ISBLANK(INDIRECT(ADDRESS(B929,2,1,1,"all_city_parameter_inputs")))),"",IF(ISBLANK(INDIRECT(ADDRESS(B929,2,1,1,"all_city_parameter_inputs"))),"",INDIRECT(ADDRESS(B929,2,1,1,"all_city_parameter_inputs"))))</f>
        <v>mean</v>
      </c>
      <c r="H929" s="17" cm="1">
        <f t="array" aca="1" ref="H929" ca="1">IF(ISBLANK(INDIRECT(ADDRESS(B929,A929,1,1,"all_city_parameter_inputs"))), "--",INDIRECT(ADDRESS(B929,A929,1,1,"all_city_parameter_inputs")))</f>
        <v>1</v>
      </c>
      <c r="I929" s="17" t="str">
        <f ca="1">IF(OR(G929="alpha",G929="beta",G929="sd",G929="mean"),"--",VLOOKUP(C929,Default!$B$5:$H$113,7,FALSE))</f>
        <v>--</v>
      </c>
      <c r="J929" s="4" t="str">
        <f ca="1">VLOOKUP(F929,Lookup!$C$5:$D$109,2, FALSE)</f>
        <v>PA values</v>
      </c>
      <c r="K929" s="4" t="str">
        <f ca="1">VLOOKUP(C929,Default!$B$4:$E$113,4, FALSE)</f>
        <v>scalar for physical activity</v>
      </c>
      <c r="L929" s="21" t="str" cm="1">
        <f t="array" aca="1" ref="L929" ca="1">IF(ISNA(VLOOKUP(D929,Grouped_Sources!$C:$C,1,FALSE)),"", INDIRECT(VLOOKUP(D929,Grouped_Sources!$C:$G,5,FALSE)))</f>
        <v>dummy value - leave (could be improved by looking at PA surveys</v>
      </c>
      <c r="M929" s="21"/>
      <c r="N929" s="21"/>
    </row>
    <row r="930" spans="1:14">
      <c r="A930" s="5">
        <f t="shared" si="152"/>
        <v>12</v>
      </c>
      <c r="B930" s="5">
        <f t="shared" si="153"/>
        <v>37</v>
      </c>
      <c r="C930" s="5" t="str">
        <f t="shared" ca="1" si="150"/>
        <v>background_pa_scalar</v>
      </c>
      <c r="D930" s="5" t="str">
        <f t="shared" ca="1" si="151"/>
        <v>background_pa_scalar_buenos_aires</v>
      </c>
      <c r="E930" s="4" t="str" cm="1">
        <f t="array" aca="1" ref="E930" ca="1">INDIRECT(ADDRESS(1,A930,1,1,"all_city_parameter_inputs"))</f>
        <v>buenos_aires</v>
      </c>
      <c r="F930" s="6" t="str" cm="1">
        <f t="array" aca="1" ref="F930" ca="1">IF(AND(ISBLANK(INDIRECT(ADDRESS(B930,2,1,1,"all_city_parameter_inputs"))), ISBLANK(INDIRECT(ADDRESS(B930,1,1,1,"all_city_parameter_inputs")))), "", IF(ISBLANK(INDIRECT(ADDRESS(B930,1,1,1,"all_city_parameter_inputs"))), All_city_list!F929,INDIRECT(ADDRESS(B930,1,1,1,"all_city_parameter_inputs"))))</f>
        <v>background_pa_scalar</v>
      </c>
      <c r="G930" s="4" t="str" cm="1">
        <f t="array" aca="1" ref="G930" ca="1">IF(AND(ISBLANK(INDIRECT(ADDRESS(B930,3,1,1,"all_city_parameter_inputs"))),ISBLANK(INDIRECT(ADDRESS(B930,2,1,1,"all_city_parameter_inputs")))),"",IF(ISBLANK(INDIRECT(ADDRESS(B930,2,1,1,"all_city_parameter_inputs"))),"",INDIRECT(ADDRESS(B930,2,1,1,"all_city_parameter_inputs"))))</f>
        <v>sd</v>
      </c>
      <c r="H930" s="17" cm="1">
        <f t="array" aca="1" ref="H930" ca="1">IF(ISBLANK(INDIRECT(ADDRESS(B930,A930,1,1,"all_city_parameter_inputs"))), "--",INDIRECT(ADDRESS(B930,A930,1,1,"all_city_parameter_inputs")))</f>
        <v>1.2</v>
      </c>
      <c r="I930" s="17" t="str">
        <f ca="1">IF(OR(G930="alpha",G930="beta",G930="sd",G930="mean"),"--",VLOOKUP(C930,Default!$B$5:$H$113,7,FALSE))</f>
        <v>--</v>
      </c>
      <c r="J930" s="4" t="str">
        <f ca="1">VLOOKUP(F930,Lookup!$C$5:$D$109,2, FALSE)</f>
        <v>PA values</v>
      </c>
      <c r="K930" s="4" t="str">
        <f ca="1">VLOOKUP(C930,Default!$B$4:$E$113,4, FALSE)</f>
        <v>scalar for physical activity</v>
      </c>
      <c r="L930" s="21" t="str" cm="1">
        <f t="array" aca="1" ref="L930" ca="1">IF(ISNA(VLOOKUP(D930,Grouped_Sources!$C:$C,1,FALSE)),"", INDIRECT(VLOOKUP(D930,Grouped_Sources!$C:$G,5,FALSE)))</f>
        <v>dummy value - leave (could be improved by looking at PA surveys</v>
      </c>
      <c r="M930" s="21"/>
      <c r="N930" s="21"/>
    </row>
    <row r="931" spans="1:14">
      <c r="A931" s="5">
        <f t="shared" si="152"/>
        <v>12</v>
      </c>
      <c r="B931" s="5">
        <f t="shared" si="153"/>
        <v>38</v>
      </c>
      <c r="C931" s="5" t="str">
        <f t="shared" ca="1" si="150"/>
        <v>bus_walk_time</v>
      </c>
      <c r="D931" s="5" t="str">
        <f t="shared" ca="1" si="151"/>
        <v>bus_walk_time_buenos_aires</v>
      </c>
      <c r="E931" s="4" t="str" cm="1">
        <f t="array" aca="1" ref="E931" ca="1">INDIRECT(ADDRESS(1,A931,1,1,"all_city_parameter_inputs"))</f>
        <v>buenos_aires</v>
      </c>
      <c r="F931" s="6" t="str" cm="1">
        <f t="array" aca="1" ref="F931" ca="1">IF(AND(ISBLANK(INDIRECT(ADDRESS(B931,2,1,1,"all_city_parameter_inputs"))), ISBLANK(INDIRECT(ADDRESS(B931,1,1,1,"all_city_parameter_inputs")))), "", IF(ISBLANK(INDIRECT(ADDRESS(B931,1,1,1,"all_city_parameter_inputs"))), All_city_list!F930,INDIRECT(ADDRESS(B931,1,1,1,"all_city_parameter_inputs"))))</f>
        <v>bus_walk_time</v>
      </c>
      <c r="G931" s="4" t="str" cm="1">
        <f t="array" aca="1" ref="G931" ca="1">IF(AND(ISBLANK(INDIRECT(ADDRESS(B931,3,1,1,"all_city_parameter_inputs"))),ISBLANK(INDIRECT(ADDRESS(B931,2,1,1,"all_city_parameter_inputs")))),"",IF(ISBLANK(INDIRECT(ADDRESS(B931,2,1,1,"all_city_parameter_inputs"))),"",INDIRECT(ADDRESS(B931,2,1,1,"all_city_parameter_inputs"))))</f>
        <v>constant</v>
      </c>
      <c r="H931" s="17" cm="1">
        <f t="array" aca="1" ref="H931" ca="1">IF(ISBLANK(INDIRECT(ADDRESS(B931,A931,1,1,"all_city_parameter_inputs"))), "--",INDIRECT(ADDRESS(B931,A931,1,1,"all_city_parameter_inputs")))</f>
        <v>12</v>
      </c>
      <c r="I931" s="17">
        <f ca="1">IF(OR(G931="alpha",G931="beta",G931="sd",G931="mean"),"--",VLOOKUP(C931,Default!$B$5:$H$113,7,FALSE))</f>
        <v>16</v>
      </c>
      <c r="J931" s="4" t="str">
        <f ca="1">VLOOKUP(F931,Lookup!$C$5:$D$109,2, FALSE)</f>
        <v>Travel values</v>
      </c>
      <c r="K931" s="4" t="str">
        <f ca="1">VLOOKUP(C931,Default!$B$4:$E$113,4, FALSE)</f>
        <v>time taken to walk to bus stop, added to each trip with main mode bus unless there is already a walking component in the travel survey</v>
      </c>
      <c r="L931" s="21" cm="1">
        <f t="array" aca="1" ref="L931" ca="1">IF(ISNA(VLOOKUP(D931,Grouped_Sources!$C:$C,1,FALSE)),"", INDIRECT(VLOOKUP(D931,Grouped_Sources!$C:$G,5,FALSE)))</f>
        <v>0</v>
      </c>
      <c r="M931" s="21"/>
      <c r="N931" s="21"/>
    </row>
    <row r="932" spans="1:14">
      <c r="A932" s="5">
        <f t="shared" si="152"/>
        <v>12</v>
      </c>
      <c r="B932" s="5">
        <f t="shared" si="153"/>
        <v>39</v>
      </c>
      <c r="C932" s="5" t="str">
        <f t="shared" ca="1" si="150"/>
        <v>bus_walk_time</v>
      </c>
      <c r="D932" s="5" t="str">
        <f t="shared" ca="1" si="151"/>
        <v>bus_walk_time_buenos_aires</v>
      </c>
      <c r="E932" s="4" t="str" cm="1">
        <f t="array" aca="1" ref="E932" ca="1">INDIRECT(ADDRESS(1,A932,1,1,"all_city_parameter_inputs"))</f>
        <v>buenos_aires</v>
      </c>
      <c r="F932" s="6" t="str" cm="1">
        <f t="array" aca="1" ref="F932" ca="1">IF(AND(ISBLANK(INDIRECT(ADDRESS(B932,2,1,1,"all_city_parameter_inputs"))), ISBLANK(INDIRECT(ADDRESS(B932,1,1,1,"all_city_parameter_inputs")))), "", IF(ISBLANK(INDIRECT(ADDRESS(B932,1,1,1,"all_city_parameter_inputs"))), All_city_list!F931,INDIRECT(ADDRESS(B932,1,1,1,"all_city_parameter_inputs"))))</f>
        <v>bus_walk_time</v>
      </c>
      <c r="G932" s="4" t="str" cm="1">
        <f t="array" aca="1" ref="G932" ca="1">IF(AND(ISBLANK(INDIRECT(ADDRESS(B932,3,1,1,"all_city_parameter_inputs"))),ISBLANK(INDIRECT(ADDRESS(B932,2,1,1,"all_city_parameter_inputs")))),"",IF(ISBLANK(INDIRECT(ADDRESS(B932,2,1,1,"all_city_parameter_inputs"))),"",INDIRECT(ADDRESS(B932,2,1,1,"all_city_parameter_inputs"))))</f>
        <v>mean</v>
      </c>
      <c r="H932" s="17" cm="1">
        <f t="array" aca="1" ref="H932" ca="1">IF(ISBLANK(INDIRECT(ADDRESS(B932,A932,1,1,"all_city_parameter_inputs"))), "--",INDIRECT(ADDRESS(B932,A932,1,1,"all_city_parameter_inputs")))</f>
        <v>8.4119516701366308</v>
      </c>
      <c r="I932" s="17" t="str">
        <f ca="1">IF(OR(G932="alpha",G932="beta",G932="sd",G932="mean"),"--",VLOOKUP(C932,Default!$B$5:$H$113,7,FALSE))</f>
        <v>--</v>
      </c>
      <c r="J932" s="4" t="str">
        <f ca="1">VLOOKUP(F932,Lookup!$C$5:$D$109,2, FALSE)</f>
        <v>Travel values</v>
      </c>
      <c r="K932" s="4" t="str">
        <f ca="1">VLOOKUP(C932,Default!$B$4:$E$113,4, FALSE)</f>
        <v>time taken to walk to bus stop, added to each trip with main mode bus unless there is already a walking component in the travel survey</v>
      </c>
      <c r="L932" s="21" cm="1">
        <f t="array" aca="1" ref="L932" ca="1">IF(ISNA(VLOOKUP(D932,Grouped_Sources!$C:$C,1,FALSE)),"", INDIRECT(VLOOKUP(D932,Grouped_Sources!$C:$G,5,FALSE)))</f>
        <v>0</v>
      </c>
      <c r="M932" s="21"/>
      <c r="N932" s="21"/>
    </row>
    <row r="933" spans="1:14">
      <c r="A933" s="5">
        <f t="shared" si="152"/>
        <v>12</v>
      </c>
      <c r="B933" s="5">
        <f t="shared" si="153"/>
        <v>40</v>
      </c>
      <c r="C933" s="5" t="str">
        <f t="shared" ca="1" si="150"/>
        <v>bus_walk_time</v>
      </c>
      <c r="D933" s="5" t="str">
        <f t="shared" ca="1" si="151"/>
        <v>bus_walk_time_buenos_aires</v>
      </c>
      <c r="E933" s="4" t="str" cm="1">
        <f t="array" aca="1" ref="E933" ca="1">INDIRECT(ADDRESS(1,A933,1,1,"all_city_parameter_inputs"))</f>
        <v>buenos_aires</v>
      </c>
      <c r="F933" s="6" t="str" cm="1">
        <f t="array" aca="1" ref="F933" ca="1">IF(AND(ISBLANK(INDIRECT(ADDRESS(B933,2,1,1,"all_city_parameter_inputs"))), ISBLANK(INDIRECT(ADDRESS(B933,1,1,1,"all_city_parameter_inputs")))), "", IF(ISBLANK(INDIRECT(ADDRESS(B933,1,1,1,"all_city_parameter_inputs"))), All_city_list!F932,INDIRECT(ADDRESS(B933,1,1,1,"all_city_parameter_inputs"))))</f>
        <v>bus_walk_time</v>
      </c>
      <c r="G933" s="4" t="str" cm="1">
        <f t="array" aca="1" ref="G933" ca="1">IF(AND(ISBLANK(INDIRECT(ADDRESS(B933,3,1,1,"all_city_parameter_inputs"))),ISBLANK(INDIRECT(ADDRESS(B933,2,1,1,"all_city_parameter_inputs")))),"",IF(ISBLANK(INDIRECT(ADDRESS(B933,2,1,1,"all_city_parameter_inputs"))),"",INDIRECT(ADDRESS(B933,2,1,1,"all_city_parameter_inputs"))))</f>
        <v>sd</v>
      </c>
      <c r="H933" s="17" cm="1">
        <f t="array" aca="1" ref="H933" ca="1">IF(ISBLANK(INDIRECT(ADDRESS(B933,A933,1,1,"all_city_parameter_inputs"))), "--",INDIRECT(ADDRESS(B933,A933,1,1,"all_city_parameter_inputs")))</f>
        <v>2.3231298331071466</v>
      </c>
      <c r="I933" s="17" t="str">
        <f ca="1">IF(OR(G933="alpha",G933="beta",G933="sd",G933="mean"),"--",VLOOKUP(C933,Default!$B$5:$H$113,7,FALSE))</f>
        <v>--</v>
      </c>
      <c r="J933" s="4" t="str">
        <f ca="1">VLOOKUP(F933,Lookup!$C$5:$D$109,2, FALSE)</f>
        <v>Travel values</v>
      </c>
      <c r="K933" s="4" t="str">
        <f ca="1">VLOOKUP(C933,Default!$B$4:$E$113,4, FALSE)</f>
        <v>time taken to walk to bus stop, added to each trip with main mode bus unless there is already a walking component in the travel survey</v>
      </c>
      <c r="L933" s="21" cm="1">
        <f t="array" aca="1" ref="L933" ca="1">IF(ISNA(VLOOKUP(D933,Grouped_Sources!$C:$C,1,FALSE)),"", INDIRECT(VLOOKUP(D933,Grouped_Sources!$C:$G,5,FALSE)))</f>
        <v>0</v>
      </c>
      <c r="M933" s="21"/>
      <c r="N933" s="21"/>
    </row>
    <row r="934" spans="1:14">
      <c r="A934" s="5">
        <f t="shared" si="152"/>
        <v>12</v>
      </c>
      <c r="B934" s="5">
        <f t="shared" si="153"/>
        <v>41</v>
      </c>
      <c r="C934" s="5" t="str">
        <f t="shared" ca="1" si="150"/>
        <v>rail_walk_time</v>
      </c>
      <c r="D934" s="5" t="str">
        <f t="shared" ca="1" si="151"/>
        <v>rail_walk_time_buenos_aires</v>
      </c>
      <c r="E934" s="4" t="str" cm="1">
        <f t="array" aca="1" ref="E934" ca="1">INDIRECT(ADDRESS(1,A934,1,1,"all_city_parameter_inputs"))</f>
        <v>buenos_aires</v>
      </c>
      <c r="F934" s="6" t="str" cm="1">
        <f t="array" aca="1" ref="F934" ca="1">IF(AND(ISBLANK(INDIRECT(ADDRESS(B934,2,1,1,"all_city_parameter_inputs"))), ISBLANK(INDIRECT(ADDRESS(B934,1,1,1,"all_city_parameter_inputs")))), "", IF(ISBLANK(INDIRECT(ADDRESS(B934,1,1,1,"all_city_parameter_inputs"))), All_city_list!F933,INDIRECT(ADDRESS(B934,1,1,1,"all_city_parameter_inputs"))))</f>
        <v>rail_walk_time</v>
      </c>
      <c r="G934" s="4" t="str" cm="1">
        <f t="array" aca="1" ref="G934" ca="1">IF(AND(ISBLANK(INDIRECT(ADDRESS(B934,3,1,1,"all_city_parameter_inputs"))),ISBLANK(INDIRECT(ADDRESS(B934,2,1,1,"all_city_parameter_inputs")))),"",IF(ISBLANK(INDIRECT(ADDRESS(B934,2,1,1,"all_city_parameter_inputs"))),"",INDIRECT(ADDRESS(B934,2,1,1,"all_city_parameter_inputs"))))</f>
        <v>constant</v>
      </c>
      <c r="H934" s="17" cm="1">
        <f t="array" aca="1" ref="H934" ca="1">IF(ISBLANK(INDIRECT(ADDRESS(B934,A934,1,1,"all_city_parameter_inputs"))), "--",INDIRECT(ADDRESS(B934,A934,1,1,"all_city_parameter_inputs")))</f>
        <v>12.5</v>
      </c>
      <c r="I934" s="17">
        <f ca="1">IF(OR(G934="alpha",G934="beta",G934="sd",G934="mean"),"--",VLOOKUP(C934,Default!$B$5:$H$113,7,FALSE))</f>
        <v>12.5</v>
      </c>
      <c r="J934" s="4" t="str">
        <f ca="1">VLOOKUP(F934,Lookup!$C$5:$D$109,2, FALSE)</f>
        <v>Travel values</v>
      </c>
      <c r="K934" s="4" t="str">
        <f ca="1">VLOOKUP(C934,Default!$B$4:$E$113,4, FALSE)</f>
        <v>time taken to walk to train station</v>
      </c>
      <c r="L934" s="21" t="str" cm="1">
        <f t="array" aca="1" ref="L934" ca="1">IF(ISNA(VLOOKUP(D934,Grouped_Sources!$C:$C,1,FALSE)),"", INDIRECT(VLOOKUP(D934,Grouped_Sources!$C:$G,5,FALSE)))</f>
        <v xml:space="preserve"> on OneDrive Ali Abbas - ITHIM Global\Methods and Processes\Input Parameters\Walk_to_PT</v>
      </c>
      <c r="M934" s="21"/>
      <c r="N934" s="21"/>
    </row>
    <row r="935" spans="1:14">
      <c r="A935" s="5">
        <f t="shared" si="152"/>
        <v>12</v>
      </c>
      <c r="B935" s="5">
        <f t="shared" si="153"/>
        <v>42</v>
      </c>
      <c r="C935" s="5" t="str">
        <f t="shared" ca="1" si="150"/>
        <v>rail_walk_time</v>
      </c>
      <c r="D935" s="5" t="str">
        <f t="shared" ca="1" si="151"/>
        <v>rail_walk_time_buenos_aires</v>
      </c>
      <c r="E935" s="4" t="str" cm="1">
        <f t="array" aca="1" ref="E935" ca="1">INDIRECT(ADDRESS(1,A935,1,1,"all_city_parameter_inputs"))</f>
        <v>buenos_aires</v>
      </c>
      <c r="F935" s="6" t="str" cm="1">
        <f t="array" aca="1" ref="F935" ca="1">IF(AND(ISBLANK(INDIRECT(ADDRESS(B935,2,1,1,"all_city_parameter_inputs"))), ISBLANK(INDIRECT(ADDRESS(B935,1,1,1,"all_city_parameter_inputs")))), "", IF(ISBLANK(INDIRECT(ADDRESS(B935,1,1,1,"all_city_parameter_inputs"))), All_city_list!F934,INDIRECT(ADDRESS(B935,1,1,1,"all_city_parameter_inputs"))))</f>
        <v>rail_walk_time</v>
      </c>
      <c r="G935" s="4" t="str" cm="1">
        <f t="array" aca="1" ref="G935" ca="1">IF(AND(ISBLANK(INDIRECT(ADDRESS(B935,3,1,1,"all_city_parameter_inputs"))),ISBLANK(INDIRECT(ADDRESS(B935,2,1,1,"all_city_parameter_inputs")))),"",IF(ISBLANK(INDIRECT(ADDRESS(B935,2,1,1,"all_city_parameter_inputs"))),"",INDIRECT(ADDRESS(B935,2,1,1,"all_city_parameter_inputs"))))</f>
        <v>mean</v>
      </c>
      <c r="H935" s="17" cm="1">
        <f t="array" aca="1" ref="H935" ca="1">IF(ISBLANK(INDIRECT(ADDRESS(B935,A935,1,1,"all_city_parameter_inputs"))), "--",INDIRECT(ADDRESS(B935,A935,1,1,"all_city_parameter_inputs")))</f>
        <v>9.0292418035802307</v>
      </c>
      <c r="I935" s="17" t="str">
        <f ca="1">IF(OR(G935="alpha",G935="beta",G935="sd",G935="mean"),"--",VLOOKUP(C935,Default!$B$5:$H$113,7,FALSE))</f>
        <v>--</v>
      </c>
      <c r="J935" s="4" t="str">
        <f ca="1">VLOOKUP(F935,Lookup!$C$5:$D$109,2, FALSE)</f>
        <v>Travel values</v>
      </c>
      <c r="K935" s="4" t="str">
        <f ca="1">VLOOKUP(C935,Default!$B$4:$E$113,4, FALSE)</f>
        <v>time taken to walk to train station</v>
      </c>
      <c r="L935" s="21" t="str" cm="1">
        <f t="array" aca="1" ref="L935" ca="1">IF(ISNA(VLOOKUP(D935,Grouped_Sources!$C:$C,1,FALSE)),"", INDIRECT(VLOOKUP(D935,Grouped_Sources!$C:$G,5,FALSE)))</f>
        <v xml:space="preserve"> on OneDrive Ali Abbas - ITHIM Global\Methods and Processes\Input Parameters\Walk_to_PT</v>
      </c>
      <c r="M935" s="21"/>
      <c r="N935" s="21"/>
    </row>
    <row r="936" spans="1:14">
      <c r="A936" s="5">
        <f t="shared" si="152"/>
        <v>12</v>
      </c>
      <c r="B936" s="5">
        <f t="shared" si="153"/>
        <v>43</v>
      </c>
      <c r="C936" s="5" t="str">
        <f t="shared" ca="1" si="150"/>
        <v>rail_walk_time</v>
      </c>
      <c r="D936" s="5" t="str">
        <f t="shared" ca="1" si="151"/>
        <v>rail_walk_time_buenos_aires</v>
      </c>
      <c r="E936" s="4" t="str" cm="1">
        <f t="array" aca="1" ref="E936" ca="1">INDIRECT(ADDRESS(1,A936,1,1,"all_city_parameter_inputs"))</f>
        <v>buenos_aires</v>
      </c>
      <c r="F936" s="6" t="str" cm="1">
        <f t="array" aca="1" ref="F936" ca="1">IF(AND(ISBLANK(INDIRECT(ADDRESS(B936,2,1,1,"all_city_parameter_inputs"))), ISBLANK(INDIRECT(ADDRESS(B936,1,1,1,"all_city_parameter_inputs")))), "", IF(ISBLANK(INDIRECT(ADDRESS(B936,1,1,1,"all_city_parameter_inputs"))), All_city_list!F935,INDIRECT(ADDRESS(B936,1,1,1,"all_city_parameter_inputs"))))</f>
        <v>rail_walk_time</v>
      </c>
      <c r="G936" s="4" t="str" cm="1">
        <f t="array" aca="1" ref="G936" ca="1">IF(AND(ISBLANK(INDIRECT(ADDRESS(B936,3,1,1,"all_city_parameter_inputs"))),ISBLANK(INDIRECT(ADDRESS(B936,2,1,1,"all_city_parameter_inputs")))),"",IF(ISBLANK(INDIRECT(ADDRESS(B936,2,1,1,"all_city_parameter_inputs"))),"",INDIRECT(ADDRESS(B936,2,1,1,"all_city_parameter_inputs"))))</f>
        <v>sd</v>
      </c>
      <c r="H936" s="17" cm="1">
        <f t="array" aca="1" ref="H936" ca="1">IF(ISBLANK(INDIRECT(ADDRESS(B936,A936,1,1,"all_city_parameter_inputs"))), "--",INDIRECT(ADDRESS(B936,A936,1,1,"all_city_parameter_inputs")))</f>
        <v>2.2401627151007628</v>
      </c>
      <c r="I936" s="17" t="str">
        <f ca="1">IF(OR(G936="alpha",G936="beta",G936="sd",G936="mean"),"--",VLOOKUP(C936,Default!$B$5:$H$113,7,FALSE))</f>
        <v>--</v>
      </c>
      <c r="J936" s="4" t="str">
        <f ca="1">VLOOKUP(F936,Lookup!$C$5:$D$109,2, FALSE)</f>
        <v>Travel values</v>
      </c>
      <c r="K936" s="4" t="str">
        <f ca="1">VLOOKUP(C936,Default!$B$4:$E$113,4, FALSE)</f>
        <v>time taken to walk to train station</v>
      </c>
      <c r="L936" s="21" t="str" cm="1">
        <f t="array" aca="1" ref="L936" ca="1">IF(ISNA(VLOOKUP(D936,Grouped_Sources!$C:$C,1,FALSE)),"", INDIRECT(VLOOKUP(D936,Grouped_Sources!$C:$G,5,FALSE)))</f>
        <v xml:space="preserve"> on OneDrive Ali Abbas - ITHIM Global\Methods and Processes\Input Parameters\Walk_to_PT</v>
      </c>
      <c r="M936" s="21"/>
      <c r="N936" s="21"/>
    </row>
    <row r="937" spans="1:14">
      <c r="A937" s="5">
        <f t="shared" si="152"/>
        <v>12</v>
      </c>
      <c r="B937" s="5">
        <f t="shared" si="153"/>
        <v>44</v>
      </c>
      <c r="C937" s="5" t="str">
        <f t="shared" ca="1" si="150"/>
        <v>add_personal_motorcycle_trips</v>
      </c>
      <c r="D937" s="5" t="str">
        <f t="shared" ref="D937:D940" ca="1" si="154">F937&amp;"_"&amp;E937</f>
        <v>add_personal_motorcycle_trips_buenos_aires</v>
      </c>
      <c r="E937" s="4" t="str" cm="1">
        <f t="array" aca="1" ref="E937" ca="1">INDIRECT(ADDRESS(1,A937,1,1,"all_city_parameter_inputs"))</f>
        <v>buenos_aires</v>
      </c>
      <c r="F937" s="6" t="str" cm="1">
        <f t="array" aca="1" ref="F937" ca="1">IF(AND(ISBLANK(INDIRECT(ADDRESS(B937,2,1,1,"all_city_parameter_inputs"))), ISBLANK(INDIRECT(ADDRESS(B937,1,1,1,"all_city_parameter_inputs")))), "", IF(ISBLANK(INDIRECT(ADDRESS(B937,1,1,1,"all_city_parameter_inputs"))), All_city_list!F936,INDIRECT(ADDRESS(B937,1,1,1,"all_city_parameter_inputs"))))</f>
        <v>add_personal_motorcycle_trips</v>
      </c>
      <c r="G937" s="4" t="str" cm="1">
        <f t="array" aca="1" ref="G937" ca="1">IF(AND(ISBLANK(INDIRECT(ADDRESS(B937,3,1,1,"all_city_parameter_inputs"))),ISBLANK(INDIRECT(ADDRESS(B937,2,1,1,"all_city_parameter_inputs")))),"",IF(ISBLANK(INDIRECT(ADDRESS(B937,2,1,1,"all_city_parameter_inputs"))),"",INDIRECT(ADDRESS(B937,2,1,1,"all_city_parameter_inputs"))))</f>
        <v/>
      </c>
      <c r="H937" s="17" t="str" cm="1">
        <f t="array" aca="1" ref="H937" ca="1">IF(ISBLANK(INDIRECT(ADDRESS(B937,A937,1,1,"all_city_parameter_inputs"))), "--",INDIRECT(ADDRESS(B937,A937,1,1,"all_city_parameter_inputs")))</f>
        <v>no</v>
      </c>
      <c r="I937" s="17" t="str">
        <f ca="1">IF(OR(G937="alpha",G937="beta",G937="sd",G937="mean"),"--",VLOOKUP(C937,Default!$B$5:$H$113,7,FALSE))</f>
        <v>no</v>
      </c>
      <c r="J937" s="4" t="str">
        <f ca="1">VLOOKUP(F937,Lookup!$C$5:$D$109,2, FALSE)</f>
        <v>Travel values</v>
      </c>
      <c r="K937" s="4" t="str">
        <f ca="1">VLOOKUP(C937,Default!$B$4:$E$113,4, FALSE)</f>
        <v>if set to 'no', does not add any personal journey motorcycle trip. If set to 'Chile' add motorcycle trips based on Chilean data. Used if no motorcycle trips exist in the travel survey at all</v>
      </c>
      <c r="L937" s="21" t="str" cm="1">
        <f t="array" aca="1" ref="L937" ca="1">IF(ISNA(VLOOKUP(D937,Grouped_Sources!$C:$C,1,FALSE)),"", INDIRECT(VLOOKUP(D937,Grouped_Sources!$C:$G,5,FALSE)))</f>
        <v xml:space="preserve"> on OneDrive Ali Abbas - ITHIM Global\Methods and Processes\Input Parameters\NewMotorcycleTrips</v>
      </c>
      <c r="M937" s="21"/>
      <c r="N937" s="21"/>
    </row>
    <row r="938" spans="1:14">
      <c r="A938" s="5">
        <f t="shared" si="152"/>
        <v>12</v>
      </c>
      <c r="B938" s="5">
        <f t="shared" si="153"/>
        <v>45</v>
      </c>
      <c r="C938" s="5" t="str">
        <f t="shared" ca="1" si="150"/>
        <v>proportion_motorcycle_trips</v>
      </c>
      <c r="D938" s="5" t="str">
        <f t="shared" ca="1" si="154"/>
        <v>proportion_motorcycle_trips_buenos_aires</v>
      </c>
      <c r="E938" s="4" t="str" cm="1">
        <f t="array" aca="1" ref="E938" ca="1">INDIRECT(ADDRESS(1,A938,1,1,"all_city_parameter_inputs"))</f>
        <v>buenos_aires</v>
      </c>
      <c r="F938" s="6" t="str" cm="1">
        <f t="array" aca="1" ref="F938" ca="1">IF(AND(ISBLANK(INDIRECT(ADDRESS(B938,2,1,1,"all_city_parameter_inputs"))), ISBLANK(INDIRECT(ADDRESS(B938,1,1,1,"all_city_parameter_inputs")))), "", IF(ISBLANK(INDIRECT(ADDRESS(B938,1,1,1,"all_city_parameter_inputs"))), All_city_list!F937,INDIRECT(ADDRESS(B938,1,1,1,"all_city_parameter_inputs"))))</f>
        <v>proportion_motorcycle_trips</v>
      </c>
      <c r="G938" s="4" t="str" cm="1">
        <f t="array" aca="1" ref="G938" ca="1">IF(AND(ISBLANK(INDIRECT(ADDRESS(B938,3,1,1,"all_city_parameter_inputs"))),ISBLANK(INDIRECT(ADDRESS(B938,2,1,1,"all_city_parameter_inputs")))),"",IF(ISBLANK(INDIRECT(ADDRESS(B938,2,1,1,"all_city_parameter_inputs"))),"",INDIRECT(ADDRESS(B938,2,1,1,"all_city_parameter_inputs"))))</f>
        <v>constant</v>
      </c>
      <c r="H938" s="17" cm="1">
        <f t="array" aca="1" ref="H938" ca="1">IF(ISBLANK(INDIRECT(ADDRESS(B938,A938,1,1,"all_city_parameter_inputs"))), "--",INDIRECT(ADDRESS(B938,A938,1,1,"all_city_parameter_inputs")))</f>
        <v>0</v>
      </c>
      <c r="I938" s="17">
        <f ca="1">IF(OR(G938="alpha",G938="beta",G938="sd",G938="mean"),"--",VLOOKUP(C938,Default!$B$5:$H$113,7,FALSE))</f>
        <v>0</v>
      </c>
      <c r="J938" s="4" t="str">
        <f ca="1">VLOOKUP(F938,Lookup!$C$5:$D$109,2, FALSE)</f>
        <v>Travel values</v>
      </c>
      <c r="K938" s="4" t="str">
        <f ca="1">VLOOKUP(C938,Default!$B$4:$E$113,4, FALSE)</f>
        <v>proportion of travel survey trips that should be added as motorcycle trips</v>
      </c>
      <c r="L938" s="21" t="str" cm="1">
        <f t="array" aca="1" ref="L938" ca="1">IF(ISNA(VLOOKUP(D938,Grouped_Sources!$C:$C,1,FALSE)),"", INDIRECT(VLOOKUP(D938,Grouped_Sources!$C:$G,5,FALSE)))</f>
        <v xml:space="preserve"> on OneDrive Ali Abbas - ITHIM Global\Methods and Processes\Input Parameters\NewMotorcycleTrips</v>
      </c>
      <c r="M938" s="21"/>
      <c r="N938" s="21"/>
    </row>
    <row r="939" spans="1:14">
      <c r="A939" s="5">
        <f t="shared" si="152"/>
        <v>12</v>
      </c>
      <c r="B939" s="5">
        <f t="shared" si="153"/>
        <v>46</v>
      </c>
      <c r="C939" s="5" t="str">
        <f t="shared" ca="1" si="150"/>
        <v>proportion_motorcycle_trips</v>
      </c>
      <c r="D939" s="5" t="str">
        <f t="shared" ca="1" si="154"/>
        <v>proportion_motorcycle_trips_buenos_aires</v>
      </c>
      <c r="E939" s="4" t="str" cm="1">
        <f t="array" aca="1" ref="E939" ca="1">INDIRECT(ADDRESS(1,A939,1,1,"all_city_parameter_inputs"))</f>
        <v>buenos_aires</v>
      </c>
      <c r="F939" s="6" t="str" cm="1">
        <f t="array" aca="1" ref="F939" ca="1">IF(AND(ISBLANK(INDIRECT(ADDRESS(B939,2,1,1,"all_city_parameter_inputs"))), ISBLANK(INDIRECT(ADDRESS(B939,1,1,1,"all_city_parameter_inputs")))), "", IF(ISBLANK(INDIRECT(ADDRESS(B939,1,1,1,"all_city_parameter_inputs"))), All_city_list!F938,INDIRECT(ADDRESS(B939,1,1,1,"all_city_parameter_inputs"))))</f>
        <v>proportion_motorcycle_trips</v>
      </c>
      <c r="G939" s="4" t="str" cm="1">
        <f t="array" aca="1" ref="G939" ca="1">IF(AND(ISBLANK(INDIRECT(ADDRESS(B939,3,1,1,"all_city_parameter_inputs"))),ISBLANK(INDIRECT(ADDRESS(B939,2,1,1,"all_city_parameter_inputs")))),"",IF(ISBLANK(INDIRECT(ADDRESS(B939,2,1,1,"all_city_parameter_inputs"))),"",INDIRECT(ADDRESS(B939,2,1,1,"all_city_parameter_inputs"))))</f>
        <v>alpha</v>
      </c>
      <c r="H939" s="17" t="str" cm="1">
        <f t="array" aca="1" ref="H939" ca="1">IF(ISBLANK(INDIRECT(ADDRESS(B939,A939,1,1,"all_city_parameter_inputs"))), "--",INDIRECT(ADDRESS(B939,A939,1,1,"all_city_parameter_inputs")))</f>
        <v>--</v>
      </c>
      <c r="I939" s="17" t="str">
        <f ca="1">IF(OR(G939="alpha",G939="beta",G939="sd",G939="mean"),"--",VLOOKUP(C939,Default!$B$5:$H$113,7,FALSE))</f>
        <v>--</v>
      </c>
      <c r="J939" s="4" t="str">
        <f ca="1">VLOOKUP(F939,Lookup!$C$5:$D$109,2, FALSE)</f>
        <v>Travel values</v>
      </c>
      <c r="K939" s="4" t="str">
        <f ca="1">VLOOKUP(C939,Default!$B$4:$E$113,4, FALSE)</f>
        <v>proportion of travel survey trips that should be added as motorcycle trips</v>
      </c>
      <c r="L939" s="21" t="str" cm="1">
        <f t="array" aca="1" ref="L939" ca="1">IF(ISNA(VLOOKUP(D939,Grouped_Sources!$C:$C,1,FALSE)),"", INDIRECT(VLOOKUP(D939,Grouped_Sources!$C:$G,5,FALSE)))</f>
        <v xml:space="preserve"> on OneDrive Ali Abbas - ITHIM Global\Methods and Processes\Input Parameters\NewMotorcycleTrips</v>
      </c>
      <c r="M939" s="21"/>
      <c r="N939" s="21"/>
    </row>
    <row r="940" spans="1:14">
      <c r="A940" s="5">
        <f t="shared" si="152"/>
        <v>12</v>
      </c>
      <c r="B940" s="5">
        <f t="shared" si="153"/>
        <v>47</v>
      </c>
      <c r="C940" s="5" t="str">
        <f t="shared" ca="1" si="150"/>
        <v>proportion_motorcycle_trips</v>
      </c>
      <c r="D940" s="5" t="str">
        <f t="shared" ca="1" si="154"/>
        <v>proportion_motorcycle_trips_buenos_aires</v>
      </c>
      <c r="E940" s="4" t="str" cm="1">
        <f t="array" aca="1" ref="E940" ca="1">INDIRECT(ADDRESS(1,A940,1,1,"all_city_parameter_inputs"))</f>
        <v>buenos_aires</v>
      </c>
      <c r="F940" s="6" t="str" cm="1">
        <f t="array" aca="1" ref="F940" ca="1">IF(AND(ISBLANK(INDIRECT(ADDRESS(B940,2,1,1,"all_city_parameter_inputs"))), ISBLANK(INDIRECT(ADDRESS(B940,1,1,1,"all_city_parameter_inputs")))), "", IF(ISBLANK(INDIRECT(ADDRESS(B940,1,1,1,"all_city_parameter_inputs"))), All_city_list!F939,INDIRECT(ADDRESS(B940,1,1,1,"all_city_parameter_inputs"))))</f>
        <v>proportion_motorcycle_trips</v>
      </c>
      <c r="G940" s="4" t="str" cm="1">
        <f t="array" aca="1" ref="G940" ca="1">IF(AND(ISBLANK(INDIRECT(ADDRESS(B940,3,1,1,"all_city_parameter_inputs"))),ISBLANK(INDIRECT(ADDRESS(B940,2,1,1,"all_city_parameter_inputs")))),"",IF(ISBLANK(INDIRECT(ADDRESS(B940,2,1,1,"all_city_parameter_inputs"))),"",INDIRECT(ADDRESS(B940,2,1,1,"all_city_parameter_inputs"))))</f>
        <v>beta</v>
      </c>
      <c r="H940" s="17" t="str" cm="1">
        <f t="array" aca="1" ref="H940" ca="1">IF(ISBLANK(INDIRECT(ADDRESS(B940,A940,1,1,"all_city_parameter_inputs"))), "--",INDIRECT(ADDRESS(B940,A940,1,1,"all_city_parameter_inputs")))</f>
        <v>--</v>
      </c>
      <c r="I940" s="17" t="str">
        <f ca="1">IF(OR(G940="alpha",G940="beta",G940="sd",G940="mean"),"--",VLOOKUP(C940,Default!$B$5:$H$113,7,FALSE))</f>
        <v>--</v>
      </c>
      <c r="J940" s="4" t="str">
        <f ca="1">VLOOKUP(F940,Lookup!$C$5:$D$109,2, FALSE)</f>
        <v>Travel values</v>
      </c>
      <c r="K940" s="4" t="str">
        <f ca="1">VLOOKUP(C940,Default!$B$4:$E$113,4, FALSE)</f>
        <v>proportion of travel survey trips that should be added as motorcycle trips</v>
      </c>
      <c r="L940" s="21" t="str" cm="1">
        <f t="array" aca="1" ref="L940" ca="1">IF(ISNA(VLOOKUP(D940,Grouped_Sources!$C:$C,1,FALSE)),"", INDIRECT(VLOOKUP(D940,Grouped_Sources!$C:$G,5,FALSE)))</f>
        <v xml:space="preserve"> on OneDrive Ali Abbas - ITHIM Global\Methods and Processes\Input Parameters\NewMotorcycleTrips</v>
      </c>
      <c r="M940" s="21"/>
      <c r="N940" s="21"/>
    </row>
    <row r="941" spans="1:14">
      <c r="A941" s="5">
        <f t="shared" si="152"/>
        <v>12</v>
      </c>
      <c r="B941" s="5">
        <f t="shared" si="153"/>
        <v>48</v>
      </c>
      <c r="C941" s="5" t="str">
        <f t="shared" ca="1" si="150"/>
        <v>add_motorcycle_fleet</v>
      </c>
      <c r="D941" s="5" t="str">
        <f t="shared" ca="1" si="151"/>
        <v>add_motorcycle_fleet_buenos_aires</v>
      </c>
      <c r="E941" s="4" t="str" cm="1">
        <f t="array" aca="1" ref="E941" ca="1">INDIRECT(ADDRESS(1,A941,1,1,"all_city_parameter_inputs"))</f>
        <v>buenos_aires</v>
      </c>
      <c r="F941" s="6" t="str" cm="1">
        <f t="array" aca="1" ref="F941" ca="1">IF(AND(ISBLANK(INDIRECT(ADDRESS(B941,2,1,1,"all_city_parameter_inputs"))), ISBLANK(INDIRECT(ADDRESS(B941,1,1,1,"all_city_parameter_inputs")))), "", IF(ISBLANK(INDIRECT(ADDRESS(B941,1,1,1,"all_city_parameter_inputs"))), All_city_list!F936,INDIRECT(ADDRESS(B941,1,1,1,"all_city_parameter_inputs"))))</f>
        <v>add_motorcycle_fleet</v>
      </c>
      <c r="G941" s="4" t="str" cm="1">
        <f t="array" aca="1" ref="G941" ca="1">IF(AND(ISBLANK(INDIRECT(ADDRESS(B941,3,1,1,"all_city_parameter_inputs"))),ISBLANK(INDIRECT(ADDRESS(B941,2,1,1,"all_city_parameter_inputs")))),"",IF(ISBLANK(INDIRECT(ADDRESS(B941,2,1,1,"all_city_parameter_inputs"))),"",INDIRECT(ADDRESS(B941,2,1,1,"all_city_parameter_inputs"))))</f>
        <v/>
      </c>
      <c r="H941" s="17" t="str" cm="1">
        <f t="array" aca="1" ref="H941" ca="1">IF(ISBLANK(INDIRECT(ADDRESS(B941,A941,1,1,"all_city_parameter_inputs"))), "--",INDIRECT(ADDRESS(B941,A941,1,1,"all_city_parameter_inputs")))</f>
        <v>T</v>
      </c>
      <c r="I941" s="17" t="str">
        <f ca="1">IF(OR(G941="alpha",G941="beta",G941="sd",G941="mean"),"--",VLOOKUP(C941,Default!$B$5:$H$113,7,FALSE))</f>
        <v>T</v>
      </c>
      <c r="J941" s="4" t="str">
        <f ca="1">VLOOKUP(F941,Lookup!$C$5:$D$109,2, FALSE)</f>
        <v>Travel values</v>
      </c>
      <c r="K941" s="4" t="str">
        <f ca="1">VLOOKUP(C941,Default!$B$4:$E$113,4, FALSE)</f>
        <v>whether to add motorcylce ghost trips</v>
      </c>
      <c r="L941" s="21" t="str" cm="1">
        <f t="array" aca="1" ref="L941" ca="1">IF(ISNA(VLOOKUP(D941,Grouped_Sources!$C:$C,1,FALSE)),"", INDIRECT(VLOOKUP(D941,Grouped_Sources!$C:$G,5,FALSE)))</f>
        <v xml:space="preserve"> on OneDrive Ali Abbas - ITHIM Global\Methods and Processes\Input Parameters\MotorcycleFleetRatio</v>
      </c>
      <c r="M941" s="21"/>
      <c r="N941" s="21"/>
    </row>
    <row r="942" spans="1:14">
      <c r="A942" s="5">
        <f t="shared" si="152"/>
        <v>12</v>
      </c>
      <c r="B942" s="5">
        <f t="shared" si="153"/>
        <v>49</v>
      </c>
      <c r="C942" s="5" t="str">
        <f t="shared" ca="1" si="150"/>
        <v>fleet_to_motorcycle_ratio</v>
      </c>
      <c r="D942" s="5" t="str">
        <f t="shared" ca="1" si="151"/>
        <v>fleet_to_motorcycle_ratio_buenos_aires</v>
      </c>
      <c r="E942" s="4" t="str" cm="1">
        <f t="array" aca="1" ref="E942" ca="1">INDIRECT(ADDRESS(1,A942,1,1,"all_city_parameter_inputs"))</f>
        <v>buenos_aires</v>
      </c>
      <c r="F942" s="6" t="str" cm="1">
        <f t="array" aca="1" ref="F942" ca="1">IF(AND(ISBLANK(INDIRECT(ADDRESS(B942,2,1,1,"all_city_parameter_inputs"))), ISBLANK(INDIRECT(ADDRESS(B942,1,1,1,"all_city_parameter_inputs")))), "", IF(ISBLANK(INDIRECT(ADDRESS(B942,1,1,1,"all_city_parameter_inputs"))), All_city_list!F941,INDIRECT(ADDRESS(B942,1,1,1,"all_city_parameter_inputs"))))</f>
        <v>fleet_to_motorcycle_ratio</v>
      </c>
      <c r="G942" s="4" t="str" cm="1">
        <f t="array" aca="1" ref="G942" ca="1">IF(AND(ISBLANK(INDIRECT(ADDRESS(B942,3,1,1,"all_city_parameter_inputs"))),ISBLANK(INDIRECT(ADDRESS(B942,2,1,1,"all_city_parameter_inputs")))),"",IF(ISBLANK(INDIRECT(ADDRESS(B942,2,1,1,"all_city_parameter_inputs"))),"",INDIRECT(ADDRESS(B942,2,1,1,"all_city_parameter_inputs"))))</f>
        <v>constant</v>
      </c>
      <c r="H942" s="17" cm="1">
        <f t="array" aca="1" ref="H942" ca="1">IF(ISBLANK(INDIRECT(ADDRESS(B942,A942,1,1,"all_city_parameter_inputs"))), "--",INDIRECT(ADDRESS(B942,A942,1,1,"all_city_parameter_inputs")))</f>
        <v>0.61971830985915499</v>
      </c>
      <c r="I942" s="17">
        <f ca="1">IF(OR(G942="alpha",G942="beta",G942="sd",G942="mean"),"--",VLOOKUP(C942,Default!$B$5:$H$113,7,FALSE))</f>
        <v>0.441176470588235</v>
      </c>
      <c r="J942" s="4" t="str">
        <f ca="1">VLOOKUP(F942,Lookup!$C$5:$D$109,2, FALSE)</f>
        <v>Travel values</v>
      </c>
      <c r="K942" s="4" t="str">
        <f ca="1">VLOOKUP(C942,Default!$B$4:$E$113,4, FALSE)</f>
        <v xml:space="preserve">ratio of missing motorbike trips, e.g. if ratio = 0.6 and total trip distance in survey is 400, then want to add 600 km of motorbike trips. </v>
      </c>
      <c r="L942" s="21" t="str" cm="1">
        <f t="array" aca="1" ref="L942" ca="1">IF(ISNA(VLOOKUP(D942,Grouped_Sources!$C:$C,1,FALSE)),"", INDIRECT(VLOOKUP(D942,Grouped_Sources!$C:$G,5,FALSE)))</f>
        <v xml:space="preserve"> on OneDrive Ali Abbas - ITHIM Global\Methods and Processes\Input Parameters\MotorcycleFleetRatio</v>
      </c>
      <c r="M942" s="21"/>
      <c r="N942" s="21"/>
    </row>
    <row r="943" spans="1:14">
      <c r="A943" s="5">
        <f t="shared" si="152"/>
        <v>12</v>
      </c>
      <c r="B943" s="5">
        <f t="shared" si="153"/>
        <v>50</v>
      </c>
      <c r="C943" s="5" t="str">
        <f t="shared" ca="1" si="150"/>
        <v>fleet_to_motorcycle_ratio</v>
      </c>
      <c r="D943" s="5" t="str">
        <f t="shared" ca="1" si="151"/>
        <v>fleet_to_motorcycle_ratio_buenos_aires</v>
      </c>
      <c r="E943" s="4" t="str" cm="1">
        <f t="array" aca="1" ref="E943" ca="1">INDIRECT(ADDRESS(1,A943,1,1,"all_city_parameter_inputs"))</f>
        <v>buenos_aires</v>
      </c>
      <c r="F943" s="6" t="str" cm="1">
        <f t="array" aca="1" ref="F943" ca="1">IF(AND(ISBLANK(INDIRECT(ADDRESS(B943,2,1,1,"all_city_parameter_inputs"))), ISBLANK(INDIRECT(ADDRESS(B943,1,1,1,"all_city_parameter_inputs")))), "", IF(ISBLANK(INDIRECT(ADDRESS(B943,1,1,1,"all_city_parameter_inputs"))), All_city_list!F942,INDIRECT(ADDRESS(B943,1,1,1,"all_city_parameter_inputs"))))</f>
        <v>fleet_to_motorcycle_ratio</v>
      </c>
      <c r="G943" s="4" t="str" cm="1">
        <f t="array" aca="1" ref="G943" ca="1">IF(AND(ISBLANK(INDIRECT(ADDRESS(B943,3,1,1,"all_city_parameter_inputs"))),ISBLANK(INDIRECT(ADDRESS(B943,2,1,1,"all_city_parameter_inputs")))),"",IF(ISBLANK(INDIRECT(ADDRESS(B943,2,1,1,"all_city_parameter_inputs"))),"",INDIRECT(ADDRESS(B943,2,1,1,"all_city_parameter_inputs"))))</f>
        <v>alpha</v>
      </c>
      <c r="H943" s="17" cm="1">
        <f t="array" aca="1" ref="H943" ca="1">IF(ISBLANK(INDIRECT(ADDRESS(B943,A943,1,1,"all_city_parameter_inputs"))), "--",INDIRECT(ADDRESS(B943,A943,1,1,"all_city_parameter_inputs")))</f>
        <v>182.72</v>
      </c>
      <c r="I943" s="17" t="str">
        <f ca="1">IF(OR(G943="alpha",G943="beta",G943="sd",G943="mean"),"--",VLOOKUP(C943,Default!$B$5:$H$113,7,FALSE))</f>
        <v>--</v>
      </c>
      <c r="J943" s="4" t="str">
        <f ca="1">VLOOKUP(F943,Lookup!$C$5:$D$109,2, FALSE)</f>
        <v>Travel values</v>
      </c>
      <c r="K943" s="4" t="str">
        <f ca="1">VLOOKUP(C943,Default!$B$4:$E$113,4, FALSE)</f>
        <v xml:space="preserve">ratio of missing motorbike trips, e.g. if ratio = 0.6 and total trip distance in survey is 400, then want to add 600 km of motorbike trips. </v>
      </c>
      <c r="L943" s="21" t="str" cm="1">
        <f t="array" aca="1" ref="L943" ca="1">IF(ISNA(VLOOKUP(D943,Grouped_Sources!$C:$C,1,FALSE)),"", INDIRECT(VLOOKUP(D943,Grouped_Sources!$C:$G,5,FALSE)))</f>
        <v xml:space="preserve"> on OneDrive Ali Abbas - ITHIM Global\Methods and Processes\Input Parameters\MotorcycleFleetRatio</v>
      </c>
      <c r="M943" s="21"/>
      <c r="N943" s="21"/>
    </row>
    <row r="944" spans="1:14">
      <c r="A944" s="5">
        <f t="shared" si="152"/>
        <v>12</v>
      </c>
      <c r="B944" s="5">
        <f t="shared" si="153"/>
        <v>51</v>
      </c>
      <c r="C944" s="5" t="str">
        <f t="shared" ca="1" si="150"/>
        <v>fleet_to_motorcycle_ratio</v>
      </c>
      <c r="D944" s="5" t="str">
        <f t="shared" ca="1" si="151"/>
        <v>fleet_to_motorcycle_ratio_buenos_aires</v>
      </c>
      <c r="E944" s="4" t="str" cm="1">
        <f t="array" aca="1" ref="E944" ca="1">INDIRECT(ADDRESS(1,A944,1,1,"all_city_parameter_inputs"))</f>
        <v>buenos_aires</v>
      </c>
      <c r="F944" s="6" t="str" cm="1">
        <f t="array" aca="1" ref="F944" ca="1">IF(AND(ISBLANK(INDIRECT(ADDRESS(B944,2,1,1,"all_city_parameter_inputs"))), ISBLANK(INDIRECT(ADDRESS(B944,1,1,1,"all_city_parameter_inputs")))), "", IF(ISBLANK(INDIRECT(ADDRESS(B944,1,1,1,"all_city_parameter_inputs"))), All_city_list!F943,INDIRECT(ADDRESS(B944,1,1,1,"all_city_parameter_inputs"))))</f>
        <v>fleet_to_motorcycle_ratio</v>
      </c>
      <c r="G944" s="4" t="str" cm="1">
        <f t="array" aca="1" ref="G944" ca="1">IF(AND(ISBLANK(INDIRECT(ADDRESS(B944,3,1,1,"all_city_parameter_inputs"))),ISBLANK(INDIRECT(ADDRESS(B944,2,1,1,"all_city_parameter_inputs")))),"",IF(ISBLANK(INDIRECT(ADDRESS(B944,2,1,1,"all_city_parameter_inputs"))),"",INDIRECT(ADDRESS(B944,2,1,1,"all_city_parameter_inputs"))))</f>
        <v>beta</v>
      </c>
      <c r="H944" s="17" cm="1">
        <f t="array" aca="1" ref="H944" ca="1">IF(ISBLANK(INDIRECT(ADDRESS(B944,A944,1,1,"all_city_parameter_inputs"))), "--",INDIRECT(ADDRESS(B944,A944,1,1,"all_city_parameter_inputs")))</f>
        <v>112.51</v>
      </c>
      <c r="I944" s="17" t="str">
        <f ca="1">IF(OR(G944="alpha",G944="beta",G944="sd",G944="mean"),"--",VLOOKUP(C944,Default!$B$5:$H$113,7,FALSE))</f>
        <v>--</v>
      </c>
      <c r="J944" s="4" t="str">
        <f ca="1">VLOOKUP(F944,Lookup!$C$5:$D$109,2, FALSE)</f>
        <v>Travel values</v>
      </c>
      <c r="K944" s="4" t="str">
        <f ca="1">VLOOKUP(C944,Default!$B$4:$E$113,4, FALSE)</f>
        <v xml:space="preserve">ratio of missing motorbike trips, e.g. if ratio = 0.6 and total trip distance in survey is 400, then want to add 600 km of motorbike trips. </v>
      </c>
      <c r="L944" s="21" t="str" cm="1">
        <f t="array" aca="1" ref="L944" ca="1">IF(ISNA(VLOOKUP(D944,Grouped_Sources!$C:$C,1,FALSE)),"", INDIRECT(VLOOKUP(D944,Grouped_Sources!$C:$G,5,FALSE)))</f>
        <v xml:space="preserve"> on OneDrive Ali Abbas - ITHIM Global\Methods and Processes\Input Parameters\MotorcycleFleetRatio</v>
      </c>
      <c r="M944" s="21"/>
      <c r="N944" s="21"/>
    </row>
    <row r="945" spans="1:14">
      <c r="A945" s="5">
        <f t="shared" si="152"/>
        <v>12</v>
      </c>
      <c r="B945" s="5">
        <f t="shared" si="153"/>
        <v>52</v>
      </c>
      <c r="C945" s="5" t="str">
        <f t="shared" ca="1" si="150"/>
        <v>background_pa_confidence</v>
      </c>
      <c r="D945" s="5" t="str">
        <f t="shared" ca="1" si="151"/>
        <v>background_pa_confidence_buenos_aires</v>
      </c>
      <c r="E945" s="4" t="str" cm="1">
        <f t="array" aca="1" ref="E945" ca="1">INDIRECT(ADDRESS(1,A945,1,1,"all_city_parameter_inputs"))</f>
        <v>buenos_aires</v>
      </c>
      <c r="F945" s="6" t="str" cm="1">
        <f t="array" aca="1" ref="F945" ca="1">IF(AND(ISBLANK(INDIRECT(ADDRESS(B945,2,1,1,"all_city_parameter_inputs"))), ISBLANK(INDIRECT(ADDRESS(B945,1,1,1,"all_city_parameter_inputs")))), "", IF(ISBLANK(INDIRECT(ADDRESS(B945,1,1,1,"all_city_parameter_inputs"))), All_city_list!F944,INDIRECT(ADDRESS(B945,1,1,1,"all_city_parameter_inputs"))))</f>
        <v>background_pa_confidence</v>
      </c>
      <c r="G945" s="4" t="str" cm="1">
        <f t="array" aca="1" ref="G945" ca="1">IF(AND(ISBLANK(INDIRECT(ADDRESS(B945,3,1,1,"all_city_parameter_inputs"))),ISBLANK(INDIRECT(ADDRESS(B945,2,1,1,"all_city_parameter_inputs")))),"",IF(ISBLANK(INDIRECT(ADDRESS(B945,2,1,1,"all_city_parameter_inputs"))),"",INDIRECT(ADDRESS(B945,2,1,1,"all_city_parameter_inputs"))))</f>
        <v>sample</v>
      </c>
      <c r="H945" s="17" cm="1">
        <f t="array" aca="1" ref="H945" ca="1">IF(ISBLANK(INDIRECT(ADDRESS(B945,A945,1,1,"all_city_parameter_inputs"))), "--",INDIRECT(ADDRESS(B945,A945,1,1,"all_city_parameter_inputs")))</f>
        <v>0.3</v>
      </c>
      <c r="I945" s="17">
        <f ca="1">IF(OR(G945="alpha",G945="beta",G945="sd",G945="mean"),"--",VLOOKUP(C945,Default!$B$5:$H$113,7,FALSE))</f>
        <v>1</v>
      </c>
      <c r="J945" s="4" t="str">
        <f ca="1">VLOOKUP(F945,Lookup!$C$5:$D$109,2, FALSE)</f>
        <v>PA values</v>
      </c>
      <c r="K945" s="4" t="str">
        <f ca="1">VLOOKUP(C945,Default!$B$4:$E$113,4, FALSE)</f>
        <v>how confident we are in the PA survey (in terms of number of people who report zero PA)</v>
      </c>
      <c r="L945" s="21" t="str" cm="1">
        <f t="array" aca="1" ref="L945" ca="1">IF(ISNA(VLOOKUP(D945,Grouped_Sources!$C:$C,1,FALSE)),"", INDIRECT(VLOOKUP(D945,Grouped_Sources!$C:$G,5,FALSE)))</f>
        <v/>
      </c>
      <c r="M945" s="21"/>
      <c r="N945" s="21"/>
    </row>
    <row r="946" spans="1:14">
      <c r="A946" s="5">
        <f t="shared" si="152"/>
        <v>12</v>
      </c>
      <c r="B946" s="5">
        <f t="shared" si="153"/>
        <v>53</v>
      </c>
      <c r="C946" s="5" t="str">
        <f t="shared" ca="1" si="150"/>
        <v>add_walk_to_pt_trips</v>
      </c>
      <c r="D946" s="5" t="str">
        <f t="shared" ca="1" si="151"/>
        <v>add_walk_to_pt_trips_buenos_aires</v>
      </c>
      <c r="E946" s="4" t="str" cm="1">
        <f t="array" aca="1" ref="E946" ca="1">INDIRECT(ADDRESS(1,A946,1,1,"all_city_parameter_inputs"))</f>
        <v>buenos_aires</v>
      </c>
      <c r="F946" s="6" t="str" cm="1">
        <f t="array" aca="1" ref="F946" ca="1">IF(AND(ISBLANK(INDIRECT(ADDRESS(B946,2,1,1,"all_city_parameter_inputs"))), ISBLANK(INDIRECT(ADDRESS(B946,1,1,1,"all_city_parameter_inputs")))), "", IF(ISBLANK(INDIRECT(ADDRESS(B946,1,1,1,"all_city_parameter_inputs"))), All_city_list!F945,INDIRECT(ADDRESS(B946,1,1,1,"all_city_parameter_inputs"))))</f>
        <v>add_walk_to_pt_trips</v>
      </c>
      <c r="G946" s="4" t="str" cm="1">
        <f t="array" aca="1" ref="G946" ca="1">IF(AND(ISBLANK(INDIRECT(ADDRESS(B946,3,1,1,"all_city_parameter_inputs"))),ISBLANK(INDIRECT(ADDRESS(B946,2,1,1,"all_city_parameter_inputs")))),"",IF(ISBLANK(INDIRECT(ADDRESS(B946,2,1,1,"all_city_parameter_inputs"))),"",INDIRECT(ADDRESS(B946,2,1,1,"all_city_parameter_inputs"))))</f>
        <v/>
      </c>
      <c r="H946" s="17" t="str" cm="1">
        <f t="array" aca="1" ref="H946" ca="1">IF(ISBLANK(INDIRECT(ADDRESS(B946,A946,1,1,"all_city_parameter_inputs"))), "--",INDIRECT(ADDRESS(B946,A946,1,1,"all_city_parameter_inputs")))</f>
        <v>T</v>
      </c>
      <c r="I946" s="17" t="str">
        <f ca="1">IF(OR(G946="alpha",G946="beta",G946="sd",G946="mean"),"--",VLOOKUP(C946,Default!$B$5:$H$113,7,FALSE))</f>
        <v>T</v>
      </c>
      <c r="J946" s="4" t="str">
        <f ca="1">VLOOKUP(F946,Lookup!$C$5:$D$109,2, FALSE)</f>
        <v>Travel values</v>
      </c>
      <c r="K946" s="4" t="str">
        <f ca="1">VLOOKUP(C946,Default!$B$4:$E$113,4, FALSE)</f>
        <v>whether to add walk component to trips with main mode bus</v>
      </c>
      <c r="L946" s="21" t="str" cm="1">
        <f t="array" aca="1" ref="L946" ca="1">IF(ISNA(VLOOKUP(D946,Grouped_Sources!$C:$C,1,FALSE)),"", INDIRECT(VLOOKUP(D946,Grouped_Sources!$C:$G,5,FALSE)))</f>
        <v/>
      </c>
      <c r="M946" s="21"/>
      <c r="N946" s="21"/>
    </row>
    <row r="947" spans="1:14">
      <c r="A947" s="5">
        <f t="shared" si="152"/>
        <v>12</v>
      </c>
      <c r="B947" s="5">
        <f t="shared" si="153"/>
        <v>54</v>
      </c>
      <c r="C947" s="5" t="str">
        <f t="shared" ca="1" si="150"/>
        <v>bus_to_passenger_ratio</v>
      </c>
      <c r="D947" s="5" t="str">
        <f t="shared" ca="1" si="151"/>
        <v>bus_to_passenger_ratio_buenos_aires</v>
      </c>
      <c r="E947" s="4" t="str" cm="1">
        <f t="array" aca="1" ref="E947" ca="1">INDIRECT(ADDRESS(1,A947,1,1,"all_city_parameter_inputs"))</f>
        <v>buenos_aires</v>
      </c>
      <c r="F947" s="6" t="str" cm="1">
        <f t="array" aca="1" ref="F947" ca="1">IF(AND(ISBLANK(INDIRECT(ADDRESS(B947,2,1,1,"all_city_parameter_inputs"))), ISBLANK(INDIRECT(ADDRESS(B947,1,1,1,"all_city_parameter_inputs")))), "", IF(ISBLANK(INDIRECT(ADDRESS(B947,1,1,1,"all_city_parameter_inputs"))), All_city_list!F946,INDIRECT(ADDRESS(B947,1,1,1,"all_city_parameter_inputs"))))</f>
        <v>bus_to_passenger_ratio</v>
      </c>
      <c r="G947" s="4" t="str" cm="1">
        <f t="array" aca="1" ref="G947" ca="1">IF(AND(ISBLANK(INDIRECT(ADDRESS(B947,3,1,1,"all_city_parameter_inputs"))),ISBLANK(INDIRECT(ADDRESS(B947,2,1,1,"all_city_parameter_inputs")))),"",IF(ISBLANK(INDIRECT(ADDRESS(B947,2,1,1,"all_city_parameter_inputs"))),"",INDIRECT(ADDRESS(B947,2,1,1,"all_city_parameter_inputs"))))</f>
        <v>constant</v>
      </c>
      <c r="H947" s="17" cm="1">
        <f t="array" aca="1" ref="H947" ca="1">IF(ISBLANK(INDIRECT(ADDRESS(B947,A947,1,1,"all_city_parameter_inputs"))), "--",INDIRECT(ADDRESS(B947,A947,1,1,"all_city_parameter_inputs")))</f>
        <v>4.3478260869565216E-2</v>
      </c>
      <c r="I947" s="17">
        <f ca="1">IF(OR(G947="alpha",G947="beta",G947="sd",G947="mean"),"--",VLOOKUP(C947,Default!$B$5:$H$113,7,FALSE))</f>
        <v>3.8910505836575897E-2</v>
      </c>
      <c r="J947" s="4" t="str">
        <f ca="1">VLOOKUP(F947,Lookup!$C$5:$D$109,2, FALSE)</f>
        <v>Travel values</v>
      </c>
      <c r="K947" s="4" t="str">
        <f ca="1">VLOOKUP(C947,Default!$B$4:$E$113,4, FALSE)</f>
        <v>number of buses per passenger</v>
      </c>
      <c r="L947" s="21" t="str" cm="1">
        <f t="array" aca="1" ref="L947" ca="1">IF(ISNA(VLOOKUP(D947,Grouped_Sources!$C:$C,1,FALSE)),"", INDIRECT(VLOOKUP(D947,Grouped_Sources!$C:$G,5,FALSE)))</f>
        <v>BusPassengerRatios_WriteUp_v.xx.docx on  on OneDrive Ali Abbas - ITHIM Global\Methods and Processes\Input Parameters\BusPassengerRatio</v>
      </c>
      <c r="M947" s="21"/>
      <c r="N947" s="21"/>
    </row>
    <row r="948" spans="1:14">
      <c r="A948" s="5">
        <f t="shared" si="152"/>
        <v>12</v>
      </c>
      <c r="B948" s="5">
        <f t="shared" si="153"/>
        <v>55</v>
      </c>
      <c r="C948" s="5" t="str">
        <f t="shared" ca="1" si="150"/>
        <v>bus_to_passenger_ratio</v>
      </c>
      <c r="D948" s="5" t="str">
        <f t="shared" ca="1" si="151"/>
        <v>bus_to_passenger_ratio_buenos_aires</v>
      </c>
      <c r="E948" s="4" t="str" cm="1">
        <f t="array" aca="1" ref="E948" ca="1">INDIRECT(ADDRESS(1,A948,1,1,"all_city_parameter_inputs"))</f>
        <v>buenos_aires</v>
      </c>
      <c r="F948" s="6" t="str" cm="1">
        <f t="array" aca="1" ref="F948" ca="1">IF(AND(ISBLANK(INDIRECT(ADDRESS(B948,2,1,1,"all_city_parameter_inputs"))), ISBLANK(INDIRECT(ADDRESS(B948,1,1,1,"all_city_parameter_inputs")))), "", IF(ISBLANK(INDIRECT(ADDRESS(B948,1,1,1,"all_city_parameter_inputs"))), All_city_list!F947,INDIRECT(ADDRESS(B948,1,1,1,"all_city_parameter_inputs"))))</f>
        <v>bus_to_passenger_ratio</v>
      </c>
      <c r="G948" s="4" t="str" cm="1">
        <f t="array" aca="1" ref="G948" ca="1">IF(AND(ISBLANK(INDIRECT(ADDRESS(B948,3,1,1,"all_city_parameter_inputs"))),ISBLANK(INDIRECT(ADDRESS(B948,2,1,1,"all_city_parameter_inputs")))),"",IF(ISBLANK(INDIRECT(ADDRESS(B948,2,1,1,"all_city_parameter_inputs"))),"",INDIRECT(ADDRESS(B948,2,1,1,"all_city_parameter_inputs"))))</f>
        <v>alpha</v>
      </c>
      <c r="H948" s="17" cm="1">
        <f t="array" aca="1" ref="H948" ca="1">IF(ISBLANK(INDIRECT(ADDRESS(B948,A948,1,1,"all_city_parameter_inputs"))), "--",INDIRECT(ADDRESS(B948,A948,1,1,"all_city_parameter_inputs")))</f>
        <v>14.061008695652175</v>
      </c>
      <c r="I948" s="17" t="str">
        <f ca="1">IF(OR(G948="alpha",G948="beta",G948="sd",G948="mean"),"--",VLOOKUP(C948,Default!$B$5:$H$113,7,FALSE))</f>
        <v>--</v>
      </c>
      <c r="J948" s="4" t="str">
        <f ca="1">VLOOKUP(F948,Lookup!$C$5:$D$109,2, FALSE)</f>
        <v>Travel values</v>
      </c>
      <c r="K948" s="4" t="str">
        <f ca="1">VLOOKUP(C948,Default!$B$4:$E$113,4, FALSE)</f>
        <v>number of buses per passenger</v>
      </c>
      <c r="L948" s="21" t="str" cm="1">
        <f t="array" aca="1" ref="L948" ca="1">IF(ISNA(VLOOKUP(D948,Grouped_Sources!$C:$C,1,FALSE)),"", INDIRECT(VLOOKUP(D948,Grouped_Sources!$C:$G,5,FALSE)))</f>
        <v>BusPassengerRatios_WriteUp_v.xx.docx on  on OneDrive Ali Abbas - ITHIM Global\Methods and Processes\Input Parameters\BusPassengerRatio</v>
      </c>
      <c r="M948" s="21"/>
      <c r="N948" s="21"/>
    </row>
    <row r="949" spans="1:14">
      <c r="A949" s="5">
        <f t="shared" si="152"/>
        <v>12</v>
      </c>
      <c r="B949" s="5">
        <f t="shared" si="153"/>
        <v>56</v>
      </c>
      <c r="C949" s="5" t="str">
        <f t="shared" ca="1" si="150"/>
        <v>bus_to_passenger_ratio</v>
      </c>
      <c r="D949" s="5" t="str">
        <f t="shared" ca="1" si="151"/>
        <v>bus_to_passenger_ratio_buenos_aires</v>
      </c>
      <c r="E949" s="4" t="str" cm="1">
        <f t="array" aca="1" ref="E949" ca="1">INDIRECT(ADDRESS(1,A949,1,1,"all_city_parameter_inputs"))</f>
        <v>buenos_aires</v>
      </c>
      <c r="F949" s="6" t="str" cm="1">
        <f t="array" aca="1" ref="F949" ca="1">IF(AND(ISBLANK(INDIRECT(ADDRESS(B949,2,1,1,"all_city_parameter_inputs"))), ISBLANK(INDIRECT(ADDRESS(B949,1,1,1,"all_city_parameter_inputs")))), "", IF(ISBLANK(INDIRECT(ADDRESS(B949,1,1,1,"all_city_parameter_inputs"))), All_city_list!F948,INDIRECT(ADDRESS(B949,1,1,1,"all_city_parameter_inputs"))))</f>
        <v>bus_to_passenger_ratio</v>
      </c>
      <c r="G949" s="4" t="str" cm="1">
        <f t="array" aca="1" ref="G949" ca="1">IF(AND(ISBLANK(INDIRECT(ADDRESS(B949,3,1,1,"all_city_parameter_inputs"))),ISBLANK(INDIRECT(ADDRESS(B949,2,1,1,"all_city_parameter_inputs")))),"",IF(ISBLANK(INDIRECT(ADDRESS(B949,2,1,1,"all_city_parameter_inputs"))),"",INDIRECT(ADDRESS(B949,2,1,1,"all_city_parameter_inputs"))))</f>
        <v>beta</v>
      </c>
      <c r="H949" s="17" cm="1">
        <f t="array" aca="1" ref="H949" ca="1">IF(ISBLANK(INDIRECT(ADDRESS(B949,A949,1,1,"all_city_parameter_inputs"))), "--",INDIRECT(ADDRESS(B949,A949,1,1,"all_city_parameter_inputs")))</f>
        <v>309.34219130434786</v>
      </c>
      <c r="I949" s="17" t="str">
        <f ca="1">IF(OR(G949="alpha",G949="beta",G949="sd",G949="mean"),"--",VLOOKUP(C949,Default!$B$5:$H$113,7,FALSE))</f>
        <v>--</v>
      </c>
      <c r="J949" s="4" t="str">
        <f ca="1">VLOOKUP(F949,Lookup!$C$5:$D$109,2, FALSE)</f>
        <v>Travel values</v>
      </c>
      <c r="K949" s="4" t="str">
        <f ca="1">VLOOKUP(C949,Default!$B$4:$E$113,4, FALSE)</f>
        <v>number of buses per passenger</v>
      </c>
      <c r="L949" s="21" t="str" cm="1">
        <f t="array" aca="1" ref="L949" ca="1">IF(ISNA(VLOOKUP(D949,Grouped_Sources!$C:$C,1,FALSE)),"", INDIRECT(VLOOKUP(D949,Grouped_Sources!$C:$G,5,FALSE)))</f>
        <v>BusPassengerRatios_WriteUp_v.xx.docx on  on OneDrive Ali Abbas - ITHIM Global\Methods and Processes\Input Parameters\BusPassengerRatio</v>
      </c>
      <c r="M949" s="21"/>
      <c r="N949" s="21"/>
    </row>
    <row r="950" spans="1:14">
      <c r="A950" s="5">
        <f t="shared" si="152"/>
        <v>12</v>
      </c>
      <c r="B950" s="5">
        <f t="shared" si="153"/>
        <v>57</v>
      </c>
      <c r="C950" s="5" t="str">
        <f t="shared" ca="1" si="150"/>
        <v>truck_to_car_ratio</v>
      </c>
      <c r="D950" s="5" t="str">
        <f t="shared" ca="1" si="151"/>
        <v>truck_to_car_ratio_buenos_aires</v>
      </c>
      <c r="E950" s="4" t="str" cm="1">
        <f t="array" aca="1" ref="E950" ca="1">INDIRECT(ADDRESS(1,A950,1,1,"all_city_parameter_inputs"))</f>
        <v>buenos_aires</v>
      </c>
      <c r="F950" s="6" t="str" cm="1">
        <f t="array" aca="1" ref="F950" ca="1">IF(AND(ISBLANK(INDIRECT(ADDRESS(B950,2,1,1,"all_city_parameter_inputs"))), ISBLANK(INDIRECT(ADDRESS(B950,1,1,1,"all_city_parameter_inputs")))), "", IF(ISBLANK(INDIRECT(ADDRESS(B950,1,1,1,"all_city_parameter_inputs"))), All_city_list!F949,INDIRECT(ADDRESS(B950,1,1,1,"all_city_parameter_inputs"))))</f>
        <v>truck_to_car_ratio</v>
      </c>
      <c r="G950" s="4" t="str" cm="1">
        <f t="array" aca="1" ref="G950" ca="1">IF(AND(ISBLANK(INDIRECT(ADDRESS(B950,3,1,1,"all_city_parameter_inputs"))),ISBLANK(INDIRECT(ADDRESS(B950,2,1,1,"all_city_parameter_inputs")))),"",IF(ISBLANK(INDIRECT(ADDRESS(B950,2,1,1,"all_city_parameter_inputs"))),"",INDIRECT(ADDRESS(B950,2,1,1,"all_city_parameter_inputs"))))</f>
        <v>constant</v>
      </c>
      <c r="H950" s="17" cm="1">
        <f t="array" aca="1" ref="H950" ca="1">IF(ISBLANK(INDIRECT(ADDRESS(B950,A950,1,1,"all_city_parameter_inputs"))), "--",INDIRECT(ADDRESS(B950,A950,1,1,"all_city_parameter_inputs")))</f>
        <v>0.3</v>
      </c>
      <c r="I950" s="17">
        <f ca="1">IF(OR(G950="alpha",G950="beta",G950="sd",G950="mean"),"--",VLOOKUP(C950,Default!$B$5:$H$113,7,FALSE))</f>
        <v>0.3</v>
      </c>
      <c r="J950" s="4" t="str">
        <f ca="1">VLOOKUP(F950,Lookup!$C$5:$D$109,2, FALSE)</f>
        <v>Travel values</v>
      </c>
      <c r="K950" s="4" t="str">
        <f ca="1">VLOOKUP(C950,Default!$B$4:$E$113,4, FALSE)</f>
        <v>ratio of truck kilometers to car km travelled, used to add ghost trips that are not changed between the different scenarios</v>
      </c>
      <c r="L950" s="21" t="str" cm="1">
        <f t="array" aca="1" ref="L950" ca="1">IF(ISNA(VLOOKUP(D950,Grouped_Sources!$C:$C,1,FALSE)),"", INDIRECT(VLOOKUP(D950,Grouped_Sources!$C:$G,5,FALSE)))</f>
        <v>TruckCarRatio_WriteUp_v.xx.docx on  on OneDrive Ali Abbas - ITHIM Global\Methods and Processes\Input Parameters\TruckCarRatio</v>
      </c>
      <c r="M950" s="21"/>
      <c r="N950" s="21"/>
    </row>
    <row r="951" spans="1:14">
      <c r="A951" s="5">
        <f t="shared" si="152"/>
        <v>12</v>
      </c>
      <c r="B951" s="5">
        <f t="shared" si="153"/>
        <v>58</v>
      </c>
      <c r="C951" s="5" t="str">
        <f t="shared" ca="1" si="150"/>
        <v>truck_to_car_ratio</v>
      </c>
      <c r="D951" s="5" t="str">
        <f t="shared" ca="1" si="151"/>
        <v>truck_to_car_ratio_buenos_aires</v>
      </c>
      <c r="E951" s="4" t="str" cm="1">
        <f t="array" aca="1" ref="E951" ca="1">INDIRECT(ADDRESS(1,A951,1,1,"all_city_parameter_inputs"))</f>
        <v>buenos_aires</v>
      </c>
      <c r="F951" s="6" t="str" cm="1">
        <f t="array" aca="1" ref="F951" ca="1">IF(AND(ISBLANK(INDIRECT(ADDRESS(B951,2,1,1,"all_city_parameter_inputs"))), ISBLANK(INDIRECT(ADDRESS(B951,1,1,1,"all_city_parameter_inputs")))), "", IF(ISBLANK(INDIRECT(ADDRESS(B951,1,1,1,"all_city_parameter_inputs"))), All_city_list!F950,INDIRECT(ADDRESS(B951,1,1,1,"all_city_parameter_inputs"))))</f>
        <v>truck_to_car_ratio</v>
      </c>
      <c r="G951" s="4" t="str" cm="1">
        <f t="array" aca="1" ref="G951" ca="1">IF(AND(ISBLANK(INDIRECT(ADDRESS(B951,3,1,1,"all_city_parameter_inputs"))),ISBLANK(INDIRECT(ADDRESS(B951,2,1,1,"all_city_parameter_inputs")))),"",IF(ISBLANK(INDIRECT(ADDRESS(B951,2,1,1,"all_city_parameter_inputs"))),"",INDIRECT(ADDRESS(B951,2,1,1,"all_city_parameter_inputs"))))</f>
        <v>alpha</v>
      </c>
      <c r="H951" s="17" cm="1">
        <f t="array" aca="1" ref="H951" ca="1">IF(ISBLANK(INDIRECT(ADDRESS(B951,A951,1,1,"all_city_parameter_inputs"))), "--",INDIRECT(ADDRESS(B951,A951,1,1,"all_city_parameter_inputs")))</f>
        <v>3.731999999999998</v>
      </c>
      <c r="I951" s="17" t="str">
        <f ca="1">IF(OR(G951="alpha",G951="beta",G951="sd",G951="mean"),"--",VLOOKUP(C951,Default!$B$5:$H$113,7,FALSE))</f>
        <v>--</v>
      </c>
      <c r="J951" s="4" t="str">
        <f ca="1">VLOOKUP(F951,Lookup!$C$5:$D$109,2, FALSE)</f>
        <v>Travel values</v>
      </c>
      <c r="K951" s="4" t="str">
        <f ca="1">VLOOKUP(C951,Default!$B$4:$E$113,4, FALSE)</f>
        <v>ratio of truck kilometers to car km travelled, used to add ghost trips that are not changed between the different scenarios</v>
      </c>
      <c r="L951" s="21" t="str" cm="1">
        <f t="array" aca="1" ref="L951" ca="1">IF(ISNA(VLOOKUP(D951,Grouped_Sources!$C:$C,1,FALSE)),"", INDIRECT(VLOOKUP(D951,Grouped_Sources!$C:$G,5,FALSE)))</f>
        <v>TruckCarRatio_WriteUp_v.xx.docx on  on OneDrive Ali Abbas - ITHIM Global\Methods and Processes\Input Parameters\TruckCarRatio</v>
      </c>
      <c r="M951" s="21"/>
      <c r="N951" s="21"/>
    </row>
    <row r="952" spans="1:14">
      <c r="A952" s="5">
        <f t="shared" si="152"/>
        <v>12</v>
      </c>
      <c r="B952" s="5">
        <f t="shared" si="153"/>
        <v>59</v>
      </c>
      <c r="C952" s="5" t="str">
        <f t="shared" ca="1" si="150"/>
        <v>truck_to_car_ratio</v>
      </c>
      <c r="D952" s="5" t="str">
        <f t="shared" ca="1" si="151"/>
        <v>truck_to_car_ratio_buenos_aires</v>
      </c>
      <c r="E952" s="4" t="str" cm="1">
        <f t="array" aca="1" ref="E952" ca="1">INDIRECT(ADDRESS(1,A952,1,1,"all_city_parameter_inputs"))</f>
        <v>buenos_aires</v>
      </c>
      <c r="F952" s="6" t="str" cm="1">
        <f t="array" aca="1" ref="F952" ca="1">IF(AND(ISBLANK(INDIRECT(ADDRESS(B952,2,1,1,"all_city_parameter_inputs"))), ISBLANK(INDIRECT(ADDRESS(B952,1,1,1,"all_city_parameter_inputs")))), "", IF(ISBLANK(INDIRECT(ADDRESS(B952,1,1,1,"all_city_parameter_inputs"))), All_city_list!F951,INDIRECT(ADDRESS(B952,1,1,1,"all_city_parameter_inputs"))))</f>
        <v>truck_to_car_ratio</v>
      </c>
      <c r="G952" s="4" t="str" cm="1">
        <f t="array" aca="1" ref="G952" ca="1">IF(AND(ISBLANK(INDIRECT(ADDRESS(B952,3,1,1,"all_city_parameter_inputs"))),ISBLANK(INDIRECT(ADDRESS(B952,2,1,1,"all_city_parameter_inputs")))),"",IF(ISBLANK(INDIRECT(ADDRESS(B952,2,1,1,"all_city_parameter_inputs"))),"",INDIRECT(ADDRESS(B952,2,1,1,"all_city_parameter_inputs"))))</f>
        <v>beta</v>
      </c>
      <c r="H952" s="17" cm="1">
        <f t="array" aca="1" ref="H952" ca="1">IF(ISBLANK(INDIRECT(ADDRESS(B952,A952,1,1,"all_city_parameter_inputs"))), "--",INDIRECT(ADDRESS(B952,A952,1,1,"all_city_parameter_inputs")))</f>
        <v>8.7079999999999949</v>
      </c>
      <c r="I952" s="17" t="str">
        <f ca="1">IF(OR(G952="alpha",G952="beta",G952="sd",G952="mean"),"--",VLOOKUP(C952,Default!$B$5:$H$113,7,FALSE))</f>
        <v>--</v>
      </c>
      <c r="J952" s="4" t="str">
        <f ca="1">VLOOKUP(F952,Lookup!$C$5:$D$109,2, FALSE)</f>
        <v>Travel values</v>
      </c>
      <c r="K952" s="4" t="str">
        <f ca="1">VLOOKUP(C952,Default!$B$4:$E$113,4, FALSE)</f>
        <v>ratio of truck kilometers to car km travelled, used to add ghost trips that are not changed between the different scenarios</v>
      </c>
      <c r="L952" s="21" t="str" cm="1">
        <f t="array" aca="1" ref="L952" ca="1">IF(ISNA(VLOOKUP(D952,Grouped_Sources!$C:$C,1,FALSE)),"", INDIRECT(VLOOKUP(D952,Grouped_Sources!$C:$G,5,FALSE)))</f>
        <v>TruckCarRatio_WriteUp_v.xx.docx on  on OneDrive Ali Abbas - ITHIM Global\Methods and Processes\Input Parameters\TruckCarRatio</v>
      </c>
      <c r="M952" s="21"/>
      <c r="N952" s="21"/>
    </row>
    <row r="953" spans="1:14">
      <c r="A953" s="5">
        <f t="shared" si="152"/>
        <v>12</v>
      </c>
      <c r="B953" s="5">
        <f t="shared" si="153"/>
        <v>60</v>
      </c>
      <c r="C953" s="5" t="str">
        <f t="shared" ca="1" si="150"/>
        <v>PM_emission_confidence</v>
      </c>
      <c r="D953" s="5" t="str">
        <f t="shared" ca="1" si="151"/>
        <v>PM_emission_confidence_buenos_aires</v>
      </c>
      <c r="E953" s="4" t="str" cm="1">
        <f t="array" aca="1" ref="E953" ca="1">INDIRECT(ADDRESS(1,A953,1,1,"all_city_parameter_inputs"))</f>
        <v>buenos_aires</v>
      </c>
      <c r="F953" s="6" t="str" cm="1">
        <f t="array" aca="1" ref="F953" ca="1">IF(AND(ISBLANK(INDIRECT(ADDRESS(B953,2,1,1,"all_city_parameter_inputs"))), ISBLANK(INDIRECT(ADDRESS(B953,1,1,1,"all_city_parameter_inputs")))), "", IF(ISBLANK(INDIRECT(ADDRESS(B953,1,1,1,"all_city_parameter_inputs"))), All_city_list!F952,INDIRECT(ADDRESS(B953,1,1,1,"all_city_parameter_inputs"))))</f>
        <v>PM_emission_confidence</v>
      </c>
      <c r="G953" s="4" t="str" cm="1">
        <f t="array" aca="1" ref="G953" ca="1">IF(AND(ISBLANK(INDIRECT(ADDRESS(B953,3,1,1,"all_city_parameter_inputs"))),ISBLANK(INDIRECT(ADDRESS(B953,2,1,1,"all_city_parameter_inputs")))),"",IF(ISBLANK(INDIRECT(ADDRESS(B953,2,1,1,"all_city_parameter_inputs"))),"",INDIRECT(ADDRESS(B953,2,1,1,"all_city_parameter_inputs"))))</f>
        <v>sample</v>
      </c>
      <c r="H953" s="17" cm="1">
        <f t="array" aca="1" ref="H953" ca="1">IF(ISBLANK(INDIRECT(ADDRESS(B953,A953,1,1,"all_city_parameter_inputs"))), "--",INDIRECT(ADDRESS(B953,A953,1,1,"all_city_parameter_inputs")))</f>
        <v>0.8</v>
      </c>
      <c r="I953" s="17">
        <f ca="1">IF(OR(G953="alpha",G953="beta",G953="sd",G953="mean"),"--",VLOOKUP(C953,Default!$B$5:$H$113,7,FALSE))</f>
        <v>1</v>
      </c>
      <c r="J953" s="4" t="str">
        <f ca="1">VLOOKUP(F953,Lookup!$C$5:$D$109,2, FALSE)</f>
        <v>Pollution values</v>
      </c>
      <c r="K953" s="4" t="str">
        <f ca="1">VLOOKUP(C953,Default!$B$4:$E$113,4,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953" s="21" t="str" cm="1">
        <f t="array" aca="1" ref="L953" ca="1">IF(ISNA(VLOOKUP(D953,Grouped_Sources!$C:$C,1,FALSE)),"", INDIRECT(VLOOKUP(D953,Grouped_Sources!$C:$G,5,FALSE)))</f>
        <v/>
      </c>
      <c r="M953" s="21"/>
      <c r="N953" s="21"/>
    </row>
    <row r="954" spans="1:14">
      <c r="A954" s="5">
        <f t="shared" si="152"/>
        <v>12</v>
      </c>
      <c r="B954" s="5">
        <f t="shared" si="153"/>
        <v>61</v>
      </c>
      <c r="C954" s="5" t="str">
        <f t="shared" ca="1" si="150"/>
        <v>distance_scalar_car_taxi</v>
      </c>
      <c r="D954" s="5" t="str">
        <f t="shared" ca="1" si="151"/>
        <v>distance_scalar_car_taxi_buenos_aires</v>
      </c>
      <c r="E954" s="4" t="str" cm="1">
        <f t="array" aca="1" ref="E954" ca="1">INDIRECT(ADDRESS(1,A954,1,1,"all_city_parameter_inputs"))</f>
        <v>buenos_aires</v>
      </c>
      <c r="F954" s="6" t="str" cm="1">
        <f t="array" aca="1" ref="F954" ca="1">IF(AND(ISBLANK(INDIRECT(ADDRESS(B954,2,1,1,"all_city_parameter_inputs"))), ISBLANK(INDIRECT(ADDRESS(B954,1,1,1,"all_city_parameter_inputs")))), "", IF(ISBLANK(INDIRECT(ADDRESS(B954,1,1,1,"all_city_parameter_inputs"))), All_city_list!F953,INDIRECT(ADDRESS(B954,1,1,1,"all_city_parameter_inputs"))))</f>
        <v>distance_scalar_car_taxi</v>
      </c>
      <c r="G954" s="4" t="str" cm="1">
        <f t="array" aca="1" ref="G954" ca="1">IF(AND(ISBLANK(INDIRECT(ADDRESS(B954,3,1,1,"all_city_parameter_inputs"))),ISBLANK(INDIRECT(ADDRESS(B954,2,1,1,"all_city_parameter_inputs")))),"",IF(ISBLANK(INDIRECT(ADDRESS(B954,2,1,1,"all_city_parameter_inputs"))),"",INDIRECT(ADDRESS(B954,2,1,1,"all_city_parameter_inputs"))))</f>
        <v>constant</v>
      </c>
      <c r="H954" s="17" cm="1">
        <f t="array" aca="1" ref="H954" ca="1">IF(ISBLANK(INDIRECT(ADDRESS(B954,A954,1,1,"all_city_parameter_inputs"))), "--",INDIRECT(ADDRESS(B954,A954,1,1,"all_city_parameter_inputs")))</f>
        <v>1</v>
      </c>
      <c r="I954" s="17">
        <f ca="1">IF(OR(G954="alpha",G954="beta",G954="sd",G954="mean"),"--",VLOOKUP(C954,Default!$B$5:$H$113,7,FALSE))</f>
        <v>1</v>
      </c>
      <c r="J954" s="4" t="str">
        <f ca="1">VLOOKUP(F954,Lookup!$C$5:$D$109,2, FALSE)</f>
        <v>Travel values</v>
      </c>
      <c r="K954" s="4" t="str">
        <f ca="1">VLOOKUP(C954,Default!$B$4:$E$113,4, FALSE)</f>
        <v>scalar for car/taxi distance, i.e. all car and taxi trips get scaled by this scalar</v>
      </c>
      <c r="L954" s="21" t="str" cm="1">
        <f t="array" aca="1" ref="L954" ca="1">IF(ISNA(VLOOKUP(D954,Grouped_Sources!$C:$C,1,FALSE)),"", INDIRECT(VLOOKUP(D954,Grouped_Sources!$C:$G,5,FALSE)))</f>
        <v xml:space="preserve"> on OneDrive Ali Abbas - ITHIM Global\Methods and Processes\Input Parameters\DistanceScalars</v>
      </c>
      <c r="M954" s="21"/>
      <c r="N954" s="21"/>
    </row>
    <row r="955" spans="1:14">
      <c r="A955" s="5">
        <f t="shared" si="152"/>
        <v>12</v>
      </c>
      <c r="B955" s="5">
        <f t="shared" si="153"/>
        <v>62</v>
      </c>
      <c r="C955" s="5" t="str">
        <f t="shared" ca="1" si="150"/>
        <v>distance_scalar_car_taxi</v>
      </c>
      <c r="D955" s="5" t="str">
        <f t="shared" ca="1" si="151"/>
        <v>distance_scalar_car_taxi_buenos_aires</v>
      </c>
      <c r="E955" s="4" t="str" cm="1">
        <f t="array" aca="1" ref="E955" ca="1">INDIRECT(ADDRESS(1,A955,1,1,"all_city_parameter_inputs"))</f>
        <v>buenos_aires</v>
      </c>
      <c r="F955" s="6" t="str" cm="1">
        <f t="array" aca="1" ref="F955" ca="1">IF(AND(ISBLANK(INDIRECT(ADDRESS(B955,2,1,1,"all_city_parameter_inputs"))), ISBLANK(INDIRECT(ADDRESS(B955,1,1,1,"all_city_parameter_inputs")))), "", IF(ISBLANK(INDIRECT(ADDRESS(B955,1,1,1,"all_city_parameter_inputs"))), All_city_list!F954,INDIRECT(ADDRESS(B955,1,1,1,"all_city_parameter_inputs"))))</f>
        <v>distance_scalar_car_taxi</v>
      </c>
      <c r="G955" s="4" t="str" cm="1">
        <f t="array" aca="1" ref="G955" ca="1">IF(AND(ISBLANK(INDIRECT(ADDRESS(B955,3,1,1,"all_city_parameter_inputs"))),ISBLANK(INDIRECT(ADDRESS(B955,2,1,1,"all_city_parameter_inputs")))),"",IF(ISBLANK(INDIRECT(ADDRESS(B955,2,1,1,"all_city_parameter_inputs"))),"",INDIRECT(ADDRESS(B955,2,1,1,"all_city_parameter_inputs"))))</f>
        <v>mean</v>
      </c>
      <c r="H955" s="17" cm="1">
        <f t="array" aca="1" ref="H955" ca="1">IF(ISBLANK(INDIRECT(ADDRESS(B955,A955,1,1,"all_city_parameter_inputs"))), "--",INDIRECT(ADDRESS(B955,A955,1,1,"all_city_parameter_inputs")))</f>
        <v>0.99992999706587404</v>
      </c>
      <c r="I955" s="17" t="str">
        <f ca="1">IF(OR(G955="alpha",G955="beta",G955="sd",G955="mean"),"--",VLOOKUP(C955,Default!$B$5:$H$113,7,FALSE))</f>
        <v>--</v>
      </c>
      <c r="J955" s="4" t="str">
        <f ca="1">VLOOKUP(F955,Lookup!$C$5:$D$109,2, FALSE)</f>
        <v>Travel values</v>
      </c>
      <c r="K955" s="4" t="str">
        <f ca="1">VLOOKUP(C955,Default!$B$4:$E$113,4, FALSE)</f>
        <v>scalar for car/taxi distance, i.e. all car and taxi trips get scaled by this scalar</v>
      </c>
      <c r="L955" s="21" t="str" cm="1">
        <f t="array" aca="1" ref="L955" ca="1">IF(ISNA(VLOOKUP(D955,Grouped_Sources!$C:$C,1,FALSE)),"", INDIRECT(VLOOKUP(D955,Grouped_Sources!$C:$G,5,FALSE)))</f>
        <v xml:space="preserve"> on OneDrive Ali Abbas - ITHIM Global\Methods and Processes\Input Parameters\DistanceScalars</v>
      </c>
      <c r="M955" s="21"/>
      <c r="N955" s="21"/>
    </row>
    <row r="956" spans="1:14">
      <c r="A956" s="5">
        <f t="shared" si="152"/>
        <v>12</v>
      </c>
      <c r="B956" s="5">
        <f t="shared" si="153"/>
        <v>63</v>
      </c>
      <c r="C956" s="5" t="str">
        <f t="shared" ca="1" si="150"/>
        <v>distance_scalar_car_taxi</v>
      </c>
      <c r="D956" s="5" t="str">
        <f t="shared" ca="1" si="151"/>
        <v>distance_scalar_car_taxi_buenos_aires</v>
      </c>
      <c r="E956" s="4" t="str" cm="1">
        <f t="array" aca="1" ref="E956" ca="1">INDIRECT(ADDRESS(1,A956,1,1,"all_city_parameter_inputs"))</f>
        <v>buenos_aires</v>
      </c>
      <c r="F956" s="6" t="str" cm="1">
        <f t="array" aca="1" ref="F956" ca="1">IF(AND(ISBLANK(INDIRECT(ADDRESS(B956,2,1,1,"all_city_parameter_inputs"))), ISBLANK(INDIRECT(ADDRESS(B956,1,1,1,"all_city_parameter_inputs")))), "", IF(ISBLANK(INDIRECT(ADDRESS(B956,1,1,1,"all_city_parameter_inputs"))), All_city_list!F955,INDIRECT(ADDRESS(B956,1,1,1,"all_city_parameter_inputs"))))</f>
        <v>distance_scalar_car_taxi</v>
      </c>
      <c r="G956" s="4" t="str" cm="1">
        <f t="array" aca="1" ref="G956" ca="1">IF(AND(ISBLANK(INDIRECT(ADDRESS(B956,3,1,1,"all_city_parameter_inputs"))),ISBLANK(INDIRECT(ADDRESS(B956,2,1,1,"all_city_parameter_inputs")))),"",IF(ISBLANK(INDIRECT(ADDRESS(B956,2,1,1,"all_city_parameter_inputs"))),"",INDIRECT(ADDRESS(B956,2,1,1,"all_city_parameter_inputs"))))</f>
        <v>sd</v>
      </c>
      <c r="H956" s="17" cm="1">
        <f t="array" aca="1" ref="H956" ca="1">IF(ISBLANK(INDIRECT(ADDRESS(B956,A956,1,1,"all_city_parameter_inputs"))), "--",INDIRECT(ADDRESS(B956,A956,1,1,"all_city_parameter_inputs")))</f>
        <v>1.01190289694489</v>
      </c>
      <c r="I956" s="17" t="str">
        <f ca="1">IF(OR(G956="alpha",G956="beta",G956="sd",G956="mean"),"--",VLOOKUP(C956,Default!$B$5:$H$113,7,FALSE))</f>
        <v>--</v>
      </c>
      <c r="J956" s="4" t="str">
        <f ca="1">VLOOKUP(F956,Lookup!$C$5:$D$109,2, FALSE)</f>
        <v>Travel values</v>
      </c>
      <c r="K956" s="4" t="str">
        <f ca="1">VLOOKUP(C956,Default!$B$4:$E$113,4, FALSE)</f>
        <v>scalar for car/taxi distance, i.e. all car and taxi trips get scaled by this scalar</v>
      </c>
      <c r="L956" s="21" t="str" cm="1">
        <f t="array" aca="1" ref="L956" ca="1">IF(ISNA(VLOOKUP(D956,Grouped_Sources!$C:$C,1,FALSE)),"", INDIRECT(VLOOKUP(D956,Grouped_Sources!$C:$G,5,FALSE)))</f>
        <v xml:space="preserve"> on OneDrive Ali Abbas - ITHIM Global\Methods and Processes\Input Parameters\DistanceScalars</v>
      </c>
      <c r="M956" s="21"/>
      <c r="N956" s="21"/>
    </row>
    <row r="957" spans="1:14">
      <c r="A957" s="5">
        <f t="shared" si="152"/>
        <v>12</v>
      </c>
      <c r="B957" s="5">
        <f t="shared" si="153"/>
        <v>64</v>
      </c>
      <c r="C957" s="5" t="str">
        <f t="shared" ca="1" si="150"/>
        <v>distance_scalar_motorcycle</v>
      </c>
      <c r="D957" s="5" t="str">
        <f t="shared" ca="1" si="151"/>
        <v>distance_scalar_motorcycle_buenos_aires</v>
      </c>
      <c r="E957" s="4" t="str" cm="1">
        <f t="array" aca="1" ref="E957" ca="1">INDIRECT(ADDRESS(1,A957,1,1,"all_city_parameter_inputs"))</f>
        <v>buenos_aires</v>
      </c>
      <c r="F957" s="6" t="str" cm="1">
        <f t="array" aca="1" ref="F957" ca="1">IF(AND(ISBLANK(INDIRECT(ADDRESS(B957,2,1,1,"all_city_parameter_inputs"))), ISBLANK(INDIRECT(ADDRESS(B957,1,1,1,"all_city_parameter_inputs")))), "", IF(ISBLANK(INDIRECT(ADDRESS(B957,1,1,1,"all_city_parameter_inputs"))), All_city_list!F956,INDIRECT(ADDRESS(B957,1,1,1,"all_city_parameter_inputs"))))</f>
        <v>distance_scalar_motorcycle</v>
      </c>
      <c r="G957" s="4" t="str" cm="1">
        <f t="array" aca="1" ref="G957" ca="1">IF(AND(ISBLANK(INDIRECT(ADDRESS(B957,3,1,1,"all_city_parameter_inputs"))),ISBLANK(INDIRECT(ADDRESS(B957,2,1,1,"all_city_parameter_inputs")))),"",IF(ISBLANK(INDIRECT(ADDRESS(B957,2,1,1,"all_city_parameter_inputs"))),"",INDIRECT(ADDRESS(B957,2,1,1,"all_city_parameter_inputs"))))</f>
        <v>constant</v>
      </c>
      <c r="H957" s="17" cm="1">
        <f t="array" aca="1" ref="H957" ca="1">IF(ISBLANK(INDIRECT(ADDRESS(B957,A957,1,1,"all_city_parameter_inputs"))), "--",INDIRECT(ADDRESS(B957,A957,1,1,"all_city_parameter_inputs")))</f>
        <v>1</v>
      </c>
      <c r="I957" s="17">
        <f ca="1">IF(OR(G957="alpha",G957="beta",G957="sd",G957="mean"),"--",VLOOKUP(C957,Default!$B$5:$H$113,7,FALSE))</f>
        <v>1</v>
      </c>
      <c r="J957" s="4" t="str">
        <f ca="1">VLOOKUP(F957,Lookup!$C$5:$D$109,2, FALSE)</f>
        <v>Travel values</v>
      </c>
      <c r="K957" s="4" t="str">
        <f ca="1">VLOOKUP(C957,Default!$B$4:$E$113,4, FALSE)</f>
        <v>scalar for motorcycle distance, i.e. all motorbike trips are scaled by this scalar</v>
      </c>
      <c r="L957" s="21" t="str" cm="1">
        <f t="array" aca="1" ref="L957" ca="1">IF(ISNA(VLOOKUP(D957,Grouped_Sources!$C:$C,1,FALSE)),"", INDIRECT(VLOOKUP(D957,Grouped_Sources!$C:$G,5,FALSE)))</f>
        <v xml:space="preserve"> on OneDrive Ali Abbas - ITHIM Global\Methods and Processes\Input Parameters\DistanceScalars</v>
      </c>
      <c r="M957" s="21"/>
      <c r="N957" s="21"/>
    </row>
    <row r="958" spans="1:14">
      <c r="A958" s="5">
        <f t="shared" si="152"/>
        <v>12</v>
      </c>
      <c r="B958" s="5">
        <f t="shared" si="153"/>
        <v>65</v>
      </c>
      <c r="C958" s="5" t="str">
        <f t="shared" ca="1" si="150"/>
        <v>distance_scalar_motorcycle</v>
      </c>
      <c r="D958" s="5" t="str">
        <f t="shared" ca="1" si="151"/>
        <v>distance_scalar_motorcycle_buenos_aires</v>
      </c>
      <c r="E958" s="4" t="str" cm="1">
        <f t="array" aca="1" ref="E958" ca="1">INDIRECT(ADDRESS(1,A958,1,1,"all_city_parameter_inputs"))</f>
        <v>buenos_aires</v>
      </c>
      <c r="F958" s="6" t="str" cm="1">
        <f t="array" aca="1" ref="F958" ca="1">IF(AND(ISBLANK(INDIRECT(ADDRESS(B958,2,1,1,"all_city_parameter_inputs"))), ISBLANK(INDIRECT(ADDRESS(B958,1,1,1,"all_city_parameter_inputs")))), "", IF(ISBLANK(INDIRECT(ADDRESS(B958,1,1,1,"all_city_parameter_inputs"))), All_city_list!F957,INDIRECT(ADDRESS(B958,1,1,1,"all_city_parameter_inputs"))))</f>
        <v>distance_scalar_motorcycle</v>
      </c>
      <c r="G958" s="4" t="str" cm="1">
        <f t="array" aca="1" ref="G958" ca="1">IF(AND(ISBLANK(INDIRECT(ADDRESS(B958,3,1,1,"all_city_parameter_inputs"))),ISBLANK(INDIRECT(ADDRESS(B958,2,1,1,"all_city_parameter_inputs")))),"",IF(ISBLANK(INDIRECT(ADDRESS(B958,2,1,1,"all_city_parameter_inputs"))),"",INDIRECT(ADDRESS(B958,2,1,1,"all_city_parameter_inputs"))))</f>
        <v>mean</v>
      </c>
      <c r="H958" s="17" cm="1">
        <f t="array" aca="1" ref="H958" ca="1">IF(ISBLANK(INDIRECT(ADDRESS(B958,A958,1,1,"all_city_parameter_inputs"))), "--",INDIRECT(ADDRESS(B958,A958,1,1,"all_city_parameter_inputs")))</f>
        <v>0.99927737552044305</v>
      </c>
      <c r="I958" s="17" t="str">
        <f ca="1">IF(OR(G958="alpha",G958="beta",G958="sd",G958="mean"),"--",VLOOKUP(C958,Default!$B$5:$H$113,7,FALSE))</f>
        <v>--</v>
      </c>
      <c r="J958" s="4" t="str">
        <f ca="1">VLOOKUP(F958,Lookup!$C$5:$D$109,2, FALSE)</f>
        <v>Travel values</v>
      </c>
      <c r="K958" s="4" t="str">
        <f ca="1">VLOOKUP(C958,Default!$B$4:$E$113,4, FALSE)</f>
        <v>scalar for motorcycle distance, i.e. all motorbike trips are scaled by this scalar</v>
      </c>
      <c r="L958" s="21" t="str" cm="1">
        <f t="array" aca="1" ref="L958" ca="1">IF(ISNA(VLOOKUP(D958,Grouped_Sources!$C:$C,1,FALSE)),"", INDIRECT(VLOOKUP(D958,Grouped_Sources!$C:$G,5,FALSE)))</f>
        <v xml:space="preserve"> on OneDrive Ali Abbas - ITHIM Global\Methods and Processes\Input Parameters\DistanceScalars</v>
      </c>
      <c r="M958" s="21"/>
      <c r="N958" s="21"/>
    </row>
    <row r="959" spans="1:14">
      <c r="A959" s="5">
        <f t="shared" si="152"/>
        <v>12</v>
      </c>
      <c r="B959" s="5">
        <f t="shared" si="153"/>
        <v>66</v>
      </c>
      <c r="C959" s="5" t="str">
        <f t="shared" ca="1" si="150"/>
        <v>distance_scalar_motorcycle</v>
      </c>
      <c r="D959" s="5" t="str">
        <f t="shared" ca="1" si="151"/>
        <v>distance_scalar_motorcycle_buenos_aires</v>
      </c>
      <c r="E959" s="4" t="str" cm="1">
        <f t="array" aca="1" ref="E959" ca="1">INDIRECT(ADDRESS(1,A959,1,1,"all_city_parameter_inputs"))</f>
        <v>buenos_aires</v>
      </c>
      <c r="F959" s="6" t="str" cm="1">
        <f t="array" aca="1" ref="F959" ca="1">IF(AND(ISBLANK(INDIRECT(ADDRESS(B959,2,1,1,"all_city_parameter_inputs"))), ISBLANK(INDIRECT(ADDRESS(B959,1,1,1,"all_city_parameter_inputs")))), "", IF(ISBLANK(INDIRECT(ADDRESS(B959,1,1,1,"all_city_parameter_inputs"))), All_city_list!F958,INDIRECT(ADDRESS(B959,1,1,1,"all_city_parameter_inputs"))))</f>
        <v>distance_scalar_motorcycle</v>
      </c>
      <c r="G959" s="4" t="str" cm="1">
        <f t="array" aca="1" ref="G959" ca="1">IF(AND(ISBLANK(INDIRECT(ADDRESS(B959,3,1,1,"all_city_parameter_inputs"))),ISBLANK(INDIRECT(ADDRESS(B959,2,1,1,"all_city_parameter_inputs")))),"",IF(ISBLANK(INDIRECT(ADDRESS(B959,2,1,1,"all_city_parameter_inputs"))),"",INDIRECT(ADDRESS(B959,2,1,1,"all_city_parameter_inputs"))))</f>
        <v>sd</v>
      </c>
      <c r="H959" s="17" cm="1">
        <f t="array" aca="1" ref="H959" ca="1">IF(ISBLANK(INDIRECT(ADDRESS(B959,A959,1,1,"all_city_parameter_inputs"))), "--",INDIRECT(ADDRESS(B959,A959,1,1,"all_city_parameter_inputs")))</f>
        <v>1.03875543633664</v>
      </c>
      <c r="I959" s="17" t="str">
        <f ca="1">IF(OR(G959="alpha",G959="beta",G959="sd",G959="mean"),"--",VLOOKUP(C959,Default!$B$5:$H$113,7,FALSE))</f>
        <v>--</v>
      </c>
      <c r="J959" s="4" t="str">
        <f ca="1">VLOOKUP(F959,Lookup!$C$5:$D$109,2, FALSE)</f>
        <v>Travel values</v>
      </c>
      <c r="K959" s="4" t="str">
        <f ca="1">VLOOKUP(C959,Default!$B$4:$E$113,4, FALSE)</f>
        <v>scalar for motorcycle distance, i.e. all motorbike trips are scaled by this scalar</v>
      </c>
      <c r="L959" s="21" t="str" cm="1">
        <f t="array" aca="1" ref="L959" ca="1">IF(ISNA(VLOOKUP(D959,Grouped_Sources!$C:$C,1,FALSE)),"", INDIRECT(VLOOKUP(D959,Grouped_Sources!$C:$G,5,FALSE)))</f>
        <v xml:space="preserve"> on OneDrive Ali Abbas - ITHIM Global\Methods and Processes\Input Parameters\DistanceScalars</v>
      </c>
      <c r="M959" s="21"/>
      <c r="N959" s="21"/>
    </row>
    <row r="960" spans="1:14">
      <c r="A960" s="5">
        <f t="shared" si="152"/>
        <v>12</v>
      </c>
      <c r="B960" s="5">
        <f t="shared" si="153"/>
        <v>67</v>
      </c>
      <c r="C960" s="5" t="str">
        <f t="shared" ca="1" si="150"/>
        <v>distance_scalar_pt</v>
      </c>
      <c r="D960" s="5" t="str">
        <f t="shared" ca="1" si="151"/>
        <v>distance_scalar_pt_buenos_aires</v>
      </c>
      <c r="E960" s="4" t="str" cm="1">
        <f t="array" aca="1" ref="E960" ca="1">INDIRECT(ADDRESS(1,A960,1,1,"all_city_parameter_inputs"))</f>
        <v>buenos_aires</v>
      </c>
      <c r="F960" s="6" t="str" cm="1">
        <f t="array" aca="1" ref="F960" ca="1">IF(AND(ISBLANK(INDIRECT(ADDRESS(B960,2,1,1,"all_city_parameter_inputs"))), ISBLANK(INDIRECT(ADDRESS(B960,1,1,1,"all_city_parameter_inputs")))), "", IF(ISBLANK(INDIRECT(ADDRESS(B960,1,1,1,"all_city_parameter_inputs"))), All_city_list!F959,INDIRECT(ADDRESS(B960,1,1,1,"all_city_parameter_inputs"))))</f>
        <v>distance_scalar_pt</v>
      </c>
      <c r="G960" s="4" t="str" cm="1">
        <f t="array" aca="1" ref="G960" ca="1">IF(AND(ISBLANK(INDIRECT(ADDRESS(B960,3,1,1,"all_city_parameter_inputs"))),ISBLANK(INDIRECT(ADDRESS(B960,2,1,1,"all_city_parameter_inputs")))),"",IF(ISBLANK(INDIRECT(ADDRESS(B960,2,1,1,"all_city_parameter_inputs"))),"",INDIRECT(ADDRESS(B960,2,1,1,"all_city_parameter_inputs"))))</f>
        <v>constant</v>
      </c>
      <c r="H960" s="17" cm="1">
        <f t="array" aca="1" ref="H960" ca="1">IF(ISBLANK(INDIRECT(ADDRESS(B960,A960,1,1,"all_city_parameter_inputs"))), "--",INDIRECT(ADDRESS(B960,A960,1,1,"all_city_parameter_inputs")))</f>
        <v>1</v>
      </c>
      <c r="I960" s="17">
        <f ca="1">IF(OR(G960="alpha",G960="beta",G960="sd",G960="mean"),"--",VLOOKUP(C960,Default!$B$5:$H$113,7,FALSE))</f>
        <v>1</v>
      </c>
      <c r="J960" s="4" t="str">
        <f ca="1">VLOOKUP(F960,Lookup!$C$5:$D$109,2, FALSE)</f>
        <v>Travel values</v>
      </c>
      <c r="K960" s="4" t="str">
        <f ca="1">VLOOKUP(C960,Default!$B$4:$E$113,4, FALSE)</f>
        <v>scalar for PT distance, i.e. all public transport journey (incl bus driver if added) are scaled by this scalar</v>
      </c>
      <c r="L960" s="21" t="str" cm="1">
        <f t="array" aca="1" ref="L960" ca="1">IF(ISNA(VLOOKUP(D960,Grouped_Sources!$C:$C,1,FALSE)),"", INDIRECT(VLOOKUP(D960,Grouped_Sources!$C:$G,5,FALSE)))</f>
        <v xml:space="preserve"> on OneDrive Ali Abbas - ITHIM Global\Methods and Processes\Input Parameters\DistanceScalars</v>
      </c>
      <c r="M960" s="21"/>
      <c r="N960" s="21"/>
    </row>
    <row r="961" spans="1:14">
      <c r="A961" s="5">
        <f t="shared" si="152"/>
        <v>12</v>
      </c>
      <c r="B961" s="5">
        <f t="shared" si="153"/>
        <v>68</v>
      </c>
      <c r="C961" s="5" t="str">
        <f t="shared" ca="1" si="150"/>
        <v>distance_scalar_pt</v>
      </c>
      <c r="D961" s="5" t="str">
        <f t="shared" ca="1" si="151"/>
        <v>distance_scalar_pt_buenos_aires</v>
      </c>
      <c r="E961" s="4" t="str" cm="1">
        <f t="array" aca="1" ref="E961" ca="1">INDIRECT(ADDRESS(1,A961,1,1,"all_city_parameter_inputs"))</f>
        <v>buenos_aires</v>
      </c>
      <c r="F961" s="6" t="str" cm="1">
        <f t="array" aca="1" ref="F961" ca="1">IF(AND(ISBLANK(INDIRECT(ADDRESS(B961,2,1,1,"all_city_parameter_inputs"))), ISBLANK(INDIRECT(ADDRESS(B961,1,1,1,"all_city_parameter_inputs")))), "", IF(ISBLANK(INDIRECT(ADDRESS(B961,1,1,1,"all_city_parameter_inputs"))), All_city_list!F960,INDIRECT(ADDRESS(B961,1,1,1,"all_city_parameter_inputs"))))</f>
        <v>distance_scalar_pt</v>
      </c>
      <c r="G961" s="4" t="str" cm="1">
        <f t="array" aca="1" ref="G961" ca="1">IF(AND(ISBLANK(INDIRECT(ADDRESS(B961,3,1,1,"all_city_parameter_inputs"))),ISBLANK(INDIRECT(ADDRESS(B961,2,1,1,"all_city_parameter_inputs")))),"",IF(ISBLANK(INDIRECT(ADDRESS(B961,2,1,1,"all_city_parameter_inputs"))),"",INDIRECT(ADDRESS(B961,2,1,1,"all_city_parameter_inputs"))))</f>
        <v>mean</v>
      </c>
      <c r="H961" s="17" cm="1">
        <f t="array" aca="1" ref="H961" ca="1">IF(ISBLANK(INDIRECT(ADDRESS(B961,A961,1,1,"all_city_parameter_inputs"))), "--",INDIRECT(ADDRESS(B961,A961,1,1,"all_city_parameter_inputs")))</f>
        <v>0.99990347594464801</v>
      </c>
      <c r="I961" s="17" t="str">
        <f ca="1">IF(OR(G961="alpha",G961="beta",G961="sd",G961="mean"),"--",VLOOKUP(C961,Default!$B$5:$H$113,7,FALSE))</f>
        <v>--</v>
      </c>
      <c r="J961" s="4" t="str">
        <f ca="1">VLOOKUP(F961,Lookup!$C$5:$D$109,2, FALSE)</f>
        <v>Travel values</v>
      </c>
      <c r="K961" s="4" t="str">
        <f ca="1">VLOOKUP(C961,Default!$B$4:$E$113,4, FALSE)</f>
        <v>scalar for PT distance, i.e. all public transport journey (incl bus driver if added) are scaled by this scalar</v>
      </c>
      <c r="L961" s="21" t="str" cm="1">
        <f t="array" aca="1" ref="L961" ca="1">IF(ISNA(VLOOKUP(D961,Grouped_Sources!$C:$C,1,FALSE)),"", INDIRECT(VLOOKUP(D961,Grouped_Sources!$C:$G,5,FALSE)))</f>
        <v xml:space="preserve"> on OneDrive Ali Abbas - ITHIM Global\Methods and Processes\Input Parameters\DistanceScalars</v>
      </c>
      <c r="M961" s="21"/>
      <c r="N961" s="21"/>
    </row>
    <row r="962" spans="1:14">
      <c r="A962" s="5">
        <f t="shared" si="152"/>
        <v>12</v>
      </c>
      <c r="B962" s="5">
        <f t="shared" si="153"/>
        <v>69</v>
      </c>
      <c r="C962" s="5" t="str">
        <f t="shared" ca="1" si="150"/>
        <v>distance_scalar_pt</v>
      </c>
      <c r="D962" s="5" t="str">
        <f t="shared" ca="1" si="151"/>
        <v>distance_scalar_pt_buenos_aires</v>
      </c>
      <c r="E962" s="4" t="str" cm="1">
        <f t="array" aca="1" ref="E962" ca="1">INDIRECT(ADDRESS(1,A962,1,1,"all_city_parameter_inputs"))</f>
        <v>buenos_aires</v>
      </c>
      <c r="F962" s="6" t="str" cm="1">
        <f t="array" aca="1" ref="F962" ca="1">IF(AND(ISBLANK(INDIRECT(ADDRESS(B962,2,1,1,"all_city_parameter_inputs"))), ISBLANK(INDIRECT(ADDRESS(B962,1,1,1,"all_city_parameter_inputs")))), "", IF(ISBLANK(INDIRECT(ADDRESS(B962,1,1,1,"all_city_parameter_inputs"))), All_city_list!F961,INDIRECT(ADDRESS(B962,1,1,1,"all_city_parameter_inputs"))))</f>
        <v>distance_scalar_pt</v>
      </c>
      <c r="G962" s="4" t="str" cm="1">
        <f t="array" aca="1" ref="G962" ca="1">IF(AND(ISBLANK(INDIRECT(ADDRESS(B962,3,1,1,"all_city_parameter_inputs"))),ISBLANK(INDIRECT(ADDRESS(B962,2,1,1,"all_city_parameter_inputs")))),"",IF(ISBLANK(INDIRECT(ADDRESS(B962,2,1,1,"all_city_parameter_inputs"))),"",INDIRECT(ADDRESS(B962,2,1,1,"all_city_parameter_inputs"))))</f>
        <v>sd</v>
      </c>
      <c r="H962" s="17" cm="1">
        <f t="array" aca="1" ref="H962" ca="1">IF(ISBLANK(INDIRECT(ADDRESS(B962,A962,1,1,"all_city_parameter_inputs"))), "--",INDIRECT(ADDRESS(B962,A962,1,1,"all_city_parameter_inputs")))</f>
        <v>1.01399148806619</v>
      </c>
      <c r="I962" s="17" t="str">
        <f ca="1">IF(OR(G962="alpha",G962="beta",G962="sd",G962="mean"),"--",VLOOKUP(C962,Default!$B$5:$H$113,7,FALSE))</f>
        <v>--</v>
      </c>
      <c r="J962" s="4" t="str">
        <f ca="1">VLOOKUP(F962,Lookup!$C$5:$D$109,2, FALSE)</f>
        <v>Travel values</v>
      </c>
      <c r="K962" s="4" t="str">
        <f ca="1">VLOOKUP(C962,Default!$B$4:$E$113,4, FALSE)</f>
        <v>scalar for PT distance, i.e. all public transport journey (incl bus driver if added) are scaled by this scalar</v>
      </c>
      <c r="L962" s="21" t="str" cm="1">
        <f t="array" aca="1" ref="L962" ca="1">IF(ISNA(VLOOKUP(D962,Grouped_Sources!$C:$C,1,FALSE)),"", INDIRECT(VLOOKUP(D962,Grouped_Sources!$C:$G,5,FALSE)))</f>
        <v xml:space="preserve"> on OneDrive Ali Abbas - ITHIM Global\Methods and Processes\Input Parameters\DistanceScalars</v>
      </c>
      <c r="M962" s="21"/>
      <c r="N962" s="21"/>
    </row>
    <row r="963" spans="1:14">
      <c r="A963" s="5">
        <f t="shared" si="152"/>
        <v>12</v>
      </c>
      <c r="B963" s="5">
        <f t="shared" si="153"/>
        <v>70</v>
      </c>
      <c r="C963" s="5" t="str">
        <f t="shared" ca="1" si="150"/>
        <v>distance_scalar_walking</v>
      </c>
      <c r="D963" s="5" t="str">
        <f t="shared" ca="1" si="151"/>
        <v>distance_scalar_walking_buenos_aires</v>
      </c>
      <c r="E963" s="4" t="str" cm="1">
        <f t="array" aca="1" ref="E963" ca="1">INDIRECT(ADDRESS(1,A963,1,1,"all_city_parameter_inputs"))</f>
        <v>buenos_aires</v>
      </c>
      <c r="F963" s="6" t="str" cm="1">
        <f t="array" aca="1" ref="F963" ca="1">IF(AND(ISBLANK(INDIRECT(ADDRESS(B963,2,1,1,"all_city_parameter_inputs"))), ISBLANK(INDIRECT(ADDRESS(B963,1,1,1,"all_city_parameter_inputs")))), "", IF(ISBLANK(INDIRECT(ADDRESS(B963,1,1,1,"all_city_parameter_inputs"))), All_city_list!F962,INDIRECT(ADDRESS(B963,1,1,1,"all_city_parameter_inputs"))))</f>
        <v>distance_scalar_walking</v>
      </c>
      <c r="G963" s="4" t="str" cm="1">
        <f t="array" aca="1" ref="G963" ca="1">IF(AND(ISBLANK(INDIRECT(ADDRESS(B963,3,1,1,"all_city_parameter_inputs"))),ISBLANK(INDIRECT(ADDRESS(B963,2,1,1,"all_city_parameter_inputs")))),"",IF(ISBLANK(INDIRECT(ADDRESS(B963,2,1,1,"all_city_parameter_inputs"))),"",INDIRECT(ADDRESS(B963,2,1,1,"all_city_parameter_inputs"))))</f>
        <v>constant</v>
      </c>
      <c r="H963" s="17" cm="1">
        <f t="array" aca="1" ref="H963" ca="1">IF(ISBLANK(INDIRECT(ADDRESS(B963,A963,1,1,"all_city_parameter_inputs"))), "--",INDIRECT(ADDRESS(B963,A963,1,1,"all_city_parameter_inputs")))</f>
        <v>1</v>
      </c>
      <c r="I963" s="17">
        <f ca="1">IF(OR(G963="alpha",G963="beta",G963="sd",G963="mean"),"--",VLOOKUP(C963,Default!$B$5:$H$113,7,FALSE))</f>
        <v>1</v>
      </c>
      <c r="J963" s="4" t="str">
        <f ca="1">VLOOKUP(F963,Lookup!$C$5:$D$109,2, FALSE)</f>
        <v>Travel values</v>
      </c>
      <c r="K963" s="4" t="str">
        <f ca="1">VLOOKUP(C963,Default!$B$4:$E$113,4, FALSE)</f>
        <v>scalar for walking distance, i.e. all walking trips are scaled by this scalar</v>
      </c>
      <c r="L963" s="21" t="str" cm="1">
        <f t="array" aca="1" ref="L963" ca="1">IF(ISNA(VLOOKUP(D963,Grouped_Sources!$C:$C,1,FALSE)),"", INDIRECT(VLOOKUP(D963,Grouped_Sources!$C:$G,5,FALSE)))</f>
        <v xml:space="preserve"> on OneDrive Ali Abbas - ITHIM Global\Methods and Processes\Input Parameters\DistanceScalars</v>
      </c>
      <c r="M963" s="21"/>
      <c r="N963" s="21"/>
    </row>
    <row r="964" spans="1:14">
      <c r="A964" s="5">
        <f t="shared" si="152"/>
        <v>12</v>
      </c>
      <c r="B964" s="5">
        <f t="shared" si="153"/>
        <v>71</v>
      </c>
      <c r="C964" s="5" t="str">
        <f t="shared" ca="1" si="150"/>
        <v>distance_scalar_walking</v>
      </c>
      <c r="D964" s="5" t="str">
        <f t="shared" ca="1" si="151"/>
        <v>distance_scalar_walking_buenos_aires</v>
      </c>
      <c r="E964" s="4" t="str" cm="1">
        <f t="array" aca="1" ref="E964" ca="1">INDIRECT(ADDRESS(1,A964,1,1,"all_city_parameter_inputs"))</f>
        <v>buenos_aires</v>
      </c>
      <c r="F964" s="6" t="str" cm="1">
        <f t="array" aca="1" ref="F964" ca="1">IF(AND(ISBLANK(INDIRECT(ADDRESS(B964,2,1,1,"all_city_parameter_inputs"))), ISBLANK(INDIRECT(ADDRESS(B964,1,1,1,"all_city_parameter_inputs")))), "", IF(ISBLANK(INDIRECT(ADDRESS(B964,1,1,1,"all_city_parameter_inputs"))), All_city_list!F963,INDIRECT(ADDRESS(B964,1,1,1,"all_city_parameter_inputs"))))</f>
        <v>distance_scalar_walking</v>
      </c>
      <c r="G964" s="4" t="str" cm="1">
        <f t="array" aca="1" ref="G964" ca="1">IF(AND(ISBLANK(INDIRECT(ADDRESS(B964,3,1,1,"all_city_parameter_inputs"))),ISBLANK(INDIRECT(ADDRESS(B964,2,1,1,"all_city_parameter_inputs")))),"",IF(ISBLANK(INDIRECT(ADDRESS(B964,2,1,1,"all_city_parameter_inputs"))),"",INDIRECT(ADDRESS(B964,2,1,1,"all_city_parameter_inputs"))))</f>
        <v>mean</v>
      </c>
      <c r="H964" s="17" cm="1">
        <f t="array" aca="1" ref="H964" ca="1">IF(ISBLANK(INDIRECT(ADDRESS(B964,A964,1,1,"all_city_parameter_inputs"))), "--",INDIRECT(ADDRESS(B964,A964,1,1,"all_city_parameter_inputs")))</f>
        <v>0.99998477159866195</v>
      </c>
      <c r="I964" s="17" t="str">
        <f ca="1">IF(OR(G964="alpha",G964="beta",G964="sd",G964="mean"),"--",VLOOKUP(C964,Default!$B$5:$H$113,7,FALSE))</f>
        <v>--</v>
      </c>
      <c r="J964" s="4" t="str">
        <f ca="1">VLOOKUP(F964,Lookup!$C$5:$D$109,2, FALSE)</f>
        <v>Travel values</v>
      </c>
      <c r="K964" s="4" t="str">
        <f ca="1">VLOOKUP(C964,Default!$B$4:$E$113,4, FALSE)</f>
        <v>scalar for walking distance, i.e. all walking trips are scaled by this scalar</v>
      </c>
      <c r="L964" s="21" t="str" cm="1">
        <f t="array" aca="1" ref="L964" ca="1">IF(ISNA(VLOOKUP(D964,Grouped_Sources!$C:$C,1,FALSE)),"", INDIRECT(VLOOKUP(D964,Grouped_Sources!$C:$G,5,FALSE)))</f>
        <v xml:space="preserve"> on OneDrive Ali Abbas - ITHIM Global\Methods and Processes\Input Parameters\DistanceScalars</v>
      </c>
      <c r="M964" s="21"/>
      <c r="N964" s="21"/>
    </row>
    <row r="965" spans="1:14">
      <c r="A965" s="5">
        <f t="shared" si="152"/>
        <v>12</v>
      </c>
      <c r="B965" s="5">
        <f t="shared" si="153"/>
        <v>72</v>
      </c>
      <c r="C965" s="5" t="str">
        <f t="shared" ca="1" si="150"/>
        <v>distance_scalar_walking</v>
      </c>
      <c r="D965" s="5" t="str">
        <f t="shared" ca="1" si="151"/>
        <v>distance_scalar_walking_buenos_aires</v>
      </c>
      <c r="E965" s="4" t="str" cm="1">
        <f t="array" aca="1" ref="E965" ca="1">INDIRECT(ADDRESS(1,A965,1,1,"all_city_parameter_inputs"))</f>
        <v>buenos_aires</v>
      </c>
      <c r="F965" s="6" t="str" cm="1">
        <f t="array" aca="1" ref="F965" ca="1">IF(AND(ISBLANK(INDIRECT(ADDRESS(B965,2,1,1,"all_city_parameter_inputs"))), ISBLANK(INDIRECT(ADDRESS(B965,1,1,1,"all_city_parameter_inputs")))), "", IF(ISBLANK(INDIRECT(ADDRESS(B965,1,1,1,"all_city_parameter_inputs"))), All_city_list!F964,INDIRECT(ADDRESS(B965,1,1,1,"all_city_parameter_inputs"))))</f>
        <v>distance_scalar_walking</v>
      </c>
      <c r="G965" s="4" t="str" cm="1">
        <f t="array" aca="1" ref="G965" ca="1">IF(AND(ISBLANK(INDIRECT(ADDRESS(B965,3,1,1,"all_city_parameter_inputs"))),ISBLANK(INDIRECT(ADDRESS(B965,2,1,1,"all_city_parameter_inputs")))),"",IF(ISBLANK(INDIRECT(ADDRESS(B965,2,1,1,"all_city_parameter_inputs"))),"",INDIRECT(ADDRESS(B965,2,1,1,"all_city_parameter_inputs"))))</f>
        <v>sd</v>
      </c>
      <c r="H965" s="17" cm="1">
        <f t="array" aca="1" ref="H965" ca="1">IF(ISBLANK(INDIRECT(ADDRESS(B965,A965,1,1,"all_city_parameter_inputs"))), "--",INDIRECT(ADDRESS(B965,A965,1,1,"all_city_parameter_inputs")))</f>
        <v>1.0055340458019399</v>
      </c>
      <c r="I965" s="17" t="str">
        <f ca="1">IF(OR(G965="alpha",G965="beta",G965="sd",G965="mean"),"--",VLOOKUP(C965,Default!$B$5:$H$113,7,FALSE))</f>
        <v>--</v>
      </c>
      <c r="J965" s="4" t="str">
        <f ca="1">VLOOKUP(F965,Lookup!$C$5:$D$109,2, FALSE)</f>
        <v>Travel values</v>
      </c>
      <c r="K965" s="4" t="str">
        <f ca="1">VLOOKUP(C965,Default!$B$4:$E$113,4, FALSE)</f>
        <v>scalar for walking distance, i.e. all walking trips are scaled by this scalar</v>
      </c>
      <c r="L965" s="21" t="str" cm="1">
        <f t="array" aca="1" ref="L965" ca="1">IF(ISNA(VLOOKUP(D965,Grouped_Sources!$C:$C,1,FALSE)),"", INDIRECT(VLOOKUP(D965,Grouped_Sources!$C:$G,5,FALSE)))</f>
        <v xml:space="preserve"> on OneDrive Ali Abbas - ITHIM Global\Methods and Processes\Input Parameters\DistanceScalars</v>
      </c>
      <c r="M965" s="21"/>
      <c r="N965" s="21"/>
    </row>
    <row r="966" spans="1:14">
      <c r="A966" s="5">
        <f t="shared" si="152"/>
        <v>12</v>
      </c>
      <c r="B966" s="5">
        <f t="shared" si="153"/>
        <v>73</v>
      </c>
      <c r="C966" s="5" t="str">
        <f t="shared" ca="1" si="150"/>
        <v>distance_scalar_cycling</v>
      </c>
      <c r="D966" s="5" t="str">
        <f t="shared" ca="1" si="151"/>
        <v>distance_scalar_cycling_buenos_aires</v>
      </c>
      <c r="E966" s="4" t="str" cm="1">
        <f t="array" aca="1" ref="E966" ca="1">INDIRECT(ADDRESS(1,A966,1,1,"all_city_parameter_inputs"))</f>
        <v>buenos_aires</v>
      </c>
      <c r="F966" s="6" t="str" cm="1">
        <f t="array" aca="1" ref="F966" ca="1">IF(AND(ISBLANK(INDIRECT(ADDRESS(B966,2,1,1,"all_city_parameter_inputs"))), ISBLANK(INDIRECT(ADDRESS(B966,1,1,1,"all_city_parameter_inputs")))), "", IF(ISBLANK(INDIRECT(ADDRESS(B966,1,1,1,"all_city_parameter_inputs"))), All_city_list!F965,INDIRECT(ADDRESS(B966,1,1,1,"all_city_parameter_inputs"))))</f>
        <v>distance_scalar_cycling</v>
      </c>
      <c r="G966" s="4" t="str" cm="1">
        <f t="array" aca="1" ref="G966" ca="1">IF(AND(ISBLANK(INDIRECT(ADDRESS(B966,3,1,1,"all_city_parameter_inputs"))),ISBLANK(INDIRECT(ADDRESS(B966,2,1,1,"all_city_parameter_inputs")))),"",IF(ISBLANK(INDIRECT(ADDRESS(B966,2,1,1,"all_city_parameter_inputs"))),"",INDIRECT(ADDRESS(B966,2,1,1,"all_city_parameter_inputs"))))</f>
        <v>constant</v>
      </c>
      <c r="H966" s="17" cm="1">
        <f t="array" aca="1" ref="H966" ca="1">IF(ISBLANK(INDIRECT(ADDRESS(B966,A966,1,1,"all_city_parameter_inputs"))), "--",INDIRECT(ADDRESS(B966,A966,1,1,"all_city_parameter_inputs")))</f>
        <v>1</v>
      </c>
      <c r="I966" s="17">
        <f ca="1">IF(OR(G966="alpha",G966="beta",G966="sd",G966="mean"),"--",VLOOKUP(C966,Default!$B$5:$H$113,7,FALSE))</f>
        <v>1</v>
      </c>
      <c r="J966" s="4" t="str">
        <f ca="1">VLOOKUP(F966,Lookup!$C$5:$D$109,2, FALSE)</f>
        <v>Travel values</v>
      </c>
      <c r="K966" s="4" t="str">
        <f ca="1">VLOOKUP(C966,Default!$B$4:$E$113,4, FALSE)</f>
        <v>scalar for cycling distance, i.e. all cycling trips are scaled by this scalar</v>
      </c>
      <c r="L966" s="21" t="str" cm="1">
        <f t="array" aca="1" ref="L966" ca="1">IF(ISNA(VLOOKUP(D966,Grouped_Sources!$C:$C,1,FALSE)),"", INDIRECT(VLOOKUP(D966,Grouped_Sources!$C:$G,5,FALSE)))</f>
        <v xml:space="preserve"> on OneDrive Ali Abbas - ITHIM Global\Methods and Processes\Input Parameters\DistanceScalars</v>
      </c>
      <c r="M966" s="21"/>
      <c r="N966" s="21"/>
    </row>
    <row r="967" spans="1:14">
      <c r="A967" s="5">
        <f t="shared" si="152"/>
        <v>12</v>
      </c>
      <c r="B967" s="5">
        <f t="shared" si="153"/>
        <v>74</v>
      </c>
      <c r="C967" s="5" t="str">
        <f t="shared" ca="1" si="150"/>
        <v>distance_scalar_cycling</v>
      </c>
      <c r="D967" s="5" t="str">
        <f t="shared" ca="1" si="151"/>
        <v>distance_scalar_cycling_buenos_aires</v>
      </c>
      <c r="E967" s="4" t="str" cm="1">
        <f t="array" aca="1" ref="E967" ca="1">INDIRECT(ADDRESS(1,A967,1,1,"all_city_parameter_inputs"))</f>
        <v>buenos_aires</v>
      </c>
      <c r="F967" s="6" t="str" cm="1">
        <f t="array" aca="1" ref="F967" ca="1">IF(AND(ISBLANK(INDIRECT(ADDRESS(B967,2,1,1,"all_city_parameter_inputs"))), ISBLANK(INDIRECT(ADDRESS(B967,1,1,1,"all_city_parameter_inputs")))), "", IF(ISBLANK(INDIRECT(ADDRESS(B967,1,1,1,"all_city_parameter_inputs"))), All_city_list!F966,INDIRECT(ADDRESS(B967,1,1,1,"all_city_parameter_inputs"))))</f>
        <v>distance_scalar_cycling</v>
      </c>
      <c r="G967" s="4" t="str" cm="1">
        <f t="array" aca="1" ref="G967" ca="1">IF(AND(ISBLANK(INDIRECT(ADDRESS(B967,3,1,1,"all_city_parameter_inputs"))),ISBLANK(INDIRECT(ADDRESS(B967,2,1,1,"all_city_parameter_inputs")))),"",IF(ISBLANK(INDIRECT(ADDRESS(B967,2,1,1,"all_city_parameter_inputs"))),"",INDIRECT(ADDRESS(B967,2,1,1,"all_city_parameter_inputs"))))</f>
        <v>mean</v>
      </c>
      <c r="H967" s="17" cm="1">
        <f t="array" aca="1" ref="H967" ca="1">IF(ISBLANK(INDIRECT(ADDRESS(B967,A967,1,1,"all_city_parameter_inputs"))), "--",INDIRECT(ADDRESS(B967,A967,1,1,"all_city_parameter_inputs")))</f>
        <v>0.99985809830240902</v>
      </c>
      <c r="I967" s="17" t="str">
        <f ca="1">IF(OR(G967="alpha",G967="beta",G967="sd",G967="mean"),"--",VLOOKUP(C967,Default!$B$5:$H$113,7,FALSE))</f>
        <v>--</v>
      </c>
      <c r="J967" s="4" t="str">
        <f ca="1">VLOOKUP(F967,Lookup!$C$5:$D$109,2, FALSE)</f>
        <v>Travel values</v>
      </c>
      <c r="K967" s="4" t="str">
        <f ca="1">VLOOKUP(C967,Default!$B$4:$E$113,4, FALSE)</f>
        <v>scalar for cycling distance, i.e. all cycling trips are scaled by this scalar</v>
      </c>
      <c r="L967" s="21" t="str" cm="1">
        <f t="array" aca="1" ref="L967" ca="1">IF(ISNA(VLOOKUP(D967,Grouped_Sources!$C:$C,1,FALSE)),"", INDIRECT(VLOOKUP(D967,Grouped_Sources!$C:$G,5,FALSE)))</f>
        <v xml:space="preserve"> on OneDrive Ali Abbas - ITHIM Global\Methods and Processes\Input Parameters\DistanceScalars</v>
      </c>
      <c r="M967" s="21"/>
      <c r="N967" s="21"/>
    </row>
    <row r="968" spans="1:14">
      <c r="A968" s="5">
        <f t="shared" si="152"/>
        <v>12</v>
      </c>
      <c r="B968" s="5">
        <f t="shared" si="153"/>
        <v>75</v>
      </c>
      <c r="C968" s="5" t="str">
        <f t="shared" ca="1" si="150"/>
        <v>distance_scalar_cycling</v>
      </c>
      <c r="D968" s="5" t="str">
        <f t="shared" ca="1" si="151"/>
        <v>distance_scalar_cycling_buenos_aires</v>
      </c>
      <c r="E968" s="4" t="str" cm="1">
        <f t="array" aca="1" ref="E968" ca="1">INDIRECT(ADDRESS(1,A968,1,1,"all_city_parameter_inputs"))</f>
        <v>buenos_aires</v>
      </c>
      <c r="F968" s="6" t="str" cm="1">
        <f t="array" aca="1" ref="F968" ca="1">IF(AND(ISBLANK(INDIRECT(ADDRESS(B968,2,1,1,"all_city_parameter_inputs"))), ISBLANK(INDIRECT(ADDRESS(B968,1,1,1,"all_city_parameter_inputs")))), "", IF(ISBLANK(INDIRECT(ADDRESS(B968,1,1,1,"all_city_parameter_inputs"))), All_city_list!F967,INDIRECT(ADDRESS(B968,1,1,1,"all_city_parameter_inputs"))))</f>
        <v>distance_scalar_cycling</v>
      </c>
      <c r="G968" s="4" t="str" cm="1">
        <f t="array" aca="1" ref="G968" ca="1">IF(AND(ISBLANK(INDIRECT(ADDRESS(B968,3,1,1,"all_city_parameter_inputs"))),ISBLANK(INDIRECT(ADDRESS(B968,2,1,1,"all_city_parameter_inputs")))),"",IF(ISBLANK(INDIRECT(ADDRESS(B968,2,1,1,"all_city_parameter_inputs"))),"",INDIRECT(ADDRESS(B968,2,1,1,"all_city_parameter_inputs"))))</f>
        <v>sd</v>
      </c>
      <c r="H968" s="17" cm="1">
        <f t="array" aca="1" ref="H968" ca="1">IF(ISBLANK(INDIRECT(ADDRESS(B968,A968,1,1,"all_city_parameter_inputs"))), "--",INDIRECT(ADDRESS(B968,A968,1,1,"all_city_parameter_inputs")))</f>
        <v>1.0169897751096999</v>
      </c>
      <c r="I968" s="17" t="str">
        <f ca="1">IF(OR(G968="alpha",G968="beta",G968="sd",G968="mean"),"--",VLOOKUP(C968,Default!$B$5:$H$113,7,FALSE))</f>
        <v>--</v>
      </c>
      <c r="J968" s="4" t="str">
        <f ca="1">VLOOKUP(F968,Lookup!$C$5:$D$109,2, FALSE)</f>
        <v>Travel values</v>
      </c>
      <c r="K968" s="4" t="str">
        <f ca="1">VLOOKUP(C968,Default!$B$4:$E$113,4, FALSE)</f>
        <v>scalar for cycling distance, i.e. all cycling trips are scaled by this scalar</v>
      </c>
      <c r="L968" s="21" t="str" cm="1">
        <f t="array" aca="1" ref="L968" ca="1">IF(ISNA(VLOOKUP(D968,Grouped_Sources!$C:$C,1,FALSE)),"", INDIRECT(VLOOKUP(D968,Grouped_Sources!$C:$G,5,FALSE)))</f>
        <v xml:space="preserve"> on OneDrive Ali Abbas - ITHIM Global\Methods and Processes\Input Parameters\DistanceScalars</v>
      </c>
      <c r="M968" s="21"/>
      <c r="N968" s="21"/>
    </row>
    <row r="969" spans="1:14">
      <c r="A969" s="5">
        <f t="shared" si="152"/>
        <v>12</v>
      </c>
      <c r="B969" s="5">
        <f t="shared" si="153"/>
        <v>76</v>
      </c>
      <c r="C969" s="5" t="str">
        <f t="shared" ca="1" si="150"/>
        <v>CO2_emission_inventories motorcycle</v>
      </c>
      <c r="D969" s="5" t="str">
        <f t="shared" ca="1" si="151"/>
        <v>CO2_emission_inventories_buenos_aires</v>
      </c>
      <c r="E969" s="4" t="str" cm="1">
        <f t="array" aca="1" ref="E969" ca="1">INDIRECT(ADDRESS(1,A969,1,1,"all_city_parameter_inputs"))</f>
        <v>buenos_aires</v>
      </c>
      <c r="F969" s="6" t="str" cm="1">
        <f t="array" aca="1" ref="F969" ca="1">IF(AND(ISBLANK(INDIRECT(ADDRESS(B969,2,1,1,"all_city_parameter_inputs"))), ISBLANK(INDIRECT(ADDRESS(B969,1,1,1,"all_city_parameter_inputs")))), "", IF(ISBLANK(INDIRECT(ADDRESS(B969,1,1,1,"all_city_parameter_inputs"))), All_city_list!F968,INDIRECT(ADDRESS(B969,1,1,1,"all_city_parameter_inputs"))))</f>
        <v>CO2_emission_inventories</v>
      </c>
      <c r="G969" s="4" t="str" cm="1">
        <f t="array" aca="1" ref="G969" ca="1">IF(AND(ISBLANK(INDIRECT(ADDRESS(B969,3,1,1,"all_city_parameter_inputs"))),ISBLANK(INDIRECT(ADDRESS(B969,2,1,1,"all_city_parameter_inputs")))),"",IF(ISBLANK(INDIRECT(ADDRESS(B969,2,1,1,"all_city_parameter_inputs"))),"",INDIRECT(ADDRESS(B969,2,1,1,"all_city_parameter_inputs"))))</f>
        <v>motorcycle</v>
      </c>
      <c r="H969" s="17" cm="1">
        <f t="array" aca="1" ref="H969" ca="1">IF(ISBLANK(INDIRECT(ADDRESS(B969,A969,1,1,"all_city_parameter_inputs"))), "--",INDIRECT(ADDRESS(B969,A969,1,1,"all_city_parameter_inputs")))</f>
        <v>59219.653019999998</v>
      </c>
      <c r="I969" s="17">
        <f ca="1">IF(OR(G969="alpha",G969="beta",G969="sd",G969="mean"),"--",VLOOKUP(C969,Default!$B$5:$H$113,7,FALSE))</f>
        <v>30033.571810000001</v>
      </c>
      <c r="J969" s="4" t="str">
        <f ca="1">VLOOKUP(F969,Lookup!$C$5:$D$109,2, FALSE)</f>
        <v>Pollution values</v>
      </c>
      <c r="K969" s="4" t="str">
        <f ca="1">VLOOKUP(C969,Default!$B$4:$E$113,4, FALSE)</f>
        <v>- used to estimate the CO2 for scenarios (function "scenario_co2_calculations").
- used to create the VEHICLE_INVENTORY, with speeds, PM and CO2 emissions (function "set_vehicle_inventory").</v>
      </c>
      <c r="L969" s="21" t="str" cm="1">
        <f t="array" aca="1" ref="L969" ca="1">IF(ISNA(VLOOKUP(D969,Grouped_Sources!$C:$C,1,FALSE)),"", INDIRECT(VLOOKUP(D969,Grouped_Sources!$C:$G,5,FALSE)))</f>
        <v/>
      </c>
      <c r="M969" s="21"/>
      <c r="N969" s="21"/>
    </row>
    <row r="970" spans="1:14">
      <c r="A970" s="5">
        <f t="shared" si="152"/>
        <v>12</v>
      </c>
      <c r="B970" s="5">
        <f t="shared" si="153"/>
        <v>77</v>
      </c>
      <c r="C970" s="5" t="str">
        <f t="shared" ca="1" si="150"/>
        <v>CO2_emission_inventories car</v>
      </c>
      <c r="D970" s="5" t="str">
        <f t="shared" ca="1" si="151"/>
        <v>CO2_emission_inventories_buenos_aires</v>
      </c>
      <c r="E970" s="4" t="str" cm="1">
        <f t="array" aca="1" ref="E970" ca="1">INDIRECT(ADDRESS(1,A970,1,1,"all_city_parameter_inputs"))</f>
        <v>buenos_aires</v>
      </c>
      <c r="F970" s="6" t="str" cm="1">
        <f t="array" aca="1" ref="F970" ca="1">IF(AND(ISBLANK(INDIRECT(ADDRESS(B970,2,1,1,"all_city_parameter_inputs"))), ISBLANK(INDIRECT(ADDRESS(B970,1,1,1,"all_city_parameter_inputs")))), "", IF(ISBLANK(INDIRECT(ADDRESS(B970,1,1,1,"all_city_parameter_inputs"))), All_city_list!F969,INDIRECT(ADDRESS(B970,1,1,1,"all_city_parameter_inputs"))))</f>
        <v>CO2_emission_inventories</v>
      </c>
      <c r="G970" s="4" t="str" cm="1">
        <f t="array" aca="1" ref="G970" ca="1">IF(AND(ISBLANK(INDIRECT(ADDRESS(B970,3,1,1,"all_city_parameter_inputs"))),ISBLANK(INDIRECT(ADDRESS(B970,2,1,1,"all_city_parameter_inputs")))),"",IF(ISBLANK(INDIRECT(ADDRESS(B970,2,1,1,"all_city_parameter_inputs"))),"",INDIRECT(ADDRESS(B970,2,1,1,"all_city_parameter_inputs"))))</f>
        <v>car</v>
      </c>
      <c r="H970" s="17" cm="1">
        <f t="array" aca="1" ref="H970" ca="1">IF(ISBLANK(INDIRECT(ADDRESS(B970,A970,1,1,"all_city_parameter_inputs"))), "--",INDIRECT(ADDRESS(B970,A970,1,1,"all_city_parameter_inputs")))</f>
        <v>2160443.4040000001</v>
      </c>
      <c r="I970" s="17">
        <f ca="1">IF(OR(G970="alpha",G970="beta",G970="sd",G970="mean"),"--",VLOOKUP(C970,Default!$B$5:$H$113,7,FALSE))</f>
        <v>1033377.341</v>
      </c>
      <c r="J970" s="4" t="str">
        <f ca="1">VLOOKUP(F970,Lookup!$C$5:$D$109,2, FALSE)</f>
        <v>Pollution values</v>
      </c>
      <c r="K970" s="4">
        <f ca="1">VLOOKUP(C970,Default!$B$4:$E$113,4, FALSE)</f>
        <v>0</v>
      </c>
      <c r="L970" s="21" t="str" cm="1">
        <f t="array" aca="1" ref="L970" ca="1">IF(ISNA(VLOOKUP(D970,Grouped_Sources!$C:$C,1,FALSE)),"", INDIRECT(VLOOKUP(D970,Grouped_Sources!$C:$G,5,FALSE)))</f>
        <v/>
      </c>
      <c r="M970" s="21"/>
      <c r="N970" s="21"/>
    </row>
    <row r="971" spans="1:14">
      <c r="A971" s="5">
        <f t="shared" si="152"/>
        <v>12</v>
      </c>
      <c r="B971" s="5">
        <f t="shared" si="153"/>
        <v>78</v>
      </c>
      <c r="C971" s="5" t="str">
        <f t="shared" ca="1" si="150"/>
        <v>CO2_emission_inventories bus_driver</v>
      </c>
      <c r="D971" s="5" t="str">
        <f t="shared" ca="1" si="151"/>
        <v>CO2_emission_inventories_buenos_aires</v>
      </c>
      <c r="E971" s="4" t="str" cm="1">
        <f t="array" aca="1" ref="E971" ca="1">INDIRECT(ADDRESS(1,A971,1,1,"all_city_parameter_inputs"))</f>
        <v>buenos_aires</v>
      </c>
      <c r="F971" s="6" t="str" cm="1">
        <f t="array" aca="1" ref="F971" ca="1">IF(AND(ISBLANK(INDIRECT(ADDRESS(B971,2,1,1,"all_city_parameter_inputs"))), ISBLANK(INDIRECT(ADDRESS(B971,1,1,1,"all_city_parameter_inputs")))), "", IF(ISBLANK(INDIRECT(ADDRESS(B971,1,1,1,"all_city_parameter_inputs"))), All_city_list!F970,INDIRECT(ADDRESS(B971,1,1,1,"all_city_parameter_inputs"))))</f>
        <v>CO2_emission_inventories</v>
      </c>
      <c r="G971" s="4" t="str" cm="1">
        <f t="array" aca="1" ref="G971" ca="1">IF(AND(ISBLANK(INDIRECT(ADDRESS(B971,3,1,1,"all_city_parameter_inputs"))),ISBLANK(INDIRECT(ADDRESS(B971,2,1,1,"all_city_parameter_inputs")))),"",IF(ISBLANK(INDIRECT(ADDRESS(B971,2,1,1,"all_city_parameter_inputs"))),"",INDIRECT(ADDRESS(B971,2,1,1,"all_city_parameter_inputs"))))</f>
        <v>bus_driver</v>
      </c>
      <c r="H971" s="17" cm="1">
        <f t="array" aca="1" ref="H971" ca="1">IF(ISBLANK(INDIRECT(ADDRESS(B971,A971,1,1,"all_city_parameter_inputs"))), "--",INDIRECT(ADDRESS(B971,A971,1,1,"all_city_parameter_inputs")))</f>
        <v>91744.436539999995</v>
      </c>
      <c r="I971" s="17">
        <f ca="1">IF(OR(G971="alpha",G971="beta",G971="sd",G971="mean"),"--",VLOOKUP(C971,Default!$B$5:$H$113,7,FALSE))</f>
        <v>100429.7216</v>
      </c>
      <c r="J971" s="4" t="str">
        <f ca="1">VLOOKUP(F971,Lookup!$C$5:$D$109,2, FALSE)</f>
        <v>Pollution values</v>
      </c>
      <c r="K971" s="4">
        <f ca="1">VLOOKUP(C971,Default!$B$4:$E$113,4, FALSE)</f>
        <v>0</v>
      </c>
      <c r="L971" s="21" t="str" cm="1">
        <f t="array" aca="1" ref="L971" ca="1">IF(ISNA(VLOOKUP(D971,Grouped_Sources!$C:$C,1,FALSE)),"", INDIRECT(VLOOKUP(D971,Grouped_Sources!$C:$G,5,FALSE)))</f>
        <v/>
      </c>
      <c r="M971" s="21"/>
      <c r="N971" s="21"/>
    </row>
    <row r="972" spans="1:14">
      <c r="A972" s="5">
        <f t="shared" si="152"/>
        <v>12</v>
      </c>
      <c r="B972" s="5">
        <f t="shared" si="153"/>
        <v>79</v>
      </c>
      <c r="C972" s="5" t="str">
        <f t="shared" ca="1" si="150"/>
        <v>CO2_emission_inventories big_truck</v>
      </c>
      <c r="D972" s="5" t="str">
        <f t="shared" ca="1" si="151"/>
        <v>CO2_emission_inventories_buenos_aires</v>
      </c>
      <c r="E972" s="4" t="str" cm="1">
        <f t="array" aca="1" ref="E972" ca="1">INDIRECT(ADDRESS(1,A972,1,1,"all_city_parameter_inputs"))</f>
        <v>buenos_aires</v>
      </c>
      <c r="F972" s="6" t="str" cm="1">
        <f t="array" aca="1" ref="F972" ca="1">IF(AND(ISBLANK(INDIRECT(ADDRESS(B972,2,1,1,"all_city_parameter_inputs"))), ISBLANK(INDIRECT(ADDRESS(B972,1,1,1,"all_city_parameter_inputs")))), "", IF(ISBLANK(INDIRECT(ADDRESS(B972,1,1,1,"all_city_parameter_inputs"))), All_city_list!F971,INDIRECT(ADDRESS(B972,1,1,1,"all_city_parameter_inputs"))))</f>
        <v>CO2_emission_inventories</v>
      </c>
      <c r="G972" s="4" t="str" cm="1">
        <f t="array" aca="1" ref="G972" ca="1">IF(AND(ISBLANK(INDIRECT(ADDRESS(B972,3,1,1,"all_city_parameter_inputs"))),ISBLANK(INDIRECT(ADDRESS(B972,2,1,1,"all_city_parameter_inputs")))),"",IF(ISBLANK(INDIRECT(ADDRESS(B972,2,1,1,"all_city_parameter_inputs"))),"",INDIRECT(ADDRESS(B972,2,1,1,"all_city_parameter_inputs"))))</f>
        <v>big_truck</v>
      </c>
      <c r="H972" s="17" cm="1">
        <f t="array" aca="1" ref="H972" ca="1">IF(ISBLANK(INDIRECT(ADDRESS(B972,A972,1,1,"all_city_parameter_inputs"))), "--",INDIRECT(ADDRESS(B972,A972,1,1,"all_city_parameter_inputs")))</f>
        <v>307758.0931</v>
      </c>
      <c r="I972" s="17">
        <f ca="1">IF(OR(G972="alpha",G972="beta",G972="sd",G972="mean"),"--",VLOOKUP(C972,Default!$B$5:$H$113,7,FALSE))</f>
        <v>259655.32449999999</v>
      </c>
      <c r="J972" s="4" t="str">
        <f ca="1">VLOOKUP(F972,Lookup!$C$5:$D$109,2, FALSE)</f>
        <v>Pollution values</v>
      </c>
      <c r="K972" s="4">
        <f ca="1">VLOOKUP(C972,Default!$B$4:$E$113,4, FALSE)</f>
        <v>0</v>
      </c>
      <c r="L972" s="21" t="str" cm="1">
        <f t="array" aca="1" ref="L972" ca="1">IF(ISNA(VLOOKUP(D972,Grouped_Sources!$C:$C,1,FALSE)),"", INDIRECT(VLOOKUP(D972,Grouped_Sources!$C:$G,5,FALSE)))</f>
        <v/>
      </c>
      <c r="M972" s="21"/>
      <c r="N972" s="21"/>
    </row>
    <row r="973" spans="1:14">
      <c r="A973" s="5">
        <f t="shared" si="152"/>
        <v>12</v>
      </c>
      <c r="B973" s="5">
        <f t="shared" si="153"/>
        <v>80</v>
      </c>
      <c r="C973" s="5" t="str">
        <f t="shared" ref="C973:C1046" ca="1" si="155">IF(G973 = "",F973,IF(OR(G973="alpha",G973="beta",G973="constant",G973="sd",G973="mean",G973="sample"),F973,F973&amp;" "&amp;G973))</f>
        <v>CO2_emission_inventories truck</v>
      </c>
      <c r="D973" s="5" t="str">
        <f t="shared" ca="1" si="151"/>
        <v>CO2_emission_inventories_buenos_aires</v>
      </c>
      <c r="E973" s="4" t="str" cm="1">
        <f t="array" aca="1" ref="E973" ca="1">INDIRECT(ADDRESS(1,A973,1,1,"all_city_parameter_inputs"))</f>
        <v>buenos_aires</v>
      </c>
      <c r="F973" s="6" t="str" cm="1">
        <f t="array" aca="1" ref="F973" ca="1">IF(AND(ISBLANK(INDIRECT(ADDRESS(B973,2,1,1,"all_city_parameter_inputs"))), ISBLANK(INDIRECT(ADDRESS(B973,1,1,1,"all_city_parameter_inputs")))), "", IF(ISBLANK(INDIRECT(ADDRESS(B973,1,1,1,"all_city_parameter_inputs"))), All_city_list!F972,INDIRECT(ADDRESS(B973,1,1,1,"all_city_parameter_inputs"))))</f>
        <v>CO2_emission_inventories</v>
      </c>
      <c r="G973" s="4" t="str" cm="1">
        <f t="array" aca="1" ref="G973" ca="1">IF(AND(ISBLANK(INDIRECT(ADDRESS(B973,3,1,1,"all_city_parameter_inputs"))),ISBLANK(INDIRECT(ADDRESS(B973,2,1,1,"all_city_parameter_inputs")))),"",IF(ISBLANK(INDIRECT(ADDRESS(B973,2,1,1,"all_city_parameter_inputs"))),"",INDIRECT(ADDRESS(B973,2,1,1,"all_city_parameter_inputs"))))</f>
        <v>truck</v>
      </c>
      <c r="H973" s="17" cm="1">
        <f t="array" aca="1" ref="H973" ca="1">IF(ISBLANK(INDIRECT(ADDRESS(B973,A973,1,1,"all_city_parameter_inputs"))), "--",INDIRECT(ADDRESS(B973,A973,1,1,"all_city_parameter_inputs")))</f>
        <v>208035.87950000001</v>
      </c>
      <c r="I973" s="17">
        <f ca="1">IF(OR(G973="alpha",G973="beta",G973="sd",G973="mean"),"--",VLOOKUP(C973,Default!$B$5:$H$113,7,FALSE))</f>
        <v>163516.11319999999</v>
      </c>
      <c r="J973" s="4" t="str">
        <f ca="1">VLOOKUP(F973,Lookup!$C$5:$D$109,2, FALSE)</f>
        <v>Pollution values</v>
      </c>
      <c r="K973" s="4">
        <f ca="1">VLOOKUP(C973,Default!$B$4:$E$113,4, FALSE)</f>
        <v>0</v>
      </c>
      <c r="L973" s="21" t="str" cm="1">
        <f t="array" aca="1" ref="L973" ca="1">IF(ISNA(VLOOKUP(D973,Grouped_Sources!$C:$C,1,FALSE)),"", INDIRECT(VLOOKUP(D973,Grouped_Sources!$C:$G,5,FALSE)))</f>
        <v/>
      </c>
      <c r="M973" s="21"/>
      <c r="N973" s="21"/>
    </row>
    <row r="974" spans="1:14">
      <c r="A974" s="5">
        <f t="shared" si="152"/>
        <v>12</v>
      </c>
      <c r="B974" s="5">
        <f t="shared" si="153"/>
        <v>81</v>
      </c>
      <c r="C974" s="5" t="str">
        <f t="shared" ca="1" si="155"/>
        <v>CO2_emission_inventories van</v>
      </c>
      <c r="D974" s="5" t="str">
        <f t="shared" ca="1" si="151"/>
        <v>CO2_emission_inventories_buenos_aires</v>
      </c>
      <c r="E974" s="4" t="str" cm="1">
        <f t="array" aca="1" ref="E974" ca="1">INDIRECT(ADDRESS(1,A974,1,1,"all_city_parameter_inputs"))</f>
        <v>buenos_aires</v>
      </c>
      <c r="F974" s="6" t="str" cm="1">
        <f t="array" aca="1" ref="F974" ca="1">IF(AND(ISBLANK(INDIRECT(ADDRESS(B974,2,1,1,"all_city_parameter_inputs"))), ISBLANK(INDIRECT(ADDRESS(B974,1,1,1,"all_city_parameter_inputs")))), "", IF(ISBLANK(INDIRECT(ADDRESS(B974,1,1,1,"all_city_parameter_inputs"))), All_city_list!F973,INDIRECT(ADDRESS(B974,1,1,1,"all_city_parameter_inputs"))))</f>
        <v>CO2_emission_inventories</v>
      </c>
      <c r="G974" s="4" t="str" cm="1">
        <f t="array" aca="1" ref="G974" ca="1">IF(AND(ISBLANK(INDIRECT(ADDRESS(B974,3,1,1,"all_city_parameter_inputs"))),ISBLANK(INDIRECT(ADDRESS(B974,2,1,1,"all_city_parameter_inputs")))),"",IF(ISBLANK(INDIRECT(ADDRESS(B974,2,1,1,"all_city_parameter_inputs"))),"",INDIRECT(ADDRESS(B974,2,1,1,"all_city_parameter_inputs"))))</f>
        <v>van</v>
      </c>
      <c r="H974" s="17" t="str" cm="1">
        <f t="array" aca="1" ref="H974" ca="1">IF(ISBLANK(INDIRECT(ADDRESS(B974,A974,1,1,"all_city_parameter_inputs"))), "--",INDIRECT(ADDRESS(B974,A974,1,1,"all_city_parameter_inputs")))</f>
        <v>--</v>
      </c>
      <c r="I974" s="17">
        <f ca="1">IF(OR(G974="alpha",G974="beta",G974="sd",G974="mean"),"--",VLOOKUP(C974,Default!$B$5:$H$113,7,FALSE))</f>
        <v>0</v>
      </c>
      <c r="J974" s="4" t="str">
        <f ca="1">VLOOKUP(F974,Lookup!$C$5:$D$109,2, FALSE)</f>
        <v>Pollution values</v>
      </c>
      <c r="K974" s="4">
        <f ca="1">VLOOKUP(C974,Default!$B$4:$E$113,4, FALSE)</f>
        <v>0</v>
      </c>
      <c r="L974" s="21" t="str" cm="1">
        <f t="array" aca="1" ref="L974" ca="1">IF(ISNA(VLOOKUP(D974,Grouped_Sources!$C:$C,1,FALSE)),"", INDIRECT(VLOOKUP(D974,Grouped_Sources!$C:$G,5,FALSE)))</f>
        <v/>
      </c>
      <c r="M974" s="21"/>
      <c r="N974" s="21"/>
    </row>
    <row r="975" spans="1:14">
      <c r="A975" s="5">
        <f t="shared" si="152"/>
        <v>12</v>
      </c>
      <c r="B975" s="5">
        <f t="shared" si="153"/>
        <v>82</v>
      </c>
      <c r="C975" s="5" t="str">
        <f t="shared" ca="1" si="155"/>
        <v>CO2_emission_inventories other</v>
      </c>
      <c r="D975" s="5" t="str">
        <f t="shared" ca="1" si="151"/>
        <v>CO2_emission_inventories_buenos_aires</v>
      </c>
      <c r="E975" s="4" t="str" cm="1">
        <f t="array" aca="1" ref="E975" ca="1">INDIRECT(ADDRESS(1,A975,1,1,"all_city_parameter_inputs"))</f>
        <v>buenos_aires</v>
      </c>
      <c r="F975" s="6" t="str" cm="1">
        <f t="array" aca="1" ref="F975" ca="1">IF(AND(ISBLANK(INDIRECT(ADDRESS(B975,2,1,1,"all_city_parameter_inputs"))), ISBLANK(INDIRECT(ADDRESS(B975,1,1,1,"all_city_parameter_inputs")))), "", IF(ISBLANK(INDIRECT(ADDRESS(B975,1,1,1,"all_city_parameter_inputs"))), All_city_list!F974,INDIRECT(ADDRESS(B975,1,1,1,"all_city_parameter_inputs"))))</f>
        <v>CO2_emission_inventories</v>
      </c>
      <c r="G975" s="4" t="str" cm="1">
        <f t="array" aca="1" ref="G975" ca="1">IF(AND(ISBLANK(INDIRECT(ADDRESS(B975,3,1,1,"all_city_parameter_inputs"))),ISBLANK(INDIRECT(ADDRESS(B975,2,1,1,"all_city_parameter_inputs")))),"",IF(ISBLANK(INDIRECT(ADDRESS(B975,2,1,1,"all_city_parameter_inputs"))),"",INDIRECT(ADDRESS(B975,2,1,1,"all_city_parameter_inputs"))))</f>
        <v>other</v>
      </c>
      <c r="H975" s="17" cm="1">
        <f t="array" aca="1" ref="H975" ca="1">IF(ISBLANK(INDIRECT(ADDRESS(B975,A975,1,1,"all_city_parameter_inputs"))), "--",INDIRECT(ADDRESS(B975,A975,1,1,"all_city_parameter_inputs")))</f>
        <v>241174.3382</v>
      </c>
      <c r="I975" s="17">
        <f ca="1">IF(OR(G975="alpha",G975="beta",G975="sd",G975="mean"),"--",VLOOKUP(C975,Default!$B$5:$H$113,7,FALSE))</f>
        <v>1906.893448</v>
      </c>
      <c r="J975" s="4" t="str">
        <f ca="1">VLOOKUP(F975,Lookup!$C$5:$D$109,2, FALSE)</f>
        <v>Pollution values</v>
      </c>
      <c r="K975" s="4">
        <f ca="1">VLOOKUP(C975,Default!$B$4:$E$113,4, FALSE)</f>
        <v>0</v>
      </c>
      <c r="L975" s="21" t="str" cm="1">
        <f t="array" aca="1" ref="L975" ca="1">IF(ISNA(VLOOKUP(D975,Grouped_Sources!$C:$C,1,FALSE)),"", INDIRECT(VLOOKUP(D975,Grouped_Sources!$C:$G,5,FALSE)))</f>
        <v/>
      </c>
      <c r="M975" s="21"/>
      <c r="N975" s="21"/>
    </row>
    <row r="976" spans="1:14">
      <c r="A976" s="5">
        <f t="shared" si="152"/>
        <v>12</v>
      </c>
      <c r="B976" s="5">
        <f t="shared" si="153"/>
        <v>83</v>
      </c>
      <c r="C976" s="5" t="str">
        <f t="shared" ca="1" si="155"/>
        <v>CO2_emission_inventories taxi</v>
      </c>
      <c r="D976" s="5" t="str">
        <f t="shared" ca="1" si="151"/>
        <v>CO2_emission_inventories_buenos_aires</v>
      </c>
      <c r="E976" s="4" t="str" cm="1">
        <f t="array" aca="1" ref="E976" ca="1">INDIRECT(ADDRESS(1,A976,1,1,"all_city_parameter_inputs"))</f>
        <v>buenos_aires</v>
      </c>
      <c r="F976" s="6" t="str" cm="1">
        <f t="array" aca="1" ref="F976" ca="1">IF(AND(ISBLANK(INDIRECT(ADDRESS(B976,2,1,1,"all_city_parameter_inputs"))), ISBLANK(INDIRECT(ADDRESS(B976,1,1,1,"all_city_parameter_inputs")))), "", IF(ISBLANK(INDIRECT(ADDRESS(B976,1,1,1,"all_city_parameter_inputs"))), All_city_list!F975,INDIRECT(ADDRESS(B976,1,1,1,"all_city_parameter_inputs"))))</f>
        <v>CO2_emission_inventories</v>
      </c>
      <c r="G976" s="4" t="str" cm="1">
        <f t="array" aca="1" ref="G976" ca="1">IF(AND(ISBLANK(INDIRECT(ADDRESS(B976,3,1,1,"all_city_parameter_inputs"))),ISBLANK(INDIRECT(ADDRESS(B976,2,1,1,"all_city_parameter_inputs")))),"",IF(ISBLANK(INDIRECT(ADDRESS(B976,2,1,1,"all_city_parameter_inputs"))),"",INDIRECT(ADDRESS(B976,2,1,1,"all_city_parameter_inputs"))))</f>
        <v>taxi</v>
      </c>
      <c r="H976" s="17" t="str" cm="1">
        <f t="array" aca="1" ref="H976" ca="1">IF(ISBLANK(INDIRECT(ADDRESS(B976,A976,1,1,"all_city_parameter_inputs"))), "--",INDIRECT(ADDRESS(B976,A976,1,1,"all_city_parameter_inputs")))</f>
        <v>--</v>
      </c>
      <c r="I976" s="17">
        <f ca="1">IF(OR(G976="alpha",G976="beta",G976="sd",G976="mean"),"--",VLOOKUP(C976,Default!$B$5:$H$113,7,FALSE))</f>
        <v>0</v>
      </c>
      <c r="J976" s="4" t="str">
        <f ca="1">VLOOKUP(F976,Lookup!$C$5:$D$109,2, FALSE)</f>
        <v>Pollution values</v>
      </c>
      <c r="K976" s="4">
        <f ca="1">VLOOKUP(C976,Default!$B$4:$E$113,4, FALSE)</f>
        <v>0</v>
      </c>
      <c r="L976" s="21" t="str" cm="1">
        <f t="array" aca="1" ref="L976" ca="1">IF(ISNA(VLOOKUP(D976,Grouped_Sources!$C:$C,1,FALSE)),"", INDIRECT(VLOOKUP(D976,Grouped_Sources!$C:$G,5,FALSE)))</f>
        <v/>
      </c>
      <c r="M976" s="21"/>
      <c r="N976" s="21"/>
    </row>
    <row r="977" spans="1:14">
      <c r="A977" s="5">
        <f t="shared" si="152"/>
        <v>12</v>
      </c>
      <c r="B977" s="5">
        <f t="shared" si="153"/>
        <v>84</v>
      </c>
      <c r="C977" s="5" t="str">
        <f t="shared" ca="1" si="155"/>
        <v>CO2_emission_inventories auto_rickshaw</v>
      </c>
      <c r="D977" s="5" t="str">
        <f t="shared" ca="1" si="151"/>
        <v>CO2_emission_inventories_buenos_aires</v>
      </c>
      <c r="E977" s="4" t="str" cm="1">
        <f t="array" aca="1" ref="E977" ca="1">INDIRECT(ADDRESS(1,A977,1,1,"all_city_parameter_inputs"))</f>
        <v>buenos_aires</v>
      </c>
      <c r="F977" s="6" t="str" cm="1">
        <f t="array" aca="1" ref="F977" ca="1">IF(AND(ISBLANK(INDIRECT(ADDRESS(B977,2,1,1,"all_city_parameter_inputs"))), ISBLANK(INDIRECT(ADDRESS(B977,1,1,1,"all_city_parameter_inputs")))), "", IF(ISBLANK(INDIRECT(ADDRESS(B977,1,1,1,"all_city_parameter_inputs"))), All_city_list!F976,INDIRECT(ADDRESS(B977,1,1,1,"all_city_parameter_inputs"))))</f>
        <v>CO2_emission_inventories</v>
      </c>
      <c r="G977" s="4" t="str" cm="1">
        <f t="array" aca="1" ref="G977" ca="1">IF(AND(ISBLANK(INDIRECT(ADDRESS(B977,3,1,1,"all_city_parameter_inputs"))),ISBLANK(INDIRECT(ADDRESS(B977,2,1,1,"all_city_parameter_inputs")))),"",IF(ISBLANK(INDIRECT(ADDRESS(B977,2,1,1,"all_city_parameter_inputs"))),"",INDIRECT(ADDRESS(B977,2,1,1,"all_city_parameter_inputs"))))</f>
        <v>auto_rickshaw</v>
      </c>
      <c r="H977" s="17" t="str" cm="1">
        <f t="array" aca="1" ref="H977" ca="1">IF(ISBLANK(INDIRECT(ADDRESS(B977,A977,1,1,"all_city_parameter_inputs"))), "--",INDIRECT(ADDRESS(B977,A977,1,1,"all_city_parameter_inputs")))</f>
        <v>--</v>
      </c>
      <c r="I977" s="17">
        <f ca="1">IF(OR(G977="alpha",G977="beta",G977="sd",G977="mean"),"--",VLOOKUP(C977,Default!$B$5:$H$113,7,FALSE))</f>
        <v>0</v>
      </c>
      <c r="J977" s="4" t="str">
        <f ca="1">VLOOKUP(F977,Lookup!$C$5:$D$109,2, FALSE)</f>
        <v>Pollution values</v>
      </c>
      <c r="K977" s="4">
        <f ca="1">VLOOKUP(C977,Default!$B$4:$E$113,4, FALSE)</f>
        <v>0</v>
      </c>
      <c r="L977" s="21" t="str" cm="1">
        <f t="array" aca="1" ref="L977" ca="1">IF(ISNA(VLOOKUP(D977,Grouped_Sources!$C:$C,1,FALSE)),"", INDIRECT(VLOOKUP(D977,Grouped_Sources!$C:$G,5,FALSE)))</f>
        <v/>
      </c>
      <c r="M977" s="21"/>
      <c r="N977" s="21"/>
    </row>
    <row r="978" spans="1:14">
      <c r="A978" s="5">
        <f t="shared" si="152"/>
        <v>12</v>
      </c>
      <c r="B978" s="5">
        <f t="shared" si="153"/>
        <v>85</v>
      </c>
      <c r="C978" s="5" t="str">
        <f t="shared" ca="1" si="155"/>
        <v>CO2_emission_confidence</v>
      </c>
      <c r="D978" s="5" t="str">
        <f t="shared" ca="1" si="151"/>
        <v>CO2_emission_confidence_buenos_aires</v>
      </c>
      <c r="E978" s="4" t="str" cm="1">
        <f t="array" aca="1" ref="E978" ca="1">INDIRECT(ADDRESS(1,A978,1,1,"all_city_parameter_inputs"))</f>
        <v>buenos_aires</v>
      </c>
      <c r="F978" s="6" t="str" cm="1">
        <f t="array" aca="1" ref="F978" ca="1">IF(AND(ISBLANK(INDIRECT(ADDRESS(B978,2,1,1,"all_city_parameter_inputs"))), ISBLANK(INDIRECT(ADDRESS(B978,1,1,1,"all_city_parameter_inputs")))), "", IF(ISBLANK(INDIRECT(ADDRESS(B978,1,1,1,"all_city_parameter_inputs"))), All_city_list!F977,INDIRECT(ADDRESS(B978,1,1,1,"all_city_parameter_inputs"))))</f>
        <v>CO2_emission_confidence</v>
      </c>
      <c r="G978" s="4" t="str" cm="1">
        <f t="array" aca="1" ref="G978" ca="1">IF(AND(ISBLANK(INDIRECT(ADDRESS(B978,3,1,1,"all_city_parameter_inputs"))),ISBLANK(INDIRECT(ADDRESS(B978,2,1,1,"all_city_parameter_inputs")))),"",IF(ISBLANK(INDIRECT(ADDRESS(B978,2,1,1,"all_city_parameter_inputs"))),"",INDIRECT(ADDRESS(B978,2,1,1,"all_city_parameter_inputs"))))</f>
        <v>sample</v>
      </c>
      <c r="H978" s="17" cm="1">
        <f t="array" aca="1" ref="H978" ca="1">IF(ISBLANK(INDIRECT(ADDRESS(B978,A978,1,1,"all_city_parameter_inputs"))), "--",INDIRECT(ADDRESS(B978,A978,1,1,"all_city_parameter_inputs")))</f>
        <v>0.8</v>
      </c>
      <c r="I978" s="17">
        <f ca="1">IF(OR(G978="alpha",G978="beta",G978="sd",G978="mean"),"--",VLOOKUP(C978,Default!$B$5:$H$113,7,FALSE))</f>
        <v>1</v>
      </c>
      <c r="J978" s="4" t="str">
        <f ca="1">VLOOKUP(F978,Lookup!$C$5:$D$109,2, FALSE)</f>
        <v>Pollution values</v>
      </c>
      <c r="K978" s="4" t="str">
        <f ca="1">VLOOKUP(C978,Default!$B$4:$E$113,4, FALSE)</f>
        <v>how confident we are about the CO2 emissions inventory (equivalent to PM_EMISSION_INVENTORY_CONFIDENCE)</v>
      </c>
      <c r="L978" s="21" t="str" cm="1">
        <f t="array" aca="1" ref="L978" ca="1">IF(ISNA(VLOOKUP(D978,Grouped_Sources!$C:$C,1,FALSE)),"", INDIRECT(VLOOKUP(D978,Grouped_Sources!$C:$G,5,FALSE)))</f>
        <v/>
      </c>
      <c r="M978" s="21"/>
      <c r="N978" s="21"/>
    </row>
    <row r="979" spans="1:14">
      <c r="A979" s="5">
        <f t="shared" si="152"/>
        <v>12</v>
      </c>
      <c r="B979" s="5">
        <f t="shared" si="153"/>
        <v>86</v>
      </c>
      <c r="C979" s="5" t="str">
        <f t="shared" ca="1" si="155"/>
        <v>car_occupancy_ratio</v>
      </c>
      <c r="D979" s="5" t="str">
        <f t="shared" ref="D979:D981" ca="1" si="156">F979&amp;"_"&amp;E979</f>
        <v>car_occupancy_ratio_buenos_aires</v>
      </c>
      <c r="E979" s="4" t="str" cm="1">
        <f t="array" aca="1" ref="E979" ca="1">INDIRECT(ADDRESS(1,A979,1,1,"all_city_parameter_inputs"))</f>
        <v>buenos_aires</v>
      </c>
      <c r="F979" s="6" t="str" cm="1">
        <f t="array" aca="1" ref="F979" ca="1">IF(AND(ISBLANK(INDIRECT(ADDRESS(B979,2,1,1,"all_city_parameter_inputs"))), ISBLANK(INDIRECT(ADDRESS(B979,1,1,1,"all_city_parameter_inputs")))), "", IF(ISBLANK(INDIRECT(ADDRESS(B979,1,1,1,"all_city_parameter_inputs"))), All_city_list!F978,INDIRECT(ADDRESS(B979,1,1,1,"all_city_parameter_inputs"))))</f>
        <v>car_occupancy_ratio</v>
      </c>
      <c r="G979" s="4" t="str" cm="1">
        <f t="array" aca="1" ref="G979" ca="1">IF(AND(ISBLANK(INDIRECT(ADDRESS(B979,3,1,1,"all_city_parameter_inputs"))),ISBLANK(INDIRECT(ADDRESS(B979,2,1,1,"all_city_parameter_inputs")))),"",IF(ISBLANK(INDIRECT(ADDRESS(B979,2,1,1,"all_city_parameter_inputs"))),"",INDIRECT(ADDRESS(B979,2,1,1,"all_city_parameter_inputs"))))</f>
        <v>constant</v>
      </c>
      <c r="H979" s="17" cm="1">
        <f t="array" aca="1" ref="H979" ca="1">IF(ISBLANK(INDIRECT(ADDRESS(B979,A979,1,1,"all_city_parameter_inputs"))), "--",INDIRECT(ADDRESS(B979,A979,1,1,"all_city_parameter_inputs")))</f>
        <v>0.66225165562913912</v>
      </c>
      <c r="I979" s="17">
        <f ca="1">IF(OR(G979="alpha",G979="beta",G979="sd",G979="mean"),"--",VLOOKUP(C979,Default!$B$5:$H$113,7,FALSE))</f>
        <v>0.625</v>
      </c>
      <c r="J979" s="4" t="str">
        <f ca="1">VLOOKUP(F979,Lookup!$C$5:$D$109,2, FALSE)</f>
        <v>Travel values</v>
      </c>
      <c r="K979" s="4" t="str">
        <f ca="1">VLOOKUP(C979,Default!$B$4:$E$113,4, FALSE)</f>
        <v>ratio of cars to passengers (incl driver)</v>
      </c>
      <c r="L979" s="21" t="str" cm="1">
        <f t="array" aca="1" ref="L979" ca="1">IF(ISNA(VLOOKUP(D979,Grouped_Sources!$C:$C,1,FALSE)),"", INDIRECT(VLOOKUP(D979,Grouped_Sources!$C:$G,5,FALSE)))</f>
        <v>CarOccupancyRatio_vxx.docx on on OneDrive Ali Abbas - ITHIM Global\Methods and Processes\Input Parameters\CarOccupancyRate</v>
      </c>
      <c r="M979" s="21"/>
      <c r="N979" s="21"/>
    </row>
    <row r="980" spans="1:14">
      <c r="A980" s="5">
        <f t="shared" si="152"/>
        <v>12</v>
      </c>
      <c r="B980" s="5">
        <f t="shared" si="153"/>
        <v>87</v>
      </c>
      <c r="C980" s="5" t="str">
        <f t="shared" ca="1" si="155"/>
        <v>car_occupancy_ratio</v>
      </c>
      <c r="D980" s="5" t="str">
        <f t="shared" ca="1" si="156"/>
        <v>car_occupancy_ratio_buenos_aires</v>
      </c>
      <c r="E980" s="4" t="str" cm="1">
        <f t="array" aca="1" ref="E980" ca="1">INDIRECT(ADDRESS(1,A980,1,1,"all_city_parameter_inputs"))</f>
        <v>buenos_aires</v>
      </c>
      <c r="F980" s="6" t="str" cm="1">
        <f t="array" aca="1" ref="F980" ca="1">IF(AND(ISBLANK(INDIRECT(ADDRESS(B980,2,1,1,"all_city_parameter_inputs"))), ISBLANK(INDIRECT(ADDRESS(B980,1,1,1,"all_city_parameter_inputs")))), "", IF(ISBLANK(INDIRECT(ADDRESS(B980,1,1,1,"all_city_parameter_inputs"))), All_city_list!F979,INDIRECT(ADDRESS(B980,1,1,1,"all_city_parameter_inputs"))))</f>
        <v>car_occupancy_ratio</v>
      </c>
      <c r="G980" s="4" t="str" cm="1">
        <f t="array" aca="1" ref="G980" ca="1">IF(AND(ISBLANK(INDIRECT(ADDRESS(B980,3,1,1,"all_city_parameter_inputs"))),ISBLANK(INDIRECT(ADDRESS(B980,2,1,1,"all_city_parameter_inputs")))),"",IF(ISBLANK(INDIRECT(ADDRESS(B980,2,1,1,"all_city_parameter_inputs"))),"",INDIRECT(ADDRESS(B980,2,1,1,"all_city_parameter_inputs"))))</f>
        <v>alpha</v>
      </c>
      <c r="H980" s="17" cm="1">
        <f t="array" aca="1" ref="H980" ca="1">IF(ISBLANK(INDIRECT(ADDRESS(B980,A980,1,1,"all_city_parameter_inputs"))), "--",INDIRECT(ADDRESS(B980,A980,1,1,"all_city_parameter_inputs")))</f>
        <v>16.045408388520961</v>
      </c>
      <c r="I980" s="17" t="str">
        <f ca="1">IF(OR(G980="alpha",G980="beta",G980="sd",G980="mean"),"--",VLOOKUP(C980,Default!$B$5:$H$113,7,FALSE))</f>
        <v>--</v>
      </c>
      <c r="J980" s="4" t="str">
        <f ca="1">VLOOKUP(F980,Lookup!$C$5:$D$109,2, FALSE)</f>
        <v>Travel values</v>
      </c>
      <c r="K980" s="4" t="str">
        <f ca="1">VLOOKUP(C980,Default!$B$4:$E$113,4, FALSE)</f>
        <v>ratio of cars to passengers (incl driver)</v>
      </c>
      <c r="L980" s="21" t="str" cm="1">
        <f t="array" aca="1" ref="L980" ca="1">IF(ISNA(VLOOKUP(D980,Grouped_Sources!$C:$C,1,FALSE)),"", INDIRECT(VLOOKUP(D980,Grouped_Sources!$C:$G,5,FALSE)))</f>
        <v>CarOccupancyRatio_vxx.docx on on OneDrive Ali Abbas - ITHIM Global\Methods and Processes\Input Parameters\CarOccupancyRate</v>
      </c>
      <c r="M980" s="21"/>
      <c r="N980" s="21"/>
    </row>
    <row r="981" spans="1:14">
      <c r="A981" s="5">
        <f t="shared" si="152"/>
        <v>12</v>
      </c>
      <c r="B981" s="5">
        <f t="shared" si="153"/>
        <v>88</v>
      </c>
      <c r="C981" s="5" t="str">
        <f t="shared" ca="1" si="155"/>
        <v>car_occupancy_ratio</v>
      </c>
      <c r="D981" s="5" t="str">
        <f t="shared" ca="1" si="156"/>
        <v>car_occupancy_ratio_buenos_aires</v>
      </c>
      <c r="E981" s="4" t="str" cm="1">
        <f t="array" aca="1" ref="E981" ca="1">INDIRECT(ADDRESS(1,A981,1,1,"all_city_parameter_inputs"))</f>
        <v>buenos_aires</v>
      </c>
      <c r="F981" s="6" t="str" cm="1">
        <f t="array" aca="1" ref="F981" ca="1">IF(AND(ISBLANK(INDIRECT(ADDRESS(B981,2,1,1,"all_city_parameter_inputs"))), ISBLANK(INDIRECT(ADDRESS(B981,1,1,1,"all_city_parameter_inputs")))), "", IF(ISBLANK(INDIRECT(ADDRESS(B981,1,1,1,"all_city_parameter_inputs"))), All_city_list!F980,INDIRECT(ADDRESS(B981,1,1,1,"all_city_parameter_inputs"))))</f>
        <v>car_occupancy_ratio</v>
      </c>
      <c r="G981" s="4" t="str" cm="1">
        <f t="array" aca="1" ref="G981" ca="1">IF(AND(ISBLANK(INDIRECT(ADDRESS(B981,3,1,1,"all_city_parameter_inputs"))),ISBLANK(INDIRECT(ADDRESS(B981,2,1,1,"all_city_parameter_inputs")))),"",IF(ISBLANK(INDIRECT(ADDRESS(B981,2,1,1,"all_city_parameter_inputs"))),"",INDIRECT(ADDRESS(B981,2,1,1,"all_city_parameter_inputs"))))</f>
        <v>beta</v>
      </c>
      <c r="H981" s="17" cm="1">
        <f t="array" aca="1" ref="H981" ca="1">IF(ISBLANK(INDIRECT(ADDRESS(B981,A981,1,1,"all_city_parameter_inputs"))), "--",INDIRECT(ADDRESS(B981,A981,1,1,"all_city_parameter_inputs")))</f>
        <v>8.1831582781456884</v>
      </c>
      <c r="I981" s="17" t="str">
        <f ca="1">IF(OR(G981="alpha",G981="beta",G981="sd",G981="mean"),"--",VLOOKUP(C981,Default!$B$5:$H$113,7,FALSE))</f>
        <v>--</v>
      </c>
      <c r="J981" s="4" t="str">
        <f ca="1">VLOOKUP(F981,Lookup!$C$5:$D$109,2, FALSE)</f>
        <v>Travel values</v>
      </c>
      <c r="K981" s="4" t="str">
        <f ca="1">VLOOKUP(C981,Default!$B$4:$E$113,4, FALSE)</f>
        <v>ratio of cars to passengers (incl driver)</v>
      </c>
      <c r="L981" s="21" t="str" cm="1">
        <f t="array" aca="1" ref="L981" ca="1">IF(ISNA(VLOOKUP(D981,Grouped_Sources!$C:$C,1,FALSE)),"", INDIRECT(VLOOKUP(D981,Grouped_Sources!$C:$G,5,FALSE)))</f>
        <v>CarOccupancyRatio_vxx.docx on on OneDrive Ali Abbas - ITHIM Global\Methods and Processes\Input Parameters\CarOccupancyRate</v>
      </c>
      <c r="M981" s="21"/>
      <c r="N981" s="21"/>
    </row>
    <row r="982" spans="1:14">
      <c r="A982" s="5">
        <f t="shared" si="152"/>
        <v>12</v>
      </c>
      <c r="B982" s="5">
        <f t="shared" si="153"/>
        <v>89</v>
      </c>
      <c r="C982" s="5" t="str">
        <f t="shared" ca="1" si="155"/>
        <v>country</v>
      </c>
      <c r="D982" s="5" t="str">
        <f t="shared" ref="D982:D986" ca="1" si="157">F982&amp;"_"&amp;E982</f>
        <v>country_buenos_aires</v>
      </c>
      <c r="E982" s="4" t="str" cm="1">
        <f t="array" aca="1" ref="E982" ca="1">INDIRECT(ADDRESS(1,A982,1,1,"all_city_parameter_inputs"))</f>
        <v>buenos_aires</v>
      </c>
      <c r="F982" s="6" t="str" cm="1">
        <f t="array" aca="1" ref="F982" ca="1">IF(AND(ISBLANK(INDIRECT(ADDRESS(B982,2,1,1,"all_city_parameter_inputs"))), ISBLANK(INDIRECT(ADDRESS(B982,1,1,1,"all_city_parameter_inputs")))), "", IF(ISBLANK(INDIRECT(ADDRESS(B982,1,1,1,"all_city_parameter_inputs"))), All_city_list!F981,INDIRECT(ADDRESS(B982,1,1,1,"all_city_parameter_inputs"))))</f>
        <v>country</v>
      </c>
      <c r="G982" s="4" t="str" cm="1">
        <f t="array" aca="1" ref="G982" ca="1">IF(AND(ISBLANK(INDIRECT(ADDRESS(B982,3,1,1,"all_city_parameter_inputs"))),ISBLANK(INDIRECT(ADDRESS(B982,2,1,1,"all_city_parameter_inputs")))),"",IF(ISBLANK(INDIRECT(ADDRESS(B982,2,1,1,"all_city_parameter_inputs"))),"",INDIRECT(ADDRESS(B982,2,1,1,"all_city_parameter_inputs"))))</f>
        <v/>
      </c>
      <c r="H982" s="17" t="str" cm="1">
        <f t="array" aca="1" ref="H982" ca="1">IF(ISBLANK(INDIRECT(ADDRESS(B982,A982,1,1,"all_city_parameter_inputs"))), "--",INDIRECT(ADDRESS(B982,A982,1,1,"all_city_parameter_inputs")))</f>
        <v>Argentina</v>
      </c>
      <c r="I982" s="17" t="str">
        <f ca="1">IF(OR(G982="alpha",G982="beta",G982="sd",G982="mean"),"--",VLOOKUP(C982,Default!$B$5:$H$113,7,FALSE))</f>
        <v>Bogota</v>
      </c>
      <c r="J982" s="4" t="str">
        <f ca="1">VLOOKUP(F982,Lookup!$C$5:$D$109,2, FALSE)</f>
        <v>Miscellaneous</v>
      </c>
      <c r="K982" s="4" t="str">
        <f ca="1">VLOOKUP(C982,Default!$B$4:$E$113,4, FALSE)</f>
        <v>country where city lies in</v>
      </c>
      <c r="L982" s="21" t="str" cm="1">
        <f t="array" aca="1" ref="L982" ca="1">IF(ISNA(VLOOKUP(D982,Grouped_Sources!$C:$C,1,FALSE)),"", INDIRECT(VLOOKUP(D982,Grouped_Sources!$C:$G,5,FALSE)))</f>
        <v/>
      </c>
      <c r="M982" s="21"/>
      <c r="N982" s="21"/>
    </row>
    <row r="983" spans="1:14">
      <c r="A983" s="5">
        <f t="shared" si="152"/>
        <v>12</v>
      </c>
      <c r="B983" s="5">
        <f t="shared" si="153"/>
        <v>90</v>
      </c>
      <c r="C983" s="5" t="str">
        <f t="shared" ca="1" si="155"/>
        <v>continent</v>
      </c>
      <c r="D983" s="5" t="str">
        <f t="shared" ca="1" si="157"/>
        <v>continent_buenos_aires</v>
      </c>
      <c r="E983" s="4" t="str" cm="1">
        <f t="array" aca="1" ref="E983" ca="1">INDIRECT(ADDRESS(1,A983,1,1,"all_city_parameter_inputs"))</f>
        <v>buenos_aires</v>
      </c>
      <c r="F983" s="6" t="str" cm="1">
        <f t="array" aca="1" ref="F983" ca="1">IF(AND(ISBLANK(INDIRECT(ADDRESS(B983,2,1,1,"all_city_parameter_inputs"))), ISBLANK(INDIRECT(ADDRESS(B983,1,1,1,"all_city_parameter_inputs")))), "", IF(ISBLANK(INDIRECT(ADDRESS(B983,1,1,1,"all_city_parameter_inputs"))), All_city_list!F982,INDIRECT(ADDRESS(B983,1,1,1,"all_city_parameter_inputs"))))</f>
        <v>continent</v>
      </c>
      <c r="G983" s="4" t="str" cm="1">
        <f t="array" aca="1" ref="G983" ca="1">IF(AND(ISBLANK(INDIRECT(ADDRESS(B983,3,1,1,"all_city_parameter_inputs"))),ISBLANK(INDIRECT(ADDRESS(B983,2,1,1,"all_city_parameter_inputs")))),"",IF(ISBLANK(INDIRECT(ADDRESS(B983,2,1,1,"all_city_parameter_inputs"))),"",INDIRECT(ADDRESS(B983,2,1,1,"all_city_parameter_inputs"))))</f>
        <v/>
      </c>
      <c r="H983" s="17" t="str" cm="1">
        <f t="array" aca="1" ref="H983" ca="1">IF(ISBLANK(INDIRECT(ADDRESS(B983,A983,1,1,"all_city_parameter_inputs"))), "--",INDIRECT(ADDRESS(B983,A983,1,1,"all_city_parameter_inputs")))</f>
        <v>Latin_America</v>
      </c>
      <c r="I983" s="17" t="str">
        <f ca="1">IF(OR(G983="alpha",G983="beta",G983="sd",G983="mean"),"--",VLOOKUP(C983,Default!$B$5:$H$113,7,FALSE))</f>
        <v>Latin_America</v>
      </c>
      <c r="J983" s="4" t="str">
        <f ca="1">VLOOKUP(F983,Lookup!$C$5:$D$109,2, FALSE)</f>
        <v>Miscellaneous</v>
      </c>
      <c r="K983" s="4" t="str">
        <f ca="1">VLOOKUP(C983,Default!$B$4:$E$113,4, FALSE)</f>
        <v>continent</v>
      </c>
      <c r="L983" s="21" t="str" cm="1">
        <f t="array" aca="1" ref="L983" ca="1">IF(ISNA(VLOOKUP(D983,Grouped_Sources!$C:$C,1,FALSE)),"", INDIRECT(VLOOKUP(D983,Grouped_Sources!$C:$G,5,FALSE)))</f>
        <v/>
      </c>
      <c r="M983" s="21"/>
      <c r="N983" s="21"/>
    </row>
    <row r="984" spans="1:14">
      <c r="A984" s="5">
        <f t="shared" si="152"/>
        <v>12</v>
      </c>
      <c r="B984" s="5">
        <f t="shared" si="153"/>
        <v>91</v>
      </c>
      <c r="C984" s="5" t="str">
        <f t="shared" ref="C984:C992" ca="1" si="158">IF(G984 = "",F984,IF(OR(G984="alpha",G984="beta",G984="constant",G984="sd",G984="mean",G984="sample"),F984,F984&amp;" "&amp;G984))</f>
        <v>bus_driver_prop_male</v>
      </c>
      <c r="D984" s="5" t="str">
        <f t="shared" ca="1" si="157"/>
        <v>bus_driver_prop_male_buenos_aires</v>
      </c>
      <c r="E984" s="4" t="str" cm="1">
        <f t="array" aca="1" ref="E984" ca="1">INDIRECT(ADDRESS(1,A984,1,1,"all_city_parameter_inputs"))</f>
        <v>buenos_aires</v>
      </c>
      <c r="F984" s="6" t="str" cm="1">
        <f t="array" aca="1" ref="F984" ca="1">IF(AND(ISBLANK(INDIRECT(ADDRESS(B984,2,1,1,"all_city_parameter_inputs"))), ISBLANK(INDIRECT(ADDRESS(B984,1,1,1,"all_city_parameter_inputs")))), "", IF(ISBLANK(INDIRECT(ADDRESS(B984,1,1,1,"all_city_parameter_inputs"))), All_city_list!F983,INDIRECT(ADDRESS(B984,1,1,1,"all_city_parameter_inputs"))))</f>
        <v>bus_driver_prop_male</v>
      </c>
      <c r="G984" s="4" t="str" cm="1">
        <f t="array" aca="1" ref="G984" ca="1">IF(AND(ISBLANK(INDIRECT(ADDRESS(B984,3,1,1,"all_city_parameter_inputs"))),ISBLANK(INDIRECT(ADDRESS(B984,2,1,1,"all_city_parameter_inputs")))),"",IF(ISBLANK(INDIRECT(ADDRESS(B984,2,1,1,"all_city_parameter_inputs"))),"",INDIRECT(ADDRESS(B984,2,1,1,"all_city_parameter_inputs"))))</f>
        <v/>
      </c>
      <c r="H984" s="17" cm="1">
        <f t="array" aca="1" ref="H984" ca="1">IF(ISBLANK(INDIRECT(ADDRESS(B984,A984,1,1,"all_city_parameter_inputs"))), "--",INDIRECT(ADDRESS(B984,A984,1,1,"all_city_parameter_inputs")))</f>
        <v>0.99</v>
      </c>
      <c r="I984" s="17">
        <f ca="1">IF(OR(G984="alpha",G984="beta",G984="sd",G984="mean"),"--",VLOOKUP(C984,Default!$B$5:$H$113,7,FALSE))</f>
        <v>0.98</v>
      </c>
      <c r="J984" s="4" t="str">
        <f ca="1">VLOOKUP(F984,Lookup!$C$5:$D$109,2, FALSE)</f>
        <v>Travel values</v>
      </c>
      <c r="K984" s="4" t="str">
        <f ca="1">VLOOKUP(C984,Default!$B$4:$E$113,4, FALSE)</f>
        <v>proportion of bus drivers that are male</v>
      </c>
      <c r="L984" s="21" t="str" cm="1">
        <f t="array" aca="1" ref="L984" ca="1">IF(ISNA(VLOOKUP(D984,Grouped_Sources!$C:$C,1,FALSE)),"", INDIRECT(VLOOKUP(D984,Grouped_Sources!$C:$G,5,FALSE)))</f>
        <v>on OneDrive Ali Abbas - ITHIM Global\Methods and Processes\Input Parameters\GhostTrip_demographics</v>
      </c>
      <c r="M984" s="21"/>
      <c r="N984" s="21"/>
    </row>
    <row r="985" spans="1:14">
      <c r="A985" s="5">
        <f t="shared" si="152"/>
        <v>12</v>
      </c>
      <c r="B985" s="5">
        <f t="shared" si="153"/>
        <v>92</v>
      </c>
      <c r="C985" s="5" t="str">
        <f t="shared" ca="1" si="158"/>
        <v>bus_driver_male_agerange</v>
      </c>
      <c r="D985" s="5" t="str">
        <f t="shared" ca="1" si="157"/>
        <v>bus_driver_male_agerange_buenos_aires</v>
      </c>
      <c r="E985" s="4" t="str" cm="1">
        <f t="array" aca="1" ref="E985" ca="1">INDIRECT(ADDRESS(1,A985,1,1,"all_city_parameter_inputs"))</f>
        <v>buenos_aires</v>
      </c>
      <c r="F985" s="6" t="str" cm="1">
        <f t="array" aca="1" ref="F985" ca="1">IF(AND(ISBLANK(INDIRECT(ADDRESS(B985,2,1,1,"all_city_parameter_inputs"))), ISBLANK(INDIRECT(ADDRESS(B985,1,1,1,"all_city_parameter_inputs")))), "", IF(ISBLANK(INDIRECT(ADDRESS(B985,1,1,1,"all_city_parameter_inputs"))), All_city_list!F984,INDIRECT(ADDRESS(B985,1,1,1,"all_city_parameter_inputs"))))</f>
        <v>bus_driver_male_agerange</v>
      </c>
      <c r="G985" s="4" t="str" cm="1">
        <f t="array" aca="1" ref="G985" ca="1">IF(AND(ISBLANK(INDIRECT(ADDRESS(B985,3,1,1,"all_city_parameter_inputs"))),ISBLANK(INDIRECT(ADDRESS(B985,2,1,1,"all_city_parameter_inputs")))),"",IF(ISBLANK(INDIRECT(ADDRESS(B985,2,1,1,"all_city_parameter_inputs"))),"",INDIRECT(ADDRESS(B985,2,1,1,"all_city_parameter_inputs"))))</f>
        <v/>
      </c>
      <c r="H985" s="17" t="str" cm="1">
        <f t="array" aca="1" ref="H985" ca="1">IF(ISBLANK(INDIRECT(ADDRESS(B985,A985,1,1,"all_city_parameter_inputs"))), "--",INDIRECT(ADDRESS(B985,A985,1,1,"all_city_parameter_inputs")))</f>
        <v>18, 65</v>
      </c>
      <c r="I985" s="17" t="str">
        <f ca="1">IF(OR(G985="alpha",G985="beta",G985="sd",G985="mean"),"--",VLOOKUP(C985,Default!$B$5:$H$113,7,FALSE))</f>
        <v>19, 65</v>
      </c>
      <c r="J985" s="4" t="str">
        <f ca="1">VLOOKUP(F985,Lookup!$C$5:$D$109,2, FALSE)</f>
        <v>Travel values</v>
      </c>
      <c r="K985" s="4" t="str">
        <f ca="1">VLOOKUP(C985,Default!$B$4:$E$113,4, FALSE)</f>
        <v>age range of male bus drivers</v>
      </c>
      <c r="L985" s="21" t="str" cm="1">
        <f t="array" aca="1" ref="L985" ca="1">IF(ISNA(VLOOKUP(D985,Grouped_Sources!$C:$C,1,FALSE)),"", INDIRECT(VLOOKUP(D985,Grouped_Sources!$C:$G,5,FALSE)))</f>
        <v>on OneDrive Ali Abbas - ITHIM Global\Methods and Processes\Input Parameters\GhostTrip_demographics</v>
      </c>
      <c r="M985" s="21"/>
      <c r="N985" s="21"/>
    </row>
    <row r="986" spans="1:14">
      <c r="A986" s="5">
        <f t="shared" si="152"/>
        <v>12</v>
      </c>
      <c r="B986" s="5">
        <f t="shared" si="153"/>
        <v>93</v>
      </c>
      <c r="C986" s="5" t="str">
        <f t="shared" ca="1" si="158"/>
        <v>bus_driver_female_agerange</v>
      </c>
      <c r="D986" s="5" t="str">
        <f t="shared" ca="1" si="157"/>
        <v>bus_driver_female_agerange_buenos_aires</v>
      </c>
      <c r="E986" s="4" t="str" cm="1">
        <f t="array" aca="1" ref="E986" ca="1">INDIRECT(ADDRESS(1,A986,1,1,"all_city_parameter_inputs"))</f>
        <v>buenos_aires</v>
      </c>
      <c r="F986" s="6" t="str" cm="1">
        <f t="array" aca="1" ref="F986" ca="1">IF(AND(ISBLANK(INDIRECT(ADDRESS(B986,2,1,1,"all_city_parameter_inputs"))), ISBLANK(INDIRECT(ADDRESS(B986,1,1,1,"all_city_parameter_inputs")))), "", IF(ISBLANK(INDIRECT(ADDRESS(B986,1,1,1,"all_city_parameter_inputs"))), All_city_list!F985,INDIRECT(ADDRESS(B986,1,1,1,"all_city_parameter_inputs"))))</f>
        <v>bus_driver_female_agerange</v>
      </c>
      <c r="G986" s="4" t="str" cm="1">
        <f t="array" aca="1" ref="G986" ca="1">IF(AND(ISBLANK(INDIRECT(ADDRESS(B986,3,1,1,"all_city_parameter_inputs"))),ISBLANK(INDIRECT(ADDRESS(B986,2,1,1,"all_city_parameter_inputs")))),"",IF(ISBLANK(INDIRECT(ADDRESS(B986,2,1,1,"all_city_parameter_inputs"))),"",INDIRECT(ADDRESS(B986,2,1,1,"all_city_parameter_inputs"))))</f>
        <v/>
      </c>
      <c r="H986" s="17" t="str" cm="1">
        <f t="array" aca="1" ref="H986" ca="1">IF(ISBLANK(INDIRECT(ADDRESS(B986,A986,1,1,"all_city_parameter_inputs"))), "--",INDIRECT(ADDRESS(B986,A986,1,1,"all_city_parameter_inputs")))</f>
        <v>18, 65</v>
      </c>
      <c r="I986" s="17" t="str">
        <f ca="1">IF(OR(G986="alpha",G986="beta",G986="sd",G986="mean"),"--",VLOOKUP(C986,Default!$B$5:$H$113,7,FALSE))</f>
        <v>19, 65</v>
      </c>
      <c r="J986" s="4" t="str">
        <f ca="1">VLOOKUP(F986,Lookup!$C$5:$D$109,2, FALSE)</f>
        <v>Travel values</v>
      </c>
      <c r="K986" s="4" t="str">
        <f ca="1">VLOOKUP(C986,Default!$B$4:$E$113,4, FALSE)</f>
        <v>age range of female bus drivers</v>
      </c>
      <c r="L986" s="21" t="str" cm="1">
        <f t="array" aca="1" ref="L986" ca="1">IF(ISNA(VLOOKUP(D986,Grouped_Sources!$C:$C,1,FALSE)),"", INDIRECT(VLOOKUP(D986,Grouped_Sources!$C:$G,5,FALSE)))</f>
        <v>on OneDrive Ali Abbas - ITHIM Global\Methods and Processes\Input Parameters\GhostTrip_demographics</v>
      </c>
      <c r="M986" s="21"/>
      <c r="N986" s="21"/>
    </row>
    <row r="987" spans="1:14">
      <c r="A987" s="5">
        <f t="shared" si="152"/>
        <v>12</v>
      </c>
      <c r="B987" s="5">
        <f t="shared" si="153"/>
        <v>94</v>
      </c>
      <c r="C987" s="5" t="str">
        <f t="shared" ca="1" si="158"/>
        <v>truck_driver_prop_male</v>
      </c>
      <c r="D987" s="5" t="str">
        <f t="shared" ref="D987:D992" ca="1" si="159">F987&amp;"_"&amp;E987</f>
        <v>truck_driver_prop_male_buenos_aires</v>
      </c>
      <c r="E987" s="4" t="str" cm="1">
        <f t="array" aca="1" ref="E987" ca="1">INDIRECT(ADDRESS(1,A987,1,1,"all_city_parameter_inputs"))</f>
        <v>buenos_aires</v>
      </c>
      <c r="F987" s="6" t="str" cm="1">
        <f t="array" aca="1" ref="F987" ca="1">IF(AND(ISBLANK(INDIRECT(ADDRESS(B987,2,1,1,"all_city_parameter_inputs"))), ISBLANK(INDIRECT(ADDRESS(B987,1,1,1,"all_city_parameter_inputs")))), "", IF(ISBLANK(INDIRECT(ADDRESS(B987,1,1,1,"all_city_parameter_inputs"))), All_city_list!F986,INDIRECT(ADDRESS(B987,1,1,1,"all_city_parameter_inputs"))))</f>
        <v>truck_driver_prop_male</v>
      </c>
      <c r="G987" s="4" t="str" cm="1">
        <f t="array" aca="1" ref="G987" ca="1">IF(AND(ISBLANK(INDIRECT(ADDRESS(B987,3,1,1,"all_city_parameter_inputs"))),ISBLANK(INDIRECT(ADDRESS(B987,2,1,1,"all_city_parameter_inputs")))),"",IF(ISBLANK(INDIRECT(ADDRESS(B987,2,1,1,"all_city_parameter_inputs"))),"",INDIRECT(ADDRESS(B987,2,1,1,"all_city_parameter_inputs"))))</f>
        <v/>
      </c>
      <c r="H987" s="17" cm="1">
        <f t="array" aca="1" ref="H987" ca="1">IF(ISBLANK(INDIRECT(ADDRESS(B987,A987,1,1,"all_city_parameter_inputs"))), "--",INDIRECT(ADDRESS(B987,A987,1,1,"all_city_parameter_inputs")))</f>
        <v>0.99</v>
      </c>
      <c r="I987" s="17">
        <f ca="1">IF(OR(G987="alpha",G987="beta",G987="sd",G987="mean"),"--",VLOOKUP(C987,Default!$B$5:$H$113,7,FALSE))</f>
        <v>0.98</v>
      </c>
      <c r="J987" s="4" t="str">
        <f ca="1">VLOOKUP(F987,Lookup!$C$5:$D$109,2, FALSE)</f>
        <v>Travel values</v>
      </c>
      <c r="K987" s="4" t="str">
        <f ca="1">VLOOKUP(C987,Default!$B$4:$E$113,4, FALSE)</f>
        <v>proportion of male truck drivers</v>
      </c>
      <c r="L987" s="21" t="str" cm="1">
        <f t="array" aca="1" ref="L987" ca="1">IF(ISNA(VLOOKUP(D987,Grouped_Sources!$C:$C,1,FALSE)),"", INDIRECT(VLOOKUP(D987,Grouped_Sources!$C:$G,5,FALSE)))</f>
        <v>on OneDrive Ali Abbas - ITHIM Global\Methods and Processes\Input Parameters\GhostTrip_demographics</v>
      </c>
      <c r="M987" s="21"/>
      <c r="N987" s="21"/>
    </row>
    <row r="988" spans="1:14">
      <c r="A988" s="5">
        <f t="shared" si="152"/>
        <v>12</v>
      </c>
      <c r="B988" s="5">
        <f t="shared" si="153"/>
        <v>95</v>
      </c>
      <c r="C988" s="5" t="str">
        <f t="shared" ca="1" si="158"/>
        <v>truck_driver_male_agerange</v>
      </c>
      <c r="D988" s="5" t="str">
        <f t="shared" ca="1" si="159"/>
        <v>truck_driver_male_agerange_buenos_aires</v>
      </c>
      <c r="E988" s="4" t="str" cm="1">
        <f t="array" aca="1" ref="E988" ca="1">INDIRECT(ADDRESS(1,A988,1,1,"all_city_parameter_inputs"))</f>
        <v>buenos_aires</v>
      </c>
      <c r="F988" s="6" t="str" cm="1">
        <f t="array" aca="1" ref="F988" ca="1">IF(AND(ISBLANK(INDIRECT(ADDRESS(B988,2,1,1,"all_city_parameter_inputs"))), ISBLANK(INDIRECT(ADDRESS(B988,1,1,1,"all_city_parameter_inputs")))), "", IF(ISBLANK(INDIRECT(ADDRESS(B988,1,1,1,"all_city_parameter_inputs"))), All_city_list!F987,INDIRECT(ADDRESS(B988,1,1,1,"all_city_parameter_inputs"))))</f>
        <v>truck_driver_male_agerange</v>
      </c>
      <c r="G988" s="4" t="str" cm="1">
        <f t="array" aca="1" ref="G988" ca="1">IF(AND(ISBLANK(INDIRECT(ADDRESS(B988,3,1,1,"all_city_parameter_inputs"))),ISBLANK(INDIRECT(ADDRESS(B988,2,1,1,"all_city_parameter_inputs")))),"",IF(ISBLANK(INDIRECT(ADDRESS(B988,2,1,1,"all_city_parameter_inputs"))),"",INDIRECT(ADDRESS(B988,2,1,1,"all_city_parameter_inputs"))))</f>
        <v/>
      </c>
      <c r="H988" s="17" t="str" cm="1">
        <f t="array" aca="1" ref="H988" ca="1">IF(ISBLANK(INDIRECT(ADDRESS(B988,A988,1,1,"all_city_parameter_inputs"))), "--",INDIRECT(ADDRESS(B988,A988,1,1,"all_city_parameter_inputs")))</f>
        <v>18, 65</v>
      </c>
      <c r="I988" s="17" t="str">
        <f ca="1">IF(OR(G988="alpha",G988="beta",G988="sd",G988="mean"),"--",VLOOKUP(C988,Default!$B$5:$H$113,7,FALSE))</f>
        <v>18, 65</v>
      </c>
      <c r="J988" s="4" t="str">
        <f ca="1">VLOOKUP(F988,Lookup!$C$5:$D$109,2, FALSE)</f>
        <v>Travel values</v>
      </c>
      <c r="K988" s="4" t="str">
        <f ca="1">VLOOKUP(C988,Default!$B$4:$E$113,4, FALSE)</f>
        <v>age range of male truck drivers</v>
      </c>
      <c r="L988" s="21" t="str" cm="1">
        <f t="array" aca="1" ref="L988" ca="1">IF(ISNA(VLOOKUP(D988,Grouped_Sources!$C:$C,1,FALSE)),"", INDIRECT(VLOOKUP(D988,Grouped_Sources!$C:$G,5,FALSE)))</f>
        <v>on OneDrive Ali Abbas - ITHIM Global\Methods and Processes\Input Parameters\GhostTrip_demographics</v>
      </c>
      <c r="M988" s="21"/>
      <c r="N988" s="21"/>
    </row>
    <row r="989" spans="1:14">
      <c r="A989" s="5">
        <f t="shared" ref="A989:A1052" si="160">A890+1</f>
        <v>12</v>
      </c>
      <c r="B989" s="5">
        <f t="shared" ref="B989:B1052" si="161">B890</f>
        <v>96</v>
      </c>
      <c r="C989" s="5" t="str">
        <f t="shared" ca="1" si="158"/>
        <v>truck_driver_female_agerange</v>
      </c>
      <c r="D989" s="5" t="str">
        <f t="shared" ca="1" si="159"/>
        <v>truck_driver_female_agerange_buenos_aires</v>
      </c>
      <c r="E989" s="4" t="str" cm="1">
        <f t="array" aca="1" ref="E989" ca="1">INDIRECT(ADDRESS(1,A989,1,1,"all_city_parameter_inputs"))</f>
        <v>buenos_aires</v>
      </c>
      <c r="F989" s="6" t="str" cm="1">
        <f t="array" aca="1" ref="F989" ca="1">IF(AND(ISBLANK(INDIRECT(ADDRESS(B989,2,1,1,"all_city_parameter_inputs"))), ISBLANK(INDIRECT(ADDRESS(B989,1,1,1,"all_city_parameter_inputs")))), "", IF(ISBLANK(INDIRECT(ADDRESS(B989,1,1,1,"all_city_parameter_inputs"))), All_city_list!F988,INDIRECT(ADDRESS(B989,1,1,1,"all_city_parameter_inputs"))))</f>
        <v>truck_driver_female_agerange</v>
      </c>
      <c r="G989" s="4" t="str" cm="1">
        <f t="array" aca="1" ref="G989" ca="1">IF(AND(ISBLANK(INDIRECT(ADDRESS(B989,3,1,1,"all_city_parameter_inputs"))),ISBLANK(INDIRECT(ADDRESS(B989,2,1,1,"all_city_parameter_inputs")))),"",IF(ISBLANK(INDIRECT(ADDRESS(B989,2,1,1,"all_city_parameter_inputs"))),"",INDIRECT(ADDRESS(B989,2,1,1,"all_city_parameter_inputs"))))</f>
        <v/>
      </c>
      <c r="H989" s="17" t="str" cm="1">
        <f t="array" aca="1" ref="H989" ca="1">IF(ISBLANK(INDIRECT(ADDRESS(B989,A989,1,1,"all_city_parameter_inputs"))), "--",INDIRECT(ADDRESS(B989,A989,1,1,"all_city_parameter_inputs")))</f>
        <v>18, 65</v>
      </c>
      <c r="I989" s="17" t="str">
        <f ca="1">IF(OR(G989="alpha",G989="beta",G989="sd",G989="mean"),"--",VLOOKUP(C989,Default!$B$5:$H$113,7,FALSE))</f>
        <v>18, 65</v>
      </c>
      <c r="J989" s="4" t="str">
        <f ca="1">VLOOKUP(F989,Lookup!$C$5:$D$109,2, FALSE)</f>
        <v>Travel values</v>
      </c>
      <c r="K989" s="4" t="str">
        <f ca="1">VLOOKUP(C989,Default!$B$4:$E$113,4, FALSE)</f>
        <v>age range of female truck drivers</v>
      </c>
      <c r="L989" s="21" t="str" cm="1">
        <f t="array" aca="1" ref="L989" ca="1">IF(ISNA(VLOOKUP(D989,Grouped_Sources!$C:$C,1,FALSE)),"", INDIRECT(VLOOKUP(D989,Grouped_Sources!$C:$G,5,FALSE)))</f>
        <v>on OneDrive Ali Abbas - ITHIM Global\Methods and Processes\Input Parameters\GhostTrip_demographics</v>
      </c>
      <c r="M989" s="21"/>
      <c r="N989" s="21"/>
    </row>
    <row r="990" spans="1:14">
      <c r="A990" s="5">
        <f t="shared" si="160"/>
        <v>12</v>
      </c>
      <c r="B990" s="5">
        <f t="shared" si="161"/>
        <v>97</v>
      </c>
      <c r="C990" s="5" t="str">
        <f t="shared" ca="1" si="158"/>
        <v>commerical_mbike_prop_male</v>
      </c>
      <c r="D990" s="5" t="str">
        <f t="shared" ca="1" si="159"/>
        <v>commerical_mbike_prop_male_buenos_aires</v>
      </c>
      <c r="E990" s="4" t="str" cm="1">
        <f t="array" aca="1" ref="E990" ca="1">INDIRECT(ADDRESS(1,A990,1,1,"all_city_parameter_inputs"))</f>
        <v>buenos_aires</v>
      </c>
      <c r="F990" s="6" t="str" cm="1">
        <f t="array" aca="1" ref="F990" ca="1">IF(AND(ISBLANK(INDIRECT(ADDRESS(B990,2,1,1,"all_city_parameter_inputs"))), ISBLANK(INDIRECT(ADDRESS(B990,1,1,1,"all_city_parameter_inputs")))), "", IF(ISBLANK(INDIRECT(ADDRESS(B990,1,1,1,"all_city_parameter_inputs"))), All_city_list!F989,INDIRECT(ADDRESS(B990,1,1,1,"all_city_parameter_inputs"))))</f>
        <v>commerical_mbike_prop_male</v>
      </c>
      <c r="G990" s="4" t="str" cm="1">
        <f t="array" aca="1" ref="G990" ca="1">IF(AND(ISBLANK(INDIRECT(ADDRESS(B990,3,1,1,"all_city_parameter_inputs"))),ISBLANK(INDIRECT(ADDRESS(B990,2,1,1,"all_city_parameter_inputs")))),"",IF(ISBLANK(INDIRECT(ADDRESS(B990,2,1,1,"all_city_parameter_inputs"))),"",INDIRECT(ADDRESS(B990,2,1,1,"all_city_parameter_inputs"))))</f>
        <v/>
      </c>
      <c r="H990" s="17" cm="1">
        <f t="array" aca="1" ref="H990" ca="1">IF(ISBLANK(INDIRECT(ADDRESS(B990,A990,1,1,"all_city_parameter_inputs"))), "--",INDIRECT(ADDRESS(B990,A990,1,1,"all_city_parameter_inputs")))</f>
        <v>1</v>
      </c>
      <c r="I990" s="17">
        <f ca="1">IF(OR(G990="alpha",G990="beta",G990="sd",G990="mean"),"--",VLOOKUP(C990,Default!$B$5:$H$113,7,FALSE))</f>
        <v>0.99</v>
      </c>
      <c r="J990" s="4" t="str">
        <f ca="1">VLOOKUP(F990,Lookup!$C$5:$D$109,2, FALSE)</f>
        <v>Travel values</v>
      </c>
      <c r="K990" s="4" t="str">
        <f ca="1">VLOOKUP(C990,Default!$B$4:$E$113,4, FALSE)</f>
        <v>proportion of male commercial motorcycle drivers</v>
      </c>
      <c r="L990" s="21" t="str" cm="1">
        <f t="array" aca="1" ref="L990" ca="1">IF(ISNA(VLOOKUP(D990,Grouped_Sources!$C:$C,1,FALSE)),"", INDIRECT(VLOOKUP(D990,Grouped_Sources!$C:$G,5,FALSE)))</f>
        <v>on OneDrive Ali Abbas - ITHIM Global\Methods and Processes\Input Parameters\GhostTrip_demographics</v>
      </c>
      <c r="M990" s="21"/>
      <c r="N990" s="21"/>
    </row>
    <row r="991" spans="1:14">
      <c r="A991" s="5">
        <f t="shared" si="160"/>
        <v>12</v>
      </c>
      <c r="B991" s="5">
        <f t="shared" si="161"/>
        <v>98</v>
      </c>
      <c r="C991" s="5" t="str">
        <f t="shared" ca="1" si="158"/>
        <v>commerical_mbike_male_agerange</v>
      </c>
      <c r="D991" s="5" t="str">
        <f t="shared" ca="1" si="159"/>
        <v>commerical_mbike_male_agerange_buenos_aires</v>
      </c>
      <c r="E991" s="4" t="str" cm="1">
        <f t="array" aca="1" ref="E991" ca="1">INDIRECT(ADDRESS(1,A991,1,1,"all_city_parameter_inputs"))</f>
        <v>buenos_aires</v>
      </c>
      <c r="F991" s="6" t="str" cm="1">
        <f t="array" aca="1" ref="F991" ca="1">IF(AND(ISBLANK(INDIRECT(ADDRESS(B991,2,1,1,"all_city_parameter_inputs"))), ISBLANK(INDIRECT(ADDRESS(B991,1,1,1,"all_city_parameter_inputs")))), "", IF(ISBLANK(INDIRECT(ADDRESS(B991,1,1,1,"all_city_parameter_inputs"))), All_city_list!F990,INDIRECT(ADDRESS(B991,1,1,1,"all_city_parameter_inputs"))))</f>
        <v>commerical_mbike_male_agerange</v>
      </c>
      <c r="G991" s="4" t="str" cm="1">
        <f t="array" aca="1" ref="G991" ca="1">IF(AND(ISBLANK(INDIRECT(ADDRESS(B991,3,1,1,"all_city_parameter_inputs"))),ISBLANK(INDIRECT(ADDRESS(B991,2,1,1,"all_city_parameter_inputs")))),"",IF(ISBLANK(INDIRECT(ADDRESS(B991,2,1,1,"all_city_parameter_inputs"))),"",INDIRECT(ADDRESS(B991,2,1,1,"all_city_parameter_inputs"))))</f>
        <v/>
      </c>
      <c r="H991" s="17" t="str" cm="1">
        <f t="array" aca="1" ref="H991" ca="1">IF(ISBLANK(INDIRECT(ADDRESS(B991,A991,1,1,"all_city_parameter_inputs"))), "--",INDIRECT(ADDRESS(B991,A991,1,1,"all_city_parameter_inputs")))</f>
        <v>18, 65</v>
      </c>
      <c r="I991" s="17" t="str">
        <f ca="1">IF(OR(G991="alpha",G991="beta",G991="sd",G991="mean"),"--",VLOOKUP(C991,Default!$B$5:$H$113,7,FALSE))</f>
        <v>18, 65</v>
      </c>
      <c r="J991" s="4" t="str">
        <f ca="1">VLOOKUP(F991,Lookup!$C$5:$D$109,2, FALSE)</f>
        <v>Travel values</v>
      </c>
      <c r="K991" s="4" t="str">
        <f ca="1">VLOOKUP(C991,Default!$B$4:$E$113,4, FALSE)</f>
        <v>age range of male commercial motorcycle drivers</v>
      </c>
      <c r="L991" s="21" t="str" cm="1">
        <f t="array" aca="1" ref="L991" ca="1">IF(ISNA(VLOOKUP(D991,Grouped_Sources!$C:$C,1,FALSE)),"", INDIRECT(VLOOKUP(D991,Grouped_Sources!$C:$G,5,FALSE)))</f>
        <v>on OneDrive Ali Abbas - ITHIM Global\Methods and Processes\Input Parameters\GhostTrip_demographics</v>
      </c>
      <c r="M991" s="21"/>
      <c r="N991" s="21"/>
    </row>
    <row r="992" spans="1:14">
      <c r="A992" s="5">
        <f t="shared" si="160"/>
        <v>12</v>
      </c>
      <c r="B992" s="5">
        <f t="shared" si="161"/>
        <v>99</v>
      </c>
      <c r="C992" s="5" t="str">
        <f t="shared" ca="1" si="158"/>
        <v>commerical_mbike_female_agerange</v>
      </c>
      <c r="D992" s="5" t="str">
        <f t="shared" ca="1" si="159"/>
        <v>commerical_mbike_female_agerange_buenos_aires</v>
      </c>
      <c r="E992" s="4" t="str" cm="1">
        <f t="array" aca="1" ref="E992" ca="1">INDIRECT(ADDRESS(1,A992,1,1,"all_city_parameter_inputs"))</f>
        <v>buenos_aires</v>
      </c>
      <c r="F992" s="6" t="str" cm="1">
        <f t="array" aca="1" ref="F992" ca="1">IF(AND(ISBLANK(INDIRECT(ADDRESS(B992,2,1,1,"all_city_parameter_inputs"))), ISBLANK(INDIRECT(ADDRESS(B992,1,1,1,"all_city_parameter_inputs")))), "", IF(ISBLANK(INDIRECT(ADDRESS(B992,1,1,1,"all_city_parameter_inputs"))), All_city_list!F991,INDIRECT(ADDRESS(B992,1,1,1,"all_city_parameter_inputs"))))</f>
        <v>commerical_mbike_female_agerange</v>
      </c>
      <c r="G992" s="4" t="str" cm="1">
        <f t="array" aca="1" ref="G992" ca="1">IF(AND(ISBLANK(INDIRECT(ADDRESS(B992,3,1,1,"all_city_parameter_inputs"))),ISBLANK(INDIRECT(ADDRESS(B992,2,1,1,"all_city_parameter_inputs")))),"",IF(ISBLANK(INDIRECT(ADDRESS(B992,2,1,1,"all_city_parameter_inputs"))),"",INDIRECT(ADDRESS(B992,2,1,1,"all_city_parameter_inputs"))))</f>
        <v/>
      </c>
      <c r="H992" s="17" t="str" cm="1">
        <f t="array" aca="1" ref="H992" ca="1">IF(ISBLANK(INDIRECT(ADDRESS(B992,A992,1,1,"all_city_parameter_inputs"))), "--",INDIRECT(ADDRESS(B992,A992,1,1,"all_city_parameter_inputs")))</f>
        <v>18, 65</v>
      </c>
      <c r="I992" s="17" t="str">
        <f ca="1">IF(OR(G992="alpha",G992="beta",G992="sd",G992="mean"),"--",VLOOKUP(C992,Default!$B$5:$H$113,7,FALSE))</f>
        <v>18, 65</v>
      </c>
      <c r="J992" s="4" t="str">
        <f ca="1">VLOOKUP(F992,Lookup!$C$5:$D$109,2, FALSE)</f>
        <v>Travel values</v>
      </c>
      <c r="K992" s="4" t="str">
        <f ca="1">VLOOKUP(C992,Default!$B$4:$E$113,4, FALSE)</f>
        <v>age range of female commercial motorcycle drivers</v>
      </c>
      <c r="L992" s="21" t="str" cm="1">
        <f t="array" aca="1" ref="L992" ca="1">IF(ISNA(VLOOKUP(D992,Grouped_Sources!$C:$C,1,FALSE)),"", INDIRECT(VLOOKUP(D992,Grouped_Sources!$C:$G,5,FALSE)))</f>
        <v>on OneDrive Ali Abbas - ITHIM Global\Methods and Processes\Input Parameters\GhostTrip_demographics</v>
      </c>
      <c r="M992" s="21"/>
      <c r="N992" s="21"/>
    </row>
    <row r="993" spans="1:14">
      <c r="A993" s="5">
        <f t="shared" si="160"/>
        <v>12</v>
      </c>
      <c r="B993" s="5">
        <f t="shared" si="161"/>
        <v>100</v>
      </c>
      <c r="C993" s="5" t="str">
        <f t="shared" ref="C993" ca="1" si="162">IF(G993 = "",F993,IF(OR(G993="alpha",G993="beta",G993="constant",G993="sd",G993="mean",G993="sample"),F993,F993&amp;" "&amp;G993))</f>
        <v>day_to_week_scalar</v>
      </c>
      <c r="D993" s="5" t="str">
        <f t="shared" ref="D993" ca="1" si="163">F993&amp;"_"&amp;E993</f>
        <v>day_to_week_scalar_buenos_aires</v>
      </c>
      <c r="E993" s="4" t="str" cm="1">
        <f t="array" aca="1" ref="E993" ca="1">INDIRECT(ADDRESS(1,A993,1,1,"all_city_parameter_inputs"))</f>
        <v>buenos_aires</v>
      </c>
      <c r="F993" s="6" t="str" cm="1">
        <f t="array" aca="1" ref="F993" ca="1">IF(AND(ISBLANK(INDIRECT(ADDRESS(B993,2,1,1,"all_city_parameter_inputs"))), ISBLANK(INDIRECT(ADDRESS(B993,1,1,1,"all_city_parameter_inputs")))), "", IF(ISBLANK(INDIRECT(ADDRESS(B993,1,1,1,"all_city_parameter_inputs"))), All_city_list!F992,INDIRECT(ADDRESS(B993,1,1,1,"all_city_parameter_inputs"))))</f>
        <v>day_to_week_scalar</v>
      </c>
      <c r="G993" s="4" t="str" cm="1">
        <f t="array" aca="1" ref="G993" ca="1">IF(AND(ISBLANK(INDIRECT(ADDRESS(B993,3,1,1,"all_city_parameter_inputs"))),ISBLANK(INDIRECT(ADDRESS(B993,2,1,1,"all_city_parameter_inputs")))),"",IF(ISBLANK(INDIRECT(ADDRESS(B993,2,1,1,"all_city_parameter_inputs"))),"",INDIRECT(ADDRESS(B993,2,1,1,"all_city_parameter_inputs"))))</f>
        <v/>
      </c>
      <c r="H993" s="17" cm="1">
        <f t="array" aca="1" ref="H993" ca="1">IF(ISBLANK(INDIRECT(ADDRESS(B993,A993,1,1,"all_city_parameter_inputs"))), "--",INDIRECT(ADDRESS(B993,A993,1,1,"all_city_parameter_inputs")))</f>
        <v>7</v>
      </c>
      <c r="I993" s="17">
        <f ca="1">IF(OR(G993="alpha",G993="beta",G993="sd",G993="mean"),"--",VLOOKUP(C993,Default!$B$5:$H$113,7,FALSE))</f>
        <v>7</v>
      </c>
      <c r="J993" s="4" t="str">
        <f ca="1">VLOOKUP(F993,Lookup!$C$5:$D$109,2, FALSE)</f>
        <v>Travel values</v>
      </c>
      <c r="K993" s="4" t="str">
        <f ca="1">VLOOKUP(C993,Default!$B$4:$E$113,4, FALSE)</f>
        <v>how daily travel scales to a week</v>
      </c>
      <c r="L993" s="38" t="s">
        <v>831</v>
      </c>
      <c r="M993" s="21"/>
      <c r="N993" s="21"/>
    </row>
    <row r="994" spans="1:14">
      <c r="A994" s="5">
        <f t="shared" si="160"/>
        <v>13</v>
      </c>
      <c r="B994" s="5">
        <f t="shared" si="161"/>
        <v>2</v>
      </c>
      <c r="C994" s="5" t="str">
        <f t="shared" ca="1" si="155"/>
        <v>speeds auto_rickshaw</v>
      </c>
      <c r="D994" s="5" t="str">
        <f t="shared" ca="1" si="151"/>
        <v>speeds_cape_town</v>
      </c>
      <c r="E994" s="4" t="str" cm="1">
        <f t="array" aca="1" ref="E994" ca="1">INDIRECT(ADDRESS(1,A994,1,1,"all_city_parameter_inputs"))</f>
        <v>cape_town</v>
      </c>
      <c r="F994" s="6" t="str" cm="1">
        <f t="array" aca="1" ref="F994" ca="1">IF(AND(ISBLANK(INDIRECT(ADDRESS(B994,2,1,1,"all_city_parameter_inputs"))), ISBLANK(INDIRECT(ADDRESS(B994,1,1,1,"all_city_parameter_inputs")))), "", IF(ISBLANK(INDIRECT(ADDRESS(B994,1,1,1,"all_city_parameter_inputs"))), All_city_list!F978,INDIRECT(ADDRESS(B994,1,1,1,"all_city_parameter_inputs"))))</f>
        <v>speeds</v>
      </c>
      <c r="G994" s="4" t="str" cm="1">
        <f t="array" aca="1" ref="G994" ca="1">IF(AND(ISBLANK(INDIRECT(ADDRESS(B994,3,1,1,"all_city_parameter_inputs"))),ISBLANK(INDIRECT(ADDRESS(B994,2,1,1,"all_city_parameter_inputs")))),"",IF(ISBLANK(INDIRECT(ADDRESS(B994,2,1,1,"all_city_parameter_inputs"))),"",INDIRECT(ADDRESS(B994,2,1,1,"all_city_parameter_inputs"))))</f>
        <v>auto_rickshaw</v>
      </c>
      <c r="H994" s="17" cm="1">
        <f t="array" aca="1" ref="H994" ca="1">IF(ISBLANK(INDIRECT(ADDRESS(B994,A994,1,1,"all_city_parameter_inputs"))), "--",INDIRECT(ADDRESS(B994,A994,1,1,"all_city_parameter_inputs")))</f>
        <v>4</v>
      </c>
      <c r="I994" s="17">
        <f ca="1">IF(OR(G994="alpha",G994="beta",G994="sd",G994="mean"),"--",VLOOKUP(C994,Default!$B$5:$H$113,7,FALSE))</f>
        <v>0</v>
      </c>
      <c r="J994" s="4" t="str">
        <f ca="1">VLOOKUP(F994,Lookup!$C$5:$D$109,2, FALSE)</f>
        <v>Travel values</v>
      </c>
      <c r="K994" s="4">
        <f ca="1">VLOOKUP(C994,Default!$B$4:$E$113,4, FALSE)</f>
        <v>0</v>
      </c>
      <c r="L994" s="21" t="str" cm="1">
        <f t="array" aca="1" ref="L994" ca="1">IF(ISNA(VLOOKUP(D994,Grouped_Sources!$C:$C,1,FALSE)),"", INDIRECT(VLOOKUP(D994,Grouped_Sources!$C:$G,5,FALSE)))</f>
        <v>VehicleSpeeds_Summary_vxxx.docx on OneDrive Ali Abbas - ITHIM Global\Methods and Processes\Input Parameters\VehicleSpeeds</v>
      </c>
      <c r="M994" s="21"/>
      <c r="N994" s="21"/>
    </row>
    <row r="995" spans="1:14">
      <c r="A995" s="5">
        <f t="shared" si="160"/>
        <v>13</v>
      </c>
      <c r="B995" s="5">
        <f t="shared" si="161"/>
        <v>3</v>
      </c>
      <c r="C995" s="5" t="str">
        <f t="shared" ca="1" si="155"/>
        <v>speeds bus</v>
      </c>
      <c r="D995" s="5" t="str">
        <f t="shared" ca="1" si="151"/>
        <v>speeds_cape_town</v>
      </c>
      <c r="E995" s="4" t="str" cm="1">
        <f t="array" aca="1" ref="E995" ca="1">INDIRECT(ADDRESS(1,A995,1,1,"all_city_parameter_inputs"))</f>
        <v>cape_town</v>
      </c>
      <c r="F995" s="6" t="str" cm="1">
        <f t="array" aca="1" ref="F995" ca="1">IF(AND(ISBLANK(INDIRECT(ADDRESS(B995,2,1,1,"all_city_parameter_inputs"))), ISBLANK(INDIRECT(ADDRESS(B995,1,1,1,"all_city_parameter_inputs")))), "", IF(ISBLANK(INDIRECT(ADDRESS(B995,1,1,1,"all_city_parameter_inputs"))), All_city_list!F994,INDIRECT(ADDRESS(B995,1,1,1,"all_city_parameter_inputs"))))</f>
        <v>speeds</v>
      </c>
      <c r="G995" s="4" t="str" cm="1">
        <f t="array" aca="1" ref="G995" ca="1">IF(AND(ISBLANK(INDIRECT(ADDRESS(B995,3,1,1,"all_city_parameter_inputs"))),ISBLANK(INDIRECT(ADDRESS(B995,2,1,1,"all_city_parameter_inputs")))),"",IF(ISBLANK(INDIRECT(ADDRESS(B995,2,1,1,"all_city_parameter_inputs"))),"",INDIRECT(ADDRESS(B995,2,1,1,"all_city_parameter_inputs"))))</f>
        <v>bus</v>
      </c>
      <c r="H995" s="17" cm="1">
        <f t="array" aca="1" ref="H995" ca="1">IF(ISBLANK(INDIRECT(ADDRESS(B995,A995,1,1,"all_city_parameter_inputs"))), "--",INDIRECT(ADDRESS(B995,A995,1,1,"all_city_parameter_inputs")))</f>
        <v>12</v>
      </c>
      <c r="I995" s="17">
        <f ca="1">IF(OR(G995="alpha",G995="beta",G995="sd",G995="mean"),"--",VLOOKUP(C995,Default!$B$5:$H$113,7,FALSE))</f>
        <v>8.1</v>
      </c>
      <c r="J995" s="4" t="str">
        <f ca="1">VLOOKUP(F995,Lookup!$C$5:$D$109,2, FALSE)</f>
        <v>Travel values</v>
      </c>
      <c r="K995" s="4" t="str">
        <f ca="1">VLOOKUP(C995,Default!$B$4:$E$113,4,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995" s="21" t="str" cm="1">
        <f t="array" aca="1" ref="L995" ca="1">IF(ISNA(VLOOKUP(D995,Grouped_Sources!$C:$C,1,FALSE)),"", INDIRECT(VLOOKUP(D995,Grouped_Sources!$C:$G,5,FALSE)))</f>
        <v>VehicleSpeeds_Summary_vxxx.docx on OneDrive Ali Abbas - ITHIM Global\Methods and Processes\Input Parameters\VehicleSpeeds</v>
      </c>
      <c r="M995" s="21"/>
      <c r="N995" s="21"/>
    </row>
    <row r="996" spans="1:14">
      <c r="A996" s="5">
        <f t="shared" si="160"/>
        <v>13</v>
      </c>
      <c r="B996" s="5">
        <f t="shared" si="161"/>
        <v>4</v>
      </c>
      <c r="C996" s="5" t="str">
        <f t="shared" ca="1" si="155"/>
        <v>speeds car</v>
      </c>
      <c r="D996" s="5" t="str">
        <f t="shared" ref="D996:D1004" ca="1" si="164">F996&amp;"_"&amp;E996</f>
        <v>speeds_cape_town</v>
      </c>
      <c r="E996" s="4" t="str" cm="1">
        <f t="array" aca="1" ref="E996" ca="1">INDIRECT(ADDRESS(1,A996,1,1,"all_city_parameter_inputs"))</f>
        <v>cape_town</v>
      </c>
      <c r="F996" s="6" t="str" cm="1">
        <f t="array" aca="1" ref="F996" ca="1">IF(AND(ISBLANK(INDIRECT(ADDRESS(B996,2,1,1,"all_city_parameter_inputs"))), ISBLANK(INDIRECT(ADDRESS(B996,1,1,1,"all_city_parameter_inputs")))), "", IF(ISBLANK(INDIRECT(ADDRESS(B996,1,1,1,"all_city_parameter_inputs"))), All_city_list!F995,INDIRECT(ADDRESS(B996,1,1,1,"all_city_parameter_inputs"))))</f>
        <v>speeds</v>
      </c>
      <c r="G996" s="4" t="str" cm="1">
        <f t="array" aca="1" ref="G996" ca="1">IF(AND(ISBLANK(INDIRECT(ADDRESS(B996,3,1,1,"all_city_parameter_inputs"))),ISBLANK(INDIRECT(ADDRESS(B996,2,1,1,"all_city_parameter_inputs")))),"",IF(ISBLANK(INDIRECT(ADDRESS(B996,2,1,1,"all_city_parameter_inputs"))),"",INDIRECT(ADDRESS(B996,2,1,1,"all_city_parameter_inputs"))))</f>
        <v>car</v>
      </c>
      <c r="H996" s="17" cm="1">
        <f t="array" aca="1" ref="H996" ca="1">IF(ISBLANK(INDIRECT(ADDRESS(B996,A996,1,1,"all_city_parameter_inputs"))), "--",INDIRECT(ADDRESS(B996,A996,1,1,"all_city_parameter_inputs")))</f>
        <v>15</v>
      </c>
      <c r="I996" s="17">
        <f ca="1">IF(OR(G996="alpha",G996="beta",G996="sd",G996="mean"),"--",VLOOKUP(C996,Default!$B$5:$H$113,7,FALSE))</f>
        <v>13.8</v>
      </c>
      <c r="J996" s="4" t="str">
        <f ca="1">VLOOKUP(F996,Lookup!$C$5:$D$109,2, FALSE)</f>
        <v>Travel values</v>
      </c>
      <c r="K996" s="4">
        <f ca="1">VLOOKUP(C996,Default!$B$4:$E$113,4, FALSE)</f>
        <v>0</v>
      </c>
      <c r="L996" s="21" t="str" cm="1">
        <f t="array" aca="1" ref="L996" ca="1">IF(ISNA(VLOOKUP(D996,Grouped_Sources!$C:$C,1,FALSE)),"", INDIRECT(VLOOKUP(D996,Grouped_Sources!$C:$G,5,FALSE)))</f>
        <v>VehicleSpeeds_Summary_vxxx.docx on OneDrive Ali Abbas - ITHIM Global\Methods and Processes\Input Parameters\VehicleSpeeds</v>
      </c>
      <c r="M996" s="21"/>
      <c r="N996" s="21"/>
    </row>
    <row r="997" spans="1:14">
      <c r="A997" s="5">
        <f t="shared" si="160"/>
        <v>13</v>
      </c>
      <c r="B997" s="5">
        <f t="shared" si="161"/>
        <v>5</v>
      </c>
      <c r="C997" s="5" t="str">
        <f t="shared" ca="1" si="155"/>
        <v>speeds cycle</v>
      </c>
      <c r="D997" s="5" t="str">
        <f t="shared" ca="1" si="164"/>
        <v>speeds_cape_town</v>
      </c>
      <c r="E997" s="4" t="str" cm="1">
        <f t="array" aca="1" ref="E997" ca="1">INDIRECT(ADDRESS(1,A997,1,1,"all_city_parameter_inputs"))</f>
        <v>cape_town</v>
      </c>
      <c r="F997" s="6" t="str" cm="1">
        <f t="array" aca="1" ref="F997" ca="1">IF(AND(ISBLANK(INDIRECT(ADDRESS(B997,2,1,1,"all_city_parameter_inputs"))), ISBLANK(INDIRECT(ADDRESS(B997,1,1,1,"all_city_parameter_inputs")))), "", IF(ISBLANK(INDIRECT(ADDRESS(B997,1,1,1,"all_city_parameter_inputs"))), All_city_list!F996,INDIRECT(ADDRESS(B997,1,1,1,"all_city_parameter_inputs"))))</f>
        <v>speeds</v>
      </c>
      <c r="G997" s="4" t="str" cm="1">
        <f t="array" aca="1" ref="G997" ca="1">IF(AND(ISBLANK(INDIRECT(ADDRESS(B997,3,1,1,"all_city_parameter_inputs"))),ISBLANK(INDIRECT(ADDRESS(B997,2,1,1,"all_city_parameter_inputs")))),"",IF(ISBLANK(INDIRECT(ADDRESS(B997,2,1,1,"all_city_parameter_inputs"))),"",INDIRECT(ADDRESS(B997,2,1,1,"all_city_parameter_inputs"))))</f>
        <v>cycle</v>
      </c>
      <c r="H997" s="17" cm="1">
        <f t="array" aca="1" ref="H997" ca="1">IF(ISBLANK(INDIRECT(ADDRESS(B997,A997,1,1,"all_city_parameter_inputs"))), "--",INDIRECT(ADDRESS(B997,A997,1,1,"all_city_parameter_inputs")))</f>
        <v>6</v>
      </c>
      <c r="I997" s="17">
        <f ca="1">IF(OR(G997="alpha",G997="beta",G997="sd",G997="mean"),"--",VLOOKUP(C997,Default!$B$5:$H$113,7,FALSE))</f>
        <v>7.2</v>
      </c>
      <c r="J997" s="4" t="str">
        <f ca="1">VLOOKUP(F997,Lookup!$C$5:$D$109,2, FALSE)</f>
        <v>Travel values</v>
      </c>
      <c r="K997" s="4">
        <f ca="1">VLOOKUP(C997,Default!$B$4:$E$113,4, FALSE)</f>
        <v>0</v>
      </c>
      <c r="L997" s="21" t="str" cm="1">
        <f t="array" aca="1" ref="L997" ca="1">IF(ISNA(VLOOKUP(D997,Grouped_Sources!$C:$C,1,FALSE)),"", INDIRECT(VLOOKUP(D997,Grouped_Sources!$C:$G,5,FALSE)))</f>
        <v>VehicleSpeeds_Summary_vxxx.docx on OneDrive Ali Abbas - ITHIM Global\Methods and Processes\Input Parameters\VehicleSpeeds</v>
      </c>
      <c r="M997" s="21"/>
      <c r="N997" s="21"/>
    </row>
    <row r="998" spans="1:14">
      <c r="A998" s="5">
        <f t="shared" si="160"/>
        <v>13</v>
      </c>
      <c r="B998" s="5">
        <f t="shared" si="161"/>
        <v>6</v>
      </c>
      <c r="C998" s="5" t="str">
        <f t="shared" ca="1" si="155"/>
        <v>speeds subway</v>
      </c>
      <c r="D998" s="5" t="str">
        <f t="shared" ca="1" si="164"/>
        <v>speeds_cape_town</v>
      </c>
      <c r="E998" s="4" t="str" cm="1">
        <f t="array" aca="1" ref="E998" ca="1">INDIRECT(ADDRESS(1,A998,1,1,"all_city_parameter_inputs"))</f>
        <v>cape_town</v>
      </c>
      <c r="F998" s="6" t="str" cm="1">
        <f t="array" aca="1" ref="F998" ca="1">IF(AND(ISBLANK(INDIRECT(ADDRESS(B998,2,1,1,"all_city_parameter_inputs"))), ISBLANK(INDIRECT(ADDRESS(B998,1,1,1,"all_city_parameter_inputs")))), "", IF(ISBLANK(INDIRECT(ADDRESS(B998,1,1,1,"all_city_parameter_inputs"))), All_city_list!F997,INDIRECT(ADDRESS(B998,1,1,1,"all_city_parameter_inputs"))))</f>
        <v>speeds</v>
      </c>
      <c r="G998" s="4" t="str" cm="1">
        <f t="array" aca="1" ref="G998" ca="1">IF(AND(ISBLANK(INDIRECT(ADDRESS(B998,3,1,1,"all_city_parameter_inputs"))),ISBLANK(INDIRECT(ADDRESS(B998,2,1,1,"all_city_parameter_inputs")))),"",IF(ISBLANK(INDIRECT(ADDRESS(B998,2,1,1,"all_city_parameter_inputs"))),"",INDIRECT(ADDRESS(B998,2,1,1,"all_city_parameter_inputs"))))</f>
        <v>subway</v>
      </c>
      <c r="H998" s="17" t="str" cm="1">
        <f t="array" aca="1" ref="H998" ca="1">IF(ISBLANK(INDIRECT(ADDRESS(B998,A998,1,1,"all_city_parameter_inputs"))), "--",INDIRECT(ADDRESS(B998,A998,1,1,"all_city_parameter_inputs")))</f>
        <v>--</v>
      </c>
      <c r="I998" s="17">
        <f ca="1">IF(OR(G998="alpha",G998="beta",G998="sd",G998="mean"),"--",VLOOKUP(C998,Default!$B$5:$H$113,7,FALSE))</f>
        <v>18.100000000000001</v>
      </c>
      <c r="J998" s="4" t="str">
        <f ca="1">VLOOKUP(F998,Lookup!$C$5:$D$109,2, FALSE)</f>
        <v>Travel values</v>
      </c>
      <c r="K998" s="4">
        <f ca="1">VLOOKUP(C998,Default!$B$4:$E$113,4, FALSE)</f>
        <v>0</v>
      </c>
      <c r="L998" s="21" t="str" cm="1">
        <f t="array" aca="1" ref="L998" ca="1">IF(ISNA(VLOOKUP(D998,Grouped_Sources!$C:$C,1,FALSE)),"", INDIRECT(VLOOKUP(D998,Grouped_Sources!$C:$G,5,FALSE)))</f>
        <v>VehicleSpeeds_Summary_vxxx.docx on OneDrive Ali Abbas - ITHIM Global\Methods and Processes\Input Parameters\VehicleSpeeds</v>
      </c>
      <c r="M998" s="21"/>
      <c r="N998" s="21"/>
    </row>
    <row r="999" spans="1:14">
      <c r="A999" s="5">
        <f t="shared" si="160"/>
        <v>13</v>
      </c>
      <c r="B999" s="5">
        <f t="shared" si="161"/>
        <v>7</v>
      </c>
      <c r="C999" s="5" t="str">
        <f t="shared" ca="1" si="155"/>
        <v>speeds motorcycle</v>
      </c>
      <c r="D999" s="5" t="str">
        <f t="shared" ca="1" si="164"/>
        <v>speeds_cape_town</v>
      </c>
      <c r="E999" s="4" t="str" cm="1">
        <f t="array" aca="1" ref="E999" ca="1">INDIRECT(ADDRESS(1,A999,1,1,"all_city_parameter_inputs"))</f>
        <v>cape_town</v>
      </c>
      <c r="F999" s="6" t="str" cm="1">
        <f t="array" aca="1" ref="F999" ca="1">IF(AND(ISBLANK(INDIRECT(ADDRESS(B999,2,1,1,"all_city_parameter_inputs"))), ISBLANK(INDIRECT(ADDRESS(B999,1,1,1,"all_city_parameter_inputs")))), "", IF(ISBLANK(INDIRECT(ADDRESS(B999,1,1,1,"all_city_parameter_inputs"))), All_city_list!F998,INDIRECT(ADDRESS(B999,1,1,1,"all_city_parameter_inputs"))))</f>
        <v>speeds</v>
      </c>
      <c r="G999" s="4" t="str" cm="1">
        <f t="array" aca="1" ref="G999" ca="1">IF(AND(ISBLANK(INDIRECT(ADDRESS(B999,3,1,1,"all_city_parameter_inputs"))),ISBLANK(INDIRECT(ADDRESS(B999,2,1,1,"all_city_parameter_inputs")))),"",IF(ISBLANK(INDIRECT(ADDRESS(B999,2,1,1,"all_city_parameter_inputs"))),"",INDIRECT(ADDRESS(B999,2,1,1,"all_city_parameter_inputs"))))</f>
        <v>motorcycle</v>
      </c>
      <c r="H999" s="17" cm="1">
        <f t="array" aca="1" ref="H999" ca="1">IF(ISBLANK(INDIRECT(ADDRESS(B999,A999,1,1,"all_city_parameter_inputs"))), "--",INDIRECT(ADDRESS(B999,A999,1,1,"all_city_parameter_inputs")))</f>
        <v>15</v>
      </c>
      <c r="I999" s="17">
        <f ca="1">IF(OR(G999="alpha",G999="beta",G999="sd",G999="mean"),"--",VLOOKUP(C999,Default!$B$5:$H$113,7,FALSE))</f>
        <v>15.2</v>
      </c>
      <c r="J999" s="4" t="str">
        <f ca="1">VLOOKUP(F999,Lookup!$C$5:$D$109,2, FALSE)</f>
        <v>Travel values</v>
      </c>
      <c r="K999" s="4">
        <f ca="1">VLOOKUP(C999,Default!$B$4:$E$113,4, FALSE)</f>
        <v>0</v>
      </c>
      <c r="L999" s="21" t="str" cm="1">
        <f t="array" aca="1" ref="L999" ca="1">IF(ISNA(VLOOKUP(D999,Grouped_Sources!$C:$C,1,FALSE)),"", INDIRECT(VLOOKUP(D999,Grouped_Sources!$C:$G,5,FALSE)))</f>
        <v>VehicleSpeeds_Summary_vxxx.docx on OneDrive Ali Abbas - ITHIM Global\Methods and Processes\Input Parameters\VehicleSpeeds</v>
      </c>
      <c r="M999" s="21"/>
      <c r="N999" s="21"/>
    </row>
    <row r="1000" spans="1:14">
      <c r="A1000" s="5">
        <f t="shared" si="160"/>
        <v>13</v>
      </c>
      <c r="B1000" s="5">
        <f t="shared" si="161"/>
        <v>8</v>
      </c>
      <c r="C1000" s="5" t="str">
        <f t="shared" ca="1" si="155"/>
        <v>speeds other</v>
      </c>
      <c r="D1000" s="5" t="str">
        <f t="shared" ca="1" si="164"/>
        <v>speeds_cape_town</v>
      </c>
      <c r="E1000" s="4" t="str" cm="1">
        <f t="array" aca="1" ref="E1000" ca="1">INDIRECT(ADDRESS(1,A1000,1,1,"all_city_parameter_inputs"))</f>
        <v>cape_town</v>
      </c>
      <c r="F1000" s="6" t="str" cm="1">
        <f t="array" aca="1" ref="F1000" ca="1">IF(AND(ISBLANK(INDIRECT(ADDRESS(B1000,2,1,1,"all_city_parameter_inputs"))), ISBLANK(INDIRECT(ADDRESS(B1000,1,1,1,"all_city_parameter_inputs")))), "", IF(ISBLANK(INDIRECT(ADDRESS(B1000,1,1,1,"all_city_parameter_inputs"))), All_city_list!F999,INDIRECT(ADDRESS(B1000,1,1,1,"all_city_parameter_inputs"))))</f>
        <v>speeds</v>
      </c>
      <c r="G1000" s="4" t="str" cm="1">
        <f t="array" aca="1" ref="G1000" ca="1">IF(AND(ISBLANK(INDIRECT(ADDRESS(B1000,3,1,1,"all_city_parameter_inputs"))),ISBLANK(INDIRECT(ADDRESS(B1000,2,1,1,"all_city_parameter_inputs")))),"",IF(ISBLANK(INDIRECT(ADDRESS(B1000,2,1,1,"all_city_parameter_inputs"))),"",INDIRECT(ADDRESS(B1000,2,1,1,"all_city_parameter_inputs"))))</f>
        <v>other</v>
      </c>
      <c r="H1000" s="17" t="str" cm="1">
        <f t="array" aca="1" ref="H1000" ca="1">IF(ISBLANK(INDIRECT(ADDRESS(B1000,A1000,1,1,"all_city_parameter_inputs"))), "--",INDIRECT(ADDRESS(B1000,A1000,1,1,"all_city_parameter_inputs")))</f>
        <v>--</v>
      </c>
      <c r="I1000" s="17">
        <f ca="1">IF(OR(G1000="alpha",G1000="beta",G1000="sd",G1000="mean"),"--",VLOOKUP(C1000,Default!$B$5:$H$113,7,FALSE))</f>
        <v>9.1</v>
      </c>
      <c r="J1000" s="4" t="str">
        <f ca="1">VLOOKUP(F1000,Lookup!$C$5:$D$109,2, FALSE)</f>
        <v>Travel values</v>
      </c>
      <c r="K1000" s="4">
        <f ca="1">VLOOKUP(C1000,Default!$B$4:$E$113,4, FALSE)</f>
        <v>0</v>
      </c>
      <c r="L1000" s="21" t="str" cm="1">
        <f t="array" aca="1" ref="L1000" ca="1">IF(ISNA(VLOOKUP(D1000,Grouped_Sources!$C:$C,1,FALSE)),"", INDIRECT(VLOOKUP(D1000,Grouped_Sources!$C:$G,5,FALSE)))</f>
        <v>VehicleSpeeds_Summary_vxxx.docx on OneDrive Ali Abbas - ITHIM Global\Methods and Processes\Input Parameters\VehicleSpeeds</v>
      </c>
      <c r="M1000" s="21"/>
      <c r="N1000" s="21"/>
    </row>
    <row r="1001" spans="1:14">
      <c r="A1001" s="5">
        <f t="shared" si="160"/>
        <v>13</v>
      </c>
      <c r="B1001" s="5">
        <f t="shared" si="161"/>
        <v>9</v>
      </c>
      <c r="C1001" s="5" t="str">
        <f t="shared" ca="1" si="155"/>
        <v>speeds pedestrian</v>
      </c>
      <c r="D1001" s="5" t="str">
        <f t="shared" ca="1" si="164"/>
        <v>speeds_cape_town</v>
      </c>
      <c r="E1001" s="4" t="str" cm="1">
        <f t="array" aca="1" ref="E1001" ca="1">INDIRECT(ADDRESS(1,A1001,1,1,"all_city_parameter_inputs"))</f>
        <v>cape_town</v>
      </c>
      <c r="F1001" s="6" t="str" cm="1">
        <f t="array" aca="1" ref="F1001" ca="1">IF(AND(ISBLANK(INDIRECT(ADDRESS(B1001,2,1,1,"all_city_parameter_inputs"))), ISBLANK(INDIRECT(ADDRESS(B1001,1,1,1,"all_city_parameter_inputs")))), "", IF(ISBLANK(INDIRECT(ADDRESS(B1001,1,1,1,"all_city_parameter_inputs"))), All_city_list!F1000,INDIRECT(ADDRESS(B1001,1,1,1,"all_city_parameter_inputs"))))</f>
        <v>speeds</v>
      </c>
      <c r="G1001" s="4" t="str" cm="1">
        <f t="array" aca="1" ref="G1001" ca="1">IF(AND(ISBLANK(INDIRECT(ADDRESS(B1001,3,1,1,"all_city_parameter_inputs"))),ISBLANK(INDIRECT(ADDRESS(B1001,2,1,1,"all_city_parameter_inputs")))),"",IF(ISBLANK(INDIRECT(ADDRESS(B1001,2,1,1,"all_city_parameter_inputs"))),"",INDIRECT(ADDRESS(B1001,2,1,1,"all_city_parameter_inputs"))))</f>
        <v>pedestrian</v>
      </c>
      <c r="H1001" s="17" cm="1">
        <f t="array" aca="1" ref="H1001" ca="1">IF(ISBLANK(INDIRECT(ADDRESS(B1001,A1001,1,1,"all_city_parameter_inputs"))), "--",INDIRECT(ADDRESS(B1001,A1001,1,1,"all_city_parameter_inputs")))</f>
        <v>2</v>
      </c>
      <c r="I1001" s="17">
        <f ca="1">IF(OR(G1001="alpha",G1001="beta",G1001="sd",G1001="mean"),"--",VLOOKUP(C1001,Default!$B$5:$H$113,7,FALSE))</f>
        <v>0</v>
      </c>
      <c r="J1001" s="4" t="str">
        <f ca="1">VLOOKUP(F1001,Lookup!$C$5:$D$109,2, FALSE)</f>
        <v>Travel values</v>
      </c>
      <c r="K1001" s="4">
        <f ca="1">VLOOKUP(C1001,Default!$B$4:$E$113,4, FALSE)</f>
        <v>0</v>
      </c>
      <c r="L1001" s="21" t="str" cm="1">
        <f t="array" aca="1" ref="L1001" ca="1">IF(ISNA(VLOOKUP(D1001,Grouped_Sources!$C:$C,1,FALSE)),"", INDIRECT(VLOOKUP(D1001,Grouped_Sources!$C:$G,5,FALSE)))</f>
        <v>VehicleSpeeds_Summary_vxxx.docx on OneDrive Ali Abbas - ITHIM Global\Methods and Processes\Input Parameters\VehicleSpeeds</v>
      </c>
      <c r="M1001" s="21"/>
      <c r="N1001" s="21"/>
    </row>
    <row r="1002" spans="1:14">
      <c r="A1002" s="5">
        <f t="shared" si="160"/>
        <v>13</v>
      </c>
      <c r="B1002" s="5">
        <f t="shared" si="161"/>
        <v>10</v>
      </c>
      <c r="C1002" s="5" t="str">
        <f t="shared" ca="1" si="155"/>
        <v>speeds rail</v>
      </c>
      <c r="D1002" s="5" t="str">
        <f t="shared" ca="1" si="164"/>
        <v>speeds_cape_town</v>
      </c>
      <c r="E1002" s="4" t="str" cm="1">
        <f t="array" aca="1" ref="E1002" ca="1">INDIRECT(ADDRESS(1,A1002,1,1,"all_city_parameter_inputs"))</f>
        <v>cape_town</v>
      </c>
      <c r="F1002" s="6" t="str" cm="1">
        <f t="array" aca="1" ref="F1002" ca="1">IF(AND(ISBLANK(INDIRECT(ADDRESS(B1002,2,1,1,"all_city_parameter_inputs"))), ISBLANK(INDIRECT(ADDRESS(B1002,1,1,1,"all_city_parameter_inputs")))), "", IF(ISBLANK(INDIRECT(ADDRESS(B1002,1,1,1,"all_city_parameter_inputs"))), All_city_list!F1001,INDIRECT(ADDRESS(B1002,1,1,1,"all_city_parameter_inputs"))))</f>
        <v>speeds</v>
      </c>
      <c r="G1002" s="4" t="str" cm="1">
        <f t="array" aca="1" ref="G1002" ca="1">IF(AND(ISBLANK(INDIRECT(ADDRESS(B1002,3,1,1,"all_city_parameter_inputs"))),ISBLANK(INDIRECT(ADDRESS(B1002,2,1,1,"all_city_parameter_inputs")))),"",IF(ISBLANK(INDIRECT(ADDRESS(B1002,2,1,1,"all_city_parameter_inputs"))),"",INDIRECT(ADDRESS(B1002,2,1,1,"all_city_parameter_inputs"))))</f>
        <v>rail</v>
      </c>
      <c r="H1002" s="17" cm="1">
        <f t="array" aca="1" ref="H1002" ca="1">IF(ISBLANK(INDIRECT(ADDRESS(B1002,A1002,1,1,"all_city_parameter_inputs"))), "--",INDIRECT(ADDRESS(B1002,A1002,1,1,"all_city_parameter_inputs")))</f>
        <v>20.6</v>
      </c>
      <c r="I1002" s="17">
        <f ca="1">IF(OR(G1002="alpha",G1002="beta",G1002="sd",G1002="mean"),"--",VLOOKUP(C1002,Default!$B$5:$H$113,7,FALSE))</f>
        <v>21.9</v>
      </c>
      <c r="J1002" s="4" t="str">
        <f ca="1">VLOOKUP(F1002,Lookup!$C$5:$D$109,2, FALSE)</f>
        <v>Travel values</v>
      </c>
      <c r="K1002" s="4">
        <f ca="1">VLOOKUP(C1002,Default!$B$4:$E$113,4, FALSE)</f>
        <v>0</v>
      </c>
      <c r="L1002" s="21" t="str" cm="1">
        <f t="array" aca="1" ref="L1002" ca="1">IF(ISNA(VLOOKUP(D1002,Grouped_Sources!$C:$C,1,FALSE)),"", INDIRECT(VLOOKUP(D1002,Grouped_Sources!$C:$G,5,FALSE)))</f>
        <v>VehicleSpeeds_Summary_vxxx.docx on OneDrive Ali Abbas - ITHIM Global\Methods and Processes\Input Parameters\VehicleSpeeds</v>
      </c>
      <c r="M1002" s="21"/>
      <c r="N1002" s="21"/>
    </row>
    <row r="1003" spans="1:14">
      <c r="A1003" s="5">
        <f t="shared" si="160"/>
        <v>13</v>
      </c>
      <c r="B1003" s="5">
        <f t="shared" si="161"/>
        <v>11</v>
      </c>
      <c r="C1003" s="5" t="str">
        <f t="shared" ca="1" si="155"/>
        <v>speeds taxi</v>
      </c>
      <c r="D1003" s="5" t="str">
        <f t="shared" ca="1" si="164"/>
        <v>speeds_cape_town</v>
      </c>
      <c r="E1003" s="4" t="str" cm="1">
        <f t="array" aca="1" ref="E1003" ca="1">INDIRECT(ADDRESS(1,A1003,1,1,"all_city_parameter_inputs"))</f>
        <v>cape_town</v>
      </c>
      <c r="F1003" s="6" t="str" cm="1">
        <f t="array" aca="1" ref="F1003" ca="1">IF(AND(ISBLANK(INDIRECT(ADDRESS(B1003,2,1,1,"all_city_parameter_inputs"))), ISBLANK(INDIRECT(ADDRESS(B1003,1,1,1,"all_city_parameter_inputs")))), "", IF(ISBLANK(INDIRECT(ADDRESS(B1003,1,1,1,"all_city_parameter_inputs"))), All_city_list!F1002,INDIRECT(ADDRESS(B1003,1,1,1,"all_city_parameter_inputs"))))</f>
        <v>speeds</v>
      </c>
      <c r="G1003" s="4" t="str" cm="1">
        <f t="array" aca="1" ref="G1003" ca="1">IF(AND(ISBLANK(INDIRECT(ADDRESS(B1003,3,1,1,"all_city_parameter_inputs"))),ISBLANK(INDIRECT(ADDRESS(B1003,2,1,1,"all_city_parameter_inputs")))),"",IF(ISBLANK(INDIRECT(ADDRESS(B1003,2,1,1,"all_city_parameter_inputs"))),"",INDIRECT(ADDRESS(B1003,2,1,1,"all_city_parameter_inputs"))))</f>
        <v>taxi</v>
      </c>
      <c r="H1003" s="17" cm="1">
        <f t="array" aca="1" ref="H1003" ca="1">IF(ISBLANK(INDIRECT(ADDRESS(B1003,A1003,1,1,"all_city_parameter_inputs"))), "--",INDIRECT(ADDRESS(B1003,A1003,1,1,"all_city_parameter_inputs")))</f>
        <v>12</v>
      </c>
      <c r="I1003" s="17">
        <f ca="1">IF(OR(G1003="alpha",G1003="beta",G1003="sd",G1003="mean"),"--",VLOOKUP(C1003,Default!$B$5:$H$113,7,FALSE))</f>
        <v>13.8</v>
      </c>
      <c r="J1003" s="4" t="str">
        <f ca="1">VLOOKUP(F1003,Lookup!$C$5:$D$109,2, FALSE)</f>
        <v>Travel values</v>
      </c>
      <c r="K1003" s="4">
        <f ca="1">VLOOKUP(C1003,Default!$B$4:$E$113,4, FALSE)</f>
        <v>0</v>
      </c>
      <c r="L1003" s="21" t="str" cm="1">
        <f t="array" aca="1" ref="L1003" ca="1">IF(ISNA(VLOOKUP(D1003,Grouped_Sources!$C:$C,1,FALSE)),"", INDIRECT(VLOOKUP(D1003,Grouped_Sources!$C:$G,5,FALSE)))</f>
        <v>VehicleSpeeds_Summary_vxxx.docx on OneDrive Ali Abbas - ITHIM Global\Methods and Processes\Input Parameters\VehicleSpeeds</v>
      </c>
      <c r="M1003" s="21"/>
      <c r="N1003" s="21"/>
    </row>
    <row r="1004" spans="1:14">
      <c r="A1004" s="5">
        <f t="shared" si="160"/>
        <v>13</v>
      </c>
      <c r="B1004" s="5">
        <f t="shared" si="161"/>
        <v>12</v>
      </c>
      <c r="C1004" s="5" t="str">
        <f t="shared" ca="1" si="155"/>
        <v>speeds truck</v>
      </c>
      <c r="D1004" s="5" t="str">
        <f t="shared" ca="1" si="164"/>
        <v>speeds_cape_town</v>
      </c>
      <c r="E1004" s="4" t="str" cm="1">
        <f t="array" aca="1" ref="E1004" ca="1">INDIRECT(ADDRESS(1,A1004,1,1,"all_city_parameter_inputs"))</f>
        <v>cape_town</v>
      </c>
      <c r="F1004" s="6" t="str" cm="1">
        <f t="array" aca="1" ref="F1004" ca="1">IF(AND(ISBLANK(INDIRECT(ADDRESS(B1004,2,1,1,"all_city_parameter_inputs"))), ISBLANK(INDIRECT(ADDRESS(B1004,1,1,1,"all_city_parameter_inputs")))), "", IF(ISBLANK(INDIRECT(ADDRESS(B1004,1,1,1,"all_city_parameter_inputs"))), All_city_list!F1003,INDIRECT(ADDRESS(B1004,1,1,1,"all_city_parameter_inputs"))))</f>
        <v>speeds</v>
      </c>
      <c r="G1004" s="4" t="str" cm="1">
        <f t="array" aca="1" ref="G1004" ca="1">IF(AND(ISBLANK(INDIRECT(ADDRESS(B1004,3,1,1,"all_city_parameter_inputs"))),ISBLANK(INDIRECT(ADDRESS(B1004,2,1,1,"all_city_parameter_inputs")))),"",IF(ISBLANK(INDIRECT(ADDRESS(B1004,2,1,1,"all_city_parameter_inputs"))),"",INDIRECT(ADDRESS(B1004,2,1,1,"all_city_parameter_inputs"))))</f>
        <v>truck</v>
      </c>
      <c r="H1004" s="17" cm="1">
        <f t="array" aca="1" ref="H1004" ca="1">IF(ISBLANK(INDIRECT(ADDRESS(B1004,A1004,1,1,"all_city_parameter_inputs"))), "--",INDIRECT(ADDRESS(B1004,A1004,1,1,"all_city_parameter_inputs")))</f>
        <v>12</v>
      </c>
      <c r="I1004" s="17">
        <f ca="1">IF(OR(G1004="alpha",G1004="beta",G1004="sd",G1004="mean"),"--",VLOOKUP(C1004,Default!$B$5:$H$113,7,FALSE))</f>
        <v>8.1</v>
      </c>
      <c r="J1004" s="4" t="str">
        <f ca="1">VLOOKUP(F1004,Lookup!$C$5:$D$109,2, FALSE)</f>
        <v>Travel values</v>
      </c>
      <c r="K1004" s="4">
        <f ca="1">VLOOKUP(C1004,Default!$B$4:$E$113,4, FALSE)</f>
        <v>0</v>
      </c>
      <c r="L1004" s="21" t="str" cm="1">
        <f t="array" aca="1" ref="L1004" ca="1">IF(ISNA(VLOOKUP(D1004,Grouped_Sources!$C:$C,1,FALSE)),"", INDIRECT(VLOOKUP(D1004,Grouped_Sources!$C:$G,5,FALSE)))</f>
        <v>VehicleSpeeds_Summary_vxxx.docx on OneDrive Ali Abbas - ITHIM Global\Methods and Processes\Input Parameters\VehicleSpeeds</v>
      </c>
      <c r="M1004" s="21"/>
      <c r="N1004" s="21"/>
    </row>
    <row r="1005" spans="1:14">
      <c r="A1005" s="5">
        <f t="shared" si="160"/>
        <v>13</v>
      </c>
      <c r="B1005" s="5">
        <f t="shared" si="161"/>
        <v>13</v>
      </c>
      <c r="C1005" s="5" t="str">
        <f t="shared" ca="1" si="155"/>
        <v>speeds van</v>
      </c>
      <c r="D1005" s="5" t="str">
        <f t="shared" ref="D1005" ca="1" si="165">F1005&amp;"_"&amp;E1005</f>
        <v>speeds_cape_town</v>
      </c>
      <c r="E1005" s="4" t="str" cm="1">
        <f t="array" aca="1" ref="E1005" ca="1">INDIRECT(ADDRESS(1,A1005,1,1,"all_city_parameter_inputs"))</f>
        <v>cape_town</v>
      </c>
      <c r="F1005" s="6" t="str" cm="1">
        <f t="array" aca="1" ref="F1005" ca="1">IF(AND(ISBLANK(INDIRECT(ADDRESS(B1005,2,1,1,"all_city_parameter_inputs"))), ISBLANK(INDIRECT(ADDRESS(B1005,1,1,1,"all_city_parameter_inputs")))), "", IF(ISBLANK(INDIRECT(ADDRESS(B1005,1,1,1,"all_city_parameter_inputs"))), All_city_list!F1004,INDIRECT(ADDRESS(B1005,1,1,1,"all_city_parameter_inputs"))))</f>
        <v>speeds</v>
      </c>
      <c r="G1005" s="4" t="str" cm="1">
        <f t="array" aca="1" ref="G1005" ca="1">IF(AND(ISBLANK(INDIRECT(ADDRESS(B1005,3,1,1,"all_city_parameter_inputs"))),ISBLANK(INDIRECT(ADDRESS(B1005,2,1,1,"all_city_parameter_inputs")))),"",IF(ISBLANK(INDIRECT(ADDRESS(B1005,2,1,1,"all_city_parameter_inputs"))),"",INDIRECT(ADDRESS(B1005,2,1,1,"all_city_parameter_inputs"))))</f>
        <v>van</v>
      </c>
      <c r="H1005" s="17" cm="1">
        <f t="array" aca="1" ref="H1005" ca="1">IF(ISBLANK(INDIRECT(ADDRESS(B1005,A1005,1,1,"all_city_parameter_inputs"))), "--",INDIRECT(ADDRESS(B1005,A1005,1,1,"all_city_parameter_inputs")))</f>
        <v>15</v>
      </c>
      <c r="I1005" s="17">
        <f ca="1">IF(OR(G1005="alpha",G1005="beta",G1005="sd",G1005="mean"),"--",VLOOKUP(C1005,Default!$B$5:$H$113,7,FALSE))</f>
        <v>0</v>
      </c>
      <c r="J1005" s="4" t="str">
        <f ca="1">VLOOKUP(F1005,Lookup!$C$5:$D$109,2, FALSE)</f>
        <v>Travel values</v>
      </c>
      <c r="K1005" s="4">
        <f ca="1">VLOOKUP(C1005,Default!$B$4:$E$113,4, FALSE)</f>
        <v>0</v>
      </c>
      <c r="L1005" s="21" t="str" cm="1">
        <f t="array" aca="1" ref="L1005" ca="1">IF(ISNA(VLOOKUP(D1005,Grouped_Sources!$C:$C,1,FALSE)),"", INDIRECT(VLOOKUP(D1005,Grouped_Sources!$C:$G,5,FALSE)))</f>
        <v>VehicleSpeeds_Summary_vxxx.docx on OneDrive Ali Abbas - ITHIM Global\Methods and Processes\Input Parameters\VehicleSpeeds</v>
      </c>
      <c r="M1005" s="21"/>
      <c r="N1005" s="21"/>
    </row>
    <row r="1006" spans="1:14">
      <c r="A1006" s="5">
        <f t="shared" si="160"/>
        <v>13</v>
      </c>
      <c r="B1006" s="5">
        <f t="shared" si="161"/>
        <v>14</v>
      </c>
      <c r="C1006" s="5" t="str">
        <f t="shared" ca="1" si="155"/>
        <v>PM_emission_inventories motorcycle</v>
      </c>
      <c r="D1006" s="5" t="str">
        <f t="shared" ca="1" si="151"/>
        <v>PM_emission_inventories_cape_town</v>
      </c>
      <c r="E1006" s="4" t="str" cm="1">
        <f t="array" aca="1" ref="E1006" ca="1">INDIRECT(ADDRESS(1,A1006,1,1,"all_city_parameter_inputs"))</f>
        <v>cape_town</v>
      </c>
      <c r="F1006" s="6" t="str" cm="1">
        <f t="array" aca="1" ref="F1006" ca="1">IF(AND(ISBLANK(INDIRECT(ADDRESS(B1006,2,1,1,"all_city_parameter_inputs"))), ISBLANK(INDIRECT(ADDRESS(B1006,1,1,1,"all_city_parameter_inputs")))), "", IF(ISBLANK(INDIRECT(ADDRESS(B1006,1,1,1,"all_city_parameter_inputs"))), All_city_list!F995,INDIRECT(ADDRESS(B1006,1,1,1,"all_city_parameter_inputs"))))</f>
        <v>PM_emission_inventories</v>
      </c>
      <c r="G1006" s="4" t="str" cm="1">
        <f t="array" aca="1" ref="G1006" ca="1">IF(AND(ISBLANK(INDIRECT(ADDRESS(B1006,3,1,1,"all_city_parameter_inputs"))),ISBLANK(INDIRECT(ADDRESS(B1006,2,1,1,"all_city_parameter_inputs")))),"",IF(ISBLANK(INDIRECT(ADDRESS(B1006,2,1,1,"all_city_parameter_inputs"))),"",INDIRECT(ADDRESS(B1006,2,1,1,"all_city_parameter_inputs"))))</f>
        <v>motorcycle</v>
      </c>
      <c r="H1006" s="17" cm="1">
        <f t="array" aca="1" ref="H1006" ca="1">IF(ISBLANK(INDIRECT(ADDRESS(B1006,A1006,1,1,"all_city_parameter_inputs"))), "--",INDIRECT(ADDRESS(B1006,A1006,1,1,"all_city_parameter_inputs")))</f>
        <v>7.4900000000000001E-3</v>
      </c>
      <c r="I1006" s="17">
        <f ca="1">IF(OR(G1006="alpha",G1006="beta",G1006="sd",G1006="mean"),"--",VLOOKUP(C1006,Default!$B$5:$H$113,7,FALSE))</f>
        <v>2.3031654375338189E-3</v>
      </c>
      <c r="J1006" s="4" t="str">
        <f ca="1">VLOOKUP(F1006,Lookup!$C$5:$D$109,2, FALSE)</f>
        <v>Pollution values</v>
      </c>
      <c r="K1006" s="4" t="str">
        <f ca="1">VLOOKUP(C1006,Default!$B$4:$E$113,4,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006" s="21" t="str" cm="1">
        <f t="array" aca="1" ref="L1006" ca="1">IF(ISNA(VLOOKUP(D1006,Grouped_Sources!$C:$C,1,FALSE)),"", INDIRECT(VLOOKUP(D1006,Grouped_Sources!$C:$G,5,FALSE)))</f>
        <v>air pollution and CO2 write-up_only table_V4.docx (dropbox.com)</v>
      </c>
      <c r="M1006" s="21"/>
      <c r="N1006" s="21"/>
    </row>
    <row r="1007" spans="1:14">
      <c r="A1007" s="5">
        <f t="shared" si="160"/>
        <v>13</v>
      </c>
      <c r="B1007" s="5">
        <f t="shared" si="161"/>
        <v>15</v>
      </c>
      <c r="C1007" s="5" t="str">
        <f t="shared" ca="1" si="155"/>
        <v>PM_emission_inventories car</v>
      </c>
      <c r="D1007" s="5" t="str">
        <f t="shared" ca="1" si="151"/>
        <v>PM_emission_inventories_cape_town</v>
      </c>
      <c r="E1007" s="4" t="str" cm="1">
        <f t="array" aca="1" ref="E1007" ca="1">INDIRECT(ADDRESS(1,A1007,1,1,"all_city_parameter_inputs"))</f>
        <v>cape_town</v>
      </c>
      <c r="F1007" s="6" t="str" cm="1">
        <f t="array" aca="1" ref="F1007" ca="1">IF(AND(ISBLANK(INDIRECT(ADDRESS(B1007,2,1,1,"all_city_parameter_inputs"))), ISBLANK(INDIRECT(ADDRESS(B1007,1,1,1,"all_city_parameter_inputs")))), "", IF(ISBLANK(INDIRECT(ADDRESS(B1007,1,1,1,"all_city_parameter_inputs"))), All_city_list!F1006,INDIRECT(ADDRESS(B1007,1,1,1,"all_city_parameter_inputs"))))</f>
        <v>PM_emission_inventories</v>
      </c>
      <c r="G1007" s="4" t="str" cm="1">
        <f t="array" aca="1" ref="G1007" ca="1">IF(AND(ISBLANK(INDIRECT(ADDRESS(B1007,3,1,1,"all_city_parameter_inputs"))),ISBLANK(INDIRECT(ADDRESS(B1007,2,1,1,"all_city_parameter_inputs")))),"",IF(ISBLANK(INDIRECT(ADDRESS(B1007,2,1,1,"all_city_parameter_inputs"))),"",INDIRECT(ADDRESS(B1007,2,1,1,"all_city_parameter_inputs"))))</f>
        <v>car</v>
      </c>
      <c r="H1007" s="17" cm="1">
        <f t="array" aca="1" ref="H1007" ca="1">IF(ISBLANK(INDIRECT(ADDRESS(B1007,A1007,1,1,"all_city_parameter_inputs"))), "--",INDIRECT(ADDRESS(B1007,A1007,1,1,"all_city_parameter_inputs")))</f>
        <v>0.20499999999999999</v>
      </c>
      <c r="I1007" s="17">
        <f ca="1">IF(OR(G1007="alpha",G1007="beta",G1007="sd",G1007="mean"),"--",VLOOKUP(C1007,Default!$B$5:$H$113,7,FALSE))</f>
        <v>8.1980352806225759E-2</v>
      </c>
      <c r="J1007" s="4" t="str">
        <f ca="1">VLOOKUP(F1007,Lookup!$C$5:$D$109,2, FALSE)</f>
        <v>Pollution values</v>
      </c>
      <c r="K1007" s="4">
        <f ca="1">VLOOKUP(C1007,Default!$B$4:$E$113,4, FALSE)</f>
        <v>0</v>
      </c>
      <c r="L1007" s="21" t="str" cm="1">
        <f t="array" aca="1" ref="L1007" ca="1">IF(ISNA(VLOOKUP(D1007,Grouped_Sources!$C:$C,1,FALSE)),"", INDIRECT(VLOOKUP(D1007,Grouped_Sources!$C:$G,5,FALSE)))</f>
        <v>air pollution and CO2 write-up_only table_V4.docx (dropbox.com)</v>
      </c>
      <c r="M1007" s="21"/>
      <c r="N1007" s="21"/>
    </row>
    <row r="1008" spans="1:14">
      <c r="A1008" s="5">
        <f t="shared" si="160"/>
        <v>13</v>
      </c>
      <c r="B1008" s="5">
        <f t="shared" si="161"/>
        <v>16</v>
      </c>
      <c r="C1008" s="5" t="str">
        <f t="shared" ca="1" si="155"/>
        <v>PM_emission_inventories bus_driver</v>
      </c>
      <c r="D1008" s="5" t="str">
        <f t="shared" ca="1" si="151"/>
        <v>PM_emission_inventories_cape_town</v>
      </c>
      <c r="E1008" s="4" t="str" cm="1">
        <f t="array" aca="1" ref="E1008" ca="1">INDIRECT(ADDRESS(1,A1008,1,1,"all_city_parameter_inputs"))</f>
        <v>cape_town</v>
      </c>
      <c r="F1008" s="6" t="str" cm="1">
        <f t="array" aca="1" ref="F1008" ca="1">IF(AND(ISBLANK(INDIRECT(ADDRESS(B1008,2,1,1,"all_city_parameter_inputs"))), ISBLANK(INDIRECT(ADDRESS(B1008,1,1,1,"all_city_parameter_inputs")))), "", IF(ISBLANK(INDIRECT(ADDRESS(B1008,1,1,1,"all_city_parameter_inputs"))), All_city_list!F1007,INDIRECT(ADDRESS(B1008,1,1,1,"all_city_parameter_inputs"))))</f>
        <v>PM_emission_inventories</v>
      </c>
      <c r="G1008" s="4" t="str" cm="1">
        <f t="array" aca="1" ref="G1008" ca="1">IF(AND(ISBLANK(INDIRECT(ADDRESS(B1008,3,1,1,"all_city_parameter_inputs"))),ISBLANK(INDIRECT(ADDRESS(B1008,2,1,1,"all_city_parameter_inputs")))),"",IF(ISBLANK(INDIRECT(ADDRESS(B1008,2,1,1,"all_city_parameter_inputs"))),"",INDIRECT(ADDRESS(B1008,2,1,1,"all_city_parameter_inputs"))))</f>
        <v>bus_driver</v>
      </c>
      <c r="H1008" s="17" cm="1">
        <f t="array" aca="1" ref="H1008" ca="1">IF(ISBLANK(INDIRECT(ADDRESS(B1008,A1008,1,1,"all_city_parameter_inputs"))), "--",INDIRECT(ADDRESS(B1008,A1008,1,1,"all_city_parameter_inputs")))</f>
        <v>0.216</v>
      </c>
      <c r="I1008" s="17">
        <f ca="1">IF(OR(G1008="alpha",G1008="beta",G1008="sd",G1008="mean"),"--",VLOOKUP(C1008,Default!$B$5:$H$113,7,FALSE))</f>
        <v>0.12246677425253254</v>
      </c>
      <c r="J1008" s="4" t="str">
        <f ca="1">VLOOKUP(F1008,Lookup!$C$5:$D$109,2, FALSE)</f>
        <v>Pollution values</v>
      </c>
      <c r="K1008" s="4">
        <f ca="1">VLOOKUP(C1008,Default!$B$4:$E$113,4, FALSE)</f>
        <v>0</v>
      </c>
      <c r="L1008" s="21" t="str" cm="1">
        <f t="array" aca="1" ref="L1008" ca="1">IF(ISNA(VLOOKUP(D1008,Grouped_Sources!$C:$C,1,FALSE)),"", INDIRECT(VLOOKUP(D1008,Grouped_Sources!$C:$G,5,FALSE)))</f>
        <v>air pollution and CO2 write-up_only table_V4.docx (dropbox.com)</v>
      </c>
      <c r="M1008" s="21"/>
      <c r="N1008" s="21"/>
    </row>
    <row r="1009" spans="1:14">
      <c r="A1009" s="5">
        <f t="shared" si="160"/>
        <v>13</v>
      </c>
      <c r="B1009" s="5">
        <f t="shared" si="161"/>
        <v>17</v>
      </c>
      <c r="C1009" s="5" t="str">
        <f t="shared" ca="1" si="155"/>
        <v>PM_emission_inventories big_truck</v>
      </c>
      <c r="D1009" s="5" t="str">
        <f t="shared" ref="D1009:D1076" ca="1" si="166">F1009&amp;"_"&amp;E1009</f>
        <v>PM_emission_inventories_cape_town</v>
      </c>
      <c r="E1009" s="4" t="str" cm="1">
        <f t="array" aca="1" ref="E1009" ca="1">INDIRECT(ADDRESS(1,A1009,1,1,"all_city_parameter_inputs"))</f>
        <v>cape_town</v>
      </c>
      <c r="F1009" s="6" t="str" cm="1">
        <f t="array" aca="1" ref="F1009" ca="1">IF(AND(ISBLANK(INDIRECT(ADDRESS(B1009,2,1,1,"all_city_parameter_inputs"))), ISBLANK(INDIRECT(ADDRESS(B1009,1,1,1,"all_city_parameter_inputs")))), "", IF(ISBLANK(INDIRECT(ADDRESS(B1009,1,1,1,"all_city_parameter_inputs"))), All_city_list!F1008,INDIRECT(ADDRESS(B1009,1,1,1,"all_city_parameter_inputs"))))</f>
        <v>PM_emission_inventories</v>
      </c>
      <c r="G1009" s="4" t="str" cm="1">
        <f t="array" aca="1" ref="G1009" ca="1">IF(AND(ISBLANK(INDIRECT(ADDRESS(B1009,3,1,1,"all_city_parameter_inputs"))),ISBLANK(INDIRECT(ADDRESS(B1009,2,1,1,"all_city_parameter_inputs")))),"",IF(ISBLANK(INDIRECT(ADDRESS(B1009,2,1,1,"all_city_parameter_inputs"))),"",INDIRECT(ADDRESS(B1009,2,1,1,"all_city_parameter_inputs"))))</f>
        <v>big_truck</v>
      </c>
      <c r="H1009" s="17" cm="1">
        <f t="array" aca="1" ref="H1009" ca="1">IF(ISBLANK(INDIRECT(ADDRESS(B1009,A1009,1,1,"all_city_parameter_inputs"))), "--",INDIRECT(ADDRESS(B1009,A1009,1,1,"all_city_parameter_inputs")))</f>
        <v>0.39600000000000002</v>
      </c>
      <c r="I1009" s="17">
        <f ca="1">IF(OR(G1009="alpha",G1009="beta",G1009="sd",G1009="mean"),"--",VLOOKUP(C1009,Default!$B$5:$H$113,7,FALSE))</f>
        <v>0.45445403783708543</v>
      </c>
      <c r="J1009" s="4" t="str">
        <f ca="1">VLOOKUP(F1009,Lookup!$C$5:$D$109,2, FALSE)</f>
        <v>Pollution values</v>
      </c>
      <c r="K1009" s="4">
        <f ca="1">VLOOKUP(C1009,Default!$B$4:$E$113,4, FALSE)</f>
        <v>0</v>
      </c>
      <c r="L1009" s="21" t="str" cm="1">
        <f t="array" aca="1" ref="L1009" ca="1">IF(ISNA(VLOOKUP(D1009,Grouped_Sources!$C:$C,1,FALSE)),"", INDIRECT(VLOOKUP(D1009,Grouped_Sources!$C:$G,5,FALSE)))</f>
        <v>air pollution and CO2 write-up_only table_V4.docx (dropbox.com)</v>
      </c>
      <c r="M1009" s="21"/>
      <c r="N1009" s="21"/>
    </row>
    <row r="1010" spans="1:14">
      <c r="A1010" s="5">
        <f t="shared" si="160"/>
        <v>13</v>
      </c>
      <c r="B1010" s="5">
        <f t="shared" si="161"/>
        <v>18</v>
      </c>
      <c r="C1010" s="5" t="str">
        <f t="shared" ca="1" si="155"/>
        <v>PM_emission_inventories truck</v>
      </c>
      <c r="D1010" s="5" t="str">
        <f t="shared" ca="1" si="166"/>
        <v>PM_emission_inventories_cape_town</v>
      </c>
      <c r="E1010" s="4" t="str" cm="1">
        <f t="array" aca="1" ref="E1010" ca="1">INDIRECT(ADDRESS(1,A1010,1,1,"all_city_parameter_inputs"))</f>
        <v>cape_town</v>
      </c>
      <c r="F1010" s="6" t="str" cm="1">
        <f t="array" aca="1" ref="F1010" ca="1">IF(AND(ISBLANK(INDIRECT(ADDRESS(B1010,2,1,1,"all_city_parameter_inputs"))), ISBLANK(INDIRECT(ADDRESS(B1010,1,1,1,"all_city_parameter_inputs")))), "", IF(ISBLANK(INDIRECT(ADDRESS(B1010,1,1,1,"all_city_parameter_inputs"))), All_city_list!F1009,INDIRECT(ADDRESS(B1010,1,1,1,"all_city_parameter_inputs"))))</f>
        <v>PM_emission_inventories</v>
      </c>
      <c r="G1010" s="4" t="str" cm="1">
        <f t="array" aca="1" ref="G1010" ca="1">IF(AND(ISBLANK(INDIRECT(ADDRESS(B1010,3,1,1,"all_city_parameter_inputs"))),ISBLANK(INDIRECT(ADDRESS(B1010,2,1,1,"all_city_parameter_inputs")))),"",IF(ISBLANK(INDIRECT(ADDRESS(B1010,2,1,1,"all_city_parameter_inputs"))),"",INDIRECT(ADDRESS(B1010,2,1,1,"all_city_parameter_inputs"))))</f>
        <v>truck</v>
      </c>
      <c r="H1010" s="17" cm="1">
        <f t="array" aca="1" ref="H1010" ca="1">IF(ISBLANK(INDIRECT(ADDRESS(B1010,A1010,1,1,"all_city_parameter_inputs"))), "--",INDIRECT(ADDRESS(B1010,A1010,1,1,"all_city_parameter_inputs")))</f>
        <v>0.17599999999999999</v>
      </c>
      <c r="I1010" s="17">
        <f ca="1">IF(OR(G1010="alpha",G1010="beta",G1010="sd",G1010="mean"),"--",VLOOKUP(C1010,Default!$B$5:$H$113,7,FALSE))</f>
        <v>0.33879566966662278</v>
      </c>
      <c r="J1010" s="4" t="str">
        <f ca="1">VLOOKUP(F1010,Lookup!$C$5:$D$109,2, FALSE)</f>
        <v>Pollution values</v>
      </c>
      <c r="K1010" s="4">
        <f ca="1">VLOOKUP(C1010,Default!$B$4:$E$113,4, FALSE)</f>
        <v>0</v>
      </c>
      <c r="L1010" s="21" t="str" cm="1">
        <f t="array" aca="1" ref="L1010" ca="1">IF(ISNA(VLOOKUP(D1010,Grouped_Sources!$C:$C,1,FALSE)),"", INDIRECT(VLOOKUP(D1010,Grouped_Sources!$C:$G,5,FALSE)))</f>
        <v>air pollution and CO2 write-up_only table_V4.docx (dropbox.com)</v>
      </c>
      <c r="M1010" s="21"/>
      <c r="N1010" s="21"/>
    </row>
    <row r="1011" spans="1:14">
      <c r="A1011" s="5">
        <f t="shared" si="160"/>
        <v>13</v>
      </c>
      <c r="B1011" s="5">
        <f t="shared" si="161"/>
        <v>19</v>
      </c>
      <c r="C1011" s="5" t="str">
        <f t="shared" ca="1" si="155"/>
        <v>PM_emission_inventories van</v>
      </c>
      <c r="D1011" s="5" t="str">
        <f t="shared" ca="1" si="166"/>
        <v>PM_emission_inventories_cape_town</v>
      </c>
      <c r="E1011" s="4" t="str" cm="1">
        <f t="array" aca="1" ref="E1011" ca="1">INDIRECT(ADDRESS(1,A1011,1,1,"all_city_parameter_inputs"))</f>
        <v>cape_town</v>
      </c>
      <c r="F1011" s="6" t="str" cm="1">
        <f t="array" aca="1" ref="F1011" ca="1">IF(AND(ISBLANK(INDIRECT(ADDRESS(B1011,2,1,1,"all_city_parameter_inputs"))), ISBLANK(INDIRECT(ADDRESS(B1011,1,1,1,"all_city_parameter_inputs")))), "", IF(ISBLANK(INDIRECT(ADDRESS(B1011,1,1,1,"all_city_parameter_inputs"))), All_city_list!F1010,INDIRECT(ADDRESS(B1011,1,1,1,"all_city_parameter_inputs"))))</f>
        <v>PM_emission_inventories</v>
      </c>
      <c r="G1011" s="4" t="str" cm="1">
        <f t="array" aca="1" ref="G1011" ca="1">IF(AND(ISBLANK(INDIRECT(ADDRESS(B1011,3,1,1,"all_city_parameter_inputs"))),ISBLANK(INDIRECT(ADDRESS(B1011,2,1,1,"all_city_parameter_inputs")))),"",IF(ISBLANK(INDIRECT(ADDRESS(B1011,2,1,1,"all_city_parameter_inputs"))),"",INDIRECT(ADDRESS(B1011,2,1,1,"all_city_parameter_inputs"))))</f>
        <v>van</v>
      </c>
      <c r="H1011" s="17" cm="1">
        <f t="array" aca="1" ref="H1011" ca="1">IF(ISBLANK(INDIRECT(ADDRESS(B1011,A1011,1,1,"all_city_parameter_inputs"))), "--",INDIRECT(ADDRESS(B1011,A1011,1,1,"all_city_parameter_inputs")))</f>
        <v>0</v>
      </c>
      <c r="I1011" s="17">
        <f ca="1">IF(OR(G1011="alpha",G1011="beta",G1011="sd",G1011="mean"),"--",VLOOKUP(C1011,Default!$B$5:$H$113,7,FALSE))</f>
        <v>0</v>
      </c>
      <c r="J1011" s="4" t="str">
        <f ca="1">VLOOKUP(F1011,Lookup!$C$5:$D$109,2, FALSE)</f>
        <v>Pollution values</v>
      </c>
      <c r="K1011" s="4">
        <f ca="1">VLOOKUP(C1011,Default!$B$4:$E$113,4, FALSE)</f>
        <v>0</v>
      </c>
      <c r="L1011" s="21" t="str" cm="1">
        <f t="array" aca="1" ref="L1011" ca="1">IF(ISNA(VLOOKUP(D1011,Grouped_Sources!$C:$C,1,FALSE)),"", INDIRECT(VLOOKUP(D1011,Grouped_Sources!$C:$G,5,FALSE)))</f>
        <v>air pollution and CO2 write-up_only table_V4.docx (dropbox.com)</v>
      </c>
      <c r="M1011" s="21"/>
      <c r="N1011" s="21"/>
    </row>
    <row r="1012" spans="1:14">
      <c r="A1012" s="5">
        <f t="shared" si="160"/>
        <v>13</v>
      </c>
      <c r="B1012" s="5">
        <f t="shared" si="161"/>
        <v>20</v>
      </c>
      <c r="C1012" s="5" t="str">
        <f t="shared" ca="1" si="155"/>
        <v>PM_emission_inventories other</v>
      </c>
      <c r="D1012" s="5" t="str">
        <f t="shared" ca="1" si="166"/>
        <v>PM_emission_inventories_cape_town</v>
      </c>
      <c r="E1012" s="4" t="str" cm="1">
        <f t="array" aca="1" ref="E1012" ca="1">INDIRECT(ADDRESS(1,A1012,1,1,"all_city_parameter_inputs"))</f>
        <v>cape_town</v>
      </c>
      <c r="F1012" s="6" t="str" cm="1">
        <f t="array" aca="1" ref="F1012" ca="1">IF(AND(ISBLANK(INDIRECT(ADDRESS(B1012,2,1,1,"all_city_parameter_inputs"))), ISBLANK(INDIRECT(ADDRESS(B1012,1,1,1,"all_city_parameter_inputs")))), "", IF(ISBLANK(INDIRECT(ADDRESS(B1012,1,1,1,"all_city_parameter_inputs"))), All_city_list!F1011,INDIRECT(ADDRESS(B1012,1,1,1,"all_city_parameter_inputs"))))</f>
        <v>PM_emission_inventories</v>
      </c>
      <c r="G1012" s="4" t="str" cm="1">
        <f t="array" aca="1" ref="G1012" ca="1">IF(AND(ISBLANK(INDIRECT(ADDRESS(B1012,3,1,1,"all_city_parameter_inputs"))),ISBLANK(INDIRECT(ADDRESS(B1012,2,1,1,"all_city_parameter_inputs")))),"",IF(ISBLANK(INDIRECT(ADDRESS(B1012,2,1,1,"all_city_parameter_inputs"))),"",INDIRECT(ADDRESS(B1012,2,1,1,"all_city_parameter_inputs"))))</f>
        <v>other</v>
      </c>
      <c r="H1012" s="17" cm="1">
        <f t="array" aca="1" ref="H1012" ca="1">IF(ISBLANK(INDIRECT(ADDRESS(B1012,A1012,1,1,"all_city_parameter_inputs"))), "--",INDIRECT(ADDRESS(B1012,A1012,1,1,"all_city_parameter_inputs")))</f>
        <v>0</v>
      </c>
      <c r="I1012" s="17">
        <f ca="1">IF(OR(G1012="alpha",G1012="beta",G1012="sd",G1012="mean"),"--",VLOOKUP(C1012,Default!$B$5:$H$113,7,FALSE))</f>
        <v>0</v>
      </c>
      <c r="J1012" s="4" t="str">
        <f ca="1">VLOOKUP(F1012,Lookup!$C$5:$D$109,2, FALSE)</f>
        <v>Pollution values</v>
      </c>
      <c r="K1012" s="4">
        <f ca="1">VLOOKUP(C1012,Default!$B$4:$E$113,4, FALSE)</f>
        <v>0</v>
      </c>
      <c r="L1012" s="21" t="str" cm="1">
        <f t="array" aca="1" ref="L1012" ca="1">IF(ISNA(VLOOKUP(D1012,Grouped_Sources!$C:$C,1,FALSE)),"", INDIRECT(VLOOKUP(D1012,Grouped_Sources!$C:$G,5,FALSE)))</f>
        <v>air pollution and CO2 write-up_only table_V4.docx (dropbox.com)</v>
      </c>
      <c r="M1012" s="21"/>
      <c r="N1012" s="21"/>
    </row>
    <row r="1013" spans="1:14">
      <c r="A1013" s="5">
        <f t="shared" si="160"/>
        <v>13</v>
      </c>
      <c r="B1013" s="5">
        <f t="shared" si="161"/>
        <v>21</v>
      </c>
      <c r="C1013" s="5" t="str">
        <f t="shared" ca="1" si="155"/>
        <v>PM_emission_inventories taxi</v>
      </c>
      <c r="D1013" s="5" t="str">
        <f t="shared" ca="1" si="166"/>
        <v>PM_emission_inventories_cape_town</v>
      </c>
      <c r="E1013" s="4" t="str" cm="1">
        <f t="array" aca="1" ref="E1013" ca="1">INDIRECT(ADDRESS(1,A1013,1,1,"all_city_parameter_inputs"))</f>
        <v>cape_town</v>
      </c>
      <c r="F1013" s="6" t="str" cm="1">
        <f t="array" aca="1" ref="F1013" ca="1">IF(AND(ISBLANK(INDIRECT(ADDRESS(B1013,2,1,1,"all_city_parameter_inputs"))), ISBLANK(INDIRECT(ADDRESS(B1013,1,1,1,"all_city_parameter_inputs")))), "", IF(ISBLANK(INDIRECT(ADDRESS(B1013,1,1,1,"all_city_parameter_inputs"))), All_city_list!F1012,INDIRECT(ADDRESS(B1013,1,1,1,"all_city_parameter_inputs"))))</f>
        <v>PM_emission_inventories</v>
      </c>
      <c r="G1013" s="4" t="str" cm="1">
        <f t="array" aca="1" ref="G1013" ca="1">IF(AND(ISBLANK(INDIRECT(ADDRESS(B1013,3,1,1,"all_city_parameter_inputs"))),ISBLANK(INDIRECT(ADDRESS(B1013,2,1,1,"all_city_parameter_inputs")))),"",IF(ISBLANK(INDIRECT(ADDRESS(B1013,2,1,1,"all_city_parameter_inputs"))),"",INDIRECT(ADDRESS(B1013,2,1,1,"all_city_parameter_inputs"))))</f>
        <v>taxi</v>
      </c>
      <c r="H1013" s="17" cm="1">
        <f t="array" aca="1" ref="H1013" ca="1">IF(ISBLANK(INDIRECT(ADDRESS(B1013,A1013,1,1,"all_city_parameter_inputs"))), "--",INDIRECT(ADDRESS(B1013,A1013,1,1,"all_city_parameter_inputs")))</f>
        <v>0</v>
      </c>
      <c r="I1013" s="17">
        <f ca="1">IF(OR(G1013="alpha",G1013="beta",G1013="sd",G1013="mean"),"--",VLOOKUP(C1013,Default!$B$5:$H$113,7,FALSE))</f>
        <v>0</v>
      </c>
      <c r="J1013" s="4" t="str">
        <f ca="1">VLOOKUP(F1013,Lookup!$C$5:$D$109,2, FALSE)</f>
        <v>Pollution values</v>
      </c>
      <c r="K1013" s="4">
        <f ca="1">VLOOKUP(C1013,Default!$B$4:$E$113,4, FALSE)</f>
        <v>0</v>
      </c>
      <c r="L1013" s="21" t="str" cm="1">
        <f t="array" aca="1" ref="L1013" ca="1">IF(ISNA(VLOOKUP(D1013,Grouped_Sources!$C:$C,1,FALSE)),"", INDIRECT(VLOOKUP(D1013,Grouped_Sources!$C:$G,5,FALSE)))</f>
        <v>air pollution and CO2 write-up_only table_V4.docx (dropbox.com)</v>
      </c>
      <c r="M1013" s="21"/>
      <c r="N1013" s="21"/>
    </row>
    <row r="1014" spans="1:14">
      <c r="A1014" s="5">
        <f t="shared" si="160"/>
        <v>13</v>
      </c>
      <c r="B1014" s="5">
        <f t="shared" si="161"/>
        <v>22</v>
      </c>
      <c r="C1014" s="5" t="str">
        <f t="shared" ca="1" si="155"/>
        <v>PM_emission_inventories auto_rickshaw</v>
      </c>
      <c r="D1014" s="5" t="str">
        <f t="shared" ca="1" si="166"/>
        <v>PM_emission_inventories_cape_town</v>
      </c>
      <c r="E1014" s="4" t="str" cm="1">
        <f t="array" aca="1" ref="E1014" ca="1">INDIRECT(ADDRESS(1,A1014,1,1,"all_city_parameter_inputs"))</f>
        <v>cape_town</v>
      </c>
      <c r="F1014" s="6" t="str" cm="1">
        <f t="array" aca="1" ref="F1014" ca="1">IF(AND(ISBLANK(INDIRECT(ADDRESS(B1014,2,1,1,"all_city_parameter_inputs"))), ISBLANK(INDIRECT(ADDRESS(B1014,1,1,1,"all_city_parameter_inputs")))), "", IF(ISBLANK(INDIRECT(ADDRESS(B1014,1,1,1,"all_city_parameter_inputs"))), All_city_list!F1013,INDIRECT(ADDRESS(B1014,1,1,1,"all_city_parameter_inputs"))))</f>
        <v>PM_emission_inventories</v>
      </c>
      <c r="G1014" s="4" t="str" cm="1">
        <f t="array" aca="1" ref="G1014" ca="1">IF(AND(ISBLANK(INDIRECT(ADDRESS(B1014,3,1,1,"all_city_parameter_inputs"))),ISBLANK(INDIRECT(ADDRESS(B1014,2,1,1,"all_city_parameter_inputs")))),"",IF(ISBLANK(INDIRECT(ADDRESS(B1014,2,1,1,"all_city_parameter_inputs"))),"",INDIRECT(ADDRESS(B1014,2,1,1,"all_city_parameter_inputs"))))</f>
        <v>auto_rickshaw</v>
      </c>
      <c r="H1014" s="17" cm="1">
        <f t="array" aca="1" ref="H1014" ca="1">IF(ISBLANK(INDIRECT(ADDRESS(B1014,A1014,1,1,"all_city_parameter_inputs"))), "--",INDIRECT(ADDRESS(B1014,A1014,1,1,"all_city_parameter_inputs")))</f>
        <v>0</v>
      </c>
      <c r="I1014" s="17">
        <f ca="1">IF(OR(G1014="alpha",G1014="beta",G1014="sd",G1014="mean"),"--",VLOOKUP(C1014,Default!$B$5:$H$113,7,FALSE))</f>
        <v>0</v>
      </c>
      <c r="J1014" s="4" t="str">
        <f ca="1">VLOOKUP(F1014,Lookup!$C$5:$D$109,2, FALSE)</f>
        <v>Pollution values</v>
      </c>
      <c r="K1014" s="4">
        <f ca="1">VLOOKUP(C1014,Default!$B$4:$E$113,4, FALSE)</f>
        <v>0</v>
      </c>
      <c r="L1014" s="21" t="str" cm="1">
        <f t="array" aca="1" ref="L1014" ca="1">IF(ISNA(VLOOKUP(D1014,Grouped_Sources!$C:$C,1,FALSE)),"", INDIRECT(VLOOKUP(D1014,Grouped_Sources!$C:$G,5,FALSE)))</f>
        <v>air pollution and CO2 write-up_only table_V4.docx (dropbox.com)</v>
      </c>
      <c r="M1014" s="21"/>
      <c r="N1014" s="21"/>
    </row>
    <row r="1015" spans="1:14">
      <c r="A1015" s="5">
        <f t="shared" si="160"/>
        <v>13</v>
      </c>
      <c r="B1015" s="5">
        <f t="shared" si="161"/>
        <v>23</v>
      </c>
      <c r="C1015" s="5" t="str">
        <f t="shared" ca="1" si="155"/>
        <v>injury_reporting_rate</v>
      </c>
      <c r="D1015" s="5" t="str">
        <f t="shared" ca="1" si="166"/>
        <v>injury_reporting_rate_cape_town</v>
      </c>
      <c r="E1015" s="4" t="str" cm="1">
        <f t="array" aca="1" ref="E1015" ca="1">INDIRECT(ADDRESS(1,A1015,1,1,"all_city_parameter_inputs"))</f>
        <v>cape_town</v>
      </c>
      <c r="F1015" s="6" t="str" cm="1">
        <f t="array" aca="1" ref="F1015" ca="1">IF(AND(ISBLANK(INDIRECT(ADDRESS(B1015,2,1,1,"all_city_parameter_inputs"))), ISBLANK(INDIRECT(ADDRESS(B1015,1,1,1,"all_city_parameter_inputs")))), "", IF(ISBLANK(INDIRECT(ADDRESS(B1015,1,1,1,"all_city_parameter_inputs"))), All_city_list!F1014,INDIRECT(ADDRESS(B1015,1,1,1,"all_city_parameter_inputs"))))</f>
        <v>injury_reporting_rate</v>
      </c>
      <c r="G1015" s="4" t="str" cm="1">
        <f t="array" aca="1" ref="G1015" ca="1">IF(AND(ISBLANK(INDIRECT(ADDRESS(B1015,3,1,1,"all_city_parameter_inputs"))),ISBLANK(INDIRECT(ADDRESS(B1015,2,1,1,"all_city_parameter_inputs")))),"",IF(ISBLANK(INDIRECT(ADDRESS(B1015,2,1,1,"all_city_parameter_inputs"))),"",INDIRECT(ADDRESS(B1015,2,1,1,"all_city_parameter_inputs"))))</f>
        <v>constant</v>
      </c>
      <c r="H1015" s="17" cm="1">
        <f t="array" aca="1" ref="H1015" ca="1">IF(ISBLANK(INDIRECT(ADDRESS(B1015,A1015,1,1,"all_city_parameter_inputs"))), "--",INDIRECT(ADDRESS(B1015,A1015,1,1,"all_city_parameter_inputs")))</f>
        <v>0.98497277176535469</v>
      </c>
      <c r="I1015" s="17">
        <f ca="1">IF(OR(G1015="alpha",G1015="beta",G1015="sd",G1015="mean"),"--",VLOOKUP(C1015,Default!$B$5:$H$113,7,FALSE))</f>
        <v>1</v>
      </c>
      <c r="J1015" s="4" t="str">
        <f ca="1">VLOOKUP(F1015,Lookup!$C$5:$D$109,2, FALSE)</f>
        <v>Injury values</v>
      </c>
      <c r="K1015" s="4" t="str">
        <f ca="1">VLOOKUP(C1015,Default!$B$4:$E$113,4, FALSE)</f>
        <v>rate at which injuries are reported</v>
      </c>
      <c r="L1015" s="21" t="str" cm="1">
        <f t="array" aca="1" ref="L1015" ca="1">IF(ISNA(VLOOKUP(D1015,Grouped_Sources!$C:$C,1,FALSE)),"", INDIRECT(VLOOKUP(D1015,Grouped_Sources!$C:$G,5,FALSE)))</f>
        <v>InjuryReportingRate_WriteUp_vxx.docx on OneDrive Ali Abbas - ITHIM Global\Methods and Processes\Input Parameters\InjuryReportingRate</v>
      </c>
      <c r="M1015" s="21"/>
      <c r="N1015" s="21"/>
    </row>
    <row r="1016" spans="1:14">
      <c r="A1016" s="5">
        <f t="shared" si="160"/>
        <v>13</v>
      </c>
      <c r="B1016" s="5">
        <f t="shared" si="161"/>
        <v>24</v>
      </c>
      <c r="C1016" s="5" t="str">
        <f t="shared" ca="1" si="155"/>
        <v>injury_reporting_rate</v>
      </c>
      <c r="D1016" s="5" t="str">
        <f t="shared" ca="1" si="166"/>
        <v>injury_reporting_rate_cape_town</v>
      </c>
      <c r="E1016" s="4" t="str" cm="1">
        <f t="array" aca="1" ref="E1016" ca="1">INDIRECT(ADDRESS(1,A1016,1,1,"all_city_parameter_inputs"))</f>
        <v>cape_town</v>
      </c>
      <c r="F1016" s="6" t="str" cm="1">
        <f t="array" aca="1" ref="F1016" ca="1">IF(AND(ISBLANK(INDIRECT(ADDRESS(B1016,2,1,1,"all_city_parameter_inputs"))), ISBLANK(INDIRECT(ADDRESS(B1016,1,1,1,"all_city_parameter_inputs")))), "", IF(ISBLANK(INDIRECT(ADDRESS(B1016,1,1,1,"all_city_parameter_inputs"))), All_city_list!F1015,INDIRECT(ADDRESS(B1016,1,1,1,"all_city_parameter_inputs"))))</f>
        <v>injury_reporting_rate</v>
      </c>
      <c r="G1016" s="4" t="str" cm="1">
        <f t="array" aca="1" ref="G1016" ca="1">IF(AND(ISBLANK(INDIRECT(ADDRESS(B1016,3,1,1,"all_city_parameter_inputs"))),ISBLANK(INDIRECT(ADDRESS(B1016,2,1,1,"all_city_parameter_inputs")))),"",IF(ISBLANK(INDIRECT(ADDRESS(B1016,2,1,1,"all_city_parameter_inputs"))),"",INDIRECT(ADDRESS(B1016,2,1,1,"all_city_parameter_inputs"))))</f>
        <v>alpha</v>
      </c>
      <c r="H1016" s="17" cm="1">
        <f t="array" aca="1" ref="H1016" ca="1">IF(ISBLANK(INDIRECT(ADDRESS(B1016,A1016,1,1,"all_city_parameter_inputs"))), "--",INDIRECT(ADDRESS(B1016,A1016,1,1,"all_city_parameter_inputs")))</f>
        <v>4.8466218163360848</v>
      </c>
      <c r="I1016" s="17" t="str">
        <f ca="1">IF(OR(G1016="alpha",G1016="beta",G1016="sd",G1016="mean"),"--",VLOOKUP(C1016,Default!$B$5:$H$113,7,FALSE))</f>
        <v>--</v>
      </c>
      <c r="J1016" s="4" t="str">
        <f ca="1">VLOOKUP(F1016,Lookup!$C$5:$D$109,2, FALSE)</f>
        <v>Injury values</v>
      </c>
      <c r="K1016" s="4" t="str">
        <f ca="1">VLOOKUP(C1016,Default!$B$4:$E$113,4, FALSE)</f>
        <v>rate at which injuries are reported</v>
      </c>
      <c r="L1016" s="21" t="str" cm="1">
        <f t="array" aca="1" ref="L1016" ca="1">IF(ISNA(VLOOKUP(D1016,Grouped_Sources!$C:$C,1,FALSE)),"", INDIRECT(VLOOKUP(D1016,Grouped_Sources!$C:$G,5,FALSE)))</f>
        <v>InjuryReportingRate_WriteUp_vxx.docx on OneDrive Ali Abbas - ITHIM Global\Methods and Processes\Input Parameters\InjuryReportingRate</v>
      </c>
      <c r="M1016" s="21"/>
      <c r="N1016" s="21"/>
    </row>
    <row r="1017" spans="1:14">
      <c r="A1017" s="5">
        <f t="shared" si="160"/>
        <v>13</v>
      </c>
      <c r="B1017" s="5">
        <f t="shared" si="161"/>
        <v>25</v>
      </c>
      <c r="C1017" s="5" t="str">
        <f t="shared" ca="1" si="155"/>
        <v>injury_reporting_rate</v>
      </c>
      <c r="D1017" s="5" t="str">
        <f t="shared" ca="1" si="166"/>
        <v>injury_reporting_rate_cape_town</v>
      </c>
      <c r="E1017" s="4" t="str" cm="1">
        <f t="array" aca="1" ref="E1017" ca="1">INDIRECT(ADDRESS(1,A1017,1,1,"all_city_parameter_inputs"))</f>
        <v>cape_town</v>
      </c>
      <c r="F1017" s="6" t="str" cm="1">
        <f t="array" aca="1" ref="F1017" ca="1">IF(AND(ISBLANK(INDIRECT(ADDRESS(B1017,2,1,1,"all_city_parameter_inputs"))), ISBLANK(INDIRECT(ADDRESS(B1017,1,1,1,"all_city_parameter_inputs")))), "", IF(ISBLANK(INDIRECT(ADDRESS(B1017,1,1,1,"all_city_parameter_inputs"))), All_city_list!F1016,INDIRECT(ADDRESS(B1017,1,1,1,"all_city_parameter_inputs"))))</f>
        <v>injury_reporting_rate</v>
      </c>
      <c r="G1017" s="4" t="str" cm="1">
        <f t="array" aca="1" ref="G1017" ca="1">IF(AND(ISBLANK(INDIRECT(ADDRESS(B1017,3,1,1,"all_city_parameter_inputs"))),ISBLANK(INDIRECT(ADDRESS(B1017,2,1,1,"all_city_parameter_inputs")))),"",IF(ISBLANK(INDIRECT(ADDRESS(B1017,2,1,1,"all_city_parameter_inputs"))),"",INDIRECT(ADDRESS(B1017,2,1,1,"all_city_parameter_inputs"))))</f>
        <v>beta</v>
      </c>
      <c r="H1017" s="17" cm="1">
        <f t="array" aca="1" ref="H1017" ca="1">IF(ISBLANK(INDIRECT(ADDRESS(B1017,A1017,1,1,"all_city_parameter_inputs"))), "--",INDIRECT(ADDRESS(B1017,A1017,1,1,"all_city_parameter_inputs")))</f>
        <v>7.3942442155592689E-2</v>
      </c>
      <c r="I1017" s="17" t="str">
        <f ca="1">IF(OR(G1017="alpha",G1017="beta",G1017="sd",G1017="mean"),"--",VLOOKUP(C1017,Default!$B$5:$H$113,7,FALSE))</f>
        <v>--</v>
      </c>
      <c r="J1017" s="4" t="str">
        <f ca="1">VLOOKUP(F1017,Lookup!$C$5:$D$109,2, FALSE)</f>
        <v>Injury values</v>
      </c>
      <c r="K1017" s="4" t="str">
        <f ca="1">VLOOKUP(C1017,Default!$B$4:$E$113,4, FALSE)</f>
        <v>rate at which injuries are reported</v>
      </c>
      <c r="L1017" s="21" t="str" cm="1">
        <f t="array" aca="1" ref="L1017" ca="1">IF(ISNA(VLOOKUP(D1017,Grouped_Sources!$C:$C,1,FALSE)),"", INDIRECT(VLOOKUP(D1017,Grouped_Sources!$C:$G,5,FALSE)))</f>
        <v>InjuryReportingRate_WriteUp_vxx.docx on OneDrive Ali Abbas - ITHIM Global\Methods and Processes\Input Parameters\InjuryReportingRate</v>
      </c>
      <c r="M1017" s="21"/>
      <c r="N1017" s="21"/>
    </row>
    <row r="1018" spans="1:14">
      <c r="A1018" s="5">
        <f t="shared" si="160"/>
        <v>13</v>
      </c>
      <c r="B1018" s="5">
        <f t="shared" si="161"/>
        <v>26</v>
      </c>
      <c r="C1018" s="5" t="str">
        <f t="shared" ca="1" si="155"/>
        <v>chronic_disease_scalar</v>
      </c>
      <c r="D1018" s="5" t="str">
        <f t="shared" ca="1" si="166"/>
        <v>chronic_disease_scalar_cape_town</v>
      </c>
      <c r="E1018" s="4" t="str" cm="1">
        <f t="array" aca="1" ref="E1018" ca="1">INDIRECT(ADDRESS(1,A1018,1,1,"all_city_parameter_inputs"))</f>
        <v>cape_town</v>
      </c>
      <c r="F1018" s="6" t="str" cm="1">
        <f t="array" aca="1" ref="F1018" ca="1">IF(AND(ISBLANK(INDIRECT(ADDRESS(B1018,2,1,1,"all_city_parameter_inputs"))), ISBLANK(INDIRECT(ADDRESS(B1018,1,1,1,"all_city_parameter_inputs")))), "", IF(ISBLANK(INDIRECT(ADDRESS(B1018,1,1,1,"all_city_parameter_inputs"))), All_city_list!F1017,INDIRECT(ADDRESS(B1018,1,1,1,"all_city_parameter_inputs"))))</f>
        <v>chronic_disease_scalar</v>
      </c>
      <c r="G1018" s="4" t="str" cm="1">
        <f t="array" aca="1" ref="G1018" ca="1">IF(AND(ISBLANK(INDIRECT(ADDRESS(B1018,3,1,1,"all_city_parameter_inputs"))),ISBLANK(INDIRECT(ADDRESS(B1018,2,1,1,"all_city_parameter_inputs")))),"",IF(ISBLANK(INDIRECT(ADDRESS(B1018,2,1,1,"all_city_parameter_inputs"))),"",INDIRECT(ADDRESS(B1018,2,1,1,"all_city_parameter_inputs"))))</f>
        <v>constant</v>
      </c>
      <c r="H1018" s="17" cm="1">
        <f t="array" aca="1" ref="H1018" ca="1">IF(ISBLANK(INDIRECT(ADDRESS(B1018,A1018,1,1,"all_city_parameter_inputs"))), "--",INDIRECT(ADDRESS(B1018,A1018,1,1,"all_city_parameter_inputs")))</f>
        <v>1</v>
      </c>
      <c r="I1018" s="17">
        <f ca="1">IF(OR(G1018="alpha",G1018="beta",G1018="sd",G1018="mean"),"--",VLOOKUP(C1018,Default!$B$5:$H$113,7,FALSE))</f>
        <v>1</v>
      </c>
      <c r="J1018" s="4" t="str">
        <f ca="1">VLOOKUP(F1018,Lookup!$C$5:$D$109,2, FALSE)</f>
        <v>Health values</v>
      </c>
      <c r="K1018" s="4" t="str">
        <f ca="1">VLOOKUP(C1018,Default!$B$4:$E$113,4, FALSE)</f>
        <v>scalar for GBD data</v>
      </c>
      <c r="L1018" s="21" t="str" cm="1">
        <f t="array" aca="1" ref="L1018" ca="1">IF(ISNA(VLOOKUP(D1018,Grouped_Sources!$C:$C,1,FALSE)),"", INDIRECT(VLOOKUP(D1018,Grouped_Sources!$C:$G,5,FALSE)))</f>
        <v>dummy value - leave for time being</v>
      </c>
      <c r="M1018" s="21"/>
      <c r="N1018" s="21"/>
    </row>
    <row r="1019" spans="1:14">
      <c r="A1019" s="5">
        <f t="shared" si="160"/>
        <v>13</v>
      </c>
      <c r="B1019" s="5">
        <f t="shared" si="161"/>
        <v>27</v>
      </c>
      <c r="C1019" s="5" t="str">
        <f t="shared" ca="1" si="155"/>
        <v>chronic_disease_scalar</v>
      </c>
      <c r="D1019" s="5" t="str">
        <f t="shared" ca="1" si="166"/>
        <v>chronic_disease_scalar_cape_town</v>
      </c>
      <c r="E1019" s="4" t="str" cm="1">
        <f t="array" aca="1" ref="E1019" ca="1">INDIRECT(ADDRESS(1,A1019,1,1,"all_city_parameter_inputs"))</f>
        <v>cape_town</v>
      </c>
      <c r="F1019" s="6" t="str" cm="1">
        <f t="array" aca="1" ref="F1019" ca="1">IF(AND(ISBLANK(INDIRECT(ADDRESS(B1019,2,1,1,"all_city_parameter_inputs"))), ISBLANK(INDIRECT(ADDRESS(B1019,1,1,1,"all_city_parameter_inputs")))), "", IF(ISBLANK(INDIRECT(ADDRESS(B1019,1,1,1,"all_city_parameter_inputs"))), All_city_list!F1018,INDIRECT(ADDRESS(B1019,1,1,1,"all_city_parameter_inputs"))))</f>
        <v>chronic_disease_scalar</v>
      </c>
      <c r="G1019" s="4" t="str" cm="1">
        <f t="array" aca="1" ref="G1019" ca="1">IF(AND(ISBLANK(INDIRECT(ADDRESS(B1019,3,1,1,"all_city_parameter_inputs"))),ISBLANK(INDIRECT(ADDRESS(B1019,2,1,1,"all_city_parameter_inputs")))),"",IF(ISBLANK(INDIRECT(ADDRESS(B1019,2,1,1,"all_city_parameter_inputs"))),"",INDIRECT(ADDRESS(B1019,2,1,1,"all_city_parameter_inputs"))))</f>
        <v>mean</v>
      </c>
      <c r="H1019" s="17" cm="1">
        <f t="array" aca="1" ref="H1019" ca="1">IF(ISBLANK(INDIRECT(ADDRESS(B1019,A1019,1,1,"all_city_parameter_inputs"))), "--",INDIRECT(ADDRESS(B1019,A1019,1,1,"all_city_parameter_inputs")))</f>
        <v>1</v>
      </c>
      <c r="I1019" s="17" t="str">
        <f ca="1">IF(OR(G1019="alpha",G1019="beta",G1019="sd",G1019="mean"),"--",VLOOKUP(C1019,Default!$B$5:$H$113,7,FALSE))</f>
        <v>--</v>
      </c>
      <c r="J1019" s="4" t="str">
        <f ca="1">VLOOKUP(F1019,Lookup!$C$5:$D$109,2, FALSE)</f>
        <v>Health values</v>
      </c>
      <c r="K1019" s="4" t="str">
        <f ca="1">VLOOKUP(C1019,Default!$B$4:$E$113,4, FALSE)</f>
        <v>scalar for GBD data</v>
      </c>
      <c r="L1019" s="21" t="str" cm="1">
        <f t="array" aca="1" ref="L1019" ca="1">IF(ISNA(VLOOKUP(D1019,Grouped_Sources!$C:$C,1,FALSE)),"", INDIRECT(VLOOKUP(D1019,Grouped_Sources!$C:$G,5,FALSE)))</f>
        <v>dummy value - leave for time being</v>
      </c>
      <c r="M1019" s="21"/>
      <c r="N1019" s="21"/>
    </row>
    <row r="1020" spans="1:14">
      <c r="A1020" s="5">
        <f t="shared" si="160"/>
        <v>13</v>
      </c>
      <c r="B1020" s="5">
        <f t="shared" si="161"/>
        <v>28</v>
      </c>
      <c r="C1020" s="5" t="str">
        <f t="shared" ca="1" si="155"/>
        <v>chronic_disease_scalar</v>
      </c>
      <c r="D1020" s="5" t="str">
        <f t="shared" ca="1" si="166"/>
        <v>chronic_disease_scalar_cape_town</v>
      </c>
      <c r="E1020" s="4" t="str" cm="1">
        <f t="array" aca="1" ref="E1020" ca="1">INDIRECT(ADDRESS(1,A1020,1,1,"all_city_parameter_inputs"))</f>
        <v>cape_town</v>
      </c>
      <c r="F1020" s="6" t="str" cm="1">
        <f t="array" aca="1" ref="F1020" ca="1">IF(AND(ISBLANK(INDIRECT(ADDRESS(B1020,2,1,1,"all_city_parameter_inputs"))), ISBLANK(INDIRECT(ADDRESS(B1020,1,1,1,"all_city_parameter_inputs")))), "", IF(ISBLANK(INDIRECT(ADDRESS(B1020,1,1,1,"all_city_parameter_inputs"))), All_city_list!F1019,INDIRECT(ADDRESS(B1020,1,1,1,"all_city_parameter_inputs"))))</f>
        <v>chronic_disease_scalar</v>
      </c>
      <c r="G1020" s="4" t="str" cm="1">
        <f t="array" aca="1" ref="G1020" ca="1">IF(AND(ISBLANK(INDIRECT(ADDRESS(B1020,3,1,1,"all_city_parameter_inputs"))),ISBLANK(INDIRECT(ADDRESS(B1020,2,1,1,"all_city_parameter_inputs")))),"",IF(ISBLANK(INDIRECT(ADDRESS(B1020,2,1,1,"all_city_parameter_inputs"))),"",INDIRECT(ADDRESS(B1020,2,1,1,"all_city_parameter_inputs"))))</f>
        <v>sd</v>
      </c>
      <c r="H1020" s="17" cm="1">
        <f t="array" aca="1" ref="H1020" ca="1">IF(ISBLANK(INDIRECT(ADDRESS(B1020,A1020,1,1,"all_city_parameter_inputs"))), "--",INDIRECT(ADDRESS(B1020,A1020,1,1,"all_city_parameter_inputs")))</f>
        <v>1.2</v>
      </c>
      <c r="I1020" s="17" t="str">
        <f ca="1">IF(OR(G1020="alpha",G1020="beta",G1020="sd",G1020="mean"),"--",VLOOKUP(C1020,Default!$B$5:$H$113,7,FALSE))</f>
        <v>--</v>
      </c>
      <c r="J1020" s="4" t="str">
        <f ca="1">VLOOKUP(F1020,Lookup!$C$5:$D$109,2, FALSE)</f>
        <v>Health values</v>
      </c>
      <c r="K1020" s="4" t="str">
        <f ca="1">VLOOKUP(C1020,Default!$B$4:$E$113,4, FALSE)</f>
        <v>scalar for GBD data</v>
      </c>
      <c r="L1020" s="21" t="str" cm="1">
        <f t="array" aca="1" ref="L1020" ca="1">IF(ISNA(VLOOKUP(D1020,Grouped_Sources!$C:$C,1,FALSE)),"", INDIRECT(VLOOKUP(D1020,Grouped_Sources!$C:$G,5,FALSE)))</f>
        <v>dummy value - leave for time being</v>
      </c>
      <c r="M1020" s="21"/>
      <c r="N1020" s="21"/>
    </row>
    <row r="1021" spans="1:14">
      <c r="A1021" s="5">
        <f t="shared" si="160"/>
        <v>13</v>
      </c>
      <c r="B1021" s="5">
        <f t="shared" si="161"/>
        <v>29</v>
      </c>
      <c r="C1021" s="5" t="str">
        <f t="shared" ca="1" si="155"/>
        <v>pm_conc_base</v>
      </c>
      <c r="D1021" s="5" t="str">
        <f t="shared" ca="1" si="166"/>
        <v>pm_conc_base_cape_town</v>
      </c>
      <c r="E1021" s="4" t="str" cm="1">
        <f t="array" aca="1" ref="E1021" ca="1">INDIRECT(ADDRESS(1,A1021,1,1,"all_city_parameter_inputs"))</f>
        <v>cape_town</v>
      </c>
      <c r="F1021" s="6" t="str" cm="1">
        <f t="array" aca="1" ref="F1021" ca="1">IF(AND(ISBLANK(INDIRECT(ADDRESS(B1021,2,1,1,"all_city_parameter_inputs"))), ISBLANK(INDIRECT(ADDRESS(B1021,1,1,1,"all_city_parameter_inputs")))), "", IF(ISBLANK(INDIRECT(ADDRESS(B1021,1,1,1,"all_city_parameter_inputs"))), All_city_list!F1020,INDIRECT(ADDRESS(B1021,1,1,1,"all_city_parameter_inputs"))))</f>
        <v>pm_conc_base</v>
      </c>
      <c r="G1021" s="4" t="str" cm="1">
        <f t="array" aca="1" ref="G1021" ca="1">IF(AND(ISBLANK(INDIRECT(ADDRESS(B1021,3,1,1,"all_city_parameter_inputs"))),ISBLANK(INDIRECT(ADDRESS(B1021,2,1,1,"all_city_parameter_inputs")))),"",IF(ISBLANK(INDIRECT(ADDRESS(B1021,2,1,1,"all_city_parameter_inputs"))),"",INDIRECT(ADDRESS(B1021,2,1,1,"all_city_parameter_inputs"))))</f>
        <v>constant</v>
      </c>
      <c r="H1021" s="17" cm="1">
        <f t="array" aca="1" ref="H1021" ca="1">IF(ISBLANK(INDIRECT(ADDRESS(B1021,A1021,1,1,"all_city_parameter_inputs"))), "--",INDIRECT(ADDRESS(B1021,A1021,1,1,"all_city_parameter_inputs")))</f>
        <v>14.86</v>
      </c>
      <c r="I1021" s="17">
        <f ca="1">IF(OR(G1021="alpha",G1021="beta",G1021="sd",G1021="mean"),"--",VLOOKUP(C1021,Default!$B$5:$H$113,7,FALSE))</f>
        <v>12.69</v>
      </c>
      <c r="J1021" s="4" t="str">
        <f ca="1">VLOOKUP(F1021,Lookup!$C$5:$D$109,2, FALSE)</f>
        <v>Pollution values</v>
      </c>
      <c r="K1021" s="4" t="str">
        <f ca="1">VLOOKUP(C1021,Default!$B$4:$E$113,4, FALSE)</f>
        <v>background PM2.5 concentration</v>
      </c>
      <c r="L1021" s="21" t="str" cm="1">
        <f t="array" aca="1" ref="L1021" ca="1">IF(ISNA(VLOOKUP(D1021,Grouped_Sources!$C:$C,1,FALSE)),"", INDIRECT(VLOOKUP(D1021,Grouped_Sources!$C:$G,5,FALSE)))</f>
        <v>…Dropbox\ITHIM Global\Methods and Processes\Air Pollution\Emissions and air pollution calculations - Rahul &amp; Haneen\Databases used\database_source_apport_studies_v2_0_26_9_2015.xls</v>
      </c>
      <c r="M1021" s="21"/>
      <c r="N1021" s="21"/>
    </row>
    <row r="1022" spans="1:14">
      <c r="A1022" s="5">
        <f t="shared" si="160"/>
        <v>13</v>
      </c>
      <c r="B1022" s="5">
        <f t="shared" si="161"/>
        <v>30</v>
      </c>
      <c r="C1022" s="5" t="str">
        <f t="shared" ca="1" si="155"/>
        <v>pm_conc_base</v>
      </c>
      <c r="D1022" s="5" t="str">
        <f t="shared" ca="1" si="166"/>
        <v>pm_conc_base_cape_town</v>
      </c>
      <c r="E1022" s="4" t="str" cm="1">
        <f t="array" aca="1" ref="E1022" ca="1">INDIRECT(ADDRESS(1,A1022,1,1,"all_city_parameter_inputs"))</f>
        <v>cape_town</v>
      </c>
      <c r="F1022" s="6" t="str" cm="1">
        <f t="array" aca="1" ref="F1022" ca="1">IF(AND(ISBLANK(INDIRECT(ADDRESS(B1022,2,1,1,"all_city_parameter_inputs"))), ISBLANK(INDIRECT(ADDRESS(B1022,1,1,1,"all_city_parameter_inputs")))), "", IF(ISBLANK(INDIRECT(ADDRESS(B1022,1,1,1,"all_city_parameter_inputs"))), All_city_list!F1021,INDIRECT(ADDRESS(B1022,1,1,1,"all_city_parameter_inputs"))))</f>
        <v>pm_conc_base</v>
      </c>
      <c r="G1022" s="4" t="str" cm="1">
        <f t="array" aca="1" ref="G1022" ca="1">IF(AND(ISBLANK(INDIRECT(ADDRESS(B1022,3,1,1,"all_city_parameter_inputs"))),ISBLANK(INDIRECT(ADDRESS(B1022,2,1,1,"all_city_parameter_inputs")))),"",IF(ISBLANK(INDIRECT(ADDRESS(B1022,2,1,1,"all_city_parameter_inputs"))),"",INDIRECT(ADDRESS(B1022,2,1,1,"all_city_parameter_inputs"))))</f>
        <v>mean</v>
      </c>
      <c r="H1022" s="17" t="str" cm="1">
        <f t="array" aca="1" ref="H1022" ca="1">IF(ISBLANK(INDIRECT(ADDRESS(B1022,A1022,1,1,"all_city_parameter_inputs"))), "--",INDIRECT(ADDRESS(B1022,A1022,1,1,"all_city_parameter_inputs")))</f>
        <v>--</v>
      </c>
      <c r="I1022" s="17" t="str">
        <f ca="1">IF(OR(G1022="alpha",G1022="beta",G1022="sd",G1022="mean"),"--",VLOOKUP(C1022,Default!$B$5:$H$113,7,FALSE))</f>
        <v>--</v>
      </c>
      <c r="J1022" s="4" t="str">
        <f ca="1">VLOOKUP(F1022,Lookup!$C$5:$D$109,2, FALSE)</f>
        <v>Pollution values</v>
      </c>
      <c r="K1022" s="4" t="str">
        <f ca="1">VLOOKUP(C1022,Default!$B$4:$E$113,4, FALSE)</f>
        <v>background PM2.5 concentration</v>
      </c>
      <c r="L1022" s="21" t="str" cm="1">
        <f t="array" aca="1" ref="L1022" ca="1">IF(ISNA(VLOOKUP(D1022,Grouped_Sources!$C:$C,1,FALSE)),"", INDIRECT(VLOOKUP(D1022,Grouped_Sources!$C:$G,5,FALSE)))</f>
        <v>…Dropbox\ITHIM Global\Methods and Processes\Air Pollution\Emissions and air pollution calculations - Rahul &amp; Haneen\Databases used\database_source_apport_studies_v2_0_26_9_2015.xls</v>
      </c>
      <c r="M1022" s="21"/>
      <c r="N1022" s="21"/>
    </row>
    <row r="1023" spans="1:14">
      <c r="A1023" s="5">
        <f t="shared" si="160"/>
        <v>13</v>
      </c>
      <c r="B1023" s="5">
        <f t="shared" si="161"/>
        <v>31</v>
      </c>
      <c r="C1023" s="5" t="str">
        <f t="shared" ca="1" si="155"/>
        <v>pm_conc_base</v>
      </c>
      <c r="D1023" s="5" t="str">
        <f t="shared" ca="1" si="166"/>
        <v>pm_conc_base_cape_town</v>
      </c>
      <c r="E1023" s="4" t="str" cm="1">
        <f t="array" aca="1" ref="E1023" ca="1">INDIRECT(ADDRESS(1,A1023,1,1,"all_city_parameter_inputs"))</f>
        <v>cape_town</v>
      </c>
      <c r="F1023" s="6" t="str" cm="1">
        <f t="array" aca="1" ref="F1023" ca="1">IF(AND(ISBLANK(INDIRECT(ADDRESS(B1023,2,1,1,"all_city_parameter_inputs"))), ISBLANK(INDIRECT(ADDRESS(B1023,1,1,1,"all_city_parameter_inputs")))), "", IF(ISBLANK(INDIRECT(ADDRESS(B1023,1,1,1,"all_city_parameter_inputs"))), All_city_list!F1022,INDIRECT(ADDRESS(B1023,1,1,1,"all_city_parameter_inputs"))))</f>
        <v>pm_conc_base</v>
      </c>
      <c r="G1023" s="4" t="str" cm="1">
        <f t="array" aca="1" ref="G1023" ca="1">IF(AND(ISBLANK(INDIRECT(ADDRESS(B1023,3,1,1,"all_city_parameter_inputs"))),ISBLANK(INDIRECT(ADDRESS(B1023,2,1,1,"all_city_parameter_inputs")))),"",IF(ISBLANK(INDIRECT(ADDRESS(B1023,2,1,1,"all_city_parameter_inputs"))),"",INDIRECT(ADDRESS(B1023,2,1,1,"all_city_parameter_inputs"))))</f>
        <v>sd</v>
      </c>
      <c r="H1023" s="17" t="str" cm="1">
        <f t="array" aca="1" ref="H1023" ca="1">IF(ISBLANK(INDIRECT(ADDRESS(B1023,A1023,1,1,"all_city_parameter_inputs"))), "--",INDIRECT(ADDRESS(B1023,A1023,1,1,"all_city_parameter_inputs")))</f>
        <v>--</v>
      </c>
      <c r="I1023" s="17" t="str">
        <f ca="1">IF(OR(G1023="alpha",G1023="beta",G1023="sd",G1023="mean"),"--",VLOOKUP(C1023,Default!$B$5:$H$113,7,FALSE))</f>
        <v>--</v>
      </c>
      <c r="J1023" s="4" t="str">
        <f ca="1">VLOOKUP(F1023,Lookup!$C$5:$D$109,2, FALSE)</f>
        <v>Pollution values</v>
      </c>
      <c r="K1023" s="4" t="str">
        <f ca="1">VLOOKUP(C1023,Default!$B$4:$E$113,4, FALSE)</f>
        <v>background PM2.5 concentration</v>
      </c>
      <c r="L1023" s="21" t="str" cm="1">
        <f t="array" aca="1" ref="L1023" ca="1">IF(ISNA(VLOOKUP(D1023,Grouped_Sources!$C:$C,1,FALSE)),"", INDIRECT(VLOOKUP(D1023,Grouped_Sources!$C:$G,5,FALSE)))</f>
        <v>…Dropbox\ITHIM Global\Methods and Processes\Air Pollution\Emissions and air pollution calculations - Rahul &amp; Haneen\Databases used\database_source_apport_studies_v2_0_26_9_2015.xls</v>
      </c>
      <c r="M1023" s="21"/>
      <c r="N1023" s="21"/>
    </row>
    <row r="1024" spans="1:14">
      <c r="A1024" s="5">
        <f t="shared" si="160"/>
        <v>13</v>
      </c>
      <c r="B1024" s="5">
        <f t="shared" si="161"/>
        <v>32</v>
      </c>
      <c r="C1024" s="5" t="str">
        <f t="shared" ca="1" si="155"/>
        <v>pm_trans_share</v>
      </c>
      <c r="D1024" s="5" t="str">
        <f t="shared" ca="1" si="166"/>
        <v>pm_trans_share_cape_town</v>
      </c>
      <c r="E1024" s="4" t="str" cm="1">
        <f t="array" aca="1" ref="E1024" ca="1">INDIRECT(ADDRESS(1,A1024,1,1,"all_city_parameter_inputs"))</f>
        <v>cape_town</v>
      </c>
      <c r="F1024" s="6" t="str" cm="1">
        <f t="array" aca="1" ref="F1024" ca="1">IF(AND(ISBLANK(INDIRECT(ADDRESS(B1024,2,1,1,"all_city_parameter_inputs"))), ISBLANK(INDIRECT(ADDRESS(B1024,1,1,1,"all_city_parameter_inputs")))), "", IF(ISBLANK(INDIRECT(ADDRESS(B1024,1,1,1,"all_city_parameter_inputs"))), All_city_list!F1023,INDIRECT(ADDRESS(B1024,1,1,1,"all_city_parameter_inputs"))))</f>
        <v>pm_trans_share</v>
      </c>
      <c r="G1024" s="4" t="str" cm="1">
        <f t="array" aca="1" ref="G1024" ca="1">IF(AND(ISBLANK(INDIRECT(ADDRESS(B1024,3,1,1,"all_city_parameter_inputs"))),ISBLANK(INDIRECT(ADDRESS(B1024,2,1,1,"all_city_parameter_inputs")))),"",IF(ISBLANK(INDIRECT(ADDRESS(B1024,2,1,1,"all_city_parameter_inputs"))),"",INDIRECT(ADDRESS(B1024,2,1,1,"all_city_parameter_inputs"))))</f>
        <v>constant</v>
      </c>
      <c r="H1024" s="17" cm="1">
        <f t="array" aca="1" ref="H1024" ca="1">IF(ISBLANK(INDIRECT(ADDRESS(B1024,A1024,1,1,"all_city_parameter_inputs"))), "--",INDIRECT(ADDRESS(B1024,A1024,1,1,"all_city_parameter_inputs")))</f>
        <v>0.31109999999999999</v>
      </c>
      <c r="I1024" s="17">
        <f ca="1">IF(OR(G1024="alpha",G1024="beta",G1024="sd",G1024="mean"),"--",VLOOKUP(C1024,Default!$B$5:$H$113,7,FALSE))</f>
        <v>0.42</v>
      </c>
      <c r="J1024" s="4" t="str">
        <f ca="1">VLOOKUP(F1024,Lookup!$C$5:$D$109,2, FALSE)</f>
        <v>Pollution values</v>
      </c>
      <c r="K1024" s="4" t="str">
        <f ca="1">VLOOKUP(C1024,Default!$B$4:$E$113,4, FALSE)</f>
        <v>proportion of background PM2.5 attributable to transport</v>
      </c>
      <c r="L1024" s="21" t="str" cm="1">
        <f t="array" aca="1" ref="L1024" ca="1">IF(ISNA(VLOOKUP(D1024,Grouped_Sources!$C:$C,1,FALSE)),"", INDIRECT(VLOOKUP(D1024,Grouped_Sources!$C:$G,5,FALSE)))</f>
        <v>…Dropbox\ITHIM Global\Methods and Processes\Air Pollution\Emissions and air pollution calculations - Rahul &amp; Haneen\Databases used\database_source_apport_studies_v2_0_26_9_2015.xls</v>
      </c>
      <c r="M1024" s="21"/>
      <c r="N1024" s="21"/>
    </row>
    <row r="1025" spans="1:14">
      <c r="A1025" s="5">
        <f t="shared" si="160"/>
        <v>13</v>
      </c>
      <c r="B1025" s="5">
        <f t="shared" si="161"/>
        <v>33</v>
      </c>
      <c r="C1025" s="5" t="str">
        <f t="shared" ca="1" si="155"/>
        <v>pm_trans_share</v>
      </c>
      <c r="D1025" s="5" t="str">
        <f t="shared" ca="1" si="166"/>
        <v>pm_trans_share_cape_town</v>
      </c>
      <c r="E1025" s="4" t="str" cm="1">
        <f t="array" aca="1" ref="E1025" ca="1">INDIRECT(ADDRESS(1,A1025,1,1,"all_city_parameter_inputs"))</f>
        <v>cape_town</v>
      </c>
      <c r="F1025" s="6" t="str" cm="1">
        <f t="array" aca="1" ref="F1025" ca="1">IF(AND(ISBLANK(INDIRECT(ADDRESS(B1025,2,1,1,"all_city_parameter_inputs"))), ISBLANK(INDIRECT(ADDRESS(B1025,1,1,1,"all_city_parameter_inputs")))), "", IF(ISBLANK(INDIRECT(ADDRESS(B1025,1,1,1,"all_city_parameter_inputs"))), All_city_list!F1024,INDIRECT(ADDRESS(B1025,1,1,1,"all_city_parameter_inputs"))))</f>
        <v>pm_trans_share</v>
      </c>
      <c r="G1025" s="4" t="str" cm="1">
        <f t="array" aca="1" ref="G1025" ca="1">IF(AND(ISBLANK(INDIRECT(ADDRESS(B1025,3,1,1,"all_city_parameter_inputs"))),ISBLANK(INDIRECT(ADDRESS(B1025,2,1,1,"all_city_parameter_inputs")))),"",IF(ISBLANK(INDIRECT(ADDRESS(B1025,2,1,1,"all_city_parameter_inputs"))),"",INDIRECT(ADDRESS(B1025,2,1,1,"all_city_parameter_inputs"))))</f>
        <v>alpha</v>
      </c>
      <c r="H1025" s="17" t="str" cm="1">
        <f t="array" aca="1" ref="H1025" ca="1">IF(ISBLANK(INDIRECT(ADDRESS(B1025,A1025,1,1,"all_city_parameter_inputs"))), "--",INDIRECT(ADDRESS(B1025,A1025,1,1,"all_city_parameter_inputs")))</f>
        <v>--</v>
      </c>
      <c r="I1025" s="17" t="str">
        <f ca="1">IF(OR(G1025="alpha",G1025="beta",G1025="sd",G1025="mean"),"--",VLOOKUP(C1025,Default!$B$5:$H$113,7,FALSE))</f>
        <v>--</v>
      </c>
      <c r="J1025" s="4" t="str">
        <f ca="1">VLOOKUP(F1025,Lookup!$C$5:$D$109,2, FALSE)</f>
        <v>Pollution values</v>
      </c>
      <c r="K1025" s="4" t="str">
        <f ca="1">VLOOKUP(C1025,Default!$B$4:$E$113,4, FALSE)</f>
        <v>proportion of background PM2.5 attributable to transport</v>
      </c>
      <c r="L1025" s="21" t="str" cm="1">
        <f t="array" aca="1" ref="L1025" ca="1">IF(ISNA(VLOOKUP(D1025,Grouped_Sources!$C:$C,1,FALSE)),"", INDIRECT(VLOOKUP(D1025,Grouped_Sources!$C:$G,5,FALSE)))</f>
        <v>…Dropbox\ITHIM Global\Methods and Processes\Air Pollution\Emissions and air pollution calculations - Rahul &amp; Haneen\Databases used\database_source_apport_studies_v2_0_26_9_2015.xls</v>
      </c>
      <c r="M1025" s="21"/>
      <c r="N1025" s="21"/>
    </row>
    <row r="1026" spans="1:14">
      <c r="A1026" s="5">
        <f t="shared" si="160"/>
        <v>13</v>
      </c>
      <c r="B1026" s="5">
        <f t="shared" si="161"/>
        <v>34</v>
      </c>
      <c r="C1026" s="5" t="str">
        <f t="shared" ca="1" si="155"/>
        <v>pm_trans_share</v>
      </c>
      <c r="D1026" s="5" t="str">
        <f t="shared" ca="1" si="166"/>
        <v>pm_trans_share_cape_town</v>
      </c>
      <c r="E1026" s="4" t="str" cm="1">
        <f t="array" aca="1" ref="E1026" ca="1">INDIRECT(ADDRESS(1,A1026,1,1,"all_city_parameter_inputs"))</f>
        <v>cape_town</v>
      </c>
      <c r="F1026" s="6" t="str" cm="1">
        <f t="array" aca="1" ref="F1026" ca="1">IF(AND(ISBLANK(INDIRECT(ADDRESS(B1026,2,1,1,"all_city_parameter_inputs"))), ISBLANK(INDIRECT(ADDRESS(B1026,1,1,1,"all_city_parameter_inputs")))), "", IF(ISBLANK(INDIRECT(ADDRESS(B1026,1,1,1,"all_city_parameter_inputs"))), All_city_list!F1025,INDIRECT(ADDRESS(B1026,1,1,1,"all_city_parameter_inputs"))))</f>
        <v>pm_trans_share</v>
      </c>
      <c r="G1026" s="4" t="str" cm="1">
        <f t="array" aca="1" ref="G1026" ca="1">IF(AND(ISBLANK(INDIRECT(ADDRESS(B1026,3,1,1,"all_city_parameter_inputs"))),ISBLANK(INDIRECT(ADDRESS(B1026,2,1,1,"all_city_parameter_inputs")))),"",IF(ISBLANK(INDIRECT(ADDRESS(B1026,2,1,1,"all_city_parameter_inputs"))),"",INDIRECT(ADDRESS(B1026,2,1,1,"all_city_parameter_inputs"))))</f>
        <v>beta</v>
      </c>
      <c r="H1026" s="17" t="str" cm="1">
        <f t="array" aca="1" ref="H1026" ca="1">IF(ISBLANK(INDIRECT(ADDRESS(B1026,A1026,1,1,"all_city_parameter_inputs"))), "--",INDIRECT(ADDRESS(B1026,A1026,1,1,"all_city_parameter_inputs")))</f>
        <v>--</v>
      </c>
      <c r="I1026" s="17" t="str">
        <f ca="1">IF(OR(G1026="alpha",G1026="beta",G1026="sd",G1026="mean"),"--",VLOOKUP(C1026,Default!$B$5:$H$113,7,FALSE))</f>
        <v>--</v>
      </c>
      <c r="J1026" s="4" t="str">
        <f ca="1">VLOOKUP(F1026,Lookup!$C$5:$D$109,2, FALSE)</f>
        <v>Pollution values</v>
      </c>
      <c r="K1026" s="4" t="str">
        <f ca="1">VLOOKUP(C1026,Default!$B$4:$E$113,4, FALSE)</f>
        <v>proportion of background PM2.5 attributable to transport</v>
      </c>
      <c r="L1026" s="21" t="str" cm="1">
        <f t="array" aca="1" ref="L1026" ca="1">IF(ISNA(VLOOKUP(D1026,Grouped_Sources!$C:$C,1,FALSE)),"", INDIRECT(VLOOKUP(D1026,Grouped_Sources!$C:$G,5,FALSE)))</f>
        <v>…Dropbox\ITHIM Global\Methods and Processes\Air Pollution\Emissions and air pollution calculations - Rahul &amp; Haneen\Databases used\database_source_apport_studies_v2_0_26_9_2015.xls</v>
      </c>
      <c r="M1026" s="21"/>
      <c r="N1026" s="21"/>
    </row>
    <row r="1027" spans="1:14">
      <c r="A1027" s="5">
        <f t="shared" si="160"/>
        <v>13</v>
      </c>
      <c r="B1027" s="5">
        <f t="shared" si="161"/>
        <v>35</v>
      </c>
      <c r="C1027" s="5" t="str">
        <f t="shared" ca="1" si="155"/>
        <v>background_pa_scalar</v>
      </c>
      <c r="D1027" s="5" t="str">
        <f t="shared" ca="1" si="166"/>
        <v>background_pa_scalar_cape_town</v>
      </c>
      <c r="E1027" s="4" t="str" cm="1">
        <f t="array" aca="1" ref="E1027" ca="1">INDIRECT(ADDRESS(1,A1027,1,1,"all_city_parameter_inputs"))</f>
        <v>cape_town</v>
      </c>
      <c r="F1027" s="6" t="str" cm="1">
        <f t="array" aca="1" ref="F1027" ca="1">IF(AND(ISBLANK(INDIRECT(ADDRESS(B1027,2,1,1,"all_city_parameter_inputs"))), ISBLANK(INDIRECT(ADDRESS(B1027,1,1,1,"all_city_parameter_inputs")))), "", IF(ISBLANK(INDIRECT(ADDRESS(B1027,1,1,1,"all_city_parameter_inputs"))), All_city_list!F1026,INDIRECT(ADDRESS(B1027,1,1,1,"all_city_parameter_inputs"))))</f>
        <v>background_pa_scalar</v>
      </c>
      <c r="G1027" s="4" t="str" cm="1">
        <f t="array" aca="1" ref="G1027" ca="1">IF(AND(ISBLANK(INDIRECT(ADDRESS(B1027,3,1,1,"all_city_parameter_inputs"))),ISBLANK(INDIRECT(ADDRESS(B1027,2,1,1,"all_city_parameter_inputs")))),"",IF(ISBLANK(INDIRECT(ADDRESS(B1027,2,1,1,"all_city_parameter_inputs"))),"",INDIRECT(ADDRESS(B1027,2,1,1,"all_city_parameter_inputs"))))</f>
        <v>constant</v>
      </c>
      <c r="H1027" s="17" cm="1">
        <f t="array" aca="1" ref="H1027" ca="1">IF(ISBLANK(INDIRECT(ADDRESS(B1027,A1027,1,1,"all_city_parameter_inputs"))), "--",INDIRECT(ADDRESS(B1027,A1027,1,1,"all_city_parameter_inputs")))</f>
        <v>1</v>
      </c>
      <c r="I1027" s="17">
        <f ca="1">IF(OR(G1027="alpha",G1027="beta",G1027="sd",G1027="mean"),"--",VLOOKUP(C1027,Default!$B$5:$H$113,7,FALSE))</f>
        <v>1</v>
      </c>
      <c r="J1027" s="4" t="str">
        <f ca="1">VLOOKUP(F1027,Lookup!$C$5:$D$109,2, FALSE)</f>
        <v>PA values</v>
      </c>
      <c r="K1027" s="4" t="str">
        <f ca="1">VLOOKUP(C1027,Default!$B$4:$E$113,4, FALSE)</f>
        <v>scalar for physical activity</v>
      </c>
      <c r="L1027" s="21" t="str" cm="1">
        <f t="array" aca="1" ref="L1027" ca="1">IF(ISNA(VLOOKUP(D1027,Grouped_Sources!$C:$C,1,FALSE)),"", INDIRECT(VLOOKUP(D1027,Grouped_Sources!$C:$G,5,FALSE)))</f>
        <v>dummy value - leave (could be improved by looking at PA surveys</v>
      </c>
      <c r="M1027" s="21"/>
      <c r="N1027" s="21"/>
    </row>
    <row r="1028" spans="1:14">
      <c r="A1028" s="5">
        <f t="shared" si="160"/>
        <v>13</v>
      </c>
      <c r="B1028" s="5">
        <f t="shared" si="161"/>
        <v>36</v>
      </c>
      <c r="C1028" s="5" t="str">
        <f t="shared" ca="1" si="155"/>
        <v>background_pa_scalar</v>
      </c>
      <c r="D1028" s="5" t="str">
        <f t="shared" ca="1" si="166"/>
        <v>background_pa_scalar_cape_town</v>
      </c>
      <c r="E1028" s="4" t="str" cm="1">
        <f t="array" aca="1" ref="E1028" ca="1">INDIRECT(ADDRESS(1,A1028,1,1,"all_city_parameter_inputs"))</f>
        <v>cape_town</v>
      </c>
      <c r="F1028" s="6" t="str" cm="1">
        <f t="array" aca="1" ref="F1028" ca="1">IF(AND(ISBLANK(INDIRECT(ADDRESS(B1028,2,1,1,"all_city_parameter_inputs"))), ISBLANK(INDIRECT(ADDRESS(B1028,1,1,1,"all_city_parameter_inputs")))), "", IF(ISBLANK(INDIRECT(ADDRESS(B1028,1,1,1,"all_city_parameter_inputs"))), All_city_list!F1027,INDIRECT(ADDRESS(B1028,1,1,1,"all_city_parameter_inputs"))))</f>
        <v>background_pa_scalar</v>
      </c>
      <c r="G1028" s="4" t="str" cm="1">
        <f t="array" aca="1" ref="G1028" ca="1">IF(AND(ISBLANK(INDIRECT(ADDRESS(B1028,3,1,1,"all_city_parameter_inputs"))),ISBLANK(INDIRECT(ADDRESS(B1028,2,1,1,"all_city_parameter_inputs")))),"",IF(ISBLANK(INDIRECT(ADDRESS(B1028,2,1,1,"all_city_parameter_inputs"))),"",INDIRECT(ADDRESS(B1028,2,1,1,"all_city_parameter_inputs"))))</f>
        <v>mean</v>
      </c>
      <c r="H1028" s="17" cm="1">
        <f t="array" aca="1" ref="H1028" ca="1">IF(ISBLANK(INDIRECT(ADDRESS(B1028,A1028,1,1,"all_city_parameter_inputs"))), "--",INDIRECT(ADDRESS(B1028,A1028,1,1,"all_city_parameter_inputs")))</f>
        <v>1</v>
      </c>
      <c r="I1028" s="17" t="str">
        <f ca="1">IF(OR(G1028="alpha",G1028="beta",G1028="sd",G1028="mean"),"--",VLOOKUP(C1028,Default!$B$5:$H$113,7,FALSE))</f>
        <v>--</v>
      </c>
      <c r="J1028" s="4" t="str">
        <f ca="1">VLOOKUP(F1028,Lookup!$C$5:$D$109,2, FALSE)</f>
        <v>PA values</v>
      </c>
      <c r="K1028" s="4" t="str">
        <f ca="1">VLOOKUP(C1028,Default!$B$4:$E$113,4, FALSE)</f>
        <v>scalar for physical activity</v>
      </c>
      <c r="L1028" s="21" t="str" cm="1">
        <f t="array" aca="1" ref="L1028" ca="1">IF(ISNA(VLOOKUP(D1028,Grouped_Sources!$C:$C,1,FALSE)),"", INDIRECT(VLOOKUP(D1028,Grouped_Sources!$C:$G,5,FALSE)))</f>
        <v>dummy value - leave (could be improved by looking at PA surveys</v>
      </c>
      <c r="M1028" s="21"/>
      <c r="N1028" s="21"/>
    </row>
    <row r="1029" spans="1:14">
      <c r="A1029" s="5">
        <f t="shared" si="160"/>
        <v>13</v>
      </c>
      <c r="B1029" s="5">
        <f t="shared" si="161"/>
        <v>37</v>
      </c>
      <c r="C1029" s="5" t="str">
        <f t="shared" ca="1" si="155"/>
        <v>background_pa_scalar</v>
      </c>
      <c r="D1029" s="5" t="str">
        <f t="shared" ca="1" si="166"/>
        <v>background_pa_scalar_cape_town</v>
      </c>
      <c r="E1029" s="4" t="str" cm="1">
        <f t="array" aca="1" ref="E1029" ca="1">INDIRECT(ADDRESS(1,A1029,1,1,"all_city_parameter_inputs"))</f>
        <v>cape_town</v>
      </c>
      <c r="F1029" s="6" t="str" cm="1">
        <f t="array" aca="1" ref="F1029" ca="1">IF(AND(ISBLANK(INDIRECT(ADDRESS(B1029,2,1,1,"all_city_parameter_inputs"))), ISBLANK(INDIRECT(ADDRESS(B1029,1,1,1,"all_city_parameter_inputs")))), "", IF(ISBLANK(INDIRECT(ADDRESS(B1029,1,1,1,"all_city_parameter_inputs"))), All_city_list!F1028,INDIRECT(ADDRESS(B1029,1,1,1,"all_city_parameter_inputs"))))</f>
        <v>background_pa_scalar</v>
      </c>
      <c r="G1029" s="4" t="str" cm="1">
        <f t="array" aca="1" ref="G1029" ca="1">IF(AND(ISBLANK(INDIRECT(ADDRESS(B1029,3,1,1,"all_city_parameter_inputs"))),ISBLANK(INDIRECT(ADDRESS(B1029,2,1,1,"all_city_parameter_inputs")))),"",IF(ISBLANK(INDIRECT(ADDRESS(B1029,2,1,1,"all_city_parameter_inputs"))),"",INDIRECT(ADDRESS(B1029,2,1,1,"all_city_parameter_inputs"))))</f>
        <v>sd</v>
      </c>
      <c r="H1029" s="17" cm="1">
        <f t="array" aca="1" ref="H1029" ca="1">IF(ISBLANK(INDIRECT(ADDRESS(B1029,A1029,1,1,"all_city_parameter_inputs"))), "--",INDIRECT(ADDRESS(B1029,A1029,1,1,"all_city_parameter_inputs")))</f>
        <v>1.2</v>
      </c>
      <c r="I1029" s="17" t="str">
        <f ca="1">IF(OR(G1029="alpha",G1029="beta",G1029="sd",G1029="mean"),"--",VLOOKUP(C1029,Default!$B$5:$H$113,7,FALSE))</f>
        <v>--</v>
      </c>
      <c r="J1029" s="4" t="str">
        <f ca="1">VLOOKUP(F1029,Lookup!$C$5:$D$109,2, FALSE)</f>
        <v>PA values</v>
      </c>
      <c r="K1029" s="4" t="str">
        <f ca="1">VLOOKUP(C1029,Default!$B$4:$E$113,4, FALSE)</f>
        <v>scalar for physical activity</v>
      </c>
      <c r="L1029" s="21" t="str" cm="1">
        <f t="array" aca="1" ref="L1029" ca="1">IF(ISNA(VLOOKUP(D1029,Grouped_Sources!$C:$C,1,FALSE)),"", INDIRECT(VLOOKUP(D1029,Grouped_Sources!$C:$G,5,FALSE)))</f>
        <v>dummy value - leave (could be improved by looking at PA surveys</v>
      </c>
      <c r="M1029" s="21"/>
      <c r="N1029" s="21"/>
    </row>
    <row r="1030" spans="1:14">
      <c r="A1030" s="5">
        <f t="shared" si="160"/>
        <v>13</v>
      </c>
      <c r="B1030" s="5">
        <f t="shared" si="161"/>
        <v>38</v>
      </c>
      <c r="C1030" s="5" t="str">
        <f t="shared" ca="1" si="155"/>
        <v>bus_walk_time</v>
      </c>
      <c r="D1030" s="5" t="str">
        <f t="shared" ca="1" si="166"/>
        <v>bus_walk_time_cape_town</v>
      </c>
      <c r="E1030" s="4" t="str" cm="1">
        <f t="array" aca="1" ref="E1030" ca="1">INDIRECT(ADDRESS(1,A1030,1,1,"all_city_parameter_inputs"))</f>
        <v>cape_town</v>
      </c>
      <c r="F1030" s="6" t="str" cm="1">
        <f t="array" aca="1" ref="F1030" ca="1">IF(AND(ISBLANK(INDIRECT(ADDRESS(B1030,2,1,1,"all_city_parameter_inputs"))), ISBLANK(INDIRECT(ADDRESS(B1030,1,1,1,"all_city_parameter_inputs")))), "", IF(ISBLANK(INDIRECT(ADDRESS(B1030,1,1,1,"all_city_parameter_inputs"))), All_city_list!F1029,INDIRECT(ADDRESS(B1030,1,1,1,"all_city_parameter_inputs"))))</f>
        <v>bus_walk_time</v>
      </c>
      <c r="G1030" s="4" t="str" cm="1">
        <f t="array" aca="1" ref="G1030" ca="1">IF(AND(ISBLANK(INDIRECT(ADDRESS(B1030,3,1,1,"all_city_parameter_inputs"))),ISBLANK(INDIRECT(ADDRESS(B1030,2,1,1,"all_city_parameter_inputs")))),"",IF(ISBLANK(INDIRECT(ADDRESS(B1030,2,1,1,"all_city_parameter_inputs"))),"",INDIRECT(ADDRESS(B1030,2,1,1,"all_city_parameter_inputs"))))</f>
        <v>constant</v>
      </c>
      <c r="H1030" s="17" cm="1">
        <f t="array" aca="1" ref="H1030" ca="1">IF(ISBLANK(INDIRECT(ADDRESS(B1030,A1030,1,1,"all_city_parameter_inputs"))), "--",INDIRECT(ADDRESS(B1030,A1030,1,1,"all_city_parameter_inputs")))</f>
        <v>12</v>
      </c>
      <c r="I1030" s="17">
        <f ca="1">IF(OR(G1030="alpha",G1030="beta",G1030="sd",G1030="mean"),"--",VLOOKUP(C1030,Default!$B$5:$H$113,7,FALSE))</f>
        <v>16</v>
      </c>
      <c r="J1030" s="4" t="str">
        <f ca="1">VLOOKUP(F1030,Lookup!$C$5:$D$109,2, FALSE)</f>
        <v>Travel values</v>
      </c>
      <c r="K1030" s="4" t="str">
        <f ca="1">VLOOKUP(C1030,Default!$B$4:$E$113,4, FALSE)</f>
        <v>time taken to walk to bus stop, added to each trip with main mode bus unless there is already a walking component in the travel survey</v>
      </c>
      <c r="L1030" s="21" cm="1">
        <f t="array" aca="1" ref="L1030" ca="1">IF(ISNA(VLOOKUP(D1030,Grouped_Sources!$C:$C,1,FALSE)),"", INDIRECT(VLOOKUP(D1030,Grouped_Sources!$C:$G,5,FALSE)))</f>
        <v>0</v>
      </c>
      <c r="M1030" s="21"/>
      <c r="N1030" s="21"/>
    </row>
    <row r="1031" spans="1:14">
      <c r="A1031" s="5">
        <f t="shared" si="160"/>
        <v>13</v>
      </c>
      <c r="B1031" s="5">
        <f t="shared" si="161"/>
        <v>39</v>
      </c>
      <c r="C1031" s="5" t="str">
        <f t="shared" ca="1" si="155"/>
        <v>bus_walk_time</v>
      </c>
      <c r="D1031" s="5" t="str">
        <f t="shared" ca="1" si="166"/>
        <v>bus_walk_time_cape_town</v>
      </c>
      <c r="E1031" s="4" t="str" cm="1">
        <f t="array" aca="1" ref="E1031" ca="1">INDIRECT(ADDRESS(1,A1031,1,1,"all_city_parameter_inputs"))</f>
        <v>cape_town</v>
      </c>
      <c r="F1031" s="6" t="str" cm="1">
        <f t="array" aca="1" ref="F1031" ca="1">IF(AND(ISBLANK(INDIRECT(ADDRESS(B1031,2,1,1,"all_city_parameter_inputs"))), ISBLANK(INDIRECT(ADDRESS(B1031,1,1,1,"all_city_parameter_inputs")))), "", IF(ISBLANK(INDIRECT(ADDRESS(B1031,1,1,1,"all_city_parameter_inputs"))), All_city_list!F1030,INDIRECT(ADDRESS(B1031,1,1,1,"all_city_parameter_inputs"))))</f>
        <v>bus_walk_time</v>
      </c>
      <c r="G1031" s="4" t="str" cm="1">
        <f t="array" aca="1" ref="G1031" ca="1">IF(AND(ISBLANK(INDIRECT(ADDRESS(B1031,3,1,1,"all_city_parameter_inputs"))),ISBLANK(INDIRECT(ADDRESS(B1031,2,1,1,"all_city_parameter_inputs")))),"",IF(ISBLANK(INDIRECT(ADDRESS(B1031,2,1,1,"all_city_parameter_inputs"))),"",INDIRECT(ADDRESS(B1031,2,1,1,"all_city_parameter_inputs"))))</f>
        <v>mean</v>
      </c>
      <c r="H1031" s="17" cm="1">
        <f t="array" aca="1" ref="H1031" ca="1">IF(ISBLANK(INDIRECT(ADDRESS(B1031,A1031,1,1,"all_city_parameter_inputs"))), "--",INDIRECT(ADDRESS(B1031,A1031,1,1,"all_city_parameter_inputs")))</f>
        <v>8.1222313128625849</v>
      </c>
      <c r="I1031" s="17" t="str">
        <f ca="1">IF(OR(G1031="alpha",G1031="beta",G1031="sd",G1031="mean"),"--",VLOOKUP(C1031,Default!$B$5:$H$113,7,FALSE))</f>
        <v>--</v>
      </c>
      <c r="J1031" s="4" t="str">
        <f ca="1">VLOOKUP(F1031,Lookup!$C$5:$D$109,2, FALSE)</f>
        <v>Travel values</v>
      </c>
      <c r="K1031" s="4" t="str">
        <f ca="1">VLOOKUP(C1031,Default!$B$4:$E$113,4, FALSE)</f>
        <v>time taken to walk to bus stop, added to each trip with main mode bus unless there is already a walking component in the travel survey</v>
      </c>
      <c r="L1031" s="21" cm="1">
        <f t="array" aca="1" ref="L1031" ca="1">IF(ISNA(VLOOKUP(D1031,Grouped_Sources!$C:$C,1,FALSE)),"", INDIRECT(VLOOKUP(D1031,Grouped_Sources!$C:$G,5,FALSE)))</f>
        <v>0</v>
      </c>
      <c r="M1031" s="21"/>
      <c r="N1031" s="21"/>
    </row>
    <row r="1032" spans="1:14">
      <c r="A1032" s="5">
        <f t="shared" si="160"/>
        <v>13</v>
      </c>
      <c r="B1032" s="5">
        <f t="shared" si="161"/>
        <v>40</v>
      </c>
      <c r="C1032" s="5" t="str">
        <f t="shared" ca="1" si="155"/>
        <v>bus_walk_time</v>
      </c>
      <c r="D1032" s="5" t="str">
        <f t="shared" ca="1" si="166"/>
        <v>bus_walk_time_cape_town</v>
      </c>
      <c r="E1032" s="4" t="str" cm="1">
        <f t="array" aca="1" ref="E1032" ca="1">INDIRECT(ADDRESS(1,A1032,1,1,"all_city_parameter_inputs"))</f>
        <v>cape_town</v>
      </c>
      <c r="F1032" s="6" t="str" cm="1">
        <f t="array" aca="1" ref="F1032" ca="1">IF(AND(ISBLANK(INDIRECT(ADDRESS(B1032,2,1,1,"all_city_parameter_inputs"))), ISBLANK(INDIRECT(ADDRESS(B1032,1,1,1,"all_city_parameter_inputs")))), "", IF(ISBLANK(INDIRECT(ADDRESS(B1032,1,1,1,"all_city_parameter_inputs"))), All_city_list!F1031,INDIRECT(ADDRESS(B1032,1,1,1,"all_city_parameter_inputs"))))</f>
        <v>bus_walk_time</v>
      </c>
      <c r="G1032" s="4" t="str" cm="1">
        <f t="array" aca="1" ref="G1032" ca="1">IF(AND(ISBLANK(INDIRECT(ADDRESS(B1032,3,1,1,"all_city_parameter_inputs"))),ISBLANK(INDIRECT(ADDRESS(B1032,2,1,1,"all_city_parameter_inputs")))),"",IF(ISBLANK(INDIRECT(ADDRESS(B1032,2,1,1,"all_city_parameter_inputs"))),"",INDIRECT(ADDRESS(B1032,2,1,1,"all_city_parameter_inputs"))))</f>
        <v>sd</v>
      </c>
      <c r="H1032" s="17" cm="1">
        <f t="array" aca="1" ref="H1032" ca="1">IF(ISBLANK(INDIRECT(ADDRESS(B1032,A1032,1,1,"all_city_parameter_inputs"))), "--",INDIRECT(ADDRESS(B1032,A1032,1,1,"all_city_parameter_inputs")))</f>
        <v>2.4193954021570026</v>
      </c>
      <c r="I1032" s="17" t="str">
        <f ca="1">IF(OR(G1032="alpha",G1032="beta",G1032="sd",G1032="mean"),"--",VLOOKUP(C1032,Default!$B$5:$H$113,7,FALSE))</f>
        <v>--</v>
      </c>
      <c r="J1032" s="4" t="str">
        <f ca="1">VLOOKUP(F1032,Lookup!$C$5:$D$109,2, FALSE)</f>
        <v>Travel values</v>
      </c>
      <c r="K1032" s="4" t="str">
        <f ca="1">VLOOKUP(C1032,Default!$B$4:$E$113,4, FALSE)</f>
        <v>time taken to walk to bus stop, added to each trip with main mode bus unless there is already a walking component in the travel survey</v>
      </c>
      <c r="L1032" s="21" cm="1">
        <f t="array" aca="1" ref="L1032" ca="1">IF(ISNA(VLOOKUP(D1032,Grouped_Sources!$C:$C,1,FALSE)),"", INDIRECT(VLOOKUP(D1032,Grouped_Sources!$C:$G,5,FALSE)))</f>
        <v>0</v>
      </c>
      <c r="M1032" s="21"/>
      <c r="N1032" s="21"/>
    </row>
    <row r="1033" spans="1:14">
      <c r="A1033" s="5">
        <f t="shared" si="160"/>
        <v>13</v>
      </c>
      <c r="B1033" s="5">
        <f t="shared" si="161"/>
        <v>41</v>
      </c>
      <c r="C1033" s="5" t="str">
        <f t="shared" ca="1" si="155"/>
        <v>rail_walk_time</v>
      </c>
      <c r="D1033" s="5" t="str">
        <f t="shared" ca="1" si="166"/>
        <v>rail_walk_time_cape_town</v>
      </c>
      <c r="E1033" s="4" t="str" cm="1">
        <f t="array" aca="1" ref="E1033" ca="1">INDIRECT(ADDRESS(1,A1033,1,1,"all_city_parameter_inputs"))</f>
        <v>cape_town</v>
      </c>
      <c r="F1033" s="6" t="str" cm="1">
        <f t="array" aca="1" ref="F1033" ca="1">IF(AND(ISBLANK(INDIRECT(ADDRESS(B1033,2,1,1,"all_city_parameter_inputs"))), ISBLANK(INDIRECT(ADDRESS(B1033,1,1,1,"all_city_parameter_inputs")))), "", IF(ISBLANK(INDIRECT(ADDRESS(B1033,1,1,1,"all_city_parameter_inputs"))), All_city_list!F1032,INDIRECT(ADDRESS(B1033,1,1,1,"all_city_parameter_inputs"))))</f>
        <v>rail_walk_time</v>
      </c>
      <c r="G1033" s="4" t="str" cm="1">
        <f t="array" aca="1" ref="G1033" ca="1">IF(AND(ISBLANK(INDIRECT(ADDRESS(B1033,3,1,1,"all_city_parameter_inputs"))),ISBLANK(INDIRECT(ADDRESS(B1033,2,1,1,"all_city_parameter_inputs")))),"",IF(ISBLANK(INDIRECT(ADDRESS(B1033,2,1,1,"all_city_parameter_inputs"))),"",INDIRECT(ADDRESS(B1033,2,1,1,"all_city_parameter_inputs"))))</f>
        <v>constant</v>
      </c>
      <c r="H1033" s="17" cm="1">
        <f t="array" aca="1" ref="H1033" ca="1">IF(ISBLANK(INDIRECT(ADDRESS(B1033,A1033,1,1,"all_city_parameter_inputs"))), "--",INDIRECT(ADDRESS(B1033,A1033,1,1,"all_city_parameter_inputs")))</f>
        <v>20</v>
      </c>
      <c r="I1033" s="17">
        <f ca="1">IF(OR(G1033="alpha",G1033="beta",G1033="sd",G1033="mean"),"--",VLOOKUP(C1033,Default!$B$5:$H$113,7,FALSE))</f>
        <v>12.5</v>
      </c>
      <c r="J1033" s="4" t="str">
        <f ca="1">VLOOKUP(F1033,Lookup!$C$5:$D$109,2, FALSE)</f>
        <v>Travel values</v>
      </c>
      <c r="K1033" s="4" t="str">
        <f ca="1">VLOOKUP(C1033,Default!$B$4:$E$113,4, FALSE)</f>
        <v>time taken to walk to train station</v>
      </c>
      <c r="L1033" s="21" t="str" cm="1">
        <f t="array" aca="1" ref="L1033" ca="1">IF(ISNA(VLOOKUP(D1033,Grouped_Sources!$C:$C,1,FALSE)),"", INDIRECT(VLOOKUP(D1033,Grouped_Sources!$C:$G,5,FALSE)))</f>
        <v xml:space="preserve"> on OneDrive Ali Abbas - ITHIM Global\Methods and Processes\Input Parameters\Walk_to_PT</v>
      </c>
      <c r="M1033" s="21"/>
      <c r="N1033" s="21"/>
    </row>
    <row r="1034" spans="1:14">
      <c r="A1034" s="5">
        <f t="shared" si="160"/>
        <v>13</v>
      </c>
      <c r="B1034" s="5">
        <f t="shared" si="161"/>
        <v>42</v>
      </c>
      <c r="C1034" s="5" t="str">
        <f t="shared" ca="1" si="155"/>
        <v>rail_walk_time</v>
      </c>
      <c r="D1034" s="5" t="str">
        <f t="shared" ca="1" si="166"/>
        <v>rail_walk_time_cape_town</v>
      </c>
      <c r="E1034" s="4" t="str" cm="1">
        <f t="array" aca="1" ref="E1034" ca="1">INDIRECT(ADDRESS(1,A1034,1,1,"all_city_parameter_inputs"))</f>
        <v>cape_town</v>
      </c>
      <c r="F1034" s="6" t="str" cm="1">
        <f t="array" aca="1" ref="F1034" ca="1">IF(AND(ISBLANK(INDIRECT(ADDRESS(B1034,2,1,1,"all_city_parameter_inputs"))), ISBLANK(INDIRECT(ADDRESS(B1034,1,1,1,"all_city_parameter_inputs")))), "", IF(ISBLANK(INDIRECT(ADDRESS(B1034,1,1,1,"all_city_parameter_inputs"))), All_city_list!F1033,INDIRECT(ADDRESS(B1034,1,1,1,"all_city_parameter_inputs"))))</f>
        <v>rail_walk_time</v>
      </c>
      <c r="G1034" s="4" t="str" cm="1">
        <f t="array" aca="1" ref="G1034" ca="1">IF(AND(ISBLANK(INDIRECT(ADDRESS(B1034,3,1,1,"all_city_parameter_inputs"))),ISBLANK(INDIRECT(ADDRESS(B1034,2,1,1,"all_city_parameter_inputs")))),"",IF(ISBLANK(INDIRECT(ADDRESS(B1034,2,1,1,"all_city_parameter_inputs"))),"",INDIRECT(ADDRESS(B1034,2,1,1,"all_city_parameter_inputs"))))</f>
        <v>mean</v>
      </c>
      <c r="H1034" s="17" cm="1">
        <f t="array" aca="1" ref="H1034" ca="1">IF(ISBLANK(INDIRECT(ADDRESS(B1034,A1034,1,1,"all_city_parameter_inputs"))), "--",INDIRECT(ADDRESS(B1034,A1034,1,1,"all_city_parameter_inputs")))</f>
        <v>12.62464845994775</v>
      </c>
      <c r="I1034" s="17" t="str">
        <f ca="1">IF(OR(G1034="alpha",G1034="beta",G1034="sd",G1034="mean"),"--",VLOOKUP(C1034,Default!$B$5:$H$113,7,FALSE))</f>
        <v>--</v>
      </c>
      <c r="J1034" s="4" t="str">
        <f ca="1">VLOOKUP(F1034,Lookup!$C$5:$D$109,2, FALSE)</f>
        <v>Travel values</v>
      </c>
      <c r="K1034" s="4" t="str">
        <f ca="1">VLOOKUP(C1034,Default!$B$4:$E$113,4, FALSE)</f>
        <v>time taken to walk to train station</v>
      </c>
      <c r="L1034" s="21" t="str" cm="1">
        <f t="array" aca="1" ref="L1034" ca="1">IF(ISNA(VLOOKUP(D1034,Grouped_Sources!$C:$C,1,FALSE)),"", INDIRECT(VLOOKUP(D1034,Grouped_Sources!$C:$G,5,FALSE)))</f>
        <v xml:space="preserve"> on OneDrive Ali Abbas - ITHIM Global\Methods and Processes\Input Parameters\Walk_to_PT</v>
      </c>
      <c r="M1034" s="21"/>
      <c r="N1034" s="21"/>
    </row>
    <row r="1035" spans="1:14">
      <c r="A1035" s="5">
        <f t="shared" si="160"/>
        <v>13</v>
      </c>
      <c r="B1035" s="5">
        <f t="shared" si="161"/>
        <v>43</v>
      </c>
      <c r="C1035" s="5" t="str">
        <f t="shared" ca="1" si="155"/>
        <v>rail_walk_time</v>
      </c>
      <c r="D1035" s="5" t="str">
        <f t="shared" ca="1" si="166"/>
        <v>rail_walk_time_cape_town</v>
      </c>
      <c r="E1035" s="4" t="str" cm="1">
        <f t="array" aca="1" ref="E1035" ca="1">INDIRECT(ADDRESS(1,A1035,1,1,"all_city_parameter_inputs"))</f>
        <v>cape_town</v>
      </c>
      <c r="F1035" s="6" t="str" cm="1">
        <f t="array" aca="1" ref="F1035" ca="1">IF(AND(ISBLANK(INDIRECT(ADDRESS(B1035,2,1,1,"all_city_parameter_inputs"))), ISBLANK(INDIRECT(ADDRESS(B1035,1,1,1,"all_city_parameter_inputs")))), "", IF(ISBLANK(INDIRECT(ADDRESS(B1035,1,1,1,"all_city_parameter_inputs"))), All_city_list!F1034,INDIRECT(ADDRESS(B1035,1,1,1,"all_city_parameter_inputs"))))</f>
        <v>rail_walk_time</v>
      </c>
      <c r="G1035" s="4" t="str" cm="1">
        <f t="array" aca="1" ref="G1035" ca="1">IF(AND(ISBLANK(INDIRECT(ADDRESS(B1035,3,1,1,"all_city_parameter_inputs"))),ISBLANK(INDIRECT(ADDRESS(B1035,2,1,1,"all_city_parameter_inputs")))),"",IF(ISBLANK(INDIRECT(ADDRESS(B1035,2,1,1,"all_city_parameter_inputs"))),"",INDIRECT(ADDRESS(B1035,2,1,1,"all_city_parameter_inputs"))))</f>
        <v>sd</v>
      </c>
      <c r="H1035" s="17" cm="1">
        <f t="array" aca="1" ref="H1035" ca="1">IF(ISBLANK(INDIRECT(ADDRESS(B1035,A1035,1,1,"all_city_parameter_inputs"))), "--",INDIRECT(ADDRESS(B1035,A1035,1,1,"all_city_parameter_inputs")))</f>
        <v>2.6097407813642466</v>
      </c>
      <c r="I1035" s="17" t="str">
        <f ca="1">IF(OR(G1035="alpha",G1035="beta",G1035="sd",G1035="mean"),"--",VLOOKUP(C1035,Default!$B$5:$H$113,7,FALSE))</f>
        <v>--</v>
      </c>
      <c r="J1035" s="4" t="str">
        <f ca="1">VLOOKUP(F1035,Lookup!$C$5:$D$109,2, FALSE)</f>
        <v>Travel values</v>
      </c>
      <c r="K1035" s="4" t="str">
        <f ca="1">VLOOKUP(C1035,Default!$B$4:$E$113,4, FALSE)</f>
        <v>time taken to walk to train station</v>
      </c>
      <c r="L1035" s="21" t="str" cm="1">
        <f t="array" aca="1" ref="L1035" ca="1">IF(ISNA(VLOOKUP(D1035,Grouped_Sources!$C:$C,1,FALSE)),"", INDIRECT(VLOOKUP(D1035,Grouped_Sources!$C:$G,5,FALSE)))</f>
        <v xml:space="preserve"> on OneDrive Ali Abbas - ITHIM Global\Methods and Processes\Input Parameters\Walk_to_PT</v>
      </c>
      <c r="M1035" s="21"/>
      <c r="N1035" s="21"/>
    </row>
    <row r="1036" spans="1:14">
      <c r="A1036" s="5">
        <f t="shared" si="160"/>
        <v>13</v>
      </c>
      <c r="B1036" s="5">
        <f t="shared" si="161"/>
        <v>44</v>
      </c>
      <c r="C1036" s="5" t="str">
        <f t="shared" ca="1" si="155"/>
        <v>add_personal_motorcycle_trips</v>
      </c>
      <c r="D1036" s="5" t="str">
        <f t="shared" ref="D1036:D1039" ca="1" si="167">F1036&amp;"_"&amp;E1036</f>
        <v>add_personal_motorcycle_trips_cape_town</v>
      </c>
      <c r="E1036" s="4" t="str" cm="1">
        <f t="array" aca="1" ref="E1036" ca="1">INDIRECT(ADDRESS(1,A1036,1,1,"all_city_parameter_inputs"))</f>
        <v>cape_town</v>
      </c>
      <c r="F1036" s="6" t="str" cm="1">
        <f t="array" aca="1" ref="F1036" ca="1">IF(AND(ISBLANK(INDIRECT(ADDRESS(B1036,2,1,1,"all_city_parameter_inputs"))), ISBLANK(INDIRECT(ADDRESS(B1036,1,1,1,"all_city_parameter_inputs")))), "", IF(ISBLANK(INDIRECT(ADDRESS(B1036,1,1,1,"all_city_parameter_inputs"))), All_city_list!F1035,INDIRECT(ADDRESS(B1036,1,1,1,"all_city_parameter_inputs"))))</f>
        <v>add_personal_motorcycle_trips</v>
      </c>
      <c r="G1036" s="4" t="str" cm="1">
        <f t="array" aca="1" ref="G1036" ca="1">IF(AND(ISBLANK(INDIRECT(ADDRESS(B1036,3,1,1,"all_city_parameter_inputs"))),ISBLANK(INDIRECT(ADDRESS(B1036,2,1,1,"all_city_parameter_inputs")))),"",IF(ISBLANK(INDIRECT(ADDRESS(B1036,2,1,1,"all_city_parameter_inputs"))),"",INDIRECT(ADDRESS(B1036,2,1,1,"all_city_parameter_inputs"))))</f>
        <v/>
      </c>
      <c r="H1036" s="17" t="str" cm="1">
        <f t="array" aca="1" ref="H1036" ca="1">IF(ISBLANK(INDIRECT(ADDRESS(B1036,A1036,1,1,"all_city_parameter_inputs"))), "--",INDIRECT(ADDRESS(B1036,A1036,1,1,"all_city_parameter_inputs")))</f>
        <v>no</v>
      </c>
      <c r="I1036" s="17" t="str">
        <f ca="1">IF(OR(G1036="alpha",G1036="beta",G1036="sd",G1036="mean"),"--",VLOOKUP(C1036,Default!$B$5:$H$113,7,FALSE))</f>
        <v>no</v>
      </c>
      <c r="J1036" s="4" t="str">
        <f ca="1">VLOOKUP(F1036,Lookup!$C$5:$D$109,2, FALSE)</f>
        <v>Travel values</v>
      </c>
      <c r="K1036" s="4" t="str">
        <f ca="1">VLOOKUP(C1036,Default!$B$4:$E$113,4, FALSE)</f>
        <v>if set to 'no', does not add any personal journey motorcycle trip. If set to 'Chile' add motorcycle trips based on Chilean data. Used if no motorcycle trips exist in the travel survey at all</v>
      </c>
      <c r="L1036" s="21" t="str" cm="1">
        <f t="array" aca="1" ref="L1036" ca="1">IF(ISNA(VLOOKUP(D1036,Grouped_Sources!$C:$C,1,FALSE)),"", INDIRECT(VLOOKUP(D1036,Grouped_Sources!$C:$G,5,FALSE)))</f>
        <v xml:space="preserve"> on OneDrive Ali Abbas - ITHIM Global\Methods and Processes\Input Parameters\NewMotorcycleTrips</v>
      </c>
      <c r="M1036" s="21"/>
      <c r="N1036" s="21"/>
    </row>
    <row r="1037" spans="1:14">
      <c r="A1037" s="5">
        <f t="shared" si="160"/>
        <v>13</v>
      </c>
      <c r="B1037" s="5">
        <f t="shared" si="161"/>
        <v>45</v>
      </c>
      <c r="C1037" s="5" t="str">
        <f t="shared" ca="1" si="155"/>
        <v>proportion_motorcycle_trips</v>
      </c>
      <c r="D1037" s="5" t="str">
        <f t="shared" ca="1" si="167"/>
        <v>proportion_motorcycle_trips_cape_town</v>
      </c>
      <c r="E1037" s="4" t="str" cm="1">
        <f t="array" aca="1" ref="E1037" ca="1">INDIRECT(ADDRESS(1,A1037,1,1,"all_city_parameter_inputs"))</f>
        <v>cape_town</v>
      </c>
      <c r="F1037" s="6" t="str" cm="1">
        <f t="array" aca="1" ref="F1037" ca="1">IF(AND(ISBLANK(INDIRECT(ADDRESS(B1037,2,1,1,"all_city_parameter_inputs"))), ISBLANK(INDIRECT(ADDRESS(B1037,1,1,1,"all_city_parameter_inputs")))), "", IF(ISBLANK(INDIRECT(ADDRESS(B1037,1,1,1,"all_city_parameter_inputs"))), All_city_list!F1036,INDIRECT(ADDRESS(B1037,1,1,1,"all_city_parameter_inputs"))))</f>
        <v>proportion_motorcycle_trips</v>
      </c>
      <c r="G1037" s="4" t="str" cm="1">
        <f t="array" aca="1" ref="G1037" ca="1">IF(AND(ISBLANK(INDIRECT(ADDRESS(B1037,3,1,1,"all_city_parameter_inputs"))),ISBLANK(INDIRECT(ADDRESS(B1037,2,1,1,"all_city_parameter_inputs")))),"",IF(ISBLANK(INDIRECT(ADDRESS(B1037,2,1,1,"all_city_parameter_inputs"))),"",INDIRECT(ADDRESS(B1037,2,1,1,"all_city_parameter_inputs"))))</f>
        <v>constant</v>
      </c>
      <c r="H1037" s="17" cm="1">
        <f t="array" aca="1" ref="H1037" ca="1">IF(ISBLANK(INDIRECT(ADDRESS(B1037,A1037,1,1,"all_city_parameter_inputs"))), "--",INDIRECT(ADDRESS(B1037,A1037,1,1,"all_city_parameter_inputs")))</f>
        <v>0</v>
      </c>
      <c r="I1037" s="17">
        <f ca="1">IF(OR(G1037="alpha",G1037="beta",G1037="sd",G1037="mean"),"--",VLOOKUP(C1037,Default!$B$5:$H$113,7,FALSE))</f>
        <v>0</v>
      </c>
      <c r="J1037" s="4" t="str">
        <f ca="1">VLOOKUP(F1037,Lookup!$C$5:$D$109,2, FALSE)</f>
        <v>Travel values</v>
      </c>
      <c r="K1037" s="4" t="str">
        <f ca="1">VLOOKUP(C1037,Default!$B$4:$E$113,4, FALSE)</f>
        <v>proportion of travel survey trips that should be added as motorcycle trips</v>
      </c>
      <c r="L1037" s="21" t="str" cm="1">
        <f t="array" aca="1" ref="L1037" ca="1">IF(ISNA(VLOOKUP(D1037,Grouped_Sources!$C:$C,1,FALSE)),"", INDIRECT(VLOOKUP(D1037,Grouped_Sources!$C:$G,5,FALSE)))</f>
        <v xml:space="preserve"> on OneDrive Ali Abbas - ITHIM Global\Methods and Processes\Input Parameters\NewMotorcycleTrips</v>
      </c>
      <c r="M1037" s="21"/>
      <c r="N1037" s="21"/>
    </row>
    <row r="1038" spans="1:14">
      <c r="A1038" s="5">
        <f t="shared" si="160"/>
        <v>13</v>
      </c>
      <c r="B1038" s="5">
        <f t="shared" si="161"/>
        <v>46</v>
      </c>
      <c r="C1038" s="5" t="str">
        <f t="shared" ca="1" si="155"/>
        <v>proportion_motorcycle_trips</v>
      </c>
      <c r="D1038" s="5" t="str">
        <f t="shared" ca="1" si="167"/>
        <v>proportion_motorcycle_trips_cape_town</v>
      </c>
      <c r="E1038" s="4" t="str" cm="1">
        <f t="array" aca="1" ref="E1038" ca="1">INDIRECT(ADDRESS(1,A1038,1,1,"all_city_parameter_inputs"))</f>
        <v>cape_town</v>
      </c>
      <c r="F1038" s="6" t="str" cm="1">
        <f t="array" aca="1" ref="F1038" ca="1">IF(AND(ISBLANK(INDIRECT(ADDRESS(B1038,2,1,1,"all_city_parameter_inputs"))), ISBLANK(INDIRECT(ADDRESS(B1038,1,1,1,"all_city_parameter_inputs")))), "", IF(ISBLANK(INDIRECT(ADDRESS(B1038,1,1,1,"all_city_parameter_inputs"))), All_city_list!F1037,INDIRECT(ADDRESS(B1038,1,1,1,"all_city_parameter_inputs"))))</f>
        <v>proportion_motorcycle_trips</v>
      </c>
      <c r="G1038" s="4" t="str" cm="1">
        <f t="array" aca="1" ref="G1038" ca="1">IF(AND(ISBLANK(INDIRECT(ADDRESS(B1038,3,1,1,"all_city_parameter_inputs"))),ISBLANK(INDIRECT(ADDRESS(B1038,2,1,1,"all_city_parameter_inputs")))),"",IF(ISBLANK(INDIRECT(ADDRESS(B1038,2,1,1,"all_city_parameter_inputs"))),"",INDIRECT(ADDRESS(B1038,2,1,1,"all_city_parameter_inputs"))))</f>
        <v>alpha</v>
      </c>
      <c r="H1038" s="17" t="str" cm="1">
        <f t="array" aca="1" ref="H1038" ca="1">IF(ISBLANK(INDIRECT(ADDRESS(B1038,A1038,1,1,"all_city_parameter_inputs"))), "--",INDIRECT(ADDRESS(B1038,A1038,1,1,"all_city_parameter_inputs")))</f>
        <v>--</v>
      </c>
      <c r="I1038" s="17" t="str">
        <f ca="1">IF(OR(G1038="alpha",G1038="beta",G1038="sd",G1038="mean"),"--",VLOOKUP(C1038,Default!$B$5:$H$113,7,FALSE))</f>
        <v>--</v>
      </c>
      <c r="J1038" s="4" t="str">
        <f ca="1">VLOOKUP(F1038,Lookup!$C$5:$D$109,2, FALSE)</f>
        <v>Travel values</v>
      </c>
      <c r="K1038" s="4" t="str">
        <f ca="1">VLOOKUP(C1038,Default!$B$4:$E$113,4, FALSE)</f>
        <v>proportion of travel survey trips that should be added as motorcycle trips</v>
      </c>
      <c r="L1038" s="21" t="str" cm="1">
        <f t="array" aca="1" ref="L1038" ca="1">IF(ISNA(VLOOKUP(D1038,Grouped_Sources!$C:$C,1,FALSE)),"", INDIRECT(VLOOKUP(D1038,Grouped_Sources!$C:$G,5,FALSE)))</f>
        <v xml:space="preserve"> on OneDrive Ali Abbas - ITHIM Global\Methods and Processes\Input Parameters\NewMotorcycleTrips</v>
      </c>
      <c r="M1038" s="21"/>
      <c r="N1038" s="21"/>
    </row>
    <row r="1039" spans="1:14">
      <c r="A1039" s="5">
        <f t="shared" si="160"/>
        <v>13</v>
      </c>
      <c r="B1039" s="5">
        <f t="shared" si="161"/>
        <v>47</v>
      </c>
      <c r="C1039" s="5" t="str">
        <f t="shared" ca="1" si="155"/>
        <v>proportion_motorcycle_trips</v>
      </c>
      <c r="D1039" s="5" t="str">
        <f t="shared" ca="1" si="167"/>
        <v>proportion_motorcycle_trips_cape_town</v>
      </c>
      <c r="E1039" s="4" t="str" cm="1">
        <f t="array" aca="1" ref="E1039" ca="1">INDIRECT(ADDRESS(1,A1039,1,1,"all_city_parameter_inputs"))</f>
        <v>cape_town</v>
      </c>
      <c r="F1039" s="6" t="str" cm="1">
        <f t="array" aca="1" ref="F1039" ca="1">IF(AND(ISBLANK(INDIRECT(ADDRESS(B1039,2,1,1,"all_city_parameter_inputs"))), ISBLANK(INDIRECT(ADDRESS(B1039,1,1,1,"all_city_parameter_inputs")))), "", IF(ISBLANK(INDIRECT(ADDRESS(B1039,1,1,1,"all_city_parameter_inputs"))), All_city_list!F1038,INDIRECT(ADDRESS(B1039,1,1,1,"all_city_parameter_inputs"))))</f>
        <v>proportion_motorcycle_trips</v>
      </c>
      <c r="G1039" s="4" t="str" cm="1">
        <f t="array" aca="1" ref="G1039" ca="1">IF(AND(ISBLANK(INDIRECT(ADDRESS(B1039,3,1,1,"all_city_parameter_inputs"))),ISBLANK(INDIRECT(ADDRESS(B1039,2,1,1,"all_city_parameter_inputs")))),"",IF(ISBLANK(INDIRECT(ADDRESS(B1039,2,1,1,"all_city_parameter_inputs"))),"",INDIRECT(ADDRESS(B1039,2,1,1,"all_city_parameter_inputs"))))</f>
        <v>beta</v>
      </c>
      <c r="H1039" s="17" t="str" cm="1">
        <f t="array" aca="1" ref="H1039" ca="1">IF(ISBLANK(INDIRECT(ADDRESS(B1039,A1039,1,1,"all_city_parameter_inputs"))), "--",INDIRECT(ADDRESS(B1039,A1039,1,1,"all_city_parameter_inputs")))</f>
        <v>--</v>
      </c>
      <c r="I1039" s="17" t="str">
        <f ca="1">IF(OR(G1039="alpha",G1039="beta",G1039="sd",G1039="mean"),"--",VLOOKUP(C1039,Default!$B$5:$H$113,7,FALSE))</f>
        <v>--</v>
      </c>
      <c r="J1039" s="4" t="str">
        <f ca="1">VLOOKUP(F1039,Lookup!$C$5:$D$109,2, FALSE)</f>
        <v>Travel values</v>
      </c>
      <c r="K1039" s="4" t="str">
        <f ca="1">VLOOKUP(C1039,Default!$B$4:$E$113,4, FALSE)</f>
        <v>proportion of travel survey trips that should be added as motorcycle trips</v>
      </c>
      <c r="L1039" s="21" t="str" cm="1">
        <f t="array" aca="1" ref="L1039" ca="1">IF(ISNA(VLOOKUP(D1039,Grouped_Sources!$C:$C,1,FALSE)),"", INDIRECT(VLOOKUP(D1039,Grouped_Sources!$C:$G,5,FALSE)))</f>
        <v xml:space="preserve"> on OneDrive Ali Abbas - ITHIM Global\Methods and Processes\Input Parameters\NewMotorcycleTrips</v>
      </c>
      <c r="M1039" s="21"/>
      <c r="N1039" s="21"/>
    </row>
    <row r="1040" spans="1:14">
      <c r="A1040" s="5">
        <f t="shared" si="160"/>
        <v>13</v>
      </c>
      <c r="B1040" s="5">
        <f t="shared" si="161"/>
        <v>48</v>
      </c>
      <c r="C1040" s="5" t="str">
        <f t="shared" ca="1" si="155"/>
        <v>add_motorcycle_fleet</v>
      </c>
      <c r="D1040" s="5" t="str">
        <f t="shared" ca="1" si="166"/>
        <v>add_motorcycle_fleet_cape_town</v>
      </c>
      <c r="E1040" s="4" t="str" cm="1">
        <f t="array" aca="1" ref="E1040" ca="1">INDIRECT(ADDRESS(1,A1040,1,1,"all_city_parameter_inputs"))</f>
        <v>cape_town</v>
      </c>
      <c r="F1040" s="6" t="str" cm="1">
        <f t="array" aca="1" ref="F1040" ca="1">IF(AND(ISBLANK(INDIRECT(ADDRESS(B1040,2,1,1,"all_city_parameter_inputs"))), ISBLANK(INDIRECT(ADDRESS(B1040,1,1,1,"all_city_parameter_inputs")))), "", IF(ISBLANK(INDIRECT(ADDRESS(B1040,1,1,1,"all_city_parameter_inputs"))), All_city_list!F1035,INDIRECT(ADDRESS(B1040,1,1,1,"all_city_parameter_inputs"))))</f>
        <v>add_motorcycle_fleet</v>
      </c>
      <c r="G1040" s="4" t="str" cm="1">
        <f t="array" aca="1" ref="G1040" ca="1">IF(AND(ISBLANK(INDIRECT(ADDRESS(B1040,3,1,1,"all_city_parameter_inputs"))),ISBLANK(INDIRECT(ADDRESS(B1040,2,1,1,"all_city_parameter_inputs")))),"",IF(ISBLANK(INDIRECT(ADDRESS(B1040,2,1,1,"all_city_parameter_inputs"))),"",INDIRECT(ADDRESS(B1040,2,1,1,"all_city_parameter_inputs"))))</f>
        <v/>
      </c>
      <c r="H1040" s="17" t="str" cm="1">
        <f t="array" aca="1" ref="H1040" ca="1">IF(ISBLANK(INDIRECT(ADDRESS(B1040,A1040,1,1,"all_city_parameter_inputs"))), "--",INDIRECT(ADDRESS(B1040,A1040,1,1,"all_city_parameter_inputs")))</f>
        <v>T</v>
      </c>
      <c r="I1040" s="17" t="str">
        <f ca="1">IF(OR(G1040="alpha",G1040="beta",G1040="sd",G1040="mean"),"--",VLOOKUP(C1040,Default!$B$5:$H$113,7,FALSE))</f>
        <v>T</v>
      </c>
      <c r="J1040" s="4" t="str">
        <f ca="1">VLOOKUP(F1040,Lookup!$C$5:$D$109,2, FALSE)</f>
        <v>Travel values</v>
      </c>
      <c r="K1040" s="4" t="str">
        <f ca="1">VLOOKUP(C1040,Default!$B$4:$E$113,4, FALSE)</f>
        <v>whether to add motorcylce ghost trips</v>
      </c>
      <c r="L1040" s="21" t="str" cm="1">
        <f t="array" aca="1" ref="L1040" ca="1">IF(ISNA(VLOOKUP(D1040,Grouped_Sources!$C:$C,1,FALSE)),"", INDIRECT(VLOOKUP(D1040,Grouped_Sources!$C:$G,5,FALSE)))</f>
        <v xml:space="preserve"> on OneDrive Ali Abbas - ITHIM Global\Methods and Processes\Input Parameters\MotorcycleFleetRatio</v>
      </c>
      <c r="M1040" s="21"/>
      <c r="N1040" s="21"/>
    </row>
    <row r="1041" spans="1:14">
      <c r="A1041" s="5">
        <f t="shared" si="160"/>
        <v>13</v>
      </c>
      <c r="B1041" s="5">
        <f t="shared" si="161"/>
        <v>49</v>
      </c>
      <c r="C1041" s="5" t="str">
        <f t="shared" ca="1" si="155"/>
        <v>fleet_to_motorcycle_ratio</v>
      </c>
      <c r="D1041" s="5" t="str">
        <f t="shared" ca="1" si="166"/>
        <v>fleet_to_motorcycle_ratio_cape_town</v>
      </c>
      <c r="E1041" s="4" t="str" cm="1">
        <f t="array" aca="1" ref="E1041" ca="1">INDIRECT(ADDRESS(1,A1041,1,1,"all_city_parameter_inputs"))</f>
        <v>cape_town</v>
      </c>
      <c r="F1041" s="6" t="str" cm="1">
        <f t="array" aca="1" ref="F1041" ca="1">IF(AND(ISBLANK(INDIRECT(ADDRESS(B1041,2,1,1,"all_city_parameter_inputs"))), ISBLANK(INDIRECT(ADDRESS(B1041,1,1,1,"all_city_parameter_inputs")))), "", IF(ISBLANK(INDIRECT(ADDRESS(B1041,1,1,1,"all_city_parameter_inputs"))), All_city_list!F1040,INDIRECT(ADDRESS(B1041,1,1,1,"all_city_parameter_inputs"))))</f>
        <v>fleet_to_motorcycle_ratio</v>
      </c>
      <c r="G1041" s="4" t="str" cm="1">
        <f t="array" aca="1" ref="G1041" ca="1">IF(AND(ISBLANK(INDIRECT(ADDRESS(B1041,3,1,1,"all_city_parameter_inputs"))),ISBLANK(INDIRECT(ADDRESS(B1041,2,1,1,"all_city_parameter_inputs")))),"",IF(ISBLANK(INDIRECT(ADDRESS(B1041,2,1,1,"all_city_parameter_inputs"))),"",INDIRECT(ADDRESS(B1041,2,1,1,"all_city_parameter_inputs"))))</f>
        <v>constant</v>
      </c>
      <c r="H1041" s="17" cm="1">
        <f t="array" aca="1" ref="H1041" ca="1">IF(ISBLANK(INDIRECT(ADDRESS(B1041,A1041,1,1,"all_city_parameter_inputs"))), "--",INDIRECT(ADDRESS(B1041,A1041,1,1,"all_city_parameter_inputs")))</f>
        <v>0.45404519109961261</v>
      </c>
      <c r="I1041" s="17">
        <f ca="1">IF(OR(G1041="alpha",G1041="beta",G1041="sd",G1041="mean"),"--",VLOOKUP(C1041,Default!$B$5:$H$113,7,FALSE))</f>
        <v>0.441176470588235</v>
      </c>
      <c r="J1041" s="4" t="str">
        <f ca="1">VLOOKUP(F1041,Lookup!$C$5:$D$109,2, FALSE)</f>
        <v>Travel values</v>
      </c>
      <c r="K1041" s="4" t="str">
        <f ca="1">VLOOKUP(C1041,Default!$B$4:$E$113,4, FALSE)</f>
        <v xml:space="preserve">ratio of missing motorbike trips, e.g. if ratio = 0.6 and total trip distance in survey is 400, then want to add 600 km of motorbike trips. </v>
      </c>
      <c r="L1041" s="21" t="str" cm="1">
        <f t="array" aca="1" ref="L1041" ca="1">IF(ISNA(VLOOKUP(D1041,Grouped_Sources!$C:$C,1,FALSE)),"", INDIRECT(VLOOKUP(D1041,Grouped_Sources!$C:$G,5,FALSE)))</f>
        <v xml:space="preserve"> on OneDrive Ali Abbas - ITHIM Global\Methods and Processes\Input Parameters\MotorcycleFleetRatio</v>
      </c>
      <c r="M1041" s="21"/>
      <c r="N1041" s="21"/>
    </row>
    <row r="1042" spans="1:14">
      <c r="A1042" s="5">
        <f t="shared" si="160"/>
        <v>13</v>
      </c>
      <c r="B1042" s="5">
        <f t="shared" si="161"/>
        <v>50</v>
      </c>
      <c r="C1042" s="5" t="str">
        <f t="shared" ca="1" si="155"/>
        <v>fleet_to_motorcycle_ratio</v>
      </c>
      <c r="D1042" s="5" t="str">
        <f t="shared" ca="1" si="166"/>
        <v>fleet_to_motorcycle_ratio_cape_town</v>
      </c>
      <c r="E1042" s="4" t="str" cm="1">
        <f t="array" aca="1" ref="E1042" ca="1">INDIRECT(ADDRESS(1,A1042,1,1,"all_city_parameter_inputs"))</f>
        <v>cape_town</v>
      </c>
      <c r="F1042" s="6" t="str" cm="1">
        <f t="array" aca="1" ref="F1042" ca="1">IF(AND(ISBLANK(INDIRECT(ADDRESS(B1042,2,1,1,"all_city_parameter_inputs"))), ISBLANK(INDIRECT(ADDRESS(B1042,1,1,1,"all_city_parameter_inputs")))), "", IF(ISBLANK(INDIRECT(ADDRESS(B1042,1,1,1,"all_city_parameter_inputs"))), All_city_list!F1041,INDIRECT(ADDRESS(B1042,1,1,1,"all_city_parameter_inputs"))))</f>
        <v>fleet_to_motorcycle_ratio</v>
      </c>
      <c r="G1042" s="4" t="str" cm="1">
        <f t="array" aca="1" ref="G1042" ca="1">IF(AND(ISBLANK(INDIRECT(ADDRESS(B1042,3,1,1,"all_city_parameter_inputs"))),ISBLANK(INDIRECT(ADDRESS(B1042,2,1,1,"all_city_parameter_inputs")))),"",IF(ISBLANK(INDIRECT(ADDRESS(B1042,2,1,1,"all_city_parameter_inputs"))),"",INDIRECT(ADDRESS(B1042,2,1,1,"all_city_parameter_inputs"))))</f>
        <v>alpha</v>
      </c>
      <c r="H1042" s="17" cm="1">
        <f t="array" aca="1" ref="H1042" ca="1">IF(ISBLANK(INDIRECT(ADDRESS(B1042,A1042,1,1,"all_city_parameter_inputs"))), "--",INDIRECT(ADDRESS(B1042,A1042,1,1,"all_city_parameter_inputs")))</f>
        <v>4.0421750911975387</v>
      </c>
      <c r="I1042" s="17" t="str">
        <f ca="1">IF(OR(G1042="alpha",G1042="beta",G1042="sd",G1042="mean"),"--",VLOOKUP(C1042,Default!$B$5:$H$113,7,FALSE))</f>
        <v>--</v>
      </c>
      <c r="J1042" s="4" t="str">
        <f ca="1">VLOOKUP(F1042,Lookup!$C$5:$D$109,2, FALSE)</f>
        <v>Travel values</v>
      </c>
      <c r="K1042" s="4" t="str">
        <f ca="1">VLOOKUP(C1042,Default!$B$4:$E$113,4, FALSE)</f>
        <v xml:space="preserve">ratio of missing motorbike trips, e.g. if ratio = 0.6 and total trip distance in survey is 400, then want to add 600 km of motorbike trips. </v>
      </c>
      <c r="L1042" s="21" t="str" cm="1">
        <f t="array" aca="1" ref="L1042" ca="1">IF(ISNA(VLOOKUP(D1042,Grouped_Sources!$C:$C,1,FALSE)),"", INDIRECT(VLOOKUP(D1042,Grouped_Sources!$C:$G,5,FALSE)))</f>
        <v xml:space="preserve"> on OneDrive Ali Abbas - ITHIM Global\Methods and Processes\Input Parameters\MotorcycleFleetRatio</v>
      </c>
      <c r="M1042" s="21"/>
      <c r="N1042" s="21"/>
    </row>
    <row r="1043" spans="1:14">
      <c r="A1043" s="5">
        <f t="shared" si="160"/>
        <v>13</v>
      </c>
      <c r="B1043" s="5">
        <f t="shared" si="161"/>
        <v>51</v>
      </c>
      <c r="C1043" s="5" t="str">
        <f t="shared" ca="1" si="155"/>
        <v>fleet_to_motorcycle_ratio</v>
      </c>
      <c r="D1043" s="5" t="str">
        <f t="shared" ca="1" si="166"/>
        <v>fleet_to_motorcycle_ratio_cape_town</v>
      </c>
      <c r="E1043" s="4" t="str" cm="1">
        <f t="array" aca="1" ref="E1043" ca="1">INDIRECT(ADDRESS(1,A1043,1,1,"all_city_parameter_inputs"))</f>
        <v>cape_town</v>
      </c>
      <c r="F1043" s="6" t="str" cm="1">
        <f t="array" aca="1" ref="F1043" ca="1">IF(AND(ISBLANK(INDIRECT(ADDRESS(B1043,2,1,1,"all_city_parameter_inputs"))), ISBLANK(INDIRECT(ADDRESS(B1043,1,1,1,"all_city_parameter_inputs")))), "", IF(ISBLANK(INDIRECT(ADDRESS(B1043,1,1,1,"all_city_parameter_inputs"))), All_city_list!F1042,INDIRECT(ADDRESS(B1043,1,1,1,"all_city_parameter_inputs"))))</f>
        <v>fleet_to_motorcycle_ratio</v>
      </c>
      <c r="G1043" s="4" t="str" cm="1">
        <f t="array" aca="1" ref="G1043" ca="1">IF(AND(ISBLANK(INDIRECT(ADDRESS(B1043,3,1,1,"all_city_parameter_inputs"))),ISBLANK(INDIRECT(ADDRESS(B1043,2,1,1,"all_city_parameter_inputs")))),"",IF(ISBLANK(INDIRECT(ADDRESS(B1043,2,1,1,"all_city_parameter_inputs"))),"",INDIRECT(ADDRESS(B1043,2,1,1,"all_city_parameter_inputs"))))</f>
        <v>beta</v>
      </c>
      <c r="H1043" s="17" cm="1">
        <f t="array" aca="1" ref="H1043" ca="1">IF(ISBLANK(INDIRECT(ADDRESS(B1043,A1043,1,1,"all_city_parameter_inputs"))), "--",INDIRECT(ADDRESS(B1043,A1043,1,1,"all_city_parameter_inputs")))</f>
        <v>4.8604081107259223</v>
      </c>
      <c r="I1043" s="17" t="str">
        <f ca="1">IF(OR(G1043="alpha",G1043="beta",G1043="sd",G1043="mean"),"--",VLOOKUP(C1043,Default!$B$5:$H$113,7,FALSE))</f>
        <v>--</v>
      </c>
      <c r="J1043" s="4" t="str">
        <f ca="1">VLOOKUP(F1043,Lookup!$C$5:$D$109,2, FALSE)</f>
        <v>Travel values</v>
      </c>
      <c r="K1043" s="4" t="str">
        <f ca="1">VLOOKUP(C1043,Default!$B$4:$E$113,4, FALSE)</f>
        <v xml:space="preserve">ratio of missing motorbike trips, e.g. if ratio = 0.6 and total trip distance in survey is 400, then want to add 600 km of motorbike trips. </v>
      </c>
      <c r="L1043" s="21" t="str" cm="1">
        <f t="array" aca="1" ref="L1043" ca="1">IF(ISNA(VLOOKUP(D1043,Grouped_Sources!$C:$C,1,FALSE)),"", INDIRECT(VLOOKUP(D1043,Grouped_Sources!$C:$G,5,FALSE)))</f>
        <v xml:space="preserve"> on OneDrive Ali Abbas - ITHIM Global\Methods and Processes\Input Parameters\MotorcycleFleetRatio</v>
      </c>
      <c r="M1043" s="21"/>
      <c r="N1043" s="21"/>
    </row>
    <row r="1044" spans="1:14">
      <c r="A1044" s="5">
        <f t="shared" si="160"/>
        <v>13</v>
      </c>
      <c r="B1044" s="5">
        <f t="shared" si="161"/>
        <v>52</v>
      </c>
      <c r="C1044" s="5" t="str">
        <f t="shared" ca="1" si="155"/>
        <v>background_pa_confidence</v>
      </c>
      <c r="D1044" s="5" t="str">
        <f t="shared" ca="1" si="166"/>
        <v>background_pa_confidence_cape_town</v>
      </c>
      <c r="E1044" s="4" t="str" cm="1">
        <f t="array" aca="1" ref="E1044" ca="1">INDIRECT(ADDRESS(1,A1044,1,1,"all_city_parameter_inputs"))</f>
        <v>cape_town</v>
      </c>
      <c r="F1044" s="6" t="str" cm="1">
        <f t="array" aca="1" ref="F1044" ca="1">IF(AND(ISBLANK(INDIRECT(ADDRESS(B1044,2,1,1,"all_city_parameter_inputs"))), ISBLANK(INDIRECT(ADDRESS(B1044,1,1,1,"all_city_parameter_inputs")))), "", IF(ISBLANK(INDIRECT(ADDRESS(B1044,1,1,1,"all_city_parameter_inputs"))), All_city_list!F1043,INDIRECT(ADDRESS(B1044,1,1,1,"all_city_parameter_inputs"))))</f>
        <v>background_pa_confidence</v>
      </c>
      <c r="G1044" s="4" t="str" cm="1">
        <f t="array" aca="1" ref="G1044" ca="1">IF(AND(ISBLANK(INDIRECT(ADDRESS(B1044,3,1,1,"all_city_parameter_inputs"))),ISBLANK(INDIRECT(ADDRESS(B1044,2,1,1,"all_city_parameter_inputs")))),"",IF(ISBLANK(INDIRECT(ADDRESS(B1044,2,1,1,"all_city_parameter_inputs"))),"",INDIRECT(ADDRESS(B1044,2,1,1,"all_city_parameter_inputs"))))</f>
        <v>sample</v>
      </c>
      <c r="H1044" s="17" cm="1">
        <f t="array" aca="1" ref="H1044" ca="1">IF(ISBLANK(INDIRECT(ADDRESS(B1044,A1044,1,1,"all_city_parameter_inputs"))), "--",INDIRECT(ADDRESS(B1044,A1044,1,1,"all_city_parameter_inputs")))</f>
        <v>0.7</v>
      </c>
      <c r="I1044" s="17">
        <f ca="1">IF(OR(G1044="alpha",G1044="beta",G1044="sd",G1044="mean"),"--",VLOOKUP(C1044,Default!$B$5:$H$113,7,FALSE))</f>
        <v>1</v>
      </c>
      <c r="J1044" s="4" t="str">
        <f ca="1">VLOOKUP(F1044,Lookup!$C$5:$D$109,2, FALSE)</f>
        <v>PA values</v>
      </c>
      <c r="K1044" s="4" t="str">
        <f ca="1">VLOOKUP(C1044,Default!$B$4:$E$113,4, FALSE)</f>
        <v>how confident we are in the PA survey (in terms of number of people who report zero PA)</v>
      </c>
      <c r="L1044" s="21" t="str" cm="1">
        <f t="array" aca="1" ref="L1044" ca="1">IF(ISNA(VLOOKUP(D1044,Grouped_Sources!$C:$C,1,FALSE)),"", INDIRECT(VLOOKUP(D1044,Grouped_Sources!$C:$G,5,FALSE)))</f>
        <v/>
      </c>
      <c r="M1044" s="21"/>
      <c r="N1044" s="21"/>
    </row>
    <row r="1045" spans="1:14">
      <c r="A1045" s="5">
        <f t="shared" si="160"/>
        <v>13</v>
      </c>
      <c r="B1045" s="5">
        <f t="shared" si="161"/>
        <v>53</v>
      </c>
      <c r="C1045" s="5" t="str">
        <f t="shared" ca="1" si="155"/>
        <v>add_walk_to_pt_trips</v>
      </c>
      <c r="D1045" s="5" t="str">
        <f t="shared" ca="1" si="166"/>
        <v>add_walk_to_pt_trips_cape_town</v>
      </c>
      <c r="E1045" s="4" t="str" cm="1">
        <f t="array" aca="1" ref="E1045" ca="1">INDIRECT(ADDRESS(1,A1045,1,1,"all_city_parameter_inputs"))</f>
        <v>cape_town</v>
      </c>
      <c r="F1045" s="6" t="str" cm="1">
        <f t="array" aca="1" ref="F1045" ca="1">IF(AND(ISBLANK(INDIRECT(ADDRESS(B1045,2,1,1,"all_city_parameter_inputs"))), ISBLANK(INDIRECT(ADDRESS(B1045,1,1,1,"all_city_parameter_inputs")))), "", IF(ISBLANK(INDIRECT(ADDRESS(B1045,1,1,1,"all_city_parameter_inputs"))), All_city_list!F1044,INDIRECT(ADDRESS(B1045,1,1,1,"all_city_parameter_inputs"))))</f>
        <v>add_walk_to_pt_trips</v>
      </c>
      <c r="G1045" s="4" t="str" cm="1">
        <f t="array" aca="1" ref="G1045" ca="1">IF(AND(ISBLANK(INDIRECT(ADDRESS(B1045,3,1,1,"all_city_parameter_inputs"))),ISBLANK(INDIRECT(ADDRESS(B1045,2,1,1,"all_city_parameter_inputs")))),"",IF(ISBLANK(INDIRECT(ADDRESS(B1045,2,1,1,"all_city_parameter_inputs"))),"",INDIRECT(ADDRESS(B1045,2,1,1,"all_city_parameter_inputs"))))</f>
        <v/>
      </c>
      <c r="H1045" s="17" t="str" cm="1">
        <f t="array" aca="1" ref="H1045" ca="1">IF(ISBLANK(INDIRECT(ADDRESS(B1045,A1045,1,1,"all_city_parameter_inputs"))), "--",INDIRECT(ADDRESS(B1045,A1045,1,1,"all_city_parameter_inputs")))</f>
        <v>T</v>
      </c>
      <c r="I1045" s="17" t="str">
        <f ca="1">IF(OR(G1045="alpha",G1045="beta",G1045="sd",G1045="mean"),"--",VLOOKUP(C1045,Default!$B$5:$H$113,7,FALSE))</f>
        <v>T</v>
      </c>
      <c r="J1045" s="4" t="str">
        <f ca="1">VLOOKUP(F1045,Lookup!$C$5:$D$109,2, FALSE)</f>
        <v>Travel values</v>
      </c>
      <c r="K1045" s="4" t="str">
        <f ca="1">VLOOKUP(C1045,Default!$B$4:$E$113,4, FALSE)</f>
        <v>whether to add walk component to trips with main mode bus</v>
      </c>
      <c r="L1045" s="21" t="str" cm="1">
        <f t="array" aca="1" ref="L1045" ca="1">IF(ISNA(VLOOKUP(D1045,Grouped_Sources!$C:$C,1,FALSE)),"", INDIRECT(VLOOKUP(D1045,Grouped_Sources!$C:$G,5,FALSE)))</f>
        <v/>
      </c>
      <c r="M1045" s="21"/>
      <c r="N1045" s="21"/>
    </row>
    <row r="1046" spans="1:14">
      <c r="A1046" s="5">
        <f t="shared" si="160"/>
        <v>13</v>
      </c>
      <c r="B1046" s="5">
        <f t="shared" si="161"/>
        <v>54</v>
      </c>
      <c r="C1046" s="5" t="str">
        <f t="shared" ca="1" si="155"/>
        <v>bus_to_passenger_ratio</v>
      </c>
      <c r="D1046" s="5" t="str">
        <f t="shared" ca="1" si="166"/>
        <v>bus_to_passenger_ratio_cape_town</v>
      </c>
      <c r="E1046" s="4" t="str" cm="1">
        <f t="array" aca="1" ref="E1046" ca="1">INDIRECT(ADDRESS(1,A1046,1,1,"all_city_parameter_inputs"))</f>
        <v>cape_town</v>
      </c>
      <c r="F1046" s="6" t="str" cm="1">
        <f t="array" aca="1" ref="F1046" ca="1">IF(AND(ISBLANK(INDIRECT(ADDRESS(B1046,2,1,1,"all_city_parameter_inputs"))), ISBLANK(INDIRECT(ADDRESS(B1046,1,1,1,"all_city_parameter_inputs")))), "", IF(ISBLANK(INDIRECT(ADDRESS(B1046,1,1,1,"all_city_parameter_inputs"))), All_city_list!F1045,INDIRECT(ADDRESS(B1046,1,1,1,"all_city_parameter_inputs"))))</f>
        <v>bus_to_passenger_ratio</v>
      </c>
      <c r="G1046" s="4" t="str" cm="1">
        <f t="array" aca="1" ref="G1046" ca="1">IF(AND(ISBLANK(INDIRECT(ADDRESS(B1046,3,1,1,"all_city_parameter_inputs"))),ISBLANK(INDIRECT(ADDRESS(B1046,2,1,1,"all_city_parameter_inputs")))),"",IF(ISBLANK(INDIRECT(ADDRESS(B1046,2,1,1,"all_city_parameter_inputs"))),"",INDIRECT(ADDRESS(B1046,2,1,1,"all_city_parameter_inputs"))))</f>
        <v>constant</v>
      </c>
      <c r="H1046" s="17" cm="1">
        <f t="array" aca="1" ref="H1046" ca="1">IF(ISBLANK(INDIRECT(ADDRESS(B1046,A1046,1,1,"all_city_parameter_inputs"))), "--",INDIRECT(ADDRESS(B1046,A1046,1,1,"all_city_parameter_inputs")))</f>
        <v>0.05</v>
      </c>
      <c r="I1046" s="17">
        <f ca="1">IF(OR(G1046="alpha",G1046="beta",G1046="sd",G1046="mean"),"--",VLOOKUP(C1046,Default!$B$5:$H$113,7,FALSE))</f>
        <v>3.8910505836575897E-2</v>
      </c>
      <c r="J1046" s="4" t="str">
        <f ca="1">VLOOKUP(F1046,Lookup!$C$5:$D$109,2, FALSE)</f>
        <v>Travel values</v>
      </c>
      <c r="K1046" s="4" t="str">
        <f ca="1">VLOOKUP(C1046,Default!$B$4:$E$113,4, FALSE)</f>
        <v>number of buses per passenger</v>
      </c>
      <c r="L1046" s="21" t="str" cm="1">
        <f t="array" aca="1" ref="L1046" ca="1">IF(ISNA(VLOOKUP(D1046,Grouped_Sources!$C:$C,1,FALSE)),"", INDIRECT(VLOOKUP(D1046,Grouped_Sources!$C:$G,5,FALSE)))</f>
        <v>BusPassengerRatios_WriteUp_v.xx.docx on  on OneDrive Ali Abbas - ITHIM Global\Methods and Processes\Input Parameters\BusPassengerRatio</v>
      </c>
      <c r="M1046" s="21"/>
      <c r="N1046" s="21"/>
    </row>
    <row r="1047" spans="1:14">
      <c r="A1047" s="5">
        <f t="shared" si="160"/>
        <v>13</v>
      </c>
      <c r="B1047" s="5">
        <f t="shared" si="161"/>
        <v>55</v>
      </c>
      <c r="C1047" s="5" t="str">
        <f t="shared" ref="C1047:C1120" ca="1" si="168">IF(G1047 = "",F1047,IF(OR(G1047="alpha",G1047="beta",G1047="constant",G1047="sd",G1047="mean",G1047="sample"),F1047,F1047&amp;" "&amp;G1047))</f>
        <v>bus_to_passenger_ratio</v>
      </c>
      <c r="D1047" s="5" t="str">
        <f t="shared" ca="1" si="166"/>
        <v>bus_to_passenger_ratio_cape_town</v>
      </c>
      <c r="E1047" s="4" t="str" cm="1">
        <f t="array" aca="1" ref="E1047" ca="1">INDIRECT(ADDRESS(1,A1047,1,1,"all_city_parameter_inputs"))</f>
        <v>cape_town</v>
      </c>
      <c r="F1047" s="6" t="str" cm="1">
        <f t="array" aca="1" ref="F1047" ca="1">IF(AND(ISBLANK(INDIRECT(ADDRESS(B1047,2,1,1,"all_city_parameter_inputs"))), ISBLANK(INDIRECT(ADDRESS(B1047,1,1,1,"all_city_parameter_inputs")))), "", IF(ISBLANK(INDIRECT(ADDRESS(B1047,1,1,1,"all_city_parameter_inputs"))), All_city_list!F1046,INDIRECT(ADDRESS(B1047,1,1,1,"all_city_parameter_inputs"))))</f>
        <v>bus_to_passenger_ratio</v>
      </c>
      <c r="G1047" s="4" t="str" cm="1">
        <f t="array" aca="1" ref="G1047" ca="1">IF(AND(ISBLANK(INDIRECT(ADDRESS(B1047,3,1,1,"all_city_parameter_inputs"))),ISBLANK(INDIRECT(ADDRESS(B1047,2,1,1,"all_city_parameter_inputs")))),"",IF(ISBLANK(INDIRECT(ADDRESS(B1047,2,1,1,"all_city_parameter_inputs"))),"",INDIRECT(ADDRESS(B1047,2,1,1,"all_city_parameter_inputs"))))</f>
        <v>alpha</v>
      </c>
      <c r="H1047" s="17" cm="1">
        <f t="array" aca="1" ref="H1047" ca="1">IF(ISBLANK(INDIRECT(ADDRESS(B1047,A1047,1,1,"all_city_parameter_inputs"))), "--",INDIRECT(ADDRESS(B1047,A1047,1,1,"all_city_parameter_inputs")))</f>
        <v>20.638888888888886</v>
      </c>
      <c r="I1047" s="17" t="str">
        <f ca="1">IF(OR(G1047="alpha",G1047="beta",G1047="sd",G1047="mean"),"--",VLOOKUP(C1047,Default!$B$5:$H$113,7,FALSE))</f>
        <v>--</v>
      </c>
      <c r="J1047" s="4" t="str">
        <f ca="1">VLOOKUP(F1047,Lookup!$C$5:$D$109,2, FALSE)</f>
        <v>Travel values</v>
      </c>
      <c r="K1047" s="4" t="str">
        <f ca="1">VLOOKUP(C1047,Default!$B$4:$E$113,4, FALSE)</f>
        <v>number of buses per passenger</v>
      </c>
      <c r="L1047" s="21" t="str" cm="1">
        <f t="array" aca="1" ref="L1047" ca="1">IF(ISNA(VLOOKUP(D1047,Grouped_Sources!$C:$C,1,FALSE)),"", INDIRECT(VLOOKUP(D1047,Grouped_Sources!$C:$G,5,FALSE)))</f>
        <v>BusPassengerRatios_WriteUp_v.xx.docx on  on OneDrive Ali Abbas - ITHIM Global\Methods and Processes\Input Parameters\BusPassengerRatio</v>
      </c>
      <c r="M1047" s="21"/>
      <c r="N1047" s="21"/>
    </row>
    <row r="1048" spans="1:14">
      <c r="A1048" s="5">
        <f t="shared" si="160"/>
        <v>13</v>
      </c>
      <c r="B1048" s="5">
        <f t="shared" si="161"/>
        <v>56</v>
      </c>
      <c r="C1048" s="5" t="str">
        <f t="shared" ca="1" si="168"/>
        <v>bus_to_passenger_ratio</v>
      </c>
      <c r="D1048" s="5" t="str">
        <f t="shared" ca="1" si="166"/>
        <v>bus_to_passenger_ratio_cape_town</v>
      </c>
      <c r="E1048" s="4" t="str" cm="1">
        <f t="array" aca="1" ref="E1048" ca="1">INDIRECT(ADDRESS(1,A1048,1,1,"all_city_parameter_inputs"))</f>
        <v>cape_town</v>
      </c>
      <c r="F1048" s="6" t="str" cm="1">
        <f t="array" aca="1" ref="F1048" ca="1">IF(AND(ISBLANK(INDIRECT(ADDRESS(B1048,2,1,1,"all_city_parameter_inputs"))), ISBLANK(INDIRECT(ADDRESS(B1048,1,1,1,"all_city_parameter_inputs")))), "", IF(ISBLANK(INDIRECT(ADDRESS(B1048,1,1,1,"all_city_parameter_inputs"))), All_city_list!F1047,INDIRECT(ADDRESS(B1048,1,1,1,"all_city_parameter_inputs"))))</f>
        <v>bus_to_passenger_ratio</v>
      </c>
      <c r="G1048" s="4" t="str" cm="1">
        <f t="array" aca="1" ref="G1048" ca="1">IF(AND(ISBLANK(INDIRECT(ADDRESS(B1048,3,1,1,"all_city_parameter_inputs"))),ISBLANK(INDIRECT(ADDRESS(B1048,2,1,1,"all_city_parameter_inputs")))),"",IF(ISBLANK(INDIRECT(ADDRESS(B1048,2,1,1,"all_city_parameter_inputs"))),"",INDIRECT(ADDRESS(B1048,2,1,1,"all_city_parameter_inputs"))))</f>
        <v>beta</v>
      </c>
      <c r="H1048" s="17" cm="1">
        <f t="array" aca="1" ref="H1048" ca="1">IF(ISBLANK(INDIRECT(ADDRESS(B1048,A1048,1,1,"all_city_parameter_inputs"))), "--",INDIRECT(ADDRESS(B1048,A1048,1,1,"all_city_parameter_inputs")))</f>
        <v>392.13888888888874</v>
      </c>
      <c r="I1048" s="17" t="str">
        <f ca="1">IF(OR(G1048="alpha",G1048="beta",G1048="sd",G1048="mean"),"--",VLOOKUP(C1048,Default!$B$5:$H$113,7,FALSE))</f>
        <v>--</v>
      </c>
      <c r="J1048" s="4" t="str">
        <f ca="1">VLOOKUP(F1048,Lookup!$C$5:$D$109,2, FALSE)</f>
        <v>Travel values</v>
      </c>
      <c r="K1048" s="4" t="str">
        <f ca="1">VLOOKUP(C1048,Default!$B$4:$E$113,4, FALSE)</f>
        <v>number of buses per passenger</v>
      </c>
      <c r="L1048" s="21" t="str" cm="1">
        <f t="array" aca="1" ref="L1048" ca="1">IF(ISNA(VLOOKUP(D1048,Grouped_Sources!$C:$C,1,FALSE)),"", INDIRECT(VLOOKUP(D1048,Grouped_Sources!$C:$G,5,FALSE)))</f>
        <v>BusPassengerRatios_WriteUp_v.xx.docx on  on OneDrive Ali Abbas - ITHIM Global\Methods and Processes\Input Parameters\BusPassengerRatio</v>
      </c>
      <c r="M1048" s="21"/>
      <c r="N1048" s="21"/>
    </row>
    <row r="1049" spans="1:14">
      <c r="A1049" s="5">
        <f t="shared" si="160"/>
        <v>13</v>
      </c>
      <c r="B1049" s="5">
        <f t="shared" si="161"/>
        <v>57</v>
      </c>
      <c r="C1049" s="5" t="str">
        <f t="shared" ca="1" si="168"/>
        <v>truck_to_car_ratio</v>
      </c>
      <c r="D1049" s="5" t="str">
        <f t="shared" ca="1" si="166"/>
        <v>truck_to_car_ratio_cape_town</v>
      </c>
      <c r="E1049" s="4" t="str" cm="1">
        <f t="array" aca="1" ref="E1049" ca="1">INDIRECT(ADDRESS(1,A1049,1,1,"all_city_parameter_inputs"))</f>
        <v>cape_town</v>
      </c>
      <c r="F1049" s="6" t="str" cm="1">
        <f t="array" aca="1" ref="F1049" ca="1">IF(AND(ISBLANK(INDIRECT(ADDRESS(B1049,2,1,1,"all_city_parameter_inputs"))), ISBLANK(INDIRECT(ADDRESS(B1049,1,1,1,"all_city_parameter_inputs")))), "", IF(ISBLANK(INDIRECT(ADDRESS(B1049,1,1,1,"all_city_parameter_inputs"))), All_city_list!F1048,INDIRECT(ADDRESS(B1049,1,1,1,"all_city_parameter_inputs"))))</f>
        <v>truck_to_car_ratio</v>
      </c>
      <c r="G1049" s="4" t="str" cm="1">
        <f t="array" aca="1" ref="G1049" ca="1">IF(AND(ISBLANK(INDIRECT(ADDRESS(B1049,3,1,1,"all_city_parameter_inputs"))),ISBLANK(INDIRECT(ADDRESS(B1049,2,1,1,"all_city_parameter_inputs")))),"",IF(ISBLANK(INDIRECT(ADDRESS(B1049,2,1,1,"all_city_parameter_inputs"))),"",INDIRECT(ADDRESS(B1049,2,1,1,"all_city_parameter_inputs"))))</f>
        <v>constant</v>
      </c>
      <c r="H1049" s="17" cm="1">
        <f t="array" aca="1" ref="H1049" ca="1">IF(ISBLANK(INDIRECT(ADDRESS(B1049,A1049,1,1,"all_city_parameter_inputs"))), "--",INDIRECT(ADDRESS(B1049,A1049,1,1,"all_city_parameter_inputs")))</f>
        <v>0.3</v>
      </c>
      <c r="I1049" s="17">
        <f ca="1">IF(OR(G1049="alpha",G1049="beta",G1049="sd",G1049="mean"),"--",VLOOKUP(C1049,Default!$B$5:$H$113,7,FALSE))</f>
        <v>0.3</v>
      </c>
      <c r="J1049" s="4" t="str">
        <f ca="1">VLOOKUP(F1049,Lookup!$C$5:$D$109,2, FALSE)</f>
        <v>Travel values</v>
      </c>
      <c r="K1049" s="4" t="str">
        <f ca="1">VLOOKUP(C1049,Default!$B$4:$E$113,4, FALSE)</f>
        <v>ratio of truck kilometers to car km travelled, used to add ghost trips that are not changed between the different scenarios</v>
      </c>
      <c r="L1049" s="21" t="str" cm="1">
        <f t="array" aca="1" ref="L1049" ca="1">IF(ISNA(VLOOKUP(D1049,Grouped_Sources!$C:$C,1,FALSE)),"", INDIRECT(VLOOKUP(D1049,Grouped_Sources!$C:$G,5,FALSE)))</f>
        <v>TruckCarRatio_WriteUp_v.xx.docx on  on OneDrive Ali Abbas - ITHIM Global\Methods and Processes\Input Parameters\TruckCarRatio</v>
      </c>
      <c r="M1049" s="21"/>
      <c r="N1049" s="21"/>
    </row>
    <row r="1050" spans="1:14">
      <c r="A1050" s="5">
        <f t="shared" si="160"/>
        <v>13</v>
      </c>
      <c r="B1050" s="5">
        <f t="shared" si="161"/>
        <v>58</v>
      </c>
      <c r="C1050" s="5" t="str">
        <f t="shared" ca="1" si="168"/>
        <v>truck_to_car_ratio</v>
      </c>
      <c r="D1050" s="5" t="str">
        <f t="shared" ca="1" si="166"/>
        <v>truck_to_car_ratio_cape_town</v>
      </c>
      <c r="E1050" s="4" t="str" cm="1">
        <f t="array" aca="1" ref="E1050" ca="1">INDIRECT(ADDRESS(1,A1050,1,1,"all_city_parameter_inputs"))</f>
        <v>cape_town</v>
      </c>
      <c r="F1050" s="6" t="str" cm="1">
        <f t="array" aca="1" ref="F1050" ca="1">IF(AND(ISBLANK(INDIRECT(ADDRESS(B1050,2,1,1,"all_city_parameter_inputs"))), ISBLANK(INDIRECT(ADDRESS(B1050,1,1,1,"all_city_parameter_inputs")))), "", IF(ISBLANK(INDIRECT(ADDRESS(B1050,1,1,1,"all_city_parameter_inputs"))), All_city_list!F1049,INDIRECT(ADDRESS(B1050,1,1,1,"all_city_parameter_inputs"))))</f>
        <v>truck_to_car_ratio</v>
      </c>
      <c r="G1050" s="4" t="str" cm="1">
        <f t="array" aca="1" ref="G1050" ca="1">IF(AND(ISBLANK(INDIRECT(ADDRESS(B1050,3,1,1,"all_city_parameter_inputs"))),ISBLANK(INDIRECT(ADDRESS(B1050,2,1,1,"all_city_parameter_inputs")))),"",IF(ISBLANK(INDIRECT(ADDRESS(B1050,2,1,1,"all_city_parameter_inputs"))),"",INDIRECT(ADDRESS(B1050,2,1,1,"all_city_parameter_inputs"))))</f>
        <v>alpha</v>
      </c>
      <c r="H1050" s="17" cm="1">
        <f t="array" aca="1" ref="H1050" ca="1">IF(ISBLANK(INDIRECT(ADDRESS(B1050,A1050,1,1,"all_city_parameter_inputs"))), "--",INDIRECT(ADDRESS(B1050,A1050,1,1,"all_city_parameter_inputs")))</f>
        <v>3.731999999999998</v>
      </c>
      <c r="I1050" s="17" t="str">
        <f ca="1">IF(OR(G1050="alpha",G1050="beta",G1050="sd",G1050="mean"),"--",VLOOKUP(C1050,Default!$B$5:$H$113,7,FALSE))</f>
        <v>--</v>
      </c>
      <c r="J1050" s="4" t="str">
        <f ca="1">VLOOKUP(F1050,Lookup!$C$5:$D$109,2, FALSE)</f>
        <v>Travel values</v>
      </c>
      <c r="K1050" s="4" t="str">
        <f ca="1">VLOOKUP(C1050,Default!$B$4:$E$113,4, FALSE)</f>
        <v>ratio of truck kilometers to car km travelled, used to add ghost trips that are not changed between the different scenarios</v>
      </c>
      <c r="L1050" s="21" t="str" cm="1">
        <f t="array" aca="1" ref="L1050" ca="1">IF(ISNA(VLOOKUP(D1050,Grouped_Sources!$C:$C,1,FALSE)),"", INDIRECT(VLOOKUP(D1050,Grouped_Sources!$C:$G,5,FALSE)))</f>
        <v>TruckCarRatio_WriteUp_v.xx.docx on  on OneDrive Ali Abbas - ITHIM Global\Methods and Processes\Input Parameters\TruckCarRatio</v>
      </c>
      <c r="M1050" s="21"/>
      <c r="N1050" s="21"/>
    </row>
    <row r="1051" spans="1:14">
      <c r="A1051" s="5">
        <f t="shared" si="160"/>
        <v>13</v>
      </c>
      <c r="B1051" s="5">
        <f t="shared" si="161"/>
        <v>59</v>
      </c>
      <c r="C1051" s="5" t="str">
        <f t="shared" ca="1" si="168"/>
        <v>truck_to_car_ratio</v>
      </c>
      <c r="D1051" s="5" t="str">
        <f t="shared" ca="1" si="166"/>
        <v>truck_to_car_ratio_cape_town</v>
      </c>
      <c r="E1051" s="4" t="str" cm="1">
        <f t="array" aca="1" ref="E1051" ca="1">INDIRECT(ADDRESS(1,A1051,1,1,"all_city_parameter_inputs"))</f>
        <v>cape_town</v>
      </c>
      <c r="F1051" s="6" t="str" cm="1">
        <f t="array" aca="1" ref="F1051" ca="1">IF(AND(ISBLANK(INDIRECT(ADDRESS(B1051,2,1,1,"all_city_parameter_inputs"))), ISBLANK(INDIRECT(ADDRESS(B1051,1,1,1,"all_city_parameter_inputs")))), "", IF(ISBLANK(INDIRECT(ADDRESS(B1051,1,1,1,"all_city_parameter_inputs"))), All_city_list!F1050,INDIRECT(ADDRESS(B1051,1,1,1,"all_city_parameter_inputs"))))</f>
        <v>truck_to_car_ratio</v>
      </c>
      <c r="G1051" s="4" t="str" cm="1">
        <f t="array" aca="1" ref="G1051" ca="1">IF(AND(ISBLANK(INDIRECT(ADDRESS(B1051,3,1,1,"all_city_parameter_inputs"))),ISBLANK(INDIRECT(ADDRESS(B1051,2,1,1,"all_city_parameter_inputs")))),"",IF(ISBLANK(INDIRECT(ADDRESS(B1051,2,1,1,"all_city_parameter_inputs"))),"",INDIRECT(ADDRESS(B1051,2,1,1,"all_city_parameter_inputs"))))</f>
        <v>beta</v>
      </c>
      <c r="H1051" s="17" cm="1">
        <f t="array" aca="1" ref="H1051" ca="1">IF(ISBLANK(INDIRECT(ADDRESS(B1051,A1051,1,1,"all_city_parameter_inputs"))), "--",INDIRECT(ADDRESS(B1051,A1051,1,1,"all_city_parameter_inputs")))</f>
        <v>8.7079999999999949</v>
      </c>
      <c r="I1051" s="17" t="str">
        <f ca="1">IF(OR(G1051="alpha",G1051="beta",G1051="sd",G1051="mean"),"--",VLOOKUP(C1051,Default!$B$5:$H$113,7,FALSE))</f>
        <v>--</v>
      </c>
      <c r="J1051" s="4" t="str">
        <f ca="1">VLOOKUP(F1051,Lookup!$C$5:$D$109,2, FALSE)</f>
        <v>Travel values</v>
      </c>
      <c r="K1051" s="4" t="str">
        <f ca="1">VLOOKUP(C1051,Default!$B$4:$E$113,4, FALSE)</f>
        <v>ratio of truck kilometers to car km travelled, used to add ghost trips that are not changed between the different scenarios</v>
      </c>
      <c r="L1051" s="21" t="str" cm="1">
        <f t="array" aca="1" ref="L1051" ca="1">IF(ISNA(VLOOKUP(D1051,Grouped_Sources!$C:$C,1,FALSE)),"", INDIRECT(VLOOKUP(D1051,Grouped_Sources!$C:$G,5,FALSE)))</f>
        <v>TruckCarRatio_WriteUp_v.xx.docx on  on OneDrive Ali Abbas - ITHIM Global\Methods and Processes\Input Parameters\TruckCarRatio</v>
      </c>
      <c r="M1051" s="21"/>
      <c r="N1051" s="21"/>
    </row>
    <row r="1052" spans="1:14">
      <c r="A1052" s="5">
        <f t="shared" si="160"/>
        <v>13</v>
      </c>
      <c r="B1052" s="5">
        <f t="shared" si="161"/>
        <v>60</v>
      </c>
      <c r="C1052" s="5" t="str">
        <f t="shared" ca="1" si="168"/>
        <v>PM_emission_confidence</v>
      </c>
      <c r="D1052" s="5" t="str">
        <f t="shared" ca="1" si="166"/>
        <v>PM_emission_confidence_cape_town</v>
      </c>
      <c r="E1052" s="4" t="str" cm="1">
        <f t="array" aca="1" ref="E1052" ca="1">INDIRECT(ADDRESS(1,A1052,1,1,"all_city_parameter_inputs"))</f>
        <v>cape_town</v>
      </c>
      <c r="F1052" s="6" t="str" cm="1">
        <f t="array" aca="1" ref="F1052" ca="1">IF(AND(ISBLANK(INDIRECT(ADDRESS(B1052,2,1,1,"all_city_parameter_inputs"))), ISBLANK(INDIRECT(ADDRESS(B1052,1,1,1,"all_city_parameter_inputs")))), "", IF(ISBLANK(INDIRECT(ADDRESS(B1052,1,1,1,"all_city_parameter_inputs"))), All_city_list!F1051,INDIRECT(ADDRESS(B1052,1,1,1,"all_city_parameter_inputs"))))</f>
        <v>PM_emission_confidence</v>
      </c>
      <c r="G1052" s="4" t="str" cm="1">
        <f t="array" aca="1" ref="G1052" ca="1">IF(AND(ISBLANK(INDIRECT(ADDRESS(B1052,3,1,1,"all_city_parameter_inputs"))),ISBLANK(INDIRECT(ADDRESS(B1052,2,1,1,"all_city_parameter_inputs")))),"",IF(ISBLANK(INDIRECT(ADDRESS(B1052,2,1,1,"all_city_parameter_inputs"))),"",INDIRECT(ADDRESS(B1052,2,1,1,"all_city_parameter_inputs"))))</f>
        <v>sample</v>
      </c>
      <c r="H1052" s="17" cm="1">
        <f t="array" aca="1" ref="H1052" ca="1">IF(ISBLANK(INDIRECT(ADDRESS(B1052,A1052,1,1,"all_city_parameter_inputs"))), "--",INDIRECT(ADDRESS(B1052,A1052,1,1,"all_city_parameter_inputs")))</f>
        <v>0.7</v>
      </c>
      <c r="I1052" s="17">
        <f ca="1">IF(OR(G1052="alpha",G1052="beta",G1052="sd",G1052="mean"),"--",VLOOKUP(C1052,Default!$B$5:$H$113,7,FALSE))</f>
        <v>1</v>
      </c>
      <c r="J1052" s="4" t="str">
        <f ca="1">VLOOKUP(F1052,Lookup!$C$5:$D$109,2, FALSE)</f>
        <v>Pollution values</v>
      </c>
      <c r="K1052" s="4" t="str">
        <f ca="1">VLOOKUP(C1052,Default!$B$4:$E$113,4,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052" s="21" t="str" cm="1">
        <f t="array" aca="1" ref="L1052" ca="1">IF(ISNA(VLOOKUP(D1052,Grouped_Sources!$C:$C,1,FALSE)),"", INDIRECT(VLOOKUP(D1052,Grouped_Sources!$C:$G,5,FALSE)))</f>
        <v/>
      </c>
      <c r="M1052" s="21"/>
      <c r="N1052" s="21"/>
    </row>
    <row r="1053" spans="1:14">
      <c r="A1053" s="5">
        <f t="shared" ref="A1053:A1116" si="169">A954+1</f>
        <v>13</v>
      </c>
      <c r="B1053" s="5">
        <f t="shared" ref="B1053:B1116" si="170">B954</f>
        <v>61</v>
      </c>
      <c r="C1053" s="5" t="str">
        <f t="shared" ca="1" si="168"/>
        <v>distance_scalar_car_taxi</v>
      </c>
      <c r="D1053" s="5" t="str">
        <f t="shared" ca="1" si="166"/>
        <v>distance_scalar_car_taxi_cape_town</v>
      </c>
      <c r="E1053" s="4" t="str" cm="1">
        <f t="array" aca="1" ref="E1053" ca="1">INDIRECT(ADDRESS(1,A1053,1,1,"all_city_parameter_inputs"))</f>
        <v>cape_town</v>
      </c>
      <c r="F1053" s="6" t="str" cm="1">
        <f t="array" aca="1" ref="F1053" ca="1">IF(AND(ISBLANK(INDIRECT(ADDRESS(B1053,2,1,1,"all_city_parameter_inputs"))), ISBLANK(INDIRECT(ADDRESS(B1053,1,1,1,"all_city_parameter_inputs")))), "", IF(ISBLANK(INDIRECT(ADDRESS(B1053,1,1,1,"all_city_parameter_inputs"))), All_city_list!F1052,INDIRECT(ADDRESS(B1053,1,1,1,"all_city_parameter_inputs"))))</f>
        <v>distance_scalar_car_taxi</v>
      </c>
      <c r="G1053" s="4" t="str" cm="1">
        <f t="array" aca="1" ref="G1053" ca="1">IF(AND(ISBLANK(INDIRECT(ADDRESS(B1053,3,1,1,"all_city_parameter_inputs"))),ISBLANK(INDIRECT(ADDRESS(B1053,2,1,1,"all_city_parameter_inputs")))),"",IF(ISBLANK(INDIRECT(ADDRESS(B1053,2,1,1,"all_city_parameter_inputs"))),"",INDIRECT(ADDRESS(B1053,2,1,1,"all_city_parameter_inputs"))))</f>
        <v>constant</v>
      </c>
      <c r="H1053" s="17" cm="1">
        <f t="array" aca="1" ref="H1053" ca="1">IF(ISBLANK(INDIRECT(ADDRESS(B1053,A1053,1,1,"all_city_parameter_inputs"))), "--",INDIRECT(ADDRESS(B1053,A1053,1,1,"all_city_parameter_inputs")))</f>
        <v>1</v>
      </c>
      <c r="I1053" s="17">
        <f ca="1">IF(OR(G1053="alpha",G1053="beta",G1053="sd",G1053="mean"),"--",VLOOKUP(C1053,Default!$B$5:$H$113,7,FALSE))</f>
        <v>1</v>
      </c>
      <c r="J1053" s="4" t="str">
        <f ca="1">VLOOKUP(F1053,Lookup!$C$5:$D$109,2, FALSE)</f>
        <v>Travel values</v>
      </c>
      <c r="K1053" s="4" t="str">
        <f ca="1">VLOOKUP(C1053,Default!$B$4:$E$113,4, FALSE)</f>
        <v>scalar for car/taxi distance, i.e. all car and taxi trips get scaled by this scalar</v>
      </c>
      <c r="L1053" s="21" t="str" cm="1">
        <f t="array" aca="1" ref="L1053" ca="1">IF(ISNA(VLOOKUP(D1053,Grouped_Sources!$C:$C,1,FALSE)),"", INDIRECT(VLOOKUP(D1053,Grouped_Sources!$C:$G,5,FALSE)))</f>
        <v xml:space="preserve"> on OneDrive Ali Abbas - ITHIM Global\Methods and Processes\Input Parameters\DistanceScalars</v>
      </c>
      <c r="M1053" s="21"/>
      <c r="N1053" s="21"/>
    </row>
    <row r="1054" spans="1:14">
      <c r="A1054" s="5">
        <f t="shared" si="169"/>
        <v>13</v>
      </c>
      <c r="B1054" s="5">
        <f t="shared" si="170"/>
        <v>62</v>
      </c>
      <c r="C1054" s="5" t="str">
        <f t="shared" ca="1" si="168"/>
        <v>distance_scalar_car_taxi</v>
      </c>
      <c r="D1054" s="5" t="str">
        <f t="shared" ca="1" si="166"/>
        <v>distance_scalar_car_taxi_cape_town</v>
      </c>
      <c r="E1054" s="4" t="str" cm="1">
        <f t="array" aca="1" ref="E1054" ca="1">INDIRECT(ADDRESS(1,A1054,1,1,"all_city_parameter_inputs"))</f>
        <v>cape_town</v>
      </c>
      <c r="F1054" s="6" t="str" cm="1">
        <f t="array" aca="1" ref="F1054" ca="1">IF(AND(ISBLANK(INDIRECT(ADDRESS(B1054,2,1,1,"all_city_parameter_inputs"))), ISBLANK(INDIRECT(ADDRESS(B1054,1,1,1,"all_city_parameter_inputs")))), "", IF(ISBLANK(INDIRECT(ADDRESS(B1054,1,1,1,"all_city_parameter_inputs"))), All_city_list!F1053,INDIRECT(ADDRESS(B1054,1,1,1,"all_city_parameter_inputs"))))</f>
        <v>distance_scalar_car_taxi</v>
      </c>
      <c r="G1054" s="4" t="str" cm="1">
        <f t="array" aca="1" ref="G1054" ca="1">IF(AND(ISBLANK(INDIRECT(ADDRESS(B1054,3,1,1,"all_city_parameter_inputs"))),ISBLANK(INDIRECT(ADDRESS(B1054,2,1,1,"all_city_parameter_inputs")))),"",IF(ISBLANK(INDIRECT(ADDRESS(B1054,2,1,1,"all_city_parameter_inputs"))),"",INDIRECT(ADDRESS(B1054,2,1,1,"all_city_parameter_inputs"))))</f>
        <v>mean</v>
      </c>
      <c r="H1054" s="17" cm="1">
        <f t="array" aca="1" ref="H1054" ca="1">IF(ISBLANK(INDIRECT(ADDRESS(B1054,A1054,1,1,"all_city_parameter_inputs"))), "--",INDIRECT(ADDRESS(B1054,A1054,1,1,"all_city_parameter_inputs")))</f>
        <v>0.99950345653991302</v>
      </c>
      <c r="I1054" s="17" t="str">
        <f ca="1">IF(OR(G1054="alpha",G1054="beta",G1054="sd",G1054="mean"),"--",VLOOKUP(C1054,Default!$B$5:$H$113,7,FALSE))</f>
        <v>--</v>
      </c>
      <c r="J1054" s="4" t="str">
        <f ca="1">VLOOKUP(F1054,Lookup!$C$5:$D$109,2, FALSE)</f>
        <v>Travel values</v>
      </c>
      <c r="K1054" s="4" t="str">
        <f ca="1">VLOOKUP(C1054,Default!$B$4:$E$113,4, FALSE)</f>
        <v>scalar for car/taxi distance, i.e. all car and taxi trips get scaled by this scalar</v>
      </c>
      <c r="L1054" s="21" t="str" cm="1">
        <f t="array" aca="1" ref="L1054" ca="1">IF(ISNA(VLOOKUP(D1054,Grouped_Sources!$C:$C,1,FALSE)),"", INDIRECT(VLOOKUP(D1054,Grouped_Sources!$C:$G,5,FALSE)))</f>
        <v xml:space="preserve"> on OneDrive Ali Abbas - ITHIM Global\Methods and Processes\Input Parameters\DistanceScalars</v>
      </c>
      <c r="M1054" s="21"/>
      <c r="N1054" s="21"/>
    </row>
    <row r="1055" spans="1:14">
      <c r="A1055" s="5">
        <f t="shared" si="169"/>
        <v>13</v>
      </c>
      <c r="B1055" s="5">
        <f t="shared" si="170"/>
        <v>63</v>
      </c>
      <c r="C1055" s="5" t="str">
        <f t="shared" ca="1" si="168"/>
        <v>distance_scalar_car_taxi</v>
      </c>
      <c r="D1055" s="5" t="str">
        <f t="shared" ca="1" si="166"/>
        <v>distance_scalar_car_taxi_cape_town</v>
      </c>
      <c r="E1055" s="4" t="str" cm="1">
        <f t="array" aca="1" ref="E1055" ca="1">INDIRECT(ADDRESS(1,A1055,1,1,"all_city_parameter_inputs"))</f>
        <v>cape_town</v>
      </c>
      <c r="F1055" s="6" t="str" cm="1">
        <f t="array" aca="1" ref="F1055" ca="1">IF(AND(ISBLANK(INDIRECT(ADDRESS(B1055,2,1,1,"all_city_parameter_inputs"))), ISBLANK(INDIRECT(ADDRESS(B1055,1,1,1,"all_city_parameter_inputs")))), "", IF(ISBLANK(INDIRECT(ADDRESS(B1055,1,1,1,"all_city_parameter_inputs"))), All_city_list!F1054,INDIRECT(ADDRESS(B1055,1,1,1,"all_city_parameter_inputs"))))</f>
        <v>distance_scalar_car_taxi</v>
      </c>
      <c r="G1055" s="4" t="str" cm="1">
        <f t="array" aca="1" ref="G1055" ca="1">IF(AND(ISBLANK(INDIRECT(ADDRESS(B1055,3,1,1,"all_city_parameter_inputs"))),ISBLANK(INDIRECT(ADDRESS(B1055,2,1,1,"all_city_parameter_inputs")))),"",IF(ISBLANK(INDIRECT(ADDRESS(B1055,2,1,1,"all_city_parameter_inputs"))),"",INDIRECT(ADDRESS(B1055,2,1,1,"all_city_parameter_inputs"))))</f>
        <v>sd</v>
      </c>
      <c r="H1055" s="17" cm="1">
        <f t="array" aca="1" ref="H1055" ca="1">IF(ISBLANK(INDIRECT(ADDRESS(B1055,A1055,1,1,"all_city_parameter_inputs"))), "--",INDIRECT(ADDRESS(B1055,A1055,1,1,"all_city_parameter_inputs")))</f>
        <v>1.0320191206281</v>
      </c>
      <c r="I1055" s="17" t="str">
        <f ca="1">IF(OR(G1055="alpha",G1055="beta",G1055="sd",G1055="mean"),"--",VLOOKUP(C1055,Default!$B$5:$H$113,7,FALSE))</f>
        <v>--</v>
      </c>
      <c r="J1055" s="4" t="str">
        <f ca="1">VLOOKUP(F1055,Lookup!$C$5:$D$109,2, FALSE)</f>
        <v>Travel values</v>
      </c>
      <c r="K1055" s="4" t="str">
        <f ca="1">VLOOKUP(C1055,Default!$B$4:$E$113,4, FALSE)</f>
        <v>scalar for car/taxi distance, i.e. all car and taxi trips get scaled by this scalar</v>
      </c>
      <c r="L1055" s="21" t="str" cm="1">
        <f t="array" aca="1" ref="L1055" ca="1">IF(ISNA(VLOOKUP(D1055,Grouped_Sources!$C:$C,1,FALSE)),"", INDIRECT(VLOOKUP(D1055,Grouped_Sources!$C:$G,5,FALSE)))</f>
        <v xml:space="preserve"> on OneDrive Ali Abbas - ITHIM Global\Methods and Processes\Input Parameters\DistanceScalars</v>
      </c>
      <c r="M1055" s="21"/>
      <c r="N1055" s="21"/>
    </row>
    <row r="1056" spans="1:14">
      <c r="A1056" s="5">
        <f t="shared" si="169"/>
        <v>13</v>
      </c>
      <c r="B1056" s="5">
        <f t="shared" si="170"/>
        <v>64</v>
      </c>
      <c r="C1056" s="5" t="str">
        <f t="shared" ca="1" si="168"/>
        <v>distance_scalar_motorcycle</v>
      </c>
      <c r="D1056" s="5" t="str">
        <f t="shared" ca="1" si="166"/>
        <v>distance_scalar_motorcycle_cape_town</v>
      </c>
      <c r="E1056" s="4" t="str" cm="1">
        <f t="array" aca="1" ref="E1056" ca="1">INDIRECT(ADDRESS(1,A1056,1,1,"all_city_parameter_inputs"))</f>
        <v>cape_town</v>
      </c>
      <c r="F1056" s="6" t="str" cm="1">
        <f t="array" aca="1" ref="F1056" ca="1">IF(AND(ISBLANK(INDIRECT(ADDRESS(B1056,2,1,1,"all_city_parameter_inputs"))), ISBLANK(INDIRECT(ADDRESS(B1056,1,1,1,"all_city_parameter_inputs")))), "", IF(ISBLANK(INDIRECT(ADDRESS(B1056,1,1,1,"all_city_parameter_inputs"))), All_city_list!F1055,INDIRECT(ADDRESS(B1056,1,1,1,"all_city_parameter_inputs"))))</f>
        <v>distance_scalar_motorcycle</v>
      </c>
      <c r="G1056" s="4" t="str" cm="1">
        <f t="array" aca="1" ref="G1056" ca="1">IF(AND(ISBLANK(INDIRECT(ADDRESS(B1056,3,1,1,"all_city_parameter_inputs"))),ISBLANK(INDIRECT(ADDRESS(B1056,2,1,1,"all_city_parameter_inputs")))),"",IF(ISBLANK(INDIRECT(ADDRESS(B1056,2,1,1,"all_city_parameter_inputs"))),"",INDIRECT(ADDRESS(B1056,2,1,1,"all_city_parameter_inputs"))))</f>
        <v>constant</v>
      </c>
      <c r="H1056" s="17" cm="1">
        <f t="array" aca="1" ref="H1056" ca="1">IF(ISBLANK(INDIRECT(ADDRESS(B1056,A1056,1,1,"all_city_parameter_inputs"))), "--",INDIRECT(ADDRESS(B1056,A1056,1,1,"all_city_parameter_inputs")))</f>
        <v>1</v>
      </c>
      <c r="I1056" s="17">
        <f ca="1">IF(OR(G1056="alpha",G1056="beta",G1056="sd",G1056="mean"),"--",VLOOKUP(C1056,Default!$B$5:$H$113,7,FALSE))</f>
        <v>1</v>
      </c>
      <c r="J1056" s="4" t="str">
        <f ca="1">VLOOKUP(F1056,Lookup!$C$5:$D$109,2, FALSE)</f>
        <v>Travel values</v>
      </c>
      <c r="K1056" s="4" t="str">
        <f ca="1">VLOOKUP(C1056,Default!$B$4:$E$113,4, FALSE)</f>
        <v>scalar for motorcycle distance, i.e. all motorbike trips are scaled by this scalar</v>
      </c>
      <c r="L1056" s="21" t="str" cm="1">
        <f t="array" aca="1" ref="L1056" ca="1">IF(ISNA(VLOOKUP(D1056,Grouped_Sources!$C:$C,1,FALSE)),"", INDIRECT(VLOOKUP(D1056,Grouped_Sources!$C:$G,5,FALSE)))</f>
        <v xml:space="preserve"> on OneDrive Ali Abbas - ITHIM Global\Methods and Processes\Input Parameters\DistanceScalars</v>
      </c>
      <c r="M1056" s="21"/>
      <c r="N1056" s="21"/>
    </row>
    <row r="1057" spans="1:14">
      <c r="A1057" s="5">
        <f t="shared" si="169"/>
        <v>13</v>
      </c>
      <c r="B1057" s="5">
        <f t="shared" si="170"/>
        <v>65</v>
      </c>
      <c r="C1057" s="5" t="str">
        <f t="shared" ca="1" si="168"/>
        <v>distance_scalar_motorcycle</v>
      </c>
      <c r="D1057" s="5" t="str">
        <f t="shared" ca="1" si="166"/>
        <v>distance_scalar_motorcycle_cape_town</v>
      </c>
      <c r="E1057" s="4" t="str" cm="1">
        <f t="array" aca="1" ref="E1057" ca="1">INDIRECT(ADDRESS(1,A1057,1,1,"all_city_parameter_inputs"))</f>
        <v>cape_town</v>
      </c>
      <c r="F1057" s="6" t="str" cm="1">
        <f t="array" aca="1" ref="F1057" ca="1">IF(AND(ISBLANK(INDIRECT(ADDRESS(B1057,2,1,1,"all_city_parameter_inputs"))), ISBLANK(INDIRECT(ADDRESS(B1057,1,1,1,"all_city_parameter_inputs")))), "", IF(ISBLANK(INDIRECT(ADDRESS(B1057,1,1,1,"all_city_parameter_inputs"))), All_city_list!F1056,INDIRECT(ADDRESS(B1057,1,1,1,"all_city_parameter_inputs"))))</f>
        <v>distance_scalar_motorcycle</v>
      </c>
      <c r="G1057" s="4" t="str" cm="1">
        <f t="array" aca="1" ref="G1057" ca="1">IF(AND(ISBLANK(INDIRECT(ADDRESS(B1057,3,1,1,"all_city_parameter_inputs"))),ISBLANK(INDIRECT(ADDRESS(B1057,2,1,1,"all_city_parameter_inputs")))),"",IF(ISBLANK(INDIRECT(ADDRESS(B1057,2,1,1,"all_city_parameter_inputs"))),"",INDIRECT(ADDRESS(B1057,2,1,1,"all_city_parameter_inputs"))))</f>
        <v>mean</v>
      </c>
      <c r="H1057" s="17" cm="1">
        <f t="array" aca="1" ref="H1057" ca="1">IF(ISBLANK(INDIRECT(ADDRESS(B1057,A1057,1,1,"all_city_parameter_inputs"))), "--",INDIRECT(ADDRESS(B1057,A1057,1,1,"all_city_parameter_inputs")))</f>
        <v>0.95398753399439995</v>
      </c>
      <c r="I1057" s="17" t="str">
        <f ca="1">IF(OR(G1057="alpha",G1057="beta",G1057="sd",G1057="mean"),"--",VLOOKUP(C1057,Default!$B$5:$H$113,7,FALSE))</f>
        <v>--</v>
      </c>
      <c r="J1057" s="4" t="str">
        <f ca="1">VLOOKUP(F1057,Lookup!$C$5:$D$109,2, FALSE)</f>
        <v>Travel values</v>
      </c>
      <c r="K1057" s="4" t="str">
        <f ca="1">VLOOKUP(C1057,Default!$B$4:$E$113,4, FALSE)</f>
        <v>scalar for motorcycle distance, i.e. all motorbike trips are scaled by this scalar</v>
      </c>
      <c r="L1057" s="21" t="str" cm="1">
        <f t="array" aca="1" ref="L1057" ca="1">IF(ISNA(VLOOKUP(D1057,Grouped_Sources!$C:$C,1,FALSE)),"", INDIRECT(VLOOKUP(D1057,Grouped_Sources!$C:$G,5,FALSE)))</f>
        <v xml:space="preserve"> on OneDrive Ali Abbas - ITHIM Global\Methods and Processes\Input Parameters\DistanceScalars</v>
      </c>
      <c r="M1057" s="21"/>
      <c r="N1057" s="21"/>
    </row>
    <row r="1058" spans="1:14">
      <c r="A1058" s="5">
        <f t="shared" si="169"/>
        <v>13</v>
      </c>
      <c r="B1058" s="5">
        <f t="shared" si="170"/>
        <v>66</v>
      </c>
      <c r="C1058" s="5" t="str">
        <f t="shared" ca="1" si="168"/>
        <v>distance_scalar_motorcycle</v>
      </c>
      <c r="D1058" s="5" t="str">
        <f t="shared" ca="1" si="166"/>
        <v>distance_scalar_motorcycle_cape_town</v>
      </c>
      <c r="E1058" s="4" t="str" cm="1">
        <f t="array" aca="1" ref="E1058" ca="1">INDIRECT(ADDRESS(1,A1058,1,1,"all_city_parameter_inputs"))</f>
        <v>cape_town</v>
      </c>
      <c r="F1058" s="6" t="str" cm="1">
        <f t="array" aca="1" ref="F1058" ca="1">IF(AND(ISBLANK(INDIRECT(ADDRESS(B1058,2,1,1,"all_city_parameter_inputs"))), ISBLANK(INDIRECT(ADDRESS(B1058,1,1,1,"all_city_parameter_inputs")))), "", IF(ISBLANK(INDIRECT(ADDRESS(B1058,1,1,1,"all_city_parameter_inputs"))), All_city_list!F1057,INDIRECT(ADDRESS(B1058,1,1,1,"all_city_parameter_inputs"))))</f>
        <v>distance_scalar_motorcycle</v>
      </c>
      <c r="G1058" s="4" t="str" cm="1">
        <f t="array" aca="1" ref="G1058" ca="1">IF(AND(ISBLANK(INDIRECT(ADDRESS(B1058,3,1,1,"all_city_parameter_inputs"))),ISBLANK(INDIRECT(ADDRESS(B1058,2,1,1,"all_city_parameter_inputs")))),"",IF(ISBLANK(INDIRECT(ADDRESS(B1058,2,1,1,"all_city_parameter_inputs"))),"",INDIRECT(ADDRESS(B1058,2,1,1,"all_city_parameter_inputs"))))</f>
        <v>sd</v>
      </c>
      <c r="H1058" s="17" cm="1">
        <f t="array" aca="1" ref="H1058" ca="1">IF(ISBLANK(INDIRECT(ADDRESS(B1058,A1058,1,1,"all_city_parameter_inputs"))), "--",INDIRECT(ADDRESS(B1058,A1058,1,1,"all_city_parameter_inputs")))</f>
        <v>1.3592531788467599</v>
      </c>
      <c r="I1058" s="17" t="str">
        <f ca="1">IF(OR(G1058="alpha",G1058="beta",G1058="sd",G1058="mean"),"--",VLOOKUP(C1058,Default!$B$5:$H$113,7,FALSE))</f>
        <v>--</v>
      </c>
      <c r="J1058" s="4" t="str">
        <f ca="1">VLOOKUP(F1058,Lookup!$C$5:$D$109,2, FALSE)</f>
        <v>Travel values</v>
      </c>
      <c r="K1058" s="4" t="str">
        <f ca="1">VLOOKUP(C1058,Default!$B$4:$E$113,4, FALSE)</f>
        <v>scalar for motorcycle distance, i.e. all motorbike trips are scaled by this scalar</v>
      </c>
      <c r="L1058" s="21" t="str" cm="1">
        <f t="array" aca="1" ref="L1058" ca="1">IF(ISNA(VLOOKUP(D1058,Grouped_Sources!$C:$C,1,FALSE)),"", INDIRECT(VLOOKUP(D1058,Grouped_Sources!$C:$G,5,FALSE)))</f>
        <v xml:space="preserve"> on OneDrive Ali Abbas - ITHIM Global\Methods and Processes\Input Parameters\DistanceScalars</v>
      </c>
      <c r="M1058" s="21"/>
      <c r="N1058" s="21"/>
    </row>
    <row r="1059" spans="1:14">
      <c r="A1059" s="5">
        <f t="shared" si="169"/>
        <v>13</v>
      </c>
      <c r="B1059" s="5">
        <f t="shared" si="170"/>
        <v>67</v>
      </c>
      <c r="C1059" s="5" t="str">
        <f t="shared" ca="1" si="168"/>
        <v>distance_scalar_pt</v>
      </c>
      <c r="D1059" s="5" t="str">
        <f t="shared" ca="1" si="166"/>
        <v>distance_scalar_pt_cape_town</v>
      </c>
      <c r="E1059" s="4" t="str" cm="1">
        <f t="array" aca="1" ref="E1059" ca="1">INDIRECT(ADDRESS(1,A1059,1,1,"all_city_parameter_inputs"))</f>
        <v>cape_town</v>
      </c>
      <c r="F1059" s="6" t="str" cm="1">
        <f t="array" aca="1" ref="F1059" ca="1">IF(AND(ISBLANK(INDIRECT(ADDRESS(B1059,2,1,1,"all_city_parameter_inputs"))), ISBLANK(INDIRECT(ADDRESS(B1059,1,1,1,"all_city_parameter_inputs")))), "", IF(ISBLANK(INDIRECT(ADDRESS(B1059,1,1,1,"all_city_parameter_inputs"))), All_city_list!F1058,INDIRECT(ADDRESS(B1059,1,1,1,"all_city_parameter_inputs"))))</f>
        <v>distance_scalar_pt</v>
      </c>
      <c r="G1059" s="4" t="str" cm="1">
        <f t="array" aca="1" ref="G1059" ca="1">IF(AND(ISBLANK(INDIRECT(ADDRESS(B1059,3,1,1,"all_city_parameter_inputs"))),ISBLANK(INDIRECT(ADDRESS(B1059,2,1,1,"all_city_parameter_inputs")))),"",IF(ISBLANK(INDIRECT(ADDRESS(B1059,2,1,1,"all_city_parameter_inputs"))),"",INDIRECT(ADDRESS(B1059,2,1,1,"all_city_parameter_inputs"))))</f>
        <v>constant</v>
      </c>
      <c r="H1059" s="17" cm="1">
        <f t="array" aca="1" ref="H1059" ca="1">IF(ISBLANK(INDIRECT(ADDRESS(B1059,A1059,1,1,"all_city_parameter_inputs"))), "--",INDIRECT(ADDRESS(B1059,A1059,1,1,"all_city_parameter_inputs")))</f>
        <v>1</v>
      </c>
      <c r="I1059" s="17">
        <f ca="1">IF(OR(G1059="alpha",G1059="beta",G1059="sd",G1059="mean"),"--",VLOOKUP(C1059,Default!$B$5:$H$113,7,FALSE))</f>
        <v>1</v>
      </c>
      <c r="J1059" s="4" t="str">
        <f ca="1">VLOOKUP(F1059,Lookup!$C$5:$D$109,2, FALSE)</f>
        <v>Travel values</v>
      </c>
      <c r="K1059" s="4" t="str">
        <f ca="1">VLOOKUP(C1059,Default!$B$4:$E$113,4, FALSE)</f>
        <v>scalar for PT distance, i.e. all public transport journey (incl bus driver if added) are scaled by this scalar</v>
      </c>
      <c r="L1059" s="21" t="str" cm="1">
        <f t="array" aca="1" ref="L1059" ca="1">IF(ISNA(VLOOKUP(D1059,Grouped_Sources!$C:$C,1,FALSE)),"", INDIRECT(VLOOKUP(D1059,Grouped_Sources!$C:$G,5,FALSE)))</f>
        <v xml:space="preserve"> on OneDrive Ali Abbas - ITHIM Global\Methods and Processes\Input Parameters\DistanceScalars</v>
      </c>
      <c r="M1059" s="21"/>
      <c r="N1059" s="21"/>
    </row>
    <row r="1060" spans="1:14">
      <c r="A1060" s="5">
        <f t="shared" si="169"/>
        <v>13</v>
      </c>
      <c r="B1060" s="5">
        <f t="shared" si="170"/>
        <v>68</v>
      </c>
      <c r="C1060" s="5" t="str">
        <f t="shared" ca="1" si="168"/>
        <v>distance_scalar_pt</v>
      </c>
      <c r="D1060" s="5" t="str">
        <f t="shared" ca="1" si="166"/>
        <v>distance_scalar_pt_cape_town</v>
      </c>
      <c r="E1060" s="4" t="str" cm="1">
        <f t="array" aca="1" ref="E1060" ca="1">INDIRECT(ADDRESS(1,A1060,1,1,"all_city_parameter_inputs"))</f>
        <v>cape_town</v>
      </c>
      <c r="F1060" s="6" t="str" cm="1">
        <f t="array" aca="1" ref="F1060" ca="1">IF(AND(ISBLANK(INDIRECT(ADDRESS(B1060,2,1,1,"all_city_parameter_inputs"))), ISBLANK(INDIRECT(ADDRESS(B1060,1,1,1,"all_city_parameter_inputs")))), "", IF(ISBLANK(INDIRECT(ADDRESS(B1060,1,1,1,"all_city_parameter_inputs"))), All_city_list!F1059,INDIRECT(ADDRESS(B1060,1,1,1,"all_city_parameter_inputs"))))</f>
        <v>distance_scalar_pt</v>
      </c>
      <c r="G1060" s="4" t="str" cm="1">
        <f t="array" aca="1" ref="G1060" ca="1">IF(AND(ISBLANK(INDIRECT(ADDRESS(B1060,3,1,1,"all_city_parameter_inputs"))),ISBLANK(INDIRECT(ADDRESS(B1060,2,1,1,"all_city_parameter_inputs")))),"",IF(ISBLANK(INDIRECT(ADDRESS(B1060,2,1,1,"all_city_parameter_inputs"))),"",INDIRECT(ADDRESS(B1060,2,1,1,"all_city_parameter_inputs"))))</f>
        <v>mean</v>
      </c>
      <c r="H1060" s="17" cm="1">
        <f t="array" aca="1" ref="H1060" ca="1">IF(ISBLANK(INDIRECT(ADDRESS(B1060,A1060,1,1,"all_city_parameter_inputs"))), "--",INDIRECT(ADDRESS(B1060,A1060,1,1,"all_city_parameter_inputs")))</f>
        <v>0.99940170998453004</v>
      </c>
      <c r="I1060" s="17" t="str">
        <f ca="1">IF(OR(G1060="alpha",G1060="beta",G1060="sd",G1060="mean"),"--",VLOOKUP(C1060,Default!$B$5:$H$113,7,FALSE))</f>
        <v>--</v>
      </c>
      <c r="J1060" s="4" t="str">
        <f ca="1">VLOOKUP(F1060,Lookup!$C$5:$D$109,2, FALSE)</f>
        <v>Travel values</v>
      </c>
      <c r="K1060" s="4" t="str">
        <f ca="1">VLOOKUP(C1060,Default!$B$4:$E$113,4, FALSE)</f>
        <v>scalar for PT distance, i.e. all public transport journey (incl bus driver if added) are scaled by this scalar</v>
      </c>
      <c r="L1060" s="21" t="str" cm="1">
        <f t="array" aca="1" ref="L1060" ca="1">IF(ISNA(VLOOKUP(D1060,Grouped_Sources!$C:$C,1,FALSE)),"", INDIRECT(VLOOKUP(D1060,Grouped_Sources!$C:$G,5,FALSE)))</f>
        <v xml:space="preserve"> on OneDrive Ali Abbas - ITHIM Global\Methods and Processes\Input Parameters\DistanceScalars</v>
      </c>
      <c r="M1060" s="21"/>
      <c r="N1060" s="21"/>
    </row>
    <row r="1061" spans="1:14">
      <c r="A1061" s="5">
        <f t="shared" si="169"/>
        <v>13</v>
      </c>
      <c r="B1061" s="5">
        <f t="shared" si="170"/>
        <v>69</v>
      </c>
      <c r="C1061" s="5" t="str">
        <f t="shared" ca="1" si="168"/>
        <v>distance_scalar_pt</v>
      </c>
      <c r="D1061" s="5" t="str">
        <f t="shared" ca="1" si="166"/>
        <v>distance_scalar_pt_cape_town</v>
      </c>
      <c r="E1061" s="4" t="str" cm="1">
        <f t="array" aca="1" ref="E1061" ca="1">INDIRECT(ADDRESS(1,A1061,1,1,"all_city_parameter_inputs"))</f>
        <v>cape_town</v>
      </c>
      <c r="F1061" s="6" t="str" cm="1">
        <f t="array" aca="1" ref="F1061" ca="1">IF(AND(ISBLANK(INDIRECT(ADDRESS(B1061,2,1,1,"all_city_parameter_inputs"))), ISBLANK(INDIRECT(ADDRESS(B1061,1,1,1,"all_city_parameter_inputs")))), "", IF(ISBLANK(INDIRECT(ADDRESS(B1061,1,1,1,"all_city_parameter_inputs"))), All_city_list!F1060,INDIRECT(ADDRESS(B1061,1,1,1,"all_city_parameter_inputs"))))</f>
        <v>distance_scalar_pt</v>
      </c>
      <c r="G1061" s="4" t="str" cm="1">
        <f t="array" aca="1" ref="G1061" ca="1">IF(AND(ISBLANK(INDIRECT(ADDRESS(B1061,3,1,1,"all_city_parameter_inputs"))),ISBLANK(INDIRECT(ADDRESS(B1061,2,1,1,"all_city_parameter_inputs")))),"",IF(ISBLANK(INDIRECT(ADDRESS(B1061,2,1,1,"all_city_parameter_inputs"))),"",INDIRECT(ADDRESS(B1061,2,1,1,"all_city_parameter_inputs"))))</f>
        <v>sd</v>
      </c>
      <c r="H1061" s="17" cm="1">
        <f t="array" aca="1" ref="H1061" ca="1">IF(ISBLANK(INDIRECT(ADDRESS(B1061,A1061,1,1,"all_city_parameter_inputs"))), "--",INDIRECT(ADDRESS(B1061,A1061,1,1,"all_city_parameter_inputs")))</f>
        <v>1.03520222443677</v>
      </c>
      <c r="I1061" s="17" t="str">
        <f ca="1">IF(OR(G1061="alpha",G1061="beta",G1061="sd",G1061="mean"),"--",VLOOKUP(C1061,Default!$B$5:$H$113,7,FALSE))</f>
        <v>--</v>
      </c>
      <c r="J1061" s="4" t="str">
        <f ca="1">VLOOKUP(F1061,Lookup!$C$5:$D$109,2, FALSE)</f>
        <v>Travel values</v>
      </c>
      <c r="K1061" s="4" t="str">
        <f ca="1">VLOOKUP(C1061,Default!$B$4:$E$113,4, FALSE)</f>
        <v>scalar for PT distance, i.e. all public transport journey (incl bus driver if added) are scaled by this scalar</v>
      </c>
      <c r="L1061" s="21" t="str" cm="1">
        <f t="array" aca="1" ref="L1061" ca="1">IF(ISNA(VLOOKUP(D1061,Grouped_Sources!$C:$C,1,FALSE)),"", INDIRECT(VLOOKUP(D1061,Grouped_Sources!$C:$G,5,FALSE)))</f>
        <v xml:space="preserve"> on OneDrive Ali Abbas - ITHIM Global\Methods and Processes\Input Parameters\DistanceScalars</v>
      </c>
      <c r="M1061" s="21"/>
      <c r="N1061" s="21"/>
    </row>
    <row r="1062" spans="1:14">
      <c r="A1062" s="5">
        <f t="shared" si="169"/>
        <v>13</v>
      </c>
      <c r="B1062" s="5">
        <f t="shared" si="170"/>
        <v>70</v>
      </c>
      <c r="C1062" s="5" t="str">
        <f t="shared" ca="1" si="168"/>
        <v>distance_scalar_walking</v>
      </c>
      <c r="D1062" s="5" t="str">
        <f t="shared" ca="1" si="166"/>
        <v>distance_scalar_walking_cape_town</v>
      </c>
      <c r="E1062" s="4" t="str" cm="1">
        <f t="array" aca="1" ref="E1062" ca="1">INDIRECT(ADDRESS(1,A1062,1,1,"all_city_parameter_inputs"))</f>
        <v>cape_town</v>
      </c>
      <c r="F1062" s="6" t="str" cm="1">
        <f t="array" aca="1" ref="F1062" ca="1">IF(AND(ISBLANK(INDIRECT(ADDRESS(B1062,2,1,1,"all_city_parameter_inputs"))), ISBLANK(INDIRECT(ADDRESS(B1062,1,1,1,"all_city_parameter_inputs")))), "", IF(ISBLANK(INDIRECT(ADDRESS(B1062,1,1,1,"all_city_parameter_inputs"))), All_city_list!F1061,INDIRECT(ADDRESS(B1062,1,1,1,"all_city_parameter_inputs"))))</f>
        <v>distance_scalar_walking</v>
      </c>
      <c r="G1062" s="4" t="str" cm="1">
        <f t="array" aca="1" ref="G1062" ca="1">IF(AND(ISBLANK(INDIRECT(ADDRESS(B1062,3,1,1,"all_city_parameter_inputs"))),ISBLANK(INDIRECT(ADDRESS(B1062,2,1,1,"all_city_parameter_inputs")))),"",IF(ISBLANK(INDIRECT(ADDRESS(B1062,2,1,1,"all_city_parameter_inputs"))),"",INDIRECT(ADDRESS(B1062,2,1,1,"all_city_parameter_inputs"))))</f>
        <v>constant</v>
      </c>
      <c r="H1062" s="17" cm="1">
        <f t="array" aca="1" ref="H1062" ca="1">IF(ISBLANK(INDIRECT(ADDRESS(B1062,A1062,1,1,"all_city_parameter_inputs"))), "--",INDIRECT(ADDRESS(B1062,A1062,1,1,"all_city_parameter_inputs")))</f>
        <v>1</v>
      </c>
      <c r="I1062" s="17">
        <f ca="1">IF(OR(G1062="alpha",G1062="beta",G1062="sd",G1062="mean"),"--",VLOOKUP(C1062,Default!$B$5:$H$113,7,FALSE))</f>
        <v>1</v>
      </c>
      <c r="J1062" s="4" t="str">
        <f ca="1">VLOOKUP(F1062,Lookup!$C$5:$D$109,2, FALSE)</f>
        <v>Travel values</v>
      </c>
      <c r="K1062" s="4" t="str">
        <f ca="1">VLOOKUP(C1062,Default!$B$4:$E$113,4, FALSE)</f>
        <v>scalar for walking distance, i.e. all walking trips are scaled by this scalar</v>
      </c>
      <c r="L1062" s="21" t="str" cm="1">
        <f t="array" aca="1" ref="L1062" ca="1">IF(ISNA(VLOOKUP(D1062,Grouped_Sources!$C:$C,1,FALSE)),"", INDIRECT(VLOOKUP(D1062,Grouped_Sources!$C:$G,5,FALSE)))</f>
        <v xml:space="preserve"> on OneDrive Ali Abbas - ITHIM Global\Methods and Processes\Input Parameters\DistanceScalars</v>
      </c>
      <c r="M1062" s="21"/>
      <c r="N1062" s="21"/>
    </row>
    <row r="1063" spans="1:14">
      <c r="A1063" s="5">
        <f t="shared" si="169"/>
        <v>13</v>
      </c>
      <c r="B1063" s="5">
        <f t="shared" si="170"/>
        <v>71</v>
      </c>
      <c r="C1063" s="5" t="str">
        <f t="shared" ca="1" si="168"/>
        <v>distance_scalar_walking</v>
      </c>
      <c r="D1063" s="5" t="str">
        <f t="shared" ca="1" si="166"/>
        <v>distance_scalar_walking_cape_town</v>
      </c>
      <c r="E1063" s="4" t="str" cm="1">
        <f t="array" aca="1" ref="E1063" ca="1">INDIRECT(ADDRESS(1,A1063,1,1,"all_city_parameter_inputs"))</f>
        <v>cape_town</v>
      </c>
      <c r="F1063" s="6" t="str" cm="1">
        <f t="array" aca="1" ref="F1063" ca="1">IF(AND(ISBLANK(INDIRECT(ADDRESS(B1063,2,1,1,"all_city_parameter_inputs"))), ISBLANK(INDIRECT(ADDRESS(B1063,1,1,1,"all_city_parameter_inputs")))), "", IF(ISBLANK(INDIRECT(ADDRESS(B1063,1,1,1,"all_city_parameter_inputs"))), All_city_list!F1062,INDIRECT(ADDRESS(B1063,1,1,1,"all_city_parameter_inputs"))))</f>
        <v>distance_scalar_walking</v>
      </c>
      <c r="G1063" s="4" t="str" cm="1">
        <f t="array" aca="1" ref="G1063" ca="1">IF(AND(ISBLANK(INDIRECT(ADDRESS(B1063,3,1,1,"all_city_parameter_inputs"))),ISBLANK(INDIRECT(ADDRESS(B1063,2,1,1,"all_city_parameter_inputs")))),"",IF(ISBLANK(INDIRECT(ADDRESS(B1063,2,1,1,"all_city_parameter_inputs"))),"",INDIRECT(ADDRESS(B1063,2,1,1,"all_city_parameter_inputs"))))</f>
        <v>mean</v>
      </c>
      <c r="H1063" s="17" cm="1">
        <f t="array" aca="1" ref="H1063" ca="1">IF(ISBLANK(INDIRECT(ADDRESS(B1063,A1063,1,1,"all_city_parameter_inputs"))), "--",INDIRECT(ADDRESS(B1063,A1063,1,1,"all_city_parameter_inputs")))</f>
        <v>0.99934140111872105</v>
      </c>
      <c r="I1063" s="17" t="str">
        <f ca="1">IF(OR(G1063="alpha",G1063="beta",G1063="sd",G1063="mean"),"--",VLOOKUP(C1063,Default!$B$5:$H$113,7,FALSE))</f>
        <v>--</v>
      </c>
      <c r="J1063" s="4" t="str">
        <f ca="1">VLOOKUP(F1063,Lookup!$C$5:$D$109,2, FALSE)</f>
        <v>Travel values</v>
      </c>
      <c r="K1063" s="4" t="str">
        <f ca="1">VLOOKUP(C1063,Default!$B$4:$E$113,4, FALSE)</f>
        <v>scalar for walking distance, i.e. all walking trips are scaled by this scalar</v>
      </c>
      <c r="L1063" s="21" t="str" cm="1">
        <f t="array" aca="1" ref="L1063" ca="1">IF(ISNA(VLOOKUP(D1063,Grouped_Sources!$C:$C,1,FALSE)),"", INDIRECT(VLOOKUP(D1063,Grouped_Sources!$C:$G,5,FALSE)))</f>
        <v xml:space="preserve"> on OneDrive Ali Abbas - ITHIM Global\Methods and Processes\Input Parameters\DistanceScalars</v>
      </c>
      <c r="M1063" s="21"/>
      <c r="N1063" s="21"/>
    </row>
    <row r="1064" spans="1:14">
      <c r="A1064" s="5">
        <f t="shared" si="169"/>
        <v>13</v>
      </c>
      <c r="B1064" s="5">
        <f t="shared" si="170"/>
        <v>72</v>
      </c>
      <c r="C1064" s="5" t="str">
        <f t="shared" ca="1" si="168"/>
        <v>distance_scalar_walking</v>
      </c>
      <c r="D1064" s="5" t="str">
        <f t="shared" ca="1" si="166"/>
        <v>distance_scalar_walking_cape_town</v>
      </c>
      <c r="E1064" s="4" t="str" cm="1">
        <f t="array" aca="1" ref="E1064" ca="1">INDIRECT(ADDRESS(1,A1064,1,1,"all_city_parameter_inputs"))</f>
        <v>cape_town</v>
      </c>
      <c r="F1064" s="6" t="str" cm="1">
        <f t="array" aca="1" ref="F1064" ca="1">IF(AND(ISBLANK(INDIRECT(ADDRESS(B1064,2,1,1,"all_city_parameter_inputs"))), ISBLANK(INDIRECT(ADDRESS(B1064,1,1,1,"all_city_parameter_inputs")))), "", IF(ISBLANK(INDIRECT(ADDRESS(B1064,1,1,1,"all_city_parameter_inputs"))), All_city_list!F1063,INDIRECT(ADDRESS(B1064,1,1,1,"all_city_parameter_inputs"))))</f>
        <v>distance_scalar_walking</v>
      </c>
      <c r="G1064" s="4" t="str" cm="1">
        <f t="array" aca="1" ref="G1064" ca="1">IF(AND(ISBLANK(INDIRECT(ADDRESS(B1064,3,1,1,"all_city_parameter_inputs"))),ISBLANK(INDIRECT(ADDRESS(B1064,2,1,1,"all_city_parameter_inputs")))),"",IF(ISBLANK(INDIRECT(ADDRESS(B1064,2,1,1,"all_city_parameter_inputs"))),"",INDIRECT(ADDRESS(B1064,2,1,1,"all_city_parameter_inputs"))))</f>
        <v>sd</v>
      </c>
      <c r="H1064" s="17" cm="1">
        <f t="array" aca="1" ref="H1064" ca="1">IF(ISBLANK(INDIRECT(ADDRESS(B1064,A1064,1,1,"all_city_parameter_inputs"))), "--",INDIRECT(ADDRESS(B1064,A1064,1,1,"all_city_parameter_inputs")))</f>
        <v>1.0369660572541199</v>
      </c>
      <c r="I1064" s="17" t="str">
        <f ca="1">IF(OR(G1064="alpha",G1064="beta",G1064="sd",G1064="mean"),"--",VLOOKUP(C1064,Default!$B$5:$H$113,7,FALSE))</f>
        <v>--</v>
      </c>
      <c r="J1064" s="4" t="str">
        <f ca="1">VLOOKUP(F1064,Lookup!$C$5:$D$109,2, FALSE)</f>
        <v>Travel values</v>
      </c>
      <c r="K1064" s="4" t="str">
        <f ca="1">VLOOKUP(C1064,Default!$B$4:$E$113,4, FALSE)</f>
        <v>scalar for walking distance, i.e. all walking trips are scaled by this scalar</v>
      </c>
      <c r="L1064" s="21" t="str" cm="1">
        <f t="array" aca="1" ref="L1064" ca="1">IF(ISNA(VLOOKUP(D1064,Grouped_Sources!$C:$C,1,FALSE)),"", INDIRECT(VLOOKUP(D1064,Grouped_Sources!$C:$G,5,FALSE)))</f>
        <v xml:space="preserve"> on OneDrive Ali Abbas - ITHIM Global\Methods and Processes\Input Parameters\DistanceScalars</v>
      </c>
      <c r="M1064" s="21"/>
      <c r="N1064" s="21"/>
    </row>
    <row r="1065" spans="1:14">
      <c r="A1065" s="5">
        <f t="shared" si="169"/>
        <v>13</v>
      </c>
      <c r="B1065" s="5">
        <f t="shared" si="170"/>
        <v>73</v>
      </c>
      <c r="C1065" s="5" t="str">
        <f t="shared" ca="1" si="168"/>
        <v>distance_scalar_cycling</v>
      </c>
      <c r="D1065" s="5" t="str">
        <f t="shared" ca="1" si="166"/>
        <v>distance_scalar_cycling_cape_town</v>
      </c>
      <c r="E1065" s="4" t="str" cm="1">
        <f t="array" aca="1" ref="E1065" ca="1">INDIRECT(ADDRESS(1,A1065,1,1,"all_city_parameter_inputs"))</f>
        <v>cape_town</v>
      </c>
      <c r="F1065" s="6" t="str" cm="1">
        <f t="array" aca="1" ref="F1065" ca="1">IF(AND(ISBLANK(INDIRECT(ADDRESS(B1065,2,1,1,"all_city_parameter_inputs"))), ISBLANK(INDIRECT(ADDRESS(B1065,1,1,1,"all_city_parameter_inputs")))), "", IF(ISBLANK(INDIRECT(ADDRESS(B1065,1,1,1,"all_city_parameter_inputs"))), All_city_list!F1064,INDIRECT(ADDRESS(B1065,1,1,1,"all_city_parameter_inputs"))))</f>
        <v>distance_scalar_cycling</v>
      </c>
      <c r="G1065" s="4" t="str" cm="1">
        <f t="array" aca="1" ref="G1065" ca="1">IF(AND(ISBLANK(INDIRECT(ADDRESS(B1065,3,1,1,"all_city_parameter_inputs"))),ISBLANK(INDIRECT(ADDRESS(B1065,2,1,1,"all_city_parameter_inputs")))),"",IF(ISBLANK(INDIRECT(ADDRESS(B1065,2,1,1,"all_city_parameter_inputs"))),"",INDIRECT(ADDRESS(B1065,2,1,1,"all_city_parameter_inputs"))))</f>
        <v>constant</v>
      </c>
      <c r="H1065" s="17" cm="1">
        <f t="array" aca="1" ref="H1065" ca="1">IF(ISBLANK(INDIRECT(ADDRESS(B1065,A1065,1,1,"all_city_parameter_inputs"))), "--",INDIRECT(ADDRESS(B1065,A1065,1,1,"all_city_parameter_inputs")))</f>
        <v>1</v>
      </c>
      <c r="I1065" s="17">
        <f ca="1">IF(OR(G1065="alpha",G1065="beta",G1065="sd",G1065="mean"),"--",VLOOKUP(C1065,Default!$B$5:$H$113,7,FALSE))</f>
        <v>1</v>
      </c>
      <c r="J1065" s="4" t="str">
        <f ca="1">VLOOKUP(F1065,Lookup!$C$5:$D$109,2, FALSE)</f>
        <v>Travel values</v>
      </c>
      <c r="K1065" s="4" t="str">
        <f ca="1">VLOOKUP(C1065,Default!$B$4:$E$113,4, FALSE)</f>
        <v>scalar for cycling distance, i.e. all cycling trips are scaled by this scalar</v>
      </c>
      <c r="L1065" s="21" t="str" cm="1">
        <f t="array" aca="1" ref="L1065" ca="1">IF(ISNA(VLOOKUP(D1065,Grouped_Sources!$C:$C,1,FALSE)),"", INDIRECT(VLOOKUP(D1065,Grouped_Sources!$C:$G,5,FALSE)))</f>
        <v xml:space="preserve"> on OneDrive Ali Abbas - ITHIM Global\Methods and Processes\Input Parameters\DistanceScalars</v>
      </c>
      <c r="M1065" s="21"/>
      <c r="N1065" s="21"/>
    </row>
    <row r="1066" spans="1:14">
      <c r="A1066" s="5">
        <f t="shared" si="169"/>
        <v>13</v>
      </c>
      <c r="B1066" s="5">
        <f t="shared" si="170"/>
        <v>74</v>
      </c>
      <c r="C1066" s="5" t="str">
        <f t="shared" ca="1" si="168"/>
        <v>distance_scalar_cycling</v>
      </c>
      <c r="D1066" s="5" t="str">
        <f t="shared" ca="1" si="166"/>
        <v>distance_scalar_cycling_cape_town</v>
      </c>
      <c r="E1066" s="4" t="str" cm="1">
        <f t="array" aca="1" ref="E1066" ca="1">INDIRECT(ADDRESS(1,A1066,1,1,"all_city_parameter_inputs"))</f>
        <v>cape_town</v>
      </c>
      <c r="F1066" s="6" t="str" cm="1">
        <f t="array" aca="1" ref="F1066" ca="1">IF(AND(ISBLANK(INDIRECT(ADDRESS(B1066,2,1,1,"all_city_parameter_inputs"))), ISBLANK(INDIRECT(ADDRESS(B1066,1,1,1,"all_city_parameter_inputs")))), "", IF(ISBLANK(INDIRECT(ADDRESS(B1066,1,1,1,"all_city_parameter_inputs"))), All_city_list!F1065,INDIRECT(ADDRESS(B1066,1,1,1,"all_city_parameter_inputs"))))</f>
        <v>distance_scalar_cycling</v>
      </c>
      <c r="G1066" s="4" t="str" cm="1">
        <f t="array" aca="1" ref="G1066" ca="1">IF(AND(ISBLANK(INDIRECT(ADDRESS(B1066,3,1,1,"all_city_parameter_inputs"))),ISBLANK(INDIRECT(ADDRESS(B1066,2,1,1,"all_city_parameter_inputs")))),"",IF(ISBLANK(INDIRECT(ADDRESS(B1066,2,1,1,"all_city_parameter_inputs"))),"",INDIRECT(ADDRESS(B1066,2,1,1,"all_city_parameter_inputs"))))</f>
        <v>mean</v>
      </c>
      <c r="H1066" s="17" cm="1">
        <f t="array" aca="1" ref="H1066" ca="1">IF(ISBLANK(INDIRECT(ADDRESS(B1066,A1066,1,1,"all_city_parameter_inputs"))), "--",INDIRECT(ADDRESS(B1066,A1066,1,1,"all_city_parameter_inputs")))</f>
        <v>0.99398855079374204</v>
      </c>
      <c r="I1066" s="17" t="str">
        <f ca="1">IF(OR(G1066="alpha",G1066="beta",G1066="sd",G1066="mean"),"--",VLOOKUP(C1066,Default!$B$5:$H$113,7,FALSE))</f>
        <v>--</v>
      </c>
      <c r="J1066" s="4" t="str">
        <f ca="1">VLOOKUP(F1066,Lookup!$C$5:$D$109,2, FALSE)</f>
        <v>Travel values</v>
      </c>
      <c r="K1066" s="4" t="str">
        <f ca="1">VLOOKUP(C1066,Default!$B$4:$E$113,4, FALSE)</f>
        <v>scalar for cycling distance, i.e. all cycling trips are scaled by this scalar</v>
      </c>
      <c r="L1066" s="21" t="str" cm="1">
        <f t="array" aca="1" ref="L1066" ca="1">IF(ISNA(VLOOKUP(D1066,Grouped_Sources!$C:$C,1,FALSE)),"", INDIRECT(VLOOKUP(D1066,Grouped_Sources!$C:$G,5,FALSE)))</f>
        <v xml:space="preserve"> on OneDrive Ali Abbas - ITHIM Global\Methods and Processes\Input Parameters\DistanceScalars</v>
      </c>
      <c r="M1066" s="21"/>
      <c r="N1066" s="21"/>
    </row>
    <row r="1067" spans="1:14">
      <c r="A1067" s="5">
        <f t="shared" si="169"/>
        <v>13</v>
      </c>
      <c r="B1067" s="5">
        <f t="shared" si="170"/>
        <v>75</v>
      </c>
      <c r="C1067" s="5" t="str">
        <f t="shared" ca="1" si="168"/>
        <v>distance_scalar_cycling</v>
      </c>
      <c r="D1067" s="5" t="str">
        <f t="shared" ca="1" si="166"/>
        <v>distance_scalar_cycling_cape_town</v>
      </c>
      <c r="E1067" s="4" t="str" cm="1">
        <f t="array" aca="1" ref="E1067" ca="1">INDIRECT(ADDRESS(1,A1067,1,1,"all_city_parameter_inputs"))</f>
        <v>cape_town</v>
      </c>
      <c r="F1067" s="6" t="str" cm="1">
        <f t="array" aca="1" ref="F1067" ca="1">IF(AND(ISBLANK(INDIRECT(ADDRESS(B1067,2,1,1,"all_city_parameter_inputs"))), ISBLANK(INDIRECT(ADDRESS(B1067,1,1,1,"all_city_parameter_inputs")))), "", IF(ISBLANK(INDIRECT(ADDRESS(B1067,1,1,1,"all_city_parameter_inputs"))), All_city_list!F1066,INDIRECT(ADDRESS(B1067,1,1,1,"all_city_parameter_inputs"))))</f>
        <v>distance_scalar_cycling</v>
      </c>
      <c r="G1067" s="4" t="str" cm="1">
        <f t="array" aca="1" ref="G1067" ca="1">IF(AND(ISBLANK(INDIRECT(ADDRESS(B1067,3,1,1,"all_city_parameter_inputs"))),ISBLANK(INDIRECT(ADDRESS(B1067,2,1,1,"all_city_parameter_inputs")))),"",IF(ISBLANK(INDIRECT(ADDRESS(B1067,2,1,1,"all_city_parameter_inputs"))),"",INDIRECT(ADDRESS(B1067,2,1,1,"all_city_parameter_inputs"))))</f>
        <v>sd</v>
      </c>
      <c r="H1067" s="17" cm="1">
        <f t="array" aca="1" ref="H1067" ca="1">IF(ISBLANK(INDIRECT(ADDRESS(B1067,A1067,1,1,"all_city_parameter_inputs"))), "--",INDIRECT(ADDRESS(B1067,A1067,1,1,"all_city_parameter_inputs")))</f>
        <v>1.1160708016012699</v>
      </c>
      <c r="I1067" s="17" t="str">
        <f ca="1">IF(OR(G1067="alpha",G1067="beta",G1067="sd",G1067="mean"),"--",VLOOKUP(C1067,Default!$B$5:$H$113,7,FALSE))</f>
        <v>--</v>
      </c>
      <c r="J1067" s="4" t="str">
        <f ca="1">VLOOKUP(F1067,Lookup!$C$5:$D$109,2, FALSE)</f>
        <v>Travel values</v>
      </c>
      <c r="K1067" s="4" t="str">
        <f ca="1">VLOOKUP(C1067,Default!$B$4:$E$113,4, FALSE)</f>
        <v>scalar for cycling distance, i.e. all cycling trips are scaled by this scalar</v>
      </c>
      <c r="L1067" s="21" t="str" cm="1">
        <f t="array" aca="1" ref="L1067" ca="1">IF(ISNA(VLOOKUP(D1067,Grouped_Sources!$C:$C,1,FALSE)),"", INDIRECT(VLOOKUP(D1067,Grouped_Sources!$C:$G,5,FALSE)))</f>
        <v xml:space="preserve"> on OneDrive Ali Abbas - ITHIM Global\Methods and Processes\Input Parameters\DistanceScalars</v>
      </c>
      <c r="M1067" s="21"/>
      <c r="N1067" s="21"/>
    </row>
    <row r="1068" spans="1:14">
      <c r="A1068" s="5">
        <f t="shared" si="169"/>
        <v>13</v>
      </c>
      <c r="B1068" s="5">
        <f t="shared" si="170"/>
        <v>76</v>
      </c>
      <c r="C1068" s="5" t="str">
        <f t="shared" ca="1" si="168"/>
        <v>CO2_emission_inventories motorcycle</v>
      </c>
      <c r="D1068" s="5" t="str">
        <f t="shared" ca="1" si="166"/>
        <v>CO2_emission_inventories_cape_town</v>
      </c>
      <c r="E1068" s="4" t="str" cm="1">
        <f t="array" aca="1" ref="E1068" ca="1">INDIRECT(ADDRESS(1,A1068,1,1,"all_city_parameter_inputs"))</f>
        <v>cape_town</v>
      </c>
      <c r="F1068" s="6" t="str" cm="1">
        <f t="array" aca="1" ref="F1068" ca="1">IF(AND(ISBLANK(INDIRECT(ADDRESS(B1068,2,1,1,"all_city_parameter_inputs"))), ISBLANK(INDIRECT(ADDRESS(B1068,1,1,1,"all_city_parameter_inputs")))), "", IF(ISBLANK(INDIRECT(ADDRESS(B1068,1,1,1,"all_city_parameter_inputs"))), All_city_list!F1067,INDIRECT(ADDRESS(B1068,1,1,1,"all_city_parameter_inputs"))))</f>
        <v>CO2_emission_inventories</v>
      </c>
      <c r="G1068" s="4" t="str" cm="1">
        <f t="array" aca="1" ref="G1068" ca="1">IF(AND(ISBLANK(INDIRECT(ADDRESS(B1068,3,1,1,"all_city_parameter_inputs"))),ISBLANK(INDIRECT(ADDRESS(B1068,2,1,1,"all_city_parameter_inputs")))),"",IF(ISBLANK(INDIRECT(ADDRESS(B1068,2,1,1,"all_city_parameter_inputs"))),"",INDIRECT(ADDRESS(B1068,2,1,1,"all_city_parameter_inputs"))))</f>
        <v>motorcycle</v>
      </c>
      <c r="H1068" s="17" cm="1">
        <f t="array" aca="1" ref="H1068" ca="1">IF(ISBLANK(INDIRECT(ADDRESS(B1068,A1068,1,1,"all_city_parameter_inputs"))), "--",INDIRECT(ADDRESS(B1068,A1068,1,1,"all_city_parameter_inputs")))</f>
        <v>6781</v>
      </c>
      <c r="I1068" s="17">
        <f ca="1">IF(OR(G1068="alpha",G1068="beta",G1068="sd",G1068="mean"),"--",VLOOKUP(C1068,Default!$B$5:$H$113,7,FALSE))</f>
        <v>30033.571810000001</v>
      </c>
      <c r="J1068" s="4" t="str">
        <f ca="1">VLOOKUP(F1068,Lookup!$C$5:$D$109,2, FALSE)</f>
        <v>Pollution values</v>
      </c>
      <c r="K1068" s="4" t="str">
        <f ca="1">VLOOKUP(C1068,Default!$B$4:$E$113,4, FALSE)</f>
        <v>- used to estimate the CO2 for scenarios (function "scenario_co2_calculations").
- used to create the VEHICLE_INVENTORY, with speeds, PM and CO2 emissions (function "set_vehicle_inventory").</v>
      </c>
      <c r="L1068" s="21" t="str" cm="1">
        <f t="array" aca="1" ref="L1068" ca="1">IF(ISNA(VLOOKUP(D1068,Grouped_Sources!$C:$C,1,FALSE)),"", INDIRECT(VLOOKUP(D1068,Grouped_Sources!$C:$G,5,FALSE)))</f>
        <v/>
      </c>
      <c r="M1068" s="21"/>
      <c r="N1068" s="21"/>
    </row>
    <row r="1069" spans="1:14">
      <c r="A1069" s="5">
        <f t="shared" si="169"/>
        <v>13</v>
      </c>
      <c r="B1069" s="5">
        <f t="shared" si="170"/>
        <v>77</v>
      </c>
      <c r="C1069" s="5" t="str">
        <f t="shared" ca="1" si="168"/>
        <v>CO2_emission_inventories car</v>
      </c>
      <c r="D1069" s="5" t="str">
        <f t="shared" ca="1" si="166"/>
        <v>CO2_emission_inventories_cape_town</v>
      </c>
      <c r="E1069" s="4" t="str" cm="1">
        <f t="array" aca="1" ref="E1069" ca="1">INDIRECT(ADDRESS(1,A1069,1,1,"all_city_parameter_inputs"))</f>
        <v>cape_town</v>
      </c>
      <c r="F1069" s="6" t="str" cm="1">
        <f t="array" aca="1" ref="F1069" ca="1">IF(AND(ISBLANK(INDIRECT(ADDRESS(B1069,2,1,1,"all_city_parameter_inputs"))), ISBLANK(INDIRECT(ADDRESS(B1069,1,1,1,"all_city_parameter_inputs")))), "", IF(ISBLANK(INDIRECT(ADDRESS(B1069,1,1,1,"all_city_parameter_inputs"))), All_city_list!F1068,INDIRECT(ADDRESS(B1069,1,1,1,"all_city_parameter_inputs"))))</f>
        <v>CO2_emission_inventories</v>
      </c>
      <c r="G1069" s="4" t="str" cm="1">
        <f t="array" aca="1" ref="G1069" ca="1">IF(AND(ISBLANK(INDIRECT(ADDRESS(B1069,3,1,1,"all_city_parameter_inputs"))),ISBLANK(INDIRECT(ADDRESS(B1069,2,1,1,"all_city_parameter_inputs")))),"",IF(ISBLANK(INDIRECT(ADDRESS(B1069,2,1,1,"all_city_parameter_inputs"))),"",INDIRECT(ADDRESS(B1069,2,1,1,"all_city_parameter_inputs"))))</f>
        <v>car</v>
      </c>
      <c r="H1069" s="17" cm="1">
        <f t="array" aca="1" ref="H1069" ca="1">IF(ISBLANK(INDIRECT(ADDRESS(B1069,A1069,1,1,"all_city_parameter_inputs"))), "--",INDIRECT(ADDRESS(B1069,A1069,1,1,"all_city_parameter_inputs")))</f>
        <v>587445</v>
      </c>
      <c r="I1069" s="17">
        <f ca="1">IF(OR(G1069="alpha",G1069="beta",G1069="sd",G1069="mean"),"--",VLOOKUP(C1069,Default!$B$5:$H$113,7,FALSE))</f>
        <v>1033377.341</v>
      </c>
      <c r="J1069" s="4" t="str">
        <f ca="1">VLOOKUP(F1069,Lookup!$C$5:$D$109,2, FALSE)</f>
        <v>Pollution values</v>
      </c>
      <c r="K1069" s="4">
        <f ca="1">VLOOKUP(C1069,Default!$B$4:$E$113,4, FALSE)</f>
        <v>0</v>
      </c>
      <c r="L1069" s="21" t="str" cm="1">
        <f t="array" aca="1" ref="L1069" ca="1">IF(ISNA(VLOOKUP(D1069,Grouped_Sources!$C:$C,1,FALSE)),"", INDIRECT(VLOOKUP(D1069,Grouped_Sources!$C:$G,5,FALSE)))</f>
        <v/>
      </c>
      <c r="M1069" s="21"/>
      <c r="N1069" s="21"/>
    </row>
    <row r="1070" spans="1:14">
      <c r="A1070" s="5">
        <f t="shared" si="169"/>
        <v>13</v>
      </c>
      <c r="B1070" s="5">
        <f t="shared" si="170"/>
        <v>78</v>
      </c>
      <c r="C1070" s="5" t="str">
        <f t="shared" ca="1" si="168"/>
        <v>CO2_emission_inventories bus_driver</v>
      </c>
      <c r="D1070" s="5" t="str">
        <f t="shared" ca="1" si="166"/>
        <v>CO2_emission_inventories_cape_town</v>
      </c>
      <c r="E1070" s="4" t="str" cm="1">
        <f t="array" aca="1" ref="E1070" ca="1">INDIRECT(ADDRESS(1,A1070,1,1,"all_city_parameter_inputs"))</f>
        <v>cape_town</v>
      </c>
      <c r="F1070" s="6" t="str" cm="1">
        <f t="array" aca="1" ref="F1070" ca="1">IF(AND(ISBLANK(INDIRECT(ADDRESS(B1070,2,1,1,"all_city_parameter_inputs"))), ISBLANK(INDIRECT(ADDRESS(B1070,1,1,1,"all_city_parameter_inputs")))), "", IF(ISBLANK(INDIRECT(ADDRESS(B1070,1,1,1,"all_city_parameter_inputs"))), All_city_list!F1069,INDIRECT(ADDRESS(B1070,1,1,1,"all_city_parameter_inputs"))))</f>
        <v>CO2_emission_inventories</v>
      </c>
      <c r="G1070" s="4" t="str" cm="1">
        <f t="array" aca="1" ref="G1070" ca="1">IF(AND(ISBLANK(INDIRECT(ADDRESS(B1070,3,1,1,"all_city_parameter_inputs"))),ISBLANK(INDIRECT(ADDRESS(B1070,2,1,1,"all_city_parameter_inputs")))),"",IF(ISBLANK(INDIRECT(ADDRESS(B1070,2,1,1,"all_city_parameter_inputs"))),"",INDIRECT(ADDRESS(B1070,2,1,1,"all_city_parameter_inputs"))))</f>
        <v>bus_driver</v>
      </c>
      <c r="H1070" s="17" cm="1">
        <f t="array" aca="1" ref="H1070" ca="1">IF(ISBLANK(INDIRECT(ADDRESS(B1070,A1070,1,1,"all_city_parameter_inputs"))), "--",INDIRECT(ADDRESS(B1070,A1070,1,1,"all_city_parameter_inputs")))</f>
        <v>271718</v>
      </c>
      <c r="I1070" s="17">
        <f ca="1">IF(OR(G1070="alpha",G1070="beta",G1070="sd",G1070="mean"),"--",VLOOKUP(C1070,Default!$B$5:$H$113,7,FALSE))</f>
        <v>100429.7216</v>
      </c>
      <c r="J1070" s="4" t="str">
        <f ca="1">VLOOKUP(F1070,Lookup!$C$5:$D$109,2, FALSE)</f>
        <v>Pollution values</v>
      </c>
      <c r="K1070" s="4">
        <f ca="1">VLOOKUP(C1070,Default!$B$4:$E$113,4, FALSE)</f>
        <v>0</v>
      </c>
      <c r="L1070" s="21" t="str" cm="1">
        <f t="array" aca="1" ref="L1070" ca="1">IF(ISNA(VLOOKUP(D1070,Grouped_Sources!$C:$C,1,FALSE)),"", INDIRECT(VLOOKUP(D1070,Grouped_Sources!$C:$G,5,FALSE)))</f>
        <v/>
      </c>
      <c r="M1070" s="21"/>
      <c r="N1070" s="21"/>
    </row>
    <row r="1071" spans="1:14">
      <c r="A1071" s="5">
        <f t="shared" si="169"/>
        <v>13</v>
      </c>
      <c r="B1071" s="5">
        <f t="shared" si="170"/>
        <v>79</v>
      </c>
      <c r="C1071" s="5" t="str">
        <f t="shared" ca="1" si="168"/>
        <v>CO2_emission_inventories big_truck</v>
      </c>
      <c r="D1071" s="5" t="str">
        <f t="shared" ca="1" si="166"/>
        <v>CO2_emission_inventories_cape_town</v>
      </c>
      <c r="E1071" s="4" t="str" cm="1">
        <f t="array" aca="1" ref="E1071" ca="1">INDIRECT(ADDRESS(1,A1071,1,1,"all_city_parameter_inputs"))</f>
        <v>cape_town</v>
      </c>
      <c r="F1071" s="6" t="str" cm="1">
        <f t="array" aca="1" ref="F1071" ca="1">IF(AND(ISBLANK(INDIRECT(ADDRESS(B1071,2,1,1,"all_city_parameter_inputs"))), ISBLANK(INDIRECT(ADDRESS(B1071,1,1,1,"all_city_parameter_inputs")))), "", IF(ISBLANK(INDIRECT(ADDRESS(B1071,1,1,1,"all_city_parameter_inputs"))), All_city_list!F1070,INDIRECT(ADDRESS(B1071,1,1,1,"all_city_parameter_inputs"))))</f>
        <v>CO2_emission_inventories</v>
      </c>
      <c r="G1071" s="4" t="str" cm="1">
        <f t="array" aca="1" ref="G1071" ca="1">IF(AND(ISBLANK(INDIRECT(ADDRESS(B1071,3,1,1,"all_city_parameter_inputs"))),ISBLANK(INDIRECT(ADDRESS(B1071,2,1,1,"all_city_parameter_inputs")))),"",IF(ISBLANK(INDIRECT(ADDRESS(B1071,2,1,1,"all_city_parameter_inputs"))),"",INDIRECT(ADDRESS(B1071,2,1,1,"all_city_parameter_inputs"))))</f>
        <v>big_truck</v>
      </c>
      <c r="H1071" s="17" cm="1">
        <f t="array" aca="1" ref="H1071" ca="1">IF(ISBLANK(INDIRECT(ADDRESS(B1071,A1071,1,1,"all_city_parameter_inputs"))), "--",INDIRECT(ADDRESS(B1071,A1071,1,1,"all_city_parameter_inputs")))</f>
        <v>744992</v>
      </c>
      <c r="I1071" s="17">
        <f ca="1">IF(OR(G1071="alpha",G1071="beta",G1071="sd",G1071="mean"),"--",VLOOKUP(C1071,Default!$B$5:$H$113,7,FALSE))</f>
        <v>259655.32449999999</v>
      </c>
      <c r="J1071" s="4" t="str">
        <f ca="1">VLOOKUP(F1071,Lookup!$C$5:$D$109,2, FALSE)</f>
        <v>Pollution values</v>
      </c>
      <c r="K1071" s="4">
        <f ca="1">VLOOKUP(C1071,Default!$B$4:$E$113,4, FALSE)</f>
        <v>0</v>
      </c>
      <c r="L1071" s="21" t="str" cm="1">
        <f t="array" aca="1" ref="L1071" ca="1">IF(ISNA(VLOOKUP(D1071,Grouped_Sources!$C:$C,1,FALSE)),"", INDIRECT(VLOOKUP(D1071,Grouped_Sources!$C:$G,5,FALSE)))</f>
        <v/>
      </c>
      <c r="M1071" s="21"/>
      <c r="N1071" s="21"/>
    </row>
    <row r="1072" spans="1:14">
      <c r="A1072" s="5">
        <f t="shared" si="169"/>
        <v>13</v>
      </c>
      <c r="B1072" s="5">
        <f t="shared" si="170"/>
        <v>80</v>
      </c>
      <c r="C1072" s="5" t="str">
        <f t="shared" ca="1" si="168"/>
        <v>CO2_emission_inventories truck</v>
      </c>
      <c r="D1072" s="5" t="str">
        <f t="shared" ca="1" si="166"/>
        <v>CO2_emission_inventories_cape_town</v>
      </c>
      <c r="E1072" s="4" t="str" cm="1">
        <f t="array" aca="1" ref="E1072" ca="1">INDIRECT(ADDRESS(1,A1072,1,1,"all_city_parameter_inputs"))</f>
        <v>cape_town</v>
      </c>
      <c r="F1072" s="6" t="str" cm="1">
        <f t="array" aca="1" ref="F1072" ca="1">IF(AND(ISBLANK(INDIRECT(ADDRESS(B1072,2,1,1,"all_city_parameter_inputs"))), ISBLANK(INDIRECT(ADDRESS(B1072,1,1,1,"all_city_parameter_inputs")))), "", IF(ISBLANK(INDIRECT(ADDRESS(B1072,1,1,1,"all_city_parameter_inputs"))), All_city_list!F1071,INDIRECT(ADDRESS(B1072,1,1,1,"all_city_parameter_inputs"))))</f>
        <v>CO2_emission_inventories</v>
      </c>
      <c r="G1072" s="4" t="str" cm="1">
        <f t="array" aca="1" ref="G1072" ca="1">IF(AND(ISBLANK(INDIRECT(ADDRESS(B1072,3,1,1,"all_city_parameter_inputs"))),ISBLANK(INDIRECT(ADDRESS(B1072,2,1,1,"all_city_parameter_inputs")))),"",IF(ISBLANK(INDIRECT(ADDRESS(B1072,2,1,1,"all_city_parameter_inputs"))),"",INDIRECT(ADDRESS(B1072,2,1,1,"all_city_parameter_inputs"))))</f>
        <v>truck</v>
      </c>
      <c r="H1072" s="17" cm="1">
        <f t="array" aca="1" ref="H1072" ca="1">IF(ISBLANK(INDIRECT(ADDRESS(B1072,A1072,1,1,"all_city_parameter_inputs"))), "--",INDIRECT(ADDRESS(B1072,A1072,1,1,"all_city_parameter_inputs")))</f>
        <v>186038</v>
      </c>
      <c r="I1072" s="17">
        <f ca="1">IF(OR(G1072="alpha",G1072="beta",G1072="sd",G1072="mean"),"--",VLOOKUP(C1072,Default!$B$5:$H$113,7,FALSE))</f>
        <v>163516.11319999999</v>
      </c>
      <c r="J1072" s="4" t="str">
        <f ca="1">VLOOKUP(F1072,Lookup!$C$5:$D$109,2, FALSE)</f>
        <v>Pollution values</v>
      </c>
      <c r="K1072" s="4">
        <f ca="1">VLOOKUP(C1072,Default!$B$4:$E$113,4, FALSE)</f>
        <v>0</v>
      </c>
      <c r="L1072" s="21" t="str" cm="1">
        <f t="array" aca="1" ref="L1072" ca="1">IF(ISNA(VLOOKUP(D1072,Grouped_Sources!$C:$C,1,FALSE)),"", INDIRECT(VLOOKUP(D1072,Grouped_Sources!$C:$G,5,FALSE)))</f>
        <v/>
      </c>
      <c r="M1072" s="21"/>
      <c r="N1072" s="21"/>
    </row>
    <row r="1073" spans="1:14">
      <c r="A1073" s="5">
        <f t="shared" si="169"/>
        <v>13</v>
      </c>
      <c r="B1073" s="5">
        <f t="shared" si="170"/>
        <v>81</v>
      </c>
      <c r="C1073" s="5" t="str">
        <f t="shared" ca="1" si="168"/>
        <v>CO2_emission_inventories van</v>
      </c>
      <c r="D1073" s="5" t="str">
        <f t="shared" ca="1" si="166"/>
        <v>CO2_emission_inventories_cape_town</v>
      </c>
      <c r="E1073" s="4" t="str" cm="1">
        <f t="array" aca="1" ref="E1073" ca="1">INDIRECT(ADDRESS(1,A1073,1,1,"all_city_parameter_inputs"))</f>
        <v>cape_town</v>
      </c>
      <c r="F1073" s="6" t="str" cm="1">
        <f t="array" aca="1" ref="F1073" ca="1">IF(AND(ISBLANK(INDIRECT(ADDRESS(B1073,2,1,1,"all_city_parameter_inputs"))), ISBLANK(INDIRECT(ADDRESS(B1073,1,1,1,"all_city_parameter_inputs")))), "", IF(ISBLANK(INDIRECT(ADDRESS(B1073,1,1,1,"all_city_parameter_inputs"))), All_city_list!F1072,INDIRECT(ADDRESS(B1073,1,1,1,"all_city_parameter_inputs"))))</f>
        <v>CO2_emission_inventories</v>
      </c>
      <c r="G1073" s="4" t="str" cm="1">
        <f t="array" aca="1" ref="G1073" ca="1">IF(AND(ISBLANK(INDIRECT(ADDRESS(B1073,3,1,1,"all_city_parameter_inputs"))),ISBLANK(INDIRECT(ADDRESS(B1073,2,1,1,"all_city_parameter_inputs")))),"",IF(ISBLANK(INDIRECT(ADDRESS(B1073,2,1,1,"all_city_parameter_inputs"))),"",INDIRECT(ADDRESS(B1073,2,1,1,"all_city_parameter_inputs"))))</f>
        <v>van</v>
      </c>
      <c r="H1073" s="17" t="str" cm="1">
        <f t="array" aca="1" ref="H1073" ca="1">IF(ISBLANK(INDIRECT(ADDRESS(B1073,A1073,1,1,"all_city_parameter_inputs"))), "--",INDIRECT(ADDRESS(B1073,A1073,1,1,"all_city_parameter_inputs")))</f>
        <v>--</v>
      </c>
      <c r="I1073" s="17">
        <f ca="1">IF(OR(G1073="alpha",G1073="beta",G1073="sd",G1073="mean"),"--",VLOOKUP(C1073,Default!$B$5:$H$113,7,FALSE))</f>
        <v>0</v>
      </c>
      <c r="J1073" s="4" t="str">
        <f ca="1">VLOOKUP(F1073,Lookup!$C$5:$D$109,2, FALSE)</f>
        <v>Pollution values</v>
      </c>
      <c r="K1073" s="4">
        <f ca="1">VLOOKUP(C1073,Default!$B$4:$E$113,4, FALSE)</f>
        <v>0</v>
      </c>
      <c r="L1073" s="21" t="str" cm="1">
        <f t="array" aca="1" ref="L1073" ca="1">IF(ISNA(VLOOKUP(D1073,Grouped_Sources!$C:$C,1,FALSE)),"", INDIRECT(VLOOKUP(D1073,Grouped_Sources!$C:$G,5,FALSE)))</f>
        <v/>
      </c>
      <c r="M1073" s="21"/>
      <c r="N1073" s="21"/>
    </row>
    <row r="1074" spans="1:14">
      <c r="A1074" s="5">
        <f t="shared" si="169"/>
        <v>13</v>
      </c>
      <c r="B1074" s="5">
        <f t="shared" si="170"/>
        <v>82</v>
      </c>
      <c r="C1074" s="5" t="str">
        <f t="shared" ca="1" si="168"/>
        <v>CO2_emission_inventories other</v>
      </c>
      <c r="D1074" s="5" t="str">
        <f t="shared" ca="1" si="166"/>
        <v>CO2_emission_inventories_cape_town</v>
      </c>
      <c r="E1074" s="4" t="str" cm="1">
        <f t="array" aca="1" ref="E1074" ca="1">INDIRECT(ADDRESS(1,A1074,1,1,"all_city_parameter_inputs"))</f>
        <v>cape_town</v>
      </c>
      <c r="F1074" s="6" t="str" cm="1">
        <f t="array" aca="1" ref="F1074" ca="1">IF(AND(ISBLANK(INDIRECT(ADDRESS(B1074,2,1,1,"all_city_parameter_inputs"))), ISBLANK(INDIRECT(ADDRESS(B1074,1,1,1,"all_city_parameter_inputs")))), "", IF(ISBLANK(INDIRECT(ADDRESS(B1074,1,1,1,"all_city_parameter_inputs"))), All_city_list!F1073,INDIRECT(ADDRESS(B1074,1,1,1,"all_city_parameter_inputs"))))</f>
        <v>CO2_emission_inventories</v>
      </c>
      <c r="G1074" s="4" t="str" cm="1">
        <f t="array" aca="1" ref="G1074" ca="1">IF(AND(ISBLANK(INDIRECT(ADDRESS(B1074,3,1,1,"all_city_parameter_inputs"))),ISBLANK(INDIRECT(ADDRESS(B1074,2,1,1,"all_city_parameter_inputs")))),"",IF(ISBLANK(INDIRECT(ADDRESS(B1074,2,1,1,"all_city_parameter_inputs"))),"",INDIRECT(ADDRESS(B1074,2,1,1,"all_city_parameter_inputs"))))</f>
        <v>other</v>
      </c>
      <c r="H1074" s="17" cm="1">
        <f t="array" aca="1" ref="H1074" ca="1">IF(ISBLANK(INDIRECT(ADDRESS(B1074,A1074,1,1,"all_city_parameter_inputs"))), "--",INDIRECT(ADDRESS(B1074,A1074,1,1,"all_city_parameter_inputs")))</f>
        <v>0</v>
      </c>
      <c r="I1074" s="17">
        <f ca="1">IF(OR(G1074="alpha",G1074="beta",G1074="sd",G1074="mean"),"--",VLOOKUP(C1074,Default!$B$5:$H$113,7,FALSE))</f>
        <v>1906.893448</v>
      </c>
      <c r="J1074" s="4" t="str">
        <f ca="1">VLOOKUP(F1074,Lookup!$C$5:$D$109,2, FALSE)</f>
        <v>Pollution values</v>
      </c>
      <c r="K1074" s="4">
        <f ca="1">VLOOKUP(C1074,Default!$B$4:$E$113,4, FALSE)</f>
        <v>0</v>
      </c>
      <c r="L1074" s="21" t="str" cm="1">
        <f t="array" aca="1" ref="L1074" ca="1">IF(ISNA(VLOOKUP(D1074,Grouped_Sources!$C:$C,1,FALSE)),"", INDIRECT(VLOOKUP(D1074,Grouped_Sources!$C:$G,5,FALSE)))</f>
        <v/>
      </c>
      <c r="M1074" s="21"/>
      <c r="N1074" s="21"/>
    </row>
    <row r="1075" spans="1:14">
      <c r="A1075" s="5">
        <f t="shared" si="169"/>
        <v>13</v>
      </c>
      <c r="B1075" s="5">
        <f t="shared" si="170"/>
        <v>83</v>
      </c>
      <c r="C1075" s="5" t="str">
        <f t="shared" ca="1" si="168"/>
        <v>CO2_emission_inventories taxi</v>
      </c>
      <c r="D1075" s="5" t="str">
        <f t="shared" ca="1" si="166"/>
        <v>CO2_emission_inventories_cape_town</v>
      </c>
      <c r="E1075" s="4" t="str" cm="1">
        <f t="array" aca="1" ref="E1075" ca="1">INDIRECT(ADDRESS(1,A1075,1,1,"all_city_parameter_inputs"))</f>
        <v>cape_town</v>
      </c>
      <c r="F1075" s="6" t="str" cm="1">
        <f t="array" aca="1" ref="F1075" ca="1">IF(AND(ISBLANK(INDIRECT(ADDRESS(B1075,2,1,1,"all_city_parameter_inputs"))), ISBLANK(INDIRECT(ADDRESS(B1075,1,1,1,"all_city_parameter_inputs")))), "", IF(ISBLANK(INDIRECT(ADDRESS(B1075,1,1,1,"all_city_parameter_inputs"))), All_city_list!F1074,INDIRECT(ADDRESS(B1075,1,1,1,"all_city_parameter_inputs"))))</f>
        <v>CO2_emission_inventories</v>
      </c>
      <c r="G1075" s="4" t="str" cm="1">
        <f t="array" aca="1" ref="G1075" ca="1">IF(AND(ISBLANK(INDIRECT(ADDRESS(B1075,3,1,1,"all_city_parameter_inputs"))),ISBLANK(INDIRECT(ADDRESS(B1075,2,1,1,"all_city_parameter_inputs")))),"",IF(ISBLANK(INDIRECT(ADDRESS(B1075,2,1,1,"all_city_parameter_inputs"))),"",INDIRECT(ADDRESS(B1075,2,1,1,"all_city_parameter_inputs"))))</f>
        <v>taxi</v>
      </c>
      <c r="H1075" s="17" t="str" cm="1">
        <f t="array" aca="1" ref="H1075" ca="1">IF(ISBLANK(INDIRECT(ADDRESS(B1075,A1075,1,1,"all_city_parameter_inputs"))), "--",INDIRECT(ADDRESS(B1075,A1075,1,1,"all_city_parameter_inputs")))</f>
        <v>--</v>
      </c>
      <c r="I1075" s="17">
        <f ca="1">IF(OR(G1075="alpha",G1075="beta",G1075="sd",G1075="mean"),"--",VLOOKUP(C1075,Default!$B$5:$H$113,7,FALSE))</f>
        <v>0</v>
      </c>
      <c r="J1075" s="4" t="str">
        <f ca="1">VLOOKUP(F1075,Lookup!$C$5:$D$109,2, FALSE)</f>
        <v>Pollution values</v>
      </c>
      <c r="K1075" s="4">
        <f ca="1">VLOOKUP(C1075,Default!$B$4:$E$113,4, FALSE)</f>
        <v>0</v>
      </c>
      <c r="L1075" s="21" t="str" cm="1">
        <f t="array" aca="1" ref="L1075" ca="1">IF(ISNA(VLOOKUP(D1075,Grouped_Sources!$C:$C,1,FALSE)),"", INDIRECT(VLOOKUP(D1075,Grouped_Sources!$C:$G,5,FALSE)))</f>
        <v/>
      </c>
      <c r="M1075" s="21"/>
      <c r="N1075" s="21"/>
    </row>
    <row r="1076" spans="1:14">
      <c r="A1076" s="5">
        <f t="shared" si="169"/>
        <v>13</v>
      </c>
      <c r="B1076" s="5">
        <f t="shared" si="170"/>
        <v>84</v>
      </c>
      <c r="C1076" s="5" t="str">
        <f t="shared" ca="1" si="168"/>
        <v>CO2_emission_inventories auto_rickshaw</v>
      </c>
      <c r="D1076" s="5" t="str">
        <f t="shared" ca="1" si="166"/>
        <v>CO2_emission_inventories_cape_town</v>
      </c>
      <c r="E1076" s="4" t="str" cm="1">
        <f t="array" aca="1" ref="E1076" ca="1">INDIRECT(ADDRESS(1,A1076,1,1,"all_city_parameter_inputs"))</f>
        <v>cape_town</v>
      </c>
      <c r="F1076" s="6" t="str" cm="1">
        <f t="array" aca="1" ref="F1076" ca="1">IF(AND(ISBLANK(INDIRECT(ADDRESS(B1076,2,1,1,"all_city_parameter_inputs"))), ISBLANK(INDIRECT(ADDRESS(B1076,1,1,1,"all_city_parameter_inputs")))), "", IF(ISBLANK(INDIRECT(ADDRESS(B1076,1,1,1,"all_city_parameter_inputs"))), All_city_list!F1075,INDIRECT(ADDRESS(B1076,1,1,1,"all_city_parameter_inputs"))))</f>
        <v>CO2_emission_inventories</v>
      </c>
      <c r="G1076" s="4" t="str" cm="1">
        <f t="array" aca="1" ref="G1076" ca="1">IF(AND(ISBLANK(INDIRECT(ADDRESS(B1076,3,1,1,"all_city_parameter_inputs"))),ISBLANK(INDIRECT(ADDRESS(B1076,2,1,1,"all_city_parameter_inputs")))),"",IF(ISBLANK(INDIRECT(ADDRESS(B1076,2,1,1,"all_city_parameter_inputs"))),"",INDIRECT(ADDRESS(B1076,2,1,1,"all_city_parameter_inputs"))))</f>
        <v>auto_rickshaw</v>
      </c>
      <c r="H1076" s="17" t="str" cm="1">
        <f t="array" aca="1" ref="H1076" ca="1">IF(ISBLANK(INDIRECT(ADDRESS(B1076,A1076,1,1,"all_city_parameter_inputs"))), "--",INDIRECT(ADDRESS(B1076,A1076,1,1,"all_city_parameter_inputs")))</f>
        <v>--</v>
      </c>
      <c r="I1076" s="17">
        <f ca="1">IF(OR(G1076="alpha",G1076="beta",G1076="sd",G1076="mean"),"--",VLOOKUP(C1076,Default!$B$5:$H$113,7,FALSE))</f>
        <v>0</v>
      </c>
      <c r="J1076" s="4" t="str">
        <f ca="1">VLOOKUP(F1076,Lookup!$C$5:$D$109,2, FALSE)</f>
        <v>Pollution values</v>
      </c>
      <c r="K1076" s="4">
        <f ca="1">VLOOKUP(C1076,Default!$B$4:$E$113,4, FALSE)</f>
        <v>0</v>
      </c>
      <c r="L1076" s="21" t="str" cm="1">
        <f t="array" aca="1" ref="L1076" ca="1">IF(ISNA(VLOOKUP(D1076,Grouped_Sources!$C:$C,1,FALSE)),"", INDIRECT(VLOOKUP(D1076,Grouped_Sources!$C:$G,5,FALSE)))</f>
        <v/>
      </c>
      <c r="M1076" s="21"/>
      <c r="N1076" s="21"/>
    </row>
    <row r="1077" spans="1:14">
      <c r="A1077" s="5">
        <f t="shared" si="169"/>
        <v>13</v>
      </c>
      <c r="B1077" s="5">
        <f t="shared" si="170"/>
        <v>85</v>
      </c>
      <c r="C1077" s="5" t="str">
        <f t="shared" ca="1" si="168"/>
        <v>CO2_emission_confidence</v>
      </c>
      <c r="D1077" s="5" t="str">
        <f t="shared" ref="D1077:D1169" ca="1" si="171">F1077&amp;"_"&amp;E1077</f>
        <v>CO2_emission_confidence_cape_town</v>
      </c>
      <c r="E1077" s="4" t="str" cm="1">
        <f t="array" aca="1" ref="E1077" ca="1">INDIRECT(ADDRESS(1,A1077,1,1,"all_city_parameter_inputs"))</f>
        <v>cape_town</v>
      </c>
      <c r="F1077" s="6" t="str" cm="1">
        <f t="array" aca="1" ref="F1077" ca="1">IF(AND(ISBLANK(INDIRECT(ADDRESS(B1077,2,1,1,"all_city_parameter_inputs"))), ISBLANK(INDIRECT(ADDRESS(B1077,1,1,1,"all_city_parameter_inputs")))), "", IF(ISBLANK(INDIRECT(ADDRESS(B1077,1,1,1,"all_city_parameter_inputs"))), All_city_list!F1076,INDIRECT(ADDRESS(B1077,1,1,1,"all_city_parameter_inputs"))))</f>
        <v>CO2_emission_confidence</v>
      </c>
      <c r="G1077" s="4" t="str" cm="1">
        <f t="array" aca="1" ref="G1077" ca="1">IF(AND(ISBLANK(INDIRECT(ADDRESS(B1077,3,1,1,"all_city_parameter_inputs"))),ISBLANK(INDIRECT(ADDRESS(B1077,2,1,1,"all_city_parameter_inputs")))),"",IF(ISBLANK(INDIRECT(ADDRESS(B1077,2,1,1,"all_city_parameter_inputs"))),"",INDIRECT(ADDRESS(B1077,2,1,1,"all_city_parameter_inputs"))))</f>
        <v>sample</v>
      </c>
      <c r="H1077" s="17" cm="1">
        <f t="array" aca="1" ref="H1077" ca="1">IF(ISBLANK(INDIRECT(ADDRESS(B1077,A1077,1,1,"all_city_parameter_inputs"))), "--",INDIRECT(ADDRESS(B1077,A1077,1,1,"all_city_parameter_inputs")))</f>
        <v>0.7</v>
      </c>
      <c r="I1077" s="17">
        <f ca="1">IF(OR(G1077="alpha",G1077="beta",G1077="sd",G1077="mean"),"--",VLOOKUP(C1077,Default!$B$5:$H$113,7,FALSE))</f>
        <v>1</v>
      </c>
      <c r="J1077" s="4" t="str">
        <f ca="1">VLOOKUP(F1077,Lookup!$C$5:$D$109,2, FALSE)</f>
        <v>Pollution values</v>
      </c>
      <c r="K1077" s="4" t="str">
        <f ca="1">VLOOKUP(C1077,Default!$B$4:$E$113,4, FALSE)</f>
        <v>how confident we are about the CO2 emissions inventory (equivalent to PM_EMISSION_INVENTORY_CONFIDENCE)</v>
      </c>
      <c r="L1077" s="21" t="str" cm="1">
        <f t="array" aca="1" ref="L1077" ca="1">IF(ISNA(VLOOKUP(D1077,Grouped_Sources!$C:$C,1,FALSE)),"", INDIRECT(VLOOKUP(D1077,Grouped_Sources!$C:$G,5,FALSE)))</f>
        <v/>
      </c>
      <c r="M1077" s="21"/>
      <c r="N1077" s="21"/>
    </row>
    <row r="1078" spans="1:14">
      <c r="A1078" s="5">
        <f t="shared" si="169"/>
        <v>13</v>
      </c>
      <c r="B1078" s="5">
        <f t="shared" si="170"/>
        <v>86</v>
      </c>
      <c r="C1078" s="5" t="str">
        <f t="shared" ca="1" si="168"/>
        <v>car_occupancy_ratio</v>
      </c>
      <c r="D1078" s="5" t="str">
        <f t="shared" ref="D1078:D1080" ca="1" si="172">F1078&amp;"_"&amp;E1078</f>
        <v>car_occupancy_ratio_cape_town</v>
      </c>
      <c r="E1078" s="4" t="str" cm="1">
        <f t="array" aca="1" ref="E1078" ca="1">INDIRECT(ADDRESS(1,A1078,1,1,"all_city_parameter_inputs"))</f>
        <v>cape_town</v>
      </c>
      <c r="F1078" s="6" t="str" cm="1">
        <f t="array" aca="1" ref="F1078" ca="1">IF(AND(ISBLANK(INDIRECT(ADDRESS(B1078,2,1,1,"all_city_parameter_inputs"))), ISBLANK(INDIRECT(ADDRESS(B1078,1,1,1,"all_city_parameter_inputs")))), "", IF(ISBLANK(INDIRECT(ADDRESS(B1078,1,1,1,"all_city_parameter_inputs"))), All_city_list!F1077,INDIRECT(ADDRESS(B1078,1,1,1,"all_city_parameter_inputs"))))</f>
        <v>car_occupancy_ratio</v>
      </c>
      <c r="G1078" s="4" t="str" cm="1">
        <f t="array" aca="1" ref="G1078" ca="1">IF(AND(ISBLANK(INDIRECT(ADDRESS(B1078,3,1,1,"all_city_parameter_inputs"))),ISBLANK(INDIRECT(ADDRESS(B1078,2,1,1,"all_city_parameter_inputs")))),"",IF(ISBLANK(INDIRECT(ADDRESS(B1078,2,1,1,"all_city_parameter_inputs"))),"",INDIRECT(ADDRESS(B1078,2,1,1,"all_city_parameter_inputs"))))</f>
        <v>constant</v>
      </c>
      <c r="H1078" s="17" cm="1">
        <f t="array" aca="1" ref="H1078" ca="1">IF(ISBLANK(INDIRECT(ADDRESS(B1078,A1078,1,1,"all_city_parameter_inputs"))), "--",INDIRECT(ADDRESS(B1078,A1078,1,1,"all_city_parameter_inputs")))</f>
        <v>0.7142857142857143</v>
      </c>
      <c r="I1078" s="17">
        <f ca="1">IF(OR(G1078="alpha",G1078="beta",G1078="sd",G1078="mean"),"--",VLOOKUP(C1078,Default!$B$5:$H$113,7,FALSE))</f>
        <v>0.625</v>
      </c>
      <c r="J1078" s="4" t="str">
        <f ca="1">VLOOKUP(F1078,Lookup!$C$5:$D$109,2, FALSE)</f>
        <v>Travel values</v>
      </c>
      <c r="K1078" s="4" t="str">
        <f ca="1">VLOOKUP(C1078,Default!$B$4:$E$113,4, FALSE)</f>
        <v>ratio of cars to passengers (incl driver)</v>
      </c>
      <c r="L1078" s="21" t="str" cm="1">
        <f t="array" aca="1" ref="L1078" ca="1">IF(ISNA(VLOOKUP(D1078,Grouped_Sources!$C:$C,1,FALSE)),"", INDIRECT(VLOOKUP(D1078,Grouped_Sources!$C:$G,5,FALSE)))</f>
        <v>CarOccupancyRatio_vxx.docx on on OneDrive Ali Abbas - ITHIM Global\Methods and Processes\Input Parameters\CarOccupancyRate</v>
      </c>
      <c r="M1078" s="21"/>
      <c r="N1078" s="21"/>
    </row>
    <row r="1079" spans="1:14">
      <c r="A1079" s="5">
        <f t="shared" si="169"/>
        <v>13</v>
      </c>
      <c r="B1079" s="5">
        <f t="shared" si="170"/>
        <v>87</v>
      </c>
      <c r="C1079" s="5" t="str">
        <f t="shared" ca="1" si="168"/>
        <v>car_occupancy_ratio</v>
      </c>
      <c r="D1079" s="5" t="str">
        <f t="shared" ca="1" si="172"/>
        <v>car_occupancy_ratio_cape_town</v>
      </c>
      <c r="E1079" s="4" t="str" cm="1">
        <f t="array" aca="1" ref="E1079" ca="1">INDIRECT(ADDRESS(1,A1079,1,1,"all_city_parameter_inputs"))</f>
        <v>cape_town</v>
      </c>
      <c r="F1079" s="6" t="str" cm="1">
        <f t="array" aca="1" ref="F1079" ca="1">IF(AND(ISBLANK(INDIRECT(ADDRESS(B1079,2,1,1,"all_city_parameter_inputs"))), ISBLANK(INDIRECT(ADDRESS(B1079,1,1,1,"all_city_parameter_inputs")))), "", IF(ISBLANK(INDIRECT(ADDRESS(B1079,1,1,1,"all_city_parameter_inputs"))), All_city_list!F1078,INDIRECT(ADDRESS(B1079,1,1,1,"all_city_parameter_inputs"))))</f>
        <v>car_occupancy_ratio</v>
      </c>
      <c r="G1079" s="4" t="str" cm="1">
        <f t="array" aca="1" ref="G1079" ca="1">IF(AND(ISBLANK(INDIRECT(ADDRESS(B1079,3,1,1,"all_city_parameter_inputs"))),ISBLANK(INDIRECT(ADDRESS(B1079,2,1,1,"all_city_parameter_inputs")))),"",IF(ISBLANK(INDIRECT(ADDRESS(B1079,2,1,1,"all_city_parameter_inputs"))),"",INDIRECT(ADDRESS(B1079,2,1,1,"all_city_parameter_inputs"))))</f>
        <v>alpha</v>
      </c>
      <c r="H1079" s="17" cm="1">
        <f t="array" aca="1" ref="H1079" ca="1">IF(ISBLANK(INDIRECT(ADDRESS(B1079,A1079,1,1,"all_city_parameter_inputs"))), "--",INDIRECT(ADDRESS(B1079,A1079,1,1,"all_city_parameter_inputs")))</f>
        <v>72.428571428571388</v>
      </c>
      <c r="I1079" s="17" t="str">
        <f ca="1">IF(OR(G1079="alpha",G1079="beta",G1079="sd",G1079="mean"),"--",VLOOKUP(C1079,Default!$B$5:$H$113,7,FALSE))</f>
        <v>--</v>
      </c>
      <c r="J1079" s="4" t="str">
        <f ca="1">VLOOKUP(F1079,Lookup!$C$5:$D$109,2, FALSE)</f>
        <v>Travel values</v>
      </c>
      <c r="K1079" s="4" t="str">
        <f ca="1">VLOOKUP(C1079,Default!$B$4:$E$113,4, FALSE)</f>
        <v>ratio of cars to passengers (incl driver)</v>
      </c>
      <c r="L1079" s="21" t="str" cm="1">
        <f t="array" aca="1" ref="L1079" ca="1">IF(ISNA(VLOOKUP(D1079,Grouped_Sources!$C:$C,1,FALSE)),"", INDIRECT(VLOOKUP(D1079,Grouped_Sources!$C:$G,5,FALSE)))</f>
        <v>CarOccupancyRatio_vxx.docx on on OneDrive Ali Abbas - ITHIM Global\Methods and Processes\Input Parameters\CarOccupancyRate</v>
      </c>
      <c r="M1079" s="21"/>
      <c r="N1079" s="21"/>
    </row>
    <row r="1080" spans="1:14">
      <c r="A1080" s="5">
        <f t="shared" si="169"/>
        <v>13</v>
      </c>
      <c r="B1080" s="5">
        <f t="shared" si="170"/>
        <v>88</v>
      </c>
      <c r="C1080" s="5" t="str">
        <f t="shared" ca="1" si="168"/>
        <v>car_occupancy_ratio</v>
      </c>
      <c r="D1080" s="5" t="str">
        <f t="shared" ca="1" si="172"/>
        <v>car_occupancy_ratio_cape_town</v>
      </c>
      <c r="E1080" s="4" t="str" cm="1">
        <f t="array" aca="1" ref="E1080" ca="1">INDIRECT(ADDRESS(1,A1080,1,1,"all_city_parameter_inputs"))</f>
        <v>cape_town</v>
      </c>
      <c r="F1080" s="6" t="str" cm="1">
        <f t="array" aca="1" ref="F1080" ca="1">IF(AND(ISBLANK(INDIRECT(ADDRESS(B1080,2,1,1,"all_city_parameter_inputs"))), ISBLANK(INDIRECT(ADDRESS(B1080,1,1,1,"all_city_parameter_inputs")))), "", IF(ISBLANK(INDIRECT(ADDRESS(B1080,1,1,1,"all_city_parameter_inputs"))), All_city_list!F1079,INDIRECT(ADDRESS(B1080,1,1,1,"all_city_parameter_inputs"))))</f>
        <v>car_occupancy_ratio</v>
      </c>
      <c r="G1080" s="4" t="str" cm="1">
        <f t="array" aca="1" ref="G1080" ca="1">IF(AND(ISBLANK(INDIRECT(ADDRESS(B1080,3,1,1,"all_city_parameter_inputs"))),ISBLANK(INDIRECT(ADDRESS(B1080,2,1,1,"all_city_parameter_inputs")))),"",IF(ISBLANK(INDIRECT(ADDRESS(B1080,2,1,1,"all_city_parameter_inputs"))),"",INDIRECT(ADDRESS(B1080,2,1,1,"all_city_parameter_inputs"))))</f>
        <v>beta</v>
      </c>
      <c r="H1080" s="17" cm="1">
        <f t="array" aca="1" ref="H1080" ca="1">IF(ISBLANK(INDIRECT(ADDRESS(B1080,A1080,1,1,"all_city_parameter_inputs"))), "--",INDIRECT(ADDRESS(B1080,A1080,1,1,"all_city_parameter_inputs")))</f>
        <v>28.971428571428554</v>
      </c>
      <c r="I1080" s="17" t="str">
        <f ca="1">IF(OR(G1080="alpha",G1080="beta",G1080="sd",G1080="mean"),"--",VLOOKUP(C1080,Default!$B$5:$H$113,7,FALSE))</f>
        <v>--</v>
      </c>
      <c r="J1080" s="4" t="str">
        <f ca="1">VLOOKUP(F1080,Lookup!$C$5:$D$109,2, FALSE)</f>
        <v>Travel values</v>
      </c>
      <c r="K1080" s="4" t="str">
        <f ca="1">VLOOKUP(C1080,Default!$B$4:$E$113,4, FALSE)</f>
        <v>ratio of cars to passengers (incl driver)</v>
      </c>
      <c r="L1080" s="21" t="str" cm="1">
        <f t="array" aca="1" ref="L1080" ca="1">IF(ISNA(VLOOKUP(D1080,Grouped_Sources!$C:$C,1,FALSE)),"", INDIRECT(VLOOKUP(D1080,Grouped_Sources!$C:$G,5,FALSE)))</f>
        <v>CarOccupancyRatio_vxx.docx on on OneDrive Ali Abbas - ITHIM Global\Methods and Processes\Input Parameters\CarOccupancyRate</v>
      </c>
      <c r="M1080" s="21"/>
      <c r="N1080" s="21"/>
    </row>
    <row r="1081" spans="1:14">
      <c r="A1081" s="5">
        <f t="shared" si="169"/>
        <v>13</v>
      </c>
      <c r="B1081" s="5">
        <f t="shared" si="170"/>
        <v>89</v>
      </c>
      <c r="C1081" s="5" t="str">
        <f t="shared" ca="1" si="168"/>
        <v>country</v>
      </c>
      <c r="D1081" s="5" t="str">
        <f t="shared" ref="D1081:D1084" ca="1" si="173">F1081&amp;"_"&amp;E1081</f>
        <v>country_cape_town</v>
      </c>
      <c r="E1081" s="4" t="str" cm="1">
        <f t="array" aca="1" ref="E1081" ca="1">INDIRECT(ADDRESS(1,A1081,1,1,"all_city_parameter_inputs"))</f>
        <v>cape_town</v>
      </c>
      <c r="F1081" s="6" t="str" cm="1">
        <f t="array" aca="1" ref="F1081" ca="1">IF(AND(ISBLANK(INDIRECT(ADDRESS(B1081,2,1,1,"all_city_parameter_inputs"))), ISBLANK(INDIRECT(ADDRESS(B1081,1,1,1,"all_city_parameter_inputs")))), "", IF(ISBLANK(INDIRECT(ADDRESS(B1081,1,1,1,"all_city_parameter_inputs"))), All_city_list!F1080,INDIRECT(ADDRESS(B1081,1,1,1,"all_city_parameter_inputs"))))</f>
        <v>country</v>
      </c>
      <c r="G1081" s="4" t="str" cm="1">
        <f t="array" aca="1" ref="G1081" ca="1">IF(AND(ISBLANK(INDIRECT(ADDRESS(B1081,3,1,1,"all_city_parameter_inputs"))),ISBLANK(INDIRECT(ADDRESS(B1081,2,1,1,"all_city_parameter_inputs")))),"",IF(ISBLANK(INDIRECT(ADDRESS(B1081,2,1,1,"all_city_parameter_inputs"))),"",INDIRECT(ADDRESS(B1081,2,1,1,"all_city_parameter_inputs"))))</f>
        <v/>
      </c>
      <c r="H1081" s="17" t="str" cm="1">
        <f t="array" aca="1" ref="H1081" ca="1">IF(ISBLANK(INDIRECT(ADDRESS(B1081,A1081,1,1,"all_city_parameter_inputs"))), "--",INDIRECT(ADDRESS(B1081,A1081,1,1,"all_city_parameter_inputs")))</f>
        <v>South_Africa</v>
      </c>
      <c r="I1081" s="17" t="str">
        <f ca="1">IF(OR(G1081="alpha",G1081="beta",G1081="sd",G1081="mean"),"--",VLOOKUP(C1081,Default!$B$5:$H$113,7,FALSE))</f>
        <v>Bogota</v>
      </c>
      <c r="J1081" s="4" t="str">
        <f ca="1">VLOOKUP(F1081,Lookup!$C$5:$D$109,2, FALSE)</f>
        <v>Miscellaneous</v>
      </c>
      <c r="K1081" s="4" t="str">
        <f ca="1">VLOOKUP(C1081,Default!$B$4:$E$113,4, FALSE)</f>
        <v>country where city lies in</v>
      </c>
      <c r="L1081" s="21" t="str" cm="1">
        <f t="array" aca="1" ref="L1081" ca="1">IF(ISNA(VLOOKUP(D1081,Grouped_Sources!$C:$C,1,FALSE)),"", INDIRECT(VLOOKUP(D1081,Grouped_Sources!$C:$G,5,FALSE)))</f>
        <v/>
      </c>
      <c r="M1081" s="21"/>
      <c r="N1081" s="21"/>
    </row>
    <row r="1082" spans="1:14">
      <c r="A1082" s="5">
        <f t="shared" si="169"/>
        <v>13</v>
      </c>
      <c r="B1082" s="5">
        <f t="shared" si="170"/>
        <v>90</v>
      </c>
      <c r="C1082" s="5" t="str">
        <f t="shared" ca="1" si="168"/>
        <v>continent</v>
      </c>
      <c r="D1082" s="5" t="str">
        <f t="shared" ca="1" si="173"/>
        <v>continent_cape_town</v>
      </c>
      <c r="E1082" s="4" t="str" cm="1">
        <f t="array" aca="1" ref="E1082" ca="1">INDIRECT(ADDRESS(1,A1082,1,1,"all_city_parameter_inputs"))</f>
        <v>cape_town</v>
      </c>
      <c r="F1082" s="6" t="str" cm="1">
        <f t="array" aca="1" ref="F1082" ca="1">IF(AND(ISBLANK(INDIRECT(ADDRESS(B1082,2,1,1,"all_city_parameter_inputs"))), ISBLANK(INDIRECT(ADDRESS(B1082,1,1,1,"all_city_parameter_inputs")))), "", IF(ISBLANK(INDIRECT(ADDRESS(B1082,1,1,1,"all_city_parameter_inputs"))), All_city_list!F1081,INDIRECT(ADDRESS(B1082,1,1,1,"all_city_parameter_inputs"))))</f>
        <v>continent</v>
      </c>
      <c r="G1082" s="4" t="str" cm="1">
        <f t="array" aca="1" ref="G1082" ca="1">IF(AND(ISBLANK(INDIRECT(ADDRESS(B1082,3,1,1,"all_city_parameter_inputs"))),ISBLANK(INDIRECT(ADDRESS(B1082,2,1,1,"all_city_parameter_inputs")))),"",IF(ISBLANK(INDIRECT(ADDRESS(B1082,2,1,1,"all_city_parameter_inputs"))),"",INDIRECT(ADDRESS(B1082,2,1,1,"all_city_parameter_inputs"))))</f>
        <v/>
      </c>
      <c r="H1082" s="17" t="str" cm="1">
        <f t="array" aca="1" ref="H1082" ca="1">IF(ISBLANK(INDIRECT(ADDRESS(B1082,A1082,1,1,"all_city_parameter_inputs"))), "--",INDIRECT(ADDRESS(B1082,A1082,1,1,"all_city_parameter_inputs")))</f>
        <v>Africa</v>
      </c>
      <c r="I1082" s="17" t="str">
        <f ca="1">IF(OR(G1082="alpha",G1082="beta",G1082="sd",G1082="mean"),"--",VLOOKUP(C1082,Default!$B$5:$H$113,7,FALSE))</f>
        <v>Latin_America</v>
      </c>
      <c r="J1082" s="4" t="str">
        <f ca="1">VLOOKUP(F1082,Lookup!$C$5:$D$109,2, FALSE)</f>
        <v>Miscellaneous</v>
      </c>
      <c r="K1082" s="4" t="str">
        <f ca="1">VLOOKUP(C1082,Default!$B$4:$E$113,4, FALSE)</f>
        <v>continent</v>
      </c>
      <c r="L1082" s="21" t="str" cm="1">
        <f t="array" aca="1" ref="L1082" ca="1">IF(ISNA(VLOOKUP(D1082,Grouped_Sources!$C:$C,1,FALSE)),"", INDIRECT(VLOOKUP(D1082,Grouped_Sources!$C:$G,5,FALSE)))</f>
        <v/>
      </c>
      <c r="M1082" s="21"/>
      <c r="N1082" s="21"/>
    </row>
    <row r="1083" spans="1:14">
      <c r="A1083" s="5">
        <f t="shared" si="169"/>
        <v>13</v>
      </c>
      <c r="B1083" s="5">
        <f t="shared" si="170"/>
        <v>91</v>
      </c>
      <c r="C1083" s="5" t="str">
        <f t="shared" ref="C1083:C1091" ca="1" si="174">IF(G1083 = "",F1083,IF(OR(G1083="alpha",G1083="beta",G1083="constant",G1083="sd",G1083="mean",G1083="sample"),F1083,F1083&amp;" "&amp;G1083))</f>
        <v>bus_driver_prop_male</v>
      </c>
      <c r="D1083" s="5" t="str">
        <f t="shared" ca="1" si="173"/>
        <v>bus_driver_prop_male_cape_town</v>
      </c>
      <c r="E1083" s="4" t="str" cm="1">
        <f t="array" aca="1" ref="E1083" ca="1">INDIRECT(ADDRESS(1,A1083,1,1,"all_city_parameter_inputs"))</f>
        <v>cape_town</v>
      </c>
      <c r="F1083" s="6" t="str" cm="1">
        <f t="array" aca="1" ref="F1083" ca="1">IF(AND(ISBLANK(INDIRECT(ADDRESS(B1083,2,1,1,"all_city_parameter_inputs"))), ISBLANK(INDIRECT(ADDRESS(B1083,1,1,1,"all_city_parameter_inputs")))), "", IF(ISBLANK(INDIRECT(ADDRESS(B1083,1,1,1,"all_city_parameter_inputs"))), All_city_list!F1082,INDIRECT(ADDRESS(B1083,1,1,1,"all_city_parameter_inputs"))))</f>
        <v>bus_driver_prop_male</v>
      </c>
      <c r="G1083" s="4" t="str" cm="1">
        <f t="array" aca="1" ref="G1083" ca="1">IF(AND(ISBLANK(INDIRECT(ADDRESS(B1083,3,1,1,"all_city_parameter_inputs"))),ISBLANK(INDIRECT(ADDRESS(B1083,2,1,1,"all_city_parameter_inputs")))),"",IF(ISBLANK(INDIRECT(ADDRESS(B1083,2,1,1,"all_city_parameter_inputs"))),"",INDIRECT(ADDRESS(B1083,2,1,1,"all_city_parameter_inputs"))))</f>
        <v/>
      </c>
      <c r="H1083" s="17" cm="1">
        <f t="array" aca="1" ref="H1083" ca="1">IF(ISBLANK(INDIRECT(ADDRESS(B1083,A1083,1,1,"all_city_parameter_inputs"))), "--",INDIRECT(ADDRESS(B1083,A1083,1,1,"all_city_parameter_inputs")))</f>
        <v>0.99</v>
      </c>
      <c r="I1083" s="17">
        <f ca="1">IF(OR(G1083="alpha",G1083="beta",G1083="sd",G1083="mean"),"--",VLOOKUP(C1083,Default!$B$5:$H$113,7,FALSE))</f>
        <v>0.98</v>
      </c>
      <c r="J1083" s="4" t="str">
        <f ca="1">VLOOKUP(F1083,Lookup!$C$5:$D$109,2, FALSE)</f>
        <v>Travel values</v>
      </c>
      <c r="K1083" s="4" t="str">
        <f ca="1">VLOOKUP(C1083,Default!$B$4:$E$113,4, FALSE)</f>
        <v>proportion of bus drivers that are male</v>
      </c>
      <c r="L1083" s="21" t="str" cm="1">
        <f t="array" aca="1" ref="L1083" ca="1">IF(ISNA(VLOOKUP(D1083,Grouped_Sources!$C:$C,1,FALSE)),"", INDIRECT(VLOOKUP(D1083,Grouped_Sources!$C:$G,5,FALSE)))</f>
        <v>on OneDrive Ali Abbas - ITHIM Global\Methods and Processes\Input Parameters\GhostTrip_demographics</v>
      </c>
      <c r="M1083" s="21"/>
      <c r="N1083" s="21"/>
    </row>
    <row r="1084" spans="1:14">
      <c r="A1084" s="5">
        <f t="shared" si="169"/>
        <v>13</v>
      </c>
      <c r="B1084" s="5">
        <f t="shared" si="170"/>
        <v>92</v>
      </c>
      <c r="C1084" s="5" t="str">
        <f t="shared" ca="1" si="174"/>
        <v>bus_driver_male_agerange</v>
      </c>
      <c r="D1084" s="5" t="str">
        <f t="shared" ca="1" si="173"/>
        <v>bus_driver_male_agerange_cape_town</v>
      </c>
      <c r="E1084" s="4" t="str" cm="1">
        <f t="array" aca="1" ref="E1084" ca="1">INDIRECT(ADDRESS(1,A1084,1,1,"all_city_parameter_inputs"))</f>
        <v>cape_town</v>
      </c>
      <c r="F1084" s="6" t="str" cm="1">
        <f t="array" aca="1" ref="F1084" ca="1">IF(AND(ISBLANK(INDIRECT(ADDRESS(B1084,2,1,1,"all_city_parameter_inputs"))), ISBLANK(INDIRECT(ADDRESS(B1084,1,1,1,"all_city_parameter_inputs")))), "", IF(ISBLANK(INDIRECT(ADDRESS(B1084,1,1,1,"all_city_parameter_inputs"))), All_city_list!F1083,INDIRECT(ADDRESS(B1084,1,1,1,"all_city_parameter_inputs"))))</f>
        <v>bus_driver_male_agerange</v>
      </c>
      <c r="G1084" s="4" t="str" cm="1">
        <f t="array" aca="1" ref="G1084" ca="1">IF(AND(ISBLANK(INDIRECT(ADDRESS(B1084,3,1,1,"all_city_parameter_inputs"))),ISBLANK(INDIRECT(ADDRESS(B1084,2,1,1,"all_city_parameter_inputs")))),"",IF(ISBLANK(INDIRECT(ADDRESS(B1084,2,1,1,"all_city_parameter_inputs"))),"",INDIRECT(ADDRESS(B1084,2,1,1,"all_city_parameter_inputs"))))</f>
        <v/>
      </c>
      <c r="H1084" s="17" t="str" cm="1">
        <f t="array" aca="1" ref="H1084" ca="1">IF(ISBLANK(INDIRECT(ADDRESS(B1084,A1084,1,1,"all_city_parameter_inputs"))), "--",INDIRECT(ADDRESS(B1084,A1084,1,1,"all_city_parameter_inputs")))</f>
        <v>18, 65</v>
      </c>
      <c r="I1084" s="17" t="str">
        <f ca="1">IF(OR(G1084="alpha",G1084="beta",G1084="sd",G1084="mean"),"--",VLOOKUP(C1084,Default!$B$5:$H$113,7,FALSE))</f>
        <v>19, 65</v>
      </c>
      <c r="J1084" s="4" t="str">
        <f ca="1">VLOOKUP(F1084,Lookup!$C$5:$D$109,2, FALSE)</f>
        <v>Travel values</v>
      </c>
      <c r="K1084" s="4" t="str">
        <f ca="1">VLOOKUP(C1084,Default!$B$4:$E$113,4, FALSE)</f>
        <v>age range of male bus drivers</v>
      </c>
      <c r="L1084" s="21" t="str" cm="1">
        <f t="array" aca="1" ref="L1084" ca="1">IF(ISNA(VLOOKUP(D1084,Grouped_Sources!$C:$C,1,FALSE)),"", INDIRECT(VLOOKUP(D1084,Grouped_Sources!$C:$G,5,FALSE)))</f>
        <v>on OneDrive Ali Abbas - ITHIM Global\Methods and Processes\Input Parameters\GhostTrip_demographics</v>
      </c>
      <c r="M1084" s="21"/>
      <c r="N1084" s="21"/>
    </row>
    <row r="1085" spans="1:14">
      <c r="A1085" s="5">
        <f t="shared" si="169"/>
        <v>13</v>
      </c>
      <c r="B1085" s="5">
        <f t="shared" si="170"/>
        <v>93</v>
      </c>
      <c r="C1085" s="5" t="str">
        <f t="shared" ca="1" si="174"/>
        <v>bus_driver_female_agerange</v>
      </c>
      <c r="D1085" s="5" t="str">
        <f t="shared" ref="D1085:D1091" ca="1" si="175">F1085&amp;"_"&amp;E1085</f>
        <v>bus_driver_female_agerange_cape_town</v>
      </c>
      <c r="E1085" s="4" t="str" cm="1">
        <f t="array" aca="1" ref="E1085" ca="1">INDIRECT(ADDRESS(1,A1085,1,1,"all_city_parameter_inputs"))</f>
        <v>cape_town</v>
      </c>
      <c r="F1085" s="6" t="str" cm="1">
        <f t="array" aca="1" ref="F1085" ca="1">IF(AND(ISBLANK(INDIRECT(ADDRESS(B1085,2,1,1,"all_city_parameter_inputs"))), ISBLANK(INDIRECT(ADDRESS(B1085,1,1,1,"all_city_parameter_inputs")))), "", IF(ISBLANK(INDIRECT(ADDRESS(B1085,1,1,1,"all_city_parameter_inputs"))), All_city_list!F1084,INDIRECT(ADDRESS(B1085,1,1,1,"all_city_parameter_inputs"))))</f>
        <v>bus_driver_female_agerange</v>
      </c>
      <c r="G1085" s="4" t="str" cm="1">
        <f t="array" aca="1" ref="G1085" ca="1">IF(AND(ISBLANK(INDIRECT(ADDRESS(B1085,3,1,1,"all_city_parameter_inputs"))),ISBLANK(INDIRECT(ADDRESS(B1085,2,1,1,"all_city_parameter_inputs")))),"",IF(ISBLANK(INDIRECT(ADDRESS(B1085,2,1,1,"all_city_parameter_inputs"))),"",INDIRECT(ADDRESS(B1085,2,1,1,"all_city_parameter_inputs"))))</f>
        <v/>
      </c>
      <c r="H1085" s="17" t="str" cm="1">
        <f t="array" aca="1" ref="H1085" ca="1">IF(ISBLANK(INDIRECT(ADDRESS(B1085,A1085,1,1,"all_city_parameter_inputs"))), "--",INDIRECT(ADDRESS(B1085,A1085,1,1,"all_city_parameter_inputs")))</f>
        <v>18, 65</v>
      </c>
      <c r="I1085" s="17" t="str">
        <f ca="1">IF(OR(G1085="alpha",G1085="beta",G1085="sd",G1085="mean"),"--",VLOOKUP(C1085,Default!$B$5:$H$113,7,FALSE))</f>
        <v>19, 65</v>
      </c>
      <c r="J1085" s="4" t="str">
        <f ca="1">VLOOKUP(F1085,Lookup!$C$5:$D$109,2, FALSE)</f>
        <v>Travel values</v>
      </c>
      <c r="K1085" s="4" t="str">
        <f ca="1">VLOOKUP(C1085,Default!$B$4:$E$113,4, FALSE)</f>
        <v>age range of female bus drivers</v>
      </c>
      <c r="L1085" s="21" t="str" cm="1">
        <f t="array" aca="1" ref="L1085" ca="1">IF(ISNA(VLOOKUP(D1085,Grouped_Sources!$C:$C,1,FALSE)),"", INDIRECT(VLOOKUP(D1085,Grouped_Sources!$C:$G,5,FALSE)))</f>
        <v>on OneDrive Ali Abbas - ITHIM Global\Methods and Processes\Input Parameters\GhostTrip_demographics</v>
      </c>
      <c r="M1085" s="21"/>
      <c r="N1085" s="21"/>
    </row>
    <row r="1086" spans="1:14">
      <c r="A1086" s="5">
        <f t="shared" si="169"/>
        <v>13</v>
      </c>
      <c r="B1086" s="5">
        <f t="shared" si="170"/>
        <v>94</v>
      </c>
      <c r="C1086" s="5" t="str">
        <f t="shared" ca="1" si="174"/>
        <v>truck_driver_prop_male</v>
      </c>
      <c r="D1086" s="5" t="str">
        <f t="shared" ca="1" si="175"/>
        <v>truck_driver_prop_male_cape_town</v>
      </c>
      <c r="E1086" s="4" t="str" cm="1">
        <f t="array" aca="1" ref="E1086" ca="1">INDIRECT(ADDRESS(1,A1086,1,1,"all_city_parameter_inputs"))</f>
        <v>cape_town</v>
      </c>
      <c r="F1086" s="6" t="str" cm="1">
        <f t="array" aca="1" ref="F1086" ca="1">IF(AND(ISBLANK(INDIRECT(ADDRESS(B1086,2,1,1,"all_city_parameter_inputs"))), ISBLANK(INDIRECT(ADDRESS(B1086,1,1,1,"all_city_parameter_inputs")))), "", IF(ISBLANK(INDIRECT(ADDRESS(B1086,1,1,1,"all_city_parameter_inputs"))), All_city_list!F1085,INDIRECT(ADDRESS(B1086,1,1,1,"all_city_parameter_inputs"))))</f>
        <v>truck_driver_prop_male</v>
      </c>
      <c r="G1086" s="4" t="str" cm="1">
        <f t="array" aca="1" ref="G1086" ca="1">IF(AND(ISBLANK(INDIRECT(ADDRESS(B1086,3,1,1,"all_city_parameter_inputs"))),ISBLANK(INDIRECT(ADDRESS(B1086,2,1,1,"all_city_parameter_inputs")))),"",IF(ISBLANK(INDIRECT(ADDRESS(B1086,2,1,1,"all_city_parameter_inputs"))),"",INDIRECT(ADDRESS(B1086,2,1,1,"all_city_parameter_inputs"))))</f>
        <v/>
      </c>
      <c r="H1086" s="17" cm="1">
        <f t="array" aca="1" ref="H1086" ca="1">IF(ISBLANK(INDIRECT(ADDRESS(B1086,A1086,1,1,"all_city_parameter_inputs"))), "--",INDIRECT(ADDRESS(B1086,A1086,1,1,"all_city_parameter_inputs")))</f>
        <v>0.99</v>
      </c>
      <c r="I1086" s="17">
        <f ca="1">IF(OR(G1086="alpha",G1086="beta",G1086="sd",G1086="mean"),"--",VLOOKUP(C1086,Default!$B$5:$H$113,7,FALSE))</f>
        <v>0.98</v>
      </c>
      <c r="J1086" s="4" t="str">
        <f ca="1">VLOOKUP(F1086,Lookup!$C$5:$D$109,2, FALSE)</f>
        <v>Travel values</v>
      </c>
      <c r="K1086" s="4" t="str">
        <f ca="1">VLOOKUP(C1086,Default!$B$4:$E$113,4, FALSE)</f>
        <v>proportion of male truck drivers</v>
      </c>
      <c r="L1086" s="21" t="str" cm="1">
        <f t="array" aca="1" ref="L1086" ca="1">IF(ISNA(VLOOKUP(D1086,Grouped_Sources!$C:$C,1,FALSE)),"", INDIRECT(VLOOKUP(D1086,Grouped_Sources!$C:$G,5,FALSE)))</f>
        <v>on OneDrive Ali Abbas - ITHIM Global\Methods and Processes\Input Parameters\GhostTrip_demographics</v>
      </c>
      <c r="M1086" s="21"/>
      <c r="N1086" s="21"/>
    </row>
    <row r="1087" spans="1:14">
      <c r="A1087" s="5">
        <f t="shared" si="169"/>
        <v>13</v>
      </c>
      <c r="B1087" s="5">
        <f t="shared" si="170"/>
        <v>95</v>
      </c>
      <c r="C1087" s="5" t="str">
        <f t="shared" ca="1" si="174"/>
        <v>truck_driver_male_agerange</v>
      </c>
      <c r="D1087" s="5" t="str">
        <f t="shared" ca="1" si="175"/>
        <v>truck_driver_male_agerange_cape_town</v>
      </c>
      <c r="E1087" s="4" t="str" cm="1">
        <f t="array" aca="1" ref="E1087" ca="1">INDIRECT(ADDRESS(1,A1087,1,1,"all_city_parameter_inputs"))</f>
        <v>cape_town</v>
      </c>
      <c r="F1087" s="6" t="str" cm="1">
        <f t="array" aca="1" ref="F1087" ca="1">IF(AND(ISBLANK(INDIRECT(ADDRESS(B1087,2,1,1,"all_city_parameter_inputs"))), ISBLANK(INDIRECT(ADDRESS(B1087,1,1,1,"all_city_parameter_inputs")))), "", IF(ISBLANK(INDIRECT(ADDRESS(B1087,1,1,1,"all_city_parameter_inputs"))), All_city_list!F1086,INDIRECT(ADDRESS(B1087,1,1,1,"all_city_parameter_inputs"))))</f>
        <v>truck_driver_male_agerange</v>
      </c>
      <c r="G1087" s="4" t="str" cm="1">
        <f t="array" aca="1" ref="G1087" ca="1">IF(AND(ISBLANK(INDIRECT(ADDRESS(B1087,3,1,1,"all_city_parameter_inputs"))),ISBLANK(INDIRECT(ADDRESS(B1087,2,1,1,"all_city_parameter_inputs")))),"",IF(ISBLANK(INDIRECT(ADDRESS(B1087,2,1,1,"all_city_parameter_inputs"))),"",INDIRECT(ADDRESS(B1087,2,1,1,"all_city_parameter_inputs"))))</f>
        <v/>
      </c>
      <c r="H1087" s="17" t="str" cm="1">
        <f t="array" aca="1" ref="H1087" ca="1">IF(ISBLANK(INDIRECT(ADDRESS(B1087,A1087,1,1,"all_city_parameter_inputs"))), "--",INDIRECT(ADDRESS(B1087,A1087,1,1,"all_city_parameter_inputs")))</f>
        <v>18, 65</v>
      </c>
      <c r="I1087" s="17" t="str">
        <f ca="1">IF(OR(G1087="alpha",G1087="beta",G1087="sd",G1087="mean"),"--",VLOOKUP(C1087,Default!$B$5:$H$113,7,FALSE))</f>
        <v>18, 65</v>
      </c>
      <c r="J1087" s="4" t="str">
        <f ca="1">VLOOKUP(F1087,Lookup!$C$5:$D$109,2, FALSE)</f>
        <v>Travel values</v>
      </c>
      <c r="K1087" s="4" t="str">
        <f ca="1">VLOOKUP(C1087,Default!$B$4:$E$113,4, FALSE)</f>
        <v>age range of male truck drivers</v>
      </c>
      <c r="L1087" s="21" t="str" cm="1">
        <f t="array" aca="1" ref="L1087" ca="1">IF(ISNA(VLOOKUP(D1087,Grouped_Sources!$C:$C,1,FALSE)),"", INDIRECT(VLOOKUP(D1087,Grouped_Sources!$C:$G,5,FALSE)))</f>
        <v>on OneDrive Ali Abbas - ITHIM Global\Methods and Processes\Input Parameters\GhostTrip_demographics</v>
      </c>
      <c r="M1087" s="21"/>
      <c r="N1087" s="21"/>
    </row>
    <row r="1088" spans="1:14">
      <c r="A1088" s="5">
        <f t="shared" si="169"/>
        <v>13</v>
      </c>
      <c r="B1088" s="5">
        <f t="shared" si="170"/>
        <v>96</v>
      </c>
      <c r="C1088" s="5" t="str">
        <f t="shared" ca="1" si="174"/>
        <v>truck_driver_female_agerange</v>
      </c>
      <c r="D1088" s="5" t="str">
        <f t="shared" ca="1" si="175"/>
        <v>truck_driver_female_agerange_cape_town</v>
      </c>
      <c r="E1088" s="4" t="str" cm="1">
        <f t="array" aca="1" ref="E1088" ca="1">INDIRECT(ADDRESS(1,A1088,1,1,"all_city_parameter_inputs"))</f>
        <v>cape_town</v>
      </c>
      <c r="F1088" s="6" t="str" cm="1">
        <f t="array" aca="1" ref="F1088" ca="1">IF(AND(ISBLANK(INDIRECT(ADDRESS(B1088,2,1,1,"all_city_parameter_inputs"))), ISBLANK(INDIRECT(ADDRESS(B1088,1,1,1,"all_city_parameter_inputs")))), "", IF(ISBLANK(INDIRECT(ADDRESS(B1088,1,1,1,"all_city_parameter_inputs"))), All_city_list!F1087,INDIRECT(ADDRESS(B1088,1,1,1,"all_city_parameter_inputs"))))</f>
        <v>truck_driver_female_agerange</v>
      </c>
      <c r="G1088" s="4" t="str" cm="1">
        <f t="array" aca="1" ref="G1088" ca="1">IF(AND(ISBLANK(INDIRECT(ADDRESS(B1088,3,1,1,"all_city_parameter_inputs"))),ISBLANK(INDIRECT(ADDRESS(B1088,2,1,1,"all_city_parameter_inputs")))),"",IF(ISBLANK(INDIRECT(ADDRESS(B1088,2,1,1,"all_city_parameter_inputs"))),"",INDIRECT(ADDRESS(B1088,2,1,1,"all_city_parameter_inputs"))))</f>
        <v/>
      </c>
      <c r="H1088" s="17" t="str" cm="1">
        <f t="array" aca="1" ref="H1088" ca="1">IF(ISBLANK(INDIRECT(ADDRESS(B1088,A1088,1,1,"all_city_parameter_inputs"))), "--",INDIRECT(ADDRESS(B1088,A1088,1,1,"all_city_parameter_inputs")))</f>
        <v>18, 65</v>
      </c>
      <c r="I1088" s="17" t="str">
        <f ca="1">IF(OR(G1088="alpha",G1088="beta",G1088="sd",G1088="mean"),"--",VLOOKUP(C1088,Default!$B$5:$H$113,7,FALSE))</f>
        <v>18, 65</v>
      </c>
      <c r="J1088" s="4" t="str">
        <f ca="1">VLOOKUP(F1088,Lookup!$C$5:$D$109,2, FALSE)</f>
        <v>Travel values</v>
      </c>
      <c r="K1088" s="4" t="str">
        <f ca="1">VLOOKUP(C1088,Default!$B$4:$E$113,4, FALSE)</f>
        <v>age range of female truck drivers</v>
      </c>
      <c r="L1088" s="21" t="str" cm="1">
        <f t="array" aca="1" ref="L1088" ca="1">IF(ISNA(VLOOKUP(D1088,Grouped_Sources!$C:$C,1,FALSE)),"", INDIRECT(VLOOKUP(D1088,Grouped_Sources!$C:$G,5,FALSE)))</f>
        <v>on OneDrive Ali Abbas - ITHIM Global\Methods and Processes\Input Parameters\GhostTrip_demographics</v>
      </c>
      <c r="M1088" s="21"/>
      <c r="N1088" s="21"/>
    </row>
    <row r="1089" spans="1:14">
      <c r="A1089" s="5">
        <f t="shared" si="169"/>
        <v>13</v>
      </c>
      <c r="B1089" s="5">
        <f t="shared" si="170"/>
        <v>97</v>
      </c>
      <c r="C1089" s="5" t="str">
        <f t="shared" ca="1" si="174"/>
        <v>commerical_mbike_prop_male</v>
      </c>
      <c r="D1089" s="5" t="str">
        <f t="shared" ca="1" si="175"/>
        <v>commerical_mbike_prop_male_cape_town</v>
      </c>
      <c r="E1089" s="4" t="str" cm="1">
        <f t="array" aca="1" ref="E1089" ca="1">INDIRECT(ADDRESS(1,A1089,1,1,"all_city_parameter_inputs"))</f>
        <v>cape_town</v>
      </c>
      <c r="F1089" s="6" t="str" cm="1">
        <f t="array" aca="1" ref="F1089" ca="1">IF(AND(ISBLANK(INDIRECT(ADDRESS(B1089,2,1,1,"all_city_parameter_inputs"))), ISBLANK(INDIRECT(ADDRESS(B1089,1,1,1,"all_city_parameter_inputs")))), "", IF(ISBLANK(INDIRECT(ADDRESS(B1089,1,1,1,"all_city_parameter_inputs"))), All_city_list!F1088,INDIRECT(ADDRESS(B1089,1,1,1,"all_city_parameter_inputs"))))</f>
        <v>commerical_mbike_prop_male</v>
      </c>
      <c r="G1089" s="4" t="str" cm="1">
        <f t="array" aca="1" ref="G1089" ca="1">IF(AND(ISBLANK(INDIRECT(ADDRESS(B1089,3,1,1,"all_city_parameter_inputs"))),ISBLANK(INDIRECT(ADDRESS(B1089,2,1,1,"all_city_parameter_inputs")))),"",IF(ISBLANK(INDIRECT(ADDRESS(B1089,2,1,1,"all_city_parameter_inputs"))),"",INDIRECT(ADDRESS(B1089,2,1,1,"all_city_parameter_inputs"))))</f>
        <v/>
      </c>
      <c r="H1089" s="17" cm="1">
        <f t="array" aca="1" ref="H1089" ca="1">IF(ISBLANK(INDIRECT(ADDRESS(B1089,A1089,1,1,"all_city_parameter_inputs"))), "--",INDIRECT(ADDRESS(B1089,A1089,1,1,"all_city_parameter_inputs")))</f>
        <v>0.99</v>
      </c>
      <c r="I1089" s="17">
        <f ca="1">IF(OR(G1089="alpha",G1089="beta",G1089="sd",G1089="mean"),"--",VLOOKUP(C1089,Default!$B$5:$H$113,7,FALSE))</f>
        <v>0.99</v>
      </c>
      <c r="J1089" s="4" t="str">
        <f ca="1">VLOOKUP(F1089,Lookup!$C$5:$D$109,2, FALSE)</f>
        <v>Travel values</v>
      </c>
      <c r="K1089" s="4" t="str">
        <f ca="1">VLOOKUP(C1089,Default!$B$4:$E$113,4, FALSE)</f>
        <v>proportion of male commercial motorcycle drivers</v>
      </c>
      <c r="L1089" s="21" t="str" cm="1">
        <f t="array" aca="1" ref="L1089" ca="1">IF(ISNA(VLOOKUP(D1089,Grouped_Sources!$C:$C,1,FALSE)),"", INDIRECT(VLOOKUP(D1089,Grouped_Sources!$C:$G,5,FALSE)))</f>
        <v>on OneDrive Ali Abbas - ITHIM Global\Methods and Processes\Input Parameters\GhostTrip_demographics</v>
      </c>
      <c r="M1089" s="21"/>
      <c r="N1089" s="21"/>
    </row>
    <row r="1090" spans="1:14">
      <c r="A1090" s="5">
        <f t="shared" si="169"/>
        <v>13</v>
      </c>
      <c r="B1090" s="5">
        <f t="shared" si="170"/>
        <v>98</v>
      </c>
      <c r="C1090" s="5" t="str">
        <f t="shared" ca="1" si="174"/>
        <v>commerical_mbike_male_agerange</v>
      </c>
      <c r="D1090" s="5" t="str">
        <f t="shared" ca="1" si="175"/>
        <v>commerical_mbike_male_agerange_cape_town</v>
      </c>
      <c r="E1090" s="4" t="str" cm="1">
        <f t="array" aca="1" ref="E1090" ca="1">INDIRECT(ADDRESS(1,A1090,1,1,"all_city_parameter_inputs"))</f>
        <v>cape_town</v>
      </c>
      <c r="F1090" s="6" t="str" cm="1">
        <f t="array" aca="1" ref="F1090" ca="1">IF(AND(ISBLANK(INDIRECT(ADDRESS(B1090,2,1,1,"all_city_parameter_inputs"))), ISBLANK(INDIRECT(ADDRESS(B1090,1,1,1,"all_city_parameter_inputs")))), "", IF(ISBLANK(INDIRECT(ADDRESS(B1090,1,1,1,"all_city_parameter_inputs"))), All_city_list!F1089,INDIRECT(ADDRESS(B1090,1,1,1,"all_city_parameter_inputs"))))</f>
        <v>commerical_mbike_male_agerange</v>
      </c>
      <c r="G1090" s="4" t="str" cm="1">
        <f t="array" aca="1" ref="G1090" ca="1">IF(AND(ISBLANK(INDIRECT(ADDRESS(B1090,3,1,1,"all_city_parameter_inputs"))),ISBLANK(INDIRECT(ADDRESS(B1090,2,1,1,"all_city_parameter_inputs")))),"",IF(ISBLANK(INDIRECT(ADDRESS(B1090,2,1,1,"all_city_parameter_inputs"))),"",INDIRECT(ADDRESS(B1090,2,1,1,"all_city_parameter_inputs"))))</f>
        <v/>
      </c>
      <c r="H1090" s="17" t="str" cm="1">
        <f t="array" aca="1" ref="H1090" ca="1">IF(ISBLANK(INDIRECT(ADDRESS(B1090,A1090,1,1,"all_city_parameter_inputs"))), "--",INDIRECT(ADDRESS(B1090,A1090,1,1,"all_city_parameter_inputs")))</f>
        <v>18, 65</v>
      </c>
      <c r="I1090" s="17" t="str">
        <f ca="1">IF(OR(G1090="alpha",G1090="beta",G1090="sd",G1090="mean"),"--",VLOOKUP(C1090,Default!$B$5:$H$113,7,FALSE))</f>
        <v>18, 65</v>
      </c>
      <c r="J1090" s="4" t="str">
        <f ca="1">VLOOKUP(F1090,Lookup!$C$5:$D$109,2, FALSE)</f>
        <v>Travel values</v>
      </c>
      <c r="K1090" s="4" t="str">
        <f ca="1">VLOOKUP(C1090,Default!$B$4:$E$113,4, FALSE)</f>
        <v>age range of male commercial motorcycle drivers</v>
      </c>
      <c r="L1090" s="21" t="str" cm="1">
        <f t="array" aca="1" ref="L1090" ca="1">IF(ISNA(VLOOKUP(D1090,Grouped_Sources!$C:$C,1,FALSE)),"", INDIRECT(VLOOKUP(D1090,Grouped_Sources!$C:$G,5,FALSE)))</f>
        <v>on OneDrive Ali Abbas - ITHIM Global\Methods and Processes\Input Parameters\GhostTrip_demographics</v>
      </c>
      <c r="M1090" s="21"/>
      <c r="N1090" s="21"/>
    </row>
    <row r="1091" spans="1:14">
      <c r="A1091" s="5">
        <f t="shared" si="169"/>
        <v>13</v>
      </c>
      <c r="B1091" s="5">
        <f t="shared" si="170"/>
        <v>99</v>
      </c>
      <c r="C1091" s="5" t="str">
        <f t="shared" ca="1" si="174"/>
        <v>commerical_mbike_female_agerange</v>
      </c>
      <c r="D1091" s="5" t="str">
        <f t="shared" ca="1" si="175"/>
        <v>commerical_mbike_female_agerange_cape_town</v>
      </c>
      <c r="E1091" s="4" t="str" cm="1">
        <f t="array" aca="1" ref="E1091" ca="1">INDIRECT(ADDRESS(1,A1091,1,1,"all_city_parameter_inputs"))</f>
        <v>cape_town</v>
      </c>
      <c r="F1091" s="6" t="str" cm="1">
        <f t="array" aca="1" ref="F1091" ca="1">IF(AND(ISBLANK(INDIRECT(ADDRESS(B1091,2,1,1,"all_city_parameter_inputs"))), ISBLANK(INDIRECT(ADDRESS(B1091,1,1,1,"all_city_parameter_inputs")))), "", IF(ISBLANK(INDIRECT(ADDRESS(B1091,1,1,1,"all_city_parameter_inputs"))), All_city_list!F1090,INDIRECT(ADDRESS(B1091,1,1,1,"all_city_parameter_inputs"))))</f>
        <v>commerical_mbike_female_agerange</v>
      </c>
      <c r="G1091" s="4" t="str" cm="1">
        <f t="array" aca="1" ref="G1091" ca="1">IF(AND(ISBLANK(INDIRECT(ADDRESS(B1091,3,1,1,"all_city_parameter_inputs"))),ISBLANK(INDIRECT(ADDRESS(B1091,2,1,1,"all_city_parameter_inputs")))),"",IF(ISBLANK(INDIRECT(ADDRESS(B1091,2,1,1,"all_city_parameter_inputs"))),"",INDIRECT(ADDRESS(B1091,2,1,1,"all_city_parameter_inputs"))))</f>
        <v/>
      </c>
      <c r="H1091" s="17" t="str" cm="1">
        <f t="array" aca="1" ref="H1091" ca="1">IF(ISBLANK(INDIRECT(ADDRESS(B1091,A1091,1,1,"all_city_parameter_inputs"))), "--",INDIRECT(ADDRESS(B1091,A1091,1,1,"all_city_parameter_inputs")))</f>
        <v>18, 65</v>
      </c>
      <c r="I1091" s="17" t="str">
        <f ca="1">IF(OR(G1091="alpha",G1091="beta",G1091="sd",G1091="mean"),"--",VLOOKUP(C1091,Default!$B$5:$H$113,7,FALSE))</f>
        <v>18, 65</v>
      </c>
      <c r="J1091" s="4" t="str">
        <f ca="1">VLOOKUP(F1091,Lookup!$C$5:$D$109,2, FALSE)</f>
        <v>Travel values</v>
      </c>
      <c r="K1091" s="4" t="str">
        <f ca="1">VLOOKUP(C1091,Default!$B$4:$E$113,4, FALSE)</f>
        <v>age range of female commercial motorcycle drivers</v>
      </c>
      <c r="L1091" s="21" t="str" cm="1">
        <f t="array" aca="1" ref="L1091" ca="1">IF(ISNA(VLOOKUP(D1091,Grouped_Sources!$C:$C,1,FALSE)),"", INDIRECT(VLOOKUP(D1091,Grouped_Sources!$C:$G,5,FALSE)))</f>
        <v>on OneDrive Ali Abbas - ITHIM Global\Methods and Processes\Input Parameters\GhostTrip_demographics</v>
      </c>
      <c r="M1091" s="21"/>
      <c r="N1091" s="21"/>
    </row>
    <row r="1092" spans="1:14">
      <c r="A1092" s="5">
        <f t="shared" si="169"/>
        <v>13</v>
      </c>
      <c r="B1092" s="5">
        <f t="shared" si="170"/>
        <v>100</v>
      </c>
      <c r="C1092" s="5" t="str">
        <f t="shared" ref="C1092" ca="1" si="176">IF(G1092 = "",F1092,IF(OR(G1092="alpha",G1092="beta",G1092="constant",G1092="sd",G1092="mean",G1092="sample"),F1092,F1092&amp;" "&amp;G1092))</f>
        <v>day_to_week_scalar</v>
      </c>
      <c r="D1092" s="5" t="str">
        <f t="shared" ref="D1092" ca="1" si="177">F1092&amp;"_"&amp;E1092</f>
        <v>day_to_week_scalar_cape_town</v>
      </c>
      <c r="E1092" s="4" t="str" cm="1">
        <f t="array" aca="1" ref="E1092" ca="1">INDIRECT(ADDRESS(1,A1092,1,1,"all_city_parameter_inputs"))</f>
        <v>cape_town</v>
      </c>
      <c r="F1092" s="6" t="str" cm="1">
        <f t="array" aca="1" ref="F1092" ca="1">IF(AND(ISBLANK(INDIRECT(ADDRESS(B1092,2,1,1,"all_city_parameter_inputs"))), ISBLANK(INDIRECT(ADDRESS(B1092,1,1,1,"all_city_parameter_inputs")))), "", IF(ISBLANK(INDIRECT(ADDRESS(B1092,1,1,1,"all_city_parameter_inputs"))), All_city_list!F1091,INDIRECT(ADDRESS(B1092,1,1,1,"all_city_parameter_inputs"))))</f>
        <v>day_to_week_scalar</v>
      </c>
      <c r="G1092" s="4" t="str" cm="1">
        <f t="array" aca="1" ref="G1092" ca="1">IF(AND(ISBLANK(INDIRECT(ADDRESS(B1092,3,1,1,"all_city_parameter_inputs"))),ISBLANK(INDIRECT(ADDRESS(B1092,2,1,1,"all_city_parameter_inputs")))),"",IF(ISBLANK(INDIRECT(ADDRESS(B1092,2,1,1,"all_city_parameter_inputs"))),"",INDIRECT(ADDRESS(B1092,2,1,1,"all_city_parameter_inputs"))))</f>
        <v/>
      </c>
      <c r="H1092" s="17" cm="1">
        <f t="array" aca="1" ref="H1092" ca="1">IF(ISBLANK(INDIRECT(ADDRESS(B1092,A1092,1,1,"all_city_parameter_inputs"))), "--",INDIRECT(ADDRESS(B1092,A1092,1,1,"all_city_parameter_inputs")))</f>
        <v>7</v>
      </c>
      <c r="I1092" s="17">
        <f ca="1">IF(OR(G1092="alpha",G1092="beta",G1092="sd",G1092="mean"),"--",VLOOKUP(C1092,Default!$B$5:$H$113,7,FALSE))</f>
        <v>7</v>
      </c>
      <c r="J1092" s="4" t="str">
        <f ca="1">VLOOKUP(F1092,Lookup!$C$5:$D$109,2, FALSE)</f>
        <v>Travel values</v>
      </c>
      <c r="K1092" s="4" t="str">
        <f ca="1">VLOOKUP(C1092,Default!$B$4:$E$113,4, FALSE)</f>
        <v>how daily travel scales to a week</v>
      </c>
      <c r="L1092" s="38" t="s">
        <v>831</v>
      </c>
      <c r="M1092" s="21"/>
      <c r="N1092" s="21"/>
    </row>
    <row r="1093" spans="1:14">
      <c r="A1093" s="5">
        <f t="shared" si="169"/>
        <v>14</v>
      </c>
      <c r="B1093" s="5">
        <f t="shared" si="170"/>
        <v>2</v>
      </c>
      <c r="C1093" s="5" t="str">
        <f t="shared" ca="1" si="168"/>
        <v>speeds auto_rickshaw</v>
      </c>
      <c r="D1093" s="5" t="str">
        <f t="shared" ca="1" si="171"/>
        <v>speeds_medellin</v>
      </c>
      <c r="E1093" s="4" t="str" cm="1">
        <f t="array" aca="1" ref="E1093" ca="1">INDIRECT(ADDRESS(1,A1093,1,1,"all_city_parameter_inputs"))</f>
        <v>medellin</v>
      </c>
      <c r="F1093" s="6" t="str" cm="1">
        <f t="array" aca="1" ref="F1093" ca="1">IF(AND(ISBLANK(INDIRECT(ADDRESS(B1093,2,1,1,"all_city_parameter_inputs"))), ISBLANK(INDIRECT(ADDRESS(B1093,1,1,1,"all_city_parameter_inputs")))), "", IF(ISBLANK(INDIRECT(ADDRESS(B1093,1,1,1,"all_city_parameter_inputs"))), All_city_list!F1077,INDIRECT(ADDRESS(B1093,1,1,1,"all_city_parameter_inputs"))))</f>
        <v>speeds</v>
      </c>
      <c r="G1093" s="4" t="str" cm="1">
        <f t="array" aca="1" ref="G1093" ca="1">IF(AND(ISBLANK(INDIRECT(ADDRESS(B1093,3,1,1,"all_city_parameter_inputs"))),ISBLANK(INDIRECT(ADDRESS(B1093,2,1,1,"all_city_parameter_inputs")))),"",IF(ISBLANK(INDIRECT(ADDRESS(B1093,2,1,1,"all_city_parameter_inputs"))),"",INDIRECT(ADDRESS(B1093,2,1,1,"all_city_parameter_inputs"))))</f>
        <v>auto_rickshaw</v>
      </c>
      <c r="H1093" s="17" t="str" cm="1">
        <f t="array" aca="1" ref="H1093" ca="1">IF(ISBLANK(INDIRECT(ADDRESS(B1093,A1093,1,1,"all_city_parameter_inputs"))), "--",INDIRECT(ADDRESS(B1093,A1093,1,1,"all_city_parameter_inputs")))</f>
        <v>--</v>
      </c>
      <c r="I1093" s="17">
        <f ca="1">IF(OR(G1093="alpha",G1093="beta",G1093="sd",G1093="mean"),"--",VLOOKUP(C1093,Default!$B$5:$H$113,7,FALSE))</f>
        <v>0</v>
      </c>
      <c r="J1093" s="4" t="str">
        <f ca="1">VLOOKUP(F1093,Lookup!$C$5:$D$109,2, FALSE)</f>
        <v>Travel values</v>
      </c>
      <c r="K1093" s="4">
        <f ca="1">VLOOKUP(C1093,Default!$B$4:$E$113,4, FALSE)</f>
        <v>0</v>
      </c>
      <c r="L1093" s="21" t="str" cm="1">
        <f t="array" aca="1" ref="L1093" ca="1">IF(ISNA(VLOOKUP(D1093,Grouped_Sources!$C:$C,1,FALSE)),"", INDIRECT(VLOOKUP(D1093,Grouped_Sources!$C:$G,5,FALSE)))</f>
        <v>VehicleSpeeds_Summary_vxxx.docx on OneDrive Ali Abbas - ITHIM Global\Methods and Processes\Input Parameters\VehicleSpeeds</v>
      </c>
      <c r="M1093" s="21"/>
      <c r="N1093" s="21"/>
    </row>
    <row r="1094" spans="1:14">
      <c r="A1094" s="5">
        <f t="shared" si="169"/>
        <v>14</v>
      </c>
      <c r="B1094" s="5">
        <f t="shared" si="170"/>
        <v>3</v>
      </c>
      <c r="C1094" s="5" t="str">
        <f t="shared" ca="1" si="168"/>
        <v>speeds bus</v>
      </c>
      <c r="D1094" s="5" t="str">
        <f t="shared" ca="1" si="171"/>
        <v>speeds_medellin</v>
      </c>
      <c r="E1094" s="4" t="str" cm="1">
        <f t="array" aca="1" ref="E1094" ca="1">INDIRECT(ADDRESS(1,A1094,1,1,"all_city_parameter_inputs"))</f>
        <v>medellin</v>
      </c>
      <c r="F1094" s="6" t="str" cm="1">
        <f t="array" aca="1" ref="F1094" ca="1">IF(AND(ISBLANK(INDIRECT(ADDRESS(B1094,2,1,1,"all_city_parameter_inputs"))), ISBLANK(INDIRECT(ADDRESS(B1094,1,1,1,"all_city_parameter_inputs")))), "", IF(ISBLANK(INDIRECT(ADDRESS(B1094,1,1,1,"all_city_parameter_inputs"))), All_city_list!F1093,INDIRECT(ADDRESS(B1094,1,1,1,"all_city_parameter_inputs"))))</f>
        <v>speeds</v>
      </c>
      <c r="G1094" s="4" t="str" cm="1">
        <f t="array" aca="1" ref="G1094" ca="1">IF(AND(ISBLANK(INDIRECT(ADDRESS(B1094,3,1,1,"all_city_parameter_inputs"))),ISBLANK(INDIRECT(ADDRESS(B1094,2,1,1,"all_city_parameter_inputs")))),"",IF(ISBLANK(INDIRECT(ADDRESS(B1094,2,1,1,"all_city_parameter_inputs"))),"",INDIRECT(ADDRESS(B1094,2,1,1,"all_city_parameter_inputs"))))</f>
        <v>bus</v>
      </c>
      <c r="H1094" s="17" cm="1">
        <f t="array" aca="1" ref="H1094" ca="1">IF(ISBLANK(INDIRECT(ADDRESS(B1094,A1094,1,1,"all_city_parameter_inputs"))), "--",INDIRECT(ADDRESS(B1094,A1094,1,1,"all_city_parameter_inputs")))</f>
        <v>8.1</v>
      </c>
      <c r="I1094" s="17">
        <f ca="1">IF(OR(G1094="alpha",G1094="beta",G1094="sd",G1094="mean"),"--",VLOOKUP(C1094,Default!$B$5:$H$113,7,FALSE))</f>
        <v>8.1</v>
      </c>
      <c r="J1094" s="4" t="str">
        <f ca="1">VLOOKUP(F1094,Lookup!$C$5:$D$109,2, FALSE)</f>
        <v>Travel values</v>
      </c>
      <c r="K1094" s="4" t="str">
        <f ca="1">VLOOKUP(C1094,Default!$B$4:$E$113,4,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094" s="21" t="str" cm="1">
        <f t="array" aca="1" ref="L1094" ca="1">IF(ISNA(VLOOKUP(D1094,Grouped_Sources!$C:$C,1,FALSE)),"", INDIRECT(VLOOKUP(D1094,Grouped_Sources!$C:$G,5,FALSE)))</f>
        <v>VehicleSpeeds_Summary_vxxx.docx on OneDrive Ali Abbas - ITHIM Global\Methods and Processes\Input Parameters\VehicleSpeeds</v>
      </c>
      <c r="M1094" s="21"/>
      <c r="N1094" s="21"/>
    </row>
    <row r="1095" spans="1:14">
      <c r="A1095" s="5">
        <f t="shared" si="169"/>
        <v>14</v>
      </c>
      <c r="B1095" s="5">
        <f t="shared" si="170"/>
        <v>4</v>
      </c>
      <c r="C1095" s="5" t="str">
        <f t="shared" ca="1" si="168"/>
        <v>speeds car</v>
      </c>
      <c r="D1095" s="5" t="str">
        <f t="shared" ref="D1095:D1103" ca="1" si="178">F1095&amp;"_"&amp;E1095</f>
        <v>speeds_medellin</v>
      </c>
      <c r="E1095" s="4" t="str" cm="1">
        <f t="array" aca="1" ref="E1095" ca="1">INDIRECT(ADDRESS(1,A1095,1,1,"all_city_parameter_inputs"))</f>
        <v>medellin</v>
      </c>
      <c r="F1095" s="6" t="str" cm="1">
        <f t="array" aca="1" ref="F1095" ca="1">IF(AND(ISBLANK(INDIRECT(ADDRESS(B1095,2,1,1,"all_city_parameter_inputs"))), ISBLANK(INDIRECT(ADDRESS(B1095,1,1,1,"all_city_parameter_inputs")))), "", IF(ISBLANK(INDIRECT(ADDRESS(B1095,1,1,1,"all_city_parameter_inputs"))), All_city_list!F1094,INDIRECT(ADDRESS(B1095,1,1,1,"all_city_parameter_inputs"))))</f>
        <v>speeds</v>
      </c>
      <c r="G1095" s="4" t="str" cm="1">
        <f t="array" aca="1" ref="G1095" ca="1">IF(AND(ISBLANK(INDIRECT(ADDRESS(B1095,3,1,1,"all_city_parameter_inputs"))),ISBLANK(INDIRECT(ADDRESS(B1095,2,1,1,"all_city_parameter_inputs")))),"",IF(ISBLANK(INDIRECT(ADDRESS(B1095,2,1,1,"all_city_parameter_inputs"))),"",INDIRECT(ADDRESS(B1095,2,1,1,"all_city_parameter_inputs"))))</f>
        <v>car</v>
      </c>
      <c r="H1095" s="17" cm="1">
        <f t="array" aca="1" ref="H1095" ca="1">IF(ISBLANK(INDIRECT(ADDRESS(B1095,A1095,1,1,"all_city_parameter_inputs"))), "--",INDIRECT(ADDRESS(B1095,A1095,1,1,"all_city_parameter_inputs")))</f>
        <v>13.8</v>
      </c>
      <c r="I1095" s="17">
        <f ca="1">IF(OR(G1095="alpha",G1095="beta",G1095="sd",G1095="mean"),"--",VLOOKUP(C1095,Default!$B$5:$H$113,7,FALSE))</f>
        <v>13.8</v>
      </c>
      <c r="J1095" s="4" t="str">
        <f ca="1">VLOOKUP(F1095,Lookup!$C$5:$D$109,2, FALSE)</f>
        <v>Travel values</v>
      </c>
      <c r="K1095" s="4">
        <f ca="1">VLOOKUP(C1095,Default!$B$4:$E$113,4, FALSE)</f>
        <v>0</v>
      </c>
      <c r="L1095" s="21" t="str" cm="1">
        <f t="array" aca="1" ref="L1095" ca="1">IF(ISNA(VLOOKUP(D1095,Grouped_Sources!$C:$C,1,FALSE)),"", INDIRECT(VLOOKUP(D1095,Grouped_Sources!$C:$G,5,FALSE)))</f>
        <v>VehicleSpeeds_Summary_vxxx.docx on OneDrive Ali Abbas - ITHIM Global\Methods and Processes\Input Parameters\VehicleSpeeds</v>
      </c>
      <c r="M1095" s="21"/>
      <c r="N1095" s="21"/>
    </row>
    <row r="1096" spans="1:14">
      <c r="A1096" s="5">
        <f t="shared" si="169"/>
        <v>14</v>
      </c>
      <c r="B1096" s="5">
        <f t="shared" si="170"/>
        <v>5</v>
      </c>
      <c r="C1096" s="5" t="str">
        <f t="shared" ca="1" si="168"/>
        <v>speeds cycle</v>
      </c>
      <c r="D1096" s="5" t="str">
        <f t="shared" ca="1" si="178"/>
        <v>speeds_medellin</v>
      </c>
      <c r="E1096" s="4" t="str" cm="1">
        <f t="array" aca="1" ref="E1096" ca="1">INDIRECT(ADDRESS(1,A1096,1,1,"all_city_parameter_inputs"))</f>
        <v>medellin</v>
      </c>
      <c r="F1096" s="6" t="str" cm="1">
        <f t="array" aca="1" ref="F1096" ca="1">IF(AND(ISBLANK(INDIRECT(ADDRESS(B1096,2,1,1,"all_city_parameter_inputs"))), ISBLANK(INDIRECT(ADDRESS(B1096,1,1,1,"all_city_parameter_inputs")))), "", IF(ISBLANK(INDIRECT(ADDRESS(B1096,1,1,1,"all_city_parameter_inputs"))), All_city_list!F1095,INDIRECT(ADDRESS(B1096,1,1,1,"all_city_parameter_inputs"))))</f>
        <v>speeds</v>
      </c>
      <c r="G1096" s="4" t="str" cm="1">
        <f t="array" aca="1" ref="G1096" ca="1">IF(AND(ISBLANK(INDIRECT(ADDRESS(B1096,3,1,1,"all_city_parameter_inputs"))),ISBLANK(INDIRECT(ADDRESS(B1096,2,1,1,"all_city_parameter_inputs")))),"",IF(ISBLANK(INDIRECT(ADDRESS(B1096,2,1,1,"all_city_parameter_inputs"))),"",INDIRECT(ADDRESS(B1096,2,1,1,"all_city_parameter_inputs"))))</f>
        <v>cycle</v>
      </c>
      <c r="H1096" s="17" cm="1">
        <f t="array" aca="1" ref="H1096" ca="1">IF(ISBLANK(INDIRECT(ADDRESS(B1096,A1096,1,1,"all_city_parameter_inputs"))), "--",INDIRECT(ADDRESS(B1096,A1096,1,1,"all_city_parameter_inputs")))</f>
        <v>8.4</v>
      </c>
      <c r="I1096" s="17">
        <f ca="1">IF(OR(G1096="alpha",G1096="beta",G1096="sd",G1096="mean"),"--",VLOOKUP(C1096,Default!$B$5:$H$113,7,FALSE))</f>
        <v>7.2</v>
      </c>
      <c r="J1096" s="4" t="str">
        <f ca="1">VLOOKUP(F1096,Lookup!$C$5:$D$109,2, FALSE)</f>
        <v>Travel values</v>
      </c>
      <c r="K1096" s="4">
        <f ca="1">VLOOKUP(C1096,Default!$B$4:$E$113,4, FALSE)</f>
        <v>0</v>
      </c>
      <c r="L1096" s="21" t="str" cm="1">
        <f t="array" aca="1" ref="L1096" ca="1">IF(ISNA(VLOOKUP(D1096,Grouped_Sources!$C:$C,1,FALSE)),"", INDIRECT(VLOOKUP(D1096,Grouped_Sources!$C:$G,5,FALSE)))</f>
        <v>VehicleSpeeds_Summary_vxxx.docx on OneDrive Ali Abbas - ITHIM Global\Methods and Processes\Input Parameters\VehicleSpeeds</v>
      </c>
      <c r="M1096" s="21"/>
      <c r="N1096" s="21"/>
    </row>
    <row r="1097" spans="1:14">
      <c r="A1097" s="5">
        <f t="shared" si="169"/>
        <v>14</v>
      </c>
      <c r="B1097" s="5">
        <f t="shared" si="170"/>
        <v>6</v>
      </c>
      <c r="C1097" s="5" t="str">
        <f t="shared" ca="1" si="168"/>
        <v>speeds subway</v>
      </c>
      <c r="D1097" s="5" t="str">
        <f t="shared" ca="1" si="178"/>
        <v>speeds_medellin</v>
      </c>
      <c r="E1097" s="4" t="str" cm="1">
        <f t="array" aca="1" ref="E1097" ca="1">INDIRECT(ADDRESS(1,A1097,1,1,"all_city_parameter_inputs"))</f>
        <v>medellin</v>
      </c>
      <c r="F1097" s="6" t="str" cm="1">
        <f t="array" aca="1" ref="F1097" ca="1">IF(AND(ISBLANK(INDIRECT(ADDRESS(B1097,2,1,1,"all_city_parameter_inputs"))), ISBLANK(INDIRECT(ADDRESS(B1097,1,1,1,"all_city_parameter_inputs")))), "", IF(ISBLANK(INDIRECT(ADDRESS(B1097,1,1,1,"all_city_parameter_inputs"))), All_city_list!F1096,INDIRECT(ADDRESS(B1097,1,1,1,"all_city_parameter_inputs"))))</f>
        <v>speeds</v>
      </c>
      <c r="G1097" s="4" t="str" cm="1">
        <f t="array" aca="1" ref="G1097" ca="1">IF(AND(ISBLANK(INDIRECT(ADDRESS(B1097,3,1,1,"all_city_parameter_inputs"))),ISBLANK(INDIRECT(ADDRESS(B1097,2,1,1,"all_city_parameter_inputs")))),"",IF(ISBLANK(INDIRECT(ADDRESS(B1097,2,1,1,"all_city_parameter_inputs"))),"",INDIRECT(ADDRESS(B1097,2,1,1,"all_city_parameter_inputs"))))</f>
        <v>subway</v>
      </c>
      <c r="H1097" s="17" cm="1">
        <f t="array" aca="1" ref="H1097" ca="1">IF(ISBLANK(INDIRECT(ADDRESS(B1097,A1097,1,1,"all_city_parameter_inputs"))), "--",INDIRECT(ADDRESS(B1097,A1097,1,1,"all_city_parameter_inputs")))</f>
        <v>18.100000000000001</v>
      </c>
      <c r="I1097" s="17">
        <f ca="1">IF(OR(G1097="alpha",G1097="beta",G1097="sd",G1097="mean"),"--",VLOOKUP(C1097,Default!$B$5:$H$113,7,FALSE))</f>
        <v>18.100000000000001</v>
      </c>
      <c r="J1097" s="4" t="str">
        <f ca="1">VLOOKUP(F1097,Lookup!$C$5:$D$109,2, FALSE)</f>
        <v>Travel values</v>
      </c>
      <c r="K1097" s="4">
        <f ca="1">VLOOKUP(C1097,Default!$B$4:$E$113,4, FALSE)</f>
        <v>0</v>
      </c>
      <c r="L1097" s="21" t="str" cm="1">
        <f t="array" aca="1" ref="L1097" ca="1">IF(ISNA(VLOOKUP(D1097,Grouped_Sources!$C:$C,1,FALSE)),"", INDIRECT(VLOOKUP(D1097,Grouped_Sources!$C:$G,5,FALSE)))</f>
        <v>VehicleSpeeds_Summary_vxxx.docx on OneDrive Ali Abbas - ITHIM Global\Methods and Processes\Input Parameters\VehicleSpeeds</v>
      </c>
      <c r="M1097" s="21"/>
      <c r="N1097" s="21"/>
    </row>
    <row r="1098" spans="1:14">
      <c r="A1098" s="5">
        <f t="shared" si="169"/>
        <v>14</v>
      </c>
      <c r="B1098" s="5">
        <f t="shared" si="170"/>
        <v>7</v>
      </c>
      <c r="C1098" s="5" t="str">
        <f t="shared" ca="1" si="168"/>
        <v>speeds motorcycle</v>
      </c>
      <c r="D1098" s="5" t="str">
        <f t="shared" ca="1" si="178"/>
        <v>speeds_medellin</v>
      </c>
      <c r="E1098" s="4" t="str" cm="1">
        <f t="array" aca="1" ref="E1098" ca="1">INDIRECT(ADDRESS(1,A1098,1,1,"all_city_parameter_inputs"))</f>
        <v>medellin</v>
      </c>
      <c r="F1098" s="6" t="str" cm="1">
        <f t="array" aca="1" ref="F1098" ca="1">IF(AND(ISBLANK(INDIRECT(ADDRESS(B1098,2,1,1,"all_city_parameter_inputs"))), ISBLANK(INDIRECT(ADDRESS(B1098,1,1,1,"all_city_parameter_inputs")))), "", IF(ISBLANK(INDIRECT(ADDRESS(B1098,1,1,1,"all_city_parameter_inputs"))), All_city_list!F1097,INDIRECT(ADDRESS(B1098,1,1,1,"all_city_parameter_inputs"))))</f>
        <v>speeds</v>
      </c>
      <c r="G1098" s="4" t="str" cm="1">
        <f t="array" aca="1" ref="G1098" ca="1">IF(AND(ISBLANK(INDIRECT(ADDRESS(B1098,3,1,1,"all_city_parameter_inputs"))),ISBLANK(INDIRECT(ADDRESS(B1098,2,1,1,"all_city_parameter_inputs")))),"",IF(ISBLANK(INDIRECT(ADDRESS(B1098,2,1,1,"all_city_parameter_inputs"))),"",INDIRECT(ADDRESS(B1098,2,1,1,"all_city_parameter_inputs"))))</f>
        <v>motorcycle</v>
      </c>
      <c r="H1098" s="17" cm="1">
        <f t="array" aca="1" ref="H1098" ca="1">IF(ISBLANK(INDIRECT(ADDRESS(B1098,A1098,1,1,"all_city_parameter_inputs"))), "--",INDIRECT(ADDRESS(B1098,A1098,1,1,"all_city_parameter_inputs")))</f>
        <v>18.399999999999999</v>
      </c>
      <c r="I1098" s="17">
        <f ca="1">IF(OR(G1098="alpha",G1098="beta",G1098="sd",G1098="mean"),"--",VLOOKUP(C1098,Default!$B$5:$H$113,7,FALSE))</f>
        <v>15.2</v>
      </c>
      <c r="J1098" s="4" t="str">
        <f ca="1">VLOOKUP(F1098,Lookup!$C$5:$D$109,2, FALSE)</f>
        <v>Travel values</v>
      </c>
      <c r="K1098" s="4">
        <f ca="1">VLOOKUP(C1098,Default!$B$4:$E$113,4, FALSE)</f>
        <v>0</v>
      </c>
      <c r="L1098" s="21" t="str" cm="1">
        <f t="array" aca="1" ref="L1098" ca="1">IF(ISNA(VLOOKUP(D1098,Grouped_Sources!$C:$C,1,FALSE)),"", INDIRECT(VLOOKUP(D1098,Grouped_Sources!$C:$G,5,FALSE)))</f>
        <v>VehicleSpeeds_Summary_vxxx.docx on OneDrive Ali Abbas - ITHIM Global\Methods and Processes\Input Parameters\VehicleSpeeds</v>
      </c>
      <c r="M1098" s="21"/>
      <c r="N1098" s="21"/>
    </row>
    <row r="1099" spans="1:14">
      <c r="A1099" s="5">
        <f t="shared" si="169"/>
        <v>14</v>
      </c>
      <c r="B1099" s="5">
        <f t="shared" si="170"/>
        <v>8</v>
      </c>
      <c r="C1099" s="5" t="str">
        <f t="shared" ca="1" si="168"/>
        <v>speeds other</v>
      </c>
      <c r="D1099" s="5" t="str">
        <f t="shared" ca="1" si="178"/>
        <v>speeds_medellin</v>
      </c>
      <c r="E1099" s="4" t="str" cm="1">
        <f t="array" aca="1" ref="E1099" ca="1">INDIRECT(ADDRESS(1,A1099,1,1,"all_city_parameter_inputs"))</f>
        <v>medellin</v>
      </c>
      <c r="F1099" s="6" t="str" cm="1">
        <f t="array" aca="1" ref="F1099" ca="1">IF(AND(ISBLANK(INDIRECT(ADDRESS(B1099,2,1,1,"all_city_parameter_inputs"))), ISBLANK(INDIRECT(ADDRESS(B1099,1,1,1,"all_city_parameter_inputs")))), "", IF(ISBLANK(INDIRECT(ADDRESS(B1099,1,1,1,"all_city_parameter_inputs"))), All_city_list!F1098,INDIRECT(ADDRESS(B1099,1,1,1,"all_city_parameter_inputs"))))</f>
        <v>speeds</v>
      </c>
      <c r="G1099" s="4" t="str" cm="1">
        <f t="array" aca="1" ref="G1099" ca="1">IF(AND(ISBLANK(INDIRECT(ADDRESS(B1099,3,1,1,"all_city_parameter_inputs"))),ISBLANK(INDIRECT(ADDRESS(B1099,2,1,1,"all_city_parameter_inputs")))),"",IF(ISBLANK(INDIRECT(ADDRESS(B1099,2,1,1,"all_city_parameter_inputs"))),"",INDIRECT(ADDRESS(B1099,2,1,1,"all_city_parameter_inputs"))))</f>
        <v>other</v>
      </c>
      <c r="H1099" s="17" cm="1">
        <f t="array" aca="1" ref="H1099" ca="1">IF(ISBLANK(INDIRECT(ADDRESS(B1099,A1099,1,1,"all_city_parameter_inputs"))), "--",INDIRECT(ADDRESS(B1099,A1099,1,1,"all_city_parameter_inputs")))</f>
        <v>9.1</v>
      </c>
      <c r="I1099" s="17">
        <f ca="1">IF(OR(G1099="alpha",G1099="beta",G1099="sd",G1099="mean"),"--",VLOOKUP(C1099,Default!$B$5:$H$113,7,FALSE))</f>
        <v>9.1</v>
      </c>
      <c r="J1099" s="4" t="str">
        <f ca="1">VLOOKUP(F1099,Lookup!$C$5:$D$109,2, FALSE)</f>
        <v>Travel values</v>
      </c>
      <c r="K1099" s="4">
        <f ca="1">VLOOKUP(C1099,Default!$B$4:$E$113,4, FALSE)</f>
        <v>0</v>
      </c>
      <c r="L1099" s="21" t="str" cm="1">
        <f t="array" aca="1" ref="L1099" ca="1">IF(ISNA(VLOOKUP(D1099,Grouped_Sources!$C:$C,1,FALSE)),"", INDIRECT(VLOOKUP(D1099,Grouped_Sources!$C:$G,5,FALSE)))</f>
        <v>VehicleSpeeds_Summary_vxxx.docx on OneDrive Ali Abbas - ITHIM Global\Methods and Processes\Input Parameters\VehicleSpeeds</v>
      </c>
      <c r="M1099" s="21"/>
      <c r="N1099" s="21"/>
    </row>
    <row r="1100" spans="1:14">
      <c r="A1100" s="5">
        <f t="shared" si="169"/>
        <v>14</v>
      </c>
      <c r="B1100" s="5">
        <f t="shared" si="170"/>
        <v>9</v>
      </c>
      <c r="C1100" s="5" t="str">
        <f t="shared" ca="1" si="168"/>
        <v>speeds pedestrian</v>
      </c>
      <c r="D1100" s="5" t="str">
        <f t="shared" ca="1" si="178"/>
        <v>speeds_medellin</v>
      </c>
      <c r="E1100" s="4" t="str" cm="1">
        <f t="array" aca="1" ref="E1100" ca="1">INDIRECT(ADDRESS(1,A1100,1,1,"all_city_parameter_inputs"))</f>
        <v>medellin</v>
      </c>
      <c r="F1100" s="6" t="str" cm="1">
        <f t="array" aca="1" ref="F1100" ca="1">IF(AND(ISBLANK(INDIRECT(ADDRESS(B1100,2,1,1,"all_city_parameter_inputs"))), ISBLANK(INDIRECT(ADDRESS(B1100,1,1,1,"all_city_parameter_inputs")))), "", IF(ISBLANK(INDIRECT(ADDRESS(B1100,1,1,1,"all_city_parameter_inputs"))), All_city_list!F1099,INDIRECT(ADDRESS(B1100,1,1,1,"all_city_parameter_inputs"))))</f>
        <v>speeds</v>
      </c>
      <c r="G1100" s="4" t="str" cm="1">
        <f t="array" aca="1" ref="G1100" ca="1">IF(AND(ISBLANK(INDIRECT(ADDRESS(B1100,3,1,1,"all_city_parameter_inputs"))),ISBLANK(INDIRECT(ADDRESS(B1100,2,1,1,"all_city_parameter_inputs")))),"",IF(ISBLANK(INDIRECT(ADDRESS(B1100,2,1,1,"all_city_parameter_inputs"))),"",INDIRECT(ADDRESS(B1100,2,1,1,"all_city_parameter_inputs"))))</f>
        <v>pedestrian</v>
      </c>
      <c r="H1100" s="17" cm="1">
        <f t="array" aca="1" ref="H1100" ca="1">IF(ISBLANK(INDIRECT(ADDRESS(B1100,A1100,1,1,"all_city_parameter_inputs"))), "--",INDIRECT(ADDRESS(B1100,A1100,1,1,"all_city_parameter_inputs")))</f>
        <v>3</v>
      </c>
      <c r="I1100" s="17">
        <f ca="1">IF(OR(G1100="alpha",G1100="beta",G1100="sd",G1100="mean"),"--",VLOOKUP(C1100,Default!$B$5:$H$113,7,FALSE))</f>
        <v>0</v>
      </c>
      <c r="J1100" s="4" t="str">
        <f ca="1">VLOOKUP(F1100,Lookup!$C$5:$D$109,2, FALSE)</f>
        <v>Travel values</v>
      </c>
      <c r="K1100" s="4">
        <f ca="1">VLOOKUP(C1100,Default!$B$4:$E$113,4, FALSE)</f>
        <v>0</v>
      </c>
      <c r="L1100" s="21" t="str" cm="1">
        <f t="array" aca="1" ref="L1100" ca="1">IF(ISNA(VLOOKUP(D1100,Grouped_Sources!$C:$C,1,FALSE)),"", INDIRECT(VLOOKUP(D1100,Grouped_Sources!$C:$G,5,FALSE)))</f>
        <v>VehicleSpeeds_Summary_vxxx.docx on OneDrive Ali Abbas - ITHIM Global\Methods and Processes\Input Parameters\VehicleSpeeds</v>
      </c>
      <c r="M1100" s="21"/>
      <c r="N1100" s="21"/>
    </row>
    <row r="1101" spans="1:14">
      <c r="A1101" s="5">
        <f t="shared" si="169"/>
        <v>14</v>
      </c>
      <c r="B1101" s="5">
        <f t="shared" si="170"/>
        <v>10</v>
      </c>
      <c r="C1101" s="5" t="str">
        <f t="shared" ca="1" si="168"/>
        <v>speeds rail</v>
      </c>
      <c r="D1101" s="5" t="str">
        <f t="shared" ca="1" si="178"/>
        <v>speeds_medellin</v>
      </c>
      <c r="E1101" s="4" t="str" cm="1">
        <f t="array" aca="1" ref="E1101" ca="1">INDIRECT(ADDRESS(1,A1101,1,1,"all_city_parameter_inputs"))</f>
        <v>medellin</v>
      </c>
      <c r="F1101" s="6" t="str" cm="1">
        <f t="array" aca="1" ref="F1101" ca="1">IF(AND(ISBLANK(INDIRECT(ADDRESS(B1101,2,1,1,"all_city_parameter_inputs"))), ISBLANK(INDIRECT(ADDRESS(B1101,1,1,1,"all_city_parameter_inputs")))), "", IF(ISBLANK(INDIRECT(ADDRESS(B1101,1,1,1,"all_city_parameter_inputs"))), All_city_list!F1100,INDIRECT(ADDRESS(B1101,1,1,1,"all_city_parameter_inputs"))))</f>
        <v>speeds</v>
      </c>
      <c r="G1101" s="4" t="str" cm="1">
        <f t="array" aca="1" ref="G1101" ca="1">IF(AND(ISBLANK(INDIRECT(ADDRESS(B1101,3,1,1,"all_city_parameter_inputs"))),ISBLANK(INDIRECT(ADDRESS(B1101,2,1,1,"all_city_parameter_inputs")))),"",IF(ISBLANK(INDIRECT(ADDRESS(B1101,2,1,1,"all_city_parameter_inputs"))),"",INDIRECT(ADDRESS(B1101,2,1,1,"all_city_parameter_inputs"))))</f>
        <v>rail</v>
      </c>
      <c r="H1101" s="17" cm="1">
        <f t="array" aca="1" ref="H1101" ca="1">IF(ISBLANK(INDIRECT(ADDRESS(B1101,A1101,1,1,"all_city_parameter_inputs"))), "--",INDIRECT(ADDRESS(B1101,A1101,1,1,"all_city_parameter_inputs")))</f>
        <v>23.2</v>
      </c>
      <c r="I1101" s="17">
        <f ca="1">IF(OR(G1101="alpha",G1101="beta",G1101="sd",G1101="mean"),"--",VLOOKUP(C1101,Default!$B$5:$H$113,7,FALSE))</f>
        <v>21.9</v>
      </c>
      <c r="J1101" s="4" t="str">
        <f ca="1">VLOOKUP(F1101,Lookup!$C$5:$D$109,2, FALSE)</f>
        <v>Travel values</v>
      </c>
      <c r="K1101" s="4">
        <f ca="1">VLOOKUP(C1101,Default!$B$4:$E$113,4, FALSE)</f>
        <v>0</v>
      </c>
      <c r="L1101" s="21" t="str" cm="1">
        <f t="array" aca="1" ref="L1101" ca="1">IF(ISNA(VLOOKUP(D1101,Grouped_Sources!$C:$C,1,FALSE)),"", INDIRECT(VLOOKUP(D1101,Grouped_Sources!$C:$G,5,FALSE)))</f>
        <v>VehicleSpeeds_Summary_vxxx.docx on OneDrive Ali Abbas - ITHIM Global\Methods and Processes\Input Parameters\VehicleSpeeds</v>
      </c>
      <c r="M1101" s="21"/>
      <c r="N1101" s="21"/>
    </row>
    <row r="1102" spans="1:14">
      <c r="A1102" s="5">
        <f t="shared" si="169"/>
        <v>14</v>
      </c>
      <c r="B1102" s="5">
        <f t="shared" si="170"/>
        <v>11</v>
      </c>
      <c r="C1102" s="5" t="str">
        <f t="shared" ca="1" si="168"/>
        <v>speeds taxi</v>
      </c>
      <c r="D1102" s="5" t="str">
        <f t="shared" ca="1" si="178"/>
        <v>speeds_medellin</v>
      </c>
      <c r="E1102" s="4" t="str" cm="1">
        <f t="array" aca="1" ref="E1102" ca="1">INDIRECT(ADDRESS(1,A1102,1,1,"all_city_parameter_inputs"))</f>
        <v>medellin</v>
      </c>
      <c r="F1102" s="6" t="str" cm="1">
        <f t="array" aca="1" ref="F1102" ca="1">IF(AND(ISBLANK(INDIRECT(ADDRESS(B1102,2,1,1,"all_city_parameter_inputs"))), ISBLANK(INDIRECT(ADDRESS(B1102,1,1,1,"all_city_parameter_inputs")))), "", IF(ISBLANK(INDIRECT(ADDRESS(B1102,1,1,1,"all_city_parameter_inputs"))), All_city_list!F1101,INDIRECT(ADDRESS(B1102,1,1,1,"all_city_parameter_inputs"))))</f>
        <v>speeds</v>
      </c>
      <c r="G1102" s="4" t="str" cm="1">
        <f t="array" aca="1" ref="G1102" ca="1">IF(AND(ISBLANK(INDIRECT(ADDRESS(B1102,3,1,1,"all_city_parameter_inputs"))),ISBLANK(INDIRECT(ADDRESS(B1102,2,1,1,"all_city_parameter_inputs")))),"",IF(ISBLANK(INDIRECT(ADDRESS(B1102,2,1,1,"all_city_parameter_inputs"))),"",INDIRECT(ADDRESS(B1102,2,1,1,"all_city_parameter_inputs"))))</f>
        <v>taxi</v>
      </c>
      <c r="H1102" s="17" cm="1">
        <f t="array" aca="1" ref="H1102" ca="1">IF(ISBLANK(INDIRECT(ADDRESS(B1102,A1102,1,1,"all_city_parameter_inputs"))), "--",INDIRECT(ADDRESS(B1102,A1102,1,1,"all_city_parameter_inputs")))</f>
        <v>13.1</v>
      </c>
      <c r="I1102" s="17">
        <f ca="1">IF(OR(G1102="alpha",G1102="beta",G1102="sd",G1102="mean"),"--",VLOOKUP(C1102,Default!$B$5:$H$113,7,FALSE))</f>
        <v>13.8</v>
      </c>
      <c r="J1102" s="4" t="str">
        <f ca="1">VLOOKUP(F1102,Lookup!$C$5:$D$109,2, FALSE)</f>
        <v>Travel values</v>
      </c>
      <c r="K1102" s="4">
        <f ca="1">VLOOKUP(C1102,Default!$B$4:$E$113,4, FALSE)</f>
        <v>0</v>
      </c>
      <c r="L1102" s="21" t="str" cm="1">
        <f t="array" aca="1" ref="L1102" ca="1">IF(ISNA(VLOOKUP(D1102,Grouped_Sources!$C:$C,1,FALSE)),"", INDIRECT(VLOOKUP(D1102,Grouped_Sources!$C:$G,5,FALSE)))</f>
        <v>VehicleSpeeds_Summary_vxxx.docx on OneDrive Ali Abbas - ITHIM Global\Methods and Processes\Input Parameters\VehicleSpeeds</v>
      </c>
      <c r="M1102" s="21"/>
      <c r="N1102" s="21"/>
    </row>
    <row r="1103" spans="1:14">
      <c r="A1103" s="5">
        <f t="shared" si="169"/>
        <v>14</v>
      </c>
      <c r="B1103" s="5">
        <f t="shared" si="170"/>
        <v>12</v>
      </c>
      <c r="C1103" s="5" t="str">
        <f t="shared" ca="1" si="168"/>
        <v>speeds truck</v>
      </c>
      <c r="D1103" s="5" t="str">
        <f t="shared" ca="1" si="178"/>
        <v>speeds_medellin</v>
      </c>
      <c r="E1103" s="4" t="str" cm="1">
        <f t="array" aca="1" ref="E1103" ca="1">INDIRECT(ADDRESS(1,A1103,1,1,"all_city_parameter_inputs"))</f>
        <v>medellin</v>
      </c>
      <c r="F1103" s="6" t="str" cm="1">
        <f t="array" aca="1" ref="F1103" ca="1">IF(AND(ISBLANK(INDIRECT(ADDRESS(B1103,2,1,1,"all_city_parameter_inputs"))), ISBLANK(INDIRECT(ADDRESS(B1103,1,1,1,"all_city_parameter_inputs")))), "", IF(ISBLANK(INDIRECT(ADDRESS(B1103,1,1,1,"all_city_parameter_inputs"))), All_city_list!F1102,INDIRECT(ADDRESS(B1103,1,1,1,"all_city_parameter_inputs"))))</f>
        <v>speeds</v>
      </c>
      <c r="G1103" s="4" t="str" cm="1">
        <f t="array" aca="1" ref="G1103" ca="1">IF(AND(ISBLANK(INDIRECT(ADDRESS(B1103,3,1,1,"all_city_parameter_inputs"))),ISBLANK(INDIRECT(ADDRESS(B1103,2,1,1,"all_city_parameter_inputs")))),"",IF(ISBLANK(INDIRECT(ADDRESS(B1103,2,1,1,"all_city_parameter_inputs"))),"",INDIRECT(ADDRESS(B1103,2,1,1,"all_city_parameter_inputs"))))</f>
        <v>truck</v>
      </c>
      <c r="H1103" s="17" cm="1">
        <f t="array" aca="1" ref="H1103" ca="1">IF(ISBLANK(INDIRECT(ADDRESS(B1103,A1103,1,1,"all_city_parameter_inputs"))), "--",INDIRECT(ADDRESS(B1103,A1103,1,1,"all_city_parameter_inputs")))</f>
        <v>8.1</v>
      </c>
      <c r="I1103" s="17">
        <f ca="1">IF(OR(G1103="alpha",G1103="beta",G1103="sd",G1103="mean"),"--",VLOOKUP(C1103,Default!$B$5:$H$113,7,FALSE))</f>
        <v>8.1</v>
      </c>
      <c r="J1103" s="4" t="str">
        <f ca="1">VLOOKUP(F1103,Lookup!$C$5:$D$109,2, FALSE)</f>
        <v>Travel values</v>
      </c>
      <c r="K1103" s="4">
        <f ca="1">VLOOKUP(C1103,Default!$B$4:$E$113,4, FALSE)</f>
        <v>0</v>
      </c>
      <c r="L1103" s="21" t="str" cm="1">
        <f t="array" aca="1" ref="L1103" ca="1">IF(ISNA(VLOOKUP(D1103,Grouped_Sources!$C:$C,1,FALSE)),"", INDIRECT(VLOOKUP(D1103,Grouped_Sources!$C:$G,5,FALSE)))</f>
        <v>VehicleSpeeds_Summary_vxxx.docx on OneDrive Ali Abbas - ITHIM Global\Methods and Processes\Input Parameters\VehicleSpeeds</v>
      </c>
      <c r="M1103" s="21"/>
      <c r="N1103" s="21"/>
    </row>
    <row r="1104" spans="1:14">
      <c r="A1104" s="5">
        <f t="shared" si="169"/>
        <v>14</v>
      </c>
      <c r="B1104" s="5">
        <f t="shared" si="170"/>
        <v>13</v>
      </c>
      <c r="C1104" s="5" t="str">
        <f t="shared" ca="1" si="168"/>
        <v>speeds van</v>
      </c>
      <c r="D1104" s="5" t="str">
        <f t="shared" ref="D1104" ca="1" si="179">F1104&amp;"_"&amp;E1104</f>
        <v>speeds_medellin</v>
      </c>
      <c r="E1104" s="4" t="str" cm="1">
        <f t="array" aca="1" ref="E1104" ca="1">INDIRECT(ADDRESS(1,A1104,1,1,"all_city_parameter_inputs"))</f>
        <v>medellin</v>
      </c>
      <c r="F1104" s="6" t="str" cm="1">
        <f t="array" aca="1" ref="F1104" ca="1">IF(AND(ISBLANK(INDIRECT(ADDRESS(B1104,2,1,1,"all_city_parameter_inputs"))), ISBLANK(INDIRECT(ADDRESS(B1104,1,1,1,"all_city_parameter_inputs")))), "", IF(ISBLANK(INDIRECT(ADDRESS(B1104,1,1,1,"all_city_parameter_inputs"))), All_city_list!F1103,INDIRECT(ADDRESS(B1104,1,1,1,"all_city_parameter_inputs"))))</f>
        <v>speeds</v>
      </c>
      <c r="G1104" s="4" t="str" cm="1">
        <f t="array" aca="1" ref="G1104" ca="1">IF(AND(ISBLANK(INDIRECT(ADDRESS(B1104,3,1,1,"all_city_parameter_inputs"))),ISBLANK(INDIRECT(ADDRESS(B1104,2,1,1,"all_city_parameter_inputs")))),"",IF(ISBLANK(INDIRECT(ADDRESS(B1104,2,1,1,"all_city_parameter_inputs"))),"",INDIRECT(ADDRESS(B1104,2,1,1,"all_city_parameter_inputs"))))</f>
        <v>van</v>
      </c>
      <c r="H1104" s="17" cm="1">
        <f t="array" aca="1" ref="H1104" ca="1">IF(ISBLANK(INDIRECT(ADDRESS(B1104,A1104,1,1,"all_city_parameter_inputs"))), "--",INDIRECT(ADDRESS(B1104,A1104,1,1,"all_city_parameter_inputs")))</f>
        <v>13.8</v>
      </c>
      <c r="I1104" s="17">
        <f ca="1">IF(OR(G1104="alpha",G1104="beta",G1104="sd",G1104="mean"),"--",VLOOKUP(C1104,Default!$B$5:$H$113,7,FALSE))</f>
        <v>0</v>
      </c>
      <c r="J1104" s="4" t="str">
        <f ca="1">VLOOKUP(F1104,Lookup!$C$5:$D$109,2, FALSE)</f>
        <v>Travel values</v>
      </c>
      <c r="K1104" s="4">
        <f ca="1">VLOOKUP(C1104,Default!$B$4:$E$113,4, FALSE)</f>
        <v>0</v>
      </c>
      <c r="L1104" s="21" t="str" cm="1">
        <f t="array" aca="1" ref="L1104" ca="1">IF(ISNA(VLOOKUP(D1104,Grouped_Sources!$C:$C,1,FALSE)),"", INDIRECT(VLOOKUP(D1104,Grouped_Sources!$C:$G,5,FALSE)))</f>
        <v>VehicleSpeeds_Summary_vxxx.docx on OneDrive Ali Abbas - ITHIM Global\Methods and Processes\Input Parameters\VehicleSpeeds</v>
      </c>
      <c r="M1104" s="21"/>
      <c r="N1104" s="21"/>
    </row>
    <row r="1105" spans="1:14">
      <c r="A1105" s="5">
        <f t="shared" si="169"/>
        <v>14</v>
      </c>
      <c r="B1105" s="5">
        <f t="shared" si="170"/>
        <v>14</v>
      </c>
      <c r="C1105" s="5" t="str">
        <f t="shared" ca="1" si="168"/>
        <v>PM_emission_inventories motorcycle</v>
      </c>
      <c r="D1105" s="5" t="str">
        <f t="shared" ca="1" si="171"/>
        <v>PM_emission_inventories_medellin</v>
      </c>
      <c r="E1105" s="4" t="str" cm="1">
        <f t="array" aca="1" ref="E1105" ca="1">INDIRECT(ADDRESS(1,A1105,1,1,"all_city_parameter_inputs"))</f>
        <v>medellin</v>
      </c>
      <c r="F1105" s="6" t="str" cm="1">
        <f t="array" aca="1" ref="F1105" ca="1">IF(AND(ISBLANK(INDIRECT(ADDRESS(B1105,2,1,1,"all_city_parameter_inputs"))), ISBLANK(INDIRECT(ADDRESS(B1105,1,1,1,"all_city_parameter_inputs")))), "", IF(ISBLANK(INDIRECT(ADDRESS(B1105,1,1,1,"all_city_parameter_inputs"))), All_city_list!F1094,INDIRECT(ADDRESS(B1105,1,1,1,"all_city_parameter_inputs"))))</f>
        <v>PM_emission_inventories</v>
      </c>
      <c r="G1105" s="4" t="str" cm="1">
        <f t="array" aca="1" ref="G1105" ca="1">IF(AND(ISBLANK(INDIRECT(ADDRESS(B1105,3,1,1,"all_city_parameter_inputs"))),ISBLANK(INDIRECT(ADDRESS(B1105,2,1,1,"all_city_parameter_inputs")))),"",IF(ISBLANK(INDIRECT(ADDRESS(B1105,2,1,1,"all_city_parameter_inputs"))),"",INDIRECT(ADDRESS(B1105,2,1,1,"all_city_parameter_inputs"))))</f>
        <v>motorcycle</v>
      </c>
      <c r="H1105" s="17" cm="1">
        <f t="array" aca="1" ref="H1105" ca="1">IF(ISBLANK(INDIRECT(ADDRESS(B1105,A1105,1,1,"all_city_parameter_inputs"))), "--",INDIRECT(ADDRESS(B1105,A1105,1,1,"all_city_parameter_inputs")))</f>
        <v>1.6582894804984198E-3</v>
      </c>
      <c r="I1105" s="17">
        <f ca="1">IF(OR(G1105="alpha",G1105="beta",G1105="sd",G1105="mean"),"--",VLOOKUP(C1105,Default!$B$5:$H$113,7,FALSE))</f>
        <v>2.3031654375338189E-3</v>
      </c>
      <c r="J1105" s="4" t="str">
        <f ca="1">VLOOKUP(F1105,Lookup!$C$5:$D$109,2, FALSE)</f>
        <v>Pollution values</v>
      </c>
      <c r="K1105" s="4" t="str">
        <f ca="1">VLOOKUP(C1105,Default!$B$4:$E$113,4,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105" s="21" t="str" cm="1">
        <f t="array" aca="1" ref="L1105" ca="1">IF(ISNA(VLOOKUP(D1105,Grouped_Sources!$C:$C,1,FALSE)),"", INDIRECT(VLOOKUP(D1105,Grouped_Sources!$C:$G,5,FALSE)))</f>
        <v>air pollution and CO2 write-up_only table_V4.docx (dropbox.com)</v>
      </c>
      <c r="M1105" s="21"/>
      <c r="N1105" s="21"/>
    </row>
    <row r="1106" spans="1:14">
      <c r="A1106" s="5">
        <f t="shared" si="169"/>
        <v>14</v>
      </c>
      <c r="B1106" s="5">
        <f t="shared" si="170"/>
        <v>15</v>
      </c>
      <c r="C1106" s="5" t="str">
        <f t="shared" ca="1" si="168"/>
        <v>PM_emission_inventories car</v>
      </c>
      <c r="D1106" s="5" t="str">
        <f t="shared" ca="1" si="171"/>
        <v>PM_emission_inventories_medellin</v>
      </c>
      <c r="E1106" s="4" t="str" cm="1">
        <f t="array" aca="1" ref="E1106" ca="1">INDIRECT(ADDRESS(1,A1106,1,1,"all_city_parameter_inputs"))</f>
        <v>medellin</v>
      </c>
      <c r="F1106" s="6" t="str" cm="1">
        <f t="array" aca="1" ref="F1106" ca="1">IF(AND(ISBLANK(INDIRECT(ADDRESS(B1106,2,1,1,"all_city_parameter_inputs"))), ISBLANK(INDIRECT(ADDRESS(B1106,1,1,1,"all_city_parameter_inputs")))), "", IF(ISBLANK(INDIRECT(ADDRESS(B1106,1,1,1,"all_city_parameter_inputs"))), All_city_list!F1105,INDIRECT(ADDRESS(B1106,1,1,1,"all_city_parameter_inputs"))))</f>
        <v>PM_emission_inventories</v>
      </c>
      <c r="G1106" s="4" t="str" cm="1">
        <f t="array" aca="1" ref="G1106" ca="1">IF(AND(ISBLANK(INDIRECT(ADDRESS(B1106,3,1,1,"all_city_parameter_inputs"))),ISBLANK(INDIRECT(ADDRESS(B1106,2,1,1,"all_city_parameter_inputs")))),"",IF(ISBLANK(INDIRECT(ADDRESS(B1106,2,1,1,"all_city_parameter_inputs"))),"",INDIRECT(ADDRESS(B1106,2,1,1,"all_city_parameter_inputs"))))</f>
        <v>car</v>
      </c>
      <c r="H1106" s="17" cm="1">
        <f t="array" aca="1" ref="H1106" ca="1">IF(ISBLANK(INDIRECT(ADDRESS(B1106,A1106,1,1,"all_city_parameter_inputs"))), "--",INDIRECT(ADDRESS(B1106,A1106,1,1,"all_city_parameter_inputs")))</f>
        <v>5.9026311640997663E-2</v>
      </c>
      <c r="I1106" s="17">
        <f ca="1">IF(OR(G1106="alpha",G1106="beta",G1106="sd",G1106="mean"),"--",VLOOKUP(C1106,Default!$B$5:$H$113,7,FALSE))</f>
        <v>8.1980352806225759E-2</v>
      </c>
      <c r="J1106" s="4" t="str">
        <f ca="1">VLOOKUP(F1106,Lookup!$C$5:$D$109,2, FALSE)</f>
        <v>Pollution values</v>
      </c>
      <c r="K1106" s="4">
        <f ca="1">VLOOKUP(C1106,Default!$B$4:$E$113,4, FALSE)</f>
        <v>0</v>
      </c>
      <c r="L1106" s="21" t="str" cm="1">
        <f t="array" aca="1" ref="L1106" ca="1">IF(ISNA(VLOOKUP(D1106,Grouped_Sources!$C:$C,1,FALSE)),"", INDIRECT(VLOOKUP(D1106,Grouped_Sources!$C:$G,5,FALSE)))</f>
        <v>air pollution and CO2 write-up_only table_V4.docx (dropbox.com)</v>
      </c>
      <c r="M1106" s="21"/>
      <c r="N1106" s="21"/>
    </row>
    <row r="1107" spans="1:14">
      <c r="A1107" s="5">
        <f t="shared" si="169"/>
        <v>14</v>
      </c>
      <c r="B1107" s="5">
        <f t="shared" si="170"/>
        <v>16</v>
      </c>
      <c r="C1107" s="5" t="str">
        <f t="shared" ca="1" si="168"/>
        <v>PM_emission_inventories bus_driver</v>
      </c>
      <c r="D1107" s="5" t="str">
        <f t="shared" ca="1" si="171"/>
        <v>PM_emission_inventories_medellin</v>
      </c>
      <c r="E1107" s="4" t="str" cm="1">
        <f t="array" aca="1" ref="E1107" ca="1">INDIRECT(ADDRESS(1,A1107,1,1,"all_city_parameter_inputs"))</f>
        <v>medellin</v>
      </c>
      <c r="F1107" s="6" t="str" cm="1">
        <f t="array" aca="1" ref="F1107" ca="1">IF(AND(ISBLANK(INDIRECT(ADDRESS(B1107,2,1,1,"all_city_parameter_inputs"))), ISBLANK(INDIRECT(ADDRESS(B1107,1,1,1,"all_city_parameter_inputs")))), "", IF(ISBLANK(INDIRECT(ADDRESS(B1107,1,1,1,"all_city_parameter_inputs"))), All_city_list!F1106,INDIRECT(ADDRESS(B1107,1,1,1,"all_city_parameter_inputs"))))</f>
        <v>PM_emission_inventories</v>
      </c>
      <c r="G1107" s="4" t="str" cm="1">
        <f t="array" aca="1" ref="G1107" ca="1">IF(AND(ISBLANK(INDIRECT(ADDRESS(B1107,3,1,1,"all_city_parameter_inputs"))),ISBLANK(INDIRECT(ADDRESS(B1107,2,1,1,"all_city_parameter_inputs")))),"",IF(ISBLANK(INDIRECT(ADDRESS(B1107,2,1,1,"all_city_parameter_inputs"))),"",INDIRECT(ADDRESS(B1107,2,1,1,"all_city_parameter_inputs"))))</f>
        <v>bus_driver</v>
      </c>
      <c r="H1107" s="17" cm="1">
        <f t="array" aca="1" ref="H1107" ca="1">IF(ISBLANK(INDIRECT(ADDRESS(B1107,A1107,1,1,"all_city_parameter_inputs"))), "--",INDIRECT(ADDRESS(B1107,A1107,1,1,"all_city_parameter_inputs")))</f>
        <v>0.1324222039479388</v>
      </c>
      <c r="I1107" s="17">
        <f ca="1">IF(OR(G1107="alpha",G1107="beta",G1107="sd",G1107="mean"),"--",VLOOKUP(C1107,Default!$B$5:$H$113,7,FALSE))</f>
        <v>0.12246677425253254</v>
      </c>
      <c r="J1107" s="4" t="str">
        <f ca="1">VLOOKUP(F1107,Lookup!$C$5:$D$109,2, FALSE)</f>
        <v>Pollution values</v>
      </c>
      <c r="K1107" s="4">
        <f ca="1">VLOOKUP(C1107,Default!$B$4:$E$113,4, FALSE)</f>
        <v>0</v>
      </c>
      <c r="L1107" s="21" t="str" cm="1">
        <f t="array" aca="1" ref="L1107" ca="1">IF(ISNA(VLOOKUP(D1107,Grouped_Sources!$C:$C,1,FALSE)),"", INDIRECT(VLOOKUP(D1107,Grouped_Sources!$C:$G,5,FALSE)))</f>
        <v>air pollution and CO2 write-up_only table_V4.docx (dropbox.com)</v>
      </c>
      <c r="M1107" s="21"/>
      <c r="N1107" s="21"/>
    </row>
    <row r="1108" spans="1:14">
      <c r="A1108" s="5">
        <f t="shared" si="169"/>
        <v>14</v>
      </c>
      <c r="B1108" s="5">
        <f t="shared" si="170"/>
        <v>17</v>
      </c>
      <c r="C1108" s="5" t="str">
        <f t="shared" ca="1" si="168"/>
        <v>PM_emission_inventories big_truck</v>
      </c>
      <c r="D1108" s="5" t="str">
        <f t="shared" ca="1" si="171"/>
        <v>PM_emission_inventories_medellin</v>
      </c>
      <c r="E1108" s="4" t="str" cm="1">
        <f t="array" aca="1" ref="E1108" ca="1">INDIRECT(ADDRESS(1,A1108,1,1,"all_city_parameter_inputs"))</f>
        <v>medellin</v>
      </c>
      <c r="F1108" s="6" t="str" cm="1">
        <f t="array" aca="1" ref="F1108" ca="1">IF(AND(ISBLANK(INDIRECT(ADDRESS(B1108,2,1,1,"all_city_parameter_inputs"))), ISBLANK(INDIRECT(ADDRESS(B1108,1,1,1,"all_city_parameter_inputs")))), "", IF(ISBLANK(INDIRECT(ADDRESS(B1108,1,1,1,"all_city_parameter_inputs"))), All_city_list!F1107,INDIRECT(ADDRESS(B1108,1,1,1,"all_city_parameter_inputs"))))</f>
        <v>PM_emission_inventories</v>
      </c>
      <c r="G1108" s="4" t="str" cm="1">
        <f t="array" aca="1" ref="G1108" ca="1">IF(AND(ISBLANK(INDIRECT(ADDRESS(B1108,3,1,1,"all_city_parameter_inputs"))),ISBLANK(INDIRECT(ADDRESS(B1108,2,1,1,"all_city_parameter_inputs")))),"",IF(ISBLANK(INDIRECT(ADDRESS(B1108,2,1,1,"all_city_parameter_inputs"))),"",INDIRECT(ADDRESS(B1108,2,1,1,"all_city_parameter_inputs"))))</f>
        <v>big_truck</v>
      </c>
      <c r="H1108" s="17" cm="1">
        <f t="array" aca="1" ref="H1108" ca="1">IF(ISBLANK(INDIRECT(ADDRESS(B1108,A1108,1,1,"all_city_parameter_inputs"))), "--",INDIRECT(ADDRESS(B1108,A1108,1,1,"all_city_parameter_inputs")))</f>
        <v>0.44055713634514082</v>
      </c>
      <c r="I1108" s="17">
        <f ca="1">IF(OR(G1108="alpha",G1108="beta",G1108="sd",G1108="mean"),"--",VLOOKUP(C1108,Default!$B$5:$H$113,7,FALSE))</f>
        <v>0.45445403783708543</v>
      </c>
      <c r="J1108" s="4" t="str">
        <f ca="1">VLOOKUP(F1108,Lookup!$C$5:$D$109,2, FALSE)</f>
        <v>Pollution values</v>
      </c>
      <c r="K1108" s="4">
        <f ca="1">VLOOKUP(C1108,Default!$B$4:$E$113,4, FALSE)</f>
        <v>0</v>
      </c>
      <c r="L1108" s="21" t="str" cm="1">
        <f t="array" aca="1" ref="L1108" ca="1">IF(ISNA(VLOOKUP(D1108,Grouped_Sources!$C:$C,1,FALSE)),"", INDIRECT(VLOOKUP(D1108,Grouped_Sources!$C:$G,5,FALSE)))</f>
        <v>air pollution and CO2 write-up_only table_V4.docx (dropbox.com)</v>
      </c>
      <c r="M1108" s="21"/>
      <c r="N1108" s="21"/>
    </row>
    <row r="1109" spans="1:14">
      <c r="A1109" s="5">
        <f t="shared" si="169"/>
        <v>14</v>
      </c>
      <c r="B1109" s="5">
        <f t="shared" si="170"/>
        <v>18</v>
      </c>
      <c r="C1109" s="5" t="str">
        <f t="shared" ca="1" si="168"/>
        <v>PM_emission_inventories truck</v>
      </c>
      <c r="D1109" s="5" t="str">
        <f t="shared" ca="1" si="171"/>
        <v>PM_emission_inventories_medellin</v>
      </c>
      <c r="E1109" s="4" t="str" cm="1">
        <f t="array" aca="1" ref="E1109" ca="1">INDIRECT(ADDRESS(1,A1109,1,1,"all_city_parameter_inputs"))</f>
        <v>medellin</v>
      </c>
      <c r="F1109" s="6" t="str" cm="1">
        <f t="array" aca="1" ref="F1109" ca="1">IF(AND(ISBLANK(INDIRECT(ADDRESS(B1109,2,1,1,"all_city_parameter_inputs"))), ISBLANK(INDIRECT(ADDRESS(B1109,1,1,1,"all_city_parameter_inputs")))), "", IF(ISBLANK(INDIRECT(ADDRESS(B1109,1,1,1,"all_city_parameter_inputs"))), All_city_list!F1108,INDIRECT(ADDRESS(B1109,1,1,1,"all_city_parameter_inputs"))))</f>
        <v>PM_emission_inventories</v>
      </c>
      <c r="G1109" s="4" t="str" cm="1">
        <f t="array" aca="1" ref="G1109" ca="1">IF(AND(ISBLANK(INDIRECT(ADDRESS(B1109,3,1,1,"all_city_parameter_inputs"))),ISBLANK(INDIRECT(ADDRESS(B1109,2,1,1,"all_city_parameter_inputs")))),"",IF(ISBLANK(INDIRECT(ADDRESS(B1109,2,1,1,"all_city_parameter_inputs"))),"",INDIRECT(ADDRESS(B1109,2,1,1,"all_city_parameter_inputs"))))</f>
        <v>truck</v>
      </c>
      <c r="H1109" s="17" cm="1">
        <f t="array" aca="1" ref="H1109" ca="1">IF(ISBLANK(INDIRECT(ADDRESS(B1109,A1109,1,1,"all_city_parameter_inputs"))), "--",INDIRECT(ADDRESS(B1109,A1109,1,1,"all_city_parameter_inputs")))</f>
        <v>0.36633605858542417</v>
      </c>
      <c r="I1109" s="17">
        <f ca="1">IF(OR(G1109="alpha",G1109="beta",G1109="sd",G1109="mean"),"--",VLOOKUP(C1109,Default!$B$5:$H$113,7,FALSE))</f>
        <v>0.33879566966662278</v>
      </c>
      <c r="J1109" s="4" t="str">
        <f ca="1">VLOOKUP(F1109,Lookup!$C$5:$D$109,2, FALSE)</f>
        <v>Pollution values</v>
      </c>
      <c r="K1109" s="4">
        <f ca="1">VLOOKUP(C1109,Default!$B$4:$E$113,4, FALSE)</f>
        <v>0</v>
      </c>
      <c r="L1109" s="21" t="str" cm="1">
        <f t="array" aca="1" ref="L1109" ca="1">IF(ISNA(VLOOKUP(D1109,Grouped_Sources!$C:$C,1,FALSE)),"", INDIRECT(VLOOKUP(D1109,Grouped_Sources!$C:$G,5,FALSE)))</f>
        <v>air pollution and CO2 write-up_only table_V4.docx (dropbox.com)</v>
      </c>
      <c r="M1109" s="21"/>
      <c r="N1109" s="21"/>
    </row>
    <row r="1110" spans="1:14">
      <c r="A1110" s="5">
        <f t="shared" si="169"/>
        <v>14</v>
      </c>
      <c r="B1110" s="5">
        <f t="shared" si="170"/>
        <v>19</v>
      </c>
      <c r="C1110" s="5" t="str">
        <f t="shared" ca="1" si="168"/>
        <v>PM_emission_inventories van</v>
      </c>
      <c r="D1110" s="5" t="str">
        <f t="shared" ca="1" si="171"/>
        <v>PM_emission_inventories_medellin</v>
      </c>
      <c r="E1110" s="4" t="str" cm="1">
        <f t="array" aca="1" ref="E1110" ca="1">INDIRECT(ADDRESS(1,A1110,1,1,"all_city_parameter_inputs"))</f>
        <v>medellin</v>
      </c>
      <c r="F1110" s="6" t="str" cm="1">
        <f t="array" aca="1" ref="F1110" ca="1">IF(AND(ISBLANK(INDIRECT(ADDRESS(B1110,2,1,1,"all_city_parameter_inputs"))), ISBLANK(INDIRECT(ADDRESS(B1110,1,1,1,"all_city_parameter_inputs")))), "", IF(ISBLANK(INDIRECT(ADDRESS(B1110,1,1,1,"all_city_parameter_inputs"))), All_city_list!F1109,INDIRECT(ADDRESS(B1110,1,1,1,"all_city_parameter_inputs"))))</f>
        <v>PM_emission_inventories</v>
      </c>
      <c r="G1110" s="4" t="str" cm="1">
        <f t="array" aca="1" ref="G1110" ca="1">IF(AND(ISBLANK(INDIRECT(ADDRESS(B1110,3,1,1,"all_city_parameter_inputs"))),ISBLANK(INDIRECT(ADDRESS(B1110,2,1,1,"all_city_parameter_inputs")))),"",IF(ISBLANK(INDIRECT(ADDRESS(B1110,2,1,1,"all_city_parameter_inputs"))),"",INDIRECT(ADDRESS(B1110,2,1,1,"all_city_parameter_inputs"))))</f>
        <v>van</v>
      </c>
      <c r="H1110" s="17" cm="1">
        <f t="array" aca="1" ref="H1110" ca="1">IF(ISBLANK(INDIRECT(ADDRESS(B1110,A1110,1,1,"all_city_parameter_inputs"))), "--",INDIRECT(ADDRESS(B1110,A1110,1,1,"all_city_parameter_inputs")))</f>
        <v>0</v>
      </c>
      <c r="I1110" s="17">
        <f ca="1">IF(OR(G1110="alpha",G1110="beta",G1110="sd",G1110="mean"),"--",VLOOKUP(C1110,Default!$B$5:$H$113,7,FALSE))</f>
        <v>0</v>
      </c>
      <c r="J1110" s="4" t="str">
        <f ca="1">VLOOKUP(F1110,Lookup!$C$5:$D$109,2, FALSE)</f>
        <v>Pollution values</v>
      </c>
      <c r="K1110" s="4">
        <f ca="1">VLOOKUP(C1110,Default!$B$4:$E$113,4, FALSE)</f>
        <v>0</v>
      </c>
      <c r="L1110" s="21" t="str" cm="1">
        <f t="array" aca="1" ref="L1110" ca="1">IF(ISNA(VLOOKUP(D1110,Grouped_Sources!$C:$C,1,FALSE)),"", INDIRECT(VLOOKUP(D1110,Grouped_Sources!$C:$G,5,FALSE)))</f>
        <v>air pollution and CO2 write-up_only table_V4.docx (dropbox.com)</v>
      </c>
      <c r="M1110" s="21"/>
      <c r="N1110" s="21"/>
    </row>
    <row r="1111" spans="1:14">
      <c r="A1111" s="5">
        <f t="shared" si="169"/>
        <v>14</v>
      </c>
      <c r="B1111" s="5">
        <f t="shared" si="170"/>
        <v>20</v>
      </c>
      <c r="C1111" s="5" t="str">
        <f t="shared" ca="1" si="168"/>
        <v>PM_emission_inventories other</v>
      </c>
      <c r="D1111" s="5" t="str">
        <f t="shared" ca="1" si="171"/>
        <v>PM_emission_inventories_medellin</v>
      </c>
      <c r="E1111" s="4" t="str" cm="1">
        <f t="array" aca="1" ref="E1111" ca="1">INDIRECT(ADDRESS(1,A1111,1,1,"all_city_parameter_inputs"))</f>
        <v>medellin</v>
      </c>
      <c r="F1111" s="6" t="str" cm="1">
        <f t="array" aca="1" ref="F1111" ca="1">IF(AND(ISBLANK(INDIRECT(ADDRESS(B1111,2,1,1,"all_city_parameter_inputs"))), ISBLANK(INDIRECT(ADDRESS(B1111,1,1,1,"all_city_parameter_inputs")))), "", IF(ISBLANK(INDIRECT(ADDRESS(B1111,1,1,1,"all_city_parameter_inputs"))), All_city_list!F1110,INDIRECT(ADDRESS(B1111,1,1,1,"all_city_parameter_inputs"))))</f>
        <v>PM_emission_inventories</v>
      </c>
      <c r="G1111" s="4" t="str" cm="1">
        <f t="array" aca="1" ref="G1111" ca="1">IF(AND(ISBLANK(INDIRECT(ADDRESS(B1111,3,1,1,"all_city_parameter_inputs"))),ISBLANK(INDIRECT(ADDRESS(B1111,2,1,1,"all_city_parameter_inputs")))),"",IF(ISBLANK(INDIRECT(ADDRESS(B1111,2,1,1,"all_city_parameter_inputs"))),"",INDIRECT(ADDRESS(B1111,2,1,1,"all_city_parameter_inputs"))))</f>
        <v>other</v>
      </c>
      <c r="H1111" s="17" cm="1">
        <f t="array" aca="1" ref="H1111" ca="1">IF(ISBLANK(INDIRECT(ADDRESS(B1111,A1111,1,1,"all_city_parameter_inputs"))), "--",INDIRECT(ADDRESS(B1111,A1111,1,1,"all_city_parameter_inputs")))</f>
        <v>0</v>
      </c>
      <c r="I1111" s="17">
        <f ca="1">IF(OR(G1111="alpha",G1111="beta",G1111="sd",G1111="mean"),"--",VLOOKUP(C1111,Default!$B$5:$H$113,7,FALSE))</f>
        <v>0</v>
      </c>
      <c r="J1111" s="4" t="str">
        <f ca="1">VLOOKUP(F1111,Lookup!$C$5:$D$109,2, FALSE)</f>
        <v>Pollution values</v>
      </c>
      <c r="K1111" s="4">
        <f ca="1">VLOOKUP(C1111,Default!$B$4:$E$113,4, FALSE)</f>
        <v>0</v>
      </c>
      <c r="L1111" s="21" t="str" cm="1">
        <f t="array" aca="1" ref="L1111" ca="1">IF(ISNA(VLOOKUP(D1111,Grouped_Sources!$C:$C,1,FALSE)),"", INDIRECT(VLOOKUP(D1111,Grouped_Sources!$C:$G,5,FALSE)))</f>
        <v>air pollution and CO2 write-up_only table_V4.docx (dropbox.com)</v>
      </c>
      <c r="M1111" s="21"/>
      <c r="N1111" s="21"/>
    </row>
    <row r="1112" spans="1:14">
      <c r="A1112" s="5">
        <f t="shared" si="169"/>
        <v>14</v>
      </c>
      <c r="B1112" s="5">
        <f t="shared" si="170"/>
        <v>21</v>
      </c>
      <c r="C1112" s="5" t="str">
        <f t="shared" ca="1" si="168"/>
        <v>PM_emission_inventories taxi</v>
      </c>
      <c r="D1112" s="5" t="str">
        <f t="shared" ca="1" si="171"/>
        <v>PM_emission_inventories_medellin</v>
      </c>
      <c r="E1112" s="4" t="str" cm="1">
        <f t="array" aca="1" ref="E1112" ca="1">INDIRECT(ADDRESS(1,A1112,1,1,"all_city_parameter_inputs"))</f>
        <v>medellin</v>
      </c>
      <c r="F1112" s="6" t="str" cm="1">
        <f t="array" aca="1" ref="F1112" ca="1">IF(AND(ISBLANK(INDIRECT(ADDRESS(B1112,2,1,1,"all_city_parameter_inputs"))), ISBLANK(INDIRECT(ADDRESS(B1112,1,1,1,"all_city_parameter_inputs")))), "", IF(ISBLANK(INDIRECT(ADDRESS(B1112,1,1,1,"all_city_parameter_inputs"))), All_city_list!F1111,INDIRECT(ADDRESS(B1112,1,1,1,"all_city_parameter_inputs"))))</f>
        <v>PM_emission_inventories</v>
      </c>
      <c r="G1112" s="4" t="str" cm="1">
        <f t="array" aca="1" ref="G1112" ca="1">IF(AND(ISBLANK(INDIRECT(ADDRESS(B1112,3,1,1,"all_city_parameter_inputs"))),ISBLANK(INDIRECT(ADDRESS(B1112,2,1,1,"all_city_parameter_inputs")))),"",IF(ISBLANK(INDIRECT(ADDRESS(B1112,2,1,1,"all_city_parameter_inputs"))),"",INDIRECT(ADDRESS(B1112,2,1,1,"all_city_parameter_inputs"))))</f>
        <v>taxi</v>
      </c>
      <c r="H1112" s="17" cm="1">
        <f t="array" aca="1" ref="H1112" ca="1">IF(ISBLANK(INDIRECT(ADDRESS(B1112,A1112,1,1,"all_city_parameter_inputs"))), "--",INDIRECT(ADDRESS(B1112,A1112,1,1,"all_city_parameter_inputs")))</f>
        <v>0</v>
      </c>
      <c r="I1112" s="17">
        <f ca="1">IF(OR(G1112="alpha",G1112="beta",G1112="sd",G1112="mean"),"--",VLOOKUP(C1112,Default!$B$5:$H$113,7,FALSE))</f>
        <v>0</v>
      </c>
      <c r="J1112" s="4" t="str">
        <f ca="1">VLOOKUP(F1112,Lookup!$C$5:$D$109,2, FALSE)</f>
        <v>Pollution values</v>
      </c>
      <c r="K1112" s="4">
        <f ca="1">VLOOKUP(C1112,Default!$B$4:$E$113,4, FALSE)</f>
        <v>0</v>
      </c>
      <c r="L1112" s="21" t="str" cm="1">
        <f t="array" aca="1" ref="L1112" ca="1">IF(ISNA(VLOOKUP(D1112,Grouped_Sources!$C:$C,1,FALSE)),"", INDIRECT(VLOOKUP(D1112,Grouped_Sources!$C:$G,5,FALSE)))</f>
        <v>air pollution and CO2 write-up_only table_V4.docx (dropbox.com)</v>
      </c>
      <c r="M1112" s="21"/>
      <c r="N1112" s="21"/>
    </row>
    <row r="1113" spans="1:14">
      <c r="A1113" s="5">
        <f t="shared" si="169"/>
        <v>14</v>
      </c>
      <c r="B1113" s="5">
        <f t="shared" si="170"/>
        <v>22</v>
      </c>
      <c r="C1113" s="5" t="str">
        <f t="shared" ca="1" si="168"/>
        <v>PM_emission_inventories auto_rickshaw</v>
      </c>
      <c r="D1113" s="5" t="str">
        <f t="shared" ca="1" si="171"/>
        <v>PM_emission_inventories_medellin</v>
      </c>
      <c r="E1113" s="4" t="str" cm="1">
        <f t="array" aca="1" ref="E1113" ca="1">INDIRECT(ADDRESS(1,A1113,1,1,"all_city_parameter_inputs"))</f>
        <v>medellin</v>
      </c>
      <c r="F1113" s="6" t="str" cm="1">
        <f t="array" aca="1" ref="F1113" ca="1">IF(AND(ISBLANK(INDIRECT(ADDRESS(B1113,2,1,1,"all_city_parameter_inputs"))), ISBLANK(INDIRECT(ADDRESS(B1113,1,1,1,"all_city_parameter_inputs")))), "", IF(ISBLANK(INDIRECT(ADDRESS(B1113,1,1,1,"all_city_parameter_inputs"))), All_city_list!F1112,INDIRECT(ADDRESS(B1113,1,1,1,"all_city_parameter_inputs"))))</f>
        <v>PM_emission_inventories</v>
      </c>
      <c r="G1113" s="4" t="str" cm="1">
        <f t="array" aca="1" ref="G1113" ca="1">IF(AND(ISBLANK(INDIRECT(ADDRESS(B1113,3,1,1,"all_city_parameter_inputs"))),ISBLANK(INDIRECT(ADDRESS(B1113,2,1,1,"all_city_parameter_inputs")))),"",IF(ISBLANK(INDIRECT(ADDRESS(B1113,2,1,1,"all_city_parameter_inputs"))),"",INDIRECT(ADDRESS(B1113,2,1,1,"all_city_parameter_inputs"))))</f>
        <v>auto_rickshaw</v>
      </c>
      <c r="H1113" s="17" cm="1">
        <f t="array" aca="1" ref="H1113" ca="1">IF(ISBLANK(INDIRECT(ADDRESS(B1113,A1113,1,1,"all_city_parameter_inputs"))), "--",INDIRECT(ADDRESS(B1113,A1113,1,1,"all_city_parameter_inputs")))</f>
        <v>0</v>
      </c>
      <c r="I1113" s="17">
        <f ca="1">IF(OR(G1113="alpha",G1113="beta",G1113="sd",G1113="mean"),"--",VLOOKUP(C1113,Default!$B$5:$H$113,7,FALSE))</f>
        <v>0</v>
      </c>
      <c r="J1113" s="4" t="str">
        <f ca="1">VLOOKUP(F1113,Lookup!$C$5:$D$109,2, FALSE)</f>
        <v>Pollution values</v>
      </c>
      <c r="K1113" s="4">
        <f ca="1">VLOOKUP(C1113,Default!$B$4:$E$113,4, FALSE)</f>
        <v>0</v>
      </c>
      <c r="L1113" s="21" t="str" cm="1">
        <f t="array" aca="1" ref="L1113" ca="1">IF(ISNA(VLOOKUP(D1113,Grouped_Sources!$C:$C,1,FALSE)),"", INDIRECT(VLOOKUP(D1113,Grouped_Sources!$C:$G,5,FALSE)))</f>
        <v>air pollution and CO2 write-up_only table_V4.docx (dropbox.com)</v>
      </c>
      <c r="M1113" s="21"/>
      <c r="N1113" s="21"/>
    </row>
    <row r="1114" spans="1:14">
      <c r="A1114" s="5">
        <f t="shared" si="169"/>
        <v>14</v>
      </c>
      <c r="B1114" s="5">
        <f t="shared" si="170"/>
        <v>23</v>
      </c>
      <c r="C1114" s="5" t="str">
        <f t="shared" ca="1" si="168"/>
        <v>injury_reporting_rate</v>
      </c>
      <c r="D1114" s="5" t="str">
        <f t="shared" ca="1" si="171"/>
        <v>injury_reporting_rate_medellin</v>
      </c>
      <c r="E1114" s="4" t="str" cm="1">
        <f t="array" aca="1" ref="E1114" ca="1">INDIRECT(ADDRESS(1,A1114,1,1,"all_city_parameter_inputs"))</f>
        <v>medellin</v>
      </c>
      <c r="F1114" s="6" t="str" cm="1">
        <f t="array" aca="1" ref="F1114" ca="1">IF(AND(ISBLANK(INDIRECT(ADDRESS(B1114,2,1,1,"all_city_parameter_inputs"))), ISBLANK(INDIRECT(ADDRESS(B1114,1,1,1,"all_city_parameter_inputs")))), "", IF(ISBLANK(INDIRECT(ADDRESS(B1114,1,1,1,"all_city_parameter_inputs"))), All_city_list!F1113,INDIRECT(ADDRESS(B1114,1,1,1,"all_city_parameter_inputs"))))</f>
        <v>injury_reporting_rate</v>
      </c>
      <c r="G1114" s="4" t="str" cm="1">
        <f t="array" aca="1" ref="G1114" ca="1">IF(AND(ISBLANK(INDIRECT(ADDRESS(B1114,3,1,1,"all_city_parameter_inputs"))),ISBLANK(INDIRECT(ADDRESS(B1114,2,1,1,"all_city_parameter_inputs")))),"",IF(ISBLANK(INDIRECT(ADDRESS(B1114,2,1,1,"all_city_parameter_inputs"))),"",INDIRECT(ADDRESS(B1114,2,1,1,"all_city_parameter_inputs"))))</f>
        <v>constant</v>
      </c>
      <c r="H1114" s="17" cm="1">
        <f t="array" aca="1" ref="H1114" ca="1">IF(ISBLANK(INDIRECT(ADDRESS(B1114,A1114,1,1,"all_city_parameter_inputs"))), "--",INDIRECT(ADDRESS(B1114,A1114,1,1,"all_city_parameter_inputs")))</f>
        <v>0.89824190497385104</v>
      </c>
      <c r="I1114" s="17">
        <f ca="1">IF(OR(G1114="alpha",G1114="beta",G1114="sd",G1114="mean"),"--",VLOOKUP(C1114,Default!$B$5:$H$113,7,FALSE))</f>
        <v>1</v>
      </c>
      <c r="J1114" s="4" t="str">
        <f ca="1">VLOOKUP(F1114,Lookup!$C$5:$D$109,2, FALSE)</f>
        <v>Injury values</v>
      </c>
      <c r="K1114" s="4" t="str">
        <f ca="1">VLOOKUP(C1114,Default!$B$4:$E$113,4, FALSE)</f>
        <v>rate at which injuries are reported</v>
      </c>
      <c r="L1114" s="21" t="str" cm="1">
        <f t="array" aca="1" ref="L1114" ca="1">IF(ISNA(VLOOKUP(D1114,Grouped_Sources!$C:$C,1,FALSE)),"", INDIRECT(VLOOKUP(D1114,Grouped_Sources!$C:$G,5,FALSE)))</f>
        <v>InjuryReportingRate_WriteUp_vxx.docx on OneDrive Ali Abbas - ITHIM Global\Methods and Processes\Input Parameters\InjuryReportingRate</v>
      </c>
      <c r="M1114" s="21"/>
      <c r="N1114" s="21"/>
    </row>
    <row r="1115" spans="1:14">
      <c r="A1115" s="5">
        <f t="shared" si="169"/>
        <v>14</v>
      </c>
      <c r="B1115" s="5">
        <f t="shared" si="170"/>
        <v>24</v>
      </c>
      <c r="C1115" s="5" t="str">
        <f t="shared" ca="1" si="168"/>
        <v>injury_reporting_rate</v>
      </c>
      <c r="D1115" s="5" t="str">
        <f t="shared" ca="1" si="171"/>
        <v>injury_reporting_rate_medellin</v>
      </c>
      <c r="E1115" s="4" t="str" cm="1">
        <f t="array" aca="1" ref="E1115" ca="1">INDIRECT(ADDRESS(1,A1115,1,1,"all_city_parameter_inputs"))</f>
        <v>medellin</v>
      </c>
      <c r="F1115" s="6" t="str" cm="1">
        <f t="array" aca="1" ref="F1115" ca="1">IF(AND(ISBLANK(INDIRECT(ADDRESS(B1115,2,1,1,"all_city_parameter_inputs"))), ISBLANK(INDIRECT(ADDRESS(B1115,1,1,1,"all_city_parameter_inputs")))), "", IF(ISBLANK(INDIRECT(ADDRESS(B1115,1,1,1,"all_city_parameter_inputs"))), All_city_list!F1114,INDIRECT(ADDRESS(B1115,1,1,1,"all_city_parameter_inputs"))))</f>
        <v>injury_reporting_rate</v>
      </c>
      <c r="G1115" s="4" t="str" cm="1">
        <f t="array" aca="1" ref="G1115" ca="1">IF(AND(ISBLANK(INDIRECT(ADDRESS(B1115,3,1,1,"all_city_parameter_inputs"))),ISBLANK(INDIRECT(ADDRESS(B1115,2,1,1,"all_city_parameter_inputs")))),"",IF(ISBLANK(INDIRECT(ADDRESS(B1115,2,1,1,"all_city_parameter_inputs"))),"",INDIRECT(ADDRESS(B1115,2,1,1,"all_city_parameter_inputs"))))</f>
        <v>alpha</v>
      </c>
      <c r="H1115" s="17" cm="1">
        <f t="array" aca="1" ref="H1115" ca="1">IF(ISBLANK(INDIRECT(ADDRESS(B1115,A1115,1,1,"all_city_parameter_inputs"))), "--",INDIRECT(ADDRESS(B1115,A1115,1,1,"all_city_parameter_inputs")))</f>
        <v>7.3119931724022349</v>
      </c>
      <c r="I1115" s="17" t="str">
        <f ca="1">IF(OR(G1115="alpha",G1115="beta",G1115="sd",G1115="mean"),"--",VLOOKUP(C1115,Default!$B$5:$H$113,7,FALSE))</f>
        <v>--</v>
      </c>
      <c r="J1115" s="4" t="str">
        <f ca="1">VLOOKUP(F1115,Lookup!$C$5:$D$109,2, FALSE)</f>
        <v>Injury values</v>
      </c>
      <c r="K1115" s="4" t="str">
        <f ca="1">VLOOKUP(C1115,Default!$B$4:$E$113,4, FALSE)</f>
        <v>rate at which injuries are reported</v>
      </c>
      <c r="L1115" s="21" t="str" cm="1">
        <f t="array" aca="1" ref="L1115" ca="1">IF(ISNA(VLOOKUP(D1115,Grouped_Sources!$C:$C,1,FALSE)),"", INDIRECT(VLOOKUP(D1115,Grouped_Sources!$C:$G,5,FALSE)))</f>
        <v>InjuryReportingRate_WriteUp_vxx.docx on OneDrive Ali Abbas - ITHIM Global\Methods and Processes\Input Parameters\InjuryReportingRate</v>
      </c>
      <c r="M1115" s="21"/>
      <c r="N1115" s="21"/>
    </row>
    <row r="1116" spans="1:14">
      <c r="A1116" s="5">
        <f t="shared" si="169"/>
        <v>14</v>
      </c>
      <c r="B1116" s="5">
        <f t="shared" si="170"/>
        <v>25</v>
      </c>
      <c r="C1116" s="5" t="str">
        <f t="shared" ca="1" si="168"/>
        <v>injury_reporting_rate</v>
      </c>
      <c r="D1116" s="5" t="str">
        <f t="shared" ca="1" si="171"/>
        <v>injury_reporting_rate_medellin</v>
      </c>
      <c r="E1116" s="4" t="str" cm="1">
        <f t="array" aca="1" ref="E1116" ca="1">INDIRECT(ADDRESS(1,A1116,1,1,"all_city_parameter_inputs"))</f>
        <v>medellin</v>
      </c>
      <c r="F1116" s="6" t="str" cm="1">
        <f t="array" aca="1" ref="F1116" ca="1">IF(AND(ISBLANK(INDIRECT(ADDRESS(B1116,2,1,1,"all_city_parameter_inputs"))), ISBLANK(INDIRECT(ADDRESS(B1116,1,1,1,"all_city_parameter_inputs")))), "", IF(ISBLANK(INDIRECT(ADDRESS(B1116,1,1,1,"all_city_parameter_inputs"))), All_city_list!F1115,INDIRECT(ADDRESS(B1116,1,1,1,"all_city_parameter_inputs"))))</f>
        <v>injury_reporting_rate</v>
      </c>
      <c r="G1116" s="4" t="str" cm="1">
        <f t="array" aca="1" ref="G1116" ca="1">IF(AND(ISBLANK(INDIRECT(ADDRESS(B1116,3,1,1,"all_city_parameter_inputs"))),ISBLANK(INDIRECT(ADDRESS(B1116,2,1,1,"all_city_parameter_inputs")))),"",IF(ISBLANK(INDIRECT(ADDRESS(B1116,2,1,1,"all_city_parameter_inputs"))),"",INDIRECT(ADDRESS(B1116,2,1,1,"all_city_parameter_inputs"))))</f>
        <v>beta</v>
      </c>
      <c r="H1116" s="17" cm="1">
        <f t="array" aca="1" ref="H1116" ca="1">IF(ISBLANK(INDIRECT(ADDRESS(B1116,A1116,1,1,"all_city_parameter_inputs"))), "--",INDIRECT(ADDRESS(B1116,A1116,1,1,"all_city_parameter_inputs")))</f>
        <v>0.82834533987759063</v>
      </c>
      <c r="I1116" s="17" t="str">
        <f ca="1">IF(OR(G1116="alpha",G1116="beta",G1116="sd",G1116="mean"),"--",VLOOKUP(C1116,Default!$B$5:$H$113,7,FALSE))</f>
        <v>--</v>
      </c>
      <c r="J1116" s="4" t="str">
        <f ca="1">VLOOKUP(F1116,Lookup!$C$5:$D$109,2, FALSE)</f>
        <v>Injury values</v>
      </c>
      <c r="K1116" s="4" t="str">
        <f ca="1">VLOOKUP(C1116,Default!$B$4:$E$113,4, FALSE)</f>
        <v>rate at which injuries are reported</v>
      </c>
      <c r="L1116" s="21" t="str" cm="1">
        <f t="array" aca="1" ref="L1116" ca="1">IF(ISNA(VLOOKUP(D1116,Grouped_Sources!$C:$C,1,FALSE)),"", INDIRECT(VLOOKUP(D1116,Grouped_Sources!$C:$G,5,FALSE)))</f>
        <v>InjuryReportingRate_WriteUp_vxx.docx on OneDrive Ali Abbas - ITHIM Global\Methods and Processes\Input Parameters\InjuryReportingRate</v>
      </c>
      <c r="M1116" s="21"/>
      <c r="N1116" s="21"/>
    </row>
    <row r="1117" spans="1:14">
      <c r="A1117" s="5">
        <f t="shared" ref="A1117:A1180" si="180">A1018+1</f>
        <v>14</v>
      </c>
      <c r="B1117" s="5">
        <f t="shared" ref="B1117:B1180" si="181">B1018</f>
        <v>26</v>
      </c>
      <c r="C1117" s="5" t="str">
        <f t="shared" ca="1" si="168"/>
        <v>chronic_disease_scalar</v>
      </c>
      <c r="D1117" s="5" t="str">
        <f t="shared" ca="1" si="171"/>
        <v>chronic_disease_scalar_medellin</v>
      </c>
      <c r="E1117" s="4" t="str" cm="1">
        <f t="array" aca="1" ref="E1117" ca="1">INDIRECT(ADDRESS(1,A1117,1,1,"all_city_parameter_inputs"))</f>
        <v>medellin</v>
      </c>
      <c r="F1117" s="6" t="str" cm="1">
        <f t="array" aca="1" ref="F1117" ca="1">IF(AND(ISBLANK(INDIRECT(ADDRESS(B1117,2,1,1,"all_city_parameter_inputs"))), ISBLANK(INDIRECT(ADDRESS(B1117,1,1,1,"all_city_parameter_inputs")))), "", IF(ISBLANK(INDIRECT(ADDRESS(B1117,1,1,1,"all_city_parameter_inputs"))), All_city_list!F1116,INDIRECT(ADDRESS(B1117,1,1,1,"all_city_parameter_inputs"))))</f>
        <v>chronic_disease_scalar</v>
      </c>
      <c r="G1117" s="4" t="str" cm="1">
        <f t="array" aca="1" ref="G1117" ca="1">IF(AND(ISBLANK(INDIRECT(ADDRESS(B1117,3,1,1,"all_city_parameter_inputs"))),ISBLANK(INDIRECT(ADDRESS(B1117,2,1,1,"all_city_parameter_inputs")))),"",IF(ISBLANK(INDIRECT(ADDRESS(B1117,2,1,1,"all_city_parameter_inputs"))),"",INDIRECT(ADDRESS(B1117,2,1,1,"all_city_parameter_inputs"))))</f>
        <v>constant</v>
      </c>
      <c r="H1117" s="17" cm="1">
        <f t="array" aca="1" ref="H1117" ca="1">IF(ISBLANK(INDIRECT(ADDRESS(B1117,A1117,1,1,"all_city_parameter_inputs"))), "--",INDIRECT(ADDRESS(B1117,A1117,1,1,"all_city_parameter_inputs")))</f>
        <v>1</v>
      </c>
      <c r="I1117" s="17">
        <f ca="1">IF(OR(G1117="alpha",G1117="beta",G1117="sd",G1117="mean"),"--",VLOOKUP(C1117,Default!$B$5:$H$113,7,FALSE))</f>
        <v>1</v>
      </c>
      <c r="J1117" s="4" t="str">
        <f ca="1">VLOOKUP(F1117,Lookup!$C$5:$D$109,2, FALSE)</f>
        <v>Health values</v>
      </c>
      <c r="K1117" s="4" t="str">
        <f ca="1">VLOOKUP(C1117,Default!$B$4:$E$113,4, FALSE)</f>
        <v>scalar for GBD data</v>
      </c>
      <c r="L1117" s="21" t="str" cm="1">
        <f t="array" aca="1" ref="L1117" ca="1">IF(ISNA(VLOOKUP(D1117,Grouped_Sources!$C:$C,1,FALSE)),"", INDIRECT(VLOOKUP(D1117,Grouped_Sources!$C:$G,5,FALSE)))</f>
        <v>dummy value - leave for time being</v>
      </c>
      <c r="M1117" s="21"/>
      <c r="N1117" s="21"/>
    </row>
    <row r="1118" spans="1:14">
      <c r="A1118" s="5">
        <f t="shared" si="180"/>
        <v>14</v>
      </c>
      <c r="B1118" s="5">
        <f t="shared" si="181"/>
        <v>27</v>
      </c>
      <c r="C1118" s="5" t="str">
        <f t="shared" ca="1" si="168"/>
        <v>chronic_disease_scalar</v>
      </c>
      <c r="D1118" s="5" t="str">
        <f t="shared" ca="1" si="171"/>
        <v>chronic_disease_scalar_medellin</v>
      </c>
      <c r="E1118" s="4" t="str" cm="1">
        <f t="array" aca="1" ref="E1118" ca="1">INDIRECT(ADDRESS(1,A1118,1,1,"all_city_parameter_inputs"))</f>
        <v>medellin</v>
      </c>
      <c r="F1118" s="6" t="str" cm="1">
        <f t="array" aca="1" ref="F1118" ca="1">IF(AND(ISBLANK(INDIRECT(ADDRESS(B1118,2,1,1,"all_city_parameter_inputs"))), ISBLANK(INDIRECT(ADDRESS(B1118,1,1,1,"all_city_parameter_inputs")))), "", IF(ISBLANK(INDIRECT(ADDRESS(B1118,1,1,1,"all_city_parameter_inputs"))), All_city_list!F1117,INDIRECT(ADDRESS(B1118,1,1,1,"all_city_parameter_inputs"))))</f>
        <v>chronic_disease_scalar</v>
      </c>
      <c r="G1118" s="4" t="str" cm="1">
        <f t="array" aca="1" ref="G1118" ca="1">IF(AND(ISBLANK(INDIRECT(ADDRESS(B1118,3,1,1,"all_city_parameter_inputs"))),ISBLANK(INDIRECT(ADDRESS(B1118,2,1,1,"all_city_parameter_inputs")))),"",IF(ISBLANK(INDIRECT(ADDRESS(B1118,2,1,1,"all_city_parameter_inputs"))),"",INDIRECT(ADDRESS(B1118,2,1,1,"all_city_parameter_inputs"))))</f>
        <v>mean</v>
      </c>
      <c r="H1118" s="17" cm="1">
        <f t="array" aca="1" ref="H1118" ca="1">IF(ISBLANK(INDIRECT(ADDRESS(B1118,A1118,1,1,"all_city_parameter_inputs"))), "--",INDIRECT(ADDRESS(B1118,A1118,1,1,"all_city_parameter_inputs")))</f>
        <v>1</v>
      </c>
      <c r="I1118" s="17" t="str">
        <f ca="1">IF(OR(G1118="alpha",G1118="beta",G1118="sd",G1118="mean"),"--",VLOOKUP(C1118,Default!$B$5:$H$113,7,FALSE))</f>
        <v>--</v>
      </c>
      <c r="J1118" s="4" t="str">
        <f ca="1">VLOOKUP(F1118,Lookup!$C$5:$D$109,2, FALSE)</f>
        <v>Health values</v>
      </c>
      <c r="K1118" s="4" t="str">
        <f ca="1">VLOOKUP(C1118,Default!$B$4:$E$113,4, FALSE)</f>
        <v>scalar for GBD data</v>
      </c>
      <c r="L1118" s="21" t="str" cm="1">
        <f t="array" aca="1" ref="L1118" ca="1">IF(ISNA(VLOOKUP(D1118,Grouped_Sources!$C:$C,1,FALSE)),"", INDIRECT(VLOOKUP(D1118,Grouped_Sources!$C:$G,5,FALSE)))</f>
        <v>dummy value - leave for time being</v>
      </c>
      <c r="M1118" s="21"/>
      <c r="N1118" s="21"/>
    </row>
    <row r="1119" spans="1:14">
      <c r="A1119" s="5">
        <f t="shared" si="180"/>
        <v>14</v>
      </c>
      <c r="B1119" s="5">
        <f t="shared" si="181"/>
        <v>28</v>
      </c>
      <c r="C1119" s="5" t="str">
        <f t="shared" ca="1" si="168"/>
        <v>chronic_disease_scalar</v>
      </c>
      <c r="D1119" s="5" t="str">
        <f t="shared" ca="1" si="171"/>
        <v>chronic_disease_scalar_medellin</v>
      </c>
      <c r="E1119" s="4" t="str" cm="1">
        <f t="array" aca="1" ref="E1119" ca="1">INDIRECT(ADDRESS(1,A1119,1,1,"all_city_parameter_inputs"))</f>
        <v>medellin</v>
      </c>
      <c r="F1119" s="6" t="str" cm="1">
        <f t="array" aca="1" ref="F1119" ca="1">IF(AND(ISBLANK(INDIRECT(ADDRESS(B1119,2,1,1,"all_city_parameter_inputs"))), ISBLANK(INDIRECT(ADDRESS(B1119,1,1,1,"all_city_parameter_inputs")))), "", IF(ISBLANK(INDIRECT(ADDRESS(B1119,1,1,1,"all_city_parameter_inputs"))), All_city_list!F1118,INDIRECT(ADDRESS(B1119,1,1,1,"all_city_parameter_inputs"))))</f>
        <v>chronic_disease_scalar</v>
      </c>
      <c r="G1119" s="4" t="str" cm="1">
        <f t="array" aca="1" ref="G1119" ca="1">IF(AND(ISBLANK(INDIRECT(ADDRESS(B1119,3,1,1,"all_city_parameter_inputs"))),ISBLANK(INDIRECT(ADDRESS(B1119,2,1,1,"all_city_parameter_inputs")))),"",IF(ISBLANK(INDIRECT(ADDRESS(B1119,2,1,1,"all_city_parameter_inputs"))),"",INDIRECT(ADDRESS(B1119,2,1,1,"all_city_parameter_inputs"))))</f>
        <v>sd</v>
      </c>
      <c r="H1119" s="17" cm="1">
        <f t="array" aca="1" ref="H1119" ca="1">IF(ISBLANK(INDIRECT(ADDRESS(B1119,A1119,1,1,"all_city_parameter_inputs"))), "--",INDIRECT(ADDRESS(B1119,A1119,1,1,"all_city_parameter_inputs")))</f>
        <v>1.2</v>
      </c>
      <c r="I1119" s="17" t="str">
        <f ca="1">IF(OR(G1119="alpha",G1119="beta",G1119="sd",G1119="mean"),"--",VLOOKUP(C1119,Default!$B$5:$H$113,7,FALSE))</f>
        <v>--</v>
      </c>
      <c r="J1119" s="4" t="str">
        <f ca="1">VLOOKUP(F1119,Lookup!$C$5:$D$109,2, FALSE)</f>
        <v>Health values</v>
      </c>
      <c r="K1119" s="4" t="str">
        <f ca="1">VLOOKUP(C1119,Default!$B$4:$E$113,4, FALSE)</f>
        <v>scalar for GBD data</v>
      </c>
      <c r="L1119" s="21" t="str" cm="1">
        <f t="array" aca="1" ref="L1119" ca="1">IF(ISNA(VLOOKUP(D1119,Grouped_Sources!$C:$C,1,FALSE)),"", INDIRECT(VLOOKUP(D1119,Grouped_Sources!$C:$G,5,FALSE)))</f>
        <v>dummy value - leave for time being</v>
      </c>
      <c r="M1119" s="21"/>
      <c r="N1119" s="21"/>
    </row>
    <row r="1120" spans="1:14">
      <c r="A1120" s="5">
        <f t="shared" si="180"/>
        <v>14</v>
      </c>
      <c r="B1120" s="5">
        <f t="shared" si="181"/>
        <v>29</v>
      </c>
      <c r="C1120" s="5" t="str">
        <f t="shared" ca="1" si="168"/>
        <v>pm_conc_base</v>
      </c>
      <c r="D1120" s="5" t="str">
        <f t="shared" ca="1" si="171"/>
        <v>pm_conc_base_medellin</v>
      </c>
      <c r="E1120" s="4" t="str" cm="1">
        <f t="array" aca="1" ref="E1120" ca="1">INDIRECT(ADDRESS(1,A1120,1,1,"all_city_parameter_inputs"))</f>
        <v>medellin</v>
      </c>
      <c r="F1120" s="6" t="str" cm="1">
        <f t="array" aca="1" ref="F1120" ca="1">IF(AND(ISBLANK(INDIRECT(ADDRESS(B1120,2,1,1,"all_city_parameter_inputs"))), ISBLANK(INDIRECT(ADDRESS(B1120,1,1,1,"all_city_parameter_inputs")))), "", IF(ISBLANK(INDIRECT(ADDRESS(B1120,1,1,1,"all_city_parameter_inputs"))), All_city_list!F1119,INDIRECT(ADDRESS(B1120,1,1,1,"all_city_parameter_inputs"))))</f>
        <v>pm_conc_base</v>
      </c>
      <c r="G1120" s="4" t="str" cm="1">
        <f t="array" aca="1" ref="G1120" ca="1">IF(AND(ISBLANK(INDIRECT(ADDRESS(B1120,3,1,1,"all_city_parameter_inputs"))),ISBLANK(INDIRECT(ADDRESS(B1120,2,1,1,"all_city_parameter_inputs")))),"",IF(ISBLANK(INDIRECT(ADDRESS(B1120,2,1,1,"all_city_parameter_inputs"))),"",INDIRECT(ADDRESS(B1120,2,1,1,"all_city_parameter_inputs"))))</f>
        <v>constant</v>
      </c>
      <c r="H1120" s="17" cm="1">
        <f t="array" aca="1" ref="H1120" ca="1">IF(ISBLANK(INDIRECT(ADDRESS(B1120,A1120,1,1,"all_city_parameter_inputs"))), "--",INDIRECT(ADDRESS(B1120,A1120,1,1,"all_city_parameter_inputs")))</f>
        <v>21.09</v>
      </c>
      <c r="I1120" s="17">
        <f ca="1">IF(OR(G1120="alpha",G1120="beta",G1120="sd",G1120="mean"),"--",VLOOKUP(C1120,Default!$B$5:$H$113,7,FALSE))</f>
        <v>12.69</v>
      </c>
      <c r="J1120" s="4" t="str">
        <f ca="1">VLOOKUP(F1120,Lookup!$C$5:$D$109,2, FALSE)</f>
        <v>Pollution values</v>
      </c>
      <c r="K1120" s="4" t="str">
        <f ca="1">VLOOKUP(C1120,Default!$B$4:$E$113,4, FALSE)</f>
        <v>background PM2.5 concentration</v>
      </c>
      <c r="L1120" s="21" t="str" cm="1">
        <f t="array" aca="1" ref="L1120" ca="1">IF(ISNA(VLOOKUP(D1120,Grouped_Sources!$C:$C,1,FALSE)),"", INDIRECT(VLOOKUP(D1120,Grouped_Sources!$C:$G,5,FALSE)))</f>
        <v>…Dropbox\ITHIM Global\Methods and Processes\Air Pollution\Emissions and air pollution calculations - Rahul &amp; Haneen\Databases used\database_source_apport_studies_v2_0_26_9_2015.xls</v>
      </c>
      <c r="M1120" s="21"/>
      <c r="N1120" s="21"/>
    </row>
    <row r="1121" spans="1:14">
      <c r="A1121" s="5">
        <f t="shared" si="180"/>
        <v>14</v>
      </c>
      <c r="B1121" s="5">
        <f t="shared" si="181"/>
        <v>30</v>
      </c>
      <c r="C1121" s="5" t="str">
        <f t="shared" ref="C1121:C1194" ca="1" si="182">IF(G1121 = "",F1121,IF(OR(G1121="alpha",G1121="beta",G1121="constant",G1121="sd",G1121="mean",G1121="sample"),F1121,F1121&amp;" "&amp;G1121))</f>
        <v>pm_conc_base</v>
      </c>
      <c r="D1121" s="5" t="str">
        <f t="shared" ca="1" si="171"/>
        <v>pm_conc_base_medellin</v>
      </c>
      <c r="E1121" s="4" t="str" cm="1">
        <f t="array" aca="1" ref="E1121" ca="1">INDIRECT(ADDRESS(1,A1121,1,1,"all_city_parameter_inputs"))</f>
        <v>medellin</v>
      </c>
      <c r="F1121" s="6" t="str" cm="1">
        <f t="array" aca="1" ref="F1121" ca="1">IF(AND(ISBLANK(INDIRECT(ADDRESS(B1121,2,1,1,"all_city_parameter_inputs"))), ISBLANK(INDIRECT(ADDRESS(B1121,1,1,1,"all_city_parameter_inputs")))), "", IF(ISBLANK(INDIRECT(ADDRESS(B1121,1,1,1,"all_city_parameter_inputs"))), All_city_list!F1120,INDIRECT(ADDRESS(B1121,1,1,1,"all_city_parameter_inputs"))))</f>
        <v>pm_conc_base</v>
      </c>
      <c r="G1121" s="4" t="str" cm="1">
        <f t="array" aca="1" ref="G1121" ca="1">IF(AND(ISBLANK(INDIRECT(ADDRESS(B1121,3,1,1,"all_city_parameter_inputs"))),ISBLANK(INDIRECT(ADDRESS(B1121,2,1,1,"all_city_parameter_inputs")))),"",IF(ISBLANK(INDIRECT(ADDRESS(B1121,2,1,1,"all_city_parameter_inputs"))),"",INDIRECT(ADDRESS(B1121,2,1,1,"all_city_parameter_inputs"))))</f>
        <v>mean</v>
      </c>
      <c r="H1121" s="17" t="str" cm="1">
        <f t="array" aca="1" ref="H1121" ca="1">IF(ISBLANK(INDIRECT(ADDRESS(B1121,A1121,1,1,"all_city_parameter_inputs"))), "--",INDIRECT(ADDRESS(B1121,A1121,1,1,"all_city_parameter_inputs")))</f>
        <v>--</v>
      </c>
      <c r="I1121" s="17" t="str">
        <f ca="1">IF(OR(G1121="alpha",G1121="beta",G1121="sd",G1121="mean"),"--",VLOOKUP(C1121,Default!$B$5:$H$113,7,FALSE))</f>
        <v>--</v>
      </c>
      <c r="J1121" s="4" t="str">
        <f ca="1">VLOOKUP(F1121,Lookup!$C$5:$D$109,2, FALSE)</f>
        <v>Pollution values</v>
      </c>
      <c r="K1121" s="4" t="str">
        <f ca="1">VLOOKUP(C1121,Default!$B$4:$E$113,4, FALSE)</f>
        <v>background PM2.5 concentration</v>
      </c>
      <c r="L1121" s="21" t="str" cm="1">
        <f t="array" aca="1" ref="L1121" ca="1">IF(ISNA(VLOOKUP(D1121,Grouped_Sources!$C:$C,1,FALSE)),"", INDIRECT(VLOOKUP(D1121,Grouped_Sources!$C:$G,5,FALSE)))</f>
        <v>…Dropbox\ITHIM Global\Methods and Processes\Air Pollution\Emissions and air pollution calculations - Rahul &amp; Haneen\Databases used\database_source_apport_studies_v2_0_26_9_2015.xls</v>
      </c>
      <c r="M1121" s="21"/>
      <c r="N1121" s="21"/>
    </row>
    <row r="1122" spans="1:14">
      <c r="A1122" s="5">
        <f t="shared" si="180"/>
        <v>14</v>
      </c>
      <c r="B1122" s="5">
        <f t="shared" si="181"/>
        <v>31</v>
      </c>
      <c r="C1122" s="5" t="str">
        <f t="shared" ca="1" si="182"/>
        <v>pm_conc_base</v>
      </c>
      <c r="D1122" s="5" t="str">
        <f t="shared" ca="1" si="171"/>
        <v>pm_conc_base_medellin</v>
      </c>
      <c r="E1122" s="4" t="str" cm="1">
        <f t="array" aca="1" ref="E1122" ca="1">INDIRECT(ADDRESS(1,A1122,1,1,"all_city_parameter_inputs"))</f>
        <v>medellin</v>
      </c>
      <c r="F1122" s="6" t="str" cm="1">
        <f t="array" aca="1" ref="F1122" ca="1">IF(AND(ISBLANK(INDIRECT(ADDRESS(B1122,2,1,1,"all_city_parameter_inputs"))), ISBLANK(INDIRECT(ADDRESS(B1122,1,1,1,"all_city_parameter_inputs")))), "", IF(ISBLANK(INDIRECT(ADDRESS(B1122,1,1,1,"all_city_parameter_inputs"))), All_city_list!F1121,INDIRECT(ADDRESS(B1122,1,1,1,"all_city_parameter_inputs"))))</f>
        <v>pm_conc_base</v>
      </c>
      <c r="G1122" s="4" t="str" cm="1">
        <f t="array" aca="1" ref="G1122" ca="1">IF(AND(ISBLANK(INDIRECT(ADDRESS(B1122,3,1,1,"all_city_parameter_inputs"))),ISBLANK(INDIRECT(ADDRESS(B1122,2,1,1,"all_city_parameter_inputs")))),"",IF(ISBLANK(INDIRECT(ADDRESS(B1122,2,1,1,"all_city_parameter_inputs"))),"",INDIRECT(ADDRESS(B1122,2,1,1,"all_city_parameter_inputs"))))</f>
        <v>sd</v>
      </c>
      <c r="H1122" s="17" t="str" cm="1">
        <f t="array" aca="1" ref="H1122" ca="1">IF(ISBLANK(INDIRECT(ADDRESS(B1122,A1122,1,1,"all_city_parameter_inputs"))), "--",INDIRECT(ADDRESS(B1122,A1122,1,1,"all_city_parameter_inputs")))</f>
        <v>--</v>
      </c>
      <c r="I1122" s="17" t="str">
        <f ca="1">IF(OR(G1122="alpha",G1122="beta",G1122="sd",G1122="mean"),"--",VLOOKUP(C1122,Default!$B$5:$H$113,7,FALSE))</f>
        <v>--</v>
      </c>
      <c r="J1122" s="4" t="str">
        <f ca="1">VLOOKUP(F1122,Lookup!$C$5:$D$109,2, FALSE)</f>
        <v>Pollution values</v>
      </c>
      <c r="K1122" s="4" t="str">
        <f ca="1">VLOOKUP(C1122,Default!$B$4:$E$113,4, FALSE)</f>
        <v>background PM2.5 concentration</v>
      </c>
      <c r="L1122" s="21" t="str" cm="1">
        <f t="array" aca="1" ref="L1122" ca="1">IF(ISNA(VLOOKUP(D1122,Grouped_Sources!$C:$C,1,FALSE)),"", INDIRECT(VLOOKUP(D1122,Grouped_Sources!$C:$G,5,FALSE)))</f>
        <v>…Dropbox\ITHIM Global\Methods and Processes\Air Pollution\Emissions and air pollution calculations - Rahul &amp; Haneen\Databases used\database_source_apport_studies_v2_0_26_9_2015.xls</v>
      </c>
      <c r="M1122" s="21"/>
      <c r="N1122" s="21"/>
    </row>
    <row r="1123" spans="1:14">
      <c r="A1123" s="5">
        <f t="shared" si="180"/>
        <v>14</v>
      </c>
      <c r="B1123" s="5">
        <f t="shared" si="181"/>
        <v>32</v>
      </c>
      <c r="C1123" s="5" t="str">
        <f t="shared" ca="1" si="182"/>
        <v>pm_trans_share</v>
      </c>
      <c r="D1123" s="5" t="str">
        <f t="shared" ca="1" si="171"/>
        <v>pm_trans_share_medellin</v>
      </c>
      <c r="E1123" s="4" t="str" cm="1">
        <f t="array" aca="1" ref="E1123" ca="1">INDIRECT(ADDRESS(1,A1123,1,1,"all_city_parameter_inputs"))</f>
        <v>medellin</v>
      </c>
      <c r="F1123" s="6" t="str" cm="1">
        <f t="array" aca="1" ref="F1123" ca="1">IF(AND(ISBLANK(INDIRECT(ADDRESS(B1123,2,1,1,"all_city_parameter_inputs"))), ISBLANK(INDIRECT(ADDRESS(B1123,1,1,1,"all_city_parameter_inputs")))), "", IF(ISBLANK(INDIRECT(ADDRESS(B1123,1,1,1,"all_city_parameter_inputs"))), All_city_list!F1122,INDIRECT(ADDRESS(B1123,1,1,1,"all_city_parameter_inputs"))))</f>
        <v>pm_trans_share</v>
      </c>
      <c r="G1123" s="4" t="str" cm="1">
        <f t="array" aca="1" ref="G1123" ca="1">IF(AND(ISBLANK(INDIRECT(ADDRESS(B1123,3,1,1,"all_city_parameter_inputs"))),ISBLANK(INDIRECT(ADDRESS(B1123,2,1,1,"all_city_parameter_inputs")))),"",IF(ISBLANK(INDIRECT(ADDRESS(B1123,2,1,1,"all_city_parameter_inputs"))),"",INDIRECT(ADDRESS(B1123,2,1,1,"all_city_parameter_inputs"))))</f>
        <v>constant</v>
      </c>
      <c r="H1123" s="17" cm="1">
        <f t="array" aca="1" ref="H1123" ca="1">IF(ISBLANK(INDIRECT(ADDRESS(B1123,A1123,1,1,"all_city_parameter_inputs"))), "--",INDIRECT(ADDRESS(B1123,A1123,1,1,"all_city_parameter_inputs")))</f>
        <v>0.41</v>
      </c>
      <c r="I1123" s="17">
        <f ca="1">IF(OR(G1123="alpha",G1123="beta",G1123="sd",G1123="mean"),"--",VLOOKUP(C1123,Default!$B$5:$H$113,7,FALSE))</f>
        <v>0.42</v>
      </c>
      <c r="J1123" s="4" t="str">
        <f ca="1">VLOOKUP(F1123,Lookup!$C$5:$D$109,2, FALSE)</f>
        <v>Pollution values</v>
      </c>
      <c r="K1123" s="4" t="str">
        <f ca="1">VLOOKUP(C1123,Default!$B$4:$E$113,4, FALSE)</f>
        <v>proportion of background PM2.5 attributable to transport</v>
      </c>
      <c r="L1123" s="21" t="str" cm="1">
        <f t="array" aca="1" ref="L1123" ca="1">IF(ISNA(VLOOKUP(D1123,Grouped_Sources!$C:$C,1,FALSE)),"", INDIRECT(VLOOKUP(D1123,Grouped_Sources!$C:$G,5,FALSE)))</f>
        <v>…Dropbox\ITHIM Global\Methods and Processes\Air Pollution\Emissions and air pollution calculations - Rahul &amp; Haneen\Databases used\database_source_apport_studies_v2_0_26_9_2015.xls</v>
      </c>
      <c r="M1123" s="21"/>
      <c r="N1123" s="21"/>
    </row>
    <row r="1124" spans="1:14">
      <c r="A1124" s="5">
        <f t="shared" si="180"/>
        <v>14</v>
      </c>
      <c r="B1124" s="5">
        <f t="shared" si="181"/>
        <v>33</v>
      </c>
      <c r="C1124" s="5" t="str">
        <f t="shared" ca="1" si="182"/>
        <v>pm_trans_share</v>
      </c>
      <c r="D1124" s="5" t="str">
        <f t="shared" ca="1" si="171"/>
        <v>pm_trans_share_medellin</v>
      </c>
      <c r="E1124" s="4" t="str" cm="1">
        <f t="array" aca="1" ref="E1124" ca="1">INDIRECT(ADDRESS(1,A1124,1,1,"all_city_parameter_inputs"))</f>
        <v>medellin</v>
      </c>
      <c r="F1124" s="6" t="str" cm="1">
        <f t="array" aca="1" ref="F1124" ca="1">IF(AND(ISBLANK(INDIRECT(ADDRESS(B1124,2,1,1,"all_city_parameter_inputs"))), ISBLANK(INDIRECT(ADDRESS(B1124,1,1,1,"all_city_parameter_inputs")))), "", IF(ISBLANK(INDIRECT(ADDRESS(B1124,1,1,1,"all_city_parameter_inputs"))), All_city_list!F1123,INDIRECT(ADDRESS(B1124,1,1,1,"all_city_parameter_inputs"))))</f>
        <v>pm_trans_share</v>
      </c>
      <c r="G1124" s="4" t="str" cm="1">
        <f t="array" aca="1" ref="G1124" ca="1">IF(AND(ISBLANK(INDIRECT(ADDRESS(B1124,3,1,1,"all_city_parameter_inputs"))),ISBLANK(INDIRECT(ADDRESS(B1124,2,1,1,"all_city_parameter_inputs")))),"",IF(ISBLANK(INDIRECT(ADDRESS(B1124,2,1,1,"all_city_parameter_inputs"))),"",INDIRECT(ADDRESS(B1124,2,1,1,"all_city_parameter_inputs"))))</f>
        <v>alpha</v>
      </c>
      <c r="H1124" s="17" t="str" cm="1">
        <f t="array" aca="1" ref="H1124" ca="1">IF(ISBLANK(INDIRECT(ADDRESS(B1124,A1124,1,1,"all_city_parameter_inputs"))), "--",INDIRECT(ADDRESS(B1124,A1124,1,1,"all_city_parameter_inputs")))</f>
        <v>--</v>
      </c>
      <c r="I1124" s="17" t="str">
        <f ca="1">IF(OR(G1124="alpha",G1124="beta",G1124="sd",G1124="mean"),"--",VLOOKUP(C1124,Default!$B$5:$H$113,7,FALSE))</f>
        <v>--</v>
      </c>
      <c r="J1124" s="4" t="str">
        <f ca="1">VLOOKUP(F1124,Lookup!$C$5:$D$109,2, FALSE)</f>
        <v>Pollution values</v>
      </c>
      <c r="K1124" s="4" t="str">
        <f ca="1">VLOOKUP(C1124,Default!$B$4:$E$113,4, FALSE)</f>
        <v>proportion of background PM2.5 attributable to transport</v>
      </c>
      <c r="L1124" s="21" t="str" cm="1">
        <f t="array" aca="1" ref="L1124" ca="1">IF(ISNA(VLOOKUP(D1124,Grouped_Sources!$C:$C,1,FALSE)),"", INDIRECT(VLOOKUP(D1124,Grouped_Sources!$C:$G,5,FALSE)))</f>
        <v>…Dropbox\ITHIM Global\Methods and Processes\Air Pollution\Emissions and air pollution calculations - Rahul &amp; Haneen\Databases used\database_source_apport_studies_v2_0_26_9_2015.xls</v>
      </c>
      <c r="M1124" s="21"/>
      <c r="N1124" s="21"/>
    </row>
    <row r="1125" spans="1:14">
      <c r="A1125" s="5">
        <f t="shared" si="180"/>
        <v>14</v>
      </c>
      <c r="B1125" s="5">
        <f t="shared" si="181"/>
        <v>34</v>
      </c>
      <c r="C1125" s="5" t="str">
        <f t="shared" ca="1" si="182"/>
        <v>pm_trans_share</v>
      </c>
      <c r="D1125" s="5" t="str">
        <f t="shared" ca="1" si="171"/>
        <v>pm_trans_share_medellin</v>
      </c>
      <c r="E1125" s="4" t="str" cm="1">
        <f t="array" aca="1" ref="E1125" ca="1">INDIRECT(ADDRESS(1,A1125,1,1,"all_city_parameter_inputs"))</f>
        <v>medellin</v>
      </c>
      <c r="F1125" s="6" t="str" cm="1">
        <f t="array" aca="1" ref="F1125" ca="1">IF(AND(ISBLANK(INDIRECT(ADDRESS(B1125,2,1,1,"all_city_parameter_inputs"))), ISBLANK(INDIRECT(ADDRESS(B1125,1,1,1,"all_city_parameter_inputs")))), "", IF(ISBLANK(INDIRECT(ADDRESS(B1125,1,1,1,"all_city_parameter_inputs"))), All_city_list!F1124,INDIRECT(ADDRESS(B1125,1,1,1,"all_city_parameter_inputs"))))</f>
        <v>pm_trans_share</v>
      </c>
      <c r="G1125" s="4" t="str" cm="1">
        <f t="array" aca="1" ref="G1125" ca="1">IF(AND(ISBLANK(INDIRECT(ADDRESS(B1125,3,1,1,"all_city_parameter_inputs"))),ISBLANK(INDIRECT(ADDRESS(B1125,2,1,1,"all_city_parameter_inputs")))),"",IF(ISBLANK(INDIRECT(ADDRESS(B1125,2,1,1,"all_city_parameter_inputs"))),"",INDIRECT(ADDRESS(B1125,2,1,1,"all_city_parameter_inputs"))))</f>
        <v>beta</v>
      </c>
      <c r="H1125" s="17" t="str" cm="1">
        <f t="array" aca="1" ref="H1125" ca="1">IF(ISBLANK(INDIRECT(ADDRESS(B1125,A1125,1,1,"all_city_parameter_inputs"))), "--",INDIRECT(ADDRESS(B1125,A1125,1,1,"all_city_parameter_inputs")))</f>
        <v>--</v>
      </c>
      <c r="I1125" s="17" t="str">
        <f ca="1">IF(OR(G1125="alpha",G1125="beta",G1125="sd",G1125="mean"),"--",VLOOKUP(C1125,Default!$B$5:$H$113,7,FALSE))</f>
        <v>--</v>
      </c>
      <c r="J1125" s="4" t="str">
        <f ca="1">VLOOKUP(F1125,Lookup!$C$5:$D$109,2, FALSE)</f>
        <v>Pollution values</v>
      </c>
      <c r="K1125" s="4" t="str">
        <f ca="1">VLOOKUP(C1125,Default!$B$4:$E$113,4, FALSE)</f>
        <v>proportion of background PM2.5 attributable to transport</v>
      </c>
      <c r="L1125" s="21" t="str" cm="1">
        <f t="array" aca="1" ref="L1125" ca="1">IF(ISNA(VLOOKUP(D1125,Grouped_Sources!$C:$C,1,FALSE)),"", INDIRECT(VLOOKUP(D1125,Grouped_Sources!$C:$G,5,FALSE)))</f>
        <v>…Dropbox\ITHIM Global\Methods and Processes\Air Pollution\Emissions and air pollution calculations - Rahul &amp; Haneen\Databases used\database_source_apport_studies_v2_0_26_9_2015.xls</v>
      </c>
      <c r="M1125" s="21"/>
      <c r="N1125" s="21"/>
    </row>
    <row r="1126" spans="1:14">
      <c r="A1126" s="5">
        <f t="shared" si="180"/>
        <v>14</v>
      </c>
      <c r="B1126" s="5">
        <f t="shared" si="181"/>
        <v>35</v>
      </c>
      <c r="C1126" s="5" t="str">
        <f t="shared" ca="1" si="182"/>
        <v>background_pa_scalar</v>
      </c>
      <c r="D1126" s="5" t="str">
        <f t="shared" ca="1" si="171"/>
        <v>background_pa_scalar_medellin</v>
      </c>
      <c r="E1126" s="4" t="str" cm="1">
        <f t="array" aca="1" ref="E1126" ca="1">INDIRECT(ADDRESS(1,A1126,1,1,"all_city_parameter_inputs"))</f>
        <v>medellin</v>
      </c>
      <c r="F1126" s="6" t="str" cm="1">
        <f t="array" aca="1" ref="F1126" ca="1">IF(AND(ISBLANK(INDIRECT(ADDRESS(B1126,2,1,1,"all_city_parameter_inputs"))), ISBLANK(INDIRECT(ADDRESS(B1126,1,1,1,"all_city_parameter_inputs")))), "", IF(ISBLANK(INDIRECT(ADDRESS(B1126,1,1,1,"all_city_parameter_inputs"))), All_city_list!F1125,INDIRECT(ADDRESS(B1126,1,1,1,"all_city_parameter_inputs"))))</f>
        <v>background_pa_scalar</v>
      </c>
      <c r="G1126" s="4" t="str" cm="1">
        <f t="array" aca="1" ref="G1126" ca="1">IF(AND(ISBLANK(INDIRECT(ADDRESS(B1126,3,1,1,"all_city_parameter_inputs"))),ISBLANK(INDIRECT(ADDRESS(B1126,2,1,1,"all_city_parameter_inputs")))),"",IF(ISBLANK(INDIRECT(ADDRESS(B1126,2,1,1,"all_city_parameter_inputs"))),"",INDIRECT(ADDRESS(B1126,2,1,1,"all_city_parameter_inputs"))))</f>
        <v>constant</v>
      </c>
      <c r="H1126" s="17" cm="1">
        <f t="array" aca="1" ref="H1126" ca="1">IF(ISBLANK(INDIRECT(ADDRESS(B1126,A1126,1,1,"all_city_parameter_inputs"))), "--",INDIRECT(ADDRESS(B1126,A1126,1,1,"all_city_parameter_inputs")))</f>
        <v>1</v>
      </c>
      <c r="I1126" s="17">
        <f ca="1">IF(OR(G1126="alpha",G1126="beta",G1126="sd",G1126="mean"),"--",VLOOKUP(C1126,Default!$B$5:$H$113,7,FALSE))</f>
        <v>1</v>
      </c>
      <c r="J1126" s="4" t="str">
        <f ca="1">VLOOKUP(F1126,Lookup!$C$5:$D$109,2, FALSE)</f>
        <v>PA values</v>
      </c>
      <c r="K1126" s="4" t="str">
        <f ca="1">VLOOKUP(C1126,Default!$B$4:$E$113,4, FALSE)</f>
        <v>scalar for physical activity</v>
      </c>
      <c r="L1126" s="21" t="str" cm="1">
        <f t="array" aca="1" ref="L1126" ca="1">IF(ISNA(VLOOKUP(D1126,Grouped_Sources!$C:$C,1,FALSE)),"", INDIRECT(VLOOKUP(D1126,Grouped_Sources!$C:$G,5,FALSE)))</f>
        <v>dummy value - leave (could be improved by looking at PA surveys</v>
      </c>
      <c r="M1126" s="21"/>
      <c r="N1126" s="21"/>
    </row>
    <row r="1127" spans="1:14">
      <c r="A1127" s="5">
        <f t="shared" si="180"/>
        <v>14</v>
      </c>
      <c r="B1127" s="5">
        <f t="shared" si="181"/>
        <v>36</v>
      </c>
      <c r="C1127" s="5" t="str">
        <f t="shared" ca="1" si="182"/>
        <v>background_pa_scalar</v>
      </c>
      <c r="D1127" s="5" t="str">
        <f t="shared" ca="1" si="171"/>
        <v>background_pa_scalar_medellin</v>
      </c>
      <c r="E1127" s="4" t="str" cm="1">
        <f t="array" aca="1" ref="E1127" ca="1">INDIRECT(ADDRESS(1,A1127,1,1,"all_city_parameter_inputs"))</f>
        <v>medellin</v>
      </c>
      <c r="F1127" s="6" t="str" cm="1">
        <f t="array" aca="1" ref="F1127" ca="1">IF(AND(ISBLANK(INDIRECT(ADDRESS(B1127,2,1,1,"all_city_parameter_inputs"))), ISBLANK(INDIRECT(ADDRESS(B1127,1,1,1,"all_city_parameter_inputs")))), "", IF(ISBLANK(INDIRECT(ADDRESS(B1127,1,1,1,"all_city_parameter_inputs"))), All_city_list!F1126,INDIRECT(ADDRESS(B1127,1,1,1,"all_city_parameter_inputs"))))</f>
        <v>background_pa_scalar</v>
      </c>
      <c r="G1127" s="4" t="str" cm="1">
        <f t="array" aca="1" ref="G1127" ca="1">IF(AND(ISBLANK(INDIRECT(ADDRESS(B1127,3,1,1,"all_city_parameter_inputs"))),ISBLANK(INDIRECT(ADDRESS(B1127,2,1,1,"all_city_parameter_inputs")))),"",IF(ISBLANK(INDIRECT(ADDRESS(B1127,2,1,1,"all_city_parameter_inputs"))),"",INDIRECT(ADDRESS(B1127,2,1,1,"all_city_parameter_inputs"))))</f>
        <v>mean</v>
      </c>
      <c r="H1127" s="17" cm="1">
        <f t="array" aca="1" ref="H1127" ca="1">IF(ISBLANK(INDIRECT(ADDRESS(B1127,A1127,1,1,"all_city_parameter_inputs"))), "--",INDIRECT(ADDRESS(B1127,A1127,1,1,"all_city_parameter_inputs")))</f>
        <v>1</v>
      </c>
      <c r="I1127" s="17" t="str">
        <f ca="1">IF(OR(G1127="alpha",G1127="beta",G1127="sd",G1127="mean"),"--",VLOOKUP(C1127,Default!$B$5:$H$113,7,FALSE))</f>
        <v>--</v>
      </c>
      <c r="J1127" s="4" t="str">
        <f ca="1">VLOOKUP(F1127,Lookup!$C$5:$D$109,2, FALSE)</f>
        <v>PA values</v>
      </c>
      <c r="K1127" s="4" t="str">
        <f ca="1">VLOOKUP(C1127,Default!$B$4:$E$113,4, FALSE)</f>
        <v>scalar for physical activity</v>
      </c>
      <c r="L1127" s="21" t="str" cm="1">
        <f t="array" aca="1" ref="L1127" ca="1">IF(ISNA(VLOOKUP(D1127,Grouped_Sources!$C:$C,1,FALSE)),"", INDIRECT(VLOOKUP(D1127,Grouped_Sources!$C:$G,5,FALSE)))</f>
        <v>dummy value - leave (could be improved by looking at PA surveys</v>
      </c>
      <c r="M1127" s="21"/>
      <c r="N1127" s="21"/>
    </row>
    <row r="1128" spans="1:14">
      <c r="A1128" s="5">
        <f t="shared" si="180"/>
        <v>14</v>
      </c>
      <c r="B1128" s="5">
        <f t="shared" si="181"/>
        <v>37</v>
      </c>
      <c r="C1128" s="5" t="str">
        <f t="shared" ca="1" si="182"/>
        <v>background_pa_scalar</v>
      </c>
      <c r="D1128" s="5" t="str">
        <f t="shared" ca="1" si="171"/>
        <v>background_pa_scalar_medellin</v>
      </c>
      <c r="E1128" s="4" t="str" cm="1">
        <f t="array" aca="1" ref="E1128" ca="1">INDIRECT(ADDRESS(1,A1128,1,1,"all_city_parameter_inputs"))</f>
        <v>medellin</v>
      </c>
      <c r="F1128" s="6" t="str" cm="1">
        <f t="array" aca="1" ref="F1128" ca="1">IF(AND(ISBLANK(INDIRECT(ADDRESS(B1128,2,1,1,"all_city_parameter_inputs"))), ISBLANK(INDIRECT(ADDRESS(B1128,1,1,1,"all_city_parameter_inputs")))), "", IF(ISBLANK(INDIRECT(ADDRESS(B1128,1,1,1,"all_city_parameter_inputs"))), All_city_list!F1127,INDIRECT(ADDRESS(B1128,1,1,1,"all_city_parameter_inputs"))))</f>
        <v>background_pa_scalar</v>
      </c>
      <c r="G1128" s="4" t="str" cm="1">
        <f t="array" aca="1" ref="G1128" ca="1">IF(AND(ISBLANK(INDIRECT(ADDRESS(B1128,3,1,1,"all_city_parameter_inputs"))),ISBLANK(INDIRECT(ADDRESS(B1128,2,1,1,"all_city_parameter_inputs")))),"",IF(ISBLANK(INDIRECT(ADDRESS(B1128,2,1,1,"all_city_parameter_inputs"))),"",INDIRECT(ADDRESS(B1128,2,1,1,"all_city_parameter_inputs"))))</f>
        <v>sd</v>
      </c>
      <c r="H1128" s="17" cm="1">
        <f t="array" aca="1" ref="H1128" ca="1">IF(ISBLANK(INDIRECT(ADDRESS(B1128,A1128,1,1,"all_city_parameter_inputs"))), "--",INDIRECT(ADDRESS(B1128,A1128,1,1,"all_city_parameter_inputs")))</f>
        <v>1.2</v>
      </c>
      <c r="I1128" s="17" t="str">
        <f ca="1">IF(OR(G1128="alpha",G1128="beta",G1128="sd",G1128="mean"),"--",VLOOKUP(C1128,Default!$B$5:$H$113,7,FALSE))</f>
        <v>--</v>
      </c>
      <c r="J1128" s="4" t="str">
        <f ca="1">VLOOKUP(F1128,Lookup!$C$5:$D$109,2, FALSE)</f>
        <v>PA values</v>
      </c>
      <c r="K1128" s="4" t="str">
        <f ca="1">VLOOKUP(C1128,Default!$B$4:$E$113,4, FALSE)</f>
        <v>scalar for physical activity</v>
      </c>
      <c r="L1128" s="21" t="str" cm="1">
        <f t="array" aca="1" ref="L1128" ca="1">IF(ISNA(VLOOKUP(D1128,Grouped_Sources!$C:$C,1,FALSE)),"", INDIRECT(VLOOKUP(D1128,Grouped_Sources!$C:$G,5,FALSE)))</f>
        <v>dummy value - leave (could be improved by looking at PA surveys</v>
      </c>
      <c r="M1128" s="21"/>
      <c r="N1128" s="21"/>
    </row>
    <row r="1129" spans="1:14">
      <c r="A1129" s="5">
        <f t="shared" si="180"/>
        <v>14</v>
      </c>
      <c r="B1129" s="5">
        <f t="shared" si="181"/>
        <v>38</v>
      </c>
      <c r="C1129" s="5" t="str">
        <f t="shared" ca="1" si="182"/>
        <v>bus_walk_time</v>
      </c>
      <c r="D1129" s="5" t="str">
        <f t="shared" ca="1" si="171"/>
        <v>bus_walk_time_medellin</v>
      </c>
      <c r="E1129" s="4" t="str" cm="1">
        <f t="array" aca="1" ref="E1129" ca="1">INDIRECT(ADDRESS(1,A1129,1,1,"all_city_parameter_inputs"))</f>
        <v>medellin</v>
      </c>
      <c r="F1129" s="6" t="str" cm="1">
        <f t="array" aca="1" ref="F1129" ca="1">IF(AND(ISBLANK(INDIRECT(ADDRESS(B1129,2,1,1,"all_city_parameter_inputs"))), ISBLANK(INDIRECT(ADDRESS(B1129,1,1,1,"all_city_parameter_inputs")))), "", IF(ISBLANK(INDIRECT(ADDRESS(B1129,1,1,1,"all_city_parameter_inputs"))), All_city_list!F1128,INDIRECT(ADDRESS(B1129,1,1,1,"all_city_parameter_inputs"))))</f>
        <v>bus_walk_time</v>
      </c>
      <c r="G1129" s="4" t="str" cm="1">
        <f t="array" aca="1" ref="G1129" ca="1">IF(AND(ISBLANK(INDIRECT(ADDRESS(B1129,3,1,1,"all_city_parameter_inputs"))),ISBLANK(INDIRECT(ADDRESS(B1129,2,1,1,"all_city_parameter_inputs")))),"",IF(ISBLANK(INDIRECT(ADDRESS(B1129,2,1,1,"all_city_parameter_inputs"))),"",INDIRECT(ADDRESS(B1129,2,1,1,"all_city_parameter_inputs"))))</f>
        <v>constant</v>
      </c>
      <c r="H1129" s="17" cm="1">
        <f t="array" aca="1" ref="H1129" ca="1">IF(ISBLANK(INDIRECT(ADDRESS(B1129,A1129,1,1,"all_city_parameter_inputs"))), "--",INDIRECT(ADDRESS(B1129,A1129,1,1,"all_city_parameter_inputs")))</f>
        <v>12</v>
      </c>
      <c r="I1129" s="17">
        <f ca="1">IF(OR(G1129="alpha",G1129="beta",G1129="sd",G1129="mean"),"--",VLOOKUP(C1129,Default!$B$5:$H$113,7,FALSE))</f>
        <v>16</v>
      </c>
      <c r="J1129" s="4" t="str">
        <f ca="1">VLOOKUP(F1129,Lookup!$C$5:$D$109,2, FALSE)</f>
        <v>Travel values</v>
      </c>
      <c r="K1129" s="4" t="str">
        <f ca="1">VLOOKUP(C1129,Default!$B$4:$E$113,4, FALSE)</f>
        <v>time taken to walk to bus stop, added to each trip with main mode bus unless there is already a walking component in the travel survey</v>
      </c>
      <c r="L1129" s="21" cm="1">
        <f t="array" aca="1" ref="L1129" ca="1">IF(ISNA(VLOOKUP(D1129,Grouped_Sources!$C:$C,1,FALSE)),"", INDIRECT(VLOOKUP(D1129,Grouped_Sources!$C:$G,5,FALSE)))</f>
        <v>0</v>
      </c>
      <c r="M1129" s="21"/>
      <c r="N1129" s="21"/>
    </row>
    <row r="1130" spans="1:14">
      <c r="A1130" s="5">
        <f t="shared" si="180"/>
        <v>14</v>
      </c>
      <c r="B1130" s="5">
        <f t="shared" si="181"/>
        <v>39</v>
      </c>
      <c r="C1130" s="5" t="str">
        <f t="shared" ca="1" si="182"/>
        <v>bus_walk_time</v>
      </c>
      <c r="D1130" s="5" t="str">
        <f t="shared" ca="1" si="171"/>
        <v>bus_walk_time_medellin</v>
      </c>
      <c r="E1130" s="4" t="str" cm="1">
        <f t="array" aca="1" ref="E1130" ca="1">INDIRECT(ADDRESS(1,A1130,1,1,"all_city_parameter_inputs"))</f>
        <v>medellin</v>
      </c>
      <c r="F1130" s="6" t="str" cm="1">
        <f t="array" aca="1" ref="F1130" ca="1">IF(AND(ISBLANK(INDIRECT(ADDRESS(B1130,2,1,1,"all_city_parameter_inputs"))), ISBLANK(INDIRECT(ADDRESS(B1130,1,1,1,"all_city_parameter_inputs")))), "", IF(ISBLANK(INDIRECT(ADDRESS(B1130,1,1,1,"all_city_parameter_inputs"))), All_city_list!F1129,INDIRECT(ADDRESS(B1130,1,1,1,"all_city_parameter_inputs"))))</f>
        <v>bus_walk_time</v>
      </c>
      <c r="G1130" s="4" t="str" cm="1">
        <f t="array" aca="1" ref="G1130" ca="1">IF(AND(ISBLANK(INDIRECT(ADDRESS(B1130,3,1,1,"all_city_parameter_inputs"))),ISBLANK(INDIRECT(ADDRESS(B1130,2,1,1,"all_city_parameter_inputs")))),"",IF(ISBLANK(INDIRECT(ADDRESS(B1130,2,1,1,"all_city_parameter_inputs"))),"",INDIRECT(ADDRESS(B1130,2,1,1,"all_city_parameter_inputs"))))</f>
        <v>mean</v>
      </c>
      <c r="H1130" s="17" cm="1">
        <f t="array" aca="1" ref="H1130" ca="1">IF(ISBLANK(INDIRECT(ADDRESS(B1130,A1130,1,1,"all_city_parameter_inputs"))), "--",INDIRECT(ADDRESS(B1130,A1130,1,1,"all_city_parameter_inputs")))</f>
        <v>8.4119516701366308</v>
      </c>
      <c r="I1130" s="17" t="str">
        <f ca="1">IF(OR(G1130="alpha",G1130="beta",G1130="sd",G1130="mean"),"--",VLOOKUP(C1130,Default!$B$5:$H$113,7,FALSE))</f>
        <v>--</v>
      </c>
      <c r="J1130" s="4" t="str">
        <f ca="1">VLOOKUP(F1130,Lookup!$C$5:$D$109,2, FALSE)</f>
        <v>Travel values</v>
      </c>
      <c r="K1130" s="4" t="str">
        <f ca="1">VLOOKUP(C1130,Default!$B$4:$E$113,4, FALSE)</f>
        <v>time taken to walk to bus stop, added to each trip with main mode bus unless there is already a walking component in the travel survey</v>
      </c>
      <c r="L1130" s="21" cm="1">
        <f t="array" aca="1" ref="L1130" ca="1">IF(ISNA(VLOOKUP(D1130,Grouped_Sources!$C:$C,1,FALSE)),"", INDIRECT(VLOOKUP(D1130,Grouped_Sources!$C:$G,5,FALSE)))</f>
        <v>0</v>
      </c>
      <c r="M1130" s="21"/>
      <c r="N1130" s="21"/>
    </row>
    <row r="1131" spans="1:14">
      <c r="A1131" s="5">
        <f t="shared" si="180"/>
        <v>14</v>
      </c>
      <c r="B1131" s="5">
        <f t="shared" si="181"/>
        <v>40</v>
      </c>
      <c r="C1131" s="5" t="str">
        <f t="shared" ca="1" si="182"/>
        <v>bus_walk_time</v>
      </c>
      <c r="D1131" s="5" t="str">
        <f t="shared" ca="1" si="171"/>
        <v>bus_walk_time_medellin</v>
      </c>
      <c r="E1131" s="4" t="str" cm="1">
        <f t="array" aca="1" ref="E1131" ca="1">INDIRECT(ADDRESS(1,A1131,1,1,"all_city_parameter_inputs"))</f>
        <v>medellin</v>
      </c>
      <c r="F1131" s="6" t="str" cm="1">
        <f t="array" aca="1" ref="F1131" ca="1">IF(AND(ISBLANK(INDIRECT(ADDRESS(B1131,2,1,1,"all_city_parameter_inputs"))), ISBLANK(INDIRECT(ADDRESS(B1131,1,1,1,"all_city_parameter_inputs")))), "", IF(ISBLANK(INDIRECT(ADDRESS(B1131,1,1,1,"all_city_parameter_inputs"))), All_city_list!F1130,INDIRECT(ADDRESS(B1131,1,1,1,"all_city_parameter_inputs"))))</f>
        <v>bus_walk_time</v>
      </c>
      <c r="G1131" s="4" t="str" cm="1">
        <f t="array" aca="1" ref="G1131" ca="1">IF(AND(ISBLANK(INDIRECT(ADDRESS(B1131,3,1,1,"all_city_parameter_inputs"))),ISBLANK(INDIRECT(ADDRESS(B1131,2,1,1,"all_city_parameter_inputs")))),"",IF(ISBLANK(INDIRECT(ADDRESS(B1131,2,1,1,"all_city_parameter_inputs"))),"",INDIRECT(ADDRESS(B1131,2,1,1,"all_city_parameter_inputs"))))</f>
        <v>sd</v>
      </c>
      <c r="H1131" s="17" cm="1">
        <f t="array" aca="1" ref="H1131" ca="1">IF(ISBLANK(INDIRECT(ADDRESS(B1131,A1131,1,1,"all_city_parameter_inputs"))), "--",INDIRECT(ADDRESS(B1131,A1131,1,1,"all_city_parameter_inputs")))</f>
        <v>2.3231298331071466</v>
      </c>
      <c r="I1131" s="17" t="str">
        <f ca="1">IF(OR(G1131="alpha",G1131="beta",G1131="sd",G1131="mean"),"--",VLOOKUP(C1131,Default!$B$5:$H$113,7,FALSE))</f>
        <v>--</v>
      </c>
      <c r="J1131" s="4" t="str">
        <f ca="1">VLOOKUP(F1131,Lookup!$C$5:$D$109,2, FALSE)</f>
        <v>Travel values</v>
      </c>
      <c r="K1131" s="4" t="str">
        <f ca="1">VLOOKUP(C1131,Default!$B$4:$E$113,4, FALSE)</f>
        <v>time taken to walk to bus stop, added to each trip with main mode bus unless there is already a walking component in the travel survey</v>
      </c>
      <c r="L1131" s="21" cm="1">
        <f t="array" aca="1" ref="L1131" ca="1">IF(ISNA(VLOOKUP(D1131,Grouped_Sources!$C:$C,1,FALSE)),"", INDIRECT(VLOOKUP(D1131,Grouped_Sources!$C:$G,5,FALSE)))</f>
        <v>0</v>
      </c>
      <c r="M1131" s="21"/>
      <c r="N1131" s="21"/>
    </row>
    <row r="1132" spans="1:14">
      <c r="A1132" s="5">
        <f t="shared" si="180"/>
        <v>14</v>
      </c>
      <c r="B1132" s="5">
        <f t="shared" si="181"/>
        <v>41</v>
      </c>
      <c r="C1132" s="5" t="str">
        <f t="shared" ca="1" si="182"/>
        <v>rail_walk_time</v>
      </c>
      <c r="D1132" s="5" t="str">
        <f t="shared" ca="1" si="171"/>
        <v>rail_walk_time_medellin</v>
      </c>
      <c r="E1132" s="4" t="str" cm="1">
        <f t="array" aca="1" ref="E1132" ca="1">INDIRECT(ADDRESS(1,A1132,1,1,"all_city_parameter_inputs"))</f>
        <v>medellin</v>
      </c>
      <c r="F1132" s="6" t="str" cm="1">
        <f t="array" aca="1" ref="F1132" ca="1">IF(AND(ISBLANK(INDIRECT(ADDRESS(B1132,2,1,1,"all_city_parameter_inputs"))), ISBLANK(INDIRECT(ADDRESS(B1132,1,1,1,"all_city_parameter_inputs")))), "", IF(ISBLANK(INDIRECT(ADDRESS(B1132,1,1,1,"all_city_parameter_inputs"))), All_city_list!F1131,INDIRECT(ADDRESS(B1132,1,1,1,"all_city_parameter_inputs"))))</f>
        <v>rail_walk_time</v>
      </c>
      <c r="G1132" s="4" t="str" cm="1">
        <f t="array" aca="1" ref="G1132" ca="1">IF(AND(ISBLANK(INDIRECT(ADDRESS(B1132,3,1,1,"all_city_parameter_inputs"))),ISBLANK(INDIRECT(ADDRESS(B1132,2,1,1,"all_city_parameter_inputs")))),"",IF(ISBLANK(INDIRECT(ADDRESS(B1132,2,1,1,"all_city_parameter_inputs"))),"",INDIRECT(ADDRESS(B1132,2,1,1,"all_city_parameter_inputs"))))</f>
        <v>constant</v>
      </c>
      <c r="H1132" s="17" cm="1">
        <f t="array" aca="1" ref="H1132" ca="1">IF(ISBLANK(INDIRECT(ADDRESS(B1132,A1132,1,1,"all_city_parameter_inputs"))), "--",INDIRECT(ADDRESS(B1132,A1132,1,1,"all_city_parameter_inputs")))</f>
        <v>12.5</v>
      </c>
      <c r="I1132" s="17">
        <f ca="1">IF(OR(G1132="alpha",G1132="beta",G1132="sd",G1132="mean"),"--",VLOOKUP(C1132,Default!$B$5:$H$113,7,FALSE))</f>
        <v>12.5</v>
      </c>
      <c r="J1132" s="4" t="str">
        <f ca="1">VLOOKUP(F1132,Lookup!$C$5:$D$109,2, FALSE)</f>
        <v>Travel values</v>
      </c>
      <c r="K1132" s="4" t="str">
        <f ca="1">VLOOKUP(C1132,Default!$B$4:$E$113,4, FALSE)</f>
        <v>time taken to walk to train station</v>
      </c>
      <c r="L1132" s="21" t="str" cm="1">
        <f t="array" aca="1" ref="L1132" ca="1">IF(ISNA(VLOOKUP(D1132,Grouped_Sources!$C:$C,1,FALSE)),"", INDIRECT(VLOOKUP(D1132,Grouped_Sources!$C:$G,5,FALSE)))</f>
        <v xml:space="preserve"> on OneDrive Ali Abbas - ITHIM Global\Methods and Processes\Input Parameters\Walk_to_PT</v>
      </c>
      <c r="M1132" s="21"/>
      <c r="N1132" s="21"/>
    </row>
    <row r="1133" spans="1:14">
      <c r="A1133" s="5">
        <f t="shared" si="180"/>
        <v>14</v>
      </c>
      <c r="B1133" s="5">
        <f t="shared" si="181"/>
        <v>42</v>
      </c>
      <c r="C1133" s="5" t="str">
        <f t="shared" ca="1" si="182"/>
        <v>rail_walk_time</v>
      </c>
      <c r="D1133" s="5" t="str">
        <f t="shared" ca="1" si="171"/>
        <v>rail_walk_time_medellin</v>
      </c>
      <c r="E1133" s="4" t="str" cm="1">
        <f t="array" aca="1" ref="E1133" ca="1">INDIRECT(ADDRESS(1,A1133,1,1,"all_city_parameter_inputs"))</f>
        <v>medellin</v>
      </c>
      <c r="F1133" s="6" t="str" cm="1">
        <f t="array" aca="1" ref="F1133" ca="1">IF(AND(ISBLANK(INDIRECT(ADDRESS(B1133,2,1,1,"all_city_parameter_inputs"))), ISBLANK(INDIRECT(ADDRESS(B1133,1,1,1,"all_city_parameter_inputs")))), "", IF(ISBLANK(INDIRECT(ADDRESS(B1133,1,1,1,"all_city_parameter_inputs"))), All_city_list!F1132,INDIRECT(ADDRESS(B1133,1,1,1,"all_city_parameter_inputs"))))</f>
        <v>rail_walk_time</v>
      </c>
      <c r="G1133" s="4" t="str" cm="1">
        <f t="array" aca="1" ref="G1133" ca="1">IF(AND(ISBLANK(INDIRECT(ADDRESS(B1133,3,1,1,"all_city_parameter_inputs"))),ISBLANK(INDIRECT(ADDRESS(B1133,2,1,1,"all_city_parameter_inputs")))),"",IF(ISBLANK(INDIRECT(ADDRESS(B1133,2,1,1,"all_city_parameter_inputs"))),"",INDIRECT(ADDRESS(B1133,2,1,1,"all_city_parameter_inputs"))))</f>
        <v>mean</v>
      </c>
      <c r="H1133" s="17" cm="1">
        <f t="array" aca="1" ref="H1133" ca="1">IF(ISBLANK(INDIRECT(ADDRESS(B1133,A1133,1,1,"all_city_parameter_inputs"))), "--",INDIRECT(ADDRESS(B1133,A1133,1,1,"all_city_parameter_inputs")))</f>
        <v>9.0292418035802307</v>
      </c>
      <c r="I1133" s="17" t="str">
        <f ca="1">IF(OR(G1133="alpha",G1133="beta",G1133="sd",G1133="mean"),"--",VLOOKUP(C1133,Default!$B$5:$H$113,7,FALSE))</f>
        <v>--</v>
      </c>
      <c r="J1133" s="4" t="str">
        <f ca="1">VLOOKUP(F1133,Lookup!$C$5:$D$109,2, FALSE)</f>
        <v>Travel values</v>
      </c>
      <c r="K1133" s="4" t="str">
        <f ca="1">VLOOKUP(C1133,Default!$B$4:$E$113,4, FALSE)</f>
        <v>time taken to walk to train station</v>
      </c>
      <c r="L1133" s="21" t="str" cm="1">
        <f t="array" aca="1" ref="L1133" ca="1">IF(ISNA(VLOOKUP(D1133,Grouped_Sources!$C:$C,1,FALSE)),"", INDIRECT(VLOOKUP(D1133,Grouped_Sources!$C:$G,5,FALSE)))</f>
        <v xml:space="preserve"> on OneDrive Ali Abbas - ITHIM Global\Methods and Processes\Input Parameters\Walk_to_PT</v>
      </c>
      <c r="M1133" s="21"/>
      <c r="N1133" s="21"/>
    </row>
    <row r="1134" spans="1:14">
      <c r="A1134" s="5">
        <f t="shared" si="180"/>
        <v>14</v>
      </c>
      <c r="B1134" s="5">
        <f t="shared" si="181"/>
        <v>43</v>
      </c>
      <c r="C1134" s="5" t="str">
        <f t="shared" ca="1" si="182"/>
        <v>rail_walk_time</v>
      </c>
      <c r="D1134" s="5" t="str">
        <f t="shared" ca="1" si="171"/>
        <v>rail_walk_time_medellin</v>
      </c>
      <c r="E1134" s="4" t="str" cm="1">
        <f t="array" aca="1" ref="E1134" ca="1">INDIRECT(ADDRESS(1,A1134,1,1,"all_city_parameter_inputs"))</f>
        <v>medellin</v>
      </c>
      <c r="F1134" s="6" t="str" cm="1">
        <f t="array" aca="1" ref="F1134" ca="1">IF(AND(ISBLANK(INDIRECT(ADDRESS(B1134,2,1,1,"all_city_parameter_inputs"))), ISBLANK(INDIRECT(ADDRESS(B1134,1,1,1,"all_city_parameter_inputs")))), "", IF(ISBLANK(INDIRECT(ADDRESS(B1134,1,1,1,"all_city_parameter_inputs"))), All_city_list!F1133,INDIRECT(ADDRESS(B1134,1,1,1,"all_city_parameter_inputs"))))</f>
        <v>rail_walk_time</v>
      </c>
      <c r="G1134" s="4" t="str" cm="1">
        <f t="array" aca="1" ref="G1134" ca="1">IF(AND(ISBLANK(INDIRECT(ADDRESS(B1134,3,1,1,"all_city_parameter_inputs"))),ISBLANK(INDIRECT(ADDRESS(B1134,2,1,1,"all_city_parameter_inputs")))),"",IF(ISBLANK(INDIRECT(ADDRESS(B1134,2,1,1,"all_city_parameter_inputs"))),"",INDIRECT(ADDRESS(B1134,2,1,1,"all_city_parameter_inputs"))))</f>
        <v>sd</v>
      </c>
      <c r="H1134" s="17" cm="1">
        <f t="array" aca="1" ref="H1134" ca="1">IF(ISBLANK(INDIRECT(ADDRESS(B1134,A1134,1,1,"all_city_parameter_inputs"))), "--",INDIRECT(ADDRESS(B1134,A1134,1,1,"all_city_parameter_inputs")))</f>
        <v>2.2401627151007628</v>
      </c>
      <c r="I1134" s="17" t="str">
        <f ca="1">IF(OR(G1134="alpha",G1134="beta",G1134="sd",G1134="mean"),"--",VLOOKUP(C1134,Default!$B$5:$H$113,7,FALSE))</f>
        <v>--</v>
      </c>
      <c r="J1134" s="4" t="str">
        <f ca="1">VLOOKUP(F1134,Lookup!$C$5:$D$109,2, FALSE)</f>
        <v>Travel values</v>
      </c>
      <c r="K1134" s="4" t="str">
        <f ca="1">VLOOKUP(C1134,Default!$B$4:$E$113,4, FALSE)</f>
        <v>time taken to walk to train station</v>
      </c>
      <c r="L1134" s="21" t="str" cm="1">
        <f t="array" aca="1" ref="L1134" ca="1">IF(ISNA(VLOOKUP(D1134,Grouped_Sources!$C:$C,1,FALSE)),"", INDIRECT(VLOOKUP(D1134,Grouped_Sources!$C:$G,5,FALSE)))</f>
        <v xml:space="preserve"> on OneDrive Ali Abbas - ITHIM Global\Methods and Processes\Input Parameters\Walk_to_PT</v>
      </c>
      <c r="M1134" s="21"/>
      <c r="N1134" s="21"/>
    </row>
    <row r="1135" spans="1:14">
      <c r="A1135" s="5">
        <f t="shared" si="180"/>
        <v>14</v>
      </c>
      <c r="B1135" s="5">
        <f t="shared" si="181"/>
        <v>44</v>
      </c>
      <c r="C1135" s="5" t="str">
        <f t="shared" ca="1" si="182"/>
        <v>add_personal_motorcycle_trips</v>
      </c>
      <c r="D1135" s="5" t="str">
        <f t="shared" ref="D1135:D1138" ca="1" si="183">F1135&amp;"_"&amp;E1135</f>
        <v>add_personal_motorcycle_trips_medellin</v>
      </c>
      <c r="E1135" s="4" t="str" cm="1">
        <f t="array" aca="1" ref="E1135" ca="1">INDIRECT(ADDRESS(1,A1135,1,1,"all_city_parameter_inputs"))</f>
        <v>medellin</v>
      </c>
      <c r="F1135" s="6" t="str" cm="1">
        <f t="array" aca="1" ref="F1135" ca="1">IF(AND(ISBLANK(INDIRECT(ADDRESS(B1135,2,1,1,"all_city_parameter_inputs"))), ISBLANK(INDIRECT(ADDRESS(B1135,1,1,1,"all_city_parameter_inputs")))), "", IF(ISBLANK(INDIRECT(ADDRESS(B1135,1,1,1,"all_city_parameter_inputs"))), All_city_list!F1134,INDIRECT(ADDRESS(B1135,1,1,1,"all_city_parameter_inputs"))))</f>
        <v>add_personal_motorcycle_trips</v>
      </c>
      <c r="G1135" s="4" t="str" cm="1">
        <f t="array" aca="1" ref="G1135" ca="1">IF(AND(ISBLANK(INDIRECT(ADDRESS(B1135,3,1,1,"all_city_parameter_inputs"))),ISBLANK(INDIRECT(ADDRESS(B1135,2,1,1,"all_city_parameter_inputs")))),"",IF(ISBLANK(INDIRECT(ADDRESS(B1135,2,1,1,"all_city_parameter_inputs"))),"",INDIRECT(ADDRESS(B1135,2,1,1,"all_city_parameter_inputs"))))</f>
        <v/>
      </c>
      <c r="H1135" s="17" t="str" cm="1">
        <f t="array" aca="1" ref="H1135" ca="1">IF(ISBLANK(INDIRECT(ADDRESS(B1135,A1135,1,1,"all_city_parameter_inputs"))), "--",INDIRECT(ADDRESS(B1135,A1135,1,1,"all_city_parameter_inputs")))</f>
        <v>no</v>
      </c>
      <c r="I1135" s="17" t="str">
        <f ca="1">IF(OR(G1135="alpha",G1135="beta",G1135="sd",G1135="mean"),"--",VLOOKUP(C1135,Default!$B$5:$H$113,7,FALSE))</f>
        <v>no</v>
      </c>
      <c r="J1135" s="4" t="str">
        <f ca="1">VLOOKUP(F1135,Lookup!$C$5:$D$109,2, FALSE)</f>
        <v>Travel values</v>
      </c>
      <c r="K1135" s="4" t="str">
        <f ca="1">VLOOKUP(C1135,Default!$B$4:$E$113,4, FALSE)</f>
        <v>if set to 'no', does not add any personal journey motorcycle trip. If set to 'Chile' add motorcycle trips based on Chilean data. Used if no motorcycle trips exist in the travel survey at all</v>
      </c>
      <c r="L1135" s="21" t="str" cm="1">
        <f t="array" aca="1" ref="L1135" ca="1">IF(ISNA(VLOOKUP(D1135,Grouped_Sources!$C:$C,1,FALSE)),"", INDIRECT(VLOOKUP(D1135,Grouped_Sources!$C:$G,5,FALSE)))</f>
        <v xml:space="preserve"> on OneDrive Ali Abbas - ITHIM Global\Methods and Processes\Input Parameters\NewMotorcycleTrips</v>
      </c>
      <c r="M1135" s="21"/>
      <c r="N1135" s="21"/>
    </row>
    <row r="1136" spans="1:14">
      <c r="A1136" s="5">
        <f t="shared" si="180"/>
        <v>14</v>
      </c>
      <c r="B1136" s="5">
        <f t="shared" si="181"/>
        <v>45</v>
      </c>
      <c r="C1136" s="5" t="str">
        <f t="shared" ca="1" si="182"/>
        <v>proportion_motorcycle_trips</v>
      </c>
      <c r="D1136" s="5" t="str">
        <f t="shared" ca="1" si="183"/>
        <v>proportion_motorcycle_trips_medellin</v>
      </c>
      <c r="E1136" s="4" t="str" cm="1">
        <f t="array" aca="1" ref="E1136" ca="1">INDIRECT(ADDRESS(1,A1136,1,1,"all_city_parameter_inputs"))</f>
        <v>medellin</v>
      </c>
      <c r="F1136" s="6" t="str" cm="1">
        <f t="array" aca="1" ref="F1136" ca="1">IF(AND(ISBLANK(INDIRECT(ADDRESS(B1136,2,1,1,"all_city_parameter_inputs"))), ISBLANK(INDIRECT(ADDRESS(B1136,1,1,1,"all_city_parameter_inputs")))), "", IF(ISBLANK(INDIRECT(ADDRESS(B1136,1,1,1,"all_city_parameter_inputs"))), All_city_list!F1135,INDIRECT(ADDRESS(B1136,1,1,1,"all_city_parameter_inputs"))))</f>
        <v>proportion_motorcycle_trips</v>
      </c>
      <c r="G1136" s="4" t="str" cm="1">
        <f t="array" aca="1" ref="G1136" ca="1">IF(AND(ISBLANK(INDIRECT(ADDRESS(B1136,3,1,1,"all_city_parameter_inputs"))),ISBLANK(INDIRECT(ADDRESS(B1136,2,1,1,"all_city_parameter_inputs")))),"",IF(ISBLANK(INDIRECT(ADDRESS(B1136,2,1,1,"all_city_parameter_inputs"))),"",INDIRECT(ADDRESS(B1136,2,1,1,"all_city_parameter_inputs"))))</f>
        <v>constant</v>
      </c>
      <c r="H1136" s="17" cm="1">
        <f t="array" aca="1" ref="H1136" ca="1">IF(ISBLANK(INDIRECT(ADDRESS(B1136,A1136,1,1,"all_city_parameter_inputs"))), "--",INDIRECT(ADDRESS(B1136,A1136,1,1,"all_city_parameter_inputs")))</f>
        <v>0</v>
      </c>
      <c r="I1136" s="17">
        <f ca="1">IF(OR(G1136="alpha",G1136="beta",G1136="sd",G1136="mean"),"--",VLOOKUP(C1136,Default!$B$5:$H$113,7,FALSE))</f>
        <v>0</v>
      </c>
      <c r="J1136" s="4" t="str">
        <f ca="1">VLOOKUP(F1136,Lookup!$C$5:$D$109,2, FALSE)</f>
        <v>Travel values</v>
      </c>
      <c r="K1136" s="4" t="str">
        <f ca="1">VLOOKUP(C1136,Default!$B$4:$E$113,4, FALSE)</f>
        <v>proportion of travel survey trips that should be added as motorcycle trips</v>
      </c>
      <c r="L1136" s="21" t="str" cm="1">
        <f t="array" aca="1" ref="L1136" ca="1">IF(ISNA(VLOOKUP(D1136,Grouped_Sources!$C:$C,1,FALSE)),"", INDIRECT(VLOOKUP(D1136,Grouped_Sources!$C:$G,5,FALSE)))</f>
        <v xml:space="preserve"> on OneDrive Ali Abbas - ITHIM Global\Methods and Processes\Input Parameters\NewMotorcycleTrips</v>
      </c>
      <c r="M1136" s="21"/>
      <c r="N1136" s="21"/>
    </row>
    <row r="1137" spans="1:14">
      <c r="A1137" s="5">
        <f t="shared" si="180"/>
        <v>14</v>
      </c>
      <c r="B1137" s="5">
        <f t="shared" si="181"/>
        <v>46</v>
      </c>
      <c r="C1137" s="5" t="str">
        <f t="shared" ca="1" si="182"/>
        <v>proportion_motorcycle_trips</v>
      </c>
      <c r="D1137" s="5" t="str">
        <f t="shared" ca="1" si="183"/>
        <v>proportion_motorcycle_trips_medellin</v>
      </c>
      <c r="E1137" s="4" t="str" cm="1">
        <f t="array" aca="1" ref="E1137" ca="1">INDIRECT(ADDRESS(1,A1137,1,1,"all_city_parameter_inputs"))</f>
        <v>medellin</v>
      </c>
      <c r="F1137" s="6" t="str" cm="1">
        <f t="array" aca="1" ref="F1137" ca="1">IF(AND(ISBLANK(INDIRECT(ADDRESS(B1137,2,1,1,"all_city_parameter_inputs"))), ISBLANK(INDIRECT(ADDRESS(B1137,1,1,1,"all_city_parameter_inputs")))), "", IF(ISBLANK(INDIRECT(ADDRESS(B1137,1,1,1,"all_city_parameter_inputs"))), All_city_list!F1136,INDIRECT(ADDRESS(B1137,1,1,1,"all_city_parameter_inputs"))))</f>
        <v>proportion_motorcycle_trips</v>
      </c>
      <c r="G1137" s="4" t="str" cm="1">
        <f t="array" aca="1" ref="G1137" ca="1">IF(AND(ISBLANK(INDIRECT(ADDRESS(B1137,3,1,1,"all_city_parameter_inputs"))),ISBLANK(INDIRECT(ADDRESS(B1137,2,1,1,"all_city_parameter_inputs")))),"",IF(ISBLANK(INDIRECT(ADDRESS(B1137,2,1,1,"all_city_parameter_inputs"))),"",INDIRECT(ADDRESS(B1137,2,1,1,"all_city_parameter_inputs"))))</f>
        <v>alpha</v>
      </c>
      <c r="H1137" s="17" t="str" cm="1">
        <f t="array" aca="1" ref="H1137" ca="1">IF(ISBLANK(INDIRECT(ADDRESS(B1137,A1137,1,1,"all_city_parameter_inputs"))), "--",INDIRECT(ADDRESS(B1137,A1137,1,1,"all_city_parameter_inputs")))</f>
        <v>--</v>
      </c>
      <c r="I1137" s="17" t="str">
        <f ca="1">IF(OR(G1137="alpha",G1137="beta",G1137="sd",G1137="mean"),"--",VLOOKUP(C1137,Default!$B$5:$H$113,7,FALSE))</f>
        <v>--</v>
      </c>
      <c r="J1137" s="4" t="str">
        <f ca="1">VLOOKUP(F1137,Lookup!$C$5:$D$109,2, FALSE)</f>
        <v>Travel values</v>
      </c>
      <c r="K1137" s="4" t="str">
        <f ca="1">VLOOKUP(C1137,Default!$B$4:$E$113,4, FALSE)</f>
        <v>proportion of travel survey trips that should be added as motorcycle trips</v>
      </c>
      <c r="L1137" s="21" t="str" cm="1">
        <f t="array" aca="1" ref="L1137" ca="1">IF(ISNA(VLOOKUP(D1137,Grouped_Sources!$C:$C,1,FALSE)),"", INDIRECT(VLOOKUP(D1137,Grouped_Sources!$C:$G,5,FALSE)))</f>
        <v xml:space="preserve"> on OneDrive Ali Abbas - ITHIM Global\Methods and Processes\Input Parameters\NewMotorcycleTrips</v>
      </c>
      <c r="M1137" s="21"/>
      <c r="N1137" s="21"/>
    </row>
    <row r="1138" spans="1:14">
      <c r="A1138" s="5">
        <f t="shared" si="180"/>
        <v>14</v>
      </c>
      <c r="B1138" s="5">
        <f t="shared" si="181"/>
        <v>47</v>
      </c>
      <c r="C1138" s="5" t="str">
        <f t="shared" ca="1" si="182"/>
        <v>proportion_motorcycle_trips</v>
      </c>
      <c r="D1138" s="5" t="str">
        <f t="shared" ca="1" si="183"/>
        <v>proportion_motorcycle_trips_medellin</v>
      </c>
      <c r="E1138" s="4" t="str" cm="1">
        <f t="array" aca="1" ref="E1138" ca="1">INDIRECT(ADDRESS(1,A1138,1,1,"all_city_parameter_inputs"))</f>
        <v>medellin</v>
      </c>
      <c r="F1138" s="6" t="str" cm="1">
        <f t="array" aca="1" ref="F1138" ca="1">IF(AND(ISBLANK(INDIRECT(ADDRESS(B1138,2,1,1,"all_city_parameter_inputs"))), ISBLANK(INDIRECT(ADDRESS(B1138,1,1,1,"all_city_parameter_inputs")))), "", IF(ISBLANK(INDIRECT(ADDRESS(B1138,1,1,1,"all_city_parameter_inputs"))), All_city_list!F1137,INDIRECT(ADDRESS(B1138,1,1,1,"all_city_parameter_inputs"))))</f>
        <v>proportion_motorcycle_trips</v>
      </c>
      <c r="G1138" s="4" t="str" cm="1">
        <f t="array" aca="1" ref="G1138" ca="1">IF(AND(ISBLANK(INDIRECT(ADDRESS(B1138,3,1,1,"all_city_parameter_inputs"))),ISBLANK(INDIRECT(ADDRESS(B1138,2,1,1,"all_city_parameter_inputs")))),"",IF(ISBLANK(INDIRECT(ADDRESS(B1138,2,1,1,"all_city_parameter_inputs"))),"",INDIRECT(ADDRESS(B1138,2,1,1,"all_city_parameter_inputs"))))</f>
        <v>beta</v>
      </c>
      <c r="H1138" s="17" t="str" cm="1">
        <f t="array" aca="1" ref="H1138" ca="1">IF(ISBLANK(INDIRECT(ADDRESS(B1138,A1138,1,1,"all_city_parameter_inputs"))), "--",INDIRECT(ADDRESS(B1138,A1138,1,1,"all_city_parameter_inputs")))</f>
        <v>--</v>
      </c>
      <c r="I1138" s="17" t="str">
        <f ca="1">IF(OR(G1138="alpha",G1138="beta",G1138="sd",G1138="mean"),"--",VLOOKUP(C1138,Default!$B$5:$H$113,7,FALSE))</f>
        <v>--</v>
      </c>
      <c r="J1138" s="4" t="str">
        <f ca="1">VLOOKUP(F1138,Lookup!$C$5:$D$109,2, FALSE)</f>
        <v>Travel values</v>
      </c>
      <c r="K1138" s="4" t="str">
        <f ca="1">VLOOKUP(C1138,Default!$B$4:$E$113,4, FALSE)</f>
        <v>proportion of travel survey trips that should be added as motorcycle trips</v>
      </c>
      <c r="L1138" s="21" t="str" cm="1">
        <f t="array" aca="1" ref="L1138" ca="1">IF(ISNA(VLOOKUP(D1138,Grouped_Sources!$C:$C,1,FALSE)),"", INDIRECT(VLOOKUP(D1138,Grouped_Sources!$C:$G,5,FALSE)))</f>
        <v xml:space="preserve"> on OneDrive Ali Abbas - ITHIM Global\Methods and Processes\Input Parameters\NewMotorcycleTrips</v>
      </c>
      <c r="M1138" s="21"/>
      <c r="N1138" s="21"/>
    </row>
    <row r="1139" spans="1:14">
      <c r="A1139" s="5">
        <f t="shared" si="180"/>
        <v>14</v>
      </c>
      <c r="B1139" s="5">
        <f t="shared" si="181"/>
        <v>48</v>
      </c>
      <c r="C1139" s="5" t="str">
        <f t="shared" ca="1" si="182"/>
        <v>add_motorcycle_fleet</v>
      </c>
      <c r="D1139" s="5" t="str">
        <f t="shared" ca="1" si="171"/>
        <v>add_motorcycle_fleet_medellin</v>
      </c>
      <c r="E1139" s="4" t="str" cm="1">
        <f t="array" aca="1" ref="E1139" ca="1">INDIRECT(ADDRESS(1,A1139,1,1,"all_city_parameter_inputs"))</f>
        <v>medellin</v>
      </c>
      <c r="F1139" s="6" t="str" cm="1">
        <f t="array" aca="1" ref="F1139" ca="1">IF(AND(ISBLANK(INDIRECT(ADDRESS(B1139,2,1,1,"all_city_parameter_inputs"))), ISBLANK(INDIRECT(ADDRESS(B1139,1,1,1,"all_city_parameter_inputs")))), "", IF(ISBLANK(INDIRECT(ADDRESS(B1139,1,1,1,"all_city_parameter_inputs"))), All_city_list!F1134,INDIRECT(ADDRESS(B1139,1,1,1,"all_city_parameter_inputs"))))</f>
        <v>add_motorcycle_fleet</v>
      </c>
      <c r="G1139" s="4" t="str" cm="1">
        <f t="array" aca="1" ref="G1139" ca="1">IF(AND(ISBLANK(INDIRECT(ADDRESS(B1139,3,1,1,"all_city_parameter_inputs"))),ISBLANK(INDIRECT(ADDRESS(B1139,2,1,1,"all_city_parameter_inputs")))),"",IF(ISBLANK(INDIRECT(ADDRESS(B1139,2,1,1,"all_city_parameter_inputs"))),"",INDIRECT(ADDRESS(B1139,2,1,1,"all_city_parameter_inputs"))))</f>
        <v/>
      </c>
      <c r="H1139" s="17" t="str" cm="1">
        <f t="array" aca="1" ref="H1139" ca="1">IF(ISBLANK(INDIRECT(ADDRESS(B1139,A1139,1,1,"all_city_parameter_inputs"))), "--",INDIRECT(ADDRESS(B1139,A1139,1,1,"all_city_parameter_inputs")))</f>
        <v>T</v>
      </c>
      <c r="I1139" s="17" t="str">
        <f ca="1">IF(OR(G1139="alpha",G1139="beta",G1139="sd",G1139="mean"),"--",VLOOKUP(C1139,Default!$B$5:$H$113,7,FALSE))</f>
        <v>T</v>
      </c>
      <c r="J1139" s="4" t="str">
        <f ca="1">VLOOKUP(F1139,Lookup!$C$5:$D$109,2, FALSE)</f>
        <v>Travel values</v>
      </c>
      <c r="K1139" s="4" t="str">
        <f ca="1">VLOOKUP(C1139,Default!$B$4:$E$113,4, FALSE)</f>
        <v>whether to add motorcylce ghost trips</v>
      </c>
      <c r="L1139" s="21" t="str" cm="1">
        <f t="array" aca="1" ref="L1139" ca="1">IF(ISNA(VLOOKUP(D1139,Grouped_Sources!$C:$C,1,FALSE)),"", INDIRECT(VLOOKUP(D1139,Grouped_Sources!$C:$G,5,FALSE)))</f>
        <v xml:space="preserve"> on OneDrive Ali Abbas - ITHIM Global\Methods and Processes\Input Parameters\MotorcycleFleetRatio</v>
      </c>
      <c r="M1139" s="21"/>
      <c r="N1139" s="21"/>
    </row>
    <row r="1140" spans="1:14">
      <c r="A1140" s="5">
        <f t="shared" si="180"/>
        <v>14</v>
      </c>
      <c r="B1140" s="5">
        <f t="shared" si="181"/>
        <v>49</v>
      </c>
      <c r="C1140" s="5" t="str">
        <f t="shared" ca="1" si="182"/>
        <v>fleet_to_motorcycle_ratio</v>
      </c>
      <c r="D1140" s="5" t="str">
        <f t="shared" ca="1" si="171"/>
        <v>fleet_to_motorcycle_ratio_medellin</v>
      </c>
      <c r="E1140" s="4" t="str" cm="1">
        <f t="array" aca="1" ref="E1140" ca="1">INDIRECT(ADDRESS(1,A1140,1,1,"all_city_parameter_inputs"))</f>
        <v>medellin</v>
      </c>
      <c r="F1140" s="6" t="str" cm="1">
        <f t="array" aca="1" ref="F1140" ca="1">IF(AND(ISBLANK(INDIRECT(ADDRESS(B1140,2,1,1,"all_city_parameter_inputs"))), ISBLANK(INDIRECT(ADDRESS(B1140,1,1,1,"all_city_parameter_inputs")))), "", IF(ISBLANK(INDIRECT(ADDRESS(B1140,1,1,1,"all_city_parameter_inputs"))), All_city_list!F1139,INDIRECT(ADDRESS(B1140,1,1,1,"all_city_parameter_inputs"))))</f>
        <v>fleet_to_motorcycle_ratio</v>
      </c>
      <c r="G1140" s="4" t="str" cm="1">
        <f t="array" aca="1" ref="G1140" ca="1">IF(AND(ISBLANK(INDIRECT(ADDRESS(B1140,3,1,1,"all_city_parameter_inputs"))),ISBLANK(INDIRECT(ADDRESS(B1140,2,1,1,"all_city_parameter_inputs")))),"",IF(ISBLANK(INDIRECT(ADDRESS(B1140,2,1,1,"all_city_parameter_inputs"))),"",INDIRECT(ADDRESS(B1140,2,1,1,"all_city_parameter_inputs"))))</f>
        <v>constant</v>
      </c>
      <c r="H1140" s="17" cm="1">
        <f t="array" aca="1" ref="H1140" ca="1">IF(ISBLANK(INDIRECT(ADDRESS(B1140,A1140,1,1,"all_city_parameter_inputs"))), "--",INDIRECT(ADDRESS(B1140,A1140,1,1,"all_city_parameter_inputs")))</f>
        <v>0.16</v>
      </c>
      <c r="I1140" s="17">
        <f ca="1">IF(OR(G1140="alpha",G1140="beta",G1140="sd",G1140="mean"),"--",VLOOKUP(C1140,Default!$B$5:$H$113,7,FALSE))</f>
        <v>0.441176470588235</v>
      </c>
      <c r="J1140" s="4" t="str">
        <f ca="1">VLOOKUP(F1140,Lookup!$C$5:$D$109,2, FALSE)</f>
        <v>Travel values</v>
      </c>
      <c r="K1140" s="4" t="str">
        <f ca="1">VLOOKUP(C1140,Default!$B$4:$E$113,4, FALSE)</f>
        <v xml:space="preserve">ratio of missing motorbike trips, e.g. if ratio = 0.6 and total trip distance in survey is 400, then want to add 600 km of motorbike trips. </v>
      </c>
      <c r="L1140" s="21" t="str" cm="1">
        <f t="array" aca="1" ref="L1140" ca="1">IF(ISNA(VLOOKUP(D1140,Grouped_Sources!$C:$C,1,FALSE)),"", INDIRECT(VLOOKUP(D1140,Grouped_Sources!$C:$G,5,FALSE)))</f>
        <v xml:space="preserve"> on OneDrive Ali Abbas - ITHIM Global\Methods and Processes\Input Parameters\MotorcycleFleetRatio</v>
      </c>
      <c r="M1140" s="21"/>
      <c r="N1140" s="21"/>
    </row>
    <row r="1141" spans="1:14">
      <c r="A1141" s="5">
        <f t="shared" si="180"/>
        <v>14</v>
      </c>
      <c r="B1141" s="5">
        <f t="shared" si="181"/>
        <v>50</v>
      </c>
      <c r="C1141" s="5" t="str">
        <f t="shared" ca="1" si="182"/>
        <v>fleet_to_motorcycle_ratio</v>
      </c>
      <c r="D1141" s="5" t="str">
        <f t="shared" ca="1" si="171"/>
        <v>fleet_to_motorcycle_ratio_medellin</v>
      </c>
      <c r="E1141" s="4" t="str" cm="1">
        <f t="array" aca="1" ref="E1141" ca="1">INDIRECT(ADDRESS(1,A1141,1,1,"all_city_parameter_inputs"))</f>
        <v>medellin</v>
      </c>
      <c r="F1141" s="6" t="str" cm="1">
        <f t="array" aca="1" ref="F1141" ca="1">IF(AND(ISBLANK(INDIRECT(ADDRESS(B1141,2,1,1,"all_city_parameter_inputs"))), ISBLANK(INDIRECT(ADDRESS(B1141,1,1,1,"all_city_parameter_inputs")))), "", IF(ISBLANK(INDIRECT(ADDRESS(B1141,1,1,1,"all_city_parameter_inputs"))), All_city_list!F1140,INDIRECT(ADDRESS(B1141,1,1,1,"all_city_parameter_inputs"))))</f>
        <v>fleet_to_motorcycle_ratio</v>
      </c>
      <c r="G1141" s="4" t="str" cm="1">
        <f t="array" aca="1" ref="G1141" ca="1">IF(AND(ISBLANK(INDIRECT(ADDRESS(B1141,3,1,1,"all_city_parameter_inputs"))),ISBLANK(INDIRECT(ADDRESS(B1141,2,1,1,"all_city_parameter_inputs")))),"",IF(ISBLANK(INDIRECT(ADDRESS(B1141,2,1,1,"all_city_parameter_inputs"))),"",INDIRECT(ADDRESS(B1141,2,1,1,"all_city_parameter_inputs"))))</f>
        <v>alpha</v>
      </c>
      <c r="H1141" s="17" cm="1">
        <f t="array" aca="1" ref="H1141" ca="1">IF(ISBLANK(INDIRECT(ADDRESS(B1141,A1141,1,1,"all_city_parameter_inputs"))), "--",INDIRECT(ADDRESS(B1141,A1141,1,1,"all_city_parameter_inputs")))</f>
        <v>1.3081935993782603</v>
      </c>
      <c r="I1141" s="17" t="str">
        <f ca="1">IF(OR(G1141="alpha",G1141="beta",G1141="sd",G1141="mean"),"--",VLOOKUP(C1141,Default!$B$5:$H$113,7,FALSE))</f>
        <v>--</v>
      </c>
      <c r="J1141" s="4" t="str">
        <f ca="1">VLOOKUP(F1141,Lookup!$C$5:$D$109,2, FALSE)</f>
        <v>Travel values</v>
      </c>
      <c r="K1141" s="4" t="str">
        <f ca="1">VLOOKUP(C1141,Default!$B$4:$E$113,4, FALSE)</f>
        <v xml:space="preserve">ratio of missing motorbike trips, e.g. if ratio = 0.6 and total trip distance in survey is 400, then want to add 600 km of motorbike trips. </v>
      </c>
      <c r="L1141" s="21" t="str" cm="1">
        <f t="array" aca="1" ref="L1141" ca="1">IF(ISNA(VLOOKUP(D1141,Grouped_Sources!$C:$C,1,FALSE)),"", INDIRECT(VLOOKUP(D1141,Grouped_Sources!$C:$G,5,FALSE)))</f>
        <v xml:space="preserve"> on OneDrive Ali Abbas - ITHIM Global\Methods and Processes\Input Parameters\MotorcycleFleetRatio</v>
      </c>
      <c r="M1141" s="21"/>
      <c r="N1141" s="21"/>
    </row>
    <row r="1142" spans="1:14">
      <c r="A1142" s="5">
        <f t="shared" si="180"/>
        <v>14</v>
      </c>
      <c r="B1142" s="5">
        <f t="shared" si="181"/>
        <v>51</v>
      </c>
      <c r="C1142" s="5" t="str">
        <f t="shared" ca="1" si="182"/>
        <v>fleet_to_motorcycle_ratio</v>
      </c>
      <c r="D1142" s="5" t="str">
        <f t="shared" ca="1" si="171"/>
        <v>fleet_to_motorcycle_ratio_medellin</v>
      </c>
      <c r="E1142" s="4" t="str" cm="1">
        <f t="array" aca="1" ref="E1142" ca="1">INDIRECT(ADDRESS(1,A1142,1,1,"all_city_parameter_inputs"))</f>
        <v>medellin</v>
      </c>
      <c r="F1142" s="6" t="str" cm="1">
        <f t="array" aca="1" ref="F1142" ca="1">IF(AND(ISBLANK(INDIRECT(ADDRESS(B1142,2,1,1,"all_city_parameter_inputs"))), ISBLANK(INDIRECT(ADDRESS(B1142,1,1,1,"all_city_parameter_inputs")))), "", IF(ISBLANK(INDIRECT(ADDRESS(B1142,1,1,1,"all_city_parameter_inputs"))), All_city_list!F1141,INDIRECT(ADDRESS(B1142,1,1,1,"all_city_parameter_inputs"))))</f>
        <v>fleet_to_motorcycle_ratio</v>
      </c>
      <c r="G1142" s="4" t="str" cm="1">
        <f t="array" aca="1" ref="G1142" ca="1">IF(AND(ISBLANK(INDIRECT(ADDRESS(B1142,3,1,1,"all_city_parameter_inputs"))),ISBLANK(INDIRECT(ADDRESS(B1142,2,1,1,"all_city_parameter_inputs")))),"",IF(ISBLANK(INDIRECT(ADDRESS(B1142,2,1,1,"all_city_parameter_inputs"))),"",INDIRECT(ADDRESS(B1142,2,1,1,"all_city_parameter_inputs"))))</f>
        <v>beta</v>
      </c>
      <c r="H1142" s="17" cm="1">
        <f t="array" aca="1" ref="H1142" ca="1">IF(ISBLANK(INDIRECT(ADDRESS(B1142,A1142,1,1,"all_city_parameter_inputs"))), "--",INDIRECT(ADDRESS(B1142,A1142,1,1,"all_city_parameter_inputs")))</f>
        <v>6.8680163967358663</v>
      </c>
      <c r="I1142" s="17" t="str">
        <f ca="1">IF(OR(G1142="alpha",G1142="beta",G1142="sd",G1142="mean"),"--",VLOOKUP(C1142,Default!$B$5:$H$113,7,FALSE))</f>
        <v>--</v>
      </c>
      <c r="J1142" s="4" t="str">
        <f ca="1">VLOOKUP(F1142,Lookup!$C$5:$D$109,2, FALSE)</f>
        <v>Travel values</v>
      </c>
      <c r="K1142" s="4" t="str">
        <f ca="1">VLOOKUP(C1142,Default!$B$4:$E$113,4, FALSE)</f>
        <v xml:space="preserve">ratio of missing motorbike trips, e.g. if ratio = 0.6 and total trip distance in survey is 400, then want to add 600 km of motorbike trips. </v>
      </c>
      <c r="L1142" s="21" t="str" cm="1">
        <f t="array" aca="1" ref="L1142" ca="1">IF(ISNA(VLOOKUP(D1142,Grouped_Sources!$C:$C,1,FALSE)),"", INDIRECT(VLOOKUP(D1142,Grouped_Sources!$C:$G,5,FALSE)))</f>
        <v xml:space="preserve"> on OneDrive Ali Abbas - ITHIM Global\Methods and Processes\Input Parameters\MotorcycleFleetRatio</v>
      </c>
      <c r="M1142" s="21"/>
      <c r="N1142" s="21"/>
    </row>
    <row r="1143" spans="1:14">
      <c r="A1143" s="5">
        <f t="shared" si="180"/>
        <v>14</v>
      </c>
      <c r="B1143" s="5">
        <f t="shared" si="181"/>
        <v>52</v>
      </c>
      <c r="C1143" s="5" t="str">
        <f t="shared" ca="1" si="182"/>
        <v>background_pa_confidence</v>
      </c>
      <c r="D1143" s="5" t="str">
        <f t="shared" ca="1" si="171"/>
        <v>background_pa_confidence_medellin</v>
      </c>
      <c r="E1143" s="4" t="str" cm="1">
        <f t="array" aca="1" ref="E1143" ca="1">INDIRECT(ADDRESS(1,A1143,1,1,"all_city_parameter_inputs"))</f>
        <v>medellin</v>
      </c>
      <c r="F1143" s="6" t="str" cm="1">
        <f t="array" aca="1" ref="F1143" ca="1">IF(AND(ISBLANK(INDIRECT(ADDRESS(B1143,2,1,1,"all_city_parameter_inputs"))), ISBLANK(INDIRECT(ADDRESS(B1143,1,1,1,"all_city_parameter_inputs")))), "", IF(ISBLANK(INDIRECT(ADDRESS(B1143,1,1,1,"all_city_parameter_inputs"))), All_city_list!F1142,INDIRECT(ADDRESS(B1143,1,1,1,"all_city_parameter_inputs"))))</f>
        <v>background_pa_confidence</v>
      </c>
      <c r="G1143" s="4" t="str" cm="1">
        <f t="array" aca="1" ref="G1143" ca="1">IF(AND(ISBLANK(INDIRECT(ADDRESS(B1143,3,1,1,"all_city_parameter_inputs"))),ISBLANK(INDIRECT(ADDRESS(B1143,2,1,1,"all_city_parameter_inputs")))),"",IF(ISBLANK(INDIRECT(ADDRESS(B1143,2,1,1,"all_city_parameter_inputs"))),"",INDIRECT(ADDRESS(B1143,2,1,1,"all_city_parameter_inputs"))))</f>
        <v>sample</v>
      </c>
      <c r="H1143" s="17" cm="1">
        <f t="array" aca="1" ref="H1143" ca="1">IF(ISBLANK(INDIRECT(ADDRESS(B1143,A1143,1,1,"all_city_parameter_inputs"))), "--",INDIRECT(ADDRESS(B1143,A1143,1,1,"all_city_parameter_inputs")))</f>
        <v>0.3</v>
      </c>
      <c r="I1143" s="17">
        <f ca="1">IF(OR(G1143="alpha",G1143="beta",G1143="sd",G1143="mean"),"--",VLOOKUP(C1143,Default!$B$5:$H$113,7,FALSE))</f>
        <v>1</v>
      </c>
      <c r="J1143" s="4" t="str">
        <f ca="1">VLOOKUP(F1143,Lookup!$C$5:$D$109,2, FALSE)</f>
        <v>PA values</v>
      </c>
      <c r="K1143" s="4" t="str">
        <f ca="1">VLOOKUP(C1143,Default!$B$4:$E$113,4, FALSE)</f>
        <v>how confident we are in the PA survey (in terms of number of people who report zero PA)</v>
      </c>
      <c r="L1143" s="21" t="str" cm="1">
        <f t="array" aca="1" ref="L1143" ca="1">IF(ISNA(VLOOKUP(D1143,Grouped_Sources!$C:$C,1,FALSE)),"", INDIRECT(VLOOKUP(D1143,Grouped_Sources!$C:$G,5,FALSE)))</f>
        <v/>
      </c>
      <c r="M1143" s="21"/>
      <c r="N1143" s="21"/>
    </row>
    <row r="1144" spans="1:14">
      <c r="A1144" s="5">
        <f t="shared" si="180"/>
        <v>14</v>
      </c>
      <c r="B1144" s="5">
        <f t="shared" si="181"/>
        <v>53</v>
      </c>
      <c r="C1144" s="5" t="str">
        <f t="shared" ca="1" si="182"/>
        <v>add_walk_to_pt_trips</v>
      </c>
      <c r="D1144" s="5" t="str">
        <f t="shared" ca="1" si="171"/>
        <v>add_walk_to_pt_trips_medellin</v>
      </c>
      <c r="E1144" s="4" t="str" cm="1">
        <f t="array" aca="1" ref="E1144" ca="1">INDIRECT(ADDRESS(1,A1144,1,1,"all_city_parameter_inputs"))</f>
        <v>medellin</v>
      </c>
      <c r="F1144" s="6" t="str" cm="1">
        <f t="array" aca="1" ref="F1144" ca="1">IF(AND(ISBLANK(INDIRECT(ADDRESS(B1144,2,1,1,"all_city_parameter_inputs"))), ISBLANK(INDIRECT(ADDRESS(B1144,1,1,1,"all_city_parameter_inputs")))), "", IF(ISBLANK(INDIRECT(ADDRESS(B1144,1,1,1,"all_city_parameter_inputs"))), All_city_list!F1143,INDIRECT(ADDRESS(B1144,1,1,1,"all_city_parameter_inputs"))))</f>
        <v>add_walk_to_pt_trips</v>
      </c>
      <c r="G1144" s="4" t="str" cm="1">
        <f t="array" aca="1" ref="G1144" ca="1">IF(AND(ISBLANK(INDIRECT(ADDRESS(B1144,3,1,1,"all_city_parameter_inputs"))),ISBLANK(INDIRECT(ADDRESS(B1144,2,1,1,"all_city_parameter_inputs")))),"",IF(ISBLANK(INDIRECT(ADDRESS(B1144,2,1,1,"all_city_parameter_inputs"))),"",INDIRECT(ADDRESS(B1144,2,1,1,"all_city_parameter_inputs"))))</f>
        <v/>
      </c>
      <c r="H1144" s="17" t="str" cm="1">
        <f t="array" aca="1" ref="H1144" ca="1">IF(ISBLANK(INDIRECT(ADDRESS(B1144,A1144,1,1,"all_city_parameter_inputs"))), "--",INDIRECT(ADDRESS(B1144,A1144,1,1,"all_city_parameter_inputs")))</f>
        <v>T</v>
      </c>
      <c r="I1144" s="17" t="str">
        <f ca="1">IF(OR(G1144="alpha",G1144="beta",G1144="sd",G1144="mean"),"--",VLOOKUP(C1144,Default!$B$5:$H$113,7,FALSE))</f>
        <v>T</v>
      </c>
      <c r="J1144" s="4" t="str">
        <f ca="1">VLOOKUP(F1144,Lookup!$C$5:$D$109,2, FALSE)</f>
        <v>Travel values</v>
      </c>
      <c r="K1144" s="4" t="str">
        <f ca="1">VLOOKUP(C1144,Default!$B$4:$E$113,4, FALSE)</f>
        <v>whether to add walk component to trips with main mode bus</v>
      </c>
      <c r="L1144" s="21" t="str" cm="1">
        <f t="array" aca="1" ref="L1144" ca="1">IF(ISNA(VLOOKUP(D1144,Grouped_Sources!$C:$C,1,FALSE)),"", INDIRECT(VLOOKUP(D1144,Grouped_Sources!$C:$G,5,FALSE)))</f>
        <v/>
      </c>
      <c r="M1144" s="21"/>
      <c r="N1144" s="21"/>
    </row>
    <row r="1145" spans="1:14">
      <c r="A1145" s="5">
        <f t="shared" si="180"/>
        <v>14</v>
      </c>
      <c r="B1145" s="5">
        <f t="shared" si="181"/>
        <v>54</v>
      </c>
      <c r="C1145" s="5" t="str">
        <f t="shared" ca="1" si="182"/>
        <v>bus_to_passenger_ratio</v>
      </c>
      <c r="D1145" s="5" t="str">
        <f t="shared" ca="1" si="171"/>
        <v>bus_to_passenger_ratio_medellin</v>
      </c>
      <c r="E1145" s="4" t="str" cm="1">
        <f t="array" aca="1" ref="E1145" ca="1">INDIRECT(ADDRESS(1,A1145,1,1,"all_city_parameter_inputs"))</f>
        <v>medellin</v>
      </c>
      <c r="F1145" s="6" t="str" cm="1">
        <f t="array" aca="1" ref="F1145" ca="1">IF(AND(ISBLANK(INDIRECT(ADDRESS(B1145,2,1,1,"all_city_parameter_inputs"))), ISBLANK(INDIRECT(ADDRESS(B1145,1,1,1,"all_city_parameter_inputs")))), "", IF(ISBLANK(INDIRECT(ADDRESS(B1145,1,1,1,"all_city_parameter_inputs"))), All_city_list!F1144,INDIRECT(ADDRESS(B1145,1,1,1,"all_city_parameter_inputs"))))</f>
        <v>bus_to_passenger_ratio</v>
      </c>
      <c r="G1145" s="4" t="str" cm="1">
        <f t="array" aca="1" ref="G1145" ca="1">IF(AND(ISBLANK(INDIRECT(ADDRESS(B1145,3,1,1,"all_city_parameter_inputs"))),ISBLANK(INDIRECT(ADDRESS(B1145,2,1,1,"all_city_parameter_inputs")))),"",IF(ISBLANK(INDIRECT(ADDRESS(B1145,2,1,1,"all_city_parameter_inputs"))),"",INDIRECT(ADDRESS(B1145,2,1,1,"all_city_parameter_inputs"))))</f>
        <v>constant</v>
      </c>
      <c r="H1145" s="17" cm="1">
        <f t="array" aca="1" ref="H1145" ca="1">IF(ISBLANK(INDIRECT(ADDRESS(B1145,A1145,1,1,"all_city_parameter_inputs"))), "--",INDIRECT(ADDRESS(B1145,A1145,1,1,"all_city_parameter_inputs")))</f>
        <v>3.8910505836575876E-2</v>
      </c>
      <c r="I1145" s="17">
        <f ca="1">IF(OR(G1145="alpha",G1145="beta",G1145="sd",G1145="mean"),"--",VLOOKUP(C1145,Default!$B$5:$H$113,7,FALSE))</f>
        <v>3.8910505836575897E-2</v>
      </c>
      <c r="J1145" s="4" t="str">
        <f ca="1">VLOOKUP(F1145,Lookup!$C$5:$D$109,2, FALSE)</f>
        <v>Travel values</v>
      </c>
      <c r="K1145" s="4" t="str">
        <f ca="1">VLOOKUP(C1145,Default!$B$4:$E$113,4, FALSE)</f>
        <v>number of buses per passenger</v>
      </c>
      <c r="L1145" s="21" t="str" cm="1">
        <f t="array" aca="1" ref="L1145" ca="1">IF(ISNA(VLOOKUP(D1145,Grouped_Sources!$C:$C,1,FALSE)),"", INDIRECT(VLOOKUP(D1145,Grouped_Sources!$C:$G,5,FALSE)))</f>
        <v>BusPassengerRatios_WriteUp_v.xx.docx on  on OneDrive Ali Abbas - ITHIM Global\Methods and Processes\Input Parameters\BusPassengerRatio</v>
      </c>
      <c r="M1145" s="21"/>
      <c r="N1145" s="21"/>
    </row>
    <row r="1146" spans="1:14">
      <c r="A1146" s="5">
        <f t="shared" si="180"/>
        <v>14</v>
      </c>
      <c r="B1146" s="5">
        <f t="shared" si="181"/>
        <v>55</v>
      </c>
      <c r="C1146" s="5" t="str">
        <f t="shared" ca="1" si="182"/>
        <v>bus_to_passenger_ratio</v>
      </c>
      <c r="D1146" s="5" t="str">
        <f t="shared" ca="1" si="171"/>
        <v>bus_to_passenger_ratio_medellin</v>
      </c>
      <c r="E1146" s="4" t="str" cm="1">
        <f t="array" aca="1" ref="E1146" ca="1">INDIRECT(ADDRESS(1,A1146,1,1,"all_city_parameter_inputs"))</f>
        <v>medellin</v>
      </c>
      <c r="F1146" s="6" t="str" cm="1">
        <f t="array" aca="1" ref="F1146" ca="1">IF(AND(ISBLANK(INDIRECT(ADDRESS(B1146,2,1,1,"all_city_parameter_inputs"))), ISBLANK(INDIRECT(ADDRESS(B1146,1,1,1,"all_city_parameter_inputs")))), "", IF(ISBLANK(INDIRECT(ADDRESS(B1146,1,1,1,"all_city_parameter_inputs"))), All_city_list!F1145,INDIRECT(ADDRESS(B1146,1,1,1,"all_city_parameter_inputs"))))</f>
        <v>bus_to_passenger_ratio</v>
      </c>
      <c r="G1146" s="4" t="str" cm="1">
        <f t="array" aca="1" ref="G1146" ca="1">IF(AND(ISBLANK(INDIRECT(ADDRESS(B1146,3,1,1,"all_city_parameter_inputs"))),ISBLANK(INDIRECT(ADDRESS(B1146,2,1,1,"all_city_parameter_inputs")))),"",IF(ISBLANK(INDIRECT(ADDRESS(B1146,2,1,1,"all_city_parameter_inputs"))),"",INDIRECT(ADDRESS(B1146,2,1,1,"all_city_parameter_inputs"))))</f>
        <v>alpha</v>
      </c>
      <c r="H1146" s="17" cm="1">
        <f t="array" aca="1" ref="H1146" ca="1">IF(ISBLANK(INDIRECT(ADDRESS(B1146,A1146,1,1,"all_city_parameter_inputs"))), "--",INDIRECT(ADDRESS(B1146,A1146,1,1,"all_city_parameter_inputs")))</f>
        <v>28.263936359706005</v>
      </c>
      <c r="I1146" s="17" t="str">
        <f ca="1">IF(OR(G1146="alpha",G1146="beta",G1146="sd",G1146="mean"),"--",VLOOKUP(C1146,Default!$B$5:$H$113,7,FALSE))</f>
        <v>--</v>
      </c>
      <c r="J1146" s="4" t="str">
        <f ca="1">VLOOKUP(F1146,Lookup!$C$5:$D$109,2, FALSE)</f>
        <v>Travel values</v>
      </c>
      <c r="K1146" s="4" t="str">
        <f ca="1">VLOOKUP(C1146,Default!$B$4:$E$113,4, FALSE)</f>
        <v>number of buses per passenger</v>
      </c>
      <c r="L1146" s="21" t="str" cm="1">
        <f t="array" aca="1" ref="L1146" ca="1">IF(ISNA(VLOOKUP(D1146,Grouped_Sources!$C:$C,1,FALSE)),"", INDIRECT(VLOOKUP(D1146,Grouped_Sources!$C:$G,5,FALSE)))</f>
        <v>BusPassengerRatios_WriteUp_v.xx.docx on  on OneDrive Ali Abbas - ITHIM Global\Methods and Processes\Input Parameters\BusPassengerRatio</v>
      </c>
      <c r="M1146" s="21"/>
      <c r="N1146" s="21"/>
    </row>
    <row r="1147" spans="1:14">
      <c r="A1147" s="5">
        <f t="shared" si="180"/>
        <v>14</v>
      </c>
      <c r="B1147" s="5">
        <f t="shared" si="181"/>
        <v>56</v>
      </c>
      <c r="C1147" s="5" t="str">
        <f t="shared" ca="1" si="182"/>
        <v>bus_to_passenger_ratio</v>
      </c>
      <c r="D1147" s="5" t="str">
        <f t="shared" ca="1" si="171"/>
        <v>bus_to_passenger_ratio_medellin</v>
      </c>
      <c r="E1147" s="4" t="str" cm="1">
        <f t="array" aca="1" ref="E1147" ca="1">INDIRECT(ADDRESS(1,A1147,1,1,"all_city_parameter_inputs"))</f>
        <v>medellin</v>
      </c>
      <c r="F1147" s="6" t="str" cm="1">
        <f t="array" aca="1" ref="F1147" ca="1">IF(AND(ISBLANK(INDIRECT(ADDRESS(B1147,2,1,1,"all_city_parameter_inputs"))), ISBLANK(INDIRECT(ADDRESS(B1147,1,1,1,"all_city_parameter_inputs")))), "", IF(ISBLANK(INDIRECT(ADDRESS(B1147,1,1,1,"all_city_parameter_inputs"))), All_city_list!F1146,INDIRECT(ADDRESS(B1147,1,1,1,"all_city_parameter_inputs"))))</f>
        <v>bus_to_passenger_ratio</v>
      </c>
      <c r="G1147" s="4" t="str" cm="1">
        <f t="array" aca="1" ref="G1147" ca="1">IF(AND(ISBLANK(INDIRECT(ADDRESS(B1147,3,1,1,"all_city_parameter_inputs"))),ISBLANK(INDIRECT(ADDRESS(B1147,2,1,1,"all_city_parameter_inputs")))),"",IF(ISBLANK(INDIRECT(ADDRESS(B1147,2,1,1,"all_city_parameter_inputs"))),"",INDIRECT(ADDRESS(B1147,2,1,1,"all_city_parameter_inputs"))))</f>
        <v>beta</v>
      </c>
      <c r="H1147" s="17" cm="1">
        <f t="array" aca="1" ref="H1147" ca="1">IF(ISBLANK(INDIRECT(ADDRESS(B1147,A1147,1,1,"all_city_parameter_inputs"))), "--",INDIRECT(ADDRESS(B1147,A1147,1,1,"all_city_parameter_inputs")))</f>
        <v>698.11922808473832</v>
      </c>
      <c r="I1147" s="17" t="str">
        <f ca="1">IF(OR(G1147="alpha",G1147="beta",G1147="sd",G1147="mean"),"--",VLOOKUP(C1147,Default!$B$5:$H$113,7,FALSE))</f>
        <v>--</v>
      </c>
      <c r="J1147" s="4" t="str">
        <f ca="1">VLOOKUP(F1147,Lookup!$C$5:$D$109,2, FALSE)</f>
        <v>Travel values</v>
      </c>
      <c r="K1147" s="4" t="str">
        <f ca="1">VLOOKUP(C1147,Default!$B$4:$E$113,4, FALSE)</f>
        <v>number of buses per passenger</v>
      </c>
      <c r="L1147" s="21" t="str" cm="1">
        <f t="array" aca="1" ref="L1147" ca="1">IF(ISNA(VLOOKUP(D1147,Grouped_Sources!$C:$C,1,FALSE)),"", INDIRECT(VLOOKUP(D1147,Grouped_Sources!$C:$G,5,FALSE)))</f>
        <v>BusPassengerRatios_WriteUp_v.xx.docx on  on OneDrive Ali Abbas - ITHIM Global\Methods and Processes\Input Parameters\BusPassengerRatio</v>
      </c>
      <c r="M1147" s="21"/>
      <c r="N1147" s="21"/>
    </row>
    <row r="1148" spans="1:14">
      <c r="A1148" s="5">
        <f t="shared" si="180"/>
        <v>14</v>
      </c>
      <c r="B1148" s="5">
        <f t="shared" si="181"/>
        <v>57</v>
      </c>
      <c r="C1148" s="5" t="str">
        <f t="shared" ca="1" si="182"/>
        <v>truck_to_car_ratio</v>
      </c>
      <c r="D1148" s="5" t="str">
        <f t="shared" ca="1" si="171"/>
        <v>truck_to_car_ratio_medellin</v>
      </c>
      <c r="E1148" s="4" t="str" cm="1">
        <f t="array" aca="1" ref="E1148" ca="1">INDIRECT(ADDRESS(1,A1148,1,1,"all_city_parameter_inputs"))</f>
        <v>medellin</v>
      </c>
      <c r="F1148" s="6" t="str" cm="1">
        <f t="array" aca="1" ref="F1148" ca="1">IF(AND(ISBLANK(INDIRECT(ADDRESS(B1148,2,1,1,"all_city_parameter_inputs"))), ISBLANK(INDIRECT(ADDRESS(B1148,1,1,1,"all_city_parameter_inputs")))), "", IF(ISBLANK(INDIRECT(ADDRESS(B1148,1,1,1,"all_city_parameter_inputs"))), All_city_list!F1147,INDIRECT(ADDRESS(B1148,1,1,1,"all_city_parameter_inputs"))))</f>
        <v>truck_to_car_ratio</v>
      </c>
      <c r="G1148" s="4" t="str" cm="1">
        <f t="array" aca="1" ref="G1148" ca="1">IF(AND(ISBLANK(INDIRECT(ADDRESS(B1148,3,1,1,"all_city_parameter_inputs"))),ISBLANK(INDIRECT(ADDRESS(B1148,2,1,1,"all_city_parameter_inputs")))),"",IF(ISBLANK(INDIRECT(ADDRESS(B1148,2,1,1,"all_city_parameter_inputs"))),"",INDIRECT(ADDRESS(B1148,2,1,1,"all_city_parameter_inputs"))))</f>
        <v>constant</v>
      </c>
      <c r="H1148" s="17" cm="1">
        <f t="array" aca="1" ref="H1148" ca="1">IF(ISBLANK(INDIRECT(ADDRESS(B1148,A1148,1,1,"all_city_parameter_inputs"))), "--",INDIRECT(ADDRESS(B1148,A1148,1,1,"all_city_parameter_inputs")))</f>
        <v>0.3</v>
      </c>
      <c r="I1148" s="17">
        <f ca="1">IF(OR(G1148="alpha",G1148="beta",G1148="sd",G1148="mean"),"--",VLOOKUP(C1148,Default!$B$5:$H$113,7,FALSE))</f>
        <v>0.3</v>
      </c>
      <c r="J1148" s="4" t="str">
        <f ca="1">VLOOKUP(F1148,Lookup!$C$5:$D$109,2, FALSE)</f>
        <v>Travel values</v>
      </c>
      <c r="K1148" s="4" t="str">
        <f ca="1">VLOOKUP(C1148,Default!$B$4:$E$113,4, FALSE)</f>
        <v>ratio of truck kilometers to car km travelled, used to add ghost trips that are not changed between the different scenarios</v>
      </c>
      <c r="L1148" s="21" t="str" cm="1">
        <f t="array" aca="1" ref="L1148" ca="1">IF(ISNA(VLOOKUP(D1148,Grouped_Sources!$C:$C,1,FALSE)),"", INDIRECT(VLOOKUP(D1148,Grouped_Sources!$C:$G,5,FALSE)))</f>
        <v>TruckCarRatio_WriteUp_v.xx.docx on  on OneDrive Ali Abbas - ITHIM Global\Methods and Processes\Input Parameters\TruckCarRatio</v>
      </c>
      <c r="M1148" s="21"/>
      <c r="N1148" s="21"/>
    </row>
    <row r="1149" spans="1:14">
      <c r="A1149" s="5">
        <f t="shared" si="180"/>
        <v>14</v>
      </c>
      <c r="B1149" s="5">
        <f t="shared" si="181"/>
        <v>58</v>
      </c>
      <c r="C1149" s="5" t="str">
        <f t="shared" ca="1" si="182"/>
        <v>truck_to_car_ratio</v>
      </c>
      <c r="D1149" s="5" t="str">
        <f t="shared" ca="1" si="171"/>
        <v>truck_to_car_ratio_medellin</v>
      </c>
      <c r="E1149" s="4" t="str" cm="1">
        <f t="array" aca="1" ref="E1149" ca="1">INDIRECT(ADDRESS(1,A1149,1,1,"all_city_parameter_inputs"))</f>
        <v>medellin</v>
      </c>
      <c r="F1149" s="6" t="str" cm="1">
        <f t="array" aca="1" ref="F1149" ca="1">IF(AND(ISBLANK(INDIRECT(ADDRESS(B1149,2,1,1,"all_city_parameter_inputs"))), ISBLANK(INDIRECT(ADDRESS(B1149,1,1,1,"all_city_parameter_inputs")))), "", IF(ISBLANK(INDIRECT(ADDRESS(B1149,1,1,1,"all_city_parameter_inputs"))), All_city_list!F1148,INDIRECT(ADDRESS(B1149,1,1,1,"all_city_parameter_inputs"))))</f>
        <v>truck_to_car_ratio</v>
      </c>
      <c r="G1149" s="4" t="str" cm="1">
        <f t="array" aca="1" ref="G1149" ca="1">IF(AND(ISBLANK(INDIRECT(ADDRESS(B1149,3,1,1,"all_city_parameter_inputs"))),ISBLANK(INDIRECT(ADDRESS(B1149,2,1,1,"all_city_parameter_inputs")))),"",IF(ISBLANK(INDIRECT(ADDRESS(B1149,2,1,1,"all_city_parameter_inputs"))),"",INDIRECT(ADDRESS(B1149,2,1,1,"all_city_parameter_inputs"))))</f>
        <v>alpha</v>
      </c>
      <c r="H1149" s="17" cm="1">
        <f t="array" aca="1" ref="H1149" ca="1">IF(ISBLANK(INDIRECT(ADDRESS(B1149,A1149,1,1,"all_city_parameter_inputs"))), "--",INDIRECT(ADDRESS(B1149,A1149,1,1,"all_city_parameter_inputs")))</f>
        <v>3.731999999999998</v>
      </c>
      <c r="I1149" s="17" t="str">
        <f ca="1">IF(OR(G1149="alpha",G1149="beta",G1149="sd",G1149="mean"),"--",VLOOKUP(C1149,Default!$B$5:$H$113,7,FALSE))</f>
        <v>--</v>
      </c>
      <c r="J1149" s="4" t="str">
        <f ca="1">VLOOKUP(F1149,Lookup!$C$5:$D$109,2, FALSE)</f>
        <v>Travel values</v>
      </c>
      <c r="K1149" s="4" t="str">
        <f ca="1">VLOOKUP(C1149,Default!$B$4:$E$113,4, FALSE)</f>
        <v>ratio of truck kilometers to car km travelled, used to add ghost trips that are not changed between the different scenarios</v>
      </c>
      <c r="L1149" s="21" t="str" cm="1">
        <f t="array" aca="1" ref="L1149" ca="1">IF(ISNA(VLOOKUP(D1149,Grouped_Sources!$C:$C,1,FALSE)),"", INDIRECT(VLOOKUP(D1149,Grouped_Sources!$C:$G,5,FALSE)))</f>
        <v>TruckCarRatio_WriteUp_v.xx.docx on  on OneDrive Ali Abbas - ITHIM Global\Methods and Processes\Input Parameters\TruckCarRatio</v>
      </c>
      <c r="M1149" s="21"/>
      <c r="N1149" s="21"/>
    </row>
    <row r="1150" spans="1:14">
      <c r="A1150" s="5">
        <f t="shared" si="180"/>
        <v>14</v>
      </c>
      <c r="B1150" s="5">
        <f t="shared" si="181"/>
        <v>59</v>
      </c>
      <c r="C1150" s="5" t="str">
        <f t="shared" ca="1" si="182"/>
        <v>truck_to_car_ratio</v>
      </c>
      <c r="D1150" s="5" t="str">
        <f t="shared" ca="1" si="171"/>
        <v>truck_to_car_ratio_medellin</v>
      </c>
      <c r="E1150" s="4" t="str" cm="1">
        <f t="array" aca="1" ref="E1150" ca="1">INDIRECT(ADDRESS(1,A1150,1,1,"all_city_parameter_inputs"))</f>
        <v>medellin</v>
      </c>
      <c r="F1150" s="6" t="str" cm="1">
        <f t="array" aca="1" ref="F1150" ca="1">IF(AND(ISBLANK(INDIRECT(ADDRESS(B1150,2,1,1,"all_city_parameter_inputs"))), ISBLANK(INDIRECT(ADDRESS(B1150,1,1,1,"all_city_parameter_inputs")))), "", IF(ISBLANK(INDIRECT(ADDRESS(B1150,1,1,1,"all_city_parameter_inputs"))), All_city_list!F1149,INDIRECT(ADDRESS(B1150,1,1,1,"all_city_parameter_inputs"))))</f>
        <v>truck_to_car_ratio</v>
      </c>
      <c r="G1150" s="4" t="str" cm="1">
        <f t="array" aca="1" ref="G1150" ca="1">IF(AND(ISBLANK(INDIRECT(ADDRESS(B1150,3,1,1,"all_city_parameter_inputs"))),ISBLANK(INDIRECT(ADDRESS(B1150,2,1,1,"all_city_parameter_inputs")))),"",IF(ISBLANK(INDIRECT(ADDRESS(B1150,2,1,1,"all_city_parameter_inputs"))),"",INDIRECT(ADDRESS(B1150,2,1,1,"all_city_parameter_inputs"))))</f>
        <v>beta</v>
      </c>
      <c r="H1150" s="17" cm="1">
        <f t="array" aca="1" ref="H1150" ca="1">IF(ISBLANK(INDIRECT(ADDRESS(B1150,A1150,1,1,"all_city_parameter_inputs"))), "--",INDIRECT(ADDRESS(B1150,A1150,1,1,"all_city_parameter_inputs")))</f>
        <v>8.7079999999999949</v>
      </c>
      <c r="I1150" s="17" t="str">
        <f ca="1">IF(OR(G1150="alpha",G1150="beta",G1150="sd",G1150="mean"),"--",VLOOKUP(C1150,Default!$B$5:$H$113,7,FALSE))</f>
        <v>--</v>
      </c>
      <c r="J1150" s="4" t="str">
        <f ca="1">VLOOKUP(F1150,Lookup!$C$5:$D$109,2, FALSE)</f>
        <v>Travel values</v>
      </c>
      <c r="K1150" s="4" t="str">
        <f ca="1">VLOOKUP(C1150,Default!$B$4:$E$113,4, FALSE)</f>
        <v>ratio of truck kilometers to car km travelled, used to add ghost trips that are not changed between the different scenarios</v>
      </c>
      <c r="L1150" s="21" t="str" cm="1">
        <f t="array" aca="1" ref="L1150" ca="1">IF(ISNA(VLOOKUP(D1150,Grouped_Sources!$C:$C,1,FALSE)),"", INDIRECT(VLOOKUP(D1150,Grouped_Sources!$C:$G,5,FALSE)))</f>
        <v>TruckCarRatio_WriteUp_v.xx.docx on  on OneDrive Ali Abbas - ITHIM Global\Methods and Processes\Input Parameters\TruckCarRatio</v>
      </c>
      <c r="M1150" s="21"/>
      <c r="N1150" s="21"/>
    </row>
    <row r="1151" spans="1:14">
      <c r="A1151" s="5">
        <f t="shared" si="180"/>
        <v>14</v>
      </c>
      <c r="B1151" s="5">
        <f t="shared" si="181"/>
        <v>60</v>
      </c>
      <c r="C1151" s="5" t="str">
        <f t="shared" ca="1" si="182"/>
        <v>PM_emission_confidence</v>
      </c>
      <c r="D1151" s="5" t="str">
        <f t="shared" ca="1" si="171"/>
        <v>PM_emission_confidence_medellin</v>
      </c>
      <c r="E1151" s="4" t="str" cm="1">
        <f t="array" aca="1" ref="E1151" ca="1">INDIRECT(ADDRESS(1,A1151,1,1,"all_city_parameter_inputs"))</f>
        <v>medellin</v>
      </c>
      <c r="F1151" s="6" t="str" cm="1">
        <f t="array" aca="1" ref="F1151" ca="1">IF(AND(ISBLANK(INDIRECT(ADDRESS(B1151,2,1,1,"all_city_parameter_inputs"))), ISBLANK(INDIRECT(ADDRESS(B1151,1,1,1,"all_city_parameter_inputs")))), "", IF(ISBLANK(INDIRECT(ADDRESS(B1151,1,1,1,"all_city_parameter_inputs"))), All_city_list!F1150,INDIRECT(ADDRESS(B1151,1,1,1,"all_city_parameter_inputs"))))</f>
        <v>PM_emission_confidence</v>
      </c>
      <c r="G1151" s="4" t="str" cm="1">
        <f t="array" aca="1" ref="G1151" ca="1">IF(AND(ISBLANK(INDIRECT(ADDRESS(B1151,3,1,1,"all_city_parameter_inputs"))),ISBLANK(INDIRECT(ADDRESS(B1151,2,1,1,"all_city_parameter_inputs")))),"",IF(ISBLANK(INDIRECT(ADDRESS(B1151,2,1,1,"all_city_parameter_inputs"))),"",INDIRECT(ADDRESS(B1151,2,1,1,"all_city_parameter_inputs"))))</f>
        <v>sample</v>
      </c>
      <c r="H1151" s="17" cm="1">
        <f t="array" aca="1" ref="H1151" ca="1">IF(ISBLANK(INDIRECT(ADDRESS(B1151,A1151,1,1,"all_city_parameter_inputs"))), "--",INDIRECT(ADDRESS(B1151,A1151,1,1,"all_city_parameter_inputs")))</f>
        <v>0.8</v>
      </c>
      <c r="I1151" s="17">
        <f ca="1">IF(OR(G1151="alpha",G1151="beta",G1151="sd",G1151="mean"),"--",VLOOKUP(C1151,Default!$B$5:$H$113,7,FALSE))</f>
        <v>1</v>
      </c>
      <c r="J1151" s="4" t="str">
        <f ca="1">VLOOKUP(F1151,Lookup!$C$5:$D$109,2, FALSE)</f>
        <v>Pollution values</v>
      </c>
      <c r="K1151" s="4" t="str">
        <f ca="1">VLOOKUP(C1151,Default!$B$4:$E$113,4,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151" s="21" t="str" cm="1">
        <f t="array" aca="1" ref="L1151" ca="1">IF(ISNA(VLOOKUP(D1151,Grouped_Sources!$C:$C,1,FALSE)),"", INDIRECT(VLOOKUP(D1151,Grouped_Sources!$C:$G,5,FALSE)))</f>
        <v/>
      </c>
      <c r="M1151" s="21"/>
      <c r="N1151" s="21"/>
    </row>
    <row r="1152" spans="1:14">
      <c r="A1152" s="5">
        <f t="shared" si="180"/>
        <v>14</v>
      </c>
      <c r="B1152" s="5">
        <f t="shared" si="181"/>
        <v>61</v>
      </c>
      <c r="C1152" s="5" t="str">
        <f t="shared" ca="1" si="182"/>
        <v>distance_scalar_car_taxi</v>
      </c>
      <c r="D1152" s="5" t="str">
        <f t="shared" ca="1" si="171"/>
        <v>distance_scalar_car_taxi_medellin</v>
      </c>
      <c r="E1152" s="4" t="str" cm="1">
        <f t="array" aca="1" ref="E1152" ca="1">INDIRECT(ADDRESS(1,A1152,1,1,"all_city_parameter_inputs"))</f>
        <v>medellin</v>
      </c>
      <c r="F1152" s="6" t="str" cm="1">
        <f t="array" aca="1" ref="F1152" ca="1">IF(AND(ISBLANK(INDIRECT(ADDRESS(B1152,2,1,1,"all_city_parameter_inputs"))), ISBLANK(INDIRECT(ADDRESS(B1152,1,1,1,"all_city_parameter_inputs")))), "", IF(ISBLANK(INDIRECT(ADDRESS(B1152,1,1,1,"all_city_parameter_inputs"))), All_city_list!F1151,INDIRECT(ADDRESS(B1152,1,1,1,"all_city_parameter_inputs"))))</f>
        <v>distance_scalar_car_taxi</v>
      </c>
      <c r="G1152" s="4" t="str" cm="1">
        <f t="array" aca="1" ref="G1152" ca="1">IF(AND(ISBLANK(INDIRECT(ADDRESS(B1152,3,1,1,"all_city_parameter_inputs"))),ISBLANK(INDIRECT(ADDRESS(B1152,2,1,1,"all_city_parameter_inputs")))),"",IF(ISBLANK(INDIRECT(ADDRESS(B1152,2,1,1,"all_city_parameter_inputs"))),"",INDIRECT(ADDRESS(B1152,2,1,1,"all_city_parameter_inputs"))))</f>
        <v>constant</v>
      </c>
      <c r="H1152" s="17" cm="1">
        <f t="array" aca="1" ref="H1152" ca="1">IF(ISBLANK(INDIRECT(ADDRESS(B1152,A1152,1,1,"all_city_parameter_inputs"))), "--",INDIRECT(ADDRESS(B1152,A1152,1,1,"all_city_parameter_inputs")))</f>
        <v>1</v>
      </c>
      <c r="I1152" s="17">
        <f ca="1">IF(OR(G1152="alpha",G1152="beta",G1152="sd",G1152="mean"),"--",VLOOKUP(C1152,Default!$B$5:$H$113,7,FALSE))</f>
        <v>1</v>
      </c>
      <c r="J1152" s="4" t="str">
        <f ca="1">VLOOKUP(F1152,Lookup!$C$5:$D$109,2, FALSE)</f>
        <v>Travel values</v>
      </c>
      <c r="K1152" s="4" t="str">
        <f ca="1">VLOOKUP(C1152,Default!$B$4:$E$113,4, FALSE)</f>
        <v>scalar for car/taxi distance, i.e. all car and taxi trips get scaled by this scalar</v>
      </c>
      <c r="L1152" s="21" t="str" cm="1">
        <f t="array" aca="1" ref="L1152" ca="1">IF(ISNA(VLOOKUP(D1152,Grouped_Sources!$C:$C,1,FALSE)),"", INDIRECT(VLOOKUP(D1152,Grouped_Sources!$C:$G,5,FALSE)))</f>
        <v xml:space="preserve"> on OneDrive Ali Abbas - ITHIM Global\Methods and Processes\Input Parameters\DistanceScalars</v>
      </c>
      <c r="M1152" s="21"/>
      <c r="N1152" s="21"/>
    </row>
    <row r="1153" spans="1:14">
      <c r="A1153" s="5">
        <f t="shared" si="180"/>
        <v>14</v>
      </c>
      <c r="B1153" s="5">
        <f t="shared" si="181"/>
        <v>62</v>
      </c>
      <c r="C1153" s="5" t="str">
        <f t="shared" ca="1" si="182"/>
        <v>distance_scalar_car_taxi</v>
      </c>
      <c r="D1153" s="5" t="str">
        <f t="shared" ca="1" si="171"/>
        <v>distance_scalar_car_taxi_medellin</v>
      </c>
      <c r="E1153" s="4" t="str" cm="1">
        <f t="array" aca="1" ref="E1153" ca="1">INDIRECT(ADDRESS(1,A1153,1,1,"all_city_parameter_inputs"))</f>
        <v>medellin</v>
      </c>
      <c r="F1153" s="6" t="str" cm="1">
        <f t="array" aca="1" ref="F1153" ca="1">IF(AND(ISBLANK(INDIRECT(ADDRESS(B1153,2,1,1,"all_city_parameter_inputs"))), ISBLANK(INDIRECT(ADDRESS(B1153,1,1,1,"all_city_parameter_inputs")))), "", IF(ISBLANK(INDIRECT(ADDRESS(B1153,1,1,1,"all_city_parameter_inputs"))), All_city_list!F1152,INDIRECT(ADDRESS(B1153,1,1,1,"all_city_parameter_inputs"))))</f>
        <v>distance_scalar_car_taxi</v>
      </c>
      <c r="G1153" s="4" t="str" cm="1">
        <f t="array" aca="1" ref="G1153" ca="1">IF(AND(ISBLANK(INDIRECT(ADDRESS(B1153,3,1,1,"all_city_parameter_inputs"))),ISBLANK(INDIRECT(ADDRESS(B1153,2,1,1,"all_city_parameter_inputs")))),"",IF(ISBLANK(INDIRECT(ADDRESS(B1153,2,1,1,"all_city_parameter_inputs"))),"",INDIRECT(ADDRESS(B1153,2,1,1,"all_city_parameter_inputs"))))</f>
        <v>mean</v>
      </c>
      <c r="H1153" s="17" cm="1">
        <f t="array" aca="1" ref="H1153" ca="1">IF(ISBLANK(INDIRECT(ADDRESS(B1153,A1153,1,1,"all_city_parameter_inputs"))), "--",INDIRECT(ADDRESS(B1153,A1153,1,1,"all_city_parameter_inputs")))</f>
        <v>0.999959961017582</v>
      </c>
      <c r="I1153" s="17" t="str">
        <f ca="1">IF(OR(G1153="alpha",G1153="beta",G1153="sd",G1153="mean"),"--",VLOOKUP(C1153,Default!$B$5:$H$113,7,FALSE))</f>
        <v>--</v>
      </c>
      <c r="J1153" s="4" t="str">
        <f ca="1">VLOOKUP(F1153,Lookup!$C$5:$D$109,2, FALSE)</f>
        <v>Travel values</v>
      </c>
      <c r="K1153" s="4" t="str">
        <f ca="1">VLOOKUP(C1153,Default!$B$4:$E$113,4, FALSE)</f>
        <v>scalar for car/taxi distance, i.e. all car and taxi trips get scaled by this scalar</v>
      </c>
      <c r="L1153" s="21" t="str" cm="1">
        <f t="array" aca="1" ref="L1153" ca="1">IF(ISNA(VLOOKUP(D1153,Grouped_Sources!$C:$C,1,FALSE)),"", INDIRECT(VLOOKUP(D1153,Grouped_Sources!$C:$G,5,FALSE)))</f>
        <v xml:space="preserve"> on OneDrive Ali Abbas - ITHIM Global\Methods and Processes\Input Parameters\DistanceScalars</v>
      </c>
      <c r="M1153" s="21"/>
      <c r="N1153" s="21"/>
    </row>
    <row r="1154" spans="1:14">
      <c r="A1154" s="5">
        <f t="shared" si="180"/>
        <v>14</v>
      </c>
      <c r="B1154" s="5">
        <f t="shared" si="181"/>
        <v>63</v>
      </c>
      <c r="C1154" s="5" t="str">
        <f t="shared" ca="1" si="182"/>
        <v>distance_scalar_car_taxi</v>
      </c>
      <c r="D1154" s="5" t="str">
        <f t="shared" ca="1" si="171"/>
        <v>distance_scalar_car_taxi_medellin</v>
      </c>
      <c r="E1154" s="4" t="str" cm="1">
        <f t="array" aca="1" ref="E1154" ca="1">INDIRECT(ADDRESS(1,A1154,1,1,"all_city_parameter_inputs"))</f>
        <v>medellin</v>
      </c>
      <c r="F1154" s="6" t="str" cm="1">
        <f t="array" aca="1" ref="F1154" ca="1">IF(AND(ISBLANK(INDIRECT(ADDRESS(B1154,2,1,1,"all_city_parameter_inputs"))), ISBLANK(INDIRECT(ADDRESS(B1154,1,1,1,"all_city_parameter_inputs")))), "", IF(ISBLANK(INDIRECT(ADDRESS(B1154,1,1,1,"all_city_parameter_inputs"))), All_city_list!F1153,INDIRECT(ADDRESS(B1154,1,1,1,"all_city_parameter_inputs"))))</f>
        <v>distance_scalar_car_taxi</v>
      </c>
      <c r="G1154" s="4" t="str" cm="1">
        <f t="array" aca="1" ref="G1154" ca="1">IF(AND(ISBLANK(INDIRECT(ADDRESS(B1154,3,1,1,"all_city_parameter_inputs"))),ISBLANK(INDIRECT(ADDRESS(B1154,2,1,1,"all_city_parameter_inputs")))),"",IF(ISBLANK(INDIRECT(ADDRESS(B1154,2,1,1,"all_city_parameter_inputs"))),"",INDIRECT(ADDRESS(B1154,2,1,1,"all_city_parameter_inputs"))))</f>
        <v>sd</v>
      </c>
      <c r="H1154" s="17" cm="1">
        <f t="array" aca="1" ref="H1154" ca="1">IF(ISBLANK(INDIRECT(ADDRESS(B1154,A1154,1,1,"all_city_parameter_inputs"))), "--",INDIRECT(ADDRESS(B1154,A1154,1,1,"all_city_parameter_inputs")))</f>
        <v>1.0089888782774701</v>
      </c>
      <c r="I1154" s="17" t="str">
        <f ca="1">IF(OR(G1154="alpha",G1154="beta",G1154="sd",G1154="mean"),"--",VLOOKUP(C1154,Default!$B$5:$H$113,7,FALSE))</f>
        <v>--</v>
      </c>
      <c r="J1154" s="4" t="str">
        <f ca="1">VLOOKUP(F1154,Lookup!$C$5:$D$109,2, FALSE)</f>
        <v>Travel values</v>
      </c>
      <c r="K1154" s="4" t="str">
        <f ca="1">VLOOKUP(C1154,Default!$B$4:$E$113,4, FALSE)</f>
        <v>scalar for car/taxi distance, i.e. all car and taxi trips get scaled by this scalar</v>
      </c>
      <c r="L1154" s="21" t="str" cm="1">
        <f t="array" aca="1" ref="L1154" ca="1">IF(ISNA(VLOOKUP(D1154,Grouped_Sources!$C:$C,1,FALSE)),"", INDIRECT(VLOOKUP(D1154,Grouped_Sources!$C:$G,5,FALSE)))</f>
        <v xml:space="preserve"> on OneDrive Ali Abbas - ITHIM Global\Methods and Processes\Input Parameters\DistanceScalars</v>
      </c>
      <c r="M1154" s="21"/>
      <c r="N1154" s="21"/>
    </row>
    <row r="1155" spans="1:14">
      <c r="A1155" s="5">
        <f t="shared" si="180"/>
        <v>14</v>
      </c>
      <c r="B1155" s="5">
        <f t="shared" si="181"/>
        <v>64</v>
      </c>
      <c r="C1155" s="5" t="str">
        <f t="shared" ca="1" si="182"/>
        <v>distance_scalar_motorcycle</v>
      </c>
      <c r="D1155" s="5" t="str">
        <f t="shared" ca="1" si="171"/>
        <v>distance_scalar_motorcycle_medellin</v>
      </c>
      <c r="E1155" s="4" t="str" cm="1">
        <f t="array" aca="1" ref="E1155" ca="1">INDIRECT(ADDRESS(1,A1155,1,1,"all_city_parameter_inputs"))</f>
        <v>medellin</v>
      </c>
      <c r="F1155" s="6" t="str" cm="1">
        <f t="array" aca="1" ref="F1155" ca="1">IF(AND(ISBLANK(INDIRECT(ADDRESS(B1155,2,1,1,"all_city_parameter_inputs"))), ISBLANK(INDIRECT(ADDRESS(B1155,1,1,1,"all_city_parameter_inputs")))), "", IF(ISBLANK(INDIRECT(ADDRESS(B1155,1,1,1,"all_city_parameter_inputs"))), All_city_list!F1154,INDIRECT(ADDRESS(B1155,1,1,1,"all_city_parameter_inputs"))))</f>
        <v>distance_scalar_motorcycle</v>
      </c>
      <c r="G1155" s="4" t="str" cm="1">
        <f t="array" aca="1" ref="G1155" ca="1">IF(AND(ISBLANK(INDIRECT(ADDRESS(B1155,3,1,1,"all_city_parameter_inputs"))),ISBLANK(INDIRECT(ADDRESS(B1155,2,1,1,"all_city_parameter_inputs")))),"",IF(ISBLANK(INDIRECT(ADDRESS(B1155,2,1,1,"all_city_parameter_inputs"))),"",INDIRECT(ADDRESS(B1155,2,1,1,"all_city_parameter_inputs"))))</f>
        <v>constant</v>
      </c>
      <c r="H1155" s="17" cm="1">
        <f t="array" aca="1" ref="H1155" ca="1">IF(ISBLANK(INDIRECT(ADDRESS(B1155,A1155,1,1,"all_city_parameter_inputs"))), "--",INDIRECT(ADDRESS(B1155,A1155,1,1,"all_city_parameter_inputs")))</f>
        <v>1</v>
      </c>
      <c r="I1155" s="17">
        <f ca="1">IF(OR(G1155="alpha",G1155="beta",G1155="sd",G1155="mean"),"--",VLOOKUP(C1155,Default!$B$5:$H$113,7,FALSE))</f>
        <v>1</v>
      </c>
      <c r="J1155" s="4" t="str">
        <f ca="1">VLOOKUP(F1155,Lookup!$C$5:$D$109,2, FALSE)</f>
        <v>Travel values</v>
      </c>
      <c r="K1155" s="4" t="str">
        <f ca="1">VLOOKUP(C1155,Default!$B$4:$E$113,4, FALSE)</f>
        <v>scalar for motorcycle distance, i.e. all motorbike trips are scaled by this scalar</v>
      </c>
      <c r="L1155" s="21" t="str" cm="1">
        <f t="array" aca="1" ref="L1155" ca="1">IF(ISNA(VLOOKUP(D1155,Grouped_Sources!$C:$C,1,FALSE)),"", INDIRECT(VLOOKUP(D1155,Grouped_Sources!$C:$G,5,FALSE)))</f>
        <v xml:space="preserve"> on OneDrive Ali Abbas - ITHIM Global\Methods and Processes\Input Parameters\DistanceScalars</v>
      </c>
      <c r="M1155" s="21"/>
      <c r="N1155" s="21"/>
    </row>
    <row r="1156" spans="1:14">
      <c r="A1156" s="5">
        <f t="shared" si="180"/>
        <v>14</v>
      </c>
      <c r="B1156" s="5">
        <f t="shared" si="181"/>
        <v>65</v>
      </c>
      <c r="C1156" s="5" t="str">
        <f t="shared" ca="1" si="182"/>
        <v>distance_scalar_motorcycle</v>
      </c>
      <c r="D1156" s="5" t="str">
        <f t="shared" ca="1" si="171"/>
        <v>distance_scalar_motorcycle_medellin</v>
      </c>
      <c r="E1156" s="4" t="str" cm="1">
        <f t="array" aca="1" ref="E1156" ca="1">INDIRECT(ADDRESS(1,A1156,1,1,"all_city_parameter_inputs"))</f>
        <v>medellin</v>
      </c>
      <c r="F1156" s="6" t="str" cm="1">
        <f t="array" aca="1" ref="F1156" ca="1">IF(AND(ISBLANK(INDIRECT(ADDRESS(B1156,2,1,1,"all_city_parameter_inputs"))), ISBLANK(INDIRECT(ADDRESS(B1156,1,1,1,"all_city_parameter_inputs")))), "", IF(ISBLANK(INDIRECT(ADDRESS(B1156,1,1,1,"all_city_parameter_inputs"))), All_city_list!F1155,INDIRECT(ADDRESS(B1156,1,1,1,"all_city_parameter_inputs"))))</f>
        <v>distance_scalar_motorcycle</v>
      </c>
      <c r="G1156" s="4" t="str" cm="1">
        <f t="array" aca="1" ref="G1156" ca="1">IF(AND(ISBLANK(INDIRECT(ADDRESS(B1156,3,1,1,"all_city_parameter_inputs"))),ISBLANK(INDIRECT(ADDRESS(B1156,2,1,1,"all_city_parameter_inputs")))),"",IF(ISBLANK(INDIRECT(ADDRESS(B1156,2,1,1,"all_city_parameter_inputs"))),"",INDIRECT(ADDRESS(B1156,2,1,1,"all_city_parameter_inputs"))))</f>
        <v>mean</v>
      </c>
      <c r="H1156" s="17" cm="1">
        <f t="array" aca="1" ref="H1156" ca="1">IF(ISBLANK(INDIRECT(ADDRESS(B1156,A1156,1,1,"all_city_parameter_inputs"))), "--",INDIRECT(ADDRESS(B1156,A1156,1,1,"all_city_parameter_inputs")))</f>
        <v>0.99996114126516</v>
      </c>
      <c r="I1156" s="17" t="str">
        <f ca="1">IF(OR(G1156="alpha",G1156="beta",G1156="sd",G1156="mean"),"--",VLOOKUP(C1156,Default!$B$5:$H$113,7,FALSE))</f>
        <v>--</v>
      </c>
      <c r="J1156" s="4" t="str">
        <f ca="1">VLOOKUP(F1156,Lookup!$C$5:$D$109,2, FALSE)</f>
        <v>Travel values</v>
      </c>
      <c r="K1156" s="4" t="str">
        <f ca="1">VLOOKUP(C1156,Default!$B$4:$E$113,4, FALSE)</f>
        <v>scalar for motorcycle distance, i.e. all motorbike trips are scaled by this scalar</v>
      </c>
      <c r="L1156" s="21" t="str" cm="1">
        <f t="array" aca="1" ref="L1156" ca="1">IF(ISNA(VLOOKUP(D1156,Grouped_Sources!$C:$C,1,FALSE)),"", INDIRECT(VLOOKUP(D1156,Grouped_Sources!$C:$G,5,FALSE)))</f>
        <v xml:space="preserve"> on OneDrive Ali Abbas - ITHIM Global\Methods and Processes\Input Parameters\DistanceScalars</v>
      </c>
      <c r="M1156" s="21"/>
      <c r="N1156" s="21"/>
    </row>
    <row r="1157" spans="1:14">
      <c r="A1157" s="5">
        <f t="shared" si="180"/>
        <v>14</v>
      </c>
      <c r="B1157" s="5">
        <f t="shared" si="181"/>
        <v>66</v>
      </c>
      <c r="C1157" s="5" t="str">
        <f t="shared" ca="1" si="182"/>
        <v>distance_scalar_motorcycle</v>
      </c>
      <c r="D1157" s="5" t="str">
        <f t="shared" ca="1" si="171"/>
        <v>distance_scalar_motorcycle_medellin</v>
      </c>
      <c r="E1157" s="4" t="str" cm="1">
        <f t="array" aca="1" ref="E1157" ca="1">INDIRECT(ADDRESS(1,A1157,1,1,"all_city_parameter_inputs"))</f>
        <v>medellin</v>
      </c>
      <c r="F1157" s="6" t="str" cm="1">
        <f t="array" aca="1" ref="F1157" ca="1">IF(AND(ISBLANK(INDIRECT(ADDRESS(B1157,2,1,1,"all_city_parameter_inputs"))), ISBLANK(INDIRECT(ADDRESS(B1157,1,1,1,"all_city_parameter_inputs")))), "", IF(ISBLANK(INDIRECT(ADDRESS(B1157,1,1,1,"all_city_parameter_inputs"))), All_city_list!F1156,INDIRECT(ADDRESS(B1157,1,1,1,"all_city_parameter_inputs"))))</f>
        <v>distance_scalar_motorcycle</v>
      </c>
      <c r="G1157" s="4" t="str" cm="1">
        <f t="array" aca="1" ref="G1157" ca="1">IF(AND(ISBLANK(INDIRECT(ADDRESS(B1157,3,1,1,"all_city_parameter_inputs"))),ISBLANK(INDIRECT(ADDRESS(B1157,2,1,1,"all_city_parameter_inputs")))),"",IF(ISBLANK(INDIRECT(ADDRESS(B1157,2,1,1,"all_city_parameter_inputs"))),"",INDIRECT(ADDRESS(B1157,2,1,1,"all_city_parameter_inputs"))))</f>
        <v>sd</v>
      </c>
      <c r="H1157" s="17" cm="1">
        <f t="array" aca="1" ref="H1157" ca="1">IF(ISBLANK(INDIRECT(ADDRESS(B1157,A1157,1,1,"all_city_parameter_inputs"))), "--",INDIRECT(ADDRESS(B1157,A1157,1,1,"all_city_parameter_inputs")))</f>
        <v>1.0088548108050499</v>
      </c>
      <c r="I1157" s="17" t="str">
        <f ca="1">IF(OR(G1157="alpha",G1157="beta",G1157="sd",G1157="mean"),"--",VLOOKUP(C1157,Default!$B$5:$H$113,7,FALSE))</f>
        <v>--</v>
      </c>
      <c r="J1157" s="4" t="str">
        <f ca="1">VLOOKUP(F1157,Lookup!$C$5:$D$109,2, FALSE)</f>
        <v>Travel values</v>
      </c>
      <c r="K1157" s="4" t="str">
        <f ca="1">VLOOKUP(C1157,Default!$B$4:$E$113,4, FALSE)</f>
        <v>scalar for motorcycle distance, i.e. all motorbike trips are scaled by this scalar</v>
      </c>
      <c r="L1157" s="21" t="str" cm="1">
        <f t="array" aca="1" ref="L1157" ca="1">IF(ISNA(VLOOKUP(D1157,Grouped_Sources!$C:$C,1,FALSE)),"", INDIRECT(VLOOKUP(D1157,Grouped_Sources!$C:$G,5,FALSE)))</f>
        <v xml:space="preserve"> on OneDrive Ali Abbas - ITHIM Global\Methods and Processes\Input Parameters\DistanceScalars</v>
      </c>
      <c r="M1157" s="21"/>
      <c r="N1157" s="21"/>
    </row>
    <row r="1158" spans="1:14">
      <c r="A1158" s="5">
        <f t="shared" si="180"/>
        <v>14</v>
      </c>
      <c r="B1158" s="5">
        <f t="shared" si="181"/>
        <v>67</v>
      </c>
      <c r="C1158" s="5" t="str">
        <f t="shared" ca="1" si="182"/>
        <v>distance_scalar_pt</v>
      </c>
      <c r="D1158" s="5" t="str">
        <f t="shared" ca="1" si="171"/>
        <v>distance_scalar_pt_medellin</v>
      </c>
      <c r="E1158" s="4" t="str" cm="1">
        <f t="array" aca="1" ref="E1158" ca="1">INDIRECT(ADDRESS(1,A1158,1,1,"all_city_parameter_inputs"))</f>
        <v>medellin</v>
      </c>
      <c r="F1158" s="6" t="str" cm="1">
        <f t="array" aca="1" ref="F1158" ca="1">IF(AND(ISBLANK(INDIRECT(ADDRESS(B1158,2,1,1,"all_city_parameter_inputs"))), ISBLANK(INDIRECT(ADDRESS(B1158,1,1,1,"all_city_parameter_inputs")))), "", IF(ISBLANK(INDIRECT(ADDRESS(B1158,1,1,1,"all_city_parameter_inputs"))), All_city_list!F1157,INDIRECT(ADDRESS(B1158,1,1,1,"all_city_parameter_inputs"))))</f>
        <v>distance_scalar_pt</v>
      </c>
      <c r="G1158" s="4" t="str" cm="1">
        <f t="array" aca="1" ref="G1158" ca="1">IF(AND(ISBLANK(INDIRECT(ADDRESS(B1158,3,1,1,"all_city_parameter_inputs"))),ISBLANK(INDIRECT(ADDRESS(B1158,2,1,1,"all_city_parameter_inputs")))),"",IF(ISBLANK(INDIRECT(ADDRESS(B1158,2,1,1,"all_city_parameter_inputs"))),"",INDIRECT(ADDRESS(B1158,2,1,1,"all_city_parameter_inputs"))))</f>
        <v>constant</v>
      </c>
      <c r="H1158" s="17" cm="1">
        <f t="array" aca="1" ref="H1158" ca="1">IF(ISBLANK(INDIRECT(ADDRESS(B1158,A1158,1,1,"all_city_parameter_inputs"))), "--",INDIRECT(ADDRESS(B1158,A1158,1,1,"all_city_parameter_inputs")))</f>
        <v>1</v>
      </c>
      <c r="I1158" s="17">
        <f ca="1">IF(OR(G1158="alpha",G1158="beta",G1158="sd",G1158="mean"),"--",VLOOKUP(C1158,Default!$B$5:$H$113,7,FALSE))</f>
        <v>1</v>
      </c>
      <c r="J1158" s="4" t="str">
        <f ca="1">VLOOKUP(F1158,Lookup!$C$5:$D$109,2, FALSE)</f>
        <v>Travel values</v>
      </c>
      <c r="K1158" s="4" t="str">
        <f ca="1">VLOOKUP(C1158,Default!$B$4:$E$113,4, FALSE)</f>
        <v>scalar for PT distance, i.e. all public transport journey (incl bus driver if added) are scaled by this scalar</v>
      </c>
      <c r="L1158" s="21" t="str" cm="1">
        <f t="array" aca="1" ref="L1158" ca="1">IF(ISNA(VLOOKUP(D1158,Grouped_Sources!$C:$C,1,FALSE)),"", INDIRECT(VLOOKUP(D1158,Grouped_Sources!$C:$G,5,FALSE)))</f>
        <v xml:space="preserve"> on OneDrive Ali Abbas - ITHIM Global\Methods and Processes\Input Parameters\DistanceScalars</v>
      </c>
      <c r="M1158" s="21"/>
      <c r="N1158" s="21"/>
    </row>
    <row r="1159" spans="1:14">
      <c r="A1159" s="5">
        <f t="shared" si="180"/>
        <v>14</v>
      </c>
      <c r="B1159" s="5">
        <f t="shared" si="181"/>
        <v>68</v>
      </c>
      <c r="C1159" s="5" t="str">
        <f t="shared" ca="1" si="182"/>
        <v>distance_scalar_pt</v>
      </c>
      <c r="D1159" s="5" t="str">
        <f t="shared" ca="1" si="171"/>
        <v>distance_scalar_pt_medellin</v>
      </c>
      <c r="E1159" s="4" t="str" cm="1">
        <f t="array" aca="1" ref="E1159" ca="1">INDIRECT(ADDRESS(1,A1159,1,1,"all_city_parameter_inputs"))</f>
        <v>medellin</v>
      </c>
      <c r="F1159" s="6" t="str" cm="1">
        <f t="array" aca="1" ref="F1159" ca="1">IF(AND(ISBLANK(INDIRECT(ADDRESS(B1159,2,1,1,"all_city_parameter_inputs"))), ISBLANK(INDIRECT(ADDRESS(B1159,1,1,1,"all_city_parameter_inputs")))), "", IF(ISBLANK(INDIRECT(ADDRESS(B1159,1,1,1,"all_city_parameter_inputs"))), All_city_list!F1158,INDIRECT(ADDRESS(B1159,1,1,1,"all_city_parameter_inputs"))))</f>
        <v>distance_scalar_pt</v>
      </c>
      <c r="G1159" s="4" t="str" cm="1">
        <f t="array" aca="1" ref="G1159" ca="1">IF(AND(ISBLANK(INDIRECT(ADDRESS(B1159,3,1,1,"all_city_parameter_inputs"))),ISBLANK(INDIRECT(ADDRESS(B1159,2,1,1,"all_city_parameter_inputs")))),"",IF(ISBLANK(INDIRECT(ADDRESS(B1159,2,1,1,"all_city_parameter_inputs"))),"",INDIRECT(ADDRESS(B1159,2,1,1,"all_city_parameter_inputs"))))</f>
        <v>mean</v>
      </c>
      <c r="H1159" s="17" cm="1">
        <f t="array" aca="1" ref="H1159" ca="1">IF(ISBLANK(INDIRECT(ADDRESS(B1159,A1159,1,1,"all_city_parameter_inputs"))), "--",INDIRECT(ADDRESS(B1159,A1159,1,1,"all_city_parameter_inputs")))</f>
        <v>0.99996734462481096</v>
      </c>
      <c r="I1159" s="17" t="str">
        <f ca="1">IF(OR(G1159="alpha",G1159="beta",G1159="sd",G1159="mean"),"--",VLOOKUP(C1159,Default!$B$5:$H$113,7,FALSE))</f>
        <v>--</v>
      </c>
      <c r="J1159" s="4" t="str">
        <f ca="1">VLOOKUP(F1159,Lookup!$C$5:$D$109,2, FALSE)</f>
        <v>Travel values</v>
      </c>
      <c r="K1159" s="4" t="str">
        <f ca="1">VLOOKUP(C1159,Default!$B$4:$E$113,4, FALSE)</f>
        <v>scalar for PT distance, i.e. all public transport journey (incl bus driver if added) are scaled by this scalar</v>
      </c>
      <c r="L1159" s="21" t="str" cm="1">
        <f t="array" aca="1" ref="L1159" ca="1">IF(ISNA(VLOOKUP(D1159,Grouped_Sources!$C:$C,1,FALSE)),"", INDIRECT(VLOOKUP(D1159,Grouped_Sources!$C:$G,5,FALSE)))</f>
        <v xml:space="preserve"> on OneDrive Ali Abbas - ITHIM Global\Methods and Processes\Input Parameters\DistanceScalars</v>
      </c>
      <c r="M1159" s="21"/>
      <c r="N1159" s="21"/>
    </row>
    <row r="1160" spans="1:14">
      <c r="A1160" s="5">
        <f t="shared" si="180"/>
        <v>14</v>
      </c>
      <c r="B1160" s="5">
        <f t="shared" si="181"/>
        <v>69</v>
      </c>
      <c r="C1160" s="5" t="str">
        <f t="shared" ca="1" si="182"/>
        <v>distance_scalar_pt</v>
      </c>
      <c r="D1160" s="5" t="str">
        <f t="shared" ca="1" si="171"/>
        <v>distance_scalar_pt_medellin</v>
      </c>
      <c r="E1160" s="4" t="str" cm="1">
        <f t="array" aca="1" ref="E1160" ca="1">INDIRECT(ADDRESS(1,A1160,1,1,"all_city_parameter_inputs"))</f>
        <v>medellin</v>
      </c>
      <c r="F1160" s="6" t="str" cm="1">
        <f t="array" aca="1" ref="F1160" ca="1">IF(AND(ISBLANK(INDIRECT(ADDRESS(B1160,2,1,1,"all_city_parameter_inputs"))), ISBLANK(INDIRECT(ADDRESS(B1160,1,1,1,"all_city_parameter_inputs")))), "", IF(ISBLANK(INDIRECT(ADDRESS(B1160,1,1,1,"all_city_parameter_inputs"))), All_city_list!F1159,INDIRECT(ADDRESS(B1160,1,1,1,"all_city_parameter_inputs"))))</f>
        <v>distance_scalar_pt</v>
      </c>
      <c r="G1160" s="4" t="str" cm="1">
        <f t="array" aca="1" ref="G1160" ca="1">IF(AND(ISBLANK(INDIRECT(ADDRESS(B1160,3,1,1,"all_city_parameter_inputs"))),ISBLANK(INDIRECT(ADDRESS(B1160,2,1,1,"all_city_parameter_inputs")))),"",IF(ISBLANK(INDIRECT(ADDRESS(B1160,2,1,1,"all_city_parameter_inputs"))),"",INDIRECT(ADDRESS(B1160,2,1,1,"all_city_parameter_inputs"))))</f>
        <v>sd</v>
      </c>
      <c r="H1160" s="17" cm="1">
        <f t="array" aca="1" ref="H1160" ca="1">IF(ISBLANK(INDIRECT(ADDRESS(B1160,A1160,1,1,"all_city_parameter_inputs"))), "--",INDIRECT(ADDRESS(B1160,A1160,1,1,"all_city_parameter_inputs")))</f>
        <v>1.0081143167239399</v>
      </c>
      <c r="I1160" s="17" t="str">
        <f ca="1">IF(OR(G1160="alpha",G1160="beta",G1160="sd",G1160="mean"),"--",VLOOKUP(C1160,Default!$B$5:$H$113,7,FALSE))</f>
        <v>--</v>
      </c>
      <c r="J1160" s="4" t="str">
        <f ca="1">VLOOKUP(F1160,Lookup!$C$5:$D$109,2, FALSE)</f>
        <v>Travel values</v>
      </c>
      <c r="K1160" s="4" t="str">
        <f ca="1">VLOOKUP(C1160,Default!$B$4:$E$113,4, FALSE)</f>
        <v>scalar for PT distance, i.e. all public transport journey (incl bus driver if added) are scaled by this scalar</v>
      </c>
      <c r="L1160" s="21" t="str" cm="1">
        <f t="array" aca="1" ref="L1160" ca="1">IF(ISNA(VLOOKUP(D1160,Grouped_Sources!$C:$C,1,FALSE)),"", INDIRECT(VLOOKUP(D1160,Grouped_Sources!$C:$G,5,FALSE)))</f>
        <v xml:space="preserve"> on OneDrive Ali Abbas - ITHIM Global\Methods and Processes\Input Parameters\DistanceScalars</v>
      </c>
      <c r="M1160" s="21"/>
      <c r="N1160" s="21"/>
    </row>
    <row r="1161" spans="1:14">
      <c r="A1161" s="5">
        <f t="shared" si="180"/>
        <v>14</v>
      </c>
      <c r="B1161" s="5">
        <f t="shared" si="181"/>
        <v>70</v>
      </c>
      <c r="C1161" s="5" t="str">
        <f t="shared" ca="1" si="182"/>
        <v>distance_scalar_walking</v>
      </c>
      <c r="D1161" s="5" t="str">
        <f t="shared" ca="1" si="171"/>
        <v>distance_scalar_walking_medellin</v>
      </c>
      <c r="E1161" s="4" t="str" cm="1">
        <f t="array" aca="1" ref="E1161" ca="1">INDIRECT(ADDRESS(1,A1161,1,1,"all_city_parameter_inputs"))</f>
        <v>medellin</v>
      </c>
      <c r="F1161" s="6" t="str" cm="1">
        <f t="array" aca="1" ref="F1161" ca="1">IF(AND(ISBLANK(INDIRECT(ADDRESS(B1161,2,1,1,"all_city_parameter_inputs"))), ISBLANK(INDIRECT(ADDRESS(B1161,1,1,1,"all_city_parameter_inputs")))), "", IF(ISBLANK(INDIRECT(ADDRESS(B1161,1,1,1,"all_city_parameter_inputs"))), All_city_list!F1160,INDIRECT(ADDRESS(B1161,1,1,1,"all_city_parameter_inputs"))))</f>
        <v>distance_scalar_walking</v>
      </c>
      <c r="G1161" s="4" t="str" cm="1">
        <f t="array" aca="1" ref="G1161" ca="1">IF(AND(ISBLANK(INDIRECT(ADDRESS(B1161,3,1,1,"all_city_parameter_inputs"))),ISBLANK(INDIRECT(ADDRESS(B1161,2,1,1,"all_city_parameter_inputs")))),"",IF(ISBLANK(INDIRECT(ADDRESS(B1161,2,1,1,"all_city_parameter_inputs"))),"",INDIRECT(ADDRESS(B1161,2,1,1,"all_city_parameter_inputs"))))</f>
        <v>constant</v>
      </c>
      <c r="H1161" s="17" cm="1">
        <f t="array" aca="1" ref="H1161" ca="1">IF(ISBLANK(INDIRECT(ADDRESS(B1161,A1161,1,1,"all_city_parameter_inputs"))), "--",INDIRECT(ADDRESS(B1161,A1161,1,1,"all_city_parameter_inputs")))</f>
        <v>1</v>
      </c>
      <c r="I1161" s="17">
        <f ca="1">IF(OR(G1161="alpha",G1161="beta",G1161="sd",G1161="mean"),"--",VLOOKUP(C1161,Default!$B$5:$H$113,7,FALSE))</f>
        <v>1</v>
      </c>
      <c r="J1161" s="4" t="str">
        <f ca="1">VLOOKUP(F1161,Lookup!$C$5:$D$109,2, FALSE)</f>
        <v>Travel values</v>
      </c>
      <c r="K1161" s="4" t="str">
        <f ca="1">VLOOKUP(C1161,Default!$B$4:$E$113,4, FALSE)</f>
        <v>scalar for walking distance, i.e. all walking trips are scaled by this scalar</v>
      </c>
      <c r="L1161" s="21" t="str" cm="1">
        <f t="array" aca="1" ref="L1161" ca="1">IF(ISNA(VLOOKUP(D1161,Grouped_Sources!$C:$C,1,FALSE)),"", INDIRECT(VLOOKUP(D1161,Grouped_Sources!$C:$G,5,FALSE)))</f>
        <v xml:space="preserve"> on OneDrive Ali Abbas - ITHIM Global\Methods and Processes\Input Parameters\DistanceScalars</v>
      </c>
      <c r="M1161" s="21"/>
      <c r="N1161" s="21"/>
    </row>
    <row r="1162" spans="1:14">
      <c r="A1162" s="5">
        <f t="shared" si="180"/>
        <v>14</v>
      </c>
      <c r="B1162" s="5">
        <f t="shared" si="181"/>
        <v>71</v>
      </c>
      <c r="C1162" s="5" t="str">
        <f t="shared" ca="1" si="182"/>
        <v>distance_scalar_walking</v>
      </c>
      <c r="D1162" s="5" t="str">
        <f t="shared" ca="1" si="171"/>
        <v>distance_scalar_walking_medellin</v>
      </c>
      <c r="E1162" s="4" t="str" cm="1">
        <f t="array" aca="1" ref="E1162" ca="1">INDIRECT(ADDRESS(1,A1162,1,1,"all_city_parameter_inputs"))</f>
        <v>medellin</v>
      </c>
      <c r="F1162" s="6" t="str" cm="1">
        <f t="array" aca="1" ref="F1162" ca="1">IF(AND(ISBLANK(INDIRECT(ADDRESS(B1162,2,1,1,"all_city_parameter_inputs"))), ISBLANK(INDIRECT(ADDRESS(B1162,1,1,1,"all_city_parameter_inputs")))), "", IF(ISBLANK(INDIRECT(ADDRESS(B1162,1,1,1,"all_city_parameter_inputs"))), All_city_list!F1161,INDIRECT(ADDRESS(B1162,1,1,1,"all_city_parameter_inputs"))))</f>
        <v>distance_scalar_walking</v>
      </c>
      <c r="G1162" s="4" t="str" cm="1">
        <f t="array" aca="1" ref="G1162" ca="1">IF(AND(ISBLANK(INDIRECT(ADDRESS(B1162,3,1,1,"all_city_parameter_inputs"))),ISBLANK(INDIRECT(ADDRESS(B1162,2,1,1,"all_city_parameter_inputs")))),"",IF(ISBLANK(INDIRECT(ADDRESS(B1162,2,1,1,"all_city_parameter_inputs"))),"",INDIRECT(ADDRESS(B1162,2,1,1,"all_city_parameter_inputs"))))</f>
        <v>mean</v>
      </c>
      <c r="H1162" s="17" cm="1">
        <f t="array" aca="1" ref="H1162" ca="1">IF(ISBLANK(INDIRECT(ADDRESS(B1162,A1162,1,1,"all_city_parameter_inputs"))), "--",INDIRECT(ADDRESS(B1162,A1162,1,1,"all_city_parameter_inputs")))</f>
        <v>0.99998279860314898</v>
      </c>
      <c r="I1162" s="17" t="str">
        <f ca="1">IF(OR(G1162="alpha",G1162="beta",G1162="sd",G1162="mean"),"--",VLOOKUP(C1162,Default!$B$5:$H$113,7,FALSE))</f>
        <v>--</v>
      </c>
      <c r="J1162" s="4" t="str">
        <f ca="1">VLOOKUP(F1162,Lookup!$C$5:$D$109,2, FALSE)</f>
        <v>Travel values</v>
      </c>
      <c r="K1162" s="4" t="str">
        <f ca="1">VLOOKUP(C1162,Default!$B$4:$E$113,4, FALSE)</f>
        <v>scalar for walking distance, i.e. all walking trips are scaled by this scalar</v>
      </c>
      <c r="L1162" s="21" t="str" cm="1">
        <f t="array" aca="1" ref="L1162" ca="1">IF(ISNA(VLOOKUP(D1162,Grouped_Sources!$C:$C,1,FALSE)),"", INDIRECT(VLOOKUP(D1162,Grouped_Sources!$C:$G,5,FALSE)))</f>
        <v xml:space="preserve"> on OneDrive Ali Abbas - ITHIM Global\Methods and Processes\Input Parameters\DistanceScalars</v>
      </c>
      <c r="M1162" s="21"/>
      <c r="N1162" s="21"/>
    </row>
    <row r="1163" spans="1:14">
      <c r="A1163" s="5">
        <f t="shared" si="180"/>
        <v>14</v>
      </c>
      <c r="B1163" s="5">
        <f t="shared" si="181"/>
        <v>72</v>
      </c>
      <c r="C1163" s="5" t="str">
        <f t="shared" ca="1" si="182"/>
        <v>distance_scalar_walking</v>
      </c>
      <c r="D1163" s="5" t="str">
        <f t="shared" ca="1" si="171"/>
        <v>distance_scalar_walking_medellin</v>
      </c>
      <c r="E1163" s="4" t="str" cm="1">
        <f t="array" aca="1" ref="E1163" ca="1">INDIRECT(ADDRESS(1,A1163,1,1,"all_city_parameter_inputs"))</f>
        <v>medellin</v>
      </c>
      <c r="F1163" s="6" t="str" cm="1">
        <f t="array" aca="1" ref="F1163" ca="1">IF(AND(ISBLANK(INDIRECT(ADDRESS(B1163,2,1,1,"all_city_parameter_inputs"))), ISBLANK(INDIRECT(ADDRESS(B1163,1,1,1,"all_city_parameter_inputs")))), "", IF(ISBLANK(INDIRECT(ADDRESS(B1163,1,1,1,"all_city_parameter_inputs"))), All_city_list!F1162,INDIRECT(ADDRESS(B1163,1,1,1,"all_city_parameter_inputs"))))</f>
        <v>distance_scalar_walking</v>
      </c>
      <c r="G1163" s="4" t="str" cm="1">
        <f t="array" aca="1" ref="G1163" ca="1">IF(AND(ISBLANK(INDIRECT(ADDRESS(B1163,3,1,1,"all_city_parameter_inputs"))),ISBLANK(INDIRECT(ADDRESS(B1163,2,1,1,"all_city_parameter_inputs")))),"",IF(ISBLANK(INDIRECT(ADDRESS(B1163,2,1,1,"all_city_parameter_inputs"))),"",INDIRECT(ADDRESS(B1163,2,1,1,"all_city_parameter_inputs"))))</f>
        <v>sd</v>
      </c>
      <c r="H1163" s="17" cm="1">
        <f t="array" aca="1" ref="H1163" ca="1">IF(ISBLANK(INDIRECT(ADDRESS(B1163,A1163,1,1,"all_city_parameter_inputs"))), "--",INDIRECT(ADDRESS(B1163,A1163,1,1,"all_city_parameter_inputs")))</f>
        <v>1.0058826499248199</v>
      </c>
      <c r="I1163" s="17" t="str">
        <f ca="1">IF(OR(G1163="alpha",G1163="beta",G1163="sd",G1163="mean"),"--",VLOOKUP(C1163,Default!$B$5:$H$113,7,FALSE))</f>
        <v>--</v>
      </c>
      <c r="J1163" s="4" t="str">
        <f ca="1">VLOOKUP(F1163,Lookup!$C$5:$D$109,2, FALSE)</f>
        <v>Travel values</v>
      </c>
      <c r="K1163" s="4" t="str">
        <f ca="1">VLOOKUP(C1163,Default!$B$4:$E$113,4, FALSE)</f>
        <v>scalar for walking distance, i.e. all walking trips are scaled by this scalar</v>
      </c>
      <c r="L1163" s="21" t="str" cm="1">
        <f t="array" aca="1" ref="L1163" ca="1">IF(ISNA(VLOOKUP(D1163,Grouped_Sources!$C:$C,1,FALSE)),"", INDIRECT(VLOOKUP(D1163,Grouped_Sources!$C:$G,5,FALSE)))</f>
        <v xml:space="preserve"> on OneDrive Ali Abbas - ITHIM Global\Methods and Processes\Input Parameters\DistanceScalars</v>
      </c>
      <c r="M1163" s="21"/>
      <c r="N1163" s="21"/>
    </row>
    <row r="1164" spans="1:14">
      <c r="A1164" s="5">
        <f t="shared" si="180"/>
        <v>14</v>
      </c>
      <c r="B1164" s="5">
        <f t="shared" si="181"/>
        <v>73</v>
      </c>
      <c r="C1164" s="5" t="str">
        <f t="shared" ca="1" si="182"/>
        <v>distance_scalar_cycling</v>
      </c>
      <c r="D1164" s="5" t="str">
        <f t="shared" ca="1" si="171"/>
        <v>distance_scalar_cycling_medellin</v>
      </c>
      <c r="E1164" s="4" t="str" cm="1">
        <f t="array" aca="1" ref="E1164" ca="1">INDIRECT(ADDRESS(1,A1164,1,1,"all_city_parameter_inputs"))</f>
        <v>medellin</v>
      </c>
      <c r="F1164" s="6" t="str" cm="1">
        <f t="array" aca="1" ref="F1164" ca="1">IF(AND(ISBLANK(INDIRECT(ADDRESS(B1164,2,1,1,"all_city_parameter_inputs"))), ISBLANK(INDIRECT(ADDRESS(B1164,1,1,1,"all_city_parameter_inputs")))), "", IF(ISBLANK(INDIRECT(ADDRESS(B1164,1,1,1,"all_city_parameter_inputs"))), All_city_list!F1163,INDIRECT(ADDRESS(B1164,1,1,1,"all_city_parameter_inputs"))))</f>
        <v>distance_scalar_cycling</v>
      </c>
      <c r="G1164" s="4" t="str" cm="1">
        <f t="array" aca="1" ref="G1164" ca="1">IF(AND(ISBLANK(INDIRECT(ADDRESS(B1164,3,1,1,"all_city_parameter_inputs"))),ISBLANK(INDIRECT(ADDRESS(B1164,2,1,1,"all_city_parameter_inputs")))),"",IF(ISBLANK(INDIRECT(ADDRESS(B1164,2,1,1,"all_city_parameter_inputs"))),"",INDIRECT(ADDRESS(B1164,2,1,1,"all_city_parameter_inputs"))))</f>
        <v>constant</v>
      </c>
      <c r="H1164" s="17" cm="1">
        <f t="array" aca="1" ref="H1164" ca="1">IF(ISBLANK(INDIRECT(ADDRESS(B1164,A1164,1,1,"all_city_parameter_inputs"))), "--",INDIRECT(ADDRESS(B1164,A1164,1,1,"all_city_parameter_inputs")))</f>
        <v>1</v>
      </c>
      <c r="I1164" s="17">
        <f ca="1">IF(OR(G1164="alpha",G1164="beta",G1164="sd",G1164="mean"),"--",VLOOKUP(C1164,Default!$B$5:$H$113,7,FALSE))</f>
        <v>1</v>
      </c>
      <c r="J1164" s="4" t="str">
        <f ca="1">VLOOKUP(F1164,Lookup!$C$5:$D$109,2, FALSE)</f>
        <v>Travel values</v>
      </c>
      <c r="K1164" s="4" t="str">
        <f ca="1">VLOOKUP(C1164,Default!$B$4:$E$113,4, FALSE)</f>
        <v>scalar for cycling distance, i.e. all cycling trips are scaled by this scalar</v>
      </c>
      <c r="L1164" s="21" t="str" cm="1">
        <f t="array" aca="1" ref="L1164" ca="1">IF(ISNA(VLOOKUP(D1164,Grouped_Sources!$C:$C,1,FALSE)),"", INDIRECT(VLOOKUP(D1164,Grouped_Sources!$C:$G,5,FALSE)))</f>
        <v xml:space="preserve"> on OneDrive Ali Abbas - ITHIM Global\Methods and Processes\Input Parameters\DistanceScalars</v>
      </c>
      <c r="M1164" s="21"/>
      <c r="N1164" s="21"/>
    </row>
    <row r="1165" spans="1:14">
      <c r="A1165" s="5">
        <f t="shared" si="180"/>
        <v>14</v>
      </c>
      <c r="B1165" s="5">
        <f t="shared" si="181"/>
        <v>74</v>
      </c>
      <c r="C1165" s="5" t="str">
        <f t="shared" ca="1" si="182"/>
        <v>distance_scalar_cycling</v>
      </c>
      <c r="D1165" s="5" t="str">
        <f t="shared" ca="1" si="171"/>
        <v>distance_scalar_cycling_medellin</v>
      </c>
      <c r="E1165" s="4" t="str" cm="1">
        <f t="array" aca="1" ref="E1165" ca="1">INDIRECT(ADDRESS(1,A1165,1,1,"all_city_parameter_inputs"))</f>
        <v>medellin</v>
      </c>
      <c r="F1165" s="6" t="str" cm="1">
        <f t="array" aca="1" ref="F1165" ca="1">IF(AND(ISBLANK(INDIRECT(ADDRESS(B1165,2,1,1,"all_city_parameter_inputs"))), ISBLANK(INDIRECT(ADDRESS(B1165,1,1,1,"all_city_parameter_inputs")))), "", IF(ISBLANK(INDIRECT(ADDRESS(B1165,1,1,1,"all_city_parameter_inputs"))), All_city_list!F1164,INDIRECT(ADDRESS(B1165,1,1,1,"all_city_parameter_inputs"))))</f>
        <v>distance_scalar_cycling</v>
      </c>
      <c r="G1165" s="4" t="str" cm="1">
        <f t="array" aca="1" ref="G1165" ca="1">IF(AND(ISBLANK(INDIRECT(ADDRESS(B1165,3,1,1,"all_city_parameter_inputs"))),ISBLANK(INDIRECT(ADDRESS(B1165,2,1,1,"all_city_parameter_inputs")))),"",IF(ISBLANK(INDIRECT(ADDRESS(B1165,2,1,1,"all_city_parameter_inputs"))),"",INDIRECT(ADDRESS(B1165,2,1,1,"all_city_parameter_inputs"))))</f>
        <v>mean</v>
      </c>
      <c r="H1165" s="17" cm="1">
        <f t="array" aca="1" ref="H1165" ca="1">IF(ISBLANK(INDIRECT(ADDRESS(B1165,A1165,1,1,"all_city_parameter_inputs"))), "--",INDIRECT(ADDRESS(B1165,A1165,1,1,"all_city_parameter_inputs")))</f>
        <v>0.99943288540068898</v>
      </c>
      <c r="I1165" s="17" t="str">
        <f ca="1">IF(OR(G1165="alpha",G1165="beta",G1165="sd",G1165="mean"),"--",VLOOKUP(C1165,Default!$B$5:$H$113,7,FALSE))</f>
        <v>--</v>
      </c>
      <c r="J1165" s="4" t="str">
        <f ca="1">VLOOKUP(F1165,Lookup!$C$5:$D$109,2, FALSE)</f>
        <v>Travel values</v>
      </c>
      <c r="K1165" s="4" t="str">
        <f ca="1">VLOOKUP(C1165,Default!$B$4:$E$113,4, FALSE)</f>
        <v>scalar for cycling distance, i.e. all cycling trips are scaled by this scalar</v>
      </c>
      <c r="L1165" s="21" t="str" cm="1">
        <f t="array" aca="1" ref="L1165" ca="1">IF(ISNA(VLOOKUP(D1165,Grouped_Sources!$C:$C,1,FALSE)),"", INDIRECT(VLOOKUP(D1165,Grouped_Sources!$C:$G,5,FALSE)))</f>
        <v xml:space="preserve"> on OneDrive Ali Abbas - ITHIM Global\Methods and Processes\Input Parameters\DistanceScalars</v>
      </c>
      <c r="M1165" s="21"/>
      <c r="N1165" s="21"/>
    </row>
    <row r="1166" spans="1:14">
      <c r="A1166" s="5">
        <f t="shared" si="180"/>
        <v>14</v>
      </c>
      <c r="B1166" s="5">
        <f t="shared" si="181"/>
        <v>75</v>
      </c>
      <c r="C1166" s="5" t="str">
        <f t="shared" ca="1" si="182"/>
        <v>distance_scalar_cycling</v>
      </c>
      <c r="D1166" s="5" t="str">
        <f t="shared" ca="1" si="171"/>
        <v>distance_scalar_cycling_medellin</v>
      </c>
      <c r="E1166" s="4" t="str" cm="1">
        <f t="array" aca="1" ref="E1166" ca="1">INDIRECT(ADDRESS(1,A1166,1,1,"all_city_parameter_inputs"))</f>
        <v>medellin</v>
      </c>
      <c r="F1166" s="6" t="str" cm="1">
        <f t="array" aca="1" ref="F1166" ca="1">IF(AND(ISBLANK(INDIRECT(ADDRESS(B1166,2,1,1,"all_city_parameter_inputs"))), ISBLANK(INDIRECT(ADDRESS(B1166,1,1,1,"all_city_parameter_inputs")))), "", IF(ISBLANK(INDIRECT(ADDRESS(B1166,1,1,1,"all_city_parameter_inputs"))), All_city_list!F1165,INDIRECT(ADDRESS(B1166,1,1,1,"all_city_parameter_inputs"))))</f>
        <v>distance_scalar_cycling</v>
      </c>
      <c r="G1166" s="4" t="str" cm="1">
        <f t="array" aca="1" ref="G1166" ca="1">IF(AND(ISBLANK(INDIRECT(ADDRESS(B1166,3,1,1,"all_city_parameter_inputs"))),ISBLANK(INDIRECT(ADDRESS(B1166,2,1,1,"all_city_parameter_inputs")))),"",IF(ISBLANK(INDIRECT(ADDRESS(B1166,2,1,1,"all_city_parameter_inputs"))),"",INDIRECT(ADDRESS(B1166,2,1,1,"all_city_parameter_inputs"))))</f>
        <v>sd</v>
      </c>
      <c r="H1166" s="17" cm="1">
        <f t="array" aca="1" ref="H1166" ca="1">IF(ISBLANK(INDIRECT(ADDRESS(B1166,A1166,1,1,"all_city_parameter_inputs"))), "--",INDIRECT(ADDRESS(B1166,A1166,1,1,"all_city_parameter_inputs")))</f>
        <v>1.0342567944135701</v>
      </c>
      <c r="I1166" s="17" t="str">
        <f ca="1">IF(OR(G1166="alpha",G1166="beta",G1166="sd",G1166="mean"),"--",VLOOKUP(C1166,Default!$B$5:$H$113,7,FALSE))</f>
        <v>--</v>
      </c>
      <c r="J1166" s="4" t="str">
        <f ca="1">VLOOKUP(F1166,Lookup!$C$5:$D$109,2, FALSE)</f>
        <v>Travel values</v>
      </c>
      <c r="K1166" s="4" t="str">
        <f ca="1">VLOOKUP(C1166,Default!$B$4:$E$113,4, FALSE)</f>
        <v>scalar for cycling distance, i.e. all cycling trips are scaled by this scalar</v>
      </c>
      <c r="L1166" s="21" t="str" cm="1">
        <f t="array" aca="1" ref="L1166" ca="1">IF(ISNA(VLOOKUP(D1166,Grouped_Sources!$C:$C,1,FALSE)),"", INDIRECT(VLOOKUP(D1166,Grouped_Sources!$C:$G,5,FALSE)))</f>
        <v xml:space="preserve"> on OneDrive Ali Abbas - ITHIM Global\Methods and Processes\Input Parameters\DistanceScalars</v>
      </c>
      <c r="M1166" s="21"/>
      <c r="N1166" s="21"/>
    </row>
    <row r="1167" spans="1:14">
      <c r="A1167" s="5">
        <f t="shared" si="180"/>
        <v>14</v>
      </c>
      <c r="B1167" s="5">
        <f t="shared" si="181"/>
        <v>76</v>
      </c>
      <c r="C1167" s="5" t="str">
        <f t="shared" ca="1" si="182"/>
        <v>CO2_emission_inventories motorcycle</v>
      </c>
      <c r="D1167" s="5" t="str">
        <f t="shared" ca="1" si="171"/>
        <v>CO2_emission_inventories_medellin</v>
      </c>
      <c r="E1167" s="4" t="str" cm="1">
        <f t="array" aca="1" ref="E1167" ca="1">INDIRECT(ADDRESS(1,A1167,1,1,"all_city_parameter_inputs"))</f>
        <v>medellin</v>
      </c>
      <c r="F1167" s="6" t="str" cm="1">
        <f t="array" aca="1" ref="F1167" ca="1">IF(AND(ISBLANK(INDIRECT(ADDRESS(B1167,2,1,1,"all_city_parameter_inputs"))), ISBLANK(INDIRECT(ADDRESS(B1167,1,1,1,"all_city_parameter_inputs")))), "", IF(ISBLANK(INDIRECT(ADDRESS(B1167,1,1,1,"all_city_parameter_inputs"))), All_city_list!F1166,INDIRECT(ADDRESS(B1167,1,1,1,"all_city_parameter_inputs"))))</f>
        <v>CO2_emission_inventories</v>
      </c>
      <c r="G1167" s="4" t="str" cm="1">
        <f t="array" aca="1" ref="G1167" ca="1">IF(AND(ISBLANK(INDIRECT(ADDRESS(B1167,3,1,1,"all_city_parameter_inputs"))),ISBLANK(INDIRECT(ADDRESS(B1167,2,1,1,"all_city_parameter_inputs")))),"",IF(ISBLANK(INDIRECT(ADDRESS(B1167,2,1,1,"all_city_parameter_inputs"))),"",INDIRECT(ADDRESS(B1167,2,1,1,"all_city_parameter_inputs"))))</f>
        <v>motorcycle</v>
      </c>
      <c r="H1167" s="17" cm="1">
        <f t="array" aca="1" ref="H1167" ca="1">IF(ISBLANK(INDIRECT(ADDRESS(B1167,A1167,1,1,"all_city_parameter_inputs"))), "--",INDIRECT(ADDRESS(B1167,A1167,1,1,"all_city_parameter_inputs")))</f>
        <v>8322.5640000000003</v>
      </c>
      <c r="I1167" s="17">
        <f ca="1">IF(OR(G1167="alpha",G1167="beta",G1167="sd",G1167="mean"),"--",VLOOKUP(C1167,Default!$B$5:$H$113,7,FALSE))</f>
        <v>30033.571810000001</v>
      </c>
      <c r="J1167" s="4" t="str">
        <f ca="1">VLOOKUP(F1167,Lookup!$C$5:$D$109,2, FALSE)</f>
        <v>Pollution values</v>
      </c>
      <c r="K1167" s="4" t="str">
        <f ca="1">VLOOKUP(C1167,Default!$B$4:$E$113,4, FALSE)</f>
        <v>- used to estimate the CO2 for scenarios (function "scenario_co2_calculations").
- used to create the VEHICLE_INVENTORY, with speeds, PM and CO2 emissions (function "set_vehicle_inventory").</v>
      </c>
      <c r="L1167" s="21" t="str" cm="1">
        <f t="array" aca="1" ref="L1167" ca="1">IF(ISNA(VLOOKUP(D1167,Grouped_Sources!$C:$C,1,FALSE)),"", INDIRECT(VLOOKUP(D1167,Grouped_Sources!$C:$G,5,FALSE)))</f>
        <v/>
      </c>
      <c r="M1167" s="21"/>
      <c r="N1167" s="21"/>
    </row>
    <row r="1168" spans="1:14">
      <c r="A1168" s="5">
        <f t="shared" si="180"/>
        <v>14</v>
      </c>
      <c r="B1168" s="5">
        <f t="shared" si="181"/>
        <v>77</v>
      </c>
      <c r="C1168" s="5" t="str">
        <f t="shared" ca="1" si="182"/>
        <v>CO2_emission_inventories car</v>
      </c>
      <c r="D1168" s="5" t="str">
        <f t="shared" ca="1" si="171"/>
        <v>CO2_emission_inventories_medellin</v>
      </c>
      <c r="E1168" s="4" t="str" cm="1">
        <f t="array" aca="1" ref="E1168" ca="1">INDIRECT(ADDRESS(1,A1168,1,1,"all_city_parameter_inputs"))</f>
        <v>medellin</v>
      </c>
      <c r="F1168" s="6" t="str" cm="1">
        <f t="array" aca="1" ref="F1168" ca="1">IF(AND(ISBLANK(INDIRECT(ADDRESS(B1168,2,1,1,"all_city_parameter_inputs"))), ISBLANK(INDIRECT(ADDRESS(B1168,1,1,1,"all_city_parameter_inputs")))), "", IF(ISBLANK(INDIRECT(ADDRESS(B1168,1,1,1,"all_city_parameter_inputs"))), All_city_list!F1167,INDIRECT(ADDRESS(B1168,1,1,1,"all_city_parameter_inputs"))))</f>
        <v>CO2_emission_inventories</v>
      </c>
      <c r="G1168" s="4" t="str" cm="1">
        <f t="array" aca="1" ref="G1168" ca="1">IF(AND(ISBLANK(INDIRECT(ADDRESS(B1168,3,1,1,"all_city_parameter_inputs"))),ISBLANK(INDIRECT(ADDRESS(B1168,2,1,1,"all_city_parameter_inputs")))),"",IF(ISBLANK(INDIRECT(ADDRESS(B1168,2,1,1,"all_city_parameter_inputs"))),"",INDIRECT(ADDRESS(B1168,2,1,1,"all_city_parameter_inputs"))))</f>
        <v>car</v>
      </c>
      <c r="H1168" s="17" cm="1">
        <f t="array" aca="1" ref="H1168" ca="1">IF(ISBLANK(INDIRECT(ADDRESS(B1168,A1168,1,1,"all_city_parameter_inputs"))), "--",INDIRECT(ADDRESS(B1168,A1168,1,1,"all_city_parameter_inputs")))</f>
        <v>285718.27</v>
      </c>
      <c r="I1168" s="17">
        <f ca="1">IF(OR(G1168="alpha",G1168="beta",G1168="sd",G1168="mean"),"--",VLOOKUP(C1168,Default!$B$5:$H$113,7,FALSE))</f>
        <v>1033377.341</v>
      </c>
      <c r="J1168" s="4" t="str">
        <f ca="1">VLOOKUP(F1168,Lookup!$C$5:$D$109,2, FALSE)</f>
        <v>Pollution values</v>
      </c>
      <c r="K1168" s="4">
        <f ca="1">VLOOKUP(C1168,Default!$B$4:$E$113,4, FALSE)</f>
        <v>0</v>
      </c>
      <c r="L1168" s="21" t="str" cm="1">
        <f t="array" aca="1" ref="L1168" ca="1">IF(ISNA(VLOOKUP(D1168,Grouped_Sources!$C:$C,1,FALSE)),"", INDIRECT(VLOOKUP(D1168,Grouped_Sources!$C:$G,5,FALSE)))</f>
        <v/>
      </c>
      <c r="M1168" s="21"/>
      <c r="N1168" s="21"/>
    </row>
    <row r="1169" spans="1:14">
      <c r="A1169" s="5">
        <f t="shared" si="180"/>
        <v>14</v>
      </c>
      <c r="B1169" s="5">
        <f t="shared" si="181"/>
        <v>78</v>
      </c>
      <c r="C1169" s="5" t="str">
        <f t="shared" ca="1" si="182"/>
        <v>CO2_emission_inventories bus_driver</v>
      </c>
      <c r="D1169" s="5" t="str">
        <f t="shared" ca="1" si="171"/>
        <v>CO2_emission_inventories_medellin</v>
      </c>
      <c r="E1169" s="4" t="str" cm="1">
        <f t="array" aca="1" ref="E1169" ca="1">INDIRECT(ADDRESS(1,A1169,1,1,"all_city_parameter_inputs"))</f>
        <v>medellin</v>
      </c>
      <c r="F1169" s="6" t="str" cm="1">
        <f t="array" aca="1" ref="F1169" ca="1">IF(AND(ISBLANK(INDIRECT(ADDRESS(B1169,2,1,1,"all_city_parameter_inputs"))), ISBLANK(INDIRECT(ADDRESS(B1169,1,1,1,"all_city_parameter_inputs")))), "", IF(ISBLANK(INDIRECT(ADDRESS(B1169,1,1,1,"all_city_parameter_inputs"))), All_city_list!F1168,INDIRECT(ADDRESS(B1169,1,1,1,"all_city_parameter_inputs"))))</f>
        <v>CO2_emission_inventories</v>
      </c>
      <c r="G1169" s="4" t="str" cm="1">
        <f t="array" aca="1" ref="G1169" ca="1">IF(AND(ISBLANK(INDIRECT(ADDRESS(B1169,3,1,1,"all_city_parameter_inputs"))),ISBLANK(INDIRECT(ADDRESS(B1169,2,1,1,"all_city_parameter_inputs")))),"",IF(ISBLANK(INDIRECT(ADDRESS(B1169,2,1,1,"all_city_parameter_inputs"))),"",INDIRECT(ADDRESS(B1169,2,1,1,"all_city_parameter_inputs"))))</f>
        <v>bus_driver</v>
      </c>
      <c r="H1169" s="17" cm="1">
        <f t="array" aca="1" ref="H1169" ca="1">IF(ISBLANK(INDIRECT(ADDRESS(B1169,A1169,1,1,"all_city_parameter_inputs"))), "--",INDIRECT(ADDRESS(B1169,A1169,1,1,"all_city_parameter_inputs")))</f>
        <v>40742.449999999997</v>
      </c>
      <c r="I1169" s="17">
        <f ca="1">IF(OR(G1169="alpha",G1169="beta",G1169="sd",G1169="mean"),"--",VLOOKUP(C1169,Default!$B$5:$H$113,7,FALSE))</f>
        <v>100429.7216</v>
      </c>
      <c r="J1169" s="4" t="str">
        <f ca="1">VLOOKUP(F1169,Lookup!$C$5:$D$109,2, FALSE)</f>
        <v>Pollution values</v>
      </c>
      <c r="K1169" s="4">
        <f ca="1">VLOOKUP(C1169,Default!$B$4:$E$113,4, FALSE)</f>
        <v>0</v>
      </c>
      <c r="L1169" s="21" t="str" cm="1">
        <f t="array" aca="1" ref="L1169" ca="1">IF(ISNA(VLOOKUP(D1169,Grouped_Sources!$C:$C,1,FALSE)),"", INDIRECT(VLOOKUP(D1169,Grouped_Sources!$C:$G,5,FALSE)))</f>
        <v/>
      </c>
      <c r="M1169" s="21"/>
      <c r="N1169" s="21"/>
    </row>
    <row r="1170" spans="1:14">
      <c r="A1170" s="5">
        <f t="shared" si="180"/>
        <v>14</v>
      </c>
      <c r="B1170" s="5">
        <f t="shared" si="181"/>
        <v>79</v>
      </c>
      <c r="C1170" s="5" t="str">
        <f t="shared" ca="1" si="182"/>
        <v>CO2_emission_inventories big_truck</v>
      </c>
      <c r="D1170" s="5" t="str">
        <f t="shared" ref="D1170:D1262" ca="1" si="184">F1170&amp;"_"&amp;E1170</f>
        <v>CO2_emission_inventories_medellin</v>
      </c>
      <c r="E1170" s="4" t="str" cm="1">
        <f t="array" aca="1" ref="E1170" ca="1">INDIRECT(ADDRESS(1,A1170,1,1,"all_city_parameter_inputs"))</f>
        <v>medellin</v>
      </c>
      <c r="F1170" s="6" t="str" cm="1">
        <f t="array" aca="1" ref="F1170" ca="1">IF(AND(ISBLANK(INDIRECT(ADDRESS(B1170,2,1,1,"all_city_parameter_inputs"))), ISBLANK(INDIRECT(ADDRESS(B1170,1,1,1,"all_city_parameter_inputs")))), "", IF(ISBLANK(INDIRECT(ADDRESS(B1170,1,1,1,"all_city_parameter_inputs"))), All_city_list!F1169,INDIRECT(ADDRESS(B1170,1,1,1,"all_city_parameter_inputs"))))</f>
        <v>CO2_emission_inventories</v>
      </c>
      <c r="G1170" s="4" t="str" cm="1">
        <f t="array" aca="1" ref="G1170" ca="1">IF(AND(ISBLANK(INDIRECT(ADDRESS(B1170,3,1,1,"all_city_parameter_inputs"))),ISBLANK(INDIRECT(ADDRESS(B1170,2,1,1,"all_city_parameter_inputs")))),"",IF(ISBLANK(INDIRECT(ADDRESS(B1170,2,1,1,"all_city_parameter_inputs"))),"",INDIRECT(ADDRESS(B1170,2,1,1,"all_city_parameter_inputs"))))</f>
        <v>big_truck</v>
      </c>
      <c r="H1170" s="17" cm="1">
        <f t="array" aca="1" ref="H1170" ca="1">IF(ISBLANK(INDIRECT(ADDRESS(B1170,A1170,1,1,"all_city_parameter_inputs"))), "--",INDIRECT(ADDRESS(B1170,A1170,1,1,"all_city_parameter_inputs")))</f>
        <v>95885.74</v>
      </c>
      <c r="I1170" s="17">
        <f ca="1">IF(OR(G1170="alpha",G1170="beta",G1170="sd",G1170="mean"),"--",VLOOKUP(C1170,Default!$B$5:$H$113,7,FALSE))</f>
        <v>259655.32449999999</v>
      </c>
      <c r="J1170" s="4" t="str">
        <f ca="1">VLOOKUP(F1170,Lookup!$C$5:$D$109,2, FALSE)</f>
        <v>Pollution values</v>
      </c>
      <c r="K1170" s="4">
        <f ca="1">VLOOKUP(C1170,Default!$B$4:$E$113,4, FALSE)</f>
        <v>0</v>
      </c>
      <c r="L1170" s="21" t="str" cm="1">
        <f t="array" aca="1" ref="L1170" ca="1">IF(ISNA(VLOOKUP(D1170,Grouped_Sources!$C:$C,1,FALSE)),"", INDIRECT(VLOOKUP(D1170,Grouped_Sources!$C:$G,5,FALSE)))</f>
        <v/>
      </c>
      <c r="M1170" s="21"/>
      <c r="N1170" s="21"/>
    </row>
    <row r="1171" spans="1:14">
      <c r="A1171" s="5">
        <f t="shared" si="180"/>
        <v>14</v>
      </c>
      <c r="B1171" s="5">
        <f t="shared" si="181"/>
        <v>80</v>
      </c>
      <c r="C1171" s="5" t="str">
        <f t="shared" ca="1" si="182"/>
        <v>CO2_emission_inventories truck</v>
      </c>
      <c r="D1171" s="5" t="str">
        <f t="shared" ca="1" si="184"/>
        <v>CO2_emission_inventories_medellin</v>
      </c>
      <c r="E1171" s="4" t="str" cm="1">
        <f t="array" aca="1" ref="E1171" ca="1">INDIRECT(ADDRESS(1,A1171,1,1,"all_city_parameter_inputs"))</f>
        <v>medellin</v>
      </c>
      <c r="F1171" s="6" t="str" cm="1">
        <f t="array" aca="1" ref="F1171" ca="1">IF(AND(ISBLANK(INDIRECT(ADDRESS(B1171,2,1,1,"all_city_parameter_inputs"))), ISBLANK(INDIRECT(ADDRESS(B1171,1,1,1,"all_city_parameter_inputs")))), "", IF(ISBLANK(INDIRECT(ADDRESS(B1171,1,1,1,"all_city_parameter_inputs"))), All_city_list!F1170,INDIRECT(ADDRESS(B1171,1,1,1,"all_city_parameter_inputs"))))</f>
        <v>CO2_emission_inventories</v>
      </c>
      <c r="G1171" s="4" t="str" cm="1">
        <f t="array" aca="1" ref="G1171" ca="1">IF(AND(ISBLANK(INDIRECT(ADDRESS(B1171,3,1,1,"all_city_parameter_inputs"))),ISBLANK(INDIRECT(ADDRESS(B1171,2,1,1,"all_city_parameter_inputs")))),"",IF(ISBLANK(INDIRECT(ADDRESS(B1171,2,1,1,"all_city_parameter_inputs"))),"",INDIRECT(ADDRESS(B1171,2,1,1,"all_city_parameter_inputs"))))</f>
        <v>truck</v>
      </c>
      <c r="H1171" s="17" cm="1">
        <f t="array" aca="1" ref="H1171" ca="1">IF(ISBLANK(INDIRECT(ADDRESS(B1171,A1171,1,1,"all_city_parameter_inputs"))), "--",INDIRECT(ADDRESS(B1171,A1171,1,1,"all_city_parameter_inputs")))</f>
        <v>66331.570000000007</v>
      </c>
      <c r="I1171" s="17">
        <f ca="1">IF(OR(G1171="alpha",G1171="beta",G1171="sd",G1171="mean"),"--",VLOOKUP(C1171,Default!$B$5:$H$113,7,FALSE))</f>
        <v>163516.11319999999</v>
      </c>
      <c r="J1171" s="4" t="str">
        <f ca="1">VLOOKUP(F1171,Lookup!$C$5:$D$109,2, FALSE)</f>
        <v>Pollution values</v>
      </c>
      <c r="K1171" s="4">
        <f ca="1">VLOOKUP(C1171,Default!$B$4:$E$113,4, FALSE)</f>
        <v>0</v>
      </c>
      <c r="L1171" s="21" t="str" cm="1">
        <f t="array" aca="1" ref="L1171" ca="1">IF(ISNA(VLOOKUP(D1171,Grouped_Sources!$C:$C,1,FALSE)),"", INDIRECT(VLOOKUP(D1171,Grouped_Sources!$C:$G,5,FALSE)))</f>
        <v/>
      </c>
      <c r="M1171" s="21"/>
      <c r="N1171" s="21"/>
    </row>
    <row r="1172" spans="1:14">
      <c r="A1172" s="5">
        <f t="shared" si="180"/>
        <v>14</v>
      </c>
      <c r="B1172" s="5">
        <f t="shared" si="181"/>
        <v>81</v>
      </c>
      <c r="C1172" s="5" t="str">
        <f t="shared" ca="1" si="182"/>
        <v>CO2_emission_inventories van</v>
      </c>
      <c r="D1172" s="5" t="str">
        <f t="shared" ca="1" si="184"/>
        <v>CO2_emission_inventories_medellin</v>
      </c>
      <c r="E1172" s="4" t="str" cm="1">
        <f t="array" aca="1" ref="E1172" ca="1">INDIRECT(ADDRESS(1,A1172,1,1,"all_city_parameter_inputs"))</f>
        <v>medellin</v>
      </c>
      <c r="F1172" s="6" t="str" cm="1">
        <f t="array" aca="1" ref="F1172" ca="1">IF(AND(ISBLANK(INDIRECT(ADDRESS(B1172,2,1,1,"all_city_parameter_inputs"))), ISBLANK(INDIRECT(ADDRESS(B1172,1,1,1,"all_city_parameter_inputs")))), "", IF(ISBLANK(INDIRECT(ADDRESS(B1172,1,1,1,"all_city_parameter_inputs"))), All_city_list!F1171,INDIRECT(ADDRESS(B1172,1,1,1,"all_city_parameter_inputs"))))</f>
        <v>CO2_emission_inventories</v>
      </c>
      <c r="G1172" s="4" t="str" cm="1">
        <f t="array" aca="1" ref="G1172" ca="1">IF(AND(ISBLANK(INDIRECT(ADDRESS(B1172,3,1,1,"all_city_parameter_inputs"))),ISBLANK(INDIRECT(ADDRESS(B1172,2,1,1,"all_city_parameter_inputs")))),"",IF(ISBLANK(INDIRECT(ADDRESS(B1172,2,1,1,"all_city_parameter_inputs"))),"",INDIRECT(ADDRESS(B1172,2,1,1,"all_city_parameter_inputs"))))</f>
        <v>van</v>
      </c>
      <c r="H1172" s="17" t="str" cm="1">
        <f t="array" aca="1" ref="H1172" ca="1">IF(ISBLANK(INDIRECT(ADDRESS(B1172,A1172,1,1,"all_city_parameter_inputs"))), "--",INDIRECT(ADDRESS(B1172,A1172,1,1,"all_city_parameter_inputs")))</f>
        <v>--</v>
      </c>
      <c r="I1172" s="17">
        <f ca="1">IF(OR(G1172="alpha",G1172="beta",G1172="sd",G1172="mean"),"--",VLOOKUP(C1172,Default!$B$5:$H$113,7,FALSE))</f>
        <v>0</v>
      </c>
      <c r="J1172" s="4" t="str">
        <f ca="1">VLOOKUP(F1172,Lookup!$C$5:$D$109,2, FALSE)</f>
        <v>Pollution values</v>
      </c>
      <c r="K1172" s="4">
        <f ca="1">VLOOKUP(C1172,Default!$B$4:$E$113,4, FALSE)</f>
        <v>0</v>
      </c>
      <c r="L1172" s="21" t="str" cm="1">
        <f t="array" aca="1" ref="L1172" ca="1">IF(ISNA(VLOOKUP(D1172,Grouped_Sources!$C:$C,1,FALSE)),"", INDIRECT(VLOOKUP(D1172,Grouped_Sources!$C:$G,5,FALSE)))</f>
        <v/>
      </c>
      <c r="M1172" s="21"/>
      <c r="N1172" s="21"/>
    </row>
    <row r="1173" spans="1:14">
      <c r="A1173" s="5">
        <f t="shared" si="180"/>
        <v>14</v>
      </c>
      <c r="B1173" s="5">
        <f t="shared" si="181"/>
        <v>82</v>
      </c>
      <c r="C1173" s="5" t="str">
        <f t="shared" ca="1" si="182"/>
        <v>CO2_emission_inventories other</v>
      </c>
      <c r="D1173" s="5" t="str">
        <f t="shared" ca="1" si="184"/>
        <v>CO2_emission_inventories_medellin</v>
      </c>
      <c r="E1173" s="4" t="str" cm="1">
        <f t="array" aca="1" ref="E1173" ca="1">INDIRECT(ADDRESS(1,A1173,1,1,"all_city_parameter_inputs"))</f>
        <v>medellin</v>
      </c>
      <c r="F1173" s="6" t="str" cm="1">
        <f t="array" aca="1" ref="F1173" ca="1">IF(AND(ISBLANK(INDIRECT(ADDRESS(B1173,2,1,1,"all_city_parameter_inputs"))), ISBLANK(INDIRECT(ADDRESS(B1173,1,1,1,"all_city_parameter_inputs")))), "", IF(ISBLANK(INDIRECT(ADDRESS(B1173,1,1,1,"all_city_parameter_inputs"))), All_city_list!F1172,INDIRECT(ADDRESS(B1173,1,1,1,"all_city_parameter_inputs"))))</f>
        <v>CO2_emission_inventories</v>
      </c>
      <c r="G1173" s="4" t="str" cm="1">
        <f t="array" aca="1" ref="G1173" ca="1">IF(AND(ISBLANK(INDIRECT(ADDRESS(B1173,3,1,1,"all_city_parameter_inputs"))),ISBLANK(INDIRECT(ADDRESS(B1173,2,1,1,"all_city_parameter_inputs")))),"",IF(ISBLANK(INDIRECT(ADDRESS(B1173,2,1,1,"all_city_parameter_inputs"))),"",INDIRECT(ADDRESS(B1173,2,1,1,"all_city_parameter_inputs"))))</f>
        <v>other</v>
      </c>
      <c r="H1173" s="17" cm="1">
        <f t="array" aca="1" ref="H1173" ca="1">IF(ISBLANK(INDIRECT(ADDRESS(B1173,A1173,1,1,"all_city_parameter_inputs"))), "--",INDIRECT(ADDRESS(B1173,A1173,1,1,"all_city_parameter_inputs")))</f>
        <v>1968.9349999999999</v>
      </c>
      <c r="I1173" s="17">
        <f ca="1">IF(OR(G1173="alpha",G1173="beta",G1173="sd",G1173="mean"),"--",VLOOKUP(C1173,Default!$B$5:$H$113,7,FALSE))</f>
        <v>1906.893448</v>
      </c>
      <c r="J1173" s="4" t="str">
        <f ca="1">VLOOKUP(F1173,Lookup!$C$5:$D$109,2, FALSE)</f>
        <v>Pollution values</v>
      </c>
      <c r="K1173" s="4">
        <f ca="1">VLOOKUP(C1173,Default!$B$4:$E$113,4, FALSE)</f>
        <v>0</v>
      </c>
      <c r="L1173" s="21" t="str" cm="1">
        <f t="array" aca="1" ref="L1173" ca="1">IF(ISNA(VLOOKUP(D1173,Grouped_Sources!$C:$C,1,FALSE)),"", INDIRECT(VLOOKUP(D1173,Grouped_Sources!$C:$G,5,FALSE)))</f>
        <v/>
      </c>
      <c r="M1173" s="21"/>
      <c r="N1173" s="21"/>
    </row>
    <row r="1174" spans="1:14">
      <c r="A1174" s="5">
        <f t="shared" si="180"/>
        <v>14</v>
      </c>
      <c r="B1174" s="5">
        <f t="shared" si="181"/>
        <v>83</v>
      </c>
      <c r="C1174" s="5" t="str">
        <f t="shared" ca="1" si="182"/>
        <v>CO2_emission_inventories taxi</v>
      </c>
      <c r="D1174" s="5" t="str">
        <f t="shared" ca="1" si="184"/>
        <v>CO2_emission_inventories_medellin</v>
      </c>
      <c r="E1174" s="4" t="str" cm="1">
        <f t="array" aca="1" ref="E1174" ca="1">INDIRECT(ADDRESS(1,A1174,1,1,"all_city_parameter_inputs"))</f>
        <v>medellin</v>
      </c>
      <c r="F1174" s="6" t="str" cm="1">
        <f t="array" aca="1" ref="F1174" ca="1">IF(AND(ISBLANK(INDIRECT(ADDRESS(B1174,2,1,1,"all_city_parameter_inputs"))), ISBLANK(INDIRECT(ADDRESS(B1174,1,1,1,"all_city_parameter_inputs")))), "", IF(ISBLANK(INDIRECT(ADDRESS(B1174,1,1,1,"all_city_parameter_inputs"))), All_city_list!F1173,INDIRECT(ADDRESS(B1174,1,1,1,"all_city_parameter_inputs"))))</f>
        <v>CO2_emission_inventories</v>
      </c>
      <c r="G1174" s="4" t="str" cm="1">
        <f t="array" aca="1" ref="G1174" ca="1">IF(AND(ISBLANK(INDIRECT(ADDRESS(B1174,3,1,1,"all_city_parameter_inputs"))),ISBLANK(INDIRECT(ADDRESS(B1174,2,1,1,"all_city_parameter_inputs")))),"",IF(ISBLANK(INDIRECT(ADDRESS(B1174,2,1,1,"all_city_parameter_inputs"))),"",INDIRECT(ADDRESS(B1174,2,1,1,"all_city_parameter_inputs"))))</f>
        <v>taxi</v>
      </c>
      <c r="H1174" s="17" t="str" cm="1">
        <f t="array" aca="1" ref="H1174" ca="1">IF(ISBLANK(INDIRECT(ADDRESS(B1174,A1174,1,1,"all_city_parameter_inputs"))), "--",INDIRECT(ADDRESS(B1174,A1174,1,1,"all_city_parameter_inputs")))</f>
        <v>--</v>
      </c>
      <c r="I1174" s="17">
        <f ca="1">IF(OR(G1174="alpha",G1174="beta",G1174="sd",G1174="mean"),"--",VLOOKUP(C1174,Default!$B$5:$H$113,7,FALSE))</f>
        <v>0</v>
      </c>
      <c r="J1174" s="4" t="str">
        <f ca="1">VLOOKUP(F1174,Lookup!$C$5:$D$109,2, FALSE)</f>
        <v>Pollution values</v>
      </c>
      <c r="K1174" s="4">
        <f ca="1">VLOOKUP(C1174,Default!$B$4:$E$113,4, FALSE)</f>
        <v>0</v>
      </c>
      <c r="L1174" s="21" t="str" cm="1">
        <f t="array" aca="1" ref="L1174" ca="1">IF(ISNA(VLOOKUP(D1174,Grouped_Sources!$C:$C,1,FALSE)),"", INDIRECT(VLOOKUP(D1174,Grouped_Sources!$C:$G,5,FALSE)))</f>
        <v/>
      </c>
      <c r="M1174" s="21"/>
      <c r="N1174" s="21"/>
    </row>
    <row r="1175" spans="1:14">
      <c r="A1175" s="5">
        <f t="shared" si="180"/>
        <v>14</v>
      </c>
      <c r="B1175" s="5">
        <f t="shared" si="181"/>
        <v>84</v>
      </c>
      <c r="C1175" s="5" t="str">
        <f t="shared" ca="1" si="182"/>
        <v>CO2_emission_inventories auto_rickshaw</v>
      </c>
      <c r="D1175" s="5" t="str">
        <f t="shared" ca="1" si="184"/>
        <v>CO2_emission_inventories_medellin</v>
      </c>
      <c r="E1175" s="4" t="str" cm="1">
        <f t="array" aca="1" ref="E1175" ca="1">INDIRECT(ADDRESS(1,A1175,1,1,"all_city_parameter_inputs"))</f>
        <v>medellin</v>
      </c>
      <c r="F1175" s="6" t="str" cm="1">
        <f t="array" aca="1" ref="F1175" ca="1">IF(AND(ISBLANK(INDIRECT(ADDRESS(B1175,2,1,1,"all_city_parameter_inputs"))), ISBLANK(INDIRECT(ADDRESS(B1175,1,1,1,"all_city_parameter_inputs")))), "", IF(ISBLANK(INDIRECT(ADDRESS(B1175,1,1,1,"all_city_parameter_inputs"))), All_city_list!F1174,INDIRECT(ADDRESS(B1175,1,1,1,"all_city_parameter_inputs"))))</f>
        <v>CO2_emission_inventories</v>
      </c>
      <c r="G1175" s="4" t="str" cm="1">
        <f t="array" aca="1" ref="G1175" ca="1">IF(AND(ISBLANK(INDIRECT(ADDRESS(B1175,3,1,1,"all_city_parameter_inputs"))),ISBLANK(INDIRECT(ADDRESS(B1175,2,1,1,"all_city_parameter_inputs")))),"",IF(ISBLANK(INDIRECT(ADDRESS(B1175,2,1,1,"all_city_parameter_inputs"))),"",INDIRECT(ADDRESS(B1175,2,1,1,"all_city_parameter_inputs"))))</f>
        <v>auto_rickshaw</v>
      </c>
      <c r="H1175" s="17" t="str" cm="1">
        <f t="array" aca="1" ref="H1175" ca="1">IF(ISBLANK(INDIRECT(ADDRESS(B1175,A1175,1,1,"all_city_parameter_inputs"))), "--",INDIRECT(ADDRESS(B1175,A1175,1,1,"all_city_parameter_inputs")))</f>
        <v>--</v>
      </c>
      <c r="I1175" s="17">
        <f ca="1">IF(OR(G1175="alpha",G1175="beta",G1175="sd",G1175="mean"),"--",VLOOKUP(C1175,Default!$B$5:$H$113,7,FALSE))</f>
        <v>0</v>
      </c>
      <c r="J1175" s="4" t="str">
        <f ca="1">VLOOKUP(F1175,Lookup!$C$5:$D$109,2, FALSE)</f>
        <v>Pollution values</v>
      </c>
      <c r="K1175" s="4">
        <f ca="1">VLOOKUP(C1175,Default!$B$4:$E$113,4, FALSE)</f>
        <v>0</v>
      </c>
      <c r="L1175" s="21" t="str" cm="1">
        <f t="array" aca="1" ref="L1175" ca="1">IF(ISNA(VLOOKUP(D1175,Grouped_Sources!$C:$C,1,FALSE)),"", INDIRECT(VLOOKUP(D1175,Grouped_Sources!$C:$G,5,FALSE)))</f>
        <v/>
      </c>
      <c r="M1175" s="21"/>
      <c r="N1175" s="21"/>
    </row>
    <row r="1176" spans="1:14">
      <c r="A1176" s="5">
        <f t="shared" si="180"/>
        <v>14</v>
      </c>
      <c r="B1176" s="5">
        <f t="shared" si="181"/>
        <v>85</v>
      </c>
      <c r="C1176" s="5" t="str">
        <f t="shared" ca="1" si="182"/>
        <v>CO2_emission_confidence</v>
      </c>
      <c r="D1176" s="5" t="str">
        <f t="shared" ca="1" si="184"/>
        <v>CO2_emission_confidence_medellin</v>
      </c>
      <c r="E1176" s="4" t="str" cm="1">
        <f t="array" aca="1" ref="E1176" ca="1">INDIRECT(ADDRESS(1,A1176,1,1,"all_city_parameter_inputs"))</f>
        <v>medellin</v>
      </c>
      <c r="F1176" s="6" t="str" cm="1">
        <f t="array" aca="1" ref="F1176" ca="1">IF(AND(ISBLANK(INDIRECT(ADDRESS(B1176,2,1,1,"all_city_parameter_inputs"))), ISBLANK(INDIRECT(ADDRESS(B1176,1,1,1,"all_city_parameter_inputs")))), "", IF(ISBLANK(INDIRECT(ADDRESS(B1176,1,1,1,"all_city_parameter_inputs"))), All_city_list!F1175,INDIRECT(ADDRESS(B1176,1,1,1,"all_city_parameter_inputs"))))</f>
        <v>CO2_emission_confidence</v>
      </c>
      <c r="G1176" s="4" t="str" cm="1">
        <f t="array" aca="1" ref="G1176" ca="1">IF(AND(ISBLANK(INDIRECT(ADDRESS(B1176,3,1,1,"all_city_parameter_inputs"))),ISBLANK(INDIRECT(ADDRESS(B1176,2,1,1,"all_city_parameter_inputs")))),"",IF(ISBLANK(INDIRECT(ADDRESS(B1176,2,1,1,"all_city_parameter_inputs"))),"",INDIRECT(ADDRESS(B1176,2,1,1,"all_city_parameter_inputs"))))</f>
        <v>sample</v>
      </c>
      <c r="H1176" s="17" cm="1">
        <f t="array" aca="1" ref="H1176" ca="1">IF(ISBLANK(INDIRECT(ADDRESS(B1176,A1176,1,1,"all_city_parameter_inputs"))), "--",INDIRECT(ADDRESS(B1176,A1176,1,1,"all_city_parameter_inputs")))</f>
        <v>0.8</v>
      </c>
      <c r="I1176" s="17">
        <f ca="1">IF(OR(G1176="alpha",G1176="beta",G1176="sd",G1176="mean"),"--",VLOOKUP(C1176,Default!$B$5:$H$113,7,FALSE))</f>
        <v>1</v>
      </c>
      <c r="J1176" s="4" t="str">
        <f ca="1">VLOOKUP(F1176,Lookup!$C$5:$D$109,2, FALSE)</f>
        <v>Pollution values</v>
      </c>
      <c r="K1176" s="4" t="str">
        <f ca="1">VLOOKUP(C1176,Default!$B$4:$E$113,4, FALSE)</f>
        <v>how confident we are about the CO2 emissions inventory (equivalent to PM_EMISSION_INVENTORY_CONFIDENCE)</v>
      </c>
      <c r="L1176" s="21" t="str" cm="1">
        <f t="array" aca="1" ref="L1176" ca="1">IF(ISNA(VLOOKUP(D1176,Grouped_Sources!$C:$C,1,FALSE)),"", INDIRECT(VLOOKUP(D1176,Grouped_Sources!$C:$G,5,FALSE)))</f>
        <v/>
      </c>
      <c r="M1176" s="21"/>
      <c r="N1176" s="21"/>
    </row>
    <row r="1177" spans="1:14">
      <c r="A1177" s="5">
        <f t="shared" si="180"/>
        <v>14</v>
      </c>
      <c r="B1177" s="5">
        <f t="shared" si="181"/>
        <v>86</v>
      </c>
      <c r="C1177" s="5" t="str">
        <f t="shared" ca="1" si="182"/>
        <v>car_occupancy_ratio</v>
      </c>
      <c r="D1177" s="5" t="str">
        <f t="shared" ref="D1177:D1179" ca="1" si="185">F1177&amp;"_"&amp;E1177</f>
        <v>car_occupancy_ratio_medellin</v>
      </c>
      <c r="E1177" s="4" t="str" cm="1">
        <f t="array" aca="1" ref="E1177" ca="1">INDIRECT(ADDRESS(1,A1177,1,1,"all_city_parameter_inputs"))</f>
        <v>medellin</v>
      </c>
      <c r="F1177" s="6" t="str" cm="1">
        <f t="array" aca="1" ref="F1177" ca="1">IF(AND(ISBLANK(INDIRECT(ADDRESS(B1177,2,1,1,"all_city_parameter_inputs"))), ISBLANK(INDIRECT(ADDRESS(B1177,1,1,1,"all_city_parameter_inputs")))), "", IF(ISBLANK(INDIRECT(ADDRESS(B1177,1,1,1,"all_city_parameter_inputs"))), All_city_list!F1176,INDIRECT(ADDRESS(B1177,1,1,1,"all_city_parameter_inputs"))))</f>
        <v>car_occupancy_ratio</v>
      </c>
      <c r="G1177" s="4" t="str" cm="1">
        <f t="array" aca="1" ref="G1177" ca="1">IF(AND(ISBLANK(INDIRECT(ADDRESS(B1177,3,1,1,"all_city_parameter_inputs"))),ISBLANK(INDIRECT(ADDRESS(B1177,2,1,1,"all_city_parameter_inputs")))),"",IF(ISBLANK(INDIRECT(ADDRESS(B1177,2,1,1,"all_city_parameter_inputs"))),"",INDIRECT(ADDRESS(B1177,2,1,1,"all_city_parameter_inputs"))))</f>
        <v>constant</v>
      </c>
      <c r="H1177" s="17" cm="1">
        <f t="array" aca="1" ref="H1177" ca="1">IF(ISBLANK(INDIRECT(ADDRESS(B1177,A1177,1,1,"all_city_parameter_inputs"))), "--",INDIRECT(ADDRESS(B1177,A1177,1,1,"all_city_parameter_inputs")))</f>
        <v>0.625</v>
      </c>
      <c r="I1177" s="17">
        <f ca="1">IF(OR(G1177="alpha",G1177="beta",G1177="sd",G1177="mean"),"--",VLOOKUP(C1177,Default!$B$5:$H$113,7,FALSE))</f>
        <v>0.625</v>
      </c>
      <c r="J1177" s="4" t="str">
        <f ca="1">VLOOKUP(F1177,Lookup!$C$5:$D$109,2, FALSE)</f>
        <v>Travel values</v>
      </c>
      <c r="K1177" s="4" t="str">
        <f ca="1">VLOOKUP(C1177,Default!$B$4:$E$113,4, FALSE)</f>
        <v>ratio of cars to passengers (incl driver)</v>
      </c>
      <c r="L1177" s="21" t="str" cm="1">
        <f t="array" aca="1" ref="L1177" ca="1">IF(ISNA(VLOOKUP(D1177,Grouped_Sources!$C:$C,1,FALSE)),"", INDIRECT(VLOOKUP(D1177,Grouped_Sources!$C:$G,5,FALSE)))</f>
        <v>CarOccupancyRatio_vxx.docx on on OneDrive Ali Abbas - ITHIM Global\Methods and Processes\Input Parameters\CarOccupancyRate</v>
      </c>
      <c r="M1177" s="21"/>
      <c r="N1177" s="21"/>
    </row>
    <row r="1178" spans="1:14">
      <c r="A1178" s="5">
        <f t="shared" si="180"/>
        <v>14</v>
      </c>
      <c r="B1178" s="5">
        <f t="shared" si="181"/>
        <v>87</v>
      </c>
      <c r="C1178" s="5" t="str">
        <f t="shared" ca="1" si="182"/>
        <v>car_occupancy_ratio</v>
      </c>
      <c r="D1178" s="5" t="str">
        <f t="shared" ca="1" si="185"/>
        <v>car_occupancy_ratio_medellin</v>
      </c>
      <c r="E1178" s="4" t="str" cm="1">
        <f t="array" aca="1" ref="E1178" ca="1">INDIRECT(ADDRESS(1,A1178,1,1,"all_city_parameter_inputs"))</f>
        <v>medellin</v>
      </c>
      <c r="F1178" s="6" t="str" cm="1">
        <f t="array" aca="1" ref="F1178" ca="1">IF(AND(ISBLANK(INDIRECT(ADDRESS(B1178,2,1,1,"all_city_parameter_inputs"))), ISBLANK(INDIRECT(ADDRESS(B1178,1,1,1,"all_city_parameter_inputs")))), "", IF(ISBLANK(INDIRECT(ADDRESS(B1178,1,1,1,"all_city_parameter_inputs"))), All_city_list!F1177,INDIRECT(ADDRESS(B1178,1,1,1,"all_city_parameter_inputs"))))</f>
        <v>car_occupancy_ratio</v>
      </c>
      <c r="G1178" s="4" t="str" cm="1">
        <f t="array" aca="1" ref="G1178" ca="1">IF(AND(ISBLANK(INDIRECT(ADDRESS(B1178,3,1,1,"all_city_parameter_inputs"))),ISBLANK(INDIRECT(ADDRESS(B1178,2,1,1,"all_city_parameter_inputs")))),"",IF(ISBLANK(INDIRECT(ADDRESS(B1178,2,1,1,"all_city_parameter_inputs"))),"",INDIRECT(ADDRESS(B1178,2,1,1,"all_city_parameter_inputs"))))</f>
        <v>alpha</v>
      </c>
      <c r="H1178" s="17" cm="1">
        <f t="array" aca="1" ref="H1178" ca="1">IF(ISBLANK(INDIRECT(ADDRESS(B1178,A1178,1,1,"all_city_parameter_inputs"))), "--",INDIRECT(ADDRESS(B1178,A1178,1,1,"all_city_parameter_inputs")))</f>
        <v>36.875</v>
      </c>
      <c r="I1178" s="17" t="str">
        <f ca="1">IF(OR(G1178="alpha",G1178="beta",G1178="sd",G1178="mean"),"--",VLOOKUP(C1178,Default!$B$5:$H$113,7,FALSE))</f>
        <v>--</v>
      </c>
      <c r="J1178" s="4" t="str">
        <f ca="1">VLOOKUP(F1178,Lookup!$C$5:$D$109,2, FALSE)</f>
        <v>Travel values</v>
      </c>
      <c r="K1178" s="4" t="str">
        <f ca="1">VLOOKUP(C1178,Default!$B$4:$E$113,4, FALSE)</f>
        <v>ratio of cars to passengers (incl driver)</v>
      </c>
      <c r="L1178" s="21" t="str" cm="1">
        <f t="array" aca="1" ref="L1178" ca="1">IF(ISNA(VLOOKUP(D1178,Grouped_Sources!$C:$C,1,FALSE)),"", INDIRECT(VLOOKUP(D1178,Grouped_Sources!$C:$G,5,FALSE)))</f>
        <v>CarOccupancyRatio_vxx.docx on on OneDrive Ali Abbas - ITHIM Global\Methods and Processes\Input Parameters\CarOccupancyRate</v>
      </c>
      <c r="M1178" s="21"/>
      <c r="N1178" s="21"/>
    </row>
    <row r="1179" spans="1:14">
      <c r="A1179" s="5">
        <f t="shared" si="180"/>
        <v>14</v>
      </c>
      <c r="B1179" s="5">
        <f t="shared" si="181"/>
        <v>88</v>
      </c>
      <c r="C1179" s="5" t="str">
        <f t="shared" ca="1" si="182"/>
        <v>car_occupancy_ratio</v>
      </c>
      <c r="D1179" s="5" t="str">
        <f t="shared" ca="1" si="185"/>
        <v>car_occupancy_ratio_medellin</v>
      </c>
      <c r="E1179" s="4" t="str" cm="1">
        <f t="array" aca="1" ref="E1179" ca="1">INDIRECT(ADDRESS(1,A1179,1,1,"all_city_parameter_inputs"))</f>
        <v>medellin</v>
      </c>
      <c r="F1179" s="6" t="str" cm="1">
        <f t="array" aca="1" ref="F1179" ca="1">IF(AND(ISBLANK(INDIRECT(ADDRESS(B1179,2,1,1,"all_city_parameter_inputs"))), ISBLANK(INDIRECT(ADDRESS(B1179,1,1,1,"all_city_parameter_inputs")))), "", IF(ISBLANK(INDIRECT(ADDRESS(B1179,1,1,1,"all_city_parameter_inputs"))), All_city_list!F1178,INDIRECT(ADDRESS(B1179,1,1,1,"all_city_parameter_inputs"))))</f>
        <v>car_occupancy_ratio</v>
      </c>
      <c r="G1179" s="4" t="str" cm="1">
        <f t="array" aca="1" ref="G1179" ca="1">IF(AND(ISBLANK(INDIRECT(ADDRESS(B1179,3,1,1,"all_city_parameter_inputs"))),ISBLANK(INDIRECT(ADDRESS(B1179,2,1,1,"all_city_parameter_inputs")))),"",IF(ISBLANK(INDIRECT(ADDRESS(B1179,2,1,1,"all_city_parameter_inputs"))),"",INDIRECT(ADDRESS(B1179,2,1,1,"all_city_parameter_inputs"))))</f>
        <v>beta</v>
      </c>
      <c r="H1179" s="17" cm="1">
        <f t="array" aca="1" ref="H1179" ca="1">IF(ISBLANK(INDIRECT(ADDRESS(B1179,A1179,1,1,"all_city_parameter_inputs"))), "--",INDIRECT(ADDRESS(B1179,A1179,1,1,"all_city_parameter_inputs")))</f>
        <v>22.125</v>
      </c>
      <c r="I1179" s="17" t="str">
        <f ca="1">IF(OR(G1179="alpha",G1179="beta",G1179="sd",G1179="mean"),"--",VLOOKUP(C1179,Default!$B$5:$H$113,7,FALSE))</f>
        <v>--</v>
      </c>
      <c r="J1179" s="4" t="str">
        <f ca="1">VLOOKUP(F1179,Lookup!$C$5:$D$109,2, FALSE)</f>
        <v>Travel values</v>
      </c>
      <c r="K1179" s="4" t="str">
        <f ca="1">VLOOKUP(C1179,Default!$B$4:$E$113,4, FALSE)</f>
        <v>ratio of cars to passengers (incl driver)</v>
      </c>
      <c r="L1179" s="21" t="str" cm="1">
        <f t="array" aca="1" ref="L1179" ca="1">IF(ISNA(VLOOKUP(D1179,Grouped_Sources!$C:$C,1,FALSE)),"", INDIRECT(VLOOKUP(D1179,Grouped_Sources!$C:$G,5,FALSE)))</f>
        <v>CarOccupancyRatio_vxx.docx on on OneDrive Ali Abbas - ITHIM Global\Methods and Processes\Input Parameters\CarOccupancyRate</v>
      </c>
      <c r="M1179" s="21"/>
      <c r="N1179" s="21"/>
    </row>
    <row r="1180" spans="1:14">
      <c r="A1180" s="5">
        <f t="shared" si="180"/>
        <v>14</v>
      </c>
      <c r="B1180" s="5">
        <f t="shared" si="181"/>
        <v>89</v>
      </c>
      <c r="C1180" s="5" t="str">
        <f t="shared" ca="1" si="182"/>
        <v>country</v>
      </c>
      <c r="D1180" s="5" t="str">
        <f t="shared" ref="D1180:D1184" ca="1" si="186">F1180&amp;"_"&amp;E1180</f>
        <v>country_medellin</v>
      </c>
      <c r="E1180" s="4" t="str" cm="1">
        <f t="array" aca="1" ref="E1180" ca="1">INDIRECT(ADDRESS(1,A1180,1,1,"all_city_parameter_inputs"))</f>
        <v>medellin</v>
      </c>
      <c r="F1180" s="6" t="str" cm="1">
        <f t="array" aca="1" ref="F1180" ca="1">IF(AND(ISBLANK(INDIRECT(ADDRESS(B1180,2,1,1,"all_city_parameter_inputs"))), ISBLANK(INDIRECT(ADDRESS(B1180,1,1,1,"all_city_parameter_inputs")))), "", IF(ISBLANK(INDIRECT(ADDRESS(B1180,1,1,1,"all_city_parameter_inputs"))), All_city_list!F1179,INDIRECT(ADDRESS(B1180,1,1,1,"all_city_parameter_inputs"))))</f>
        <v>country</v>
      </c>
      <c r="G1180" s="4" t="str" cm="1">
        <f t="array" aca="1" ref="G1180" ca="1">IF(AND(ISBLANK(INDIRECT(ADDRESS(B1180,3,1,1,"all_city_parameter_inputs"))),ISBLANK(INDIRECT(ADDRESS(B1180,2,1,1,"all_city_parameter_inputs")))),"",IF(ISBLANK(INDIRECT(ADDRESS(B1180,2,1,1,"all_city_parameter_inputs"))),"",INDIRECT(ADDRESS(B1180,2,1,1,"all_city_parameter_inputs"))))</f>
        <v/>
      </c>
      <c r="H1180" s="17" t="str" cm="1">
        <f t="array" aca="1" ref="H1180" ca="1">IF(ISBLANK(INDIRECT(ADDRESS(B1180,A1180,1,1,"all_city_parameter_inputs"))), "--",INDIRECT(ADDRESS(B1180,A1180,1,1,"all_city_parameter_inputs")))</f>
        <v>Colombia</v>
      </c>
      <c r="I1180" s="17" t="str">
        <f ca="1">IF(OR(G1180="alpha",G1180="beta",G1180="sd",G1180="mean"),"--",VLOOKUP(C1180,Default!$B$5:$H$113,7,FALSE))</f>
        <v>Bogota</v>
      </c>
      <c r="J1180" s="4" t="str">
        <f ca="1">VLOOKUP(F1180,Lookup!$C$5:$D$109,2, FALSE)</f>
        <v>Miscellaneous</v>
      </c>
      <c r="K1180" s="4" t="str">
        <f ca="1">VLOOKUP(C1180,Default!$B$4:$E$113,4, FALSE)</f>
        <v>country where city lies in</v>
      </c>
      <c r="L1180" s="21" t="str" cm="1">
        <f t="array" aca="1" ref="L1180" ca="1">IF(ISNA(VLOOKUP(D1180,Grouped_Sources!$C:$C,1,FALSE)),"", INDIRECT(VLOOKUP(D1180,Grouped_Sources!$C:$G,5,FALSE)))</f>
        <v/>
      </c>
      <c r="M1180" s="21"/>
      <c r="N1180" s="21"/>
    </row>
    <row r="1181" spans="1:14">
      <c r="A1181" s="5">
        <f t="shared" ref="A1181:A1237" si="187">A1082+1</f>
        <v>14</v>
      </c>
      <c r="B1181" s="5">
        <f t="shared" ref="B1181:B1237" si="188">B1082</f>
        <v>90</v>
      </c>
      <c r="C1181" s="5" t="str">
        <f t="shared" ca="1" si="182"/>
        <v>continent</v>
      </c>
      <c r="D1181" s="5" t="str">
        <f t="shared" ca="1" si="186"/>
        <v>continent_medellin</v>
      </c>
      <c r="E1181" s="4" t="str" cm="1">
        <f t="array" aca="1" ref="E1181" ca="1">INDIRECT(ADDRESS(1,A1181,1,1,"all_city_parameter_inputs"))</f>
        <v>medellin</v>
      </c>
      <c r="F1181" s="6" t="str" cm="1">
        <f t="array" aca="1" ref="F1181" ca="1">IF(AND(ISBLANK(INDIRECT(ADDRESS(B1181,2,1,1,"all_city_parameter_inputs"))), ISBLANK(INDIRECT(ADDRESS(B1181,1,1,1,"all_city_parameter_inputs")))), "", IF(ISBLANK(INDIRECT(ADDRESS(B1181,1,1,1,"all_city_parameter_inputs"))), All_city_list!F1180,INDIRECT(ADDRESS(B1181,1,1,1,"all_city_parameter_inputs"))))</f>
        <v>continent</v>
      </c>
      <c r="G1181" s="4" t="str" cm="1">
        <f t="array" aca="1" ref="G1181" ca="1">IF(AND(ISBLANK(INDIRECT(ADDRESS(B1181,3,1,1,"all_city_parameter_inputs"))),ISBLANK(INDIRECT(ADDRESS(B1181,2,1,1,"all_city_parameter_inputs")))),"",IF(ISBLANK(INDIRECT(ADDRESS(B1181,2,1,1,"all_city_parameter_inputs"))),"",INDIRECT(ADDRESS(B1181,2,1,1,"all_city_parameter_inputs"))))</f>
        <v/>
      </c>
      <c r="H1181" s="17" t="str" cm="1">
        <f t="array" aca="1" ref="H1181" ca="1">IF(ISBLANK(INDIRECT(ADDRESS(B1181,A1181,1,1,"all_city_parameter_inputs"))), "--",INDIRECT(ADDRESS(B1181,A1181,1,1,"all_city_parameter_inputs")))</f>
        <v>Latin_America</v>
      </c>
      <c r="I1181" s="17" t="str">
        <f ca="1">IF(OR(G1181="alpha",G1181="beta",G1181="sd",G1181="mean"),"--",VLOOKUP(C1181,Default!$B$5:$H$113,7,FALSE))</f>
        <v>Latin_America</v>
      </c>
      <c r="J1181" s="4" t="str">
        <f ca="1">VLOOKUP(F1181,Lookup!$C$5:$D$109,2, FALSE)</f>
        <v>Miscellaneous</v>
      </c>
      <c r="K1181" s="4" t="str">
        <f ca="1">VLOOKUP(C1181,Default!$B$4:$E$113,4, FALSE)</f>
        <v>continent</v>
      </c>
      <c r="L1181" s="21" t="str" cm="1">
        <f t="array" aca="1" ref="L1181" ca="1">IF(ISNA(VLOOKUP(D1181,Grouped_Sources!$C:$C,1,FALSE)),"", INDIRECT(VLOOKUP(D1181,Grouped_Sources!$C:$G,5,FALSE)))</f>
        <v/>
      </c>
      <c r="M1181" s="21"/>
      <c r="N1181" s="21"/>
    </row>
    <row r="1182" spans="1:14">
      <c r="A1182" s="5">
        <f t="shared" si="187"/>
        <v>14</v>
      </c>
      <c r="B1182" s="5">
        <f t="shared" si="188"/>
        <v>91</v>
      </c>
      <c r="C1182" s="5" t="str">
        <f t="shared" ref="C1182:C1190" ca="1" si="189">IF(G1182 = "",F1182,IF(OR(G1182="alpha",G1182="beta",G1182="constant",G1182="sd",G1182="mean",G1182="sample"),F1182,F1182&amp;" "&amp;G1182))</f>
        <v>bus_driver_prop_male</v>
      </c>
      <c r="D1182" s="5" t="str">
        <f t="shared" ca="1" si="186"/>
        <v>bus_driver_prop_male_medellin</v>
      </c>
      <c r="E1182" s="4" t="str" cm="1">
        <f t="array" aca="1" ref="E1182" ca="1">INDIRECT(ADDRESS(1,A1182,1,1,"all_city_parameter_inputs"))</f>
        <v>medellin</v>
      </c>
      <c r="F1182" s="6" t="str" cm="1">
        <f t="array" aca="1" ref="F1182" ca="1">IF(AND(ISBLANK(INDIRECT(ADDRESS(B1182,2,1,1,"all_city_parameter_inputs"))), ISBLANK(INDIRECT(ADDRESS(B1182,1,1,1,"all_city_parameter_inputs")))), "", IF(ISBLANK(INDIRECT(ADDRESS(B1182,1,1,1,"all_city_parameter_inputs"))), All_city_list!F1181,INDIRECT(ADDRESS(B1182,1,1,1,"all_city_parameter_inputs"))))</f>
        <v>bus_driver_prop_male</v>
      </c>
      <c r="G1182" s="4" t="str" cm="1">
        <f t="array" aca="1" ref="G1182" ca="1">IF(AND(ISBLANK(INDIRECT(ADDRESS(B1182,3,1,1,"all_city_parameter_inputs"))),ISBLANK(INDIRECT(ADDRESS(B1182,2,1,1,"all_city_parameter_inputs")))),"",IF(ISBLANK(INDIRECT(ADDRESS(B1182,2,1,1,"all_city_parameter_inputs"))),"",INDIRECT(ADDRESS(B1182,2,1,1,"all_city_parameter_inputs"))))</f>
        <v/>
      </c>
      <c r="H1182" s="17" cm="1">
        <f t="array" aca="1" ref="H1182" ca="1">IF(ISBLANK(INDIRECT(ADDRESS(B1182,A1182,1,1,"all_city_parameter_inputs"))), "--",INDIRECT(ADDRESS(B1182,A1182,1,1,"all_city_parameter_inputs")))</f>
        <v>0.98</v>
      </c>
      <c r="I1182" s="17">
        <f ca="1">IF(OR(G1182="alpha",G1182="beta",G1182="sd",G1182="mean"),"--",VLOOKUP(C1182,Default!$B$5:$H$113,7,FALSE))</f>
        <v>0.98</v>
      </c>
      <c r="J1182" s="4" t="str">
        <f ca="1">VLOOKUP(F1182,Lookup!$C$5:$D$109,2, FALSE)</f>
        <v>Travel values</v>
      </c>
      <c r="K1182" s="4" t="str">
        <f ca="1">VLOOKUP(C1182,Default!$B$4:$E$113,4, FALSE)</f>
        <v>proportion of bus drivers that are male</v>
      </c>
      <c r="L1182" s="21" t="str" cm="1">
        <f t="array" aca="1" ref="L1182" ca="1">IF(ISNA(VLOOKUP(D1182,Grouped_Sources!$C:$C,1,FALSE)),"", INDIRECT(VLOOKUP(D1182,Grouped_Sources!$C:$G,5,FALSE)))</f>
        <v>on OneDrive Ali Abbas - ITHIM Global\Methods and Processes\Input Parameters\GhostTrip_demographics</v>
      </c>
      <c r="M1182" s="21"/>
      <c r="N1182" s="21"/>
    </row>
    <row r="1183" spans="1:14">
      <c r="A1183" s="5">
        <f t="shared" si="187"/>
        <v>14</v>
      </c>
      <c r="B1183" s="5">
        <f t="shared" si="188"/>
        <v>92</v>
      </c>
      <c r="C1183" s="5" t="str">
        <f t="shared" ca="1" si="189"/>
        <v>bus_driver_male_agerange</v>
      </c>
      <c r="D1183" s="5" t="str">
        <f t="shared" ca="1" si="186"/>
        <v>bus_driver_male_agerange_medellin</v>
      </c>
      <c r="E1183" s="4" t="str" cm="1">
        <f t="array" aca="1" ref="E1183" ca="1">INDIRECT(ADDRESS(1,A1183,1,1,"all_city_parameter_inputs"))</f>
        <v>medellin</v>
      </c>
      <c r="F1183" s="6" t="str" cm="1">
        <f t="array" aca="1" ref="F1183" ca="1">IF(AND(ISBLANK(INDIRECT(ADDRESS(B1183,2,1,1,"all_city_parameter_inputs"))), ISBLANK(INDIRECT(ADDRESS(B1183,1,1,1,"all_city_parameter_inputs")))), "", IF(ISBLANK(INDIRECT(ADDRESS(B1183,1,1,1,"all_city_parameter_inputs"))), All_city_list!F1182,INDIRECT(ADDRESS(B1183,1,1,1,"all_city_parameter_inputs"))))</f>
        <v>bus_driver_male_agerange</v>
      </c>
      <c r="G1183" s="4" t="str" cm="1">
        <f t="array" aca="1" ref="G1183" ca="1">IF(AND(ISBLANK(INDIRECT(ADDRESS(B1183,3,1,1,"all_city_parameter_inputs"))),ISBLANK(INDIRECT(ADDRESS(B1183,2,1,1,"all_city_parameter_inputs")))),"",IF(ISBLANK(INDIRECT(ADDRESS(B1183,2,1,1,"all_city_parameter_inputs"))),"",INDIRECT(ADDRESS(B1183,2,1,1,"all_city_parameter_inputs"))))</f>
        <v/>
      </c>
      <c r="H1183" s="17" t="str" cm="1">
        <f t="array" aca="1" ref="H1183" ca="1">IF(ISBLANK(INDIRECT(ADDRESS(B1183,A1183,1,1,"all_city_parameter_inputs"))), "--",INDIRECT(ADDRESS(B1183,A1183,1,1,"all_city_parameter_inputs")))</f>
        <v>19, 65</v>
      </c>
      <c r="I1183" s="17" t="str">
        <f ca="1">IF(OR(G1183="alpha",G1183="beta",G1183="sd",G1183="mean"),"--",VLOOKUP(C1183,Default!$B$5:$H$113,7,FALSE))</f>
        <v>19, 65</v>
      </c>
      <c r="J1183" s="4" t="str">
        <f ca="1">VLOOKUP(F1183,Lookup!$C$5:$D$109,2, FALSE)</f>
        <v>Travel values</v>
      </c>
      <c r="K1183" s="4" t="str">
        <f ca="1">VLOOKUP(C1183,Default!$B$4:$E$113,4, FALSE)</f>
        <v>age range of male bus drivers</v>
      </c>
      <c r="L1183" s="21" t="str" cm="1">
        <f t="array" aca="1" ref="L1183" ca="1">IF(ISNA(VLOOKUP(D1183,Grouped_Sources!$C:$C,1,FALSE)),"", INDIRECT(VLOOKUP(D1183,Grouped_Sources!$C:$G,5,FALSE)))</f>
        <v>on OneDrive Ali Abbas - ITHIM Global\Methods and Processes\Input Parameters\GhostTrip_demographics</v>
      </c>
      <c r="M1183" s="21"/>
      <c r="N1183" s="21"/>
    </row>
    <row r="1184" spans="1:14">
      <c r="A1184" s="5">
        <f t="shared" si="187"/>
        <v>14</v>
      </c>
      <c r="B1184" s="5">
        <f t="shared" si="188"/>
        <v>93</v>
      </c>
      <c r="C1184" s="5" t="str">
        <f t="shared" ca="1" si="189"/>
        <v>bus_driver_female_agerange</v>
      </c>
      <c r="D1184" s="5" t="str">
        <f t="shared" ca="1" si="186"/>
        <v>bus_driver_female_agerange_medellin</v>
      </c>
      <c r="E1184" s="4" t="str" cm="1">
        <f t="array" aca="1" ref="E1184" ca="1">INDIRECT(ADDRESS(1,A1184,1,1,"all_city_parameter_inputs"))</f>
        <v>medellin</v>
      </c>
      <c r="F1184" s="6" t="str" cm="1">
        <f t="array" aca="1" ref="F1184" ca="1">IF(AND(ISBLANK(INDIRECT(ADDRESS(B1184,2,1,1,"all_city_parameter_inputs"))), ISBLANK(INDIRECT(ADDRESS(B1184,1,1,1,"all_city_parameter_inputs")))), "", IF(ISBLANK(INDIRECT(ADDRESS(B1184,1,1,1,"all_city_parameter_inputs"))), All_city_list!F1183,INDIRECT(ADDRESS(B1184,1,1,1,"all_city_parameter_inputs"))))</f>
        <v>bus_driver_female_agerange</v>
      </c>
      <c r="G1184" s="4" t="str" cm="1">
        <f t="array" aca="1" ref="G1184" ca="1">IF(AND(ISBLANK(INDIRECT(ADDRESS(B1184,3,1,1,"all_city_parameter_inputs"))),ISBLANK(INDIRECT(ADDRESS(B1184,2,1,1,"all_city_parameter_inputs")))),"",IF(ISBLANK(INDIRECT(ADDRESS(B1184,2,1,1,"all_city_parameter_inputs"))),"",INDIRECT(ADDRESS(B1184,2,1,1,"all_city_parameter_inputs"))))</f>
        <v/>
      </c>
      <c r="H1184" s="17" t="str" cm="1">
        <f t="array" aca="1" ref="H1184" ca="1">IF(ISBLANK(INDIRECT(ADDRESS(B1184,A1184,1,1,"all_city_parameter_inputs"))), "--",INDIRECT(ADDRESS(B1184,A1184,1,1,"all_city_parameter_inputs")))</f>
        <v>19, 65</v>
      </c>
      <c r="I1184" s="17" t="str">
        <f ca="1">IF(OR(G1184="alpha",G1184="beta",G1184="sd",G1184="mean"),"--",VLOOKUP(C1184,Default!$B$5:$H$113,7,FALSE))</f>
        <v>19, 65</v>
      </c>
      <c r="J1184" s="4" t="str">
        <f ca="1">VLOOKUP(F1184,Lookup!$C$5:$D$109,2, FALSE)</f>
        <v>Travel values</v>
      </c>
      <c r="K1184" s="4" t="str">
        <f ca="1">VLOOKUP(C1184,Default!$B$4:$E$113,4, FALSE)</f>
        <v>age range of female bus drivers</v>
      </c>
      <c r="L1184" s="21" t="str" cm="1">
        <f t="array" aca="1" ref="L1184" ca="1">IF(ISNA(VLOOKUP(D1184,Grouped_Sources!$C:$C,1,FALSE)),"", INDIRECT(VLOOKUP(D1184,Grouped_Sources!$C:$G,5,FALSE)))</f>
        <v>on OneDrive Ali Abbas - ITHIM Global\Methods and Processes\Input Parameters\GhostTrip_demographics</v>
      </c>
      <c r="M1184" s="21"/>
      <c r="N1184" s="21"/>
    </row>
    <row r="1185" spans="1:14">
      <c r="A1185" s="5">
        <f t="shared" si="187"/>
        <v>14</v>
      </c>
      <c r="B1185" s="5">
        <f t="shared" si="188"/>
        <v>94</v>
      </c>
      <c r="C1185" s="5" t="str">
        <f t="shared" ca="1" si="189"/>
        <v>truck_driver_prop_male</v>
      </c>
      <c r="D1185" s="5" t="str">
        <f t="shared" ref="D1185:D1190" ca="1" si="190">F1185&amp;"_"&amp;E1185</f>
        <v>truck_driver_prop_male_medellin</v>
      </c>
      <c r="E1185" s="4" t="str" cm="1">
        <f t="array" aca="1" ref="E1185" ca="1">INDIRECT(ADDRESS(1,A1185,1,1,"all_city_parameter_inputs"))</f>
        <v>medellin</v>
      </c>
      <c r="F1185" s="6" t="str" cm="1">
        <f t="array" aca="1" ref="F1185" ca="1">IF(AND(ISBLANK(INDIRECT(ADDRESS(B1185,2,1,1,"all_city_parameter_inputs"))), ISBLANK(INDIRECT(ADDRESS(B1185,1,1,1,"all_city_parameter_inputs")))), "", IF(ISBLANK(INDIRECT(ADDRESS(B1185,1,1,1,"all_city_parameter_inputs"))), All_city_list!F1184,INDIRECT(ADDRESS(B1185,1,1,1,"all_city_parameter_inputs"))))</f>
        <v>truck_driver_prop_male</v>
      </c>
      <c r="G1185" s="4" t="str" cm="1">
        <f t="array" aca="1" ref="G1185" ca="1">IF(AND(ISBLANK(INDIRECT(ADDRESS(B1185,3,1,1,"all_city_parameter_inputs"))),ISBLANK(INDIRECT(ADDRESS(B1185,2,1,1,"all_city_parameter_inputs")))),"",IF(ISBLANK(INDIRECT(ADDRESS(B1185,2,1,1,"all_city_parameter_inputs"))),"",INDIRECT(ADDRESS(B1185,2,1,1,"all_city_parameter_inputs"))))</f>
        <v/>
      </c>
      <c r="H1185" s="17" cm="1">
        <f t="array" aca="1" ref="H1185" ca="1">IF(ISBLANK(INDIRECT(ADDRESS(B1185,A1185,1,1,"all_city_parameter_inputs"))), "--",INDIRECT(ADDRESS(B1185,A1185,1,1,"all_city_parameter_inputs")))</f>
        <v>0.98</v>
      </c>
      <c r="I1185" s="17">
        <f ca="1">IF(OR(G1185="alpha",G1185="beta",G1185="sd",G1185="mean"),"--",VLOOKUP(C1185,Default!$B$5:$H$113,7,FALSE))</f>
        <v>0.98</v>
      </c>
      <c r="J1185" s="4" t="str">
        <f ca="1">VLOOKUP(F1185,Lookup!$C$5:$D$109,2, FALSE)</f>
        <v>Travel values</v>
      </c>
      <c r="K1185" s="4" t="str">
        <f ca="1">VLOOKUP(C1185,Default!$B$4:$E$113,4, FALSE)</f>
        <v>proportion of male truck drivers</v>
      </c>
      <c r="L1185" s="21" t="str" cm="1">
        <f t="array" aca="1" ref="L1185" ca="1">IF(ISNA(VLOOKUP(D1185,Grouped_Sources!$C:$C,1,FALSE)),"", INDIRECT(VLOOKUP(D1185,Grouped_Sources!$C:$G,5,FALSE)))</f>
        <v>on OneDrive Ali Abbas - ITHIM Global\Methods and Processes\Input Parameters\GhostTrip_demographics</v>
      </c>
      <c r="M1185" s="21"/>
      <c r="N1185" s="21"/>
    </row>
    <row r="1186" spans="1:14">
      <c r="A1186" s="5">
        <f t="shared" si="187"/>
        <v>14</v>
      </c>
      <c r="B1186" s="5">
        <f t="shared" si="188"/>
        <v>95</v>
      </c>
      <c r="C1186" s="5" t="str">
        <f t="shared" ca="1" si="189"/>
        <v>truck_driver_male_agerange</v>
      </c>
      <c r="D1186" s="5" t="str">
        <f t="shared" ca="1" si="190"/>
        <v>truck_driver_male_agerange_medellin</v>
      </c>
      <c r="E1186" s="4" t="str" cm="1">
        <f t="array" aca="1" ref="E1186" ca="1">INDIRECT(ADDRESS(1,A1186,1,1,"all_city_parameter_inputs"))</f>
        <v>medellin</v>
      </c>
      <c r="F1186" s="6" t="str" cm="1">
        <f t="array" aca="1" ref="F1186" ca="1">IF(AND(ISBLANK(INDIRECT(ADDRESS(B1186,2,1,1,"all_city_parameter_inputs"))), ISBLANK(INDIRECT(ADDRESS(B1186,1,1,1,"all_city_parameter_inputs")))), "", IF(ISBLANK(INDIRECT(ADDRESS(B1186,1,1,1,"all_city_parameter_inputs"))), All_city_list!F1185,INDIRECT(ADDRESS(B1186,1,1,1,"all_city_parameter_inputs"))))</f>
        <v>truck_driver_male_agerange</v>
      </c>
      <c r="G1186" s="4" t="str" cm="1">
        <f t="array" aca="1" ref="G1186" ca="1">IF(AND(ISBLANK(INDIRECT(ADDRESS(B1186,3,1,1,"all_city_parameter_inputs"))),ISBLANK(INDIRECT(ADDRESS(B1186,2,1,1,"all_city_parameter_inputs")))),"",IF(ISBLANK(INDIRECT(ADDRESS(B1186,2,1,1,"all_city_parameter_inputs"))),"",INDIRECT(ADDRESS(B1186,2,1,1,"all_city_parameter_inputs"))))</f>
        <v/>
      </c>
      <c r="H1186" s="17" t="str" cm="1">
        <f t="array" aca="1" ref="H1186" ca="1">IF(ISBLANK(INDIRECT(ADDRESS(B1186,A1186,1,1,"all_city_parameter_inputs"))), "--",INDIRECT(ADDRESS(B1186,A1186,1,1,"all_city_parameter_inputs")))</f>
        <v>18, 65</v>
      </c>
      <c r="I1186" s="17" t="str">
        <f ca="1">IF(OR(G1186="alpha",G1186="beta",G1186="sd",G1186="mean"),"--",VLOOKUP(C1186,Default!$B$5:$H$113,7,FALSE))</f>
        <v>18, 65</v>
      </c>
      <c r="J1186" s="4" t="str">
        <f ca="1">VLOOKUP(F1186,Lookup!$C$5:$D$109,2, FALSE)</f>
        <v>Travel values</v>
      </c>
      <c r="K1186" s="4" t="str">
        <f ca="1">VLOOKUP(C1186,Default!$B$4:$E$113,4, FALSE)</f>
        <v>age range of male truck drivers</v>
      </c>
      <c r="L1186" s="21" t="str" cm="1">
        <f t="array" aca="1" ref="L1186" ca="1">IF(ISNA(VLOOKUP(D1186,Grouped_Sources!$C:$C,1,FALSE)),"", INDIRECT(VLOOKUP(D1186,Grouped_Sources!$C:$G,5,FALSE)))</f>
        <v>on OneDrive Ali Abbas - ITHIM Global\Methods and Processes\Input Parameters\GhostTrip_demographics</v>
      </c>
      <c r="M1186" s="21"/>
      <c r="N1186" s="21"/>
    </row>
    <row r="1187" spans="1:14">
      <c r="A1187" s="5">
        <f t="shared" si="187"/>
        <v>14</v>
      </c>
      <c r="B1187" s="5">
        <f t="shared" si="188"/>
        <v>96</v>
      </c>
      <c r="C1187" s="5" t="str">
        <f t="shared" ca="1" si="189"/>
        <v>truck_driver_female_agerange</v>
      </c>
      <c r="D1187" s="5" t="str">
        <f t="shared" ca="1" si="190"/>
        <v>truck_driver_female_agerange_medellin</v>
      </c>
      <c r="E1187" s="4" t="str" cm="1">
        <f t="array" aca="1" ref="E1187" ca="1">INDIRECT(ADDRESS(1,A1187,1,1,"all_city_parameter_inputs"))</f>
        <v>medellin</v>
      </c>
      <c r="F1187" s="6" t="str" cm="1">
        <f t="array" aca="1" ref="F1187" ca="1">IF(AND(ISBLANK(INDIRECT(ADDRESS(B1187,2,1,1,"all_city_parameter_inputs"))), ISBLANK(INDIRECT(ADDRESS(B1187,1,1,1,"all_city_parameter_inputs")))), "", IF(ISBLANK(INDIRECT(ADDRESS(B1187,1,1,1,"all_city_parameter_inputs"))), All_city_list!F1186,INDIRECT(ADDRESS(B1187,1,1,1,"all_city_parameter_inputs"))))</f>
        <v>truck_driver_female_agerange</v>
      </c>
      <c r="G1187" s="4" t="str" cm="1">
        <f t="array" aca="1" ref="G1187" ca="1">IF(AND(ISBLANK(INDIRECT(ADDRESS(B1187,3,1,1,"all_city_parameter_inputs"))),ISBLANK(INDIRECT(ADDRESS(B1187,2,1,1,"all_city_parameter_inputs")))),"",IF(ISBLANK(INDIRECT(ADDRESS(B1187,2,1,1,"all_city_parameter_inputs"))),"",INDIRECT(ADDRESS(B1187,2,1,1,"all_city_parameter_inputs"))))</f>
        <v/>
      </c>
      <c r="H1187" s="17" t="str" cm="1">
        <f t="array" aca="1" ref="H1187" ca="1">IF(ISBLANK(INDIRECT(ADDRESS(B1187,A1187,1,1,"all_city_parameter_inputs"))), "--",INDIRECT(ADDRESS(B1187,A1187,1,1,"all_city_parameter_inputs")))</f>
        <v>18, 65</v>
      </c>
      <c r="I1187" s="17" t="str">
        <f ca="1">IF(OR(G1187="alpha",G1187="beta",G1187="sd",G1187="mean"),"--",VLOOKUP(C1187,Default!$B$5:$H$113,7,FALSE))</f>
        <v>18, 65</v>
      </c>
      <c r="J1187" s="4" t="str">
        <f ca="1">VLOOKUP(F1187,Lookup!$C$5:$D$109,2, FALSE)</f>
        <v>Travel values</v>
      </c>
      <c r="K1187" s="4" t="str">
        <f ca="1">VLOOKUP(C1187,Default!$B$4:$E$113,4, FALSE)</f>
        <v>age range of female truck drivers</v>
      </c>
      <c r="L1187" s="21" t="str" cm="1">
        <f t="array" aca="1" ref="L1187" ca="1">IF(ISNA(VLOOKUP(D1187,Grouped_Sources!$C:$C,1,FALSE)),"", INDIRECT(VLOOKUP(D1187,Grouped_Sources!$C:$G,5,FALSE)))</f>
        <v>on OneDrive Ali Abbas - ITHIM Global\Methods and Processes\Input Parameters\GhostTrip_demographics</v>
      </c>
      <c r="M1187" s="21"/>
      <c r="N1187" s="21"/>
    </row>
    <row r="1188" spans="1:14">
      <c r="A1188" s="5">
        <f t="shared" si="187"/>
        <v>14</v>
      </c>
      <c r="B1188" s="5">
        <f t="shared" si="188"/>
        <v>97</v>
      </c>
      <c r="C1188" s="5" t="str">
        <f t="shared" ca="1" si="189"/>
        <v>commerical_mbike_prop_male</v>
      </c>
      <c r="D1188" s="5" t="str">
        <f t="shared" ca="1" si="190"/>
        <v>commerical_mbike_prop_male_medellin</v>
      </c>
      <c r="E1188" s="4" t="str" cm="1">
        <f t="array" aca="1" ref="E1188" ca="1">INDIRECT(ADDRESS(1,A1188,1,1,"all_city_parameter_inputs"))</f>
        <v>medellin</v>
      </c>
      <c r="F1188" s="6" t="str" cm="1">
        <f t="array" aca="1" ref="F1188" ca="1">IF(AND(ISBLANK(INDIRECT(ADDRESS(B1188,2,1,1,"all_city_parameter_inputs"))), ISBLANK(INDIRECT(ADDRESS(B1188,1,1,1,"all_city_parameter_inputs")))), "", IF(ISBLANK(INDIRECT(ADDRESS(B1188,1,1,1,"all_city_parameter_inputs"))), All_city_list!F1187,INDIRECT(ADDRESS(B1188,1,1,1,"all_city_parameter_inputs"))))</f>
        <v>commerical_mbike_prop_male</v>
      </c>
      <c r="G1188" s="4" t="str" cm="1">
        <f t="array" aca="1" ref="G1188" ca="1">IF(AND(ISBLANK(INDIRECT(ADDRESS(B1188,3,1,1,"all_city_parameter_inputs"))),ISBLANK(INDIRECT(ADDRESS(B1188,2,1,1,"all_city_parameter_inputs")))),"",IF(ISBLANK(INDIRECT(ADDRESS(B1188,2,1,1,"all_city_parameter_inputs"))),"",INDIRECT(ADDRESS(B1188,2,1,1,"all_city_parameter_inputs"))))</f>
        <v/>
      </c>
      <c r="H1188" s="17" cm="1">
        <f t="array" aca="1" ref="H1188" ca="1">IF(ISBLANK(INDIRECT(ADDRESS(B1188,A1188,1,1,"all_city_parameter_inputs"))), "--",INDIRECT(ADDRESS(B1188,A1188,1,1,"all_city_parameter_inputs")))</f>
        <v>0.98</v>
      </c>
      <c r="I1188" s="17">
        <f ca="1">IF(OR(G1188="alpha",G1188="beta",G1188="sd",G1188="mean"),"--",VLOOKUP(C1188,Default!$B$5:$H$113,7,FALSE))</f>
        <v>0.99</v>
      </c>
      <c r="J1188" s="4" t="str">
        <f ca="1">VLOOKUP(F1188,Lookup!$C$5:$D$109,2, FALSE)</f>
        <v>Travel values</v>
      </c>
      <c r="K1188" s="4" t="str">
        <f ca="1">VLOOKUP(C1188,Default!$B$4:$E$113,4, FALSE)</f>
        <v>proportion of male commercial motorcycle drivers</v>
      </c>
      <c r="L1188" s="21" t="str" cm="1">
        <f t="array" aca="1" ref="L1188" ca="1">IF(ISNA(VLOOKUP(D1188,Grouped_Sources!$C:$C,1,FALSE)),"", INDIRECT(VLOOKUP(D1188,Grouped_Sources!$C:$G,5,FALSE)))</f>
        <v>on OneDrive Ali Abbas - ITHIM Global\Methods and Processes\Input Parameters\GhostTrip_demographics</v>
      </c>
      <c r="M1188" s="21"/>
      <c r="N1188" s="21"/>
    </row>
    <row r="1189" spans="1:14">
      <c r="A1189" s="5">
        <f t="shared" si="187"/>
        <v>14</v>
      </c>
      <c r="B1189" s="5">
        <f t="shared" si="188"/>
        <v>98</v>
      </c>
      <c r="C1189" s="5" t="str">
        <f t="shared" ca="1" si="189"/>
        <v>commerical_mbike_male_agerange</v>
      </c>
      <c r="D1189" s="5" t="str">
        <f t="shared" ca="1" si="190"/>
        <v>commerical_mbike_male_agerange_medellin</v>
      </c>
      <c r="E1189" s="4" t="str" cm="1">
        <f t="array" aca="1" ref="E1189" ca="1">INDIRECT(ADDRESS(1,A1189,1,1,"all_city_parameter_inputs"))</f>
        <v>medellin</v>
      </c>
      <c r="F1189" s="6" t="str" cm="1">
        <f t="array" aca="1" ref="F1189" ca="1">IF(AND(ISBLANK(INDIRECT(ADDRESS(B1189,2,1,1,"all_city_parameter_inputs"))), ISBLANK(INDIRECT(ADDRESS(B1189,1,1,1,"all_city_parameter_inputs")))), "", IF(ISBLANK(INDIRECT(ADDRESS(B1189,1,1,1,"all_city_parameter_inputs"))), All_city_list!F1188,INDIRECT(ADDRESS(B1189,1,1,1,"all_city_parameter_inputs"))))</f>
        <v>commerical_mbike_male_agerange</v>
      </c>
      <c r="G1189" s="4" t="str" cm="1">
        <f t="array" aca="1" ref="G1189" ca="1">IF(AND(ISBLANK(INDIRECT(ADDRESS(B1189,3,1,1,"all_city_parameter_inputs"))),ISBLANK(INDIRECT(ADDRESS(B1189,2,1,1,"all_city_parameter_inputs")))),"",IF(ISBLANK(INDIRECT(ADDRESS(B1189,2,1,1,"all_city_parameter_inputs"))),"",INDIRECT(ADDRESS(B1189,2,1,1,"all_city_parameter_inputs"))))</f>
        <v/>
      </c>
      <c r="H1189" s="17" t="str" cm="1">
        <f t="array" aca="1" ref="H1189" ca="1">IF(ISBLANK(INDIRECT(ADDRESS(B1189,A1189,1,1,"all_city_parameter_inputs"))), "--",INDIRECT(ADDRESS(B1189,A1189,1,1,"all_city_parameter_inputs")))</f>
        <v>18, 65</v>
      </c>
      <c r="I1189" s="17" t="str">
        <f ca="1">IF(OR(G1189="alpha",G1189="beta",G1189="sd",G1189="mean"),"--",VLOOKUP(C1189,Default!$B$5:$H$113,7,FALSE))</f>
        <v>18, 65</v>
      </c>
      <c r="J1189" s="4" t="str">
        <f ca="1">VLOOKUP(F1189,Lookup!$C$5:$D$109,2, FALSE)</f>
        <v>Travel values</v>
      </c>
      <c r="K1189" s="4" t="str">
        <f ca="1">VLOOKUP(C1189,Default!$B$4:$E$113,4, FALSE)</f>
        <v>age range of male commercial motorcycle drivers</v>
      </c>
      <c r="L1189" s="21" t="str" cm="1">
        <f t="array" aca="1" ref="L1189" ca="1">IF(ISNA(VLOOKUP(D1189,Grouped_Sources!$C:$C,1,FALSE)),"", INDIRECT(VLOOKUP(D1189,Grouped_Sources!$C:$G,5,FALSE)))</f>
        <v>on OneDrive Ali Abbas - ITHIM Global\Methods and Processes\Input Parameters\GhostTrip_demographics</v>
      </c>
      <c r="M1189" s="21"/>
      <c r="N1189" s="21"/>
    </row>
    <row r="1190" spans="1:14">
      <c r="A1190" s="5">
        <f t="shared" si="187"/>
        <v>14</v>
      </c>
      <c r="B1190" s="5">
        <f t="shared" si="188"/>
        <v>99</v>
      </c>
      <c r="C1190" s="5" t="str">
        <f t="shared" ca="1" si="189"/>
        <v>commerical_mbike_female_agerange</v>
      </c>
      <c r="D1190" s="5" t="str">
        <f t="shared" ca="1" si="190"/>
        <v>commerical_mbike_female_agerange_medellin</v>
      </c>
      <c r="E1190" s="4" t="str" cm="1">
        <f t="array" aca="1" ref="E1190" ca="1">INDIRECT(ADDRESS(1,A1190,1,1,"all_city_parameter_inputs"))</f>
        <v>medellin</v>
      </c>
      <c r="F1190" s="6" t="str" cm="1">
        <f t="array" aca="1" ref="F1190" ca="1">IF(AND(ISBLANK(INDIRECT(ADDRESS(B1190,2,1,1,"all_city_parameter_inputs"))), ISBLANK(INDIRECT(ADDRESS(B1190,1,1,1,"all_city_parameter_inputs")))), "", IF(ISBLANK(INDIRECT(ADDRESS(B1190,1,1,1,"all_city_parameter_inputs"))), All_city_list!F1189,INDIRECT(ADDRESS(B1190,1,1,1,"all_city_parameter_inputs"))))</f>
        <v>commerical_mbike_female_agerange</v>
      </c>
      <c r="G1190" s="4" t="str" cm="1">
        <f t="array" aca="1" ref="G1190" ca="1">IF(AND(ISBLANK(INDIRECT(ADDRESS(B1190,3,1,1,"all_city_parameter_inputs"))),ISBLANK(INDIRECT(ADDRESS(B1190,2,1,1,"all_city_parameter_inputs")))),"",IF(ISBLANK(INDIRECT(ADDRESS(B1190,2,1,1,"all_city_parameter_inputs"))),"",INDIRECT(ADDRESS(B1190,2,1,1,"all_city_parameter_inputs"))))</f>
        <v/>
      </c>
      <c r="H1190" s="17" t="str" cm="1">
        <f t="array" aca="1" ref="H1190" ca="1">IF(ISBLANK(INDIRECT(ADDRESS(B1190,A1190,1,1,"all_city_parameter_inputs"))), "--",INDIRECT(ADDRESS(B1190,A1190,1,1,"all_city_parameter_inputs")))</f>
        <v>18, 65</v>
      </c>
      <c r="I1190" s="17" t="str">
        <f ca="1">IF(OR(G1190="alpha",G1190="beta",G1190="sd",G1190="mean"),"--",VLOOKUP(C1190,Default!$B$5:$H$113,7,FALSE))</f>
        <v>18, 65</v>
      </c>
      <c r="J1190" s="4" t="str">
        <f ca="1">VLOOKUP(F1190,Lookup!$C$5:$D$109,2, FALSE)</f>
        <v>Travel values</v>
      </c>
      <c r="K1190" s="4" t="str">
        <f ca="1">VLOOKUP(C1190,Default!$B$4:$E$113,4, FALSE)</f>
        <v>age range of female commercial motorcycle drivers</v>
      </c>
      <c r="L1190" s="21" t="str" cm="1">
        <f t="array" aca="1" ref="L1190" ca="1">IF(ISNA(VLOOKUP(D1190,Grouped_Sources!$C:$C,1,FALSE)),"", INDIRECT(VLOOKUP(D1190,Grouped_Sources!$C:$G,5,FALSE)))</f>
        <v>on OneDrive Ali Abbas - ITHIM Global\Methods and Processes\Input Parameters\GhostTrip_demographics</v>
      </c>
      <c r="M1190" s="21"/>
      <c r="N1190" s="21"/>
    </row>
    <row r="1191" spans="1:14">
      <c r="A1191" s="5">
        <f t="shared" si="187"/>
        <v>14</v>
      </c>
      <c r="B1191" s="5">
        <f t="shared" si="188"/>
        <v>100</v>
      </c>
      <c r="C1191" s="5" t="str">
        <f t="shared" ref="C1191" ca="1" si="191">IF(G1191 = "",F1191,IF(OR(G1191="alpha",G1191="beta",G1191="constant",G1191="sd",G1191="mean",G1191="sample"),F1191,F1191&amp;" "&amp;G1191))</f>
        <v>day_to_week_scalar</v>
      </c>
      <c r="D1191" s="5" t="str">
        <f t="shared" ref="D1191" ca="1" si="192">F1191&amp;"_"&amp;E1191</f>
        <v>day_to_week_scalar_medellin</v>
      </c>
      <c r="E1191" s="4" t="str" cm="1">
        <f t="array" aca="1" ref="E1191" ca="1">INDIRECT(ADDRESS(1,A1191,1,1,"all_city_parameter_inputs"))</f>
        <v>medellin</v>
      </c>
      <c r="F1191" s="6" t="str" cm="1">
        <f t="array" aca="1" ref="F1191" ca="1">IF(AND(ISBLANK(INDIRECT(ADDRESS(B1191,2,1,1,"all_city_parameter_inputs"))), ISBLANK(INDIRECT(ADDRESS(B1191,1,1,1,"all_city_parameter_inputs")))), "", IF(ISBLANK(INDIRECT(ADDRESS(B1191,1,1,1,"all_city_parameter_inputs"))), All_city_list!F1190,INDIRECT(ADDRESS(B1191,1,1,1,"all_city_parameter_inputs"))))</f>
        <v>day_to_week_scalar</v>
      </c>
      <c r="G1191" s="4" t="str" cm="1">
        <f t="array" aca="1" ref="G1191" ca="1">IF(AND(ISBLANK(INDIRECT(ADDRESS(B1191,3,1,1,"all_city_parameter_inputs"))),ISBLANK(INDIRECT(ADDRESS(B1191,2,1,1,"all_city_parameter_inputs")))),"",IF(ISBLANK(INDIRECT(ADDRESS(B1191,2,1,1,"all_city_parameter_inputs"))),"",INDIRECT(ADDRESS(B1191,2,1,1,"all_city_parameter_inputs"))))</f>
        <v/>
      </c>
      <c r="H1191" s="17" cm="1">
        <f t="array" aca="1" ref="H1191" ca="1">IF(ISBLANK(INDIRECT(ADDRESS(B1191,A1191,1,1,"all_city_parameter_inputs"))), "--",INDIRECT(ADDRESS(B1191,A1191,1,1,"all_city_parameter_inputs")))</f>
        <v>7</v>
      </c>
      <c r="I1191" s="17">
        <f ca="1">IF(OR(G1191="alpha",G1191="beta",G1191="sd",G1191="mean"),"--",VLOOKUP(C1191,Default!$B$5:$H$113,7,FALSE))</f>
        <v>7</v>
      </c>
      <c r="J1191" s="4" t="str">
        <f ca="1">VLOOKUP(F1191,Lookup!$C$5:$D$109,2, FALSE)</f>
        <v>Travel values</v>
      </c>
      <c r="K1191" s="4" t="str">
        <f ca="1">VLOOKUP(C1191,Default!$B$4:$E$113,4, FALSE)</f>
        <v>how daily travel scales to a week</v>
      </c>
      <c r="L1191" s="38" t="s">
        <v>831</v>
      </c>
      <c r="M1191" s="21"/>
      <c r="N1191" s="21"/>
    </row>
    <row r="1192" spans="1:14">
      <c r="A1192" s="5">
        <f t="shared" si="187"/>
        <v>15</v>
      </c>
      <c r="B1192" s="5">
        <f t="shared" si="188"/>
        <v>2</v>
      </c>
      <c r="C1192" s="5" t="str">
        <f t="shared" ca="1" si="182"/>
        <v>speeds auto_rickshaw</v>
      </c>
      <c r="D1192" s="5" t="str">
        <f t="shared" ca="1" si="184"/>
        <v>speeds_cali</v>
      </c>
      <c r="E1192" s="4" t="str" cm="1">
        <f t="array" aca="1" ref="E1192" ca="1">INDIRECT(ADDRESS(1,A1192,1,1,"all_city_parameter_inputs"))</f>
        <v>cali</v>
      </c>
      <c r="F1192" s="6" t="str" cm="1">
        <f t="array" aca="1" ref="F1192" ca="1">IF(AND(ISBLANK(INDIRECT(ADDRESS(B1192,2,1,1,"all_city_parameter_inputs"))), ISBLANK(INDIRECT(ADDRESS(B1192,1,1,1,"all_city_parameter_inputs")))), "", IF(ISBLANK(INDIRECT(ADDRESS(B1192,1,1,1,"all_city_parameter_inputs"))), All_city_list!F1176,INDIRECT(ADDRESS(B1192,1,1,1,"all_city_parameter_inputs"))))</f>
        <v>speeds</v>
      </c>
      <c r="G1192" s="4" t="str" cm="1">
        <f t="array" aca="1" ref="G1192" ca="1">IF(AND(ISBLANK(INDIRECT(ADDRESS(B1192,3,1,1,"all_city_parameter_inputs"))),ISBLANK(INDIRECT(ADDRESS(B1192,2,1,1,"all_city_parameter_inputs")))),"",IF(ISBLANK(INDIRECT(ADDRESS(B1192,2,1,1,"all_city_parameter_inputs"))),"",INDIRECT(ADDRESS(B1192,2,1,1,"all_city_parameter_inputs"))))</f>
        <v>auto_rickshaw</v>
      </c>
      <c r="H1192" s="17" t="str" cm="1">
        <f t="array" aca="1" ref="H1192" ca="1">IF(ISBLANK(INDIRECT(ADDRESS(B1192,A1192,1,1,"all_city_parameter_inputs"))), "--",INDIRECT(ADDRESS(B1192,A1192,1,1,"all_city_parameter_inputs")))</f>
        <v>--</v>
      </c>
      <c r="I1192" s="17">
        <f ca="1">IF(OR(G1192="alpha",G1192="beta",G1192="sd",G1192="mean"),"--",VLOOKUP(C1192,Default!$B$5:$H$113,7,FALSE))</f>
        <v>0</v>
      </c>
      <c r="J1192" s="4" t="str">
        <f ca="1">VLOOKUP(F1192,Lookup!$C$5:$D$109,2, FALSE)</f>
        <v>Travel values</v>
      </c>
      <c r="K1192" s="4">
        <f ca="1">VLOOKUP(C1192,Default!$B$4:$E$113,4, FALSE)</f>
        <v>0</v>
      </c>
      <c r="L1192" s="21" t="str" cm="1">
        <f t="array" aca="1" ref="L1192" ca="1">IF(ISNA(VLOOKUP(D1192,Grouped_Sources!$C:$C,1,FALSE)),"", INDIRECT(VLOOKUP(D1192,Grouped_Sources!$C:$G,5,FALSE)))</f>
        <v>VehicleSpeeds_Summary_vxxx.docx on OneDrive Ali Abbas - ITHIM Global\Methods and Processes\Input Parameters\VehicleSpeeds</v>
      </c>
      <c r="M1192" s="21"/>
      <c r="N1192" s="21"/>
    </row>
    <row r="1193" spans="1:14">
      <c r="A1193" s="5">
        <f t="shared" si="187"/>
        <v>15</v>
      </c>
      <c r="B1193" s="5">
        <f t="shared" si="188"/>
        <v>3</v>
      </c>
      <c r="C1193" s="5" t="str">
        <f t="shared" ca="1" si="182"/>
        <v>speeds bus</v>
      </c>
      <c r="D1193" s="5" t="str">
        <f t="shared" ca="1" si="184"/>
        <v>speeds_cali</v>
      </c>
      <c r="E1193" s="4" t="str" cm="1">
        <f t="array" aca="1" ref="E1193" ca="1">INDIRECT(ADDRESS(1,A1193,1,1,"all_city_parameter_inputs"))</f>
        <v>cali</v>
      </c>
      <c r="F1193" s="6" t="str" cm="1">
        <f t="array" aca="1" ref="F1193" ca="1">IF(AND(ISBLANK(INDIRECT(ADDRESS(B1193,2,1,1,"all_city_parameter_inputs"))), ISBLANK(INDIRECT(ADDRESS(B1193,1,1,1,"all_city_parameter_inputs")))), "", IF(ISBLANK(INDIRECT(ADDRESS(B1193,1,1,1,"all_city_parameter_inputs"))), All_city_list!F1192,INDIRECT(ADDRESS(B1193,1,1,1,"all_city_parameter_inputs"))))</f>
        <v>speeds</v>
      </c>
      <c r="G1193" s="4" t="str" cm="1">
        <f t="array" aca="1" ref="G1193" ca="1">IF(AND(ISBLANK(INDIRECT(ADDRESS(B1193,3,1,1,"all_city_parameter_inputs"))),ISBLANK(INDIRECT(ADDRESS(B1193,2,1,1,"all_city_parameter_inputs")))),"",IF(ISBLANK(INDIRECT(ADDRESS(B1193,2,1,1,"all_city_parameter_inputs"))),"",INDIRECT(ADDRESS(B1193,2,1,1,"all_city_parameter_inputs"))))</f>
        <v>bus</v>
      </c>
      <c r="H1193" s="17" cm="1">
        <f t="array" aca="1" ref="H1193" ca="1">IF(ISBLANK(INDIRECT(ADDRESS(B1193,A1193,1,1,"all_city_parameter_inputs"))), "--",INDIRECT(ADDRESS(B1193,A1193,1,1,"all_city_parameter_inputs")))</f>
        <v>8.1</v>
      </c>
      <c r="I1193" s="17">
        <f ca="1">IF(OR(G1193="alpha",G1193="beta",G1193="sd",G1193="mean"),"--",VLOOKUP(C1193,Default!$B$5:$H$113,7,FALSE))</f>
        <v>8.1</v>
      </c>
      <c r="J1193" s="4" t="str">
        <f ca="1">VLOOKUP(F1193,Lookup!$C$5:$D$109,2, FALSE)</f>
        <v>Travel values</v>
      </c>
      <c r="K1193" s="4" t="str">
        <f ca="1">VLOOKUP(C1193,Default!$B$4:$E$113,4,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193" s="21" t="str" cm="1">
        <f t="array" aca="1" ref="L1193" ca="1">IF(ISNA(VLOOKUP(D1193,Grouped_Sources!$C:$C,1,FALSE)),"", INDIRECT(VLOOKUP(D1193,Grouped_Sources!$C:$G,5,FALSE)))</f>
        <v>VehicleSpeeds_Summary_vxxx.docx on OneDrive Ali Abbas - ITHIM Global\Methods and Processes\Input Parameters\VehicleSpeeds</v>
      </c>
      <c r="M1193" s="21"/>
      <c r="N1193" s="21"/>
    </row>
    <row r="1194" spans="1:14">
      <c r="A1194" s="5">
        <f t="shared" si="187"/>
        <v>15</v>
      </c>
      <c r="B1194" s="5">
        <f t="shared" si="188"/>
        <v>4</v>
      </c>
      <c r="C1194" s="5" t="str">
        <f t="shared" ca="1" si="182"/>
        <v>speeds car</v>
      </c>
      <c r="D1194" s="5" t="str">
        <f t="shared" ref="D1194:D1203" ca="1" si="193">F1194&amp;"_"&amp;E1194</f>
        <v>speeds_cali</v>
      </c>
      <c r="E1194" s="4" t="str" cm="1">
        <f t="array" aca="1" ref="E1194" ca="1">INDIRECT(ADDRESS(1,A1194,1,1,"all_city_parameter_inputs"))</f>
        <v>cali</v>
      </c>
      <c r="F1194" s="6" t="str" cm="1">
        <f t="array" aca="1" ref="F1194" ca="1">IF(AND(ISBLANK(INDIRECT(ADDRESS(B1194,2,1,1,"all_city_parameter_inputs"))), ISBLANK(INDIRECT(ADDRESS(B1194,1,1,1,"all_city_parameter_inputs")))), "", IF(ISBLANK(INDIRECT(ADDRESS(B1194,1,1,1,"all_city_parameter_inputs"))), All_city_list!F1193,INDIRECT(ADDRESS(B1194,1,1,1,"all_city_parameter_inputs"))))</f>
        <v>speeds</v>
      </c>
      <c r="G1194" s="4" t="str" cm="1">
        <f t="array" aca="1" ref="G1194" ca="1">IF(AND(ISBLANK(INDIRECT(ADDRESS(B1194,3,1,1,"all_city_parameter_inputs"))),ISBLANK(INDIRECT(ADDRESS(B1194,2,1,1,"all_city_parameter_inputs")))),"",IF(ISBLANK(INDIRECT(ADDRESS(B1194,2,1,1,"all_city_parameter_inputs"))),"",INDIRECT(ADDRESS(B1194,2,1,1,"all_city_parameter_inputs"))))</f>
        <v>car</v>
      </c>
      <c r="H1194" s="17" cm="1">
        <f t="array" aca="1" ref="H1194" ca="1">IF(ISBLANK(INDIRECT(ADDRESS(B1194,A1194,1,1,"all_city_parameter_inputs"))), "--",INDIRECT(ADDRESS(B1194,A1194,1,1,"all_city_parameter_inputs")))</f>
        <v>13.8</v>
      </c>
      <c r="I1194" s="17">
        <f ca="1">IF(OR(G1194="alpha",G1194="beta",G1194="sd",G1194="mean"),"--",VLOOKUP(C1194,Default!$B$5:$H$113,7,FALSE))</f>
        <v>13.8</v>
      </c>
      <c r="J1194" s="4" t="str">
        <f ca="1">VLOOKUP(F1194,Lookup!$C$5:$D$109,2, FALSE)</f>
        <v>Travel values</v>
      </c>
      <c r="K1194" s="4">
        <f ca="1">VLOOKUP(C1194,Default!$B$4:$E$113,4, FALSE)</f>
        <v>0</v>
      </c>
      <c r="L1194" s="21" t="str" cm="1">
        <f t="array" aca="1" ref="L1194" ca="1">IF(ISNA(VLOOKUP(D1194,Grouped_Sources!$C:$C,1,FALSE)),"", INDIRECT(VLOOKUP(D1194,Grouped_Sources!$C:$G,5,FALSE)))</f>
        <v>VehicleSpeeds_Summary_vxxx.docx on OneDrive Ali Abbas - ITHIM Global\Methods and Processes\Input Parameters\VehicleSpeeds</v>
      </c>
      <c r="M1194" s="21"/>
      <c r="N1194" s="21"/>
    </row>
    <row r="1195" spans="1:14">
      <c r="A1195" s="5">
        <f t="shared" si="187"/>
        <v>15</v>
      </c>
      <c r="B1195" s="5">
        <f t="shared" si="188"/>
        <v>5</v>
      </c>
      <c r="C1195" s="5" t="str">
        <f t="shared" ref="C1195:C1258" ca="1" si="194">IF(G1195 = "",F1195,IF(OR(G1195="alpha",G1195="beta",G1195="constant",G1195="sd",G1195="mean",G1195="sample"),F1195,F1195&amp;" "&amp;G1195))</f>
        <v>speeds cycle</v>
      </c>
      <c r="D1195" s="5" t="str">
        <f t="shared" ca="1" si="193"/>
        <v>speeds_cali</v>
      </c>
      <c r="E1195" s="4" t="str" cm="1">
        <f t="array" aca="1" ref="E1195" ca="1">INDIRECT(ADDRESS(1,A1195,1,1,"all_city_parameter_inputs"))</f>
        <v>cali</v>
      </c>
      <c r="F1195" s="6" t="str" cm="1">
        <f t="array" aca="1" ref="F1195" ca="1">IF(AND(ISBLANK(INDIRECT(ADDRESS(B1195,2,1,1,"all_city_parameter_inputs"))), ISBLANK(INDIRECT(ADDRESS(B1195,1,1,1,"all_city_parameter_inputs")))), "", IF(ISBLANK(INDIRECT(ADDRESS(B1195,1,1,1,"all_city_parameter_inputs"))), All_city_list!F1194,INDIRECT(ADDRESS(B1195,1,1,1,"all_city_parameter_inputs"))))</f>
        <v>speeds</v>
      </c>
      <c r="G1195" s="4" t="str" cm="1">
        <f t="array" aca="1" ref="G1195" ca="1">IF(AND(ISBLANK(INDIRECT(ADDRESS(B1195,3,1,1,"all_city_parameter_inputs"))),ISBLANK(INDIRECT(ADDRESS(B1195,2,1,1,"all_city_parameter_inputs")))),"",IF(ISBLANK(INDIRECT(ADDRESS(B1195,2,1,1,"all_city_parameter_inputs"))),"",INDIRECT(ADDRESS(B1195,2,1,1,"all_city_parameter_inputs"))))</f>
        <v>cycle</v>
      </c>
      <c r="H1195" s="17" cm="1">
        <f t="array" aca="1" ref="H1195" ca="1">IF(ISBLANK(INDIRECT(ADDRESS(B1195,A1195,1,1,"all_city_parameter_inputs"))), "--",INDIRECT(ADDRESS(B1195,A1195,1,1,"all_city_parameter_inputs")))</f>
        <v>8.4</v>
      </c>
      <c r="I1195" s="17">
        <f ca="1">IF(OR(G1195="alpha",G1195="beta",G1195="sd",G1195="mean"),"--",VLOOKUP(C1195,Default!$B$5:$H$113,7,FALSE))</f>
        <v>7.2</v>
      </c>
      <c r="J1195" s="4" t="str">
        <f ca="1">VLOOKUP(F1195,Lookup!$C$5:$D$109,2, FALSE)</f>
        <v>Travel values</v>
      </c>
      <c r="K1195" s="4">
        <f ca="1">VLOOKUP(C1195,Default!$B$4:$E$113,4, FALSE)</f>
        <v>0</v>
      </c>
      <c r="L1195" s="21" t="str" cm="1">
        <f t="array" aca="1" ref="L1195" ca="1">IF(ISNA(VLOOKUP(D1195,Grouped_Sources!$C:$C,1,FALSE)),"", INDIRECT(VLOOKUP(D1195,Grouped_Sources!$C:$G,5,FALSE)))</f>
        <v>VehicleSpeeds_Summary_vxxx.docx on OneDrive Ali Abbas - ITHIM Global\Methods and Processes\Input Parameters\VehicleSpeeds</v>
      </c>
      <c r="M1195" s="21"/>
      <c r="N1195" s="21"/>
    </row>
    <row r="1196" spans="1:14">
      <c r="A1196" s="5">
        <f t="shared" si="187"/>
        <v>15</v>
      </c>
      <c r="B1196" s="5">
        <f t="shared" si="188"/>
        <v>6</v>
      </c>
      <c r="C1196" s="5" t="str">
        <f t="shared" ca="1" si="194"/>
        <v>speeds subway</v>
      </c>
      <c r="D1196" s="5" t="str">
        <f t="shared" ca="1" si="193"/>
        <v>speeds_cali</v>
      </c>
      <c r="E1196" s="4" t="str" cm="1">
        <f t="array" aca="1" ref="E1196" ca="1">INDIRECT(ADDRESS(1,A1196,1,1,"all_city_parameter_inputs"))</f>
        <v>cali</v>
      </c>
      <c r="F1196" s="6" t="str" cm="1">
        <f t="array" aca="1" ref="F1196" ca="1">IF(AND(ISBLANK(INDIRECT(ADDRESS(B1196,2,1,1,"all_city_parameter_inputs"))), ISBLANK(INDIRECT(ADDRESS(B1196,1,1,1,"all_city_parameter_inputs")))), "", IF(ISBLANK(INDIRECT(ADDRESS(B1196,1,1,1,"all_city_parameter_inputs"))), All_city_list!F1195,INDIRECT(ADDRESS(B1196,1,1,1,"all_city_parameter_inputs"))))</f>
        <v>speeds</v>
      </c>
      <c r="G1196" s="4" t="str" cm="1">
        <f t="array" aca="1" ref="G1196" ca="1">IF(AND(ISBLANK(INDIRECT(ADDRESS(B1196,3,1,1,"all_city_parameter_inputs"))),ISBLANK(INDIRECT(ADDRESS(B1196,2,1,1,"all_city_parameter_inputs")))),"",IF(ISBLANK(INDIRECT(ADDRESS(B1196,2,1,1,"all_city_parameter_inputs"))),"",INDIRECT(ADDRESS(B1196,2,1,1,"all_city_parameter_inputs"))))</f>
        <v>subway</v>
      </c>
      <c r="H1196" s="17" cm="1">
        <f t="array" aca="1" ref="H1196" ca="1">IF(ISBLANK(INDIRECT(ADDRESS(B1196,A1196,1,1,"all_city_parameter_inputs"))), "--",INDIRECT(ADDRESS(B1196,A1196,1,1,"all_city_parameter_inputs")))</f>
        <v>18.100000000000001</v>
      </c>
      <c r="I1196" s="17">
        <f ca="1">IF(OR(G1196="alpha",G1196="beta",G1196="sd",G1196="mean"),"--",VLOOKUP(C1196,Default!$B$5:$H$113,7,FALSE))</f>
        <v>18.100000000000001</v>
      </c>
      <c r="J1196" s="4" t="str">
        <f ca="1">VLOOKUP(F1196,Lookup!$C$5:$D$109,2, FALSE)</f>
        <v>Travel values</v>
      </c>
      <c r="K1196" s="4">
        <f ca="1">VLOOKUP(C1196,Default!$B$4:$E$113,4, FALSE)</f>
        <v>0</v>
      </c>
      <c r="L1196" s="21" t="str" cm="1">
        <f t="array" aca="1" ref="L1196" ca="1">IF(ISNA(VLOOKUP(D1196,Grouped_Sources!$C:$C,1,FALSE)),"", INDIRECT(VLOOKUP(D1196,Grouped_Sources!$C:$G,5,FALSE)))</f>
        <v>VehicleSpeeds_Summary_vxxx.docx on OneDrive Ali Abbas - ITHIM Global\Methods and Processes\Input Parameters\VehicleSpeeds</v>
      </c>
      <c r="M1196" s="21"/>
      <c r="N1196" s="21"/>
    </row>
    <row r="1197" spans="1:14">
      <c r="A1197" s="5">
        <f t="shared" si="187"/>
        <v>15</v>
      </c>
      <c r="B1197" s="5">
        <f t="shared" si="188"/>
        <v>7</v>
      </c>
      <c r="C1197" s="5" t="str">
        <f t="shared" ca="1" si="194"/>
        <v>speeds motorcycle</v>
      </c>
      <c r="D1197" s="5" t="str">
        <f t="shared" ca="1" si="193"/>
        <v>speeds_cali</v>
      </c>
      <c r="E1197" s="4" t="str" cm="1">
        <f t="array" aca="1" ref="E1197" ca="1">INDIRECT(ADDRESS(1,A1197,1,1,"all_city_parameter_inputs"))</f>
        <v>cali</v>
      </c>
      <c r="F1197" s="6" t="str" cm="1">
        <f t="array" aca="1" ref="F1197" ca="1">IF(AND(ISBLANK(INDIRECT(ADDRESS(B1197,2,1,1,"all_city_parameter_inputs"))), ISBLANK(INDIRECT(ADDRESS(B1197,1,1,1,"all_city_parameter_inputs")))), "", IF(ISBLANK(INDIRECT(ADDRESS(B1197,1,1,1,"all_city_parameter_inputs"))), All_city_list!F1196,INDIRECT(ADDRESS(B1197,1,1,1,"all_city_parameter_inputs"))))</f>
        <v>speeds</v>
      </c>
      <c r="G1197" s="4" t="str" cm="1">
        <f t="array" aca="1" ref="G1197" ca="1">IF(AND(ISBLANK(INDIRECT(ADDRESS(B1197,3,1,1,"all_city_parameter_inputs"))),ISBLANK(INDIRECT(ADDRESS(B1197,2,1,1,"all_city_parameter_inputs")))),"",IF(ISBLANK(INDIRECT(ADDRESS(B1197,2,1,1,"all_city_parameter_inputs"))),"",INDIRECT(ADDRESS(B1197,2,1,1,"all_city_parameter_inputs"))))</f>
        <v>motorcycle</v>
      </c>
      <c r="H1197" s="17" cm="1">
        <f t="array" aca="1" ref="H1197" ca="1">IF(ISBLANK(INDIRECT(ADDRESS(B1197,A1197,1,1,"all_city_parameter_inputs"))), "--",INDIRECT(ADDRESS(B1197,A1197,1,1,"all_city_parameter_inputs")))</f>
        <v>18.399999999999999</v>
      </c>
      <c r="I1197" s="17">
        <f ca="1">IF(OR(G1197="alpha",G1197="beta",G1197="sd",G1197="mean"),"--",VLOOKUP(C1197,Default!$B$5:$H$113,7,FALSE))</f>
        <v>15.2</v>
      </c>
      <c r="J1197" s="4" t="str">
        <f ca="1">VLOOKUP(F1197,Lookup!$C$5:$D$109,2, FALSE)</f>
        <v>Travel values</v>
      </c>
      <c r="K1197" s="4">
        <f ca="1">VLOOKUP(C1197,Default!$B$4:$E$113,4, FALSE)</f>
        <v>0</v>
      </c>
      <c r="L1197" s="21" t="str" cm="1">
        <f t="array" aca="1" ref="L1197" ca="1">IF(ISNA(VLOOKUP(D1197,Grouped_Sources!$C:$C,1,FALSE)),"", INDIRECT(VLOOKUP(D1197,Grouped_Sources!$C:$G,5,FALSE)))</f>
        <v>VehicleSpeeds_Summary_vxxx.docx on OneDrive Ali Abbas - ITHIM Global\Methods and Processes\Input Parameters\VehicleSpeeds</v>
      </c>
      <c r="M1197" s="21"/>
      <c r="N1197" s="21"/>
    </row>
    <row r="1198" spans="1:14">
      <c r="A1198" s="5">
        <f t="shared" si="187"/>
        <v>15</v>
      </c>
      <c r="B1198" s="5">
        <f t="shared" si="188"/>
        <v>8</v>
      </c>
      <c r="C1198" s="5" t="str">
        <f t="shared" ca="1" si="194"/>
        <v>speeds other</v>
      </c>
      <c r="D1198" s="5" t="str">
        <f t="shared" ca="1" si="193"/>
        <v>speeds_cali</v>
      </c>
      <c r="E1198" s="4" t="str" cm="1">
        <f t="array" aca="1" ref="E1198" ca="1">INDIRECT(ADDRESS(1,A1198,1,1,"all_city_parameter_inputs"))</f>
        <v>cali</v>
      </c>
      <c r="F1198" s="6" t="str" cm="1">
        <f t="array" aca="1" ref="F1198" ca="1">IF(AND(ISBLANK(INDIRECT(ADDRESS(B1198,2,1,1,"all_city_parameter_inputs"))), ISBLANK(INDIRECT(ADDRESS(B1198,1,1,1,"all_city_parameter_inputs")))), "", IF(ISBLANK(INDIRECT(ADDRESS(B1198,1,1,1,"all_city_parameter_inputs"))), All_city_list!F1197,INDIRECT(ADDRESS(B1198,1,1,1,"all_city_parameter_inputs"))))</f>
        <v>speeds</v>
      </c>
      <c r="G1198" s="4" t="str" cm="1">
        <f t="array" aca="1" ref="G1198" ca="1">IF(AND(ISBLANK(INDIRECT(ADDRESS(B1198,3,1,1,"all_city_parameter_inputs"))),ISBLANK(INDIRECT(ADDRESS(B1198,2,1,1,"all_city_parameter_inputs")))),"",IF(ISBLANK(INDIRECT(ADDRESS(B1198,2,1,1,"all_city_parameter_inputs"))),"",INDIRECT(ADDRESS(B1198,2,1,1,"all_city_parameter_inputs"))))</f>
        <v>other</v>
      </c>
      <c r="H1198" s="17" cm="1">
        <f t="array" aca="1" ref="H1198" ca="1">IF(ISBLANK(INDIRECT(ADDRESS(B1198,A1198,1,1,"all_city_parameter_inputs"))), "--",INDIRECT(ADDRESS(B1198,A1198,1,1,"all_city_parameter_inputs")))</f>
        <v>9.1</v>
      </c>
      <c r="I1198" s="17">
        <f ca="1">IF(OR(G1198="alpha",G1198="beta",G1198="sd",G1198="mean"),"--",VLOOKUP(C1198,Default!$B$5:$H$113,7,FALSE))</f>
        <v>9.1</v>
      </c>
      <c r="J1198" s="4" t="str">
        <f ca="1">VLOOKUP(F1198,Lookup!$C$5:$D$109,2, FALSE)</f>
        <v>Travel values</v>
      </c>
      <c r="K1198" s="4">
        <f ca="1">VLOOKUP(C1198,Default!$B$4:$E$113,4, FALSE)</f>
        <v>0</v>
      </c>
      <c r="L1198" s="21" t="str" cm="1">
        <f t="array" aca="1" ref="L1198" ca="1">IF(ISNA(VLOOKUP(D1198,Grouped_Sources!$C:$C,1,FALSE)),"", INDIRECT(VLOOKUP(D1198,Grouped_Sources!$C:$G,5,FALSE)))</f>
        <v>VehicleSpeeds_Summary_vxxx.docx on OneDrive Ali Abbas - ITHIM Global\Methods and Processes\Input Parameters\VehicleSpeeds</v>
      </c>
      <c r="M1198" s="21"/>
      <c r="N1198" s="21"/>
    </row>
    <row r="1199" spans="1:14">
      <c r="A1199" s="5">
        <f t="shared" si="187"/>
        <v>15</v>
      </c>
      <c r="B1199" s="5">
        <f t="shared" si="188"/>
        <v>9</v>
      </c>
      <c r="C1199" s="5" t="str">
        <f t="shared" ca="1" si="194"/>
        <v>speeds pedestrian</v>
      </c>
      <c r="D1199" s="5" t="str">
        <f t="shared" ca="1" si="193"/>
        <v>speeds_cali</v>
      </c>
      <c r="E1199" s="4" t="str" cm="1">
        <f t="array" aca="1" ref="E1199" ca="1">INDIRECT(ADDRESS(1,A1199,1,1,"all_city_parameter_inputs"))</f>
        <v>cali</v>
      </c>
      <c r="F1199" s="6" t="str" cm="1">
        <f t="array" aca="1" ref="F1199" ca="1">IF(AND(ISBLANK(INDIRECT(ADDRESS(B1199,2,1,1,"all_city_parameter_inputs"))), ISBLANK(INDIRECT(ADDRESS(B1199,1,1,1,"all_city_parameter_inputs")))), "", IF(ISBLANK(INDIRECT(ADDRESS(B1199,1,1,1,"all_city_parameter_inputs"))), All_city_list!F1198,INDIRECT(ADDRESS(B1199,1,1,1,"all_city_parameter_inputs"))))</f>
        <v>speeds</v>
      </c>
      <c r="G1199" s="4" t="str" cm="1">
        <f t="array" aca="1" ref="G1199" ca="1">IF(AND(ISBLANK(INDIRECT(ADDRESS(B1199,3,1,1,"all_city_parameter_inputs"))),ISBLANK(INDIRECT(ADDRESS(B1199,2,1,1,"all_city_parameter_inputs")))),"",IF(ISBLANK(INDIRECT(ADDRESS(B1199,2,1,1,"all_city_parameter_inputs"))),"",INDIRECT(ADDRESS(B1199,2,1,1,"all_city_parameter_inputs"))))</f>
        <v>pedestrian</v>
      </c>
      <c r="H1199" s="17" cm="1">
        <f t="array" aca="1" ref="H1199" ca="1">IF(ISBLANK(INDIRECT(ADDRESS(B1199,A1199,1,1,"all_city_parameter_inputs"))), "--",INDIRECT(ADDRESS(B1199,A1199,1,1,"all_city_parameter_inputs")))</f>
        <v>3</v>
      </c>
      <c r="I1199" s="17">
        <f ca="1">IF(OR(G1199="alpha",G1199="beta",G1199="sd",G1199="mean"),"--",VLOOKUP(C1199,Default!$B$5:$H$113,7,FALSE))</f>
        <v>0</v>
      </c>
      <c r="J1199" s="4" t="str">
        <f ca="1">VLOOKUP(F1199,Lookup!$C$5:$D$109,2, FALSE)</f>
        <v>Travel values</v>
      </c>
      <c r="K1199" s="4">
        <f ca="1">VLOOKUP(C1199,Default!$B$4:$E$113,4, FALSE)</f>
        <v>0</v>
      </c>
      <c r="L1199" s="21" t="str" cm="1">
        <f t="array" aca="1" ref="L1199" ca="1">IF(ISNA(VLOOKUP(D1199,Grouped_Sources!$C:$C,1,FALSE)),"", INDIRECT(VLOOKUP(D1199,Grouped_Sources!$C:$G,5,FALSE)))</f>
        <v>VehicleSpeeds_Summary_vxxx.docx on OneDrive Ali Abbas - ITHIM Global\Methods and Processes\Input Parameters\VehicleSpeeds</v>
      </c>
      <c r="M1199" s="21"/>
      <c r="N1199" s="21"/>
    </row>
    <row r="1200" spans="1:14">
      <c r="A1200" s="5">
        <f t="shared" si="187"/>
        <v>15</v>
      </c>
      <c r="B1200" s="5">
        <f t="shared" si="188"/>
        <v>10</v>
      </c>
      <c r="C1200" s="5" t="str">
        <f t="shared" ca="1" si="194"/>
        <v>speeds rail</v>
      </c>
      <c r="D1200" s="5" t="str">
        <f t="shared" ca="1" si="193"/>
        <v>speeds_cali</v>
      </c>
      <c r="E1200" s="4" t="str" cm="1">
        <f t="array" aca="1" ref="E1200" ca="1">INDIRECT(ADDRESS(1,A1200,1,1,"all_city_parameter_inputs"))</f>
        <v>cali</v>
      </c>
      <c r="F1200" s="6" t="str" cm="1">
        <f t="array" aca="1" ref="F1200" ca="1">IF(AND(ISBLANK(INDIRECT(ADDRESS(B1200,2,1,1,"all_city_parameter_inputs"))), ISBLANK(INDIRECT(ADDRESS(B1200,1,1,1,"all_city_parameter_inputs")))), "", IF(ISBLANK(INDIRECT(ADDRESS(B1200,1,1,1,"all_city_parameter_inputs"))), All_city_list!F1199,INDIRECT(ADDRESS(B1200,1,1,1,"all_city_parameter_inputs"))))</f>
        <v>speeds</v>
      </c>
      <c r="G1200" s="4" t="str" cm="1">
        <f t="array" aca="1" ref="G1200" ca="1">IF(AND(ISBLANK(INDIRECT(ADDRESS(B1200,3,1,1,"all_city_parameter_inputs"))),ISBLANK(INDIRECT(ADDRESS(B1200,2,1,1,"all_city_parameter_inputs")))),"",IF(ISBLANK(INDIRECT(ADDRESS(B1200,2,1,1,"all_city_parameter_inputs"))),"",INDIRECT(ADDRESS(B1200,2,1,1,"all_city_parameter_inputs"))))</f>
        <v>rail</v>
      </c>
      <c r="H1200" s="17" cm="1">
        <f t="array" aca="1" ref="H1200" ca="1">IF(ISBLANK(INDIRECT(ADDRESS(B1200,A1200,1,1,"all_city_parameter_inputs"))), "--",INDIRECT(ADDRESS(B1200,A1200,1,1,"all_city_parameter_inputs")))</f>
        <v>23.2</v>
      </c>
      <c r="I1200" s="17">
        <f ca="1">IF(OR(G1200="alpha",G1200="beta",G1200="sd",G1200="mean"),"--",VLOOKUP(C1200,Default!$B$5:$H$113,7,FALSE))</f>
        <v>21.9</v>
      </c>
      <c r="J1200" s="4" t="str">
        <f ca="1">VLOOKUP(F1200,Lookup!$C$5:$D$109,2, FALSE)</f>
        <v>Travel values</v>
      </c>
      <c r="K1200" s="4">
        <f ca="1">VLOOKUP(C1200,Default!$B$4:$E$113,4, FALSE)</f>
        <v>0</v>
      </c>
      <c r="L1200" s="21" t="str" cm="1">
        <f t="array" aca="1" ref="L1200" ca="1">IF(ISNA(VLOOKUP(D1200,Grouped_Sources!$C:$C,1,FALSE)),"", INDIRECT(VLOOKUP(D1200,Grouped_Sources!$C:$G,5,FALSE)))</f>
        <v>VehicleSpeeds_Summary_vxxx.docx on OneDrive Ali Abbas - ITHIM Global\Methods and Processes\Input Parameters\VehicleSpeeds</v>
      </c>
      <c r="M1200" s="21"/>
      <c r="N1200" s="21"/>
    </row>
    <row r="1201" spans="1:14">
      <c r="A1201" s="5">
        <f t="shared" si="187"/>
        <v>15</v>
      </c>
      <c r="B1201" s="5">
        <f t="shared" si="188"/>
        <v>11</v>
      </c>
      <c r="C1201" s="5" t="str">
        <f t="shared" ca="1" si="194"/>
        <v>speeds taxi</v>
      </c>
      <c r="D1201" s="5" t="str">
        <f t="shared" ca="1" si="193"/>
        <v>speeds_cali</v>
      </c>
      <c r="E1201" s="4" t="str" cm="1">
        <f t="array" aca="1" ref="E1201" ca="1">INDIRECT(ADDRESS(1,A1201,1,1,"all_city_parameter_inputs"))</f>
        <v>cali</v>
      </c>
      <c r="F1201" s="6" t="str" cm="1">
        <f t="array" aca="1" ref="F1201" ca="1">IF(AND(ISBLANK(INDIRECT(ADDRESS(B1201,2,1,1,"all_city_parameter_inputs"))), ISBLANK(INDIRECT(ADDRESS(B1201,1,1,1,"all_city_parameter_inputs")))), "", IF(ISBLANK(INDIRECT(ADDRESS(B1201,1,1,1,"all_city_parameter_inputs"))), All_city_list!F1200,INDIRECT(ADDRESS(B1201,1,1,1,"all_city_parameter_inputs"))))</f>
        <v>speeds</v>
      </c>
      <c r="G1201" s="4" t="str" cm="1">
        <f t="array" aca="1" ref="G1201" ca="1">IF(AND(ISBLANK(INDIRECT(ADDRESS(B1201,3,1,1,"all_city_parameter_inputs"))),ISBLANK(INDIRECT(ADDRESS(B1201,2,1,1,"all_city_parameter_inputs")))),"",IF(ISBLANK(INDIRECT(ADDRESS(B1201,2,1,1,"all_city_parameter_inputs"))),"",INDIRECT(ADDRESS(B1201,2,1,1,"all_city_parameter_inputs"))))</f>
        <v>taxi</v>
      </c>
      <c r="H1201" s="17" cm="1">
        <f t="array" aca="1" ref="H1201" ca="1">IF(ISBLANK(INDIRECT(ADDRESS(B1201,A1201,1,1,"all_city_parameter_inputs"))), "--",INDIRECT(ADDRESS(B1201,A1201,1,1,"all_city_parameter_inputs")))</f>
        <v>13.1</v>
      </c>
      <c r="I1201" s="17">
        <f ca="1">IF(OR(G1201="alpha",G1201="beta",G1201="sd",G1201="mean"),"--",VLOOKUP(C1201,Default!$B$5:$H$113,7,FALSE))</f>
        <v>13.8</v>
      </c>
      <c r="J1201" s="4" t="str">
        <f ca="1">VLOOKUP(F1201,Lookup!$C$5:$D$109,2, FALSE)</f>
        <v>Travel values</v>
      </c>
      <c r="K1201" s="4">
        <f ca="1">VLOOKUP(C1201,Default!$B$4:$E$113,4, FALSE)</f>
        <v>0</v>
      </c>
      <c r="L1201" s="21" t="str" cm="1">
        <f t="array" aca="1" ref="L1201" ca="1">IF(ISNA(VLOOKUP(D1201,Grouped_Sources!$C:$C,1,FALSE)),"", INDIRECT(VLOOKUP(D1201,Grouped_Sources!$C:$G,5,FALSE)))</f>
        <v>VehicleSpeeds_Summary_vxxx.docx on OneDrive Ali Abbas - ITHIM Global\Methods and Processes\Input Parameters\VehicleSpeeds</v>
      </c>
      <c r="M1201" s="21"/>
      <c r="N1201" s="21"/>
    </row>
    <row r="1202" spans="1:14">
      <c r="A1202" s="5">
        <f t="shared" si="187"/>
        <v>15</v>
      </c>
      <c r="B1202" s="5">
        <f t="shared" si="188"/>
        <v>12</v>
      </c>
      <c r="C1202" s="5" t="str">
        <f t="shared" ca="1" si="194"/>
        <v>speeds truck</v>
      </c>
      <c r="D1202" s="5" t="str">
        <f t="shared" ca="1" si="193"/>
        <v>speeds_cali</v>
      </c>
      <c r="E1202" s="4" t="str" cm="1">
        <f t="array" aca="1" ref="E1202" ca="1">INDIRECT(ADDRESS(1,A1202,1,1,"all_city_parameter_inputs"))</f>
        <v>cali</v>
      </c>
      <c r="F1202" s="6" t="str" cm="1">
        <f t="array" aca="1" ref="F1202" ca="1">IF(AND(ISBLANK(INDIRECT(ADDRESS(B1202,2,1,1,"all_city_parameter_inputs"))), ISBLANK(INDIRECT(ADDRESS(B1202,1,1,1,"all_city_parameter_inputs")))), "", IF(ISBLANK(INDIRECT(ADDRESS(B1202,1,1,1,"all_city_parameter_inputs"))), All_city_list!F1201,INDIRECT(ADDRESS(B1202,1,1,1,"all_city_parameter_inputs"))))</f>
        <v>speeds</v>
      </c>
      <c r="G1202" s="4" t="str" cm="1">
        <f t="array" aca="1" ref="G1202" ca="1">IF(AND(ISBLANK(INDIRECT(ADDRESS(B1202,3,1,1,"all_city_parameter_inputs"))),ISBLANK(INDIRECT(ADDRESS(B1202,2,1,1,"all_city_parameter_inputs")))),"",IF(ISBLANK(INDIRECT(ADDRESS(B1202,2,1,1,"all_city_parameter_inputs"))),"",INDIRECT(ADDRESS(B1202,2,1,1,"all_city_parameter_inputs"))))</f>
        <v>truck</v>
      </c>
      <c r="H1202" s="17" cm="1">
        <f t="array" aca="1" ref="H1202" ca="1">IF(ISBLANK(INDIRECT(ADDRESS(B1202,A1202,1,1,"all_city_parameter_inputs"))), "--",INDIRECT(ADDRESS(B1202,A1202,1,1,"all_city_parameter_inputs")))</f>
        <v>8.1</v>
      </c>
      <c r="I1202" s="17">
        <f ca="1">IF(OR(G1202="alpha",G1202="beta",G1202="sd",G1202="mean"),"--",VLOOKUP(C1202,Default!$B$5:$H$113,7,FALSE))</f>
        <v>8.1</v>
      </c>
      <c r="J1202" s="4" t="str">
        <f ca="1">VLOOKUP(F1202,Lookup!$C$5:$D$109,2, FALSE)</f>
        <v>Travel values</v>
      </c>
      <c r="K1202" s="4">
        <f ca="1">VLOOKUP(C1202,Default!$B$4:$E$113,4, FALSE)</f>
        <v>0</v>
      </c>
      <c r="L1202" s="21" t="str" cm="1">
        <f t="array" aca="1" ref="L1202" ca="1">IF(ISNA(VLOOKUP(D1202,Grouped_Sources!$C:$C,1,FALSE)),"", INDIRECT(VLOOKUP(D1202,Grouped_Sources!$C:$G,5,FALSE)))</f>
        <v>VehicleSpeeds_Summary_vxxx.docx on OneDrive Ali Abbas - ITHIM Global\Methods and Processes\Input Parameters\VehicleSpeeds</v>
      </c>
      <c r="M1202" s="21"/>
      <c r="N1202" s="21"/>
    </row>
    <row r="1203" spans="1:14">
      <c r="A1203" s="5">
        <f t="shared" si="187"/>
        <v>15</v>
      </c>
      <c r="B1203" s="5">
        <f t="shared" si="188"/>
        <v>13</v>
      </c>
      <c r="C1203" s="5" t="str">
        <f t="shared" ca="1" si="194"/>
        <v>speeds van</v>
      </c>
      <c r="D1203" s="5" t="str">
        <f t="shared" ca="1" si="193"/>
        <v>speeds_cali</v>
      </c>
      <c r="E1203" s="4" t="str" cm="1">
        <f t="array" aca="1" ref="E1203" ca="1">INDIRECT(ADDRESS(1,A1203,1,1,"all_city_parameter_inputs"))</f>
        <v>cali</v>
      </c>
      <c r="F1203" s="6" t="str" cm="1">
        <f t="array" aca="1" ref="F1203" ca="1">IF(AND(ISBLANK(INDIRECT(ADDRESS(B1203,2,1,1,"all_city_parameter_inputs"))), ISBLANK(INDIRECT(ADDRESS(B1203,1,1,1,"all_city_parameter_inputs")))), "", IF(ISBLANK(INDIRECT(ADDRESS(B1203,1,1,1,"all_city_parameter_inputs"))), All_city_list!F1202,INDIRECT(ADDRESS(B1203,1,1,1,"all_city_parameter_inputs"))))</f>
        <v>speeds</v>
      </c>
      <c r="G1203" s="4" t="str" cm="1">
        <f t="array" aca="1" ref="G1203" ca="1">IF(AND(ISBLANK(INDIRECT(ADDRESS(B1203,3,1,1,"all_city_parameter_inputs"))),ISBLANK(INDIRECT(ADDRESS(B1203,2,1,1,"all_city_parameter_inputs")))),"",IF(ISBLANK(INDIRECT(ADDRESS(B1203,2,1,1,"all_city_parameter_inputs"))),"",INDIRECT(ADDRESS(B1203,2,1,1,"all_city_parameter_inputs"))))</f>
        <v>van</v>
      </c>
      <c r="H1203" s="17" cm="1">
        <f t="array" aca="1" ref="H1203" ca="1">IF(ISBLANK(INDIRECT(ADDRESS(B1203,A1203,1,1,"all_city_parameter_inputs"))), "--",INDIRECT(ADDRESS(B1203,A1203,1,1,"all_city_parameter_inputs")))</f>
        <v>13.8</v>
      </c>
      <c r="I1203" s="17">
        <f ca="1">IF(OR(G1203="alpha",G1203="beta",G1203="sd",G1203="mean"),"--",VLOOKUP(C1203,Default!$B$5:$H$113,7,FALSE))</f>
        <v>0</v>
      </c>
      <c r="J1203" s="4" t="str">
        <f ca="1">VLOOKUP(F1203,Lookup!$C$5:$D$109,2, FALSE)</f>
        <v>Travel values</v>
      </c>
      <c r="K1203" s="4">
        <f ca="1">VLOOKUP(C1203,Default!$B$4:$E$113,4, FALSE)</f>
        <v>0</v>
      </c>
      <c r="L1203" s="21" t="str" cm="1">
        <f t="array" aca="1" ref="L1203" ca="1">IF(ISNA(VLOOKUP(D1203,Grouped_Sources!$C:$C,1,FALSE)),"", INDIRECT(VLOOKUP(D1203,Grouped_Sources!$C:$G,5,FALSE)))</f>
        <v>VehicleSpeeds_Summary_vxxx.docx on OneDrive Ali Abbas - ITHIM Global\Methods and Processes\Input Parameters\VehicleSpeeds</v>
      </c>
      <c r="M1203" s="21"/>
      <c r="N1203" s="21"/>
    </row>
    <row r="1204" spans="1:14">
      <c r="A1204" s="5">
        <f t="shared" si="187"/>
        <v>15</v>
      </c>
      <c r="B1204" s="5">
        <f t="shared" si="188"/>
        <v>14</v>
      </c>
      <c r="C1204" s="5" t="str">
        <f t="shared" ca="1" si="194"/>
        <v>PM_emission_inventories motorcycle</v>
      </c>
      <c r="D1204" s="5" t="str">
        <f t="shared" ca="1" si="184"/>
        <v>PM_emission_inventories_cali</v>
      </c>
      <c r="E1204" s="4" t="str" cm="1">
        <f t="array" aca="1" ref="E1204" ca="1">INDIRECT(ADDRESS(1,A1204,1,1,"all_city_parameter_inputs"))</f>
        <v>cali</v>
      </c>
      <c r="F1204" s="6" t="str" cm="1">
        <f t="array" aca="1" ref="F1204" ca="1">IF(AND(ISBLANK(INDIRECT(ADDRESS(B1204,2,1,1,"all_city_parameter_inputs"))), ISBLANK(INDIRECT(ADDRESS(B1204,1,1,1,"all_city_parameter_inputs")))), "", IF(ISBLANK(INDIRECT(ADDRESS(B1204,1,1,1,"all_city_parameter_inputs"))), All_city_list!F1193,INDIRECT(ADDRESS(B1204,1,1,1,"all_city_parameter_inputs"))))</f>
        <v>PM_emission_inventories</v>
      </c>
      <c r="G1204" s="4" t="str" cm="1">
        <f t="array" aca="1" ref="G1204" ca="1">IF(AND(ISBLANK(INDIRECT(ADDRESS(B1204,3,1,1,"all_city_parameter_inputs"))),ISBLANK(INDIRECT(ADDRESS(B1204,2,1,1,"all_city_parameter_inputs")))),"",IF(ISBLANK(INDIRECT(ADDRESS(B1204,2,1,1,"all_city_parameter_inputs"))),"",INDIRECT(ADDRESS(B1204,2,1,1,"all_city_parameter_inputs"))))</f>
        <v>motorcycle</v>
      </c>
      <c r="H1204" s="17" cm="1">
        <f t="array" aca="1" ref="H1204" ca="1">IF(ISBLANK(INDIRECT(ADDRESS(B1204,A1204,1,1,"all_city_parameter_inputs"))), "--",INDIRECT(ADDRESS(B1204,A1204,1,1,"all_city_parameter_inputs")))</f>
        <v>2.2620858229688875E-3</v>
      </c>
      <c r="I1204" s="17">
        <f ca="1">IF(OR(G1204="alpha",G1204="beta",G1204="sd",G1204="mean"),"--",VLOOKUP(C1204,Default!$B$5:$H$113,7,FALSE))</f>
        <v>2.3031654375338189E-3</v>
      </c>
      <c r="J1204" s="4" t="str">
        <f ca="1">VLOOKUP(F1204,Lookup!$C$5:$D$109,2, FALSE)</f>
        <v>Pollution values</v>
      </c>
      <c r="K1204" s="4" t="str">
        <f ca="1">VLOOKUP(C1204,Default!$B$4:$E$113,4,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204" s="21" t="str" cm="1">
        <f t="array" aca="1" ref="L1204" ca="1">IF(ISNA(VLOOKUP(D1204,Grouped_Sources!$C:$C,1,FALSE)),"", INDIRECT(VLOOKUP(D1204,Grouped_Sources!$C:$G,5,FALSE)))</f>
        <v>air pollution and CO2 write-up_only table_V4.docx (dropbox.com)</v>
      </c>
      <c r="M1204" s="21"/>
      <c r="N1204" s="21"/>
    </row>
    <row r="1205" spans="1:14">
      <c r="A1205" s="5">
        <f t="shared" si="187"/>
        <v>15</v>
      </c>
      <c r="B1205" s="5">
        <f t="shared" si="188"/>
        <v>15</v>
      </c>
      <c r="C1205" s="5" t="str">
        <f t="shared" ca="1" si="194"/>
        <v>PM_emission_inventories car</v>
      </c>
      <c r="D1205" s="5" t="str">
        <f t="shared" ca="1" si="184"/>
        <v>PM_emission_inventories_cali</v>
      </c>
      <c r="E1205" s="4" t="str" cm="1">
        <f t="array" aca="1" ref="E1205" ca="1">INDIRECT(ADDRESS(1,A1205,1,1,"all_city_parameter_inputs"))</f>
        <v>cali</v>
      </c>
      <c r="F1205" s="6" t="str" cm="1">
        <f t="array" aca="1" ref="F1205" ca="1">IF(AND(ISBLANK(INDIRECT(ADDRESS(B1205,2,1,1,"all_city_parameter_inputs"))), ISBLANK(INDIRECT(ADDRESS(B1205,1,1,1,"all_city_parameter_inputs")))), "", IF(ISBLANK(INDIRECT(ADDRESS(B1205,1,1,1,"all_city_parameter_inputs"))), All_city_list!F1204,INDIRECT(ADDRESS(B1205,1,1,1,"all_city_parameter_inputs"))))</f>
        <v>PM_emission_inventories</v>
      </c>
      <c r="G1205" s="4" t="str" cm="1">
        <f t="array" aca="1" ref="G1205" ca="1">IF(AND(ISBLANK(INDIRECT(ADDRESS(B1205,3,1,1,"all_city_parameter_inputs"))),ISBLANK(INDIRECT(ADDRESS(B1205,2,1,1,"all_city_parameter_inputs")))),"",IF(ISBLANK(INDIRECT(ADDRESS(B1205,2,1,1,"all_city_parameter_inputs"))),"",INDIRECT(ADDRESS(B1205,2,1,1,"all_city_parameter_inputs"))))</f>
        <v>car</v>
      </c>
      <c r="H1205" s="17" cm="1">
        <f t="array" aca="1" ref="H1205" ca="1">IF(ISBLANK(INDIRECT(ADDRESS(B1205,A1205,1,1,"all_city_parameter_inputs"))), "--",INDIRECT(ADDRESS(B1205,A1205,1,1,"all_city_parameter_inputs")))</f>
        <v>8.0518122101379264E-2</v>
      </c>
      <c r="I1205" s="17">
        <f ca="1">IF(OR(G1205="alpha",G1205="beta",G1205="sd",G1205="mean"),"--",VLOOKUP(C1205,Default!$B$5:$H$113,7,FALSE))</f>
        <v>8.1980352806225759E-2</v>
      </c>
      <c r="J1205" s="4" t="str">
        <f ca="1">VLOOKUP(F1205,Lookup!$C$5:$D$109,2, FALSE)</f>
        <v>Pollution values</v>
      </c>
      <c r="K1205" s="4">
        <f ca="1">VLOOKUP(C1205,Default!$B$4:$E$113,4, FALSE)</f>
        <v>0</v>
      </c>
      <c r="L1205" s="21" t="str" cm="1">
        <f t="array" aca="1" ref="L1205" ca="1">IF(ISNA(VLOOKUP(D1205,Grouped_Sources!$C:$C,1,FALSE)),"", INDIRECT(VLOOKUP(D1205,Grouped_Sources!$C:$G,5,FALSE)))</f>
        <v>air pollution and CO2 write-up_only table_V4.docx (dropbox.com)</v>
      </c>
      <c r="M1205" s="21"/>
      <c r="N1205" s="21"/>
    </row>
    <row r="1206" spans="1:14">
      <c r="A1206" s="5">
        <f t="shared" si="187"/>
        <v>15</v>
      </c>
      <c r="B1206" s="5">
        <f t="shared" si="188"/>
        <v>16</v>
      </c>
      <c r="C1206" s="5" t="str">
        <f t="shared" ca="1" si="194"/>
        <v>PM_emission_inventories bus_driver</v>
      </c>
      <c r="D1206" s="5" t="str">
        <f t="shared" ca="1" si="184"/>
        <v>PM_emission_inventories_cali</v>
      </c>
      <c r="E1206" s="4" t="str" cm="1">
        <f t="array" aca="1" ref="E1206" ca="1">INDIRECT(ADDRESS(1,A1206,1,1,"all_city_parameter_inputs"))</f>
        <v>cali</v>
      </c>
      <c r="F1206" s="6" t="str" cm="1">
        <f t="array" aca="1" ref="F1206" ca="1">IF(AND(ISBLANK(INDIRECT(ADDRESS(B1206,2,1,1,"all_city_parameter_inputs"))), ISBLANK(INDIRECT(ADDRESS(B1206,1,1,1,"all_city_parameter_inputs")))), "", IF(ISBLANK(INDIRECT(ADDRESS(B1206,1,1,1,"all_city_parameter_inputs"))), All_city_list!F1205,INDIRECT(ADDRESS(B1206,1,1,1,"all_city_parameter_inputs"))))</f>
        <v>PM_emission_inventories</v>
      </c>
      <c r="G1206" s="4" t="str" cm="1">
        <f t="array" aca="1" ref="G1206" ca="1">IF(AND(ISBLANK(INDIRECT(ADDRESS(B1206,3,1,1,"all_city_parameter_inputs"))),ISBLANK(INDIRECT(ADDRESS(B1206,2,1,1,"all_city_parameter_inputs")))),"",IF(ISBLANK(INDIRECT(ADDRESS(B1206,2,1,1,"all_city_parameter_inputs"))),"",INDIRECT(ADDRESS(B1206,2,1,1,"all_city_parameter_inputs"))))</f>
        <v>bus_driver</v>
      </c>
      <c r="H1206" s="17" cm="1">
        <f t="array" aca="1" ref="H1206" ca="1">IF(ISBLANK(INDIRECT(ADDRESS(B1206,A1206,1,1,"all_city_parameter_inputs"))), "--",INDIRECT(ADDRESS(B1206,A1206,1,1,"all_city_parameter_inputs")))</f>
        <v>0.11069151710809438</v>
      </c>
      <c r="I1206" s="17">
        <f ca="1">IF(OR(G1206="alpha",G1206="beta",G1206="sd",G1206="mean"),"--",VLOOKUP(C1206,Default!$B$5:$H$113,7,FALSE))</f>
        <v>0.12246677425253254</v>
      </c>
      <c r="J1206" s="4" t="str">
        <f ca="1">VLOOKUP(F1206,Lookup!$C$5:$D$109,2, FALSE)</f>
        <v>Pollution values</v>
      </c>
      <c r="K1206" s="4">
        <f ca="1">VLOOKUP(C1206,Default!$B$4:$E$113,4, FALSE)</f>
        <v>0</v>
      </c>
      <c r="L1206" s="21" t="str" cm="1">
        <f t="array" aca="1" ref="L1206" ca="1">IF(ISNA(VLOOKUP(D1206,Grouped_Sources!$C:$C,1,FALSE)),"", INDIRECT(VLOOKUP(D1206,Grouped_Sources!$C:$G,5,FALSE)))</f>
        <v>air pollution and CO2 write-up_only table_V4.docx (dropbox.com)</v>
      </c>
      <c r="M1206" s="21"/>
      <c r="N1206" s="21"/>
    </row>
    <row r="1207" spans="1:14">
      <c r="A1207" s="5">
        <f t="shared" si="187"/>
        <v>15</v>
      </c>
      <c r="B1207" s="5">
        <f t="shared" si="188"/>
        <v>17</v>
      </c>
      <c r="C1207" s="5" t="str">
        <f t="shared" ca="1" si="194"/>
        <v>PM_emission_inventories big_truck</v>
      </c>
      <c r="D1207" s="5" t="str">
        <f t="shared" ca="1" si="184"/>
        <v>PM_emission_inventories_cali</v>
      </c>
      <c r="E1207" s="4" t="str" cm="1">
        <f t="array" aca="1" ref="E1207" ca="1">INDIRECT(ADDRESS(1,A1207,1,1,"all_city_parameter_inputs"))</f>
        <v>cali</v>
      </c>
      <c r="F1207" s="6" t="str" cm="1">
        <f t="array" aca="1" ref="F1207" ca="1">IF(AND(ISBLANK(INDIRECT(ADDRESS(B1207,2,1,1,"all_city_parameter_inputs"))), ISBLANK(INDIRECT(ADDRESS(B1207,1,1,1,"all_city_parameter_inputs")))), "", IF(ISBLANK(INDIRECT(ADDRESS(B1207,1,1,1,"all_city_parameter_inputs"))), All_city_list!F1206,INDIRECT(ADDRESS(B1207,1,1,1,"all_city_parameter_inputs"))))</f>
        <v>PM_emission_inventories</v>
      </c>
      <c r="G1207" s="4" t="str" cm="1">
        <f t="array" aca="1" ref="G1207" ca="1">IF(AND(ISBLANK(INDIRECT(ADDRESS(B1207,3,1,1,"all_city_parameter_inputs"))),ISBLANK(INDIRECT(ADDRESS(B1207,2,1,1,"all_city_parameter_inputs")))),"",IF(ISBLANK(INDIRECT(ADDRESS(B1207,2,1,1,"all_city_parameter_inputs"))),"",INDIRECT(ADDRESS(B1207,2,1,1,"all_city_parameter_inputs"))))</f>
        <v>big_truck</v>
      </c>
      <c r="H1207" s="17" cm="1">
        <f t="array" aca="1" ref="H1207" ca="1">IF(ISBLANK(INDIRECT(ADDRESS(B1207,A1207,1,1,"all_city_parameter_inputs"))), "--",INDIRECT(ADDRESS(B1207,A1207,1,1,"all_city_parameter_inputs")))</f>
        <v>0.50030803878556773</v>
      </c>
      <c r="I1207" s="17">
        <f ca="1">IF(OR(G1207="alpha",G1207="beta",G1207="sd",G1207="mean"),"--",VLOOKUP(C1207,Default!$B$5:$H$113,7,FALSE))</f>
        <v>0.45445403783708543</v>
      </c>
      <c r="J1207" s="4" t="str">
        <f ca="1">VLOOKUP(F1207,Lookup!$C$5:$D$109,2, FALSE)</f>
        <v>Pollution values</v>
      </c>
      <c r="K1207" s="4">
        <f ca="1">VLOOKUP(C1207,Default!$B$4:$E$113,4, FALSE)</f>
        <v>0</v>
      </c>
      <c r="L1207" s="21" t="str" cm="1">
        <f t="array" aca="1" ref="L1207" ca="1">IF(ISNA(VLOOKUP(D1207,Grouped_Sources!$C:$C,1,FALSE)),"", INDIRECT(VLOOKUP(D1207,Grouped_Sources!$C:$G,5,FALSE)))</f>
        <v>air pollution and CO2 write-up_only table_V4.docx (dropbox.com)</v>
      </c>
      <c r="M1207" s="21"/>
      <c r="N1207" s="21"/>
    </row>
    <row r="1208" spans="1:14">
      <c r="A1208" s="5">
        <f t="shared" si="187"/>
        <v>15</v>
      </c>
      <c r="B1208" s="5">
        <f t="shared" si="188"/>
        <v>18</v>
      </c>
      <c r="C1208" s="5" t="str">
        <f t="shared" ca="1" si="194"/>
        <v>PM_emission_inventories truck</v>
      </c>
      <c r="D1208" s="5" t="str">
        <f t="shared" ca="1" si="184"/>
        <v>PM_emission_inventories_cali</v>
      </c>
      <c r="E1208" s="4" t="str" cm="1">
        <f t="array" aca="1" ref="E1208" ca="1">INDIRECT(ADDRESS(1,A1208,1,1,"all_city_parameter_inputs"))</f>
        <v>cali</v>
      </c>
      <c r="F1208" s="6" t="str" cm="1">
        <f t="array" aca="1" ref="F1208" ca="1">IF(AND(ISBLANK(INDIRECT(ADDRESS(B1208,2,1,1,"all_city_parameter_inputs"))), ISBLANK(INDIRECT(ADDRESS(B1208,1,1,1,"all_city_parameter_inputs")))), "", IF(ISBLANK(INDIRECT(ADDRESS(B1208,1,1,1,"all_city_parameter_inputs"))), All_city_list!F1207,INDIRECT(ADDRESS(B1208,1,1,1,"all_city_parameter_inputs"))))</f>
        <v>PM_emission_inventories</v>
      </c>
      <c r="G1208" s="4" t="str" cm="1">
        <f t="array" aca="1" ref="G1208" ca="1">IF(AND(ISBLANK(INDIRECT(ADDRESS(B1208,3,1,1,"all_city_parameter_inputs"))),ISBLANK(INDIRECT(ADDRESS(B1208,2,1,1,"all_city_parameter_inputs")))),"",IF(ISBLANK(INDIRECT(ADDRESS(B1208,2,1,1,"all_city_parameter_inputs"))),"",INDIRECT(ADDRESS(B1208,2,1,1,"all_city_parameter_inputs"))))</f>
        <v>truck</v>
      </c>
      <c r="H1208" s="17" cm="1">
        <f t="array" aca="1" ref="H1208" ca="1">IF(ISBLANK(INDIRECT(ADDRESS(B1208,A1208,1,1,"all_city_parameter_inputs"))), "--",INDIRECT(ADDRESS(B1208,A1208,1,1,"all_city_parameter_inputs")))</f>
        <v>0.30622023618198968</v>
      </c>
      <c r="I1208" s="17">
        <f ca="1">IF(OR(G1208="alpha",G1208="beta",G1208="sd",G1208="mean"),"--",VLOOKUP(C1208,Default!$B$5:$H$113,7,FALSE))</f>
        <v>0.33879566966662278</v>
      </c>
      <c r="J1208" s="4" t="str">
        <f ca="1">VLOOKUP(F1208,Lookup!$C$5:$D$109,2, FALSE)</f>
        <v>Pollution values</v>
      </c>
      <c r="K1208" s="4">
        <f ca="1">VLOOKUP(C1208,Default!$B$4:$E$113,4, FALSE)</f>
        <v>0</v>
      </c>
      <c r="L1208" s="21" t="str" cm="1">
        <f t="array" aca="1" ref="L1208" ca="1">IF(ISNA(VLOOKUP(D1208,Grouped_Sources!$C:$C,1,FALSE)),"", INDIRECT(VLOOKUP(D1208,Grouped_Sources!$C:$G,5,FALSE)))</f>
        <v>air pollution and CO2 write-up_only table_V4.docx (dropbox.com)</v>
      </c>
      <c r="M1208" s="21"/>
      <c r="N1208" s="21"/>
    </row>
    <row r="1209" spans="1:14">
      <c r="A1209" s="5">
        <f t="shared" si="187"/>
        <v>15</v>
      </c>
      <c r="B1209" s="5">
        <f t="shared" si="188"/>
        <v>19</v>
      </c>
      <c r="C1209" s="5" t="str">
        <f t="shared" ca="1" si="194"/>
        <v>PM_emission_inventories van</v>
      </c>
      <c r="D1209" s="5" t="str">
        <f t="shared" ca="1" si="184"/>
        <v>PM_emission_inventories_cali</v>
      </c>
      <c r="E1209" s="4" t="str" cm="1">
        <f t="array" aca="1" ref="E1209" ca="1">INDIRECT(ADDRESS(1,A1209,1,1,"all_city_parameter_inputs"))</f>
        <v>cali</v>
      </c>
      <c r="F1209" s="6" t="str" cm="1">
        <f t="array" aca="1" ref="F1209" ca="1">IF(AND(ISBLANK(INDIRECT(ADDRESS(B1209,2,1,1,"all_city_parameter_inputs"))), ISBLANK(INDIRECT(ADDRESS(B1209,1,1,1,"all_city_parameter_inputs")))), "", IF(ISBLANK(INDIRECT(ADDRESS(B1209,1,1,1,"all_city_parameter_inputs"))), All_city_list!F1208,INDIRECT(ADDRESS(B1209,1,1,1,"all_city_parameter_inputs"))))</f>
        <v>PM_emission_inventories</v>
      </c>
      <c r="G1209" s="4" t="str" cm="1">
        <f t="array" aca="1" ref="G1209" ca="1">IF(AND(ISBLANK(INDIRECT(ADDRESS(B1209,3,1,1,"all_city_parameter_inputs"))),ISBLANK(INDIRECT(ADDRESS(B1209,2,1,1,"all_city_parameter_inputs")))),"",IF(ISBLANK(INDIRECT(ADDRESS(B1209,2,1,1,"all_city_parameter_inputs"))),"",INDIRECT(ADDRESS(B1209,2,1,1,"all_city_parameter_inputs"))))</f>
        <v>van</v>
      </c>
      <c r="H1209" s="17" cm="1">
        <f t="array" aca="1" ref="H1209" ca="1">IF(ISBLANK(INDIRECT(ADDRESS(B1209,A1209,1,1,"all_city_parameter_inputs"))), "--",INDIRECT(ADDRESS(B1209,A1209,1,1,"all_city_parameter_inputs")))</f>
        <v>0</v>
      </c>
      <c r="I1209" s="17">
        <f ca="1">IF(OR(G1209="alpha",G1209="beta",G1209="sd",G1209="mean"),"--",VLOOKUP(C1209,Default!$B$5:$H$113,7,FALSE))</f>
        <v>0</v>
      </c>
      <c r="J1209" s="4" t="str">
        <f ca="1">VLOOKUP(F1209,Lookup!$C$5:$D$109,2, FALSE)</f>
        <v>Pollution values</v>
      </c>
      <c r="K1209" s="4">
        <f ca="1">VLOOKUP(C1209,Default!$B$4:$E$113,4, FALSE)</f>
        <v>0</v>
      </c>
      <c r="L1209" s="21" t="str" cm="1">
        <f t="array" aca="1" ref="L1209" ca="1">IF(ISNA(VLOOKUP(D1209,Grouped_Sources!$C:$C,1,FALSE)),"", INDIRECT(VLOOKUP(D1209,Grouped_Sources!$C:$G,5,FALSE)))</f>
        <v>air pollution and CO2 write-up_only table_V4.docx (dropbox.com)</v>
      </c>
      <c r="M1209" s="21"/>
      <c r="N1209" s="21"/>
    </row>
    <row r="1210" spans="1:14">
      <c r="A1210" s="5">
        <f t="shared" si="187"/>
        <v>15</v>
      </c>
      <c r="B1210" s="5">
        <f t="shared" si="188"/>
        <v>20</v>
      </c>
      <c r="C1210" s="5" t="str">
        <f t="shared" ca="1" si="194"/>
        <v>PM_emission_inventories other</v>
      </c>
      <c r="D1210" s="5" t="str">
        <f t="shared" ca="1" si="184"/>
        <v>PM_emission_inventories_cali</v>
      </c>
      <c r="E1210" s="4" t="str" cm="1">
        <f t="array" aca="1" ref="E1210" ca="1">INDIRECT(ADDRESS(1,A1210,1,1,"all_city_parameter_inputs"))</f>
        <v>cali</v>
      </c>
      <c r="F1210" s="6" t="str" cm="1">
        <f t="array" aca="1" ref="F1210" ca="1">IF(AND(ISBLANK(INDIRECT(ADDRESS(B1210,2,1,1,"all_city_parameter_inputs"))), ISBLANK(INDIRECT(ADDRESS(B1210,1,1,1,"all_city_parameter_inputs")))), "", IF(ISBLANK(INDIRECT(ADDRESS(B1210,1,1,1,"all_city_parameter_inputs"))), All_city_list!F1209,INDIRECT(ADDRESS(B1210,1,1,1,"all_city_parameter_inputs"))))</f>
        <v>PM_emission_inventories</v>
      </c>
      <c r="G1210" s="4" t="str" cm="1">
        <f t="array" aca="1" ref="G1210" ca="1">IF(AND(ISBLANK(INDIRECT(ADDRESS(B1210,3,1,1,"all_city_parameter_inputs"))),ISBLANK(INDIRECT(ADDRESS(B1210,2,1,1,"all_city_parameter_inputs")))),"",IF(ISBLANK(INDIRECT(ADDRESS(B1210,2,1,1,"all_city_parameter_inputs"))),"",INDIRECT(ADDRESS(B1210,2,1,1,"all_city_parameter_inputs"))))</f>
        <v>other</v>
      </c>
      <c r="H1210" s="17" cm="1">
        <f t="array" aca="1" ref="H1210" ca="1">IF(ISBLANK(INDIRECT(ADDRESS(B1210,A1210,1,1,"all_city_parameter_inputs"))), "--",INDIRECT(ADDRESS(B1210,A1210,1,1,"all_city_parameter_inputs")))</f>
        <v>0</v>
      </c>
      <c r="I1210" s="17">
        <f ca="1">IF(OR(G1210="alpha",G1210="beta",G1210="sd",G1210="mean"),"--",VLOOKUP(C1210,Default!$B$5:$H$113,7,FALSE))</f>
        <v>0</v>
      </c>
      <c r="J1210" s="4" t="str">
        <f ca="1">VLOOKUP(F1210,Lookup!$C$5:$D$109,2, FALSE)</f>
        <v>Pollution values</v>
      </c>
      <c r="K1210" s="4">
        <f ca="1">VLOOKUP(C1210,Default!$B$4:$E$113,4, FALSE)</f>
        <v>0</v>
      </c>
      <c r="L1210" s="21" t="str" cm="1">
        <f t="array" aca="1" ref="L1210" ca="1">IF(ISNA(VLOOKUP(D1210,Grouped_Sources!$C:$C,1,FALSE)),"", INDIRECT(VLOOKUP(D1210,Grouped_Sources!$C:$G,5,FALSE)))</f>
        <v>air pollution and CO2 write-up_only table_V4.docx (dropbox.com)</v>
      </c>
      <c r="M1210" s="21"/>
      <c r="N1210" s="21"/>
    </row>
    <row r="1211" spans="1:14">
      <c r="A1211" s="5">
        <f t="shared" si="187"/>
        <v>15</v>
      </c>
      <c r="B1211" s="5">
        <f t="shared" si="188"/>
        <v>21</v>
      </c>
      <c r="C1211" s="5" t="str">
        <f t="shared" ca="1" si="194"/>
        <v>PM_emission_inventories taxi</v>
      </c>
      <c r="D1211" s="5" t="str">
        <f t="shared" ca="1" si="184"/>
        <v>PM_emission_inventories_cali</v>
      </c>
      <c r="E1211" s="4" t="str" cm="1">
        <f t="array" aca="1" ref="E1211" ca="1">INDIRECT(ADDRESS(1,A1211,1,1,"all_city_parameter_inputs"))</f>
        <v>cali</v>
      </c>
      <c r="F1211" s="6" t="str" cm="1">
        <f t="array" aca="1" ref="F1211" ca="1">IF(AND(ISBLANK(INDIRECT(ADDRESS(B1211,2,1,1,"all_city_parameter_inputs"))), ISBLANK(INDIRECT(ADDRESS(B1211,1,1,1,"all_city_parameter_inputs")))), "", IF(ISBLANK(INDIRECT(ADDRESS(B1211,1,1,1,"all_city_parameter_inputs"))), All_city_list!F1210,INDIRECT(ADDRESS(B1211,1,1,1,"all_city_parameter_inputs"))))</f>
        <v>PM_emission_inventories</v>
      </c>
      <c r="G1211" s="4" t="str" cm="1">
        <f t="array" aca="1" ref="G1211" ca="1">IF(AND(ISBLANK(INDIRECT(ADDRESS(B1211,3,1,1,"all_city_parameter_inputs"))),ISBLANK(INDIRECT(ADDRESS(B1211,2,1,1,"all_city_parameter_inputs")))),"",IF(ISBLANK(INDIRECT(ADDRESS(B1211,2,1,1,"all_city_parameter_inputs"))),"",INDIRECT(ADDRESS(B1211,2,1,1,"all_city_parameter_inputs"))))</f>
        <v>taxi</v>
      </c>
      <c r="H1211" s="17" cm="1">
        <f t="array" aca="1" ref="H1211" ca="1">IF(ISBLANK(INDIRECT(ADDRESS(B1211,A1211,1,1,"all_city_parameter_inputs"))), "--",INDIRECT(ADDRESS(B1211,A1211,1,1,"all_city_parameter_inputs")))</f>
        <v>0</v>
      </c>
      <c r="I1211" s="17">
        <f ca="1">IF(OR(G1211="alpha",G1211="beta",G1211="sd",G1211="mean"),"--",VLOOKUP(C1211,Default!$B$5:$H$113,7,FALSE))</f>
        <v>0</v>
      </c>
      <c r="J1211" s="4" t="str">
        <f ca="1">VLOOKUP(F1211,Lookup!$C$5:$D$109,2, FALSE)</f>
        <v>Pollution values</v>
      </c>
      <c r="K1211" s="4">
        <f ca="1">VLOOKUP(C1211,Default!$B$4:$E$113,4, FALSE)</f>
        <v>0</v>
      </c>
      <c r="L1211" s="21" t="str" cm="1">
        <f t="array" aca="1" ref="L1211" ca="1">IF(ISNA(VLOOKUP(D1211,Grouped_Sources!$C:$C,1,FALSE)),"", INDIRECT(VLOOKUP(D1211,Grouped_Sources!$C:$G,5,FALSE)))</f>
        <v>air pollution and CO2 write-up_only table_V4.docx (dropbox.com)</v>
      </c>
      <c r="M1211" s="21"/>
      <c r="N1211" s="21"/>
    </row>
    <row r="1212" spans="1:14">
      <c r="A1212" s="5">
        <f t="shared" si="187"/>
        <v>15</v>
      </c>
      <c r="B1212" s="5">
        <f t="shared" si="188"/>
        <v>22</v>
      </c>
      <c r="C1212" s="5" t="str">
        <f t="shared" ca="1" si="194"/>
        <v>PM_emission_inventories auto_rickshaw</v>
      </c>
      <c r="D1212" s="5" t="str">
        <f t="shared" ca="1" si="184"/>
        <v>PM_emission_inventories_cali</v>
      </c>
      <c r="E1212" s="4" t="str" cm="1">
        <f t="array" aca="1" ref="E1212" ca="1">INDIRECT(ADDRESS(1,A1212,1,1,"all_city_parameter_inputs"))</f>
        <v>cali</v>
      </c>
      <c r="F1212" s="6" t="str" cm="1">
        <f t="array" aca="1" ref="F1212" ca="1">IF(AND(ISBLANK(INDIRECT(ADDRESS(B1212,2,1,1,"all_city_parameter_inputs"))), ISBLANK(INDIRECT(ADDRESS(B1212,1,1,1,"all_city_parameter_inputs")))), "", IF(ISBLANK(INDIRECT(ADDRESS(B1212,1,1,1,"all_city_parameter_inputs"))), All_city_list!F1211,INDIRECT(ADDRESS(B1212,1,1,1,"all_city_parameter_inputs"))))</f>
        <v>PM_emission_inventories</v>
      </c>
      <c r="G1212" s="4" t="str" cm="1">
        <f t="array" aca="1" ref="G1212" ca="1">IF(AND(ISBLANK(INDIRECT(ADDRESS(B1212,3,1,1,"all_city_parameter_inputs"))),ISBLANK(INDIRECT(ADDRESS(B1212,2,1,1,"all_city_parameter_inputs")))),"",IF(ISBLANK(INDIRECT(ADDRESS(B1212,2,1,1,"all_city_parameter_inputs"))),"",INDIRECT(ADDRESS(B1212,2,1,1,"all_city_parameter_inputs"))))</f>
        <v>auto_rickshaw</v>
      </c>
      <c r="H1212" s="17" cm="1">
        <f t="array" aca="1" ref="H1212" ca="1">IF(ISBLANK(INDIRECT(ADDRESS(B1212,A1212,1,1,"all_city_parameter_inputs"))), "--",INDIRECT(ADDRESS(B1212,A1212,1,1,"all_city_parameter_inputs")))</f>
        <v>0</v>
      </c>
      <c r="I1212" s="17">
        <f ca="1">IF(OR(G1212="alpha",G1212="beta",G1212="sd",G1212="mean"),"--",VLOOKUP(C1212,Default!$B$5:$H$113,7,FALSE))</f>
        <v>0</v>
      </c>
      <c r="J1212" s="4" t="str">
        <f ca="1">VLOOKUP(F1212,Lookup!$C$5:$D$109,2, FALSE)</f>
        <v>Pollution values</v>
      </c>
      <c r="K1212" s="4">
        <f ca="1">VLOOKUP(C1212,Default!$B$4:$E$113,4, FALSE)</f>
        <v>0</v>
      </c>
      <c r="L1212" s="21" t="str" cm="1">
        <f t="array" aca="1" ref="L1212" ca="1">IF(ISNA(VLOOKUP(D1212,Grouped_Sources!$C:$C,1,FALSE)),"", INDIRECT(VLOOKUP(D1212,Grouped_Sources!$C:$G,5,FALSE)))</f>
        <v>air pollution and CO2 write-up_only table_V4.docx (dropbox.com)</v>
      </c>
      <c r="M1212" s="21"/>
      <c r="N1212" s="21"/>
    </row>
    <row r="1213" spans="1:14">
      <c r="A1213" s="5">
        <f t="shared" si="187"/>
        <v>15</v>
      </c>
      <c r="B1213" s="5">
        <f t="shared" si="188"/>
        <v>23</v>
      </c>
      <c r="C1213" s="5" t="str">
        <f t="shared" ca="1" si="194"/>
        <v>injury_reporting_rate</v>
      </c>
      <c r="D1213" s="5" t="str">
        <f t="shared" ca="1" si="184"/>
        <v>injury_reporting_rate_cali</v>
      </c>
      <c r="E1213" s="4" t="str" cm="1">
        <f t="array" aca="1" ref="E1213" ca="1">INDIRECT(ADDRESS(1,A1213,1,1,"all_city_parameter_inputs"))</f>
        <v>cali</v>
      </c>
      <c r="F1213" s="6" t="str" cm="1">
        <f t="array" aca="1" ref="F1213" ca="1">IF(AND(ISBLANK(INDIRECT(ADDRESS(B1213,2,1,1,"all_city_parameter_inputs"))), ISBLANK(INDIRECT(ADDRESS(B1213,1,1,1,"all_city_parameter_inputs")))), "", IF(ISBLANK(INDIRECT(ADDRESS(B1213,1,1,1,"all_city_parameter_inputs"))), All_city_list!F1212,INDIRECT(ADDRESS(B1213,1,1,1,"all_city_parameter_inputs"))))</f>
        <v>injury_reporting_rate</v>
      </c>
      <c r="G1213" s="4" t="str" cm="1">
        <f t="array" aca="1" ref="G1213" ca="1">IF(AND(ISBLANK(INDIRECT(ADDRESS(B1213,3,1,1,"all_city_parameter_inputs"))),ISBLANK(INDIRECT(ADDRESS(B1213,2,1,1,"all_city_parameter_inputs")))),"",IF(ISBLANK(INDIRECT(ADDRESS(B1213,2,1,1,"all_city_parameter_inputs"))),"",INDIRECT(ADDRESS(B1213,2,1,1,"all_city_parameter_inputs"))))</f>
        <v>constant</v>
      </c>
      <c r="H1213" s="17" cm="1">
        <f t="array" aca="1" ref="H1213" ca="1">IF(ISBLANK(INDIRECT(ADDRESS(B1213,A1213,1,1,"all_city_parameter_inputs"))), "--",INDIRECT(ADDRESS(B1213,A1213,1,1,"all_city_parameter_inputs")))</f>
        <v>0.89824190497385104</v>
      </c>
      <c r="I1213" s="17">
        <f ca="1">IF(OR(G1213="alpha",G1213="beta",G1213="sd",G1213="mean"),"--",VLOOKUP(C1213,Default!$B$5:$H$113,7,FALSE))</f>
        <v>1</v>
      </c>
      <c r="J1213" s="4" t="str">
        <f ca="1">VLOOKUP(F1213,Lookup!$C$5:$D$109,2, FALSE)</f>
        <v>Injury values</v>
      </c>
      <c r="K1213" s="4" t="str">
        <f ca="1">VLOOKUP(C1213,Default!$B$4:$E$113,4, FALSE)</f>
        <v>rate at which injuries are reported</v>
      </c>
      <c r="L1213" s="21" t="str" cm="1">
        <f t="array" aca="1" ref="L1213" ca="1">IF(ISNA(VLOOKUP(D1213,Grouped_Sources!$C:$C,1,FALSE)),"", INDIRECT(VLOOKUP(D1213,Grouped_Sources!$C:$G,5,FALSE)))</f>
        <v>InjuryReportingRate_WriteUp_vxx.docx on OneDrive Ali Abbas - ITHIM Global\Methods and Processes\Input Parameters\InjuryReportingRate</v>
      </c>
      <c r="M1213" s="21"/>
      <c r="N1213" s="21"/>
    </row>
    <row r="1214" spans="1:14">
      <c r="A1214" s="5">
        <f t="shared" si="187"/>
        <v>15</v>
      </c>
      <c r="B1214" s="5">
        <f t="shared" si="188"/>
        <v>24</v>
      </c>
      <c r="C1214" s="5" t="str">
        <f t="shared" ca="1" si="194"/>
        <v>injury_reporting_rate</v>
      </c>
      <c r="D1214" s="5" t="str">
        <f t="shared" ca="1" si="184"/>
        <v>injury_reporting_rate_cali</v>
      </c>
      <c r="E1214" s="4" t="str" cm="1">
        <f t="array" aca="1" ref="E1214" ca="1">INDIRECT(ADDRESS(1,A1214,1,1,"all_city_parameter_inputs"))</f>
        <v>cali</v>
      </c>
      <c r="F1214" s="6" t="str" cm="1">
        <f t="array" aca="1" ref="F1214" ca="1">IF(AND(ISBLANK(INDIRECT(ADDRESS(B1214,2,1,1,"all_city_parameter_inputs"))), ISBLANK(INDIRECT(ADDRESS(B1214,1,1,1,"all_city_parameter_inputs")))), "", IF(ISBLANK(INDIRECT(ADDRESS(B1214,1,1,1,"all_city_parameter_inputs"))), All_city_list!F1213,INDIRECT(ADDRESS(B1214,1,1,1,"all_city_parameter_inputs"))))</f>
        <v>injury_reporting_rate</v>
      </c>
      <c r="G1214" s="4" t="str" cm="1">
        <f t="array" aca="1" ref="G1214" ca="1">IF(AND(ISBLANK(INDIRECT(ADDRESS(B1214,3,1,1,"all_city_parameter_inputs"))),ISBLANK(INDIRECT(ADDRESS(B1214,2,1,1,"all_city_parameter_inputs")))),"",IF(ISBLANK(INDIRECT(ADDRESS(B1214,2,1,1,"all_city_parameter_inputs"))),"",INDIRECT(ADDRESS(B1214,2,1,1,"all_city_parameter_inputs"))))</f>
        <v>alpha</v>
      </c>
      <c r="H1214" s="17" cm="1">
        <f t="array" aca="1" ref="H1214" ca="1">IF(ISBLANK(INDIRECT(ADDRESS(B1214,A1214,1,1,"all_city_parameter_inputs"))), "--",INDIRECT(ADDRESS(B1214,A1214,1,1,"all_city_parameter_inputs")))</f>
        <v>7.3119931724022349</v>
      </c>
      <c r="I1214" s="17" t="str">
        <f ca="1">IF(OR(G1214="alpha",G1214="beta",G1214="sd",G1214="mean"),"--",VLOOKUP(C1214,Default!$B$5:$H$113,7,FALSE))</f>
        <v>--</v>
      </c>
      <c r="J1214" s="4" t="str">
        <f ca="1">VLOOKUP(F1214,Lookup!$C$5:$D$109,2, FALSE)</f>
        <v>Injury values</v>
      </c>
      <c r="K1214" s="4" t="str">
        <f ca="1">VLOOKUP(C1214,Default!$B$4:$E$113,4, FALSE)</f>
        <v>rate at which injuries are reported</v>
      </c>
      <c r="L1214" s="21" t="str" cm="1">
        <f t="array" aca="1" ref="L1214" ca="1">IF(ISNA(VLOOKUP(D1214,Grouped_Sources!$C:$C,1,FALSE)),"", INDIRECT(VLOOKUP(D1214,Grouped_Sources!$C:$G,5,FALSE)))</f>
        <v>InjuryReportingRate_WriteUp_vxx.docx on OneDrive Ali Abbas - ITHIM Global\Methods and Processes\Input Parameters\InjuryReportingRate</v>
      </c>
      <c r="M1214" s="21"/>
      <c r="N1214" s="21"/>
    </row>
    <row r="1215" spans="1:14">
      <c r="A1215" s="5">
        <f t="shared" si="187"/>
        <v>15</v>
      </c>
      <c r="B1215" s="5">
        <f t="shared" si="188"/>
        <v>25</v>
      </c>
      <c r="C1215" s="5" t="str">
        <f t="shared" ca="1" si="194"/>
        <v>injury_reporting_rate</v>
      </c>
      <c r="D1215" s="5" t="str">
        <f t="shared" ca="1" si="184"/>
        <v>injury_reporting_rate_cali</v>
      </c>
      <c r="E1215" s="4" t="str" cm="1">
        <f t="array" aca="1" ref="E1215" ca="1">INDIRECT(ADDRESS(1,A1215,1,1,"all_city_parameter_inputs"))</f>
        <v>cali</v>
      </c>
      <c r="F1215" s="6" t="str" cm="1">
        <f t="array" aca="1" ref="F1215" ca="1">IF(AND(ISBLANK(INDIRECT(ADDRESS(B1215,2,1,1,"all_city_parameter_inputs"))), ISBLANK(INDIRECT(ADDRESS(B1215,1,1,1,"all_city_parameter_inputs")))), "", IF(ISBLANK(INDIRECT(ADDRESS(B1215,1,1,1,"all_city_parameter_inputs"))), All_city_list!F1214,INDIRECT(ADDRESS(B1215,1,1,1,"all_city_parameter_inputs"))))</f>
        <v>injury_reporting_rate</v>
      </c>
      <c r="G1215" s="4" t="str" cm="1">
        <f t="array" aca="1" ref="G1215" ca="1">IF(AND(ISBLANK(INDIRECT(ADDRESS(B1215,3,1,1,"all_city_parameter_inputs"))),ISBLANK(INDIRECT(ADDRESS(B1215,2,1,1,"all_city_parameter_inputs")))),"",IF(ISBLANK(INDIRECT(ADDRESS(B1215,2,1,1,"all_city_parameter_inputs"))),"",INDIRECT(ADDRESS(B1215,2,1,1,"all_city_parameter_inputs"))))</f>
        <v>beta</v>
      </c>
      <c r="H1215" s="17" cm="1">
        <f t="array" aca="1" ref="H1215" ca="1">IF(ISBLANK(INDIRECT(ADDRESS(B1215,A1215,1,1,"all_city_parameter_inputs"))), "--",INDIRECT(ADDRESS(B1215,A1215,1,1,"all_city_parameter_inputs")))</f>
        <v>0.82834533987759063</v>
      </c>
      <c r="I1215" s="17" t="str">
        <f ca="1">IF(OR(G1215="alpha",G1215="beta",G1215="sd",G1215="mean"),"--",VLOOKUP(C1215,Default!$B$5:$H$113,7,FALSE))</f>
        <v>--</v>
      </c>
      <c r="J1215" s="4" t="str">
        <f ca="1">VLOOKUP(F1215,Lookup!$C$5:$D$109,2, FALSE)</f>
        <v>Injury values</v>
      </c>
      <c r="K1215" s="4" t="str">
        <f ca="1">VLOOKUP(C1215,Default!$B$4:$E$113,4, FALSE)</f>
        <v>rate at which injuries are reported</v>
      </c>
      <c r="L1215" s="21" t="str" cm="1">
        <f t="array" aca="1" ref="L1215" ca="1">IF(ISNA(VLOOKUP(D1215,Grouped_Sources!$C:$C,1,FALSE)),"", INDIRECT(VLOOKUP(D1215,Grouped_Sources!$C:$G,5,FALSE)))</f>
        <v>InjuryReportingRate_WriteUp_vxx.docx on OneDrive Ali Abbas - ITHIM Global\Methods and Processes\Input Parameters\InjuryReportingRate</v>
      </c>
      <c r="M1215" s="21"/>
      <c r="N1215" s="21"/>
    </row>
    <row r="1216" spans="1:14">
      <c r="A1216" s="5">
        <f t="shared" si="187"/>
        <v>15</v>
      </c>
      <c r="B1216" s="5">
        <f t="shared" si="188"/>
        <v>26</v>
      </c>
      <c r="C1216" s="5" t="str">
        <f t="shared" ca="1" si="194"/>
        <v>chronic_disease_scalar</v>
      </c>
      <c r="D1216" s="5" t="str">
        <f t="shared" ca="1" si="184"/>
        <v>chronic_disease_scalar_cali</v>
      </c>
      <c r="E1216" s="4" t="str" cm="1">
        <f t="array" aca="1" ref="E1216" ca="1">INDIRECT(ADDRESS(1,A1216,1,1,"all_city_parameter_inputs"))</f>
        <v>cali</v>
      </c>
      <c r="F1216" s="6" t="str" cm="1">
        <f t="array" aca="1" ref="F1216" ca="1">IF(AND(ISBLANK(INDIRECT(ADDRESS(B1216,2,1,1,"all_city_parameter_inputs"))), ISBLANK(INDIRECT(ADDRESS(B1216,1,1,1,"all_city_parameter_inputs")))), "", IF(ISBLANK(INDIRECT(ADDRESS(B1216,1,1,1,"all_city_parameter_inputs"))), All_city_list!F1215,INDIRECT(ADDRESS(B1216,1,1,1,"all_city_parameter_inputs"))))</f>
        <v>chronic_disease_scalar</v>
      </c>
      <c r="G1216" s="4" t="str" cm="1">
        <f t="array" aca="1" ref="G1216" ca="1">IF(AND(ISBLANK(INDIRECT(ADDRESS(B1216,3,1,1,"all_city_parameter_inputs"))),ISBLANK(INDIRECT(ADDRESS(B1216,2,1,1,"all_city_parameter_inputs")))),"",IF(ISBLANK(INDIRECT(ADDRESS(B1216,2,1,1,"all_city_parameter_inputs"))),"",INDIRECT(ADDRESS(B1216,2,1,1,"all_city_parameter_inputs"))))</f>
        <v>constant</v>
      </c>
      <c r="H1216" s="17" cm="1">
        <f t="array" aca="1" ref="H1216" ca="1">IF(ISBLANK(INDIRECT(ADDRESS(B1216,A1216,1,1,"all_city_parameter_inputs"))), "--",INDIRECT(ADDRESS(B1216,A1216,1,1,"all_city_parameter_inputs")))</f>
        <v>1</v>
      </c>
      <c r="I1216" s="17">
        <f ca="1">IF(OR(G1216="alpha",G1216="beta",G1216="sd",G1216="mean"),"--",VLOOKUP(C1216,Default!$B$5:$H$113,7,FALSE))</f>
        <v>1</v>
      </c>
      <c r="J1216" s="4" t="str">
        <f ca="1">VLOOKUP(F1216,Lookup!$C$5:$D$109,2, FALSE)</f>
        <v>Health values</v>
      </c>
      <c r="K1216" s="4" t="str">
        <f ca="1">VLOOKUP(C1216,Default!$B$4:$E$113,4, FALSE)</f>
        <v>scalar for GBD data</v>
      </c>
      <c r="L1216" s="21" t="str" cm="1">
        <f t="array" aca="1" ref="L1216" ca="1">IF(ISNA(VLOOKUP(D1216,Grouped_Sources!$C:$C,1,FALSE)),"", INDIRECT(VLOOKUP(D1216,Grouped_Sources!$C:$G,5,FALSE)))</f>
        <v>dummy value - leave for time being</v>
      </c>
      <c r="M1216" s="21"/>
      <c r="N1216" s="21"/>
    </row>
    <row r="1217" spans="1:14">
      <c r="A1217" s="5">
        <f t="shared" si="187"/>
        <v>15</v>
      </c>
      <c r="B1217" s="5">
        <f t="shared" si="188"/>
        <v>27</v>
      </c>
      <c r="C1217" s="5" t="str">
        <f t="shared" ca="1" si="194"/>
        <v>chronic_disease_scalar</v>
      </c>
      <c r="D1217" s="5" t="str">
        <f t="shared" ca="1" si="184"/>
        <v>chronic_disease_scalar_cali</v>
      </c>
      <c r="E1217" s="4" t="str" cm="1">
        <f t="array" aca="1" ref="E1217" ca="1">INDIRECT(ADDRESS(1,A1217,1,1,"all_city_parameter_inputs"))</f>
        <v>cali</v>
      </c>
      <c r="F1217" s="6" t="str" cm="1">
        <f t="array" aca="1" ref="F1217" ca="1">IF(AND(ISBLANK(INDIRECT(ADDRESS(B1217,2,1,1,"all_city_parameter_inputs"))), ISBLANK(INDIRECT(ADDRESS(B1217,1,1,1,"all_city_parameter_inputs")))), "", IF(ISBLANK(INDIRECT(ADDRESS(B1217,1,1,1,"all_city_parameter_inputs"))), All_city_list!F1216,INDIRECT(ADDRESS(B1217,1,1,1,"all_city_parameter_inputs"))))</f>
        <v>chronic_disease_scalar</v>
      </c>
      <c r="G1217" s="4" t="str" cm="1">
        <f t="array" aca="1" ref="G1217" ca="1">IF(AND(ISBLANK(INDIRECT(ADDRESS(B1217,3,1,1,"all_city_parameter_inputs"))),ISBLANK(INDIRECT(ADDRESS(B1217,2,1,1,"all_city_parameter_inputs")))),"",IF(ISBLANK(INDIRECT(ADDRESS(B1217,2,1,1,"all_city_parameter_inputs"))),"",INDIRECT(ADDRESS(B1217,2,1,1,"all_city_parameter_inputs"))))</f>
        <v>mean</v>
      </c>
      <c r="H1217" s="17" cm="1">
        <f t="array" aca="1" ref="H1217" ca="1">IF(ISBLANK(INDIRECT(ADDRESS(B1217,A1217,1,1,"all_city_parameter_inputs"))), "--",INDIRECT(ADDRESS(B1217,A1217,1,1,"all_city_parameter_inputs")))</f>
        <v>1</v>
      </c>
      <c r="I1217" s="17" t="str">
        <f ca="1">IF(OR(G1217="alpha",G1217="beta",G1217="sd",G1217="mean"),"--",VLOOKUP(C1217,Default!$B$5:$H$113,7,FALSE))</f>
        <v>--</v>
      </c>
      <c r="J1217" s="4" t="str">
        <f ca="1">VLOOKUP(F1217,Lookup!$C$5:$D$109,2, FALSE)</f>
        <v>Health values</v>
      </c>
      <c r="K1217" s="4" t="str">
        <f ca="1">VLOOKUP(C1217,Default!$B$4:$E$113,4, FALSE)</f>
        <v>scalar for GBD data</v>
      </c>
      <c r="L1217" s="21" t="str" cm="1">
        <f t="array" aca="1" ref="L1217" ca="1">IF(ISNA(VLOOKUP(D1217,Grouped_Sources!$C:$C,1,FALSE)),"", INDIRECT(VLOOKUP(D1217,Grouped_Sources!$C:$G,5,FALSE)))</f>
        <v>dummy value - leave for time being</v>
      </c>
      <c r="M1217" s="21"/>
      <c r="N1217" s="21"/>
    </row>
    <row r="1218" spans="1:14">
      <c r="A1218" s="5">
        <f t="shared" si="187"/>
        <v>15</v>
      </c>
      <c r="B1218" s="5">
        <f t="shared" si="188"/>
        <v>28</v>
      </c>
      <c r="C1218" s="5" t="str">
        <f t="shared" ca="1" si="194"/>
        <v>chronic_disease_scalar</v>
      </c>
      <c r="D1218" s="5" t="str">
        <f t="shared" ca="1" si="184"/>
        <v>chronic_disease_scalar_cali</v>
      </c>
      <c r="E1218" s="4" t="str" cm="1">
        <f t="array" aca="1" ref="E1218" ca="1">INDIRECT(ADDRESS(1,A1218,1,1,"all_city_parameter_inputs"))</f>
        <v>cali</v>
      </c>
      <c r="F1218" s="6" t="str" cm="1">
        <f t="array" aca="1" ref="F1218" ca="1">IF(AND(ISBLANK(INDIRECT(ADDRESS(B1218,2,1,1,"all_city_parameter_inputs"))), ISBLANK(INDIRECT(ADDRESS(B1218,1,1,1,"all_city_parameter_inputs")))), "", IF(ISBLANK(INDIRECT(ADDRESS(B1218,1,1,1,"all_city_parameter_inputs"))), All_city_list!F1217,INDIRECT(ADDRESS(B1218,1,1,1,"all_city_parameter_inputs"))))</f>
        <v>chronic_disease_scalar</v>
      </c>
      <c r="G1218" s="4" t="str" cm="1">
        <f t="array" aca="1" ref="G1218" ca="1">IF(AND(ISBLANK(INDIRECT(ADDRESS(B1218,3,1,1,"all_city_parameter_inputs"))),ISBLANK(INDIRECT(ADDRESS(B1218,2,1,1,"all_city_parameter_inputs")))),"",IF(ISBLANK(INDIRECT(ADDRESS(B1218,2,1,1,"all_city_parameter_inputs"))),"",INDIRECT(ADDRESS(B1218,2,1,1,"all_city_parameter_inputs"))))</f>
        <v>sd</v>
      </c>
      <c r="H1218" s="17" cm="1">
        <f t="array" aca="1" ref="H1218" ca="1">IF(ISBLANK(INDIRECT(ADDRESS(B1218,A1218,1,1,"all_city_parameter_inputs"))), "--",INDIRECT(ADDRESS(B1218,A1218,1,1,"all_city_parameter_inputs")))</f>
        <v>1.2</v>
      </c>
      <c r="I1218" s="17" t="str">
        <f ca="1">IF(OR(G1218="alpha",G1218="beta",G1218="sd",G1218="mean"),"--",VLOOKUP(C1218,Default!$B$5:$H$113,7,FALSE))</f>
        <v>--</v>
      </c>
      <c r="J1218" s="4" t="str">
        <f ca="1">VLOOKUP(F1218,Lookup!$C$5:$D$109,2, FALSE)</f>
        <v>Health values</v>
      </c>
      <c r="K1218" s="4" t="str">
        <f ca="1">VLOOKUP(C1218,Default!$B$4:$E$113,4, FALSE)</f>
        <v>scalar for GBD data</v>
      </c>
      <c r="L1218" s="21" t="str" cm="1">
        <f t="array" aca="1" ref="L1218" ca="1">IF(ISNA(VLOOKUP(D1218,Grouped_Sources!$C:$C,1,FALSE)),"", INDIRECT(VLOOKUP(D1218,Grouped_Sources!$C:$G,5,FALSE)))</f>
        <v>dummy value - leave for time being</v>
      </c>
      <c r="M1218" s="21"/>
      <c r="N1218" s="21"/>
    </row>
    <row r="1219" spans="1:14">
      <c r="A1219" s="5">
        <f t="shared" si="187"/>
        <v>15</v>
      </c>
      <c r="B1219" s="5">
        <f t="shared" si="188"/>
        <v>29</v>
      </c>
      <c r="C1219" s="5" t="str">
        <f t="shared" ca="1" si="194"/>
        <v>pm_conc_base</v>
      </c>
      <c r="D1219" s="5" t="str">
        <f t="shared" ca="1" si="184"/>
        <v>pm_conc_base_cali</v>
      </c>
      <c r="E1219" s="4" t="str" cm="1">
        <f t="array" aca="1" ref="E1219" ca="1">INDIRECT(ADDRESS(1,A1219,1,1,"all_city_parameter_inputs"))</f>
        <v>cali</v>
      </c>
      <c r="F1219" s="6" t="str" cm="1">
        <f t="array" aca="1" ref="F1219" ca="1">IF(AND(ISBLANK(INDIRECT(ADDRESS(B1219,2,1,1,"all_city_parameter_inputs"))), ISBLANK(INDIRECT(ADDRESS(B1219,1,1,1,"all_city_parameter_inputs")))), "", IF(ISBLANK(INDIRECT(ADDRESS(B1219,1,1,1,"all_city_parameter_inputs"))), All_city_list!F1218,INDIRECT(ADDRESS(B1219,1,1,1,"all_city_parameter_inputs"))))</f>
        <v>pm_conc_base</v>
      </c>
      <c r="G1219" s="4" t="str" cm="1">
        <f t="array" aca="1" ref="G1219" ca="1">IF(AND(ISBLANK(INDIRECT(ADDRESS(B1219,3,1,1,"all_city_parameter_inputs"))),ISBLANK(INDIRECT(ADDRESS(B1219,2,1,1,"all_city_parameter_inputs")))),"",IF(ISBLANK(INDIRECT(ADDRESS(B1219,2,1,1,"all_city_parameter_inputs"))),"",INDIRECT(ADDRESS(B1219,2,1,1,"all_city_parameter_inputs"))))</f>
        <v>constant</v>
      </c>
      <c r="H1219" s="17" cm="1">
        <f t="array" aca="1" ref="H1219" ca="1">IF(ISBLANK(INDIRECT(ADDRESS(B1219,A1219,1,1,"all_city_parameter_inputs"))), "--",INDIRECT(ADDRESS(B1219,A1219,1,1,"all_city_parameter_inputs")))</f>
        <v>24.05</v>
      </c>
      <c r="I1219" s="17">
        <f ca="1">IF(OR(G1219="alpha",G1219="beta",G1219="sd",G1219="mean"),"--",VLOOKUP(C1219,Default!$B$5:$H$113,7,FALSE))</f>
        <v>12.69</v>
      </c>
      <c r="J1219" s="4" t="str">
        <f ca="1">VLOOKUP(F1219,Lookup!$C$5:$D$109,2, FALSE)</f>
        <v>Pollution values</v>
      </c>
      <c r="K1219" s="4" t="str">
        <f ca="1">VLOOKUP(C1219,Default!$B$4:$E$113,4, FALSE)</f>
        <v>background PM2.5 concentration</v>
      </c>
      <c r="L1219" s="21" t="str" cm="1">
        <f t="array" aca="1" ref="L1219" ca="1">IF(ISNA(VLOOKUP(D1219,Grouped_Sources!$C:$C,1,FALSE)),"", INDIRECT(VLOOKUP(D1219,Grouped_Sources!$C:$G,5,FALSE)))</f>
        <v>…Dropbox\ITHIM Global\Methods and Processes\Air Pollution\Emissions and air pollution calculations - Rahul &amp; Haneen\Databases used\database_source_apport_studies_v2_0_26_9_2015.xls</v>
      </c>
      <c r="M1219" s="21"/>
      <c r="N1219" s="21"/>
    </row>
    <row r="1220" spans="1:14">
      <c r="A1220" s="5">
        <f t="shared" si="187"/>
        <v>15</v>
      </c>
      <c r="B1220" s="5">
        <f t="shared" si="188"/>
        <v>30</v>
      </c>
      <c r="C1220" s="5" t="str">
        <f t="shared" ca="1" si="194"/>
        <v>pm_conc_base</v>
      </c>
      <c r="D1220" s="5" t="str">
        <f t="shared" ca="1" si="184"/>
        <v>pm_conc_base_cali</v>
      </c>
      <c r="E1220" s="4" t="str" cm="1">
        <f t="array" aca="1" ref="E1220" ca="1">INDIRECT(ADDRESS(1,A1220,1,1,"all_city_parameter_inputs"))</f>
        <v>cali</v>
      </c>
      <c r="F1220" s="6" t="str" cm="1">
        <f t="array" aca="1" ref="F1220" ca="1">IF(AND(ISBLANK(INDIRECT(ADDRESS(B1220,2,1,1,"all_city_parameter_inputs"))), ISBLANK(INDIRECT(ADDRESS(B1220,1,1,1,"all_city_parameter_inputs")))), "", IF(ISBLANK(INDIRECT(ADDRESS(B1220,1,1,1,"all_city_parameter_inputs"))), All_city_list!F1219,INDIRECT(ADDRESS(B1220,1,1,1,"all_city_parameter_inputs"))))</f>
        <v>pm_conc_base</v>
      </c>
      <c r="G1220" s="4" t="str" cm="1">
        <f t="array" aca="1" ref="G1220" ca="1">IF(AND(ISBLANK(INDIRECT(ADDRESS(B1220,3,1,1,"all_city_parameter_inputs"))),ISBLANK(INDIRECT(ADDRESS(B1220,2,1,1,"all_city_parameter_inputs")))),"",IF(ISBLANK(INDIRECT(ADDRESS(B1220,2,1,1,"all_city_parameter_inputs"))),"",INDIRECT(ADDRESS(B1220,2,1,1,"all_city_parameter_inputs"))))</f>
        <v>mean</v>
      </c>
      <c r="H1220" s="17" t="str" cm="1">
        <f t="array" aca="1" ref="H1220" ca="1">IF(ISBLANK(INDIRECT(ADDRESS(B1220,A1220,1,1,"all_city_parameter_inputs"))), "--",INDIRECT(ADDRESS(B1220,A1220,1,1,"all_city_parameter_inputs")))</f>
        <v>--</v>
      </c>
      <c r="I1220" s="17" t="str">
        <f ca="1">IF(OR(G1220="alpha",G1220="beta",G1220="sd",G1220="mean"),"--",VLOOKUP(C1220,Default!$B$5:$H$113,7,FALSE))</f>
        <v>--</v>
      </c>
      <c r="J1220" s="4" t="str">
        <f ca="1">VLOOKUP(F1220,Lookup!$C$5:$D$109,2, FALSE)</f>
        <v>Pollution values</v>
      </c>
      <c r="K1220" s="4" t="str">
        <f ca="1">VLOOKUP(C1220,Default!$B$4:$E$113,4, FALSE)</f>
        <v>background PM2.5 concentration</v>
      </c>
      <c r="L1220" s="21" t="str" cm="1">
        <f t="array" aca="1" ref="L1220" ca="1">IF(ISNA(VLOOKUP(D1220,Grouped_Sources!$C:$C,1,FALSE)),"", INDIRECT(VLOOKUP(D1220,Grouped_Sources!$C:$G,5,FALSE)))</f>
        <v>…Dropbox\ITHIM Global\Methods and Processes\Air Pollution\Emissions and air pollution calculations - Rahul &amp; Haneen\Databases used\database_source_apport_studies_v2_0_26_9_2015.xls</v>
      </c>
      <c r="M1220" s="21"/>
      <c r="N1220" s="21"/>
    </row>
    <row r="1221" spans="1:14">
      <c r="A1221" s="5">
        <f t="shared" si="187"/>
        <v>15</v>
      </c>
      <c r="B1221" s="5">
        <f t="shared" si="188"/>
        <v>31</v>
      </c>
      <c r="C1221" s="5" t="str">
        <f t="shared" ca="1" si="194"/>
        <v>pm_conc_base</v>
      </c>
      <c r="D1221" s="5" t="str">
        <f t="shared" ca="1" si="184"/>
        <v>pm_conc_base_cali</v>
      </c>
      <c r="E1221" s="4" t="str" cm="1">
        <f t="array" aca="1" ref="E1221" ca="1">INDIRECT(ADDRESS(1,A1221,1,1,"all_city_parameter_inputs"))</f>
        <v>cali</v>
      </c>
      <c r="F1221" s="6" t="str" cm="1">
        <f t="array" aca="1" ref="F1221" ca="1">IF(AND(ISBLANK(INDIRECT(ADDRESS(B1221,2,1,1,"all_city_parameter_inputs"))), ISBLANK(INDIRECT(ADDRESS(B1221,1,1,1,"all_city_parameter_inputs")))), "", IF(ISBLANK(INDIRECT(ADDRESS(B1221,1,1,1,"all_city_parameter_inputs"))), All_city_list!F1220,INDIRECT(ADDRESS(B1221,1,1,1,"all_city_parameter_inputs"))))</f>
        <v>pm_conc_base</v>
      </c>
      <c r="G1221" s="4" t="str" cm="1">
        <f t="array" aca="1" ref="G1221" ca="1">IF(AND(ISBLANK(INDIRECT(ADDRESS(B1221,3,1,1,"all_city_parameter_inputs"))),ISBLANK(INDIRECT(ADDRESS(B1221,2,1,1,"all_city_parameter_inputs")))),"",IF(ISBLANK(INDIRECT(ADDRESS(B1221,2,1,1,"all_city_parameter_inputs"))),"",INDIRECT(ADDRESS(B1221,2,1,1,"all_city_parameter_inputs"))))</f>
        <v>sd</v>
      </c>
      <c r="H1221" s="17" t="str" cm="1">
        <f t="array" aca="1" ref="H1221" ca="1">IF(ISBLANK(INDIRECT(ADDRESS(B1221,A1221,1,1,"all_city_parameter_inputs"))), "--",INDIRECT(ADDRESS(B1221,A1221,1,1,"all_city_parameter_inputs")))</f>
        <v>--</v>
      </c>
      <c r="I1221" s="17" t="str">
        <f ca="1">IF(OR(G1221="alpha",G1221="beta",G1221="sd",G1221="mean"),"--",VLOOKUP(C1221,Default!$B$5:$H$113,7,FALSE))</f>
        <v>--</v>
      </c>
      <c r="J1221" s="4" t="str">
        <f ca="1">VLOOKUP(F1221,Lookup!$C$5:$D$109,2, FALSE)</f>
        <v>Pollution values</v>
      </c>
      <c r="K1221" s="4" t="str">
        <f ca="1">VLOOKUP(C1221,Default!$B$4:$E$113,4, FALSE)</f>
        <v>background PM2.5 concentration</v>
      </c>
      <c r="L1221" s="21" t="str" cm="1">
        <f t="array" aca="1" ref="L1221" ca="1">IF(ISNA(VLOOKUP(D1221,Grouped_Sources!$C:$C,1,FALSE)),"", INDIRECT(VLOOKUP(D1221,Grouped_Sources!$C:$G,5,FALSE)))</f>
        <v>…Dropbox\ITHIM Global\Methods and Processes\Air Pollution\Emissions and air pollution calculations - Rahul &amp; Haneen\Databases used\database_source_apport_studies_v2_0_26_9_2015.xls</v>
      </c>
      <c r="M1221" s="21"/>
      <c r="N1221" s="21"/>
    </row>
    <row r="1222" spans="1:14">
      <c r="A1222" s="5">
        <f t="shared" si="187"/>
        <v>15</v>
      </c>
      <c r="B1222" s="5">
        <f t="shared" si="188"/>
        <v>32</v>
      </c>
      <c r="C1222" s="5" t="str">
        <f t="shared" ca="1" si="194"/>
        <v>pm_trans_share</v>
      </c>
      <c r="D1222" s="5" t="str">
        <f t="shared" ca="1" si="184"/>
        <v>pm_trans_share_cali</v>
      </c>
      <c r="E1222" s="4" t="str" cm="1">
        <f t="array" aca="1" ref="E1222" ca="1">INDIRECT(ADDRESS(1,A1222,1,1,"all_city_parameter_inputs"))</f>
        <v>cali</v>
      </c>
      <c r="F1222" s="6" t="str" cm="1">
        <f t="array" aca="1" ref="F1222" ca="1">IF(AND(ISBLANK(INDIRECT(ADDRESS(B1222,2,1,1,"all_city_parameter_inputs"))), ISBLANK(INDIRECT(ADDRESS(B1222,1,1,1,"all_city_parameter_inputs")))), "", IF(ISBLANK(INDIRECT(ADDRESS(B1222,1,1,1,"all_city_parameter_inputs"))), All_city_list!F1221,INDIRECT(ADDRESS(B1222,1,1,1,"all_city_parameter_inputs"))))</f>
        <v>pm_trans_share</v>
      </c>
      <c r="G1222" s="4" t="str" cm="1">
        <f t="array" aca="1" ref="G1222" ca="1">IF(AND(ISBLANK(INDIRECT(ADDRESS(B1222,3,1,1,"all_city_parameter_inputs"))),ISBLANK(INDIRECT(ADDRESS(B1222,2,1,1,"all_city_parameter_inputs")))),"",IF(ISBLANK(INDIRECT(ADDRESS(B1222,2,1,1,"all_city_parameter_inputs"))),"",INDIRECT(ADDRESS(B1222,2,1,1,"all_city_parameter_inputs"))))</f>
        <v>constant</v>
      </c>
      <c r="H1222" s="17" cm="1">
        <f t="array" aca="1" ref="H1222" ca="1">IF(ISBLANK(INDIRECT(ADDRESS(B1222,A1222,1,1,"all_city_parameter_inputs"))), "--",INDIRECT(ADDRESS(B1222,A1222,1,1,"all_city_parameter_inputs")))</f>
        <v>0.41</v>
      </c>
      <c r="I1222" s="17">
        <f ca="1">IF(OR(G1222="alpha",G1222="beta",G1222="sd",G1222="mean"),"--",VLOOKUP(C1222,Default!$B$5:$H$113,7,FALSE))</f>
        <v>0.42</v>
      </c>
      <c r="J1222" s="4" t="str">
        <f ca="1">VLOOKUP(F1222,Lookup!$C$5:$D$109,2, FALSE)</f>
        <v>Pollution values</v>
      </c>
      <c r="K1222" s="4" t="str">
        <f ca="1">VLOOKUP(C1222,Default!$B$4:$E$113,4, FALSE)</f>
        <v>proportion of background PM2.5 attributable to transport</v>
      </c>
      <c r="L1222" s="21" t="str" cm="1">
        <f t="array" aca="1" ref="L1222" ca="1">IF(ISNA(VLOOKUP(D1222,Grouped_Sources!$C:$C,1,FALSE)),"", INDIRECT(VLOOKUP(D1222,Grouped_Sources!$C:$G,5,FALSE)))</f>
        <v>…Dropbox\ITHIM Global\Methods and Processes\Air Pollution\Emissions and air pollution calculations - Rahul &amp; Haneen\Databases used\database_source_apport_studies_v2_0_26_9_2015.xls</v>
      </c>
      <c r="M1222" s="21"/>
      <c r="N1222" s="21"/>
    </row>
    <row r="1223" spans="1:14">
      <c r="A1223" s="5">
        <f t="shared" si="187"/>
        <v>15</v>
      </c>
      <c r="B1223" s="5">
        <f t="shared" si="188"/>
        <v>33</v>
      </c>
      <c r="C1223" s="5" t="str">
        <f t="shared" ca="1" si="194"/>
        <v>pm_trans_share</v>
      </c>
      <c r="D1223" s="5" t="str">
        <f t="shared" ca="1" si="184"/>
        <v>pm_trans_share_cali</v>
      </c>
      <c r="E1223" s="4" t="str" cm="1">
        <f t="array" aca="1" ref="E1223" ca="1">INDIRECT(ADDRESS(1,A1223,1,1,"all_city_parameter_inputs"))</f>
        <v>cali</v>
      </c>
      <c r="F1223" s="6" t="str" cm="1">
        <f t="array" aca="1" ref="F1223" ca="1">IF(AND(ISBLANK(INDIRECT(ADDRESS(B1223,2,1,1,"all_city_parameter_inputs"))), ISBLANK(INDIRECT(ADDRESS(B1223,1,1,1,"all_city_parameter_inputs")))), "", IF(ISBLANK(INDIRECT(ADDRESS(B1223,1,1,1,"all_city_parameter_inputs"))), All_city_list!F1222,INDIRECT(ADDRESS(B1223,1,1,1,"all_city_parameter_inputs"))))</f>
        <v>pm_trans_share</v>
      </c>
      <c r="G1223" s="4" t="str" cm="1">
        <f t="array" aca="1" ref="G1223" ca="1">IF(AND(ISBLANK(INDIRECT(ADDRESS(B1223,3,1,1,"all_city_parameter_inputs"))),ISBLANK(INDIRECT(ADDRESS(B1223,2,1,1,"all_city_parameter_inputs")))),"",IF(ISBLANK(INDIRECT(ADDRESS(B1223,2,1,1,"all_city_parameter_inputs"))),"",INDIRECT(ADDRESS(B1223,2,1,1,"all_city_parameter_inputs"))))</f>
        <v>alpha</v>
      </c>
      <c r="H1223" s="17" t="str" cm="1">
        <f t="array" aca="1" ref="H1223" ca="1">IF(ISBLANK(INDIRECT(ADDRESS(B1223,A1223,1,1,"all_city_parameter_inputs"))), "--",INDIRECT(ADDRESS(B1223,A1223,1,1,"all_city_parameter_inputs")))</f>
        <v>--</v>
      </c>
      <c r="I1223" s="17" t="str">
        <f ca="1">IF(OR(G1223="alpha",G1223="beta",G1223="sd",G1223="mean"),"--",VLOOKUP(C1223,Default!$B$5:$H$113,7,FALSE))</f>
        <v>--</v>
      </c>
      <c r="J1223" s="4" t="str">
        <f ca="1">VLOOKUP(F1223,Lookup!$C$5:$D$109,2, FALSE)</f>
        <v>Pollution values</v>
      </c>
      <c r="K1223" s="4" t="str">
        <f ca="1">VLOOKUP(C1223,Default!$B$4:$E$113,4, FALSE)</f>
        <v>proportion of background PM2.5 attributable to transport</v>
      </c>
      <c r="L1223" s="21" t="str" cm="1">
        <f t="array" aca="1" ref="L1223" ca="1">IF(ISNA(VLOOKUP(D1223,Grouped_Sources!$C:$C,1,FALSE)),"", INDIRECT(VLOOKUP(D1223,Grouped_Sources!$C:$G,5,FALSE)))</f>
        <v>…Dropbox\ITHIM Global\Methods and Processes\Air Pollution\Emissions and air pollution calculations - Rahul &amp; Haneen\Databases used\database_source_apport_studies_v2_0_26_9_2015.xls</v>
      </c>
      <c r="M1223" s="21"/>
      <c r="N1223" s="21"/>
    </row>
    <row r="1224" spans="1:14">
      <c r="A1224" s="5">
        <f t="shared" si="187"/>
        <v>15</v>
      </c>
      <c r="B1224" s="5">
        <f t="shared" si="188"/>
        <v>34</v>
      </c>
      <c r="C1224" s="5" t="str">
        <f t="shared" ca="1" si="194"/>
        <v>pm_trans_share</v>
      </c>
      <c r="D1224" s="5" t="str">
        <f t="shared" ca="1" si="184"/>
        <v>pm_trans_share_cali</v>
      </c>
      <c r="E1224" s="4" t="str" cm="1">
        <f t="array" aca="1" ref="E1224" ca="1">INDIRECT(ADDRESS(1,A1224,1,1,"all_city_parameter_inputs"))</f>
        <v>cali</v>
      </c>
      <c r="F1224" s="6" t="str" cm="1">
        <f t="array" aca="1" ref="F1224" ca="1">IF(AND(ISBLANK(INDIRECT(ADDRESS(B1224,2,1,1,"all_city_parameter_inputs"))), ISBLANK(INDIRECT(ADDRESS(B1224,1,1,1,"all_city_parameter_inputs")))), "", IF(ISBLANK(INDIRECT(ADDRESS(B1224,1,1,1,"all_city_parameter_inputs"))), All_city_list!F1223,INDIRECT(ADDRESS(B1224,1,1,1,"all_city_parameter_inputs"))))</f>
        <v>pm_trans_share</v>
      </c>
      <c r="G1224" s="4" t="str" cm="1">
        <f t="array" aca="1" ref="G1224" ca="1">IF(AND(ISBLANK(INDIRECT(ADDRESS(B1224,3,1,1,"all_city_parameter_inputs"))),ISBLANK(INDIRECT(ADDRESS(B1224,2,1,1,"all_city_parameter_inputs")))),"",IF(ISBLANK(INDIRECT(ADDRESS(B1224,2,1,1,"all_city_parameter_inputs"))),"",INDIRECT(ADDRESS(B1224,2,1,1,"all_city_parameter_inputs"))))</f>
        <v>beta</v>
      </c>
      <c r="H1224" s="17" t="str" cm="1">
        <f t="array" aca="1" ref="H1224" ca="1">IF(ISBLANK(INDIRECT(ADDRESS(B1224,A1224,1,1,"all_city_parameter_inputs"))), "--",INDIRECT(ADDRESS(B1224,A1224,1,1,"all_city_parameter_inputs")))</f>
        <v>--</v>
      </c>
      <c r="I1224" s="17" t="str">
        <f ca="1">IF(OR(G1224="alpha",G1224="beta",G1224="sd",G1224="mean"),"--",VLOOKUP(C1224,Default!$B$5:$H$113,7,FALSE))</f>
        <v>--</v>
      </c>
      <c r="J1224" s="4" t="str">
        <f ca="1">VLOOKUP(F1224,Lookup!$C$5:$D$109,2, FALSE)</f>
        <v>Pollution values</v>
      </c>
      <c r="K1224" s="4" t="str">
        <f ca="1">VLOOKUP(C1224,Default!$B$4:$E$113,4, FALSE)</f>
        <v>proportion of background PM2.5 attributable to transport</v>
      </c>
      <c r="L1224" s="21" t="str" cm="1">
        <f t="array" aca="1" ref="L1224" ca="1">IF(ISNA(VLOOKUP(D1224,Grouped_Sources!$C:$C,1,FALSE)),"", INDIRECT(VLOOKUP(D1224,Grouped_Sources!$C:$G,5,FALSE)))</f>
        <v>…Dropbox\ITHIM Global\Methods and Processes\Air Pollution\Emissions and air pollution calculations - Rahul &amp; Haneen\Databases used\database_source_apport_studies_v2_0_26_9_2015.xls</v>
      </c>
      <c r="M1224" s="21"/>
      <c r="N1224" s="21"/>
    </row>
    <row r="1225" spans="1:14">
      <c r="A1225" s="5">
        <f t="shared" si="187"/>
        <v>15</v>
      </c>
      <c r="B1225" s="5">
        <f t="shared" si="188"/>
        <v>35</v>
      </c>
      <c r="C1225" s="5" t="str">
        <f t="shared" ca="1" si="194"/>
        <v>background_pa_scalar</v>
      </c>
      <c r="D1225" s="5" t="str">
        <f t="shared" ca="1" si="184"/>
        <v>background_pa_scalar_cali</v>
      </c>
      <c r="E1225" s="4" t="str" cm="1">
        <f t="array" aca="1" ref="E1225" ca="1">INDIRECT(ADDRESS(1,A1225,1,1,"all_city_parameter_inputs"))</f>
        <v>cali</v>
      </c>
      <c r="F1225" s="6" t="str" cm="1">
        <f t="array" aca="1" ref="F1225" ca="1">IF(AND(ISBLANK(INDIRECT(ADDRESS(B1225,2,1,1,"all_city_parameter_inputs"))), ISBLANK(INDIRECT(ADDRESS(B1225,1,1,1,"all_city_parameter_inputs")))), "", IF(ISBLANK(INDIRECT(ADDRESS(B1225,1,1,1,"all_city_parameter_inputs"))), All_city_list!F1224,INDIRECT(ADDRESS(B1225,1,1,1,"all_city_parameter_inputs"))))</f>
        <v>background_pa_scalar</v>
      </c>
      <c r="G1225" s="4" t="str" cm="1">
        <f t="array" aca="1" ref="G1225" ca="1">IF(AND(ISBLANK(INDIRECT(ADDRESS(B1225,3,1,1,"all_city_parameter_inputs"))),ISBLANK(INDIRECT(ADDRESS(B1225,2,1,1,"all_city_parameter_inputs")))),"",IF(ISBLANK(INDIRECT(ADDRESS(B1225,2,1,1,"all_city_parameter_inputs"))),"",INDIRECT(ADDRESS(B1225,2,1,1,"all_city_parameter_inputs"))))</f>
        <v>constant</v>
      </c>
      <c r="H1225" s="17" cm="1">
        <f t="array" aca="1" ref="H1225" ca="1">IF(ISBLANK(INDIRECT(ADDRESS(B1225,A1225,1,1,"all_city_parameter_inputs"))), "--",INDIRECT(ADDRESS(B1225,A1225,1,1,"all_city_parameter_inputs")))</f>
        <v>1</v>
      </c>
      <c r="I1225" s="17">
        <f ca="1">IF(OR(G1225="alpha",G1225="beta",G1225="sd",G1225="mean"),"--",VLOOKUP(C1225,Default!$B$5:$H$113,7,FALSE))</f>
        <v>1</v>
      </c>
      <c r="J1225" s="4" t="str">
        <f ca="1">VLOOKUP(F1225,Lookup!$C$5:$D$109,2, FALSE)</f>
        <v>PA values</v>
      </c>
      <c r="K1225" s="4" t="str">
        <f ca="1">VLOOKUP(C1225,Default!$B$4:$E$113,4, FALSE)</f>
        <v>scalar for physical activity</v>
      </c>
      <c r="L1225" s="21" t="str" cm="1">
        <f t="array" aca="1" ref="L1225" ca="1">IF(ISNA(VLOOKUP(D1225,Grouped_Sources!$C:$C,1,FALSE)),"", INDIRECT(VLOOKUP(D1225,Grouped_Sources!$C:$G,5,FALSE)))</f>
        <v>dummy value - leave (could be improved by looking at PA surveys</v>
      </c>
      <c r="M1225" s="21"/>
      <c r="N1225" s="21"/>
    </row>
    <row r="1226" spans="1:14">
      <c r="A1226" s="5">
        <f t="shared" si="187"/>
        <v>15</v>
      </c>
      <c r="B1226" s="5">
        <f t="shared" si="188"/>
        <v>36</v>
      </c>
      <c r="C1226" s="5" t="str">
        <f t="shared" ca="1" si="194"/>
        <v>background_pa_scalar</v>
      </c>
      <c r="D1226" s="5" t="str">
        <f t="shared" ca="1" si="184"/>
        <v>background_pa_scalar_cali</v>
      </c>
      <c r="E1226" s="4" t="str" cm="1">
        <f t="array" aca="1" ref="E1226" ca="1">INDIRECT(ADDRESS(1,A1226,1,1,"all_city_parameter_inputs"))</f>
        <v>cali</v>
      </c>
      <c r="F1226" s="6" t="str" cm="1">
        <f t="array" aca="1" ref="F1226" ca="1">IF(AND(ISBLANK(INDIRECT(ADDRESS(B1226,2,1,1,"all_city_parameter_inputs"))), ISBLANK(INDIRECT(ADDRESS(B1226,1,1,1,"all_city_parameter_inputs")))), "", IF(ISBLANK(INDIRECT(ADDRESS(B1226,1,1,1,"all_city_parameter_inputs"))), All_city_list!F1225,INDIRECT(ADDRESS(B1226,1,1,1,"all_city_parameter_inputs"))))</f>
        <v>background_pa_scalar</v>
      </c>
      <c r="G1226" s="4" t="str" cm="1">
        <f t="array" aca="1" ref="G1226" ca="1">IF(AND(ISBLANK(INDIRECT(ADDRESS(B1226,3,1,1,"all_city_parameter_inputs"))),ISBLANK(INDIRECT(ADDRESS(B1226,2,1,1,"all_city_parameter_inputs")))),"",IF(ISBLANK(INDIRECT(ADDRESS(B1226,2,1,1,"all_city_parameter_inputs"))),"",INDIRECT(ADDRESS(B1226,2,1,1,"all_city_parameter_inputs"))))</f>
        <v>mean</v>
      </c>
      <c r="H1226" s="17" cm="1">
        <f t="array" aca="1" ref="H1226" ca="1">IF(ISBLANK(INDIRECT(ADDRESS(B1226,A1226,1,1,"all_city_parameter_inputs"))), "--",INDIRECT(ADDRESS(B1226,A1226,1,1,"all_city_parameter_inputs")))</f>
        <v>1</v>
      </c>
      <c r="I1226" s="17" t="str">
        <f ca="1">IF(OR(G1226="alpha",G1226="beta",G1226="sd",G1226="mean"),"--",VLOOKUP(C1226,Default!$B$5:$H$113,7,FALSE))</f>
        <v>--</v>
      </c>
      <c r="J1226" s="4" t="str">
        <f ca="1">VLOOKUP(F1226,Lookup!$C$5:$D$109,2, FALSE)</f>
        <v>PA values</v>
      </c>
      <c r="K1226" s="4" t="str">
        <f ca="1">VLOOKUP(C1226,Default!$B$4:$E$113,4, FALSE)</f>
        <v>scalar for physical activity</v>
      </c>
      <c r="L1226" s="21" t="str" cm="1">
        <f t="array" aca="1" ref="L1226" ca="1">IF(ISNA(VLOOKUP(D1226,Grouped_Sources!$C:$C,1,FALSE)),"", INDIRECT(VLOOKUP(D1226,Grouped_Sources!$C:$G,5,FALSE)))</f>
        <v>dummy value - leave (could be improved by looking at PA surveys</v>
      </c>
      <c r="M1226" s="21"/>
      <c r="N1226" s="21"/>
    </row>
    <row r="1227" spans="1:14">
      <c r="A1227" s="5">
        <f t="shared" si="187"/>
        <v>15</v>
      </c>
      <c r="B1227" s="5">
        <f t="shared" si="188"/>
        <v>37</v>
      </c>
      <c r="C1227" s="5" t="str">
        <f t="shared" ca="1" si="194"/>
        <v>background_pa_scalar</v>
      </c>
      <c r="D1227" s="5" t="str">
        <f t="shared" ca="1" si="184"/>
        <v>background_pa_scalar_cali</v>
      </c>
      <c r="E1227" s="4" t="str" cm="1">
        <f t="array" aca="1" ref="E1227" ca="1">INDIRECT(ADDRESS(1,A1227,1,1,"all_city_parameter_inputs"))</f>
        <v>cali</v>
      </c>
      <c r="F1227" s="6" t="str" cm="1">
        <f t="array" aca="1" ref="F1227" ca="1">IF(AND(ISBLANK(INDIRECT(ADDRESS(B1227,2,1,1,"all_city_parameter_inputs"))), ISBLANK(INDIRECT(ADDRESS(B1227,1,1,1,"all_city_parameter_inputs")))), "", IF(ISBLANK(INDIRECT(ADDRESS(B1227,1,1,1,"all_city_parameter_inputs"))), All_city_list!F1226,INDIRECT(ADDRESS(B1227,1,1,1,"all_city_parameter_inputs"))))</f>
        <v>background_pa_scalar</v>
      </c>
      <c r="G1227" s="4" t="str" cm="1">
        <f t="array" aca="1" ref="G1227" ca="1">IF(AND(ISBLANK(INDIRECT(ADDRESS(B1227,3,1,1,"all_city_parameter_inputs"))),ISBLANK(INDIRECT(ADDRESS(B1227,2,1,1,"all_city_parameter_inputs")))),"",IF(ISBLANK(INDIRECT(ADDRESS(B1227,2,1,1,"all_city_parameter_inputs"))),"",INDIRECT(ADDRESS(B1227,2,1,1,"all_city_parameter_inputs"))))</f>
        <v>sd</v>
      </c>
      <c r="H1227" s="17" cm="1">
        <f t="array" aca="1" ref="H1227" ca="1">IF(ISBLANK(INDIRECT(ADDRESS(B1227,A1227,1,1,"all_city_parameter_inputs"))), "--",INDIRECT(ADDRESS(B1227,A1227,1,1,"all_city_parameter_inputs")))</f>
        <v>1.2</v>
      </c>
      <c r="I1227" s="17" t="str">
        <f ca="1">IF(OR(G1227="alpha",G1227="beta",G1227="sd",G1227="mean"),"--",VLOOKUP(C1227,Default!$B$5:$H$113,7,FALSE))</f>
        <v>--</v>
      </c>
      <c r="J1227" s="4" t="str">
        <f ca="1">VLOOKUP(F1227,Lookup!$C$5:$D$109,2, FALSE)</f>
        <v>PA values</v>
      </c>
      <c r="K1227" s="4" t="str">
        <f ca="1">VLOOKUP(C1227,Default!$B$4:$E$113,4, FALSE)</f>
        <v>scalar for physical activity</v>
      </c>
      <c r="L1227" s="21" t="str" cm="1">
        <f t="array" aca="1" ref="L1227" ca="1">IF(ISNA(VLOOKUP(D1227,Grouped_Sources!$C:$C,1,FALSE)),"", INDIRECT(VLOOKUP(D1227,Grouped_Sources!$C:$G,5,FALSE)))</f>
        <v>dummy value - leave (could be improved by looking at PA surveys</v>
      </c>
      <c r="M1227" s="21"/>
      <c r="N1227" s="21"/>
    </row>
    <row r="1228" spans="1:14">
      <c r="A1228" s="5">
        <f t="shared" si="187"/>
        <v>15</v>
      </c>
      <c r="B1228" s="5">
        <f t="shared" si="188"/>
        <v>38</v>
      </c>
      <c r="C1228" s="5" t="str">
        <f t="shared" ca="1" si="194"/>
        <v>bus_walk_time</v>
      </c>
      <c r="D1228" s="5" t="str">
        <f t="shared" ca="1" si="184"/>
        <v>bus_walk_time_cali</v>
      </c>
      <c r="E1228" s="4" t="str" cm="1">
        <f t="array" aca="1" ref="E1228" ca="1">INDIRECT(ADDRESS(1,A1228,1,1,"all_city_parameter_inputs"))</f>
        <v>cali</v>
      </c>
      <c r="F1228" s="6" t="str" cm="1">
        <f t="array" aca="1" ref="F1228" ca="1">IF(AND(ISBLANK(INDIRECT(ADDRESS(B1228,2,1,1,"all_city_parameter_inputs"))), ISBLANK(INDIRECT(ADDRESS(B1228,1,1,1,"all_city_parameter_inputs")))), "", IF(ISBLANK(INDIRECT(ADDRESS(B1228,1,1,1,"all_city_parameter_inputs"))), All_city_list!F1227,INDIRECT(ADDRESS(B1228,1,1,1,"all_city_parameter_inputs"))))</f>
        <v>bus_walk_time</v>
      </c>
      <c r="G1228" s="4" t="str" cm="1">
        <f t="array" aca="1" ref="G1228" ca="1">IF(AND(ISBLANK(INDIRECT(ADDRESS(B1228,3,1,1,"all_city_parameter_inputs"))),ISBLANK(INDIRECT(ADDRESS(B1228,2,1,1,"all_city_parameter_inputs")))),"",IF(ISBLANK(INDIRECT(ADDRESS(B1228,2,1,1,"all_city_parameter_inputs"))),"",INDIRECT(ADDRESS(B1228,2,1,1,"all_city_parameter_inputs"))))</f>
        <v>constant</v>
      </c>
      <c r="H1228" s="17" cm="1">
        <f t="array" aca="1" ref="H1228" ca="1">IF(ISBLANK(INDIRECT(ADDRESS(B1228,A1228,1,1,"all_city_parameter_inputs"))), "--",INDIRECT(ADDRESS(B1228,A1228,1,1,"all_city_parameter_inputs")))</f>
        <v>12</v>
      </c>
      <c r="I1228" s="17">
        <f ca="1">IF(OR(G1228="alpha",G1228="beta",G1228="sd",G1228="mean"),"--",VLOOKUP(C1228,Default!$B$5:$H$113,7,FALSE))</f>
        <v>16</v>
      </c>
      <c r="J1228" s="4" t="str">
        <f ca="1">VLOOKUP(F1228,Lookup!$C$5:$D$109,2, FALSE)</f>
        <v>Travel values</v>
      </c>
      <c r="K1228" s="4" t="str">
        <f ca="1">VLOOKUP(C1228,Default!$B$4:$E$113,4, FALSE)</f>
        <v>time taken to walk to bus stop, added to each trip with main mode bus unless there is already a walking component in the travel survey</v>
      </c>
      <c r="L1228" s="21" cm="1">
        <f t="array" aca="1" ref="L1228" ca="1">IF(ISNA(VLOOKUP(D1228,Grouped_Sources!$C:$C,1,FALSE)),"", INDIRECT(VLOOKUP(D1228,Grouped_Sources!$C:$G,5,FALSE)))</f>
        <v>0</v>
      </c>
      <c r="M1228" s="21"/>
      <c r="N1228" s="21"/>
    </row>
    <row r="1229" spans="1:14">
      <c r="A1229" s="5">
        <f t="shared" si="187"/>
        <v>15</v>
      </c>
      <c r="B1229" s="5">
        <f t="shared" si="188"/>
        <v>39</v>
      </c>
      <c r="C1229" s="5" t="str">
        <f t="shared" ca="1" si="194"/>
        <v>bus_walk_time</v>
      </c>
      <c r="D1229" s="5" t="str">
        <f t="shared" ca="1" si="184"/>
        <v>bus_walk_time_cali</v>
      </c>
      <c r="E1229" s="4" t="str" cm="1">
        <f t="array" aca="1" ref="E1229" ca="1">INDIRECT(ADDRESS(1,A1229,1,1,"all_city_parameter_inputs"))</f>
        <v>cali</v>
      </c>
      <c r="F1229" s="6" t="str" cm="1">
        <f t="array" aca="1" ref="F1229" ca="1">IF(AND(ISBLANK(INDIRECT(ADDRESS(B1229,2,1,1,"all_city_parameter_inputs"))), ISBLANK(INDIRECT(ADDRESS(B1229,1,1,1,"all_city_parameter_inputs")))), "", IF(ISBLANK(INDIRECT(ADDRESS(B1229,1,1,1,"all_city_parameter_inputs"))), All_city_list!F1228,INDIRECT(ADDRESS(B1229,1,1,1,"all_city_parameter_inputs"))))</f>
        <v>bus_walk_time</v>
      </c>
      <c r="G1229" s="4" t="str" cm="1">
        <f t="array" aca="1" ref="G1229" ca="1">IF(AND(ISBLANK(INDIRECT(ADDRESS(B1229,3,1,1,"all_city_parameter_inputs"))),ISBLANK(INDIRECT(ADDRESS(B1229,2,1,1,"all_city_parameter_inputs")))),"",IF(ISBLANK(INDIRECT(ADDRESS(B1229,2,1,1,"all_city_parameter_inputs"))),"",INDIRECT(ADDRESS(B1229,2,1,1,"all_city_parameter_inputs"))))</f>
        <v>mean</v>
      </c>
      <c r="H1229" s="17" cm="1">
        <f t="array" aca="1" ref="H1229" ca="1">IF(ISBLANK(INDIRECT(ADDRESS(B1229,A1229,1,1,"all_city_parameter_inputs"))), "--",INDIRECT(ADDRESS(B1229,A1229,1,1,"all_city_parameter_inputs")))</f>
        <v>8.4119516701366308</v>
      </c>
      <c r="I1229" s="17" t="str">
        <f ca="1">IF(OR(G1229="alpha",G1229="beta",G1229="sd",G1229="mean"),"--",VLOOKUP(C1229,Default!$B$5:$H$113,7,FALSE))</f>
        <v>--</v>
      </c>
      <c r="J1229" s="4" t="str">
        <f ca="1">VLOOKUP(F1229,Lookup!$C$5:$D$109,2, FALSE)</f>
        <v>Travel values</v>
      </c>
      <c r="K1229" s="4" t="str">
        <f ca="1">VLOOKUP(C1229,Default!$B$4:$E$113,4, FALSE)</f>
        <v>time taken to walk to bus stop, added to each trip with main mode bus unless there is already a walking component in the travel survey</v>
      </c>
      <c r="L1229" s="21" cm="1">
        <f t="array" aca="1" ref="L1229" ca="1">IF(ISNA(VLOOKUP(D1229,Grouped_Sources!$C:$C,1,FALSE)),"", INDIRECT(VLOOKUP(D1229,Grouped_Sources!$C:$G,5,FALSE)))</f>
        <v>0</v>
      </c>
      <c r="M1229" s="21"/>
      <c r="N1229" s="21"/>
    </row>
    <row r="1230" spans="1:14">
      <c r="A1230" s="5">
        <f t="shared" si="187"/>
        <v>15</v>
      </c>
      <c r="B1230" s="5">
        <f t="shared" si="188"/>
        <v>40</v>
      </c>
      <c r="C1230" s="5" t="str">
        <f t="shared" ca="1" si="194"/>
        <v>bus_walk_time</v>
      </c>
      <c r="D1230" s="5" t="str">
        <f t="shared" ca="1" si="184"/>
        <v>bus_walk_time_cali</v>
      </c>
      <c r="E1230" s="4" t="str" cm="1">
        <f t="array" aca="1" ref="E1230" ca="1">INDIRECT(ADDRESS(1,A1230,1,1,"all_city_parameter_inputs"))</f>
        <v>cali</v>
      </c>
      <c r="F1230" s="6" t="str" cm="1">
        <f t="array" aca="1" ref="F1230" ca="1">IF(AND(ISBLANK(INDIRECT(ADDRESS(B1230,2,1,1,"all_city_parameter_inputs"))), ISBLANK(INDIRECT(ADDRESS(B1230,1,1,1,"all_city_parameter_inputs")))), "", IF(ISBLANK(INDIRECT(ADDRESS(B1230,1,1,1,"all_city_parameter_inputs"))), All_city_list!F1229,INDIRECT(ADDRESS(B1230,1,1,1,"all_city_parameter_inputs"))))</f>
        <v>bus_walk_time</v>
      </c>
      <c r="G1230" s="4" t="str" cm="1">
        <f t="array" aca="1" ref="G1230" ca="1">IF(AND(ISBLANK(INDIRECT(ADDRESS(B1230,3,1,1,"all_city_parameter_inputs"))),ISBLANK(INDIRECT(ADDRESS(B1230,2,1,1,"all_city_parameter_inputs")))),"",IF(ISBLANK(INDIRECT(ADDRESS(B1230,2,1,1,"all_city_parameter_inputs"))),"",INDIRECT(ADDRESS(B1230,2,1,1,"all_city_parameter_inputs"))))</f>
        <v>sd</v>
      </c>
      <c r="H1230" s="17" cm="1">
        <f t="array" aca="1" ref="H1230" ca="1">IF(ISBLANK(INDIRECT(ADDRESS(B1230,A1230,1,1,"all_city_parameter_inputs"))), "--",INDIRECT(ADDRESS(B1230,A1230,1,1,"all_city_parameter_inputs")))</f>
        <v>2.3231298331071466</v>
      </c>
      <c r="I1230" s="17" t="str">
        <f ca="1">IF(OR(G1230="alpha",G1230="beta",G1230="sd",G1230="mean"),"--",VLOOKUP(C1230,Default!$B$5:$H$113,7,FALSE))</f>
        <v>--</v>
      </c>
      <c r="J1230" s="4" t="str">
        <f ca="1">VLOOKUP(F1230,Lookup!$C$5:$D$109,2, FALSE)</f>
        <v>Travel values</v>
      </c>
      <c r="K1230" s="4" t="str">
        <f ca="1">VLOOKUP(C1230,Default!$B$4:$E$113,4, FALSE)</f>
        <v>time taken to walk to bus stop, added to each trip with main mode bus unless there is already a walking component in the travel survey</v>
      </c>
      <c r="L1230" s="21" cm="1">
        <f t="array" aca="1" ref="L1230" ca="1">IF(ISNA(VLOOKUP(D1230,Grouped_Sources!$C:$C,1,FALSE)),"", INDIRECT(VLOOKUP(D1230,Grouped_Sources!$C:$G,5,FALSE)))</f>
        <v>0</v>
      </c>
      <c r="M1230" s="21"/>
      <c r="N1230" s="21"/>
    </row>
    <row r="1231" spans="1:14">
      <c r="A1231" s="5">
        <f t="shared" si="187"/>
        <v>15</v>
      </c>
      <c r="B1231" s="5">
        <f t="shared" si="188"/>
        <v>41</v>
      </c>
      <c r="C1231" s="5" t="str">
        <f t="shared" ca="1" si="194"/>
        <v>rail_walk_time</v>
      </c>
      <c r="D1231" s="5" t="str">
        <f t="shared" ca="1" si="184"/>
        <v>rail_walk_time_cali</v>
      </c>
      <c r="E1231" s="4" t="str" cm="1">
        <f t="array" aca="1" ref="E1231" ca="1">INDIRECT(ADDRESS(1,A1231,1,1,"all_city_parameter_inputs"))</f>
        <v>cali</v>
      </c>
      <c r="F1231" s="6" t="str" cm="1">
        <f t="array" aca="1" ref="F1231" ca="1">IF(AND(ISBLANK(INDIRECT(ADDRESS(B1231,2,1,1,"all_city_parameter_inputs"))), ISBLANK(INDIRECT(ADDRESS(B1231,1,1,1,"all_city_parameter_inputs")))), "", IF(ISBLANK(INDIRECT(ADDRESS(B1231,1,1,1,"all_city_parameter_inputs"))), All_city_list!F1230,INDIRECT(ADDRESS(B1231,1,1,1,"all_city_parameter_inputs"))))</f>
        <v>rail_walk_time</v>
      </c>
      <c r="G1231" s="4" t="str" cm="1">
        <f t="array" aca="1" ref="G1231" ca="1">IF(AND(ISBLANK(INDIRECT(ADDRESS(B1231,3,1,1,"all_city_parameter_inputs"))),ISBLANK(INDIRECT(ADDRESS(B1231,2,1,1,"all_city_parameter_inputs")))),"",IF(ISBLANK(INDIRECT(ADDRESS(B1231,2,1,1,"all_city_parameter_inputs"))),"",INDIRECT(ADDRESS(B1231,2,1,1,"all_city_parameter_inputs"))))</f>
        <v>constant</v>
      </c>
      <c r="H1231" s="17" cm="1">
        <f t="array" aca="1" ref="H1231" ca="1">IF(ISBLANK(INDIRECT(ADDRESS(B1231,A1231,1,1,"all_city_parameter_inputs"))), "--",INDIRECT(ADDRESS(B1231,A1231,1,1,"all_city_parameter_inputs")))</f>
        <v>12.5</v>
      </c>
      <c r="I1231" s="17">
        <f ca="1">IF(OR(G1231="alpha",G1231="beta",G1231="sd",G1231="mean"),"--",VLOOKUP(C1231,Default!$B$5:$H$113,7,FALSE))</f>
        <v>12.5</v>
      </c>
      <c r="J1231" s="4" t="str">
        <f ca="1">VLOOKUP(F1231,Lookup!$C$5:$D$109,2, FALSE)</f>
        <v>Travel values</v>
      </c>
      <c r="K1231" s="4" t="str">
        <f ca="1">VLOOKUP(C1231,Default!$B$4:$E$113,4, FALSE)</f>
        <v>time taken to walk to train station</v>
      </c>
      <c r="L1231" s="21" t="str" cm="1">
        <f t="array" aca="1" ref="L1231" ca="1">IF(ISNA(VLOOKUP(D1231,Grouped_Sources!$C:$C,1,FALSE)),"", INDIRECT(VLOOKUP(D1231,Grouped_Sources!$C:$G,5,FALSE)))</f>
        <v xml:space="preserve"> on OneDrive Ali Abbas - ITHIM Global\Methods and Processes\Input Parameters\Walk_to_PT</v>
      </c>
      <c r="M1231" s="21"/>
      <c r="N1231" s="21"/>
    </row>
    <row r="1232" spans="1:14">
      <c r="A1232" s="5">
        <f t="shared" si="187"/>
        <v>15</v>
      </c>
      <c r="B1232" s="5">
        <f t="shared" si="188"/>
        <v>42</v>
      </c>
      <c r="C1232" s="5" t="str">
        <f t="shared" ca="1" si="194"/>
        <v>rail_walk_time</v>
      </c>
      <c r="D1232" s="5" t="str">
        <f t="shared" ca="1" si="184"/>
        <v>rail_walk_time_cali</v>
      </c>
      <c r="E1232" s="4" t="str" cm="1">
        <f t="array" aca="1" ref="E1232" ca="1">INDIRECT(ADDRESS(1,A1232,1,1,"all_city_parameter_inputs"))</f>
        <v>cali</v>
      </c>
      <c r="F1232" s="6" t="str" cm="1">
        <f t="array" aca="1" ref="F1232" ca="1">IF(AND(ISBLANK(INDIRECT(ADDRESS(B1232,2,1,1,"all_city_parameter_inputs"))), ISBLANK(INDIRECT(ADDRESS(B1232,1,1,1,"all_city_parameter_inputs")))), "", IF(ISBLANK(INDIRECT(ADDRESS(B1232,1,1,1,"all_city_parameter_inputs"))), All_city_list!F1231,INDIRECT(ADDRESS(B1232,1,1,1,"all_city_parameter_inputs"))))</f>
        <v>rail_walk_time</v>
      </c>
      <c r="G1232" s="4" t="str" cm="1">
        <f t="array" aca="1" ref="G1232" ca="1">IF(AND(ISBLANK(INDIRECT(ADDRESS(B1232,3,1,1,"all_city_parameter_inputs"))),ISBLANK(INDIRECT(ADDRESS(B1232,2,1,1,"all_city_parameter_inputs")))),"",IF(ISBLANK(INDIRECT(ADDRESS(B1232,2,1,1,"all_city_parameter_inputs"))),"",INDIRECT(ADDRESS(B1232,2,1,1,"all_city_parameter_inputs"))))</f>
        <v>mean</v>
      </c>
      <c r="H1232" s="17" cm="1">
        <f t="array" aca="1" ref="H1232" ca="1">IF(ISBLANK(INDIRECT(ADDRESS(B1232,A1232,1,1,"all_city_parameter_inputs"))), "--",INDIRECT(ADDRESS(B1232,A1232,1,1,"all_city_parameter_inputs")))</f>
        <v>9.0292418035802307</v>
      </c>
      <c r="I1232" s="17" t="str">
        <f ca="1">IF(OR(G1232="alpha",G1232="beta",G1232="sd",G1232="mean"),"--",VLOOKUP(C1232,Default!$B$5:$H$113,7,FALSE))</f>
        <v>--</v>
      </c>
      <c r="J1232" s="4" t="str">
        <f ca="1">VLOOKUP(F1232,Lookup!$C$5:$D$109,2, FALSE)</f>
        <v>Travel values</v>
      </c>
      <c r="K1232" s="4" t="str">
        <f ca="1">VLOOKUP(C1232,Default!$B$4:$E$113,4, FALSE)</f>
        <v>time taken to walk to train station</v>
      </c>
      <c r="L1232" s="21" t="str" cm="1">
        <f t="array" aca="1" ref="L1232" ca="1">IF(ISNA(VLOOKUP(D1232,Grouped_Sources!$C:$C,1,FALSE)),"", INDIRECT(VLOOKUP(D1232,Grouped_Sources!$C:$G,5,FALSE)))</f>
        <v xml:space="preserve"> on OneDrive Ali Abbas - ITHIM Global\Methods and Processes\Input Parameters\Walk_to_PT</v>
      </c>
      <c r="M1232" s="21"/>
      <c r="N1232" s="21"/>
    </row>
    <row r="1233" spans="1:14">
      <c r="A1233" s="5">
        <f t="shared" si="187"/>
        <v>15</v>
      </c>
      <c r="B1233" s="5">
        <f t="shared" si="188"/>
        <v>43</v>
      </c>
      <c r="C1233" s="5" t="str">
        <f t="shared" ca="1" si="194"/>
        <v>rail_walk_time</v>
      </c>
      <c r="D1233" s="5" t="str">
        <f t="shared" ca="1" si="184"/>
        <v>rail_walk_time_cali</v>
      </c>
      <c r="E1233" s="4" t="str" cm="1">
        <f t="array" aca="1" ref="E1233" ca="1">INDIRECT(ADDRESS(1,A1233,1,1,"all_city_parameter_inputs"))</f>
        <v>cali</v>
      </c>
      <c r="F1233" s="6" t="str" cm="1">
        <f t="array" aca="1" ref="F1233" ca="1">IF(AND(ISBLANK(INDIRECT(ADDRESS(B1233,2,1,1,"all_city_parameter_inputs"))), ISBLANK(INDIRECT(ADDRESS(B1233,1,1,1,"all_city_parameter_inputs")))), "", IF(ISBLANK(INDIRECT(ADDRESS(B1233,1,1,1,"all_city_parameter_inputs"))), All_city_list!F1232,INDIRECT(ADDRESS(B1233,1,1,1,"all_city_parameter_inputs"))))</f>
        <v>rail_walk_time</v>
      </c>
      <c r="G1233" s="4" t="str" cm="1">
        <f t="array" aca="1" ref="G1233" ca="1">IF(AND(ISBLANK(INDIRECT(ADDRESS(B1233,3,1,1,"all_city_parameter_inputs"))),ISBLANK(INDIRECT(ADDRESS(B1233,2,1,1,"all_city_parameter_inputs")))),"",IF(ISBLANK(INDIRECT(ADDRESS(B1233,2,1,1,"all_city_parameter_inputs"))),"",INDIRECT(ADDRESS(B1233,2,1,1,"all_city_parameter_inputs"))))</f>
        <v>sd</v>
      </c>
      <c r="H1233" s="17" cm="1">
        <f t="array" aca="1" ref="H1233" ca="1">IF(ISBLANK(INDIRECT(ADDRESS(B1233,A1233,1,1,"all_city_parameter_inputs"))), "--",INDIRECT(ADDRESS(B1233,A1233,1,1,"all_city_parameter_inputs")))</f>
        <v>2.2401627151007628</v>
      </c>
      <c r="I1233" s="17" t="str">
        <f ca="1">IF(OR(G1233="alpha",G1233="beta",G1233="sd",G1233="mean"),"--",VLOOKUP(C1233,Default!$B$5:$H$113,7,FALSE))</f>
        <v>--</v>
      </c>
      <c r="J1233" s="4" t="str">
        <f ca="1">VLOOKUP(F1233,Lookup!$C$5:$D$109,2, FALSE)</f>
        <v>Travel values</v>
      </c>
      <c r="K1233" s="4" t="str">
        <f ca="1">VLOOKUP(C1233,Default!$B$4:$E$113,4, FALSE)</f>
        <v>time taken to walk to train station</v>
      </c>
      <c r="L1233" s="21" t="str" cm="1">
        <f t="array" aca="1" ref="L1233" ca="1">IF(ISNA(VLOOKUP(D1233,Grouped_Sources!$C:$C,1,FALSE)),"", INDIRECT(VLOOKUP(D1233,Grouped_Sources!$C:$G,5,FALSE)))</f>
        <v xml:space="preserve"> on OneDrive Ali Abbas - ITHIM Global\Methods and Processes\Input Parameters\Walk_to_PT</v>
      </c>
      <c r="M1233" s="21"/>
      <c r="N1233" s="21"/>
    </row>
    <row r="1234" spans="1:14">
      <c r="A1234" s="5">
        <f t="shared" si="187"/>
        <v>15</v>
      </c>
      <c r="B1234" s="5">
        <f t="shared" si="188"/>
        <v>44</v>
      </c>
      <c r="C1234" s="5" t="str">
        <f t="shared" ca="1" si="194"/>
        <v>add_personal_motorcycle_trips</v>
      </c>
      <c r="D1234" s="5" t="str">
        <f t="shared" ref="D1234:D1237" ca="1" si="195">F1234&amp;"_"&amp;E1234</f>
        <v>add_personal_motorcycle_trips_cali</v>
      </c>
      <c r="E1234" s="4" t="str" cm="1">
        <f t="array" aca="1" ref="E1234" ca="1">INDIRECT(ADDRESS(1,A1234,1,1,"all_city_parameter_inputs"))</f>
        <v>cali</v>
      </c>
      <c r="F1234" s="6" t="str" cm="1">
        <f t="array" aca="1" ref="F1234" ca="1">IF(AND(ISBLANK(INDIRECT(ADDRESS(B1234,2,1,1,"all_city_parameter_inputs"))), ISBLANK(INDIRECT(ADDRESS(B1234,1,1,1,"all_city_parameter_inputs")))), "", IF(ISBLANK(INDIRECT(ADDRESS(B1234,1,1,1,"all_city_parameter_inputs"))), All_city_list!F1233,INDIRECT(ADDRESS(B1234,1,1,1,"all_city_parameter_inputs"))))</f>
        <v>add_personal_motorcycle_trips</v>
      </c>
      <c r="G1234" s="4" t="str" cm="1">
        <f t="array" aca="1" ref="G1234" ca="1">IF(AND(ISBLANK(INDIRECT(ADDRESS(B1234,3,1,1,"all_city_parameter_inputs"))),ISBLANK(INDIRECT(ADDRESS(B1234,2,1,1,"all_city_parameter_inputs")))),"",IF(ISBLANK(INDIRECT(ADDRESS(B1234,2,1,1,"all_city_parameter_inputs"))),"",INDIRECT(ADDRESS(B1234,2,1,1,"all_city_parameter_inputs"))))</f>
        <v/>
      </c>
      <c r="H1234" s="17" t="str" cm="1">
        <f t="array" aca="1" ref="H1234" ca="1">IF(ISBLANK(INDIRECT(ADDRESS(B1234,A1234,1,1,"all_city_parameter_inputs"))), "--",INDIRECT(ADDRESS(B1234,A1234,1,1,"all_city_parameter_inputs")))</f>
        <v>no</v>
      </c>
      <c r="I1234" s="17" t="str">
        <f ca="1">IF(OR(G1234="alpha",G1234="beta",G1234="sd",G1234="mean"),"--",VLOOKUP(C1234,Default!$B$5:$H$113,7,FALSE))</f>
        <v>no</v>
      </c>
      <c r="J1234" s="4" t="str">
        <f ca="1">VLOOKUP(F1234,Lookup!$C$5:$D$109,2, FALSE)</f>
        <v>Travel values</v>
      </c>
      <c r="K1234" s="4" t="str">
        <f ca="1">VLOOKUP(C1234,Default!$B$4:$E$113,4, FALSE)</f>
        <v>if set to 'no', does not add any personal journey motorcycle trip. If set to 'Chile' add motorcycle trips based on Chilean data. Used if no motorcycle trips exist in the travel survey at all</v>
      </c>
      <c r="L1234" s="21" t="str" cm="1">
        <f t="array" aca="1" ref="L1234" ca="1">IF(ISNA(VLOOKUP(D1234,Grouped_Sources!$C:$C,1,FALSE)),"", INDIRECT(VLOOKUP(D1234,Grouped_Sources!$C:$G,5,FALSE)))</f>
        <v xml:space="preserve"> on OneDrive Ali Abbas - ITHIM Global\Methods and Processes\Input Parameters\NewMotorcycleTrips</v>
      </c>
      <c r="M1234" s="21"/>
      <c r="N1234" s="21"/>
    </row>
    <row r="1235" spans="1:14">
      <c r="A1235" s="5">
        <f t="shared" si="187"/>
        <v>15</v>
      </c>
      <c r="B1235" s="5">
        <f t="shared" si="188"/>
        <v>45</v>
      </c>
      <c r="C1235" s="5" t="str">
        <f t="shared" ca="1" si="194"/>
        <v>proportion_motorcycle_trips</v>
      </c>
      <c r="D1235" s="5" t="str">
        <f t="shared" ca="1" si="195"/>
        <v>proportion_motorcycle_trips_cali</v>
      </c>
      <c r="E1235" s="4" t="str" cm="1">
        <f t="array" aca="1" ref="E1235" ca="1">INDIRECT(ADDRESS(1,A1235,1,1,"all_city_parameter_inputs"))</f>
        <v>cali</v>
      </c>
      <c r="F1235" s="6" t="str" cm="1">
        <f t="array" aca="1" ref="F1235" ca="1">IF(AND(ISBLANK(INDIRECT(ADDRESS(B1235,2,1,1,"all_city_parameter_inputs"))), ISBLANK(INDIRECT(ADDRESS(B1235,1,1,1,"all_city_parameter_inputs")))), "", IF(ISBLANK(INDIRECT(ADDRESS(B1235,1,1,1,"all_city_parameter_inputs"))), All_city_list!F1234,INDIRECT(ADDRESS(B1235,1,1,1,"all_city_parameter_inputs"))))</f>
        <v>proportion_motorcycle_trips</v>
      </c>
      <c r="G1235" s="4" t="str" cm="1">
        <f t="array" aca="1" ref="G1235" ca="1">IF(AND(ISBLANK(INDIRECT(ADDRESS(B1235,3,1,1,"all_city_parameter_inputs"))),ISBLANK(INDIRECT(ADDRESS(B1235,2,1,1,"all_city_parameter_inputs")))),"",IF(ISBLANK(INDIRECT(ADDRESS(B1235,2,1,1,"all_city_parameter_inputs"))),"",INDIRECT(ADDRESS(B1235,2,1,1,"all_city_parameter_inputs"))))</f>
        <v>constant</v>
      </c>
      <c r="H1235" s="17" cm="1">
        <f t="array" aca="1" ref="H1235" ca="1">IF(ISBLANK(INDIRECT(ADDRESS(B1235,A1235,1,1,"all_city_parameter_inputs"))), "--",INDIRECT(ADDRESS(B1235,A1235,1,1,"all_city_parameter_inputs")))</f>
        <v>0</v>
      </c>
      <c r="I1235" s="17">
        <f ca="1">IF(OR(G1235="alpha",G1235="beta",G1235="sd",G1235="mean"),"--",VLOOKUP(C1235,Default!$B$5:$H$113,7,FALSE))</f>
        <v>0</v>
      </c>
      <c r="J1235" s="4" t="str">
        <f ca="1">VLOOKUP(F1235,Lookup!$C$5:$D$109,2, FALSE)</f>
        <v>Travel values</v>
      </c>
      <c r="K1235" s="4" t="str">
        <f ca="1">VLOOKUP(C1235,Default!$B$4:$E$113,4, FALSE)</f>
        <v>proportion of travel survey trips that should be added as motorcycle trips</v>
      </c>
      <c r="L1235" s="21" t="str" cm="1">
        <f t="array" aca="1" ref="L1235" ca="1">IF(ISNA(VLOOKUP(D1235,Grouped_Sources!$C:$C,1,FALSE)),"", INDIRECT(VLOOKUP(D1235,Grouped_Sources!$C:$G,5,FALSE)))</f>
        <v xml:space="preserve"> on OneDrive Ali Abbas - ITHIM Global\Methods and Processes\Input Parameters\NewMotorcycleTrips</v>
      </c>
      <c r="M1235" s="21"/>
      <c r="N1235" s="21"/>
    </row>
    <row r="1236" spans="1:14">
      <c r="A1236" s="5">
        <f t="shared" si="187"/>
        <v>15</v>
      </c>
      <c r="B1236" s="5">
        <f t="shared" si="188"/>
        <v>46</v>
      </c>
      <c r="C1236" s="5" t="str">
        <f t="shared" ca="1" si="194"/>
        <v>proportion_motorcycle_trips</v>
      </c>
      <c r="D1236" s="5" t="str">
        <f t="shared" ca="1" si="195"/>
        <v>proportion_motorcycle_trips_cali</v>
      </c>
      <c r="E1236" s="4" t="str" cm="1">
        <f t="array" aca="1" ref="E1236" ca="1">INDIRECT(ADDRESS(1,A1236,1,1,"all_city_parameter_inputs"))</f>
        <v>cali</v>
      </c>
      <c r="F1236" s="6" t="str" cm="1">
        <f t="array" aca="1" ref="F1236" ca="1">IF(AND(ISBLANK(INDIRECT(ADDRESS(B1236,2,1,1,"all_city_parameter_inputs"))), ISBLANK(INDIRECT(ADDRESS(B1236,1,1,1,"all_city_parameter_inputs")))), "", IF(ISBLANK(INDIRECT(ADDRESS(B1236,1,1,1,"all_city_parameter_inputs"))), All_city_list!F1235,INDIRECT(ADDRESS(B1236,1,1,1,"all_city_parameter_inputs"))))</f>
        <v>proportion_motorcycle_trips</v>
      </c>
      <c r="G1236" s="4" t="str" cm="1">
        <f t="array" aca="1" ref="G1236" ca="1">IF(AND(ISBLANK(INDIRECT(ADDRESS(B1236,3,1,1,"all_city_parameter_inputs"))),ISBLANK(INDIRECT(ADDRESS(B1236,2,1,1,"all_city_parameter_inputs")))),"",IF(ISBLANK(INDIRECT(ADDRESS(B1236,2,1,1,"all_city_parameter_inputs"))),"",INDIRECT(ADDRESS(B1236,2,1,1,"all_city_parameter_inputs"))))</f>
        <v>alpha</v>
      </c>
      <c r="H1236" s="17" t="str" cm="1">
        <f t="array" aca="1" ref="H1236" ca="1">IF(ISBLANK(INDIRECT(ADDRESS(B1236,A1236,1,1,"all_city_parameter_inputs"))), "--",INDIRECT(ADDRESS(B1236,A1236,1,1,"all_city_parameter_inputs")))</f>
        <v>--</v>
      </c>
      <c r="I1236" s="17" t="str">
        <f ca="1">IF(OR(G1236="alpha",G1236="beta",G1236="sd",G1236="mean"),"--",VLOOKUP(C1236,Default!$B$5:$H$113,7,FALSE))</f>
        <v>--</v>
      </c>
      <c r="J1236" s="4" t="str">
        <f ca="1">VLOOKUP(F1236,Lookup!$C$5:$D$109,2, FALSE)</f>
        <v>Travel values</v>
      </c>
      <c r="K1236" s="4" t="str">
        <f ca="1">VLOOKUP(C1236,Default!$B$4:$E$113,4, FALSE)</f>
        <v>proportion of travel survey trips that should be added as motorcycle trips</v>
      </c>
      <c r="L1236" s="21" t="str" cm="1">
        <f t="array" aca="1" ref="L1236" ca="1">IF(ISNA(VLOOKUP(D1236,Grouped_Sources!$C:$C,1,FALSE)),"", INDIRECT(VLOOKUP(D1236,Grouped_Sources!$C:$G,5,FALSE)))</f>
        <v xml:space="preserve"> on OneDrive Ali Abbas - ITHIM Global\Methods and Processes\Input Parameters\NewMotorcycleTrips</v>
      </c>
      <c r="M1236" s="21"/>
      <c r="N1236" s="21"/>
    </row>
    <row r="1237" spans="1:14">
      <c r="A1237" s="5">
        <f t="shared" si="187"/>
        <v>15</v>
      </c>
      <c r="B1237" s="5">
        <f t="shared" si="188"/>
        <v>47</v>
      </c>
      <c r="C1237" s="5" t="str">
        <f t="shared" ca="1" si="194"/>
        <v>proportion_motorcycle_trips</v>
      </c>
      <c r="D1237" s="5" t="str">
        <f t="shared" ca="1" si="195"/>
        <v>proportion_motorcycle_trips_cali</v>
      </c>
      <c r="E1237" s="4" t="str" cm="1">
        <f t="array" aca="1" ref="E1237" ca="1">INDIRECT(ADDRESS(1,A1237,1,1,"all_city_parameter_inputs"))</f>
        <v>cali</v>
      </c>
      <c r="F1237" s="6" t="str" cm="1">
        <f t="array" aca="1" ref="F1237" ca="1">IF(AND(ISBLANK(INDIRECT(ADDRESS(B1237,2,1,1,"all_city_parameter_inputs"))), ISBLANK(INDIRECT(ADDRESS(B1237,1,1,1,"all_city_parameter_inputs")))), "", IF(ISBLANK(INDIRECT(ADDRESS(B1237,1,1,1,"all_city_parameter_inputs"))), All_city_list!F1236,INDIRECT(ADDRESS(B1237,1,1,1,"all_city_parameter_inputs"))))</f>
        <v>proportion_motorcycle_trips</v>
      </c>
      <c r="G1237" s="4" t="str" cm="1">
        <f t="array" aca="1" ref="G1237" ca="1">IF(AND(ISBLANK(INDIRECT(ADDRESS(B1237,3,1,1,"all_city_parameter_inputs"))),ISBLANK(INDIRECT(ADDRESS(B1237,2,1,1,"all_city_parameter_inputs")))),"",IF(ISBLANK(INDIRECT(ADDRESS(B1237,2,1,1,"all_city_parameter_inputs"))),"",INDIRECT(ADDRESS(B1237,2,1,1,"all_city_parameter_inputs"))))</f>
        <v>beta</v>
      </c>
      <c r="H1237" s="17" t="str" cm="1">
        <f t="array" aca="1" ref="H1237" ca="1">IF(ISBLANK(INDIRECT(ADDRESS(B1237,A1237,1,1,"all_city_parameter_inputs"))), "--",INDIRECT(ADDRESS(B1237,A1237,1,1,"all_city_parameter_inputs")))</f>
        <v>--</v>
      </c>
      <c r="I1237" s="17" t="str">
        <f ca="1">IF(OR(G1237="alpha",G1237="beta",G1237="sd",G1237="mean"),"--",VLOOKUP(C1237,Default!$B$5:$H$113,7,FALSE))</f>
        <v>--</v>
      </c>
      <c r="J1237" s="4" t="str">
        <f ca="1">VLOOKUP(F1237,Lookup!$C$5:$D$109,2, FALSE)</f>
        <v>Travel values</v>
      </c>
      <c r="K1237" s="4" t="str">
        <f ca="1">VLOOKUP(C1237,Default!$B$4:$E$113,4, FALSE)</f>
        <v>proportion of travel survey trips that should be added as motorcycle trips</v>
      </c>
      <c r="L1237" s="21" t="str" cm="1">
        <f t="array" aca="1" ref="L1237" ca="1">IF(ISNA(VLOOKUP(D1237,Grouped_Sources!$C:$C,1,FALSE)),"", INDIRECT(VLOOKUP(D1237,Grouped_Sources!$C:$G,5,FALSE)))</f>
        <v xml:space="preserve"> on OneDrive Ali Abbas - ITHIM Global\Methods and Processes\Input Parameters\NewMotorcycleTrips</v>
      </c>
      <c r="M1237" s="21"/>
      <c r="N1237" s="21"/>
    </row>
    <row r="1238" spans="1:14">
      <c r="A1238" s="5">
        <f t="shared" ref="A1238" si="196">A1139+1</f>
        <v>15</v>
      </c>
      <c r="B1238" s="5">
        <f t="shared" ref="B1238" si="197">B1139</f>
        <v>48</v>
      </c>
      <c r="C1238" s="5" t="str">
        <f t="shared" ca="1" si="194"/>
        <v>add_motorcycle_fleet</v>
      </c>
      <c r="D1238" s="5" t="str">
        <f t="shared" ca="1" si="184"/>
        <v>add_motorcycle_fleet_cali</v>
      </c>
      <c r="E1238" s="4" t="str" cm="1">
        <f t="array" aca="1" ref="E1238" ca="1">INDIRECT(ADDRESS(1,A1238,1,1,"all_city_parameter_inputs"))</f>
        <v>cali</v>
      </c>
      <c r="F1238" s="6" t="str" cm="1">
        <f t="array" aca="1" ref="F1238" ca="1">IF(AND(ISBLANK(INDIRECT(ADDRESS(B1238,2,1,1,"all_city_parameter_inputs"))), ISBLANK(INDIRECT(ADDRESS(B1238,1,1,1,"all_city_parameter_inputs")))), "", IF(ISBLANK(INDIRECT(ADDRESS(B1238,1,1,1,"all_city_parameter_inputs"))), All_city_list!F1233,INDIRECT(ADDRESS(B1238,1,1,1,"all_city_parameter_inputs"))))</f>
        <v>add_motorcycle_fleet</v>
      </c>
      <c r="G1238" s="4" t="str" cm="1">
        <f t="array" aca="1" ref="G1238" ca="1">IF(AND(ISBLANK(INDIRECT(ADDRESS(B1238,3,1,1,"all_city_parameter_inputs"))),ISBLANK(INDIRECT(ADDRESS(B1238,2,1,1,"all_city_parameter_inputs")))),"",IF(ISBLANK(INDIRECT(ADDRESS(B1238,2,1,1,"all_city_parameter_inputs"))),"",INDIRECT(ADDRESS(B1238,2,1,1,"all_city_parameter_inputs"))))</f>
        <v/>
      </c>
      <c r="H1238" s="17" t="str" cm="1">
        <f t="array" aca="1" ref="H1238" ca="1">IF(ISBLANK(INDIRECT(ADDRESS(B1238,A1238,1,1,"all_city_parameter_inputs"))), "--",INDIRECT(ADDRESS(B1238,A1238,1,1,"all_city_parameter_inputs")))</f>
        <v>T</v>
      </c>
      <c r="I1238" s="17" t="str">
        <f ca="1">IF(OR(G1238="alpha",G1238="beta",G1238="sd",G1238="mean"),"--",VLOOKUP(C1238,Default!$B$5:$H$113,7,FALSE))</f>
        <v>T</v>
      </c>
      <c r="J1238" s="4" t="str">
        <f ca="1">VLOOKUP(F1238,Lookup!$C$5:$D$109,2, FALSE)</f>
        <v>Travel values</v>
      </c>
      <c r="K1238" s="4" t="str">
        <f ca="1">VLOOKUP(C1238,Default!$B$4:$E$113,4, FALSE)</f>
        <v>whether to add motorcylce ghost trips</v>
      </c>
      <c r="L1238" s="21" t="str" cm="1">
        <f t="array" aca="1" ref="L1238" ca="1">IF(ISNA(VLOOKUP(D1238,Grouped_Sources!$C:$C,1,FALSE)),"", INDIRECT(VLOOKUP(D1238,Grouped_Sources!$C:$G,5,FALSE)))</f>
        <v xml:space="preserve"> on OneDrive Ali Abbas - ITHIM Global\Methods and Processes\Input Parameters\MotorcycleFleetRatio</v>
      </c>
      <c r="M1238" s="21"/>
      <c r="N1238" s="21"/>
    </row>
    <row r="1239" spans="1:14">
      <c r="A1239" s="5">
        <f t="shared" ref="A1239:A1302" si="198">A1140+1</f>
        <v>15</v>
      </c>
      <c r="B1239" s="5">
        <f t="shared" ref="B1239:B1302" si="199">B1140</f>
        <v>49</v>
      </c>
      <c r="C1239" s="5" t="str">
        <f t="shared" ca="1" si="194"/>
        <v>fleet_to_motorcycle_ratio</v>
      </c>
      <c r="D1239" s="5" t="str">
        <f t="shared" ca="1" si="184"/>
        <v>fleet_to_motorcycle_ratio_cali</v>
      </c>
      <c r="E1239" s="4" t="str" cm="1">
        <f t="array" aca="1" ref="E1239" ca="1">INDIRECT(ADDRESS(1,A1239,1,1,"all_city_parameter_inputs"))</f>
        <v>cali</v>
      </c>
      <c r="F1239" s="6" t="str" cm="1">
        <f t="array" aca="1" ref="F1239" ca="1">IF(AND(ISBLANK(INDIRECT(ADDRESS(B1239,2,1,1,"all_city_parameter_inputs"))), ISBLANK(INDIRECT(ADDRESS(B1239,1,1,1,"all_city_parameter_inputs")))), "", IF(ISBLANK(INDIRECT(ADDRESS(B1239,1,1,1,"all_city_parameter_inputs"))), All_city_list!F1238,INDIRECT(ADDRESS(B1239,1,1,1,"all_city_parameter_inputs"))))</f>
        <v>fleet_to_motorcycle_ratio</v>
      </c>
      <c r="G1239" s="4" t="str" cm="1">
        <f t="array" aca="1" ref="G1239" ca="1">IF(AND(ISBLANK(INDIRECT(ADDRESS(B1239,3,1,1,"all_city_parameter_inputs"))),ISBLANK(INDIRECT(ADDRESS(B1239,2,1,1,"all_city_parameter_inputs")))),"",IF(ISBLANK(INDIRECT(ADDRESS(B1239,2,1,1,"all_city_parameter_inputs"))),"",INDIRECT(ADDRESS(B1239,2,1,1,"all_city_parameter_inputs"))))</f>
        <v>constant</v>
      </c>
      <c r="H1239" s="17" cm="1">
        <f t="array" aca="1" ref="H1239" ca="1">IF(ISBLANK(INDIRECT(ADDRESS(B1239,A1239,1,1,"all_city_parameter_inputs"))), "--",INDIRECT(ADDRESS(B1239,A1239,1,1,"all_city_parameter_inputs")))</f>
        <v>0.30499999999999999</v>
      </c>
      <c r="I1239" s="17">
        <f ca="1">IF(OR(G1239="alpha",G1239="beta",G1239="sd",G1239="mean"),"--",VLOOKUP(C1239,Default!$B$5:$H$113,7,FALSE))</f>
        <v>0.441176470588235</v>
      </c>
      <c r="J1239" s="4" t="str">
        <f ca="1">VLOOKUP(F1239,Lookup!$C$5:$D$109,2, FALSE)</f>
        <v>Travel values</v>
      </c>
      <c r="K1239" s="4" t="str">
        <f ca="1">VLOOKUP(C1239,Default!$B$4:$E$113,4, FALSE)</f>
        <v xml:space="preserve">ratio of missing motorbike trips, e.g. if ratio = 0.6 and total trip distance in survey is 400, then want to add 600 km of motorbike trips. </v>
      </c>
      <c r="L1239" s="21" t="str" cm="1">
        <f t="array" aca="1" ref="L1239" ca="1">IF(ISNA(VLOOKUP(D1239,Grouped_Sources!$C:$C,1,FALSE)),"", INDIRECT(VLOOKUP(D1239,Grouped_Sources!$C:$G,5,FALSE)))</f>
        <v xml:space="preserve"> on OneDrive Ali Abbas - ITHIM Global\Methods and Processes\Input Parameters\MotorcycleFleetRatio</v>
      </c>
      <c r="M1239" s="21"/>
      <c r="N1239" s="21"/>
    </row>
    <row r="1240" spans="1:14">
      <c r="A1240" s="5">
        <f t="shared" si="198"/>
        <v>15</v>
      </c>
      <c r="B1240" s="5">
        <f t="shared" si="199"/>
        <v>50</v>
      </c>
      <c r="C1240" s="5" t="str">
        <f t="shared" ca="1" si="194"/>
        <v>fleet_to_motorcycle_ratio</v>
      </c>
      <c r="D1240" s="5" t="str">
        <f t="shared" ca="1" si="184"/>
        <v>fleet_to_motorcycle_ratio_cali</v>
      </c>
      <c r="E1240" s="4" t="str" cm="1">
        <f t="array" aca="1" ref="E1240" ca="1">INDIRECT(ADDRESS(1,A1240,1,1,"all_city_parameter_inputs"))</f>
        <v>cali</v>
      </c>
      <c r="F1240" s="6" t="str" cm="1">
        <f t="array" aca="1" ref="F1240" ca="1">IF(AND(ISBLANK(INDIRECT(ADDRESS(B1240,2,1,1,"all_city_parameter_inputs"))), ISBLANK(INDIRECT(ADDRESS(B1240,1,1,1,"all_city_parameter_inputs")))), "", IF(ISBLANK(INDIRECT(ADDRESS(B1240,1,1,1,"all_city_parameter_inputs"))), All_city_list!F1239,INDIRECT(ADDRESS(B1240,1,1,1,"all_city_parameter_inputs"))))</f>
        <v>fleet_to_motorcycle_ratio</v>
      </c>
      <c r="G1240" s="4" t="str" cm="1">
        <f t="array" aca="1" ref="G1240" ca="1">IF(AND(ISBLANK(INDIRECT(ADDRESS(B1240,3,1,1,"all_city_parameter_inputs"))),ISBLANK(INDIRECT(ADDRESS(B1240,2,1,1,"all_city_parameter_inputs")))),"",IF(ISBLANK(INDIRECT(ADDRESS(B1240,2,1,1,"all_city_parameter_inputs"))),"",INDIRECT(ADDRESS(B1240,2,1,1,"all_city_parameter_inputs"))))</f>
        <v>alpha</v>
      </c>
      <c r="H1240" s="17" cm="1">
        <f t="array" aca="1" ref="H1240" ca="1">IF(ISBLANK(INDIRECT(ADDRESS(B1240,A1240,1,1,"all_city_parameter_inputs"))), "--",INDIRECT(ADDRESS(B1240,A1240,1,1,"all_city_parameter_inputs")))</f>
        <v>4.1091649534785644</v>
      </c>
      <c r="I1240" s="17" t="str">
        <f ca="1">IF(OR(G1240="alpha",G1240="beta",G1240="sd",G1240="mean"),"--",VLOOKUP(C1240,Default!$B$5:$H$113,7,FALSE))</f>
        <v>--</v>
      </c>
      <c r="J1240" s="4" t="str">
        <f ca="1">VLOOKUP(F1240,Lookup!$C$5:$D$109,2, FALSE)</f>
        <v>Travel values</v>
      </c>
      <c r="K1240" s="4" t="str">
        <f ca="1">VLOOKUP(C1240,Default!$B$4:$E$113,4, FALSE)</f>
        <v xml:space="preserve">ratio of missing motorbike trips, e.g. if ratio = 0.6 and total trip distance in survey is 400, then want to add 600 km of motorbike trips. </v>
      </c>
      <c r="L1240" s="21" t="str" cm="1">
        <f t="array" aca="1" ref="L1240" ca="1">IF(ISNA(VLOOKUP(D1240,Grouped_Sources!$C:$C,1,FALSE)),"", INDIRECT(VLOOKUP(D1240,Grouped_Sources!$C:$G,5,FALSE)))</f>
        <v xml:space="preserve"> on OneDrive Ali Abbas - ITHIM Global\Methods and Processes\Input Parameters\MotorcycleFleetRatio</v>
      </c>
      <c r="M1240" s="21"/>
      <c r="N1240" s="21"/>
    </row>
    <row r="1241" spans="1:14">
      <c r="A1241" s="5">
        <f t="shared" si="198"/>
        <v>15</v>
      </c>
      <c r="B1241" s="5">
        <f t="shared" si="199"/>
        <v>51</v>
      </c>
      <c r="C1241" s="5" t="str">
        <f t="shared" ca="1" si="194"/>
        <v>fleet_to_motorcycle_ratio</v>
      </c>
      <c r="D1241" s="5" t="str">
        <f t="shared" ca="1" si="184"/>
        <v>fleet_to_motorcycle_ratio_cali</v>
      </c>
      <c r="E1241" s="4" t="str" cm="1">
        <f t="array" aca="1" ref="E1241" ca="1">INDIRECT(ADDRESS(1,A1241,1,1,"all_city_parameter_inputs"))</f>
        <v>cali</v>
      </c>
      <c r="F1241" s="6" t="str" cm="1">
        <f t="array" aca="1" ref="F1241" ca="1">IF(AND(ISBLANK(INDIRECT(ADDRESS(B1241,2,1,1,"all_city_parameter_inputs"))), ISBLANK(INDIRECT(ADDRESS(B1241,1,1,1,"all_city_parameter_inputs")))), "", IF(ISBLANK(INDIRECT(ADDRESS(B1241,1,1,1,"all_city_parameter_inputs"))), All_city_list!F1240,INDIRECT(ADDRESS(B1241,1,1,1,"all_city_parameter_inputs"))))</f>
        <v>fleet_to_motorcycle_ratio</v>
      </c>
      <c r="G1241" s="4" t="str" cm="1">
        <f t="array" aca="1" ref="G1241" ca="1">IF(AND(ISBLANK(INDIRECT(ADDRESS(B1241,3,1,1,"all_city_parameter_inputs"))),ISBLANK(INDIRECT(ADDRESS(B1241,2,1,1,"all_city_parameter_inputs")))),"",IF(ISBLANK(INDIRECT(ADDRESS(B1241,2,1,1,"all_city_parameter_inputs"))),"",INDIRECT(ADDRESS(B1241,2,1,1,"all_city_parameter_inputs"))))</f>
        <v>beta</v>
      </c>
      <c r="H1241" s="17" cm="1">
        <f t="array" aca="1" ref="H1241" ca="1">IF(ISBLANK(INDIRECT(ADDRESS(B1241,A1241,1,1,"all_city_parameter_inputs"))), "--",INDIRECT(ADDRESS(B1241,A1241,1,1,"all_city_parameter_inputs")))</f>
        <v>9.3635070251396808</v>
      </c>
      <c r="I1241" s="17" t="str">
        <f ca="1">IF(OR(G1241="alpha",G1241="beta",G1241="sd",G1241="mean"),"--",VLOOKUP(C1241,Default!$B$5:$H$113,7,FALSE))</f>
        <v>--</v>
      </c>
      <c r="J1241" s="4" t="str">
        <f ca="1">VLOOKUP(F1241,Lookup!$C$5:$D$109,2, FALSE)</f>
        <v>Travel values</v>
      </c>
      <c r="K1241" s="4" t="str">
        <f ca="1">VLOOKUP(C1241,Default!$B$4:$E$113,4, FALSE)</f>
        <v xml:space="preserve">ratio of missing motorbike trips, e.g. if ratio = 0.6 and total trip distance in survey is 400, then want to add 600 km of motorbike trips. </v>
      </c>
      <c r="L1241" s="21" t="str" cm="1">
        <f t="array" aca="1" ref="L1241" ca="1">IF(ISNA(VLOOKUP(D1241,Grouped_Sources!$C:$C,1,FALSE)),"", INDIRECT(VLOOKUP(D1241,Grouped_Sources!$C:$G,5,FALSE)))</f>
        <v xml:space="preserve"> on OneDrive Ali Abbas - ITHIM Global\Methods and Processes\Input Parameters\MotorcycleFleetRatio</v>
      </c>
      <c r="M1241" s="21"/>
      <c r="N1241" s="21"/>
    </row>
    <row r="1242" spans="1:14">
      <c r="A1242" s="5">
        <f t="shared" si="198"/>
        <v>15</v>
      </c>
      <c r="B1242" s="5">
        <f t="shared" si="199"/>
        <v>52</v>
      </c>
      <c r="C1242" s="5" t="str">
        <f t="shared" ca="1" si="194"/>
        <v>background_pa_confidence</v>
      </c>
      <c r="D1242" s="5" t="str">
        <f t="shared" ca="1" si="184"/>
        <v>background_pa_confidence_cali</v>
      </c>
      <c r="E1242" s="4" t="str" cm="1">
        <f t="array" aca="1" ref="E1242" ca="1">INDIRECT(ADDRESS(1,A1242,1,1,"all_city_parameter_inputs"))</f>
        <v>cali</v>
      </c>
      <c r="F1242" s="6" t="str" cm="1">
        <f t="array" aca="1" ref="F1242" ca="1">IF(AND(ISBLANK(INDIRECT(ADDRESS(B1242,2,1,1,"all_city_parameter_inputs"))), ISBLANK(INDIRECT(ADDRESS(B1242,1,1,1,"all_city_parameter_inputs")))), "", IF(ISBLANK(INDIRECT(ADDRESS(B1242,1,1,1,"all_city_parameter_inputs"))), All_city_list!F1241,INDIRECT(ADDRESS(B1242,1,1,1,"all_city_parameter_inputs"))))</f>
        <v>background_pa_confidence</v>
      </c>
      <c r="G1242" s="4" t="str" cm="1">
        <f t="array" aca="1" ref="G1242" ca="1">IF(AND(ISBLANK(INDIRECT(ADDRESS(B1242,3,1,1,"all_city_parameter_inputs"))),ISBLANK(INDIRECT(ADDRESS(B1242,2,1,1,"all_city_parameter_inputs")))),"",IF(ISBLANK(INDIRECT(ADDRESS(B1242,2,1,1,"all_city_parameter_inputs"))),"",INDIRECT(ADDRESS(B1242,2,1,1,"all_city_parameter_inputs"))))</f>
        <v>sample</v>
      </c>
      <c r="H1242" s="17" cm="1">
        <f t="array" aca="1" ref="H1242" ca="1">IF(ISBLANK(INDIRECT(ADDRESS(B1242,A1242,1,1,"all_city_parameter_inputs"))), "--",INDIRECT(ADDRESS(B1242,A1242,1,1,"all_city_parameter_inputs")))</f>
        <v>0.3</v>
      </c>
      <c r="I1242" s="17">
        <f ca="1">IF(OR(G1242="alpha",G1242="beta",G1242="sd",G1242="mean"),"--",VLOOKUP(C1242,Default!$B$5:$H$113,7,FALSE))</f>
        <v>1</v>
      </c>
      <c r="J1242" s="4" t="str">
        <f ca="1">VLOOKUP(F1242,Lookup!$C$5:$D$109,2, FALSE)</f>
        <v>PA values</v>
      </c>
      <c r="K1242" s="4" t="str">
        <f ca="1">VLOOKUP(C1242,Default!$B$4:$E$113,4, FALSE)</f>
        <v>how confident we are in the PA survey (in terms of number of people who report zero PA)</v>
      </c>
      <c r="L1242" s="21" t="str" cm="1">
        <f t="array" aca="1" ref="L1242" ca="1">IF(ISNA(VLOOKUP(D1242,Grouped_Sources!$C:$C,1,FALSE)),"", INDIRECT(VLOOKUP(D1242,Grouped_Sources!$C:$G,5,FALSE)))</f>
        <v/>
      </c>
      <c r="M1242" s="21"/>
      <c r="N1242" s="21"/>
    </row>
    <row r="1243" spans="1:14">
      <c r="A1243" s="5">
        <f t="shared" si="198"/>
        <v>15</v>
      </c>
      <c r="B1243" s="5">
        <f t="shared" si="199"/>
        <v>53</v>
      </c>
      <c r="C1243" s="5" t="str">
        <f t="shared" ca="1" si="194"/>
        <v>add_walk_to_pt_trips</v>
      </c>
      <c r="D1243" s="5" t="str">
        <f t="shared" ca="1" si="184"/>
        <v>add_walk_to_pt_trips_cali</v>
      </c>
      <c r="E1243" s="4" t="str" cm="1">
        <f t="array" aca="1" ref="E1243" ca="1">INDIRECT(ADDRESS(1,A1243,1,1,"all_city_parameter_inputs"))</f>
        <v>cali</v>
      </c>
      <c r="F1243" s="6" t="str" cm="1">
        <f t="array" aca="1" ref="F1243" ca="1">IF(AND(ISBLANK(INDIRECT(ADDRESS(B1243,2,1,1,"all_city_parameter_inputs"))), ISBLANK(INDIRECT(ADDRESS(B1243,1,1,1,"all_city_parameter_inputs")))), "", IF(ISBLANK(INDIRECT(ADDRESS(B1243,1,1,1,"all_city_parameter_inputs"))), All_city_list!F1242,INDIRECT(ADDRESS(B1243,1,1,1,"all_city_parameter_inputs"))))</f>
        <v>add_walk_to_pt_trips</v>
      </c>
      <c r="G1243" s="4" t="str" cm="1">
        <f t="array" aca="1" ref="G1243" ca="1">IF(AND(ISBLANK(INDIRECT(ADDRESS(B1243,3,1,1,"all_city_parameter_inputs"))),ISBLANK(INDIRECT(ADDRESS(B1243,2,1,1,"all_city_parameter_inputs")))),"",IF(ISBLANK(INDIRECT(ADDRESS(B1243,2,1,1,"all_city_parameter_inputs"))),"",INDIRECT(ADDRESS(B1243,2,1,1,"all_city_parameter_inputs"))))</f>
        <v/>
      </c>
      <c r="H1243" s="17" t="str" cm="1">
        <f t="array" aca="1" ref="H1243" ca="1">IF(ISBLANK(INDIRECT(ADDRESS(B1243,A1243,1,1,"all_city_parameter_inputs"))), "--",INDIRECT(ADDRESS(B1243,A1243,1,1,"all_city_parameter_inputs")))</f>
        <v>T</v>
      </c>
      <c r="I1243" s="17" t="str">
        <f ca="1">IF(OR(G1243="alpha",G1243="beta",G1243="sd",G1243="mean"),"--",VLOOKUP(C1243,Default!$B$5:$H$113,7,FALSE))</f>
        <v>T</v>
      </c>
      <c r="J1243" s="4" t="str">
        <f ca="1">VLOOKUP(F1243,Lookup!$C$5:$D$109,2, FALSE)</f>
        <v>Travel values</v>
      </c>
      <c r="K1243" s="4" t="str">
        <f ca="1">VLOOKUP(C1243,Default!$B$4:$E$113,4, FALSE)</f>
        <v>whether to add walk component to trips with main mode bus</v>
      </c>
      <c r="L1243" s="21" t="str" cm="1">
        <f t="array" aca="1" ref="L1243" ca="1">IF(ISNA(VLOOKUP(D1243,Grouped_Sources!$C:$C,1,FALSE)),"", INDIRECT(VLOOKUP(D1243,Grouped_Sources!$C:$G,5,FALSE)))</f>
        <v/>
      </c>
      <c r="M1243" s="21"/>
      <c r="N1243" s="21"/>
    </row>
    <row r="1244" spans="1:14">
      <c r="A1244" s="5">
        <f t="shared" si="198"/>
        <v>15</v>
      </c>
      <c r="B1244" s="5">
        <f t="shared" si="199"/>
        <v>54</v>
      </c>
      <c r="C1244" s="5" t="str">
        <f t="shared" ca="1" si="194"/>
        <v>bus_to_passenger_ratio</v>
      </c>
      <c r="D1244" s="5" t="str">
        <f t="shared" ca="1" si="184"/>
        <v>bus_to_passenger_ratio_cali</v>
      </c>
      <c r="E1244" s="4" t="str" cm="1">
        <f t="array" aca="1" ref="E1244" ca="1">INDIRECT(ADDRESS(1,A1244,1,1,"all_city_parameter_inputs"))</f>
        <v>cali</v>
      </c>
      <c r="F1244" s="6" t="str" cm="1">
        <f t="array" aca="1" ref="F1244" ca="1">IF(AND(ISBLANK(INDIRECT(ADDRESS(B1244,2,1,1,"all_city_parameter_inputs"))), ISBLANK(INDIRECT(ADDRESS(B1244,1,1,1,"all_city_parameter_inputs")))), "", IF(ISBLANK(INDIRECT(ADDRESS(B1244,1,1,1,"all_city_parameter_inputs"))), All_city_list!F1243,INDIRECT(ADDRESS(B1244,1,1,1,"all_city_parameter_inputs"))))</f>
        <v>bus_to_passenger_ratio</v>
      </c>
      <c r="G1244" s="4" t="str" cm="1">
        <f t="array" aca="1" ref="G1244" ca="1">IF(AND(ISBLANK(INDIRECT(ADDRESS(B1244,3,1,1,"all_city_parameter_inputs"))),ISBLANK(INDIRECT(ADDRESS(B1244,2,1,1,"all_city_parameter_inputs")))),"",IF(ISBLANK(INDIRECT(ADDRESS(B1244,2,1,1,"all_city_parameter_inputs"))),"",INDIRECT(ADDRESS(B1244,2,1,1,"all_city_parameter_inputs"))))</f>
        <v>constant</v>
      </c>
      <c r="H1244" s="17" cm="1">
        <f t="array" aca="1" ref="H1244" ca="1">IF(ISBLANK(INDIRECT(ADDRESS(B1244,A1244,1,1,"all_city_parameter_inputs"))), "--",INDIRECT(ADDRESS(B1244,A1244,1,1,"all_city_parameter_inputs")))</f>
        <v>3.8910505836575876E-2</v>
      </c>
      <c r="I1244" s="17">
        <f ca="1">IF(OR(G1244="alpha",G1244="beta",G1244="sd",G1244="mean"),"--",VLOOKUP(C1244,Default!$B$5:$H$113,7,FALSE))</f>
        <v>3.8910505836575897E-2</v>
      </c>
      <c r="J1244" s="4" t="str">
        <f ca="1">VLOOKUP(F1244,Lookup!$C$5:$D$109,2, FALSE)</f>
        <v>Travel values</v>
      </c>
      <c r="K1244" s="4" t="str">
        <f ca="1">VLOOKUP(C1244,Default!$B$4:$E$113,4, FALSE)</f>
        <v>number of buses per passenger</v>
      </c>
      <c r="L1244" s="21" t="str" cm="1">
        <f t="array" aca="1" ref="L1244" ca="1">IF(ISNA(VLOOKUP(D1244,Grouped_Sources!$C:$C,1,FALSE)),"", INDIRECT(VLOOKUP(D1244,Grouped_Sources!$C:$G,5,FALSE)))</f>
        <v>BusPassengerRatios_WriteUp_v.xx.docx on  on OneDrive Ali Abbas - ITHIM Global\Methods and Processes\Input Parameters\BusPassengerRatio</v>
      </c>
      <c r="M1244" s="21"/>
      <c r="N1244" s="21"/>
    </row>
    <row r="1245" spans="1:14">
      <c r="A1245" s="5">
        <f t="shared" si="198"/>
        <v>15</v>
      </c>
      <c r="B1245" s="5">
        <f t="shared" si="199"/>
        <v>55</v>
      </c>
      <c r="C1245" s="5" t="str">
        <f t="shared" ca="1" si="194"/>
        <v>bus_to_passenger_ratio</v>
      </c>
      <c r="D1245" s="5" t="str">
        <f t="shared" ca="1" si="184"/>
        <v>bus_to_passenger_ratio_cali</v>
      </c>
      <c r="E1245" s="4" t="str" cm="1">
        <f t="array" aca="1" ref="E1245" ca="1">INDIRECT(ADDRESS(1,A1245,1,1,"all_city_parameter_inputs"))</f>
        <v>cali</v>
      </c>
      <c r="F1245" s="6" t="str" cm="1">
        <f t="array" aca="1" ref="F1245" ca="1">IF(AND(ISBLANK(INDIRECT(ADDRESS(B1245,2,1,1,"all_city_parameter_inputs"))), ISBLANK(INDIRECT(ADDRESS(B1245,1,1,1,"all_city_parameter_inputs")))), "", IF(ISBLANK(INDIRECT(ADDRESS(B1245,1,1,1,"all_city_parameter_inputs"))), All_city_list!F1244,INDIRECT(ADDRESS(B1245,1,1,1,"all_city_parameter_inputs"))))</f>
        <v>bus_to_passenger_ratio</v>
      </c>
      <c r="G1245" s="4" t="str" cm="1">
        <f t="array" aca="1" ref="G1245" ca="1">IF(AND(ISBLANK(INDIRECT(ADDRESS(B1245,3,1,1,"all_city_parameter_inputs"))),ISBLANK(INDIRECT(ADDRESS(B1245,2,1,1,"all_city_parameter_inputs")))),"",IF(ISBLANK(INDIRECT(ADDRESS(B1245,2,1,1,"all_city_parameter_inputs"))),"",INDIRECT(ADDRESS(B1245,2,1,1,"all_city_parameter_inputs"))))</f>
        <v>alpha</v>
      </c>
      <c r="H1245" s="17" cm="1">
        <f t="array" aca="1" ref="H1245" ca="1">IF(ISBLANK(INDIRECT(ADDRESS(B1245,A1245,1,1,"all_city_parameter_inputs"))), "--",INDIRECT(ADDRESS(B1245,A1245,1,1,"all_city_parameter_inputs")))</f>
        <v>28.263936359706005</v>
      </c>
      <c r="I1245" s="17" t="str">
        <f ca="1">IF(OR(G1245="alpha",G1245="beta",G1245="sd",G1245="mean"),"--",VLOOKUP(C1245,Default!$B$5:$H$113,7,FALSE))</f>
        <v>--</v>
      </c>
      <c r="J1245" s="4" t="str">
        <f ca="1">VLOOKUP(F1245,Lookup!$C$5:$D$109,2, FALSE)</f>
        <v>Travel values</v>
      </c>
      <c r="K1245" s="4" t="str">
        <f ca="1">VLOOKUP(C1245,Default!$B$4:$E$113,4, FALSE)</f>
        <v>number of buses per passenger</v>
      </c>
      <c r="L1245" s="21" t="str" cm="1">
        <f t="array" aca="1" ref="L1245" ca="1">IF(ISNA(VLOOKUP(D1245,Grouped_Sources!$C:$C,1,FALSE)),"", INDIRECT(VLOOKUP(D1245,Grouped_Sources!$C:$G,5,FALSE)))</f>
        <v>BusPassengerRatios_WriteUp_v.xx.docx on  on OneDrive Ali Abbas - ITHIM Global\Methods and Processes\Input Parameters\BusPassengerRatio</v>
      </c>
      <c r="M1245" s="21"/>
      <c r="N1245" s="21"/>
    </row>
    <row r="1246" spans="1:14">
      <c r="A1246" s="5">
        <f t="shared" si="198"/>
        <v>15</v>
      </c>
      <c r="B1246" s="5">
        <f t="shared" si="199"/>
        <v>56</v>
      </c>
      <c r="C1246" s="5" t="str">
        <f t="shared" ca="1" si="194"/>
        <v>bus_to_passenger_ratio</v>
      </c>
      <c r="D1246" s="5" t="str">
        <f t="shared" ca="1" si="184"/>
        <v>bus_to_passenger_ratio_cali</v>
      </c>
      <c r="E1246" s="4" t="str" cm="1">
        <f t="array" aca="1" ref="E1246" ca="1">INDIRECT(ADDRESS(1,A1246,1,1,"all_city_parameter_inputs"))</f>
        <v>cali</v>
      </c>
      <c r="F1246" s="6" t="str" cm="1">
        <f t="array" aca="1" ref="F1246" ca="1">IF(AND(ISBLANK(INDIRECT(ADDRESS(B1246,2,1,1,"all_city_parameter_inputs"))), ISBLANK(INDIRECT(ADDRESS(B1246,1,1,1,"all_city_parameter_inputs")))), "", IF(ISBLANK(INDIRECT(ADDRESS(B1246,1,1,1,"all_city_parameter_inputs"))), All_city_list!F1245,INDIRECT(ADDRESS(B1246,1,1,1,"all_city_parameter_inputs"))))</f>
        <v>bus_to_passenger_ratio</v>
      </c>
      <c r="G1246" s="4" t="str" cm="1">
        <f t="array" aca="1" ref="G1246" ca="1">IF(AND(ISBLANK(INDIRECT(ADDRESS(B1246,3,1,1,"all_city_parameter_inputs"))),ISBLANK(INDIRECT(ADDRESS(B1246,2,1,1,"all_city_parameter_inputs")))),"",IF(ISBLANK(INDIRECT(ADDRESS(B1246,2,1,1,"all_city_parameter_inputs"))),"",INDIRECT(ADDRESS(B1246,2,1,1,"all_city_parameter_inputs"))))</f>
        <v>beta</v>
      </c>
      <c r="H1246" s="17" cm="1">
        <f t="array" aca="1" ref="H1246" ca="1">IF(ISBLANK(INDIRECT(ADDRESS(B1246,A1246,1,1,"all_city_parameter_inputs"))), "--",INDIRECT(ADDRESS(B1246,A1246,1,1,"all_city_parameter_inputs")))</f>
        <v>698.11922808473832</v>
      </c>
      <c r="I1246" s="17" t="str">
        <f ca="1">IF(OR(G1246="alpha",G1246="beta",G1246="sd",G1246="mean"),"--",VLOOKUP(C1246,Default!$B$5:$H$113,7,FALSE))</f>
        <v>--</v>
      </c>
      <c r="J1246" s="4" t="str">
        <f ca="1">VLOOKUP(F1246,Lookup!$C$5:$D$109,2, FALSE)</f>
        <v>Travel values</v>
      </c>
      <c r="K1246" s="4" t="str">
        <f ca="1">VLOOKUP(C1246,Default!$B$4:$E$113,4, FALSE)</f>
        <v>number of buses per passenger</v>
      </c>
      <c r="L1246" s="21" t="str" cm="1">
        <f t="array" aca="1" ref="L1246" ca="1">IF(ISNA(VLOOKUP(D1246,Grouped_Sources!$C:$C,1,FALSE)),"", INDIRECT(VLOOKUP(D1246,Grouped_Sources!$C:$G,5,FALSE)))</f>
        <v>BusPassengerRatios_WriteUp_v.xx.docx on  on OneDrive Ali Abbas - ITHIM Global\Methods and Processes\Input Parameters\BusPassengerRatio</v>
      </c>
      <c r="M1246" s="21"/>
      <c r="N1246" s="21"/>
    </row>
    <row r="1247" spans="1:14">
      <c r="A1247" s="5">
        <f t="shared" si="198"/>
        <v>15</v>
      </c>
      <c r="B1247" s="5">
        <f t="shared" si="199"/>
        <v>57</v>
      </c>
      <c r="C1247" s="5" t="str">
        <f t="shared" ca="1" si="194"/>
        <v>truck_to_car_ratio</v>
      </c>
      <c r="D1247" s="5" t="str">
        <f t="shared" ca="1" si="184"/>
        <v>truck_to_car_ratio_cali</v>
      </c>
      <c r="E1247" s="4" t="str" cm="1">
        <f t="array" aca="1" ref="E1247" ca="1">INDIRECT(ADDRESS(1,A1247,1,1,"all_city_parameter_inputs"))</f>
        <v>cali</v>
      </c>
      <c r="F1247" s="6" t="str" cm="1">
        <f t="array" aca="1" ref="F1247" ca="1">IF(AND(ISBLANK(INDIRECT(ADDRESS(B1247,2,1,1,"all_city_parameter_inputs"))), ISBLANK(INDIRECT(ADDRESS(B1247,1,1,1,"all_city_parameter_inputs")))), "", IF(ISBLANK(INDIRECT(ADDRESS(B1247,1,1,1,"all_city_parameter_inputs"))), All_city_list!F1246,INDIRECT(ADDRESS(B1247,1,1,1,"all_city_parameter_inputs"))))</f>
        <v>truck_to_car_ratio</v>
      </c>
      <c r="G1247" s="4" t="str" cm="1">
        <f t="array" aca="1" ref="G1247" ca="1">IF(AND(ISBLANK(INDIRECT(ADDRESS(B1247,3,1,1,"all_city_parameter_inputs"))),ISBLANK(INDIRECT(ADDRESS(B1247,2,1,1,"all_city_parameter_inputs")))),"",IF(ISBLANK(INDIRECT(ADDRESS(B1247,2,1,1,"all_city_parameter_inputs"))),"",INDIRECT(ADDRESS(B1247,2,1,1,"all_city_parameter_inputs"))))</f>
        <v>constant</v>
      </c>
      <c r="H1247" s="17" cm="1">
        <f t="array" aca="1" ref="H1247" ca="1">IF(ISBLANK(INDIRECT(ADDRESS(B1247,A1247,1,1,"all_city_parameter_inputs"))), "--",INDIRECT(ADDRESS(B1247,A1247,1,1,"all_city_parameter_inputs")))</f>
        <v>0.3</v>
      </c>
      <c r="I1247" s="17">
        <f ca="1">IF(OR(G1247="alpha",G1247="beta",G1247="sd",G1247="mean"),"--",VLOOKUP(C1247,Default!$B$5:$H$113,7,FALSE))</f>
        <v>0.3</v>
      </c>
      <c r="J1247" s="4" t="str">
        <f ca="1">VLOOKUP(F1247,Lookup!$C$5:$D$109,2, FALSE)</f>
        <v>Travel values</v>
      </c>
      <c r="K1247" s="4" t="str">
        <f ca="1">VLOOKUP(C1247,Default!$B$4:$E$113,4, FALSE)</f>
        <v>ratio of truck kilometers to car km travelled, used to add ghost trips that are not changed between the different scenarios</v>
      </c>
      <c r="L1247" s="21" t="str" cm="1">
        <f t="array" aca="1" ref="L1247" ca="1">IF(ISNA(VLOOKUP(D1247,Grouped_Sources!$C:$C,1,FALSE)),"", INDIRECT(VLOOKUP(D1247,Grouped_Sources!$C:$G,5,FALSE)))</f>
        <v>TruckCarRatio_WriteUp_v.xx.docx on  on OneDrive Ali Abbas - ITHIM Global\Methods and Processes\Input Parameters\TruckCarRatio</v>
      </c>
      <c r="M1247" s="21"/>
      <c r="N1247" s="21"/>
    </row>
    <row r="1248" spans="1:14">
      <c r="A1248" s="5">
        <f t="shared" si="198"/>
        <v>15</v>
      </c>
      <c r="B1248" s="5">
        <f t="shared" si="199"/>
        <v>58</v>
      </c>
      <c r="C1248" s="5" t="str">
        <f t="shared" ca="1" si="194"/>
        <v>truck_to_car_ratio</v>
      </c>
      <c r="D1248" s="5" t="str">
        <f t="shared" ca="1" si="184"/>
        <v>truck_to_car_ratio_cali</v>
      </c>
      <c r="E1248" s="4" t="str" cm="1">
        <f t="array" aca="1" ref="E1248" ca="1">INDIRECT(ADDRESS(1,A1248,1,1,"all_city_parameter_inputs"))</f>
        <v>cali</v>
      </c>
      <c r="F1248" s="6" t="str" cm="1">
        <f t="array" aca="1" ref="F1248" ca="1">IF(AND(ISBLANK(INDIRECT(ADDRESS(B1248,2,1,1,"all_city_parameter_inputs"))), ISBLANK(INDIRECT(ADDRESS(B1248,1,1,1,"all_city_parameter_inputs")))), "", IF(ISBLANK(INDIRECT(ADDRESS(B1248,1,1,1,"all_city_parameter_inputs"))), All_city_list!F1247,INDIRECT(ADDRESS(B1248,1,1,1,"all_city_parameter_inputs"))))</f>
        <v>truck_to_car_ratio</v>
      </c>
      <c r="G1248" s="4" t="str" cm="1">
        <f t="array" aca="1" ref="G1248" ca="1">IF(AND(ISBLANK(INDIRECT(ADDRESS(B1248,3,1,1,"all_city_parameter_inputs"))),ISBLANK(INDIRECT(ADDRESS(B1248,2,1,1,"all_city_parameter_inputs")))),"",IF(ISBLANK(INDIRECT(ADDRESS(B1248,2,1,1,"all_city_parameter_inputs"))),"",INDIRECT(ADDRESS(B1248,2,1,1,"all_city_parameter_inputs"))))</f>
        <v>alpha</v>
      </c>
      <c r="H1248" s="17" cm="1">
        <f t="array" aca="1" ref="H1248" ca="1">IF(ISBLANK(INDIRECT(ADDRESS(B1248,A1248,1,1,"all_city_parameter_inputs"))), "--",INDIRECT(ADDRESS(B1248,A1248,1,1,"all_city_parameter_inputs")))</f>
        <v>3.731999999999998</v>
      </c>
      <c r="I1248" s="17" t="str">
        <f ca="1">IF(OR(G1248="alpha",G1248="beta",G1248="sd",G1248="mean"),"--",VLOOKUP(C1248,Default!$B$5:$H$113,7,FALSE))</f>
        <v>--</v>
      </c>
      <c r="J1248" s="4" t="str">
        <f ca="1">VLOOKUP(F1248,Lookup!$C$5:$D$109,2, FALSE)</f>
        <v>Travel values</v>
      </c>
      <c r="K1248" s="4" t="str">
        <f ca="1">VLOOKUP(C1248,Default!$B$4:$E$113,4, FALSE)</f>
        <v>ratio of truck kilometers to car km travelled, used to add ghost trips that are not changed between the different scenarios</v>
      </c>
      <c r="L1248" s="21" t="str" cm="1">
        <f t="array" aca="1" ref="L1248" ca="1">IF(ISNA(VLOOKUP(D1248,Grouped_Sources!$C:$C,1,FALSE)),"", INDIRECT(VLOOKUP(D1248,Grouped_Sources!$C:$G,5,FALSE)))</f>
        <v>TruckCarRatio_WriteUp_v.xx.docx on  on OneDrive Ali Abbas - ITHIM Global\Methods and Processes\Input Parameters\TruckCarRatio</v>
      </c>
      <c r="M1248" s="21"/>
      <c r="N1248" s="21"/>
    </row>
    <row r="1249" spans="1:14">
      <c r="A1249" s="5">
        <f t="shared" si="198"/>
        <v>15</v>
      </c>
      <c r="B1249" s="5">
        <f t="shared" si="199"/>
        <v>59</v>
      </c>
      <c r="C1249" s="5" t="str">
        <f t="shared" ca="1" si="194"/>
        <v>truck_to_car_ratio</v>
      </c>
      <c r="D1249" s="5" t="str">
        <f t="shared" ca="1" si="184"/>
        <v>truck_to_car_ratio_cali</v>
      </c>
      <c r="E1249" s="4" t="str" cm="1">
        <f t="array" aca="1" ref="E1249" ca="1">INDIRECT(ADDRESS(1,A1249,1,1,"all_city_parameter_inputs"))</f>
        <v>cali</v>
      </c>
      <c r="F1249" s="6" t="str" cm="1">
        <f t="array" aca="1" ref="F1249" ca="1">IF(AND(ISBLANK(INDIRECT(ADDRESS(B1249,2,1,1,"all_city_parameter_inputs"))), ISBLANK(INDIRECT(ADDRESS(B1249,1,1,1,"all_city_parameter_inputs")))), "", IF(ISBLANK(INDIRECT(ADDRESS(B1249,1,1,1,"all_city_parameter_inputs"))), All_city_list!F1248,INDIRECT(ADDRESS(B1249,1,1,1,"all_city_parameter_inputs"))))</f>
        <v>truck_to_car_ratio</v>
      </c>
      <c r="G1249" s="4" t="str" cm="1">
        <f t="array" aca="1" ref="G1249" ca="1">IF(AND(ISBLANK(INDIRECT(ADDRESS(B1249,3,1,1,"all_city_parameter_inputs"))),ISBLANK(INDIRECT(ADDRESS(B1249,2,1,1,"all_city_parameter_inputs")))),"",IF(ISBLANK(INDIRECT(ADDRESS(B1249,2,1,1,"all_city_parameter_inputs"))),"",INDIRECT(ADDRESS(B1249,2,1,1,"all_city_parameter_inputs"))))</f>
        <v>beta</v>
      </c>
      <c r="H1249" s="17" cm="1">
        <f t="array" aca="1" ref="H1249" ca="1">IF(ISBLANK(INDIRECT(ADDRESS(B1249,A1249,1,1,"all_city_parameter_inputs"))), "--",INDIRECT(ADDRESS(B1249,A1249,1,1,"all_city_parameter_inputs")))</f>
        <v>8.7079999999999949</v>
      </c>
      <c r="I1249" s="17" t="str">
        <f ca="1">IF(OR(G1249="alpha",G1249="beta",G1249="sd",G1249="mean"),"--",VLOOKUP(C1249,Default!$B$5:$H$113,7,FALSE))</f>
        <v>--</v>
      </c>
      <c r="J1249" s="4" t="str">
        <f ca="1">VLOOKUP(F1249,Lookup!$C$5:$D$109,2, FALSE)</f>
        <v>Travel values</v>
      </c>
      <c r="K1249" s="4" t="str">
        <f ca="1">VLOOKUP(C1249,Default!$B$4:$E$113,4, FALSE)</f>
        <v>ratio of truck kilometers to car km travelled, used to add ghost trips that are not changed between the different scenarios</v>
      </c>
      <c r="L1249" s="21" t="str" cm="1">
        <f t="array" aca="1" ref="L1249" ca="1">IF(ISNA(VLOOKUP(D1249,Grouped_Sources!$C:$C,1,FALSE)),"", INDIRECT(VLOOKUP(D1249,Grouped_Sources!$C:$G,5,FALSE)))</f>
        <v>TruckCarRatio_WriteUp_v.xx.docx on  on OneDrive Ali Abbas - ITHIM Global\Methods and Processes\Input Parameters\TruckCarRatio</v>
      </c>
      <c r="M1249" s="21"/>
      <c r="N1249" s="21"/>
    </row>
    <row r="1250" spans="1:14">
      <c r="A1250" s="5">
        <f t="shared" si="198"/>
        <v>15</v>
      </c>
      <c r="B1250" s="5">
        <f t="shared" si="199"/>
        <v>60</v>
      </c>
      <c r="C1250" s="5" t="str">
        <f t="shared" ca="1" si="194"/>
        <v>PM_emission_confidence</v>
      </c>
      <c r="D1250" s="5" t="str">
        <f t="shared" ca="1" si="184"/>
        <v>PM_emission_confidence_cali</v>
      </c>
      <c r="E1250" s="4" t="str" cm="1">
        <f t="array" aca="1" ref="E1250" ca="1">INDIRECT(ADDRESS(1,A1250,1,1,"all_city_parameter_inputs"))</f>
        <v>cali</v>
      </c>
      <c r="F1250" s="6" t="str" cm="1">
        <f t="array" aca="1" ref="F1250" ca="1">IF(AND(ISBLANK(INDIRECT(ADDRESS(B1250,2,1,1,"all_city_parameter_inputs"))), ISBLANK(INDIRECT(ADDRESS(B1250,1,1,1,"all_city_parameter_inputs")))), "", IF(ISBLANK(INDIRECT(ADDRESS(B1250,1,1,1,"all_city_parameter_inputs"))), All_city_list!F1249,INDIRECT(ADDRESS(B1250,1,1,1,"all_city_parameter_inputs"))))</f>
        <v>PM_emission_confidence</v>
      </c>
      <c r="G1250" s="4" t="str" cm="1">
        <f t="array" aca="1" ref="G1250" ca="1">IF(AND(ISBLANK(INDIRECT(ADDRESS(B1250,3,1,1,"all_city_parameter_inputs"))),ISBLANK(INDIRECT(ADDRESS(B1250,2,1,1,"all_city_parameter_inputs")))),"",IF(ISBLANK(INDIRECT(ADDRESS(B1250,2,1,1,"all_city_parameter_inputs"))),"",INDIRECT(ADDRESS(B1250,2,1,1,"all_city_parameter_inputs"))))</f>
        <v>sample</v>
      </c>
      <c r="H1250" s="17" cm="1">
        <f t="array" aca="1" ref="H1250" ca="1">IF(ISBLANK(INDIRECT(ADDRESS(B1250,A1250,1,1,"all_city_parameter_inputs"))), "--",INDIRECT(ADDRESS(B1250,A1250,1,1,"all_city_parameter_inputs")))</f>
        <v>0.8</v>
      </c>
      <c r="I1250" s="17">
        <f ca="1">IF(OR(G1250="alpha",G1250="beta",G1250="sd",G1250="mean"),"--",VLOOKUP(C1250,Default!$B$5:$H$113,7,FALSE))</f>
        <v>1</v>
      </c>
      <c r="J1250" s="4" t="str">
        <f ca="1">VLOOKUP(F1250,Lookup!$C$5:$D$109,2, FALSE)</f>
        <v>Pollution values</v>
      </c>
      <c r="K1250" s="4" t="str">
        <f ca="1">VLOOKUP(C1250,Default!$B$4:$E$113,4,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250" s="21" t="str" cm="1">
        <f t="array" aca="1" ref="L1250" ca="1">IF(ISNA(VLOOKUP(D1250,Grouped_Sources!$C:$C,1,FALSE)),"", INDIRECT(VLOOKUP(D1250,Grouped_Sources!$C:$G,5,FALSE)))</f>
        <v/>
      </c>
      <c r="M1250" s="21"/>
      <c r="N1250" s="21"/>
    </row>
    <row r="1251" spans="1:14">
      <c r="A1251" s="5">
        <f t="shared" si="198"/>
        <v>15</v>
      </c>
      <c r="B1251" s="5">
        <f t="shared" si="199"/>
        <v>61</v>
      </c>
      <c r="C1251" s="5" t="str">
        <f t="shared" ca="1" si="194"/>
        <v>distance_scalar_car_taxi</v>
      </c>
      <c r="D1251" s="5" t="str">
        <f t="shared" ca="1" si="184"/>
        <v>distance_scalar_car_taxi_cali</v>
      </c>
      <c r="E1251" s="4" t="str" cm="1">
        <f t="array" aca="1" ref="E1251" ca="1">INDIRECT(ADDRESS(1,A1251,1,1,"all_city_parameter_inputs"))</f>
        <v>cali</v>
      </c>
      <c r="F1251" s="6" t="str" cm="1">
        <f t="array" aca="1" ref="F1251" ca="1">IF(AND(ISBLANK(INDIRECT(ADDRESS(B1251,2,1,1,"all_city_parameter_inputs"))), ISBLANK(INDIRECT(ADDRESS(B1251,1,1,1,"all_city_parameter_inputs")))), "", IF(ISBLANK(INDIRECT(ADDRESS(B1251,1,1,1,"all_city_parameter_inputs"))), All_city_list!F1250,INDIRECT(ADDRESS(B1251,1,1,1,"all_city_parameter_inputs"))))</f>
        <v>distance_scalar_car_taxi</v>
      </c>
      <c r="G1251" s="4" t="str" cm="1">
        <f t="array" aca="1" ref="G1251" ca="1">IF(AND(ISBLANK(INDIRECT(ADDRESS(B1251,3,1,1,"all_city_parameter_inputs"))),ISBLANK(INDIRECT(ADDRESS(B1251,2,1,1,"all_city_parameter_inputs")))),"",IF(ISBLANK(INDIRECT(ADDRESS(B1251,2,1,1,"all_city_parameter_inputs"))),"",INDIRECT(ADDRESS(B1251,2,1,1,"all_city_parameter_inputs"))))</f>
        <v>constant</v>
      </c>
      <c r="H1251" s="17" cm="1">
        <f t="array" aca="1" ref="H1251" ca="1">IF(ISBLANK(INDIRECT(ADDRESS(B1251,A1251,1,1,"all_city_parameter_inputs"))), "--",INDIRECT(ADDRESS(B1251,A1251,1,1,"all_city_parameter_inputs")))</f>
        <v>1</v>
      </c>
      <c r="I1251" s="17">
        <f ca="1">IF(OR(G1251="alpha",G1251="beta",G1251="sd",G1251="mean"),"--",VLOOKUP(C1251,Default!$B$5:$H$113,7,FALSE))</f>
        <v>1</v>
      </c>
      <c r="J1251" s="4" t="str">
        <f ca="1">VLOOKUP(F1251,Lookup!$C$5:$D$109,2, FALSE)</f>
        <v>Travel values</v>
      </c>
      <c r="K1251" s="4" t="str">
        <f ca="1">VLOOKUP(C1251,Default!$B$4:$E$113,4, FALSE)</f>
        <v>scalar for car/taxi distance, i.e. all car and taxi trips get scaled by this scalar</v>
      </c>
      <c r="L1251" s="21" t="str" cm="1">
        <f t="array" aca="1" ref="L1251" ca="1">IF(ISNA(VLOOKUP(D1251,Grouped_Sources!$C:$C,1,FALSE)),"", INDIRECT(VLOOKUP(D1251,Grouped_Sources!$C:$G,5,FALSE)))</f>
        <v xml:space="preserve"> on OneDrive Ali Abbas - ITHIM Global\Methods and Processes\Input Parameters\DistanceScalars</v>
      </c>
      <c r="M1251" s="21"/>
      <c r="N1251" s="21"/>
    </row>
    <row r="1252" spans="1:14">
      <c r="A1252" s="5">
        <f t="shared" si="198"/>
        <v>15</v>
      </c>
      <c r="B1252" s="5">
        <f t="shared" si="199"/>
        <v>62</v>
      </c>
      <c r="C1252" s="5" t="str">
        <f t="shared" ca="1" si="194"/>
        <v>distance_scalar_car_taxi</v>
      </c>
      <c r="D1252" s="5" t="str">
        <f t="shared" ca="1" si="184"/>
        <v>distance_scalar_car_taxi_cali</v>
      </c>
      <c r="E1252" s="4" t="str" cm="1">
        <f t="array" aca="1" ref="E1252" ca="1">INDIRECT(ADDRESS(1,A1252,1,1,"all_city_parameter_inputs"))</f>
        <v>cali</v>
      </c>
      <c r="F1252" s="6" t="str" cm="1">
        <f t="array" aca="1" ref="F1252" ca="1">IF(AND(ISBLANK(INDIRECT(ADDRESS(B1252,2,1,1,"all_city_parameter_inputs"))), ISBLANK(INDIRECT(ADDRESS(B1252,1,1,1,"all_city_parameter_inputs")))), "", IF(ISBLANK(INDIRECT(ADDRESS(B1252,1,1,1,"all_city_parameter_inputs"))), All_city_list!F1251,INDIRECT(ADDRESS(B1252,1,1,1,"all_city_parameter_inputs"))))</f>
        <v>distance_scalar_car_taxi</v>
      </c>
      <c r="G1252" s="4" t="str" cm="1">
        <f t="array" aca="1" ref="G1252" ca="1">IF(AND(ISBLANK(INDIRECT(ADDRESS(B1252,3,1,1,"all_city_parameter_inputs"))),ISBLANK(INDIRECT(ADDRESS(B1252,2,1,1,"all_city_parameter_inputs")))),"",IF(ISBLANK(INDIRECT(ADDRESS(B1252,2,1,1,"all_city_parameter_inputs"))),"",INDIRECT(ADDRESS(B1252,2,1,1,"all_city_parameter_inputs"))))</f>
        <v>mean</v>
      </c>
      <c r="H1252" s="17" cm="1">
        <f t="array" aca="1" ref="H1252" ca="1">IF(ISBLANK(INDIRECT(ADDRESS(B1252,A1252,1,1,"all_city_parameter_inputs"))), "--",INDIRECT(ADDRESS(B1252,A1252,1,1,"all_city_parameter_inputs")))</f>
        <v>0.99982297138156095</v>
      </c>
      <c r="I1252" s="17" t="str">
        <f ca="1">IF(OR(G1252="alpha",G1252="beta",G1252="sd",G1252="mean"),"--",VLOOKUP(C1252,Default!$B$5:$H$113,7,FALSE))</f>
        <v>--</v>
      </c>
      <c r="J1252" s="4" t="str">
        <f ca="1">VLOOKUP(F1252,Lookup!$C$5:$D$109,2, FALSE)</f>
        <v>Travel values</v>
      </c>
      <c r="K1252" s="4" t="str">
        <f ca="1">VLOOKUP(C1252,Default!$B$4:$E$113,4, FALSE)</f>
        <v>scalar for car/taxi distance, i.e. all car and taxi trips get scaled by this scalar</v>
      </c>
      <c r="L1252" s="21" t="str" cm="1">
        <f t="array" aca="1" ref="L1252" ca="1">IF(ISNA(VLOOKUP(D1252,Grouped_Sources!$C:$C,1,FALSE)),"", INDIRECT(VLOOKUP(D1252,Grouped_Sources!$C:$G,5,FALSE)))</f>
        <v xml:space="preserve"> on OneDrive Ali Abbas - ITHIM Global\Methods and Processes\Input Parameters\DistanceScalars</v>
      </c>
      <c r="M1252" s="21"/>
      <c r="N1252" s="21"/>
    </row>
    <row r="1253" spans="1:14">
      <c r="A1253" s="5">
        <f t="shared" si="198"/>
        <v>15</v>
      </c>
      <c r="B1253" s="5">
        <f t="shared" si="199"/>
        <v>63</v>
      </c>
      <c r="C1253" s="5" t="str">
        <f t="shared" ca="1" si="194"/>
        <v>distance_scalar_car_taxi</v>
      </c>
      <c r="D1253" s="5" t="str">
        <f t="shared" ca="1" si="184"/>
        <v>distance_scalar_car_taxi_cali</v>
      </c>
      <c r="E1253" s="4" t="str" cm="1">
        <f t="array" aca="1" ref="E1253" ca="1">INDIRECT(ADDRESS(1,A1253,1,1,"all_city_parameter_inputs"))</f>
        <v>cali</v>
      </c>
      <c r="F1253" s="6" t="str" cm="1">
        <f t="array" aca="1" ref="F1253" ca="1">IF(AND(ISBLANK(INDIRECT(ADDRESS(B1253,2,1,1,"all_city_parameter_inputs"))), ISBLANK(INDIRECT(ADDRESS(B1253,1,1,1,"all_city_parameter_inputs")))), "", IF(ISBLANK(INDIRECT(ADDRESS(B1253,1,1,1,"all_city_parameter_inputs"))), All_city_list!F1252,INDIRECT(ADDRESS(B1253,1,1,1,"all_city_parameter_inputs"))))</f>
        <v>distance_scalar_car_taxi</v>
      </c>
      <c r="G1253" s="4" t="str" cm="1">
        <f t="array" aca="1" ref="G1253" ca="1">IF(AND(ISBLANK(INDIRECT(ADDRESS(B1253,3,1,1,"all_city_parameter_inputs"))),ISBLANK(INDIRECT(ADDRESS(B1253,2,1,1,"all_city_parameter_inputs")))),"",IF(ISBLANK(INDIRECT(ADDRESS(B1253,2,1,1,"all_city_parameter_inputs"))),"",INDIRECT(ADDRESS(B1253,2,1,1,"all_city_parameter_inputs"))))</f>
        <v>sd</v>
      </c>
      <c r="H1253" s="17" cm="1">
        <f t="array" aca="1" ref="H1253" ca="1">IF(ISBLANK(INDIRECT(ADDRESS(B1253,A1253,1,1,"all_city_parameter_inputs"))), "--",INDIRECT(ADDRESS(B1253,A1253,1,1,"all_city_parameter_inputs")))</f>
        <v>1.0189954015829701</v>
      </c>
      <c r="I1253" s="17" t="str">
        <f ca="1">IF(OR(G1253="alpha",G1253="beta",G1253="sd",G1253="mean"),"--",VLOOKUP(C1253,Default!$B$5:$H$113,7,FALSE))</f>
        <v>--</v>
      </c>
      <c r="J1253" s="4" t="str">
        <f ca="1">VLOOKUP(F1253,Lookup!$C$5:$D$109,2, FALSE)</f>
        <v>Travel values</v>
      </c>
      <c r="K1253" s="4" t="str">
        <f ca="1">VLOOKUP(C1253,Default!$B$4:$E$113,4, FALSE)</f>
        <v>scalar for car/taxi distance, i.e. all car and taxi trips get scaled by this scalar</v>
      </c>
      <c r="L1253" s="21" t="str" cm="1">
        <f t="array" aca="1" ref="L1253" ca="1">IF(ISNA(VLOOKUP(D1253,Grouped_Sources!$C:$C,1,FALSE)),"", INDIRECT(VLOOKUP(D1253,Grouped_Sources!$C:$G,5,FALSE)))</f>
        <v xml:space="preserve"> on OneDrive Ali Abbas - ITHIM Global\Methods and Processes\Input Parameters\DistanceScalars</v>
      </c>
      <c r="M1253" s="21"/>
      <c r="N1253" s="21"/>
    </row>
    <row r="1254" spans="1:14">
      <c r="A1254" s="5">
        <f t="shared" si="198"/>
        <v>15</v>
      </c>
      <c r="B1254" s="5">
        <f t="shared" si="199"/>
        <v>64</v>
      </c>
      <c r="C1254" s="5" t="str">
        <f t="shared" ca="1" si="194"/>
        <v>distance_scalar_motorcycle</v>
      </c>
      <c r="D1254" s="5" t="str">
        <f t="shared" ca="1" si="184"/>
        <v>distance_scalar_motorcycle_cali</v>
      </c>
      <c r="E1254" s="4" t="str" cm="1">
        <f t="array" aca="1" ref="E1254" ca="1">INDIRECT(ADDRESS(1,A1254,1,1,"all_city_parameter_inputs"))</f>
        <v>cali</v>
      </c>
      <c r="F1254" s="6" t="str" cm="1">
        <f t="array" aca="1" ref="F1254" ca="1">IF(AND(ISBLANK(INDIRECT(ADDRESS(B1254,2,1,1,"all_city_parameter_inputs"))), ISBLANK(INDIRECT(ADDRESS(B1254,1,1,1,"all_city_parameter_inputs")))), "", IF(ISBLANK(INDIRECT(ADDRESS(B1254,1,1,1,"all_city_parameter_inputs"))), All_city_list!F1253,INDIRECT(ADDRESS(B1254,1,1,1,"all_city_parameter_inputs"))))</f>
        <v>distance_scalar_motorcycle</v>
      </c>
      <c r="G1254" s="4" t="str" cm="1">
        <f t="array" aca="1" ref="G1254" ca="1">IF(AND(ISBLANK(INDIRECT(ADDRESS(B1254,3,1,1,"all_city_parameter_inputs"))),ISBLANK(INDIRECT(ADDRESS(B1254,2,1,1,"all_city_parameter_inputs")))),"",IF(ISBLANK(INDIRECT(ADDRESS(B1254,2,1,1,"all_city_parameter_inputs"))),"",INDIRECT(ADDRESS(B1254,2,1,1,"all_city_parameter_inputs"))))</f>
        <v>constant</v>
      </c>
      <c r="H1254" s="17" cm="1">
        <f t="array" aca="1" ref="H1254" ca="1">IF(ISBLANK(INDIRECT(ADDRESS(B1254,A1254,1,1,"all_city_parameter_inputs"))), "--",INDIRECT(ADDRESS(B1254,A1254,1,1,"all_city_parameter_inputs")))</f>
        <v>1</v>
      </c>
      <c r="I1254" s="17">
        <f ca="1">IF(OR(G1254="alpha",G1254="beta",G1254="sd",G1254="mean"),"--",VLOOKUP(C1254,Default!$B$5:$H$113,7,FALSE))</f>
        <v>1</v>
      </c>
      <c r="J1254" s="4" t="str">
        <f ca="1">VLOOKUP(F1254,Lookup!$C$5:$D$109,2, FALSE)</f>
        <v>Travel values</v>
      </c>
      <c r="K1254" s="4" t="str">
        <f ca="1">VLOOKUP(C1254,Default!$B$4:$E$113,4, FALSE)</f>
        <v>scalar for motorcycle distance, i.e. all motorbike trips are scaled by this scalar</v>
      </c>
      <c r="L1254" s="21" t="str" cm="1">
        <f t="array" aca="1" ref="L1254" ca="1">IF(ISNA(VLOOKUP(D1254,Grouped_Sources!$C:$C,1,FALSE)),"", INDIRECT(VLOOKUP(D1254,Grouped_Sources!$C:$G,5,FALSE)))</f>
        <v xml:space="preserve"> on OneDrive Ali Abbas - ITHIM Global\Methods and Processes\Input Parameters\DistanceScalars</v>
      </c>
      <c r="M1254" s="21"/>
      <c r="N1254" s="21"/>
    </row>
    <row r="1255" spans="1:14">
      <c r="A1255" s="5">
        <f t="shared" si="198"/>
        <v>15</v>
      </c>
      <c r="B1255" s="5">
        <f t="shared" si="199"/>
        <v>65</v>
      </c>
      <c r="C1255" s="5" t="str">
        <f t="shared" ca="1" si="194"/>
        <v>distance_scalar_motorcycle</v>
      </c>
      <c r="D1255" s="5" t="str">
        <f t="shared" ca="1" si="184"/>
        <v>distance_scalar_motorcycle_cali</v>
      </c>
      <c r="E1255" s="4" t="str" cm="1">
        <f t="array" aca="1" ref="E1255" ca="1">INDIRECT(ADDRESS(1,A1255,1,1,"all_city_parameter_inputs"))</f>
        <v>cali</v>
      </c>
      <c r="F1255" s="6" t="str" cm="1">
        <f t="array" aca="1" ref="F1255" ca="1">IF(AND(ISBLANK(INDIRECT(ADDRESS(B1255,2,1,1,"all_city_parameter_inputs"))), ISBLANK(INDIRECT(ADDRESS(B1255,1,1,1,"all_city_parameter_inputs")))), "", IF(ISBLANK(INDIRECT(ADDRESS(B1255,1,1,1,"all_city_parameter_inputs"))), All_city_list!F1254,INDIRECT(ADDRESS(B1255,1,1,1,"all_city_parameter_inputs"))))</f>
        <v>distance_scalar_motorcycle</v>
      </c>
      <c r="G1255" s="4" t="str" cm="1">
        <f t="array" aca="1" ref="G1255" ca="1">IF(AND(ISBLANK(INDIRECT(ADDRESS(B1255,3,1,1,"all_city_parameter_inputs"))),ISBLANK(INDIRECT(ADDRESS(B1255,2,1,1,"all_city_parameter_inputs")))),"",IF(ISBLANK(INDIRECT(ADDRESS(B1255,2,1,1,"all_city_parameter_inputs"))),"",INDIRECT(ADDRESS(B1255,2,1,1,"all_city_parameter_inputs"))))</f>
        <v>mean</v>
      </c>
      <c r="H1255" s="17" cm="1">
        <f t="array" aca="1" ref="H1255" ca="1">IF(ISBLANK(INDIRECT(ADDRESS(B1255,A1255,1,1,"all_city_parameter_inputs"))), "--",INDIRECT(ADDRESS(B1255,A1255,1,1,"all_city_parameter_inputs")))</f>
        <v>0.99973622178038801</v>
      </c>
      <c r="I1255" s="17" t="str">
        <f ca="1">IF(OR(G1255="alpha",G1255="beta",G1255="sd",G1255="mean"),"--",VLOOKUP(C1255,Default!$B$5:$H$113,7,FALSE))</f>
        <v>--</v>
      </c>
      <c r="J1255" s="4" t="str">
        <f ca="1">VLOOKUP(F1255,Lookup!$C$5:$D$109,2, FALSE)</f>
        <v>Travel values</v>
      </c>
      <c r="K1255" s="4" t="str">
        <f ca="1">VLOOKUP(C1255,Default!$B$4:$E$113,4, FALSE)</f>
        <v>scalar for motorcycle distance, i.e. all motorbike trips are scaled by this scalar</v>
      </c>
      <c r="L1255" s="21" t="str" cm="1">
        <f t="array" aca="1" ref="L1255" ca="1">IF(ISNA(VLOOKUP(D1255,Grouped_Sources!$C:$C,1,FALSE)),"", INDIRECT(VLOOKUP(D1255,Grouped_Sources!$C:$G,5,FALSE)))</f>
        <v xml:space="preserve"> on OneDrive Ali Abbas - ITHIM Global\Methods and Processes\Input Parameters\DistanceScalars</v>
      </c>
      <c r="M1255" s="21"/>
      <c r="N1255" s="21"/>
    </row>
    <row r="1256" spans="1:14">
      <c r="A1256" s="5">
        <f t="shared" si="198"/>
        <v>15</v>
      </c>
      <c r="B1256" s="5">
        <f t="shared" si="199"/>
        <v>66</v>
      </c>
      <c r="C1256" s="5" t="str">
        <f t="shared" ca="1" si="194"/>
        <v>distance_scalar_motorcycle</v>
      </c>
      <c r="D1256" s="5" t="str">
        <f t="shared" ca="1" si="184"/>
        <v>distance_scalar_motorcycle_cali</v>
      </c>
      <c r="E1256" s="4" t="str" cm="1">
        <f t="array" aca="1" ref="E1256" ca="1">INDIRECT(ADDRESS(1,A1256,1,1,"all_city_parameter_inputs"))</f>
        <v>cali</v>
      </c>
      <c r="F1256" s="6" t="str" cm="1">
        <f t="array" aca="1" ref="F1256" ca="1">IF(AND(ISBLANK(INDIRECT(ADDRESS(B1256,2,1,1,"all_city_parameter_inputs"))), ISBLANK(INDIRECT(ADDRESS(B1256,1,1,1,"all_city_parameter_inputs")))), "", IF(ISBLANK(INDIRECT(ADDRESS(B1256,1,1,1,"all_city_parameter_inputs"))), All_city_list!F1255,INDIRECT(ADDRESS(B1256,1,1,1,"all_city_parameter_inputs"))))</f>
        <v>distance_scalar_motorcycle</v>
      </c>
      <c r="G1256" s="4" t="str" cm="1">
        <f t="array" aca="1" ref="G1256" ca="1">IF(AND(ISBLANK(INDIRECT(ADDRESS(B1256,3,1,1,"all_city_parameter_inputs"))),ISBLANK(INDIRECT(ADDRESS(B1256,2,1,1,"all_city_parameter_inputs")))),"",IF(ISBLANK(INDIRECT(ADDRESS(B1256,2,1,1,"all_city_parameter_inputs"))),"",INDIRECT(ADDRESS(B1256,2,1,1,"all_city_parameter_inputs"))))</f>
        <v>sd</v>
      </c>
      <c r="H1256" s="17" cm="1">
        <f t="array" aca="1" ref="H1256" ca="1">IF(ISBLANK(INDIRECT(ADDRESS(B1256,A1256,1,1,"all_city_parameter_inputs"))), "--",INDIRECT(ADDRESS(B1256,A1256,1,1,"all_city_parameter_inputs")))</f>
        <v>1.02323595628245</v>
      </c>
      <c r="I1256" s="17" t="str">
        <f ca="1">IF(OR(G1256="alpha",G1256="beta",G1256="sd",G1256="mean"),"--",VLOOKUP(C1256,Default!$B$5:$H$113,7,FALSE))</f>
        <v>--</v>
      </c>
      <c r="J1256" s="4" t="str">
        <f ca="1">VLOOKUP(F1256,Lookup!$C$5:$D$109,2, FALSE)</f>
        <v>Travel values</v>
      </c>
      <c r="K1256" s="4" t="str">
        <f ca="1">VLOOKUP(C1256,Default!$B$4:$E$113,4, FALSE)</f>
        <v>scalar for motorcycle distance, i.e. all motorbike trips are scaled by this scalar</v>
      </c>
      <c r="L1256" s="21" t="str" cm="1">
        <f t="array" aca="1" ref="L1256" ca="1">IF(ISNA(VLOOKUP(D1256,Grouped_Sources!$C:$C,1,FALSE)),"", INDIRECT(VLOOKUP(D1256,Grouped_Sources!$C:$G,5,FALSE)))</f>
        <v xml:space="preserve"> on OneDrive Ali Abbas - ITHIM Global\Methods and Processes\Input Parameters\DistanceScalars</v>
      </c>
      <c r="M1256" s="21"/>
      <c r="N1256" s="21"/>
    </row>
    <row r="1257" spans="1:14">
      <c r="A1257" s="5">
        <f t="shared" si="198"/>
        <v>15</v>
      </c>
      <c r="B1257" s="5">
        <f t="shared" si="199"/>
        <v>67</v>
      </c>
      <c r="C1257" s="5" t="str">
        <f t="shared" ca="1" si="194"/>
        <v>distance_scalar_pt</v>
      </c>
      <c r="D1257" s="5" t="str">
        <f t="shared" ca="1" si="184"/>
        <v>distance_scalar_pt_cali</v>
      </c>
      <c r="E1257" s="4" t="str" cm="1">
        <f t="array" aca="1" ref="E1257" ca="1">INDIRECT(ADDRESS(1,A1257,1,1,"all_city_parameter_inputs"))</f>
        <v>cali</v>
      </c>
      <c r="F1257" s="6" t="str" cm="1">
        <f t="array" aca="1" ref="F1257" ca="1">IF(AND(ISBLANK(INDIRECT(ADDRESS(B1257,2,1,1,"all_city_parameter_inputs"))), ISBLANK(INDIRECT(ADDRESS(B1257,1,1,1,"all_city_parameter_inputs")))), "", IF(ISBLANK(INDIRECT(ADDRESS(B1257,1,1,1,"all_city_parameter_inputs"))), All_city_list!F1256,INDIRECT(ADDRESS(B1257,1,1,1,"all_city_parameter_inputs"))))</f>
        <v>distance_scalar_pt</v>
      </c>
      <c r="G1257" s="4" t="str" cm="1">
        <f t="array" aca="1" ref="G1257" ca="1">IF(AND(ISBLANK(INDIRECT(ADDRESS(B1257,3,1,1,"all_city_parameter_inputs"))),ISBLANK(INDIRECT(ADDRESS(B1257,2,1,1,"all_city_parameter_inputs")))),"",IF(ISBLANK(INDIRECT(ADDRESS(B1257,2,1,1,"all_city_parameter_inputs"))),"",INDIRECT(ADDRESS(B1257,2,1,1,"all_city_parameter_inputs"))))</f>
        <v>constant</v>
      </c>
      <c r="H1257" s="17" cm="1">
        <f t="array" aca="1" ref="H1257" ca="1">IF(ISBLANK(INDIRECT(ADDRESS(B1257,A1257,1,1,"all_city_parameter_inputs"))), "--",INDIRECT(ADDRESS(B1257,A1257,1,1,"all_city_parameter_inputs")))</f>
        <v>1</v>
      </c>
      <c r="I1257" s="17">
        <f ca="1">IF(OR(G1257="alpha",G1257="beta",G1257="sd",G1257="mean"),"--",VLOOKUP(C1257,Default!$B$5:$H$113,7,FALSE))</f>
        <v>1</v>
      </c>
      <c r="J1257" s="4" t="str">
        <f ca="1">VLOOKUP(F1257,Lookup!$C$5:$D$109,2, FALSE)</f>
        <v>Travel values</v>
      </c>
      <c r="K1257" s="4" t="str">
        <f ca="1">VLOOKUP(C1257,Default!$B$4:$E$113,4, FALSE)</f>
        <v>scalar for PT distance, i.e. all public transport journey (incl bus driver if added) are scaled by this scalar</v>
      </c>
      <c r="L1257" s="21" t="str" cm="1">
        <f t="array" aca="1" ref="L1257" ca="1">IF(ISNA(VLOOKUP(D1257,Grouped_Sources!$C:$C,1,FALSE)),"", INDIRECT(VLOOKUP(D1257,Grouped_Sources!$C:$G,5,FALSE)))</f>
        <v xml:space="preserve"> on OneDrive Ali Abbas - ITHIM Global\Methods and Processes\Input Parameters\DistanceScalars</v>
      </c>
      <c r="M1257" s="21"/>
      <c r="N1257" s="21"/>
    </row>
    <row r="1258" spans="1:14">
      <c r="A1258" s="5">
        <f t="shared" si="198"/>
        <v>15</v>
      </c>
      <c r="B1258" s="5">
        <f t="shared" si="199"/>
        <v>68</v>
      </c>
      <c r="C1258" s="5" t="str">
        <f t="shared" ca="1" si="194"/>
        <v>distance_scalar_pt</v>
      </c>
      <c r="D1258" s="5" t="str">
        <f t="shared" ca="1" si="184"/>
        <v>distance_scalar_pt_cali</v>
      </c>
      <c r="E1258" s="4" t="str" cm="1">
        <f t="array" aca="1" ref="E1258" ca="1">INDIRECT(ADDRESS(1,A1258,1,1,"all_city_parameter_inputs"))</f>
        <v>cali</v>
      </c>
      <c r="F1258" s="6" t="str" cm="1">
        <f t="array" aca="1" ref="F1258" ca="1">IF(AND(ISBLANK(INDIRECT(ADDRESS(B1258,2,1,1,"all_city_parameter_inputs"))), ISBLANK(INDIRECT(ADDRESS(B1258,1,1,1,"all_city_parameter_inputs")))), "", IF(ISBLANK(INDIRECT(ADDRESS(B1258,1,1,1,"all_city_parameter_inputs"))), All_city_list!F1257,INDIRECT(ADDRESS(B1258,1,1,1,"all_city_parameter_inputs"))))</f>
        <v>distance_scalar_pt</v>
      </c>
      <c r="G1258" s="4" t="str" cm="1">
        <f t="array" aca="1" ref="G1258" ca="1">IF(AND(ISBLANK(INDIRECT(ADDRESS(B1258,3,1,1,"all_city_parameter_inputs"))),ISBLANK(INDIRECT(ADDRESS(B1258,2,1,1,"all_city_parameter_inputs")))),"",IF(ISBLANK(INDIRECT(ADDRESS(B1258,2,1,1,"all_city_parameter_inputs"))),"",INDIRECT(ADDRESS(B1258,2,1,1,"all_city_parameter_inputs"))))</f>
        <v>mean</v>
      </c>
      <c r="H1258" s="17" cm="1">
        <f t="array" aca="1" ref="H1258" ca="1">IF(ISBLANK(INDIRECT(ADDRESS(B1258,A1258,1,1,"all_city_parameter_inputs"))), "--",INDIRECT(ADDRESS(B1258,A1258,1,1,"all_city_parameter_inputs")))</f>
        <v>0.99990147469333801</v>
      </c>
      <c r="I1258" s="17" t="str">
        <f ca="1">IF(OR(G1258="alpha",G1258="beta",G1258="sd",G1258="mean"),"--",VLOOKUP(C1258,Default!$B$5:$H$113,7,FALSE))</f>
        <v>--</v>
      </c>
      <c r="J1258" s="4" t="str">
        <f ca="1">VLOOKUP(F1258,Lookup!$C$5:$D$109,2, FALSE)</f>
        <v>Travel values</v>
      </c>
      <c r="K1258" s="4" t="str">
        <f ca="1">VLOOKUP(C1258,Default!$B$4:$E$113,4, FALSE)</f>
        <v>scalar for PT distance, i.e. all public transport journey (incl bus driver if added) are scaled by this scalar</v>
      </c>
      <c r="L1258" s="21" t="str" cm="1">
        <f t="array" aca="1" ref="L1258" ca="1">IF(ISNA(VLOOKUP(D1258,Grouped_Sources!$C:$C,1,FALSE)),"", INDIRECT(VLOOKUP(D1258,Grouped_Sources!$C:$G,5,FALSE)))</f>
        <v xml:space="preserve"> on OneDrive Ali Abbas - ITHIM Global\Methods and Processes\Input Parameters\DistanceScalars</v>
      </c>
      <c r="M1258" s="21"/>
      <c r="N1258" s="21"/>
    </row>
    <row r="1259" spans="1:14">
      <c r="A1259" s="5">
        <f t="shared" si="198"/>
        <v>15</v>
      </c>
      <c r="B1259" s="5">
        <f t="shared" si="199"/>
        <v>69</v>
      </c>
      <c r="C1259" s="5" t="str">
        <f t="shared" ref="C1259:C1332" ca="1" si="200">IF(G1259 = "",F1259,IF(OR(G1259="alpha",G1259="beta",G1259="constant",G1259="sd",G1259="mean",G1259="sample"),F1259,F1259&amp;" "&amp;G1259))</f>
        <v>distance_scalar_pt</v>
      </c>
      <c r="D1259" s="5" t="str">
        <f t="shared" ca="1" si="184"/>
        <v>distance_scalar_pt_cali</v>
      </c>
      <c r="E1259" s="4" t="str" cm="1">
        <f t="array" aca="1" ref="E1259" ca="1">INDIRECT(ADDRESS(1,A1259,1,1,"all_city_parameter_inputs"))</f>
        <v>cali</v>
      </c>
      <c r="F1259" s="6" t="str" cm="1">
        <f t="array" aca="1" ref="F1259" ca="1">IF(AND(ISBLANK(INDIRECT(ADDRESS(B1259,2,1,1,"all_city_parameter_inputs"))), ISBLANK(INDIRECT(ADDRESS(B1259,1,1,1,"all_city_parameter_inputs")))), "", IF(ISBLANK(INDIRECT(ADDRESS(B1259,1,1,1,"all_city_parameter_inputs"))), All_city_list!F1258,INDIRECT(ADDRESS(B1259,1,1,1,"all_city_parameter_inputs"))))</f>
        <v>distance_scalar_pt</v>
      </c>
      <c r="G1259" s="4" t="str" cm="1">
        <f t="array" aca="1" ref="G1259" ca="1">IF(AND(ISBLANK(INDIRECT(ADDRESS(B1259,3,1,1,"all_city_parameter_inputs"))),ISBLANK(INDIRECT(ADDRESS(B1259,2,1,1,"all_city_parameter_inputs")))),"",IF(ISBLANK(INDIRECT(ADDRESS(B1259,2,1,1,"all_city_parameter_inputs"))),"",INDIRECT(ADDRESS(B1259,2,1,1,"all_city_parameter_inputs"))))</f>
        <v>sd</v>
      </c>
      <c r="H1259" s="17" cm="1">
        <f t="array" aca="1" ref="H1259" ca="1">IF(ISBLANK(INDIRECT(ADDRESS(B1259,A1259,1,1,"all_city_parameter_inputs"))), "--",INDIRECT(ADDRESS(B1259,A1259,1,1,"all_city_parameter_inputs")))</f>
        <v>1.0141368103695401</v>
      </c>
      <c r="I1259" s="17" t="str">
        <f ca="1">IF(OR(G1259="alpha",G1259="beta",G1259="sd",G1259="mean"),"--",VLOOKUP(C1259,Default!$B$5:$H$113,7,FALSE))</f>
        <v>--</v>
      </c>
      <c r="J1259" s="4" t="str">
        <f ca="1">VLOOKUP(F1259,Lookup!$C$5:$D$109,2, FALSE)</f>
        <v>Travel values</v>
      </c>
      <c r="K1259" s="4" t="str">
        <f ca="1">VLOOKUP(C1259,Default!$B$4:$E$113,4, FALSE)</f>
        <v>scalar for PT distance, i.e. all public transport journey (incl bus driver if added) are scaled by this scalar</v>
      </c>
      <c r="L1259" s="21" t="str" cm="1">
        <f t="array" aca="1" ref="L1259" ca="1">IF(ISNA(VLOOKUP(D1259,Grouped_Sources!$C:$C,1,FALSE)),"", INDIRECT(VLOOKUP(D1259,Grouped_Sources!$C:$G,5,FALSE)))</f>
        <v xml:space="preserve"> on OneDrive Ali Abbas - ITHIM Global\Methods and Processes\Input Parameters\DistanceScalars</v>
      </c>
      <c r="M1259" s="21"/>
      <c r="N1259" s="21"/>
    </row>
    <row r="1260" spans="1:14">
      <c r="A1260" s="5">
        <f t="shared" si="198"/>
        <v>15</v>
      </c>
      <c r="B1260" s="5">
        <f t="shared" si="199"/>
        <v>70</v>
      </c>
      <c r="C1260" s="5" t="str">
        <f t="shared" ca="1" si="200"/>
        <v>distance_scalar_walking</v>
      </c>
      <c r="D1260" s="5" t="str">
        <f t="shared" ca="1" si="184"/>
        <v>distance_scalar_walking_cali</v>
      </c>
      <c r="E1260" s="4" t="str" cm="1">
        <f t="array" aca="1" ref="E1260" ca="1">INDIRECT(ADDRESS(1,A1260,1,1,"all_city_parameter_inputs"))</f>
        <v>cali</v>
      </c>
      <c r="F1260" s="6" t="str" cm="1">
        <f t="array" aca="1" ref="F1260" ca="1">IF(AND(ISBLANK(INDIRECT(ADDRESS(B1260,2,1,1,"all_city_parameter_inputs"))), ISBLANK(INDIRECT(ADDRESS(B1260,1,1,1,"all_city_parameter_inputs")))), "", IF(ISBLANK(INDIRECT(ADDRESS(B1260,1,1,1,"all_city_parameter_inputs"))), All_city_list!F1259,INDIRECT(ADDRESS(B1260,1,1,1,"all_city_parameter_inputs"))))</f>
        <v>distance_scalar_walking</v>
      </c>
      <c r="G1260" s="4" t="str" cm="1">
        <f t="array" aca="1" ref="G1260" ca="1">IF(AND(ISBLANK(INDIRECT(ADDRESS(B1260,3,1,1,"all_city_parameter_inputs"))),ISBLANK(INDIRECT(ADDRESS(B1260,2,1,1,"all_city_parameter_inputs")))),"",IF(ISBLANK(INDIRECT(ADDRESS(B1260,2,1,1,"all_city_parameter_inputs"))),"",INDIRECT(ADDRESS(B1260,2,1,1,"all_city_parameter_inputs"))))</f>
        <v>constant</v>
      </c>
      <c r="H1260" s="17" cm="1">
        <f t="array" aca="1" ref="H1260" ca="1">IF(ISBLANK(INDIRECT(ADDRESS(B1260,A1260,1,1,"all_city_parameter_inputs"))), "--",INDIRECT(ADDRESS(B1260,A1260,1,1,"all_city_parameter_inputs")))</f>
        <v>1</v>
      </c>
      <c r="I1260" s="17">
        <f ca="1">IF(OR(G1260="alpha",G1260="beta",G1260="sd",G1260="mean"),"--",VLOOKUP(C1260,Default!$B$5:$H$113,7,FALSE))</f>
        <v>1</v>
      </c>
      <c r="J1260" s="4" t="str">
        <f ca="1">VLOOKUP(F1260,Lookup!$C$5:$D$109,2, FALSE)</f>
        <v>Travel values</v>
      </c>
      <c r="K1260" s="4" t="str">
        <f ca="1">VLOOKUP(C1260,Default!$B$4:$E$113,4, FALSE)</f>
        <v>scalar for walking distance, i.e. all walking trips are scaled by this scalar</v>
      </c>
      <c r="L1260" s="21" t="str" cm="1">
        <f t="array" aca="1" ref="L1260" ca="1">IF(ISNA(VLOOKUP(D1260,Grouped_Sources!$C:$C,1,FALSE)),"", INDIRECT(VLOOKUP(D1260,Grouped_Sources!$C:$G,5,FALSE)))</f>
        <v xml:space="preserve"> on OneDrive Ali Abbas - ITHIM Global\Methods and Processes\Input Parameters\DistanceScalars</v>
      </c>
      <c r="M1260" s="21"/>
      <c r="N1260" s="21"/>
    </row>
    <row r="1261" spans="1:14">
      <c r="A1261" s="5">
        <f t="shared" si="198"/>
        <v>15</v>
      </c>
      <c r="B1261" s="5">
        <f t="shared" si="199"/>
        <v>71</v>
      </c>
      <c r="C1261" s="5" t="str">
        <f t="shared" ca="1" si="200"/>
        <v>distance_scalar_walking</v>
      </c>
      <c r="D1261" s="5" t="str">
        <f t="shared" ca="1" si="184"/>
        <v>distance_scalar_walking_cali</v>
      </c>
      <c r="E1261" s="4" t="str" cm="1">
        <f t="array" aca="1" ref="E1261" ca="1">INDIRECT(ADDRESS(1,A1261,1,1,"all_city_parameter_inputs"))</f>
        <v>cali</v>
      </c>
      <c r="F1261" s="6" t="str" cm="1">
        <f t="array" aca="1" ref="F1261" ca="1">IF(AND(ISBLANK(INDIRECT(ADDRESS(B1261,2,1,1,"all_city_parameter_inputs"))), ISBLANK(INDIRECT(ADDRESS(B1261,1,1,1,"all_city_parameter_inputs")))), "", IF(ISBLANK(INDIRECT(ADDRESS(B1261,1,1,1,"all_city_parameter_inputs"))), All_city_list!F1260,INDIRECT(ADDRESS(B1261,1,1,1,"all_city_parameter_inputs"))))</f>
        <v>distance_scalar_walking</v>
      </c>
      <c r="G1261" s="4" t="str" cm="1">
        <f t="array" aca="1" ref="G1261" ca="1">IF(AND(ISBLANK(INDIRECT(ADDRESS(B1261,3,1,1,"all_city_parameter_inputs"))),ISBLANK(INDIRECT(ADDRESS(B1261,2,1,1,"all_city_parameter_inputs")))),"",IF(ISBLANK(INDIRECT(ADDRESS(B1261,2,1,1,"all_city_parameter_inputs"))),"",INDIRECT(ADDRESS(B1261,2,1,1,"all_city_parameter_inputs"))))</f>
        <v>mean</v>
      </c>
      <c r="H1261" s="17" cm="1">
        <f t="array" aca="1" ref="H1261" ca="1">IF(ISBLANK(INDIRECT(ADDRESS(B1261,A1261,1,1,"all_city_parameter_inputs"))), "--",INDIRECT(ADDRESS(B1261,A1261,1,1,"all_city_parameter_inputs")))</f>
        <v>0.99976883011885997</v>
      </c>
      <c r="I1261" s="17" t="str">
        <f ca="1">IF(OR(G1261="alpha",G1261="beta",G1261="sd",G1261="mean"),"--",VLOOKUP(C1261,Default!$B$5:$H$113,7,FALSE))</f>
        <v>--</v>
      </c>
      <c r="J1261" s="4" t="str">
        <f ca="1">VLOOKUP(F1261,Lookup!$C$5:$D$109,2, FALSE)</f>
        <v>Travel values</v>
      </c>
      <c r="K1261" s="4" t="str">
        <f ca="1">VLOOKUP(C1261,Default!$B$4:$E$113,4, FALSE)</f>
        <v>scalar for walking distance, i.e. all walking trips are scaled by this scalar</v>
      </c>
      <c r="L1261" s="21" t="str" cm="1">
        <f t="array" aca="1" ref="L1261" ca="1">IF(ISNA(VLOOKUP(D1261,Grouped_Sources!$C:$C,1,FALSE)),"", INDIRECT(VLOOKUP(D1261,Grouped_Sources!$C:$G,5,FALSE)))</f>
        <v xml:space="preserve"> on OneDrive Ali Abbas - ITHIM Global\Methods and Processes\Input Parameters\DistanceScalars</v>
      </c>
      <c r="M1261" s="21"/>
      <c r="N1261" s="21"/>
    </row>
    <row r="1262" spans="1:14">
      <c r="A1262" s="5">
        <f t="shared" si="198"/>
        <v>15</v>
      </c>
      <c r="B1262" s="5">
        <f t="shared" si="199"/>
        <v>72</v>
      </c>
      <c r="C1262" s="5" t="str">
        <f t="shared" ca="1" si="200"/>
        <v>distance_scalar_walking</v>
      </c>
      <c r="D1262" s="5" t="str">
        <f t="shared" ca="1" si="184"/>
        <v>distance_scalar_walking_cali</v>
      </c>
      <c r="E1262" s="4" t="str" cm="1">
        <f t="array" aca="1" ref="E1262" ca="1">INDIRECT(ADDRESS(1,A1262,1,1,"all_city_parameter_inputs"))</f>
        <v>cali</v>
      </c>
      <c r="F1262" s="6" t="str" cm="1">
        <f t="array" aca="1" ref="F1262" ca="1">IF(AND(ISBLANK(INDIRECT(ADDRESS(B1262,2,1,1,"all_city_parameter_inputs"))), ISBLANK(INDIRECT(ADDRESS(B1262,1,1,1,"all_city_parameter_inputs")))), "", IF(ISBLANK(INDIRECT(ADDRESS(B1262,1,1,1,"all_city_parameter_inputs"))), All_city_list!F1261,INDIRECT(ADDRESS(B1262,1,1,1,"all_city_parameter_inputs"))))</f>
        <v>distance_scalar_walking</v>
      </c>
      <c r="G1262" s="4" t="str" cm="1">
        <f t="array" aca="1" ref="G1262" ca="1">IF(AND(ISBLANK(INDIRECT(ADDRESS(B1262,3,1,1,"all_city_parameter_inputs"))),ISBLANK(INDIRECT(ADDRESS(B1262,2,1,1,"all_city_parameter_inputs")))),"",IF(ISBLANK(INDIRECT(ADDRESS(B1262,2,1,1,"all_city_parameter_inputs"))),"",INDIRECT(ADDRESS(B1262,2,1,1,"all_city_parameter_inputs"))))</f>
        <v>sd</v>
      </c>
      <c r="H1262" s="17" cm="1">
        <f t="array" aca="1" ref="H1262" ca="1">IF(ISBLANK(INDIRECT(ADDRESS(B1262,A1262,1,1,"all_city_parameter_inputs"))), "--",INDIRECT(ADDRESS(B1262,A1262,1,1,"all_city_parameter_inputs")))</f>
        <v>1.0217361929256901</v>
      </c>
      <c r="I1262" s="17" t="str">
        <f ca="1">IF(OR(G1262="alpha",G1262="beta",G1262="sd",G1262="mean"),"--",VLOOKUP(C1262,Default!$B$5:$H$113,7,FALSE))</f>
        <v>--</v>
      </c>
      <c r="J1262" s="4" t="str">
        <f ca="1">VLOOKUP(F1262,Lookup!$C$5:$D$109,2, FALSE)</f>
        <v>Travel values</v>
      </c>
      <c r="K1262" s="4" t="str">
        <f ca="1">VLOOKUP(C1262,Default!$B$4:$E$113,4, FALSE)</f>
        <v>scalar for walking distance, i.e. all walking trips are scaled by this scalar</v>
      </c>
      <c r="L1262" s="21" t="str" cm="1">
        <f t="array" aca="1" ref="L1262" ca="1">IF(ISNA(VLOOKUP(D1262,Grouped_Sources!$C:$C,1,FALSE)),"", INDIRECT(VLOOKUP(D1262,Grouped_Sources!$C:$G,5,FALSE)))</f>
        <v xml:space="preserve"> on OneDrive Ali Abbas - ITHIM Global\Methods and Processes\Input Parameters\DistanceScalars</v>
      </c>
      <c r="M1262" s="21"/>
      <c r="N1262" s="21"/>
    </row>
    <row r="1263" spans="1:14">
      <c r="A1263" s="5">
        <f t="shared" si="198"/>
        <v>15</v>
      </c>
      <c r="B1263" s="5">
        <f t="shared" si="199"/>
        <v>73</v>
      </c>
      <c r="C1263" s="5" t="str">
        <f t="shared" ca="1" si="200"/>
        <v>distance_scalar_cycling</v>
      </c>
      <c r="D1263" s="5" t="str">
        <f t="shared" ref="D1263:D1355" ca="1" si="201">F1263&amp;"_"&amp;E1263</f>
        <v>distance_scalar_cycling_cali</v>
      </c>
      <c r="E1263" s="4" t="str" cm="1">
        <f t="array" aca="1" ref="E1263" ca="1">INDIRECT(ADDRESS(1,A1263,1,1,"all_city_parameter_inputs"))</f>
        <v>cali</v>
      </c>
      <c r="F1263" s="6" t="str" cm="1">
        <f t="array" aca="1" ref="F1263" ca="1">IF(AND(ISBLANK(INDIRECT(ADDRESS(B1263,2,1,1,"all_city_parameter_inputs"))), ISBLANK(INDIRECT(ADDRESS(B1263,1,1,1,"all_city_parameter_inputs")))), "", IF(ISBLANK(INDIRECT(ADDRESS(B1263,1,1,1,"all_city_parameter_inputs"))), All_city_list!F1262,INDIRECT(ADDRESS(B1263,1,1,1,"all_city_parameter_inputs"))))</f>
        <v>distance_scalar_cycling</v>
      </c>
      <c r="G1263" s="4" t="str" cm="1">
        <f t="array" aca="1" ref="G1263" ca="1">IF(AND(ISBLANK(INDIRECT(ADDRESS(B1263,3,1,1,"all_city_parameter_inputs"))),ISBLANK(INDIRECT(ADDRESS(B1263,2,1,1,"all_city_parameter_inputs")))),"",IF(ISBLANK(INDIRECT(ADDRESS(B1263,2,1,1,"all_city_parameter_inputs"))),"",INDIRECT(ADDRESS(B1263,2,1,1,"all_city_parameter_inputs"))))</f>
        <v>constant</v>
      </c>
      <c r="H1263" s="17" cm="1">
        <f t="array" aca="1" ref="H1263" ca="1">IF(ISBLANK(INDIRECT(ADDRESS(B1263,A1263,1,1,"all_city_parameter_inputs"))), "--",INDIRECT(ADDRESS(B1263,A1263,1,1,"all_city_parameter_inputs")))</f>
        <v>1</v>
      </c>
      <c r="I1263" s="17">
        <f ca="1">IF(OR(G1263="alpha",G1263="beta",G1263="sd",G1263="mean"),"--",VLOOKUP(C1263,Default!$B$5:$H$113,7,FALSE))</f>
        <v>1</v>
      </c>
      <c r="J1263" s="4" t="str">
        <f ca="1">VLOOKUP(F1263,Lookup!$C$5:$D$109,2, FALSE)</f>
        <v>Travel values</v>
      </c>
      <c r="K1263" s="4" t="str">
        <f ca="1">VLOOKUP(C1263,Default!$B$4:$E$113,4, FALSE)</f>
        <v>scalar for cycling distance, i.e. all cycling trips are scaled by this scalar</v>
      </c>
      <c r="L1263" s="21" t="str" cm="1">
        <f t="array" aca="1" ref="L1263" ca="1">IF(ISNA(VLOOKUP(D1263,Grouped_Sources!$C:$C,1,FALSE)),"", INDIRECT(VLOOKUP(D1263,Grouped_Sources!$C:$G,5,FALSE)))</f>
        <v xml:space="preserve"> on OneDrive Ali Abbas - ITHIM Global\Methods and Processes\Input Parameters\DistanceScalars</v>
      </c>
      <c r="M1263" s="21"/>
      <c r="N1263" s="21"/>
    </row>
    <row r="1264" spans="1:14">
      <c r="A1264" s="5">
        <f t="shared" si="198"/>
        <v>15</v>
      </c>
      <c r="B1264" s="5">
        <f t="shared" si="199"/>
        <v>74</v>
      </c>
      <c r="C1264" s="5" t="str">
        <f t="shared" ca="1" si="200"/>
        <v>distance_scalar_cycling</v>
      </c>
      <c r="D1264" s="5" t="str">
        <f t="shared" ca="1" si="201"/>
        <v>distance_scalar_cycling_cali</v>
      </c>
      <c r="E1264" s="4" t="str" cm="1">
        <f t="array" aca="1" ref="E1264" ca="1">INDIRECT(ADDRESS(1,A1264,1,1,"all_city_parameter_inputs"))</f>
        <v>cali</v>
      </c>
      <c r="F1264" s="6" t="str" cm="1">
        <f t="array" aca="1" ref="F1264" ca="1">IF(AND(ISBLANK(INDIRECT(ADDRESS(B1264,2,1,1,"all_city_parameter_inputs"))), ISBLANK(INDIRECT(ADDRESS(B1264,1,1,1,"all_city_parameter_inputs")))), "", IF(ISBLANK(INDIRECT(ADDRESS(B1264,1,1,1,"all_city_parameter_inputs"))), All_city_list!F1263,INDIRECT(ADDRESS(B1264,1,1,1,"all_city_parameter_inputs"))))</f>
        <v>distance_scalar_cycling</v>
      </c>
      <c r="G1264" s="4" t="str" cm="1">
        <f t="array" aca="1" ref="G1264" ca="1">IF(AND(ISBLANK(INDIRECT(ADDRESS(B1264,3,1,1,"all_city_parameter_inputs"))),ISBLANK(INDIRECT(ADDRESS(B1264,2,1,1,"all_city_parameter_inputs")))),"",IF(ISBLANK(INDIRECT(ADDRESS(B1264,2,1,1,"all_city_parameter_inputs"))),"",INDIRECT(ADDRESS(B1264,2,1,1,"all_city_parameter_inputs"))))</f>
        <v>mean</v>
      </c>
      <c r="H1264" s="17" cm="1">
        <f t="array" aca="1" ref="H1264" ca="1">IF(ISBLANK(INDIRECT(ADDRESS(B1264,A1264,1,1,"all_city_parameter_inputs"))), "--",INDIRECT(ADDRESS(B1264,A1264,1,1,"all_city_parameter_inputs")))</f>
        <v>0.99915004454773104</v>
      </c>
      <c r="I1264" s="17" t="str">
        <f ca="1">IF(OR(G1264="alpha",G1264="beta",G1264="sd",G1264="mean"),"--",VLOOKUP(C1264,Default!$B$5:$H$113,7,FALSE))</f>
        <v>--</v>
      </c>
      <c r="J1264" s="4" t="str">
        <f ca="1">VLOOKUP(F1264,Lookup!$C$5:$D$109,2, FALSE)</f>
        <v>Travel values</v>
      </c>
      <c r="K1264" s="4" t="str">
        <f ca="1">VLOOKUP(C1264,Default!$B$4:$E$113,4, FALSE)</f>
        <v>scalar for cycling distance, i.e. all cycling trips are scaled by this scalar</v>
      </c>
      <c r="L1264" s="21" t="str" cm="1">
        <f t="array" aca="1" ref="L1264" ca="1">IF(ISNA(VLOOKUP(D1264,Grouped_Sources!$C:$C,1,FALSE)),"", INDIRECT(VLOOKUP(D1264,Grouped_Sources!$C:$G,5,FALSE)))</f>
        <v xml:space="preserve"> on OneDrive Ali Abbas - ITHIM Global\Methods and Processes\Input Parameters\DistanceScalars</v>
      </c>
      <c r="M1264" s="21"/>
      <c r="N1264" s="21"/>
    </row>
    <row r="1265" spans="1:14">
      <c r="A1265" s="5">
        <f t="shared" si="198"/>
        <v>15</v>
      </c>
      <c r="B1265" s="5">
        <f t="shared" si="199"/>
        <v>75</v>
      </c>
      <c r="C1265" s="5" t="str">
        <f t="shared" ca="1" si="200"/>
        <v>distance_scalar_cycling</v>
      </c>
      <c r="D1265" s="5" t="str">
        <f t="shared" ca="1" si="201"/>
        <v>distance_scalar_cycling_cali</v>
      </c>
      <c r="E1265" s="4" t="str" cm="1">
        <f t="array" aca="1" ref="E1265" ca="1">INDIRECT(ADDRESS(1,A1265,1,1,"all_city_parameter_inputs"))</f>
        <v>cali</v>
      </c>
      <c r="F1265" s="6" t="str" cm="1">
        <f t="array" aca="1" ref="F1265" ca="1">IF(AND(ISBLANK(INDIRECT(ADDRESS(B1265,2,1,1,"all_city_parameter_inputs"))), ISBLANK(INDIRECT(ADDRESS(B1265,1,1,1,"all_city_parameter_inputs")))), "", IF(ISBLANK(INDIRECT(ADDRESS(B1265,1,1,1,"all_city_parameter_inputs"))), All_city_list!F1264,INDIRECT(ADDRESS(B1265,1,1,1,"all_city_parameter_inputs"))))</f>
        <v>distance_scalar_cycling</v>
      </c>
      <c r="G1265" s="4" t="str" cm="1">
        <f t="array" aca="1" ref="G1265" ca="1">IF(AND(ISBLANK(INDIRECT(ADDRESS(B1265,3,1,1,"all_city_parameter_inputs"))),ISBLANK(INDIRECT(ADDRESS(B1265,2,1,1,"all_city_parameter_inputs")))),"",IF(ISBLANK(INDIRECT(ADDRESS(B1265,2,1,1,"all_city_parameter_inputs"))),"",INDIRECT(ADDRESS(B1265,2,1,1,"all_city_parameter_inputs"))))</f>
        <v>sd</v>
      </c>
      <c r="H1265" s="17" cm="1">
        <f t="array" aca="1" ref="H1265" ca="1">IF(ISBLANK(INDIRECT(ADDRESS(B1265,A1265,1,1,"all_city_parameter_inputs"))), "--",INDIRECT(ADDRESS(B1265,A1265,1,1,"all_city_parameter_inputs")))</f>
        <v>1.0421008677893799</v>
      </c>
      <c r="I1265" s="17" t="str">
        <f ca="1">IF(OR(G1265="alpha",G1265="beta",G1265="sd",G1265="mean"),"--",VLOOKUP(C1265,Default!$B$5:$H$113,7,FALSE))</f>
        <v>--</v>
      </c>
      <c r="J1265" s="4" t="str">
        <f ca="1">VLOOKUP(F1265,Lookup!$C$5:$D$109,2, FALSE)</f>
        <v>Travel values</v>
      </c>
      <c r="K1265" s="4" t="str">
        <f ca="1">VLOOKUP(C1265,Default!$B$4:$E$113,4, FALSE)</f>
        <v>scalar for cycling distance, i.e. all cycling trips are scaled by this scalar</v>
      </c>
      <c r="L1265" s="21" t="str" cm="1">
        <f t="array" aca="1" ref="L1265" ca="1">IF(ISNA(VLOOKUP(D1265,Grouped_Sources!$C:$C,1,FALSE)),"", INDIRECT(VLOOKUP(D1265,Grouped_Sources!$C:$G,5,FALSE)))</f>
        <v xml:space="preserve"> on OneDrive Ali Abbas - ITHIM Global\Methods and Processes\Input Parameters\DistanceScalars</v>
      </c>
      <c r="M1265" s="21"/>
      <c r="N1265" s="21"/>
    </row>
    <row r="1266" spans="1:14">
      <c r="A1266" s="5">
        <f t="shared" si="198"/>
        <v>15</v>
      </c>
      <c r="B1266" s="5">
        <f t="shared" si="199"/>
        <v>76</v>
      </c>
      <c r="C1266" s="5" t="str">
        <f t="shared" ca="1" si="200"/>
        <v>CO2_emission_inventories motorcycle</v>
      </c>
      <c r="D1266" s="5" t="str">
        <f t="shared" ca="1" si="201"/>
        <v>CO2_emission_inventories_cali</v>
      </c>
      <c r="E1266" s="4" t="str" cm="1">
        <f t="array" aca="1" ref="E1266" ca="1">INDIRECT(ADDRESS(1,A1266,1,1,"all_city_parameter_inputs"))</f>
        <v>cali</v>
      </c>
      <c r="F1266" s="6" t="str" cm="1">
        <f t="array" aca="1" ref="F1266" ca="1">IF(AND(ISBLANK(INDIRECT(ADDRESS(B1266,2,1,1,"all_city_parameter_inputs"))), ISBLANK(INDIRECT(ADDRESS(B1266,1,1,1,"all_city_parameter_inputs")))), "", IF(ISBLANK(INDIRECT(ADDRESS(B1266,1,1,1,"all_city_parameter_inputs"))), All_city_list!F1265,INDIRECT(ADDRESS(B1266,1,1,1,"all_city_parameter_inputs"))))</f>
        <v>CO2_emission_inventories</v>
      </c>
      <c r="G1266" s="4" t="str" cm="1">
        <f t="array" aca="1" ref="G1266" ca="1">IF(AND(ISBLANK(INDIRECT(ADDRESS(B1266,3,1,1,"all_city_parameter_inputs"))),ISBLANK(INDIRECT(ADDRESS(B1266,2,1,1,"all_city_parameter_inputs")))),"",IF(ISBLANK(INDIRECT(ADDRESS(B1266,2,1,1,"all_city_parameter_inputs"))),"",INDIRECT(ADDRESS(B1266,2,1,1,"all_city_parameter_inputs"))))</f>
        <v>motorcycle</v>
      </c>
      <c r="H1266" s="17" cm="1">
        <f t="array" aca="1" ref="H1266" ca="1">IF(ISBLANK(INDIRECT(ADDRESS(B1266,A1266,1,1,"all_city_parameter_inputs"))), "--",INDIRECT(ADDRESS(B1266,A1266,1,1,"all_city_parameter_inputs")))</f>
        <v>9613.9179999999997</v>
      </c>
      <c r="I1266" s="17">
        <f ca="1">IF(OR(G1266="alpha",G1266="beta",G1266="sd",G1266="mean"),"--",VLOOKUP(C1266,Default!$B$5:$H$113,7,FALSE))</f>
        <v>30033.571810000001</v>
      </c>
      <c r="J1266" s="4" t="str">
        <f ca="1">VLOOKUP(F1266,Lookup!$C$5:$D$109,2, FALSE)</f>
        <v>Pollution values</v>
      </c>
      <c r="K1266" s="4" t="str">
        <f ca="1">VLOOKUP(C1266,Default!$B$4:$E$113,4, FALSE)</f>
        <v>- used to estimate the CO2 for scenarios (function "scenario_co2_calculations").
- used to create the VEHICLE_INVENTORY, with speeds, PM and CO2 emissions (function "set_vehicle_inventory").</v>
      </c>
      <c r="L1266" s="21" t="str" cm="1">
        <f t="array" aca="1" ref="L1266" ca="1">IF(ISNA(VLOOKUP(D1266,Grouped_Sources!$C:$C,1,FALSE)),"", INDIRECT(VLOOKUP(D1266,Grouped_Sources!$C:$G,5,FALSE)))</f>
        <v/>
      </c>
      <c r="M1266" s="21"/>
      <c r="N1266" s="21"/>
    </row>
    <row r="1267" spans="1:14">
      <c r="A1267" s="5">
        <f t="shared" si="198"/>
        <v>15</v>
      </c>
      <c r="B1267" s="5">
        <f t="shared" si="199"/>
        <v>77</v>
      </c>
      <c r="C1267" s="5" t="str">
        <f t="shared" ca="1" si="200"/>
        <v>CO2_emission_inventories car</v>
      </c>
      <c r="D1267" s="5" t="str">
        <f t="shared" ca="1" si="201"/>
        <v>CO2_emission_inventories_cali</v>
      </c>
      <c r="E1267" s="4" t="str" cm="1">
        <f t="array" aca="1" ref="E1267" ca="1">INDIRECT(ADDRESS(1,A1267,1,1,"all_city_parameter_inputs"))</f>
        <v>cali</v>
      </c>
      <c r="F1267" s="6" t="str" cm="1">
        <f t="array" aca="1" ref="F1267" ca="1">IF(AND(ISBLANK(INDIRECT(ADDRESS(B1267,2,1,1,"all_city_parameter_inputs"))), ISBLANK(INDIRECT(ADDRESS(B1267,1,1,1,"all_city_parameter_inputs")))), "", IF(ISBLANK(INDIRECT(ADDRESS(B1267,1,1,1,"all_city_parameter_inputs"))), All_city_list!F1266,INDIRECT(ADDRESS(B1267,1,1,1,"all_city_parameter_inputs"))))</f>
        <v>CO2_emission_inventories</v>
      </c>
      <c r="G1267" s="4" t="str" cm="1">
        <f t="array" aca="1" ref="G1267" ca="1">IF(AND(ISBLANK(INDIRECT(ADDRESS(B1267,3,1,1,"all_city_parameter_inputs"))),ISBLANK(INDIRECT(ADDRESS(B1267,2,1,1,"all_city_parameter_inputs")))),"",IF(ISBLANK(INDIRECT(ADDRESS(B1267,2,1,1,"all_city_parameter_inputs"))),"",INDIRECT(ADDRESS(B1267,2,1,1,"all_city_parameter_inputs"))))</f>
        <v>car</v>
      </c>
      <c r="H1267" s="17" cm="1">
        <f t="array" aca="1" ref="H1267" ca="1">IF(ISBLANK(INDIRECT(ADDRESS(B1267,A1267,1,1,"all_city_parameter_inputs"))), "--",INDIRECT(ADDRESS(B1267,A1267,1,1,"all_city_parameter_inputs")))</f>
        <v>330051.88</v>
      </c>
      <c r="I1267" s="17">
        <f ca="1">IF(OR(G1267="alpha",G1267="beta",G1267="sd",G1267="mean"),"--",VLOOKUP(C1267,Default!$B$5:$H$113,7,FALSE))</f>
        <v>1033377.341</v>
      </c>
      <c r="J1267" s="4" t="str">
        <f ca="1">VLOOKUP(F1267,Lookup!$C$5:$D$109,2, FALSE)</f>
        <v>Pollution values</v>
      </c>
      <c r="K1267" s="4">
        <f ca="1">VLOOKUP(C1267,Default!$B$4:$E$113,4, FALSE)</f>
        <v>0</v>
      </c>
      <c r="L1267" s="21" t="str" cm="1">
        <f t="array" aca="1" ref="L1267" ca="1">IF(ISNA(VLOOKUP(D1267,Grouped_Sources!$C:$C,1,FALSE)),"", INDIRECT(VLOOKUP(D1267,Grouped_Sources!$C:$G,5,FALSE)))</f>
        <v/>
      </c>
      <c r="M1267" s="21"/>
      <c r="N1267" s="21"/>
    </row>
    <row r="1268" spans="1:14">
      <c r="A1268" s="5">
        <f t="shared" si="198"/>
        <v>15</v>
      </c>
      <c r="B1268" s="5">
        <f t="shared" si="199"/>
        <v>78</v>
      </c>
      <c r="C1268" s="5" t="str">
        <f t="shared" ca="1" si="200"/>
        <v>CO2_emission_inventories bus_driver</v>
      </c>
      <c r="D1268" s="5" t="str">
        <f t="shared" ca="1" si="201"/>
        <v>CO2_emission_inventories_cali</v>
      </c>
      <c r="E1268" s="4" t="str" cm="1">
        <f t="array" aca="1" ref="E1268" ca="1">INDIRECT(ADDRESS(1,A1268,1,1,"all_city_parameter_inputs"))</f>
        <v>cali</v>
      </c>
      <c r="F1268" s="6" t="str" cm="1">
        <f t="array" aca="1" ref="F1268" ca="1">IF(AND(ISBLANK(INDIRECT(ADDRESS(B1268,2,1,1,"all_city_parameter_inputs"))), ISBLANK(INDIRECT(ADDRESS(B1268,1,1,1,"all_city_parameter_inputs")))), "", IF(ISBLANK(INDIRECT(ADDRESS(B1268,1,1,1,"all_city_parameter_inputs"))), All_city_list!F1267,INDIRECT(ADDRESS(B1268,1,1,1,"all_city_parameter_inputs"))))</f>
        <v>CO2_emission_inventories</v>
      </c>
      <c r="G1268" s="4" t="str" cm="1">
        <f t="array" aca="1" ref="G1268" ca="1">IF(AND(ISBLANK(INDIRECT(ADDRESS(B1268,3,1,1,"all_city_parameter_inputs"))),ISBLANK(INDIRECT(ADDRESS(B1268,2,1,1,"all_city_parameter_inputs")))),"",IF(ISBLANK(INDIRECT(ADDRESS(B1268,2,1,1,"all_city_parameter_inputs"))),"",INDIRECT(ADDRESS(B1268,2,1,1,"all_city_parameter_inputs"))))</f>
        <v>bus_driver</v>
      </c>
      <c r="H1268" s="17" cm="1">
        <f t="array" aca="1" ref="H1268" ca="1">IF(ISBLANK(INDIRECT(ADDRESS(B1268,A1268,1,1,"all_city_parameter_inputs"))), "--",INDIRECT(ADDRESS(B1268,A1268,1,1,"all_city_parameter_inputs")))</f>
        <v>28840.123</v>
      </c>
      <c r="I1268" s="17">
        <f ca="1">IF(OR(G1268="alpha",G1268="beta",G1268="sd",G1268="mean"),"--",VLOOKUP(C1268,Default!$B$5:$H$113,7,FALSE))</f>
        <v>100429.7216</v>
      </c>
      <c r="J1268" s="4" t="str">
        <f ca="1">VLOOKUP(F1268,Lookup!$C$5:$D$109,2, FALSE)</f>
        <v>Pollution values</v>
      </c>
      <c r="K1268" s="4">
        <f ca="1">VLOOKUP(C1268,Default!$B$4:$E$113,4, FALSE)</f>
        <v>0</v>
      </c>
      <c r="L1268" s="21" t="str" cm="1">
        <f t="array" aca="1" ref="L1268" ca="1">IF(ISNA(VLOOKUP(D1268,Grouped_Sources!$C:$C,1,FALSE)),"", INDIRECT(VLOOKUP(D1268,Grouped_Sources!$C:$G,5,FALSE)))</f>
        <v/>
      </c>
      <c r="M1268" s="21"/>
      <c r="N1268" s="21"/>
    </row>
    <row r="1269" spans="1:14">
      <c r="A1269" s="5">
        <f t="shared" si="198"/>
        <v>15</v>
      </c>
      <c r="B1269" s="5">
        <f t="shared" si="199"/>
        <v>79</v>
      </c>
      <c r="C1269" s="5" t="str">
        <f t="shared" ca="1" si="200"/>
        <v>CO2_emission_inventories big_truck</v>
      </c>
      <c r="D1269" s="5" t="str">
        <f t="shared" ca="1" si="201"/>
        <v>CO2_emission_inventories_cali</v>
      </c>
      <c r="E1269" s="4" t="str" cm="1">
        <f t="array" aca="1" ref="E1269" ca="1">INDIRECT(ADDRESS(1,A1269,1,1,"all_city_parameter_inputs"))</f>
        <v>cali</v>
      </c>
      <c r="F1269" s="6" t="str" cm="1">
        <f t="array" aca="1" ref="F1269" ca="1">IF(AND(ISBLANK(INDIRECT(ADDRESS(B1269,2,1,1,"all_city_parameter_inputs"))), ISBLANK(INDIRECT(ADDRESS(B1269,1,1,1,"all_city_parameter_inputs")))), "", IF(ISBLANK(INDIRECT(ADDRESS(B1269,1,1,1,"all_city_parameter_inputs"))), All_city_list!F1268,INDIRECT(ADDRESS(B1269,1,1,1,"all_city_parameter_inputs"))))</f>
        <v>CO2_emission_inventories</v>
      </c>
      <c r="G1269" s="4" t="str" cm="1">
        <f t="array" aca="1" ref="G1269" ca="1">IF(AND(ISBLANK(INDIRECT(ADDRESS(B1269,3,1,1,"all_city_parameter_inputs"))),ISBLANK(INDIRECT(ADDRESS(B1269,2,1,1,"all_city_parameter_inputs")))),"",IF(ISBLANK(INDIRECT(ADDRESS(B1269,2,1,1,"all_city_parameter_inputs"))),"",INDIRECT(ADDRESS(B1269,2,1,1,"all_city_parameter_inputs"))))</f>
        <v>big_truck</v>
      </c>
      <c r="H1269" s="17" cm="1">
        <f t="array" aca="1" ref="H1269" ca="1">IF(ISBLANK(INDIRECT(ADDRESS(B1269,A1269,1,1,"all_city_parameter_inputs"))), "--",INDIRECT(ADDRESS(B1269,A1269,1,1,"all_city_parameter_inputs")))</f>
        <v>92211.45</v>
      </c>
      <c r="I1269" s="17">
        <f ca="1">IF(OR(G1269="alpha",G1269="beta",G1269="sd",G1269="mean"),"--",VLOOKUP(C1269,Default!$B$5:$H$113,7,FALSE))</f>
        <v>259655.32449999999</v>
      </c>
      <c r="J1269" s="4" t="str">
        <f ca="1">VLOOKUP(F1269,Lookup!$C$5:$D$109,2, FALSE)</f>
        <v>Pollution values</v>
      </c>
      <c r="K1269" s="4">
        <f ca="1">VLOOKUP(C1269,Default!$B$4:$E$113,4, FALSE)</f>
        <v>0</v>
      </c>
      <c r="L1269" s="21" t="str" cm="1">
        <f t="array" aca="1" ref="L1269" ca="1">IF(ISNA(VLOOKUP(D1269,Grouped_Sources!$C:$C,1,FALSE)),"", INDIRECT(VLOOKUP(D1269,Grouped_Sources!$C:$G,5,FALSE)))</f>
        <v/>
      </c>
      <c r="M1269" s="21"/>
      <c r="N1269" s="21"/>
    </row>
    <row r="1270" spans="1:14">
      <c r="A1270" s="5">
        <f t="shared" si="198"/>
        <v>15</v>
      </c>
      <c r="B1270" s="5">
        <f t="shared" si="199"/>
        <v>80</v>
      </c>
      <c r="C1270" s="5" t="str">
        <f t="shared" ca="1" si="200"/>
        <v>CO2_emission_inventories truck</v>
      </c>
      <c r="D1270" s="5" t="str">
        <f t="shared" ca="1" si="201"/>
        <v>CO2_emission_inventories_cali</v>
      </c>
      <c r="E1270" s="4" t="str" cm="1">
        <f t="array" aca="1" ref="E1270" ca="1">INDIRECT(ADDRESS(1,A1270,1,1,"all_city_parameter_inputs"))</f>
        <v>cali</v>
      </c>
      <c r="F1270" s="6" t="str" cm="1">
        <f t="array" aca="1" ref="F1270" ca="1">IF(AND(ISBLANK(INDIRECT(ADDRESS(B1270,2,1,1,"all_city_parameter_inputs"))), ISBLANK(INDIRECT(ADDRESS(B1270,1,1,1,"all_city_parameter_inputs")))), "", IF(ISBLANK(INDIRECT(ADDRESS(B1270,1,1,1,"all_city_parameter_inputs"))), All_city_list!F1269,INDIRECT(ADDRESS(B1270,1,1,1,"all_city_parameter_inputs"))))</f>
        <v>CO2_emission_inventories</v>
      </c>
      <c r="G1270" s="4" t="str" cm="1">
        <f t="array" aca="1" ref="G1270" ca="1">IF(AND(ISBLANK(INDIRECT(ADDRESS(B1270,3,1,1,"all_city_parameter_inputs"))),ISBLANK(INDIRECT(ADDRESS(B1270,2,1,1,"all_city_parameter_inputs")))),"",IF(ISBLANK(INDIRECT(ADDRESS(B1270,2,1,1,"all_city_parameter_inputs"))),"",INDIRECT(ADDRESS(B1270,2,1,1,"all_city_parameter_inputs"))))</f>
        <v>truck</v>
      </c>
      <c r="H1270" s="17" cm="1">
        <f t="array" aca="1" ref="H1270" ca="1">IF(ISBLANK(INDIRECT(ADDRESS(B1270,A1270,1,1,"all_city_parameter_inputs"))), "--",INDIRECT(ADDRESS(B1270,A1270,1,1,"all_city_parameter_inputs")))</f>
        <v>46953.71</v>
      </c>
      <c r="I1270" s="17">
        <f ca="1">IF(OR(G1270="alpha",G1270="beta",G1270="sd",G1270="mean"),"--",VLOOKUP(C1270,Default!$B$5:$H$113,7,FALSE))</f>
        <v>163516.11319999999</v>
      </c>
      <c r="J1270" s="4" t="str">
        <f ca="1">VLOOKUP(F1270,Lookup!$C$5:$D$109,2, FALSE)</f>
        <v>Pollution values</v>
      </c>
      <c r="K1270" s="4">
        <f ca="1">VLOOKUP(C1270,Default!$B$4:$E$113,4, FALSE)</f>
        <v>0</v>
      </c>
      <c r="L1270" s="21" t="str" cm="1">
        <f t="array" aca="1" ref="L1270" ca="1">IF(ISNA(VLOOKUP(D1270,Grouped_Sources!$C:$C,1,FALSE)),"", INDIRECT(VLOOKUP(D1270,Grouped_Sources!$C:$G,5,FALSE)))</f>
        <v/>
      </c>
      <c r="M1270" s="21"/>
      <c r="N1270" s="21"/>
    </row>
    <row r="1271" spans="1:14">
      <c r="A1271" s="5">
        <f t="shared" si="198"/>
        <v>15</v>
      </c>
      <c r="B1271" s="5">
        <f t="shared" si="199"/>
        <v>81</v>
      </c>
      <c r="C1271" s="5" t="str">
        <f t="shared" ca="1" si="200"/>
        <v>CO2_emission_inventories van</v>
      </c>
      <c r="D1271" s="5" t="str">
        <f t="shared" ca="1" si="201"/>
        <v>CO2_emission_inventories_cali</v>
      </c>
      <c r="E1271" s="4" t="str" cm="1">
        <f t="array" aca="1" ref="E1271" ca="1">INDIRECT(ADDRESS(1,A1271,1,1,"all_city_parameter_inputs"))</f>
        <v>cali</v>
      </c>
      <c r="F1271" s="6" t="str" cm="1">
        <f t="array" aca="1" ref="F1271" ca="1">IF(AND(ISBLANK(INDIRECT(ADDRESS(B1271,2,1,1,"all_city_parameter_inputs"))), ISBLANK(INDIRECT(ADDRESS(B1271,1,1,1,"all_city_parameter_inputs")))), "", IF(ISBLANK(INDIRECT(ADDRESS(B1271,1,1,1,"all_city_parameter_inputs"))), All_city_list!F1270,INDIRECT(ADDRESS(B1271,1,1,1,"all_city_parameter_inputs"))))</f>
        <v>CO2_emission_inventories</v>
      </c>
      <c r="G1271" s="4" t="str" cm="1">
        <f t="array" aca="1" ref="G1271" ca="1">IF(AND(ISBLANK(INDIRECT(ADDRESS(B1271,3,1,1,"all_city_parameter_inputs"))),ISBLANK(INDIRECT(ADDRESS(B1271,2,1,1,"all_city_parameter_inputs")))),"",IF(ISBLANK(INDIRECT(ADDRESS(B1271,2,1,1,"all_city_parameter_inputs"))),"",INDIRECT(ADDRESS(B1271,2,1,1,"all_city_parameter_inputs"))))</f>
        <v>van</v>
      </c>
      <c r="H1271" s="17" t="str" cm="1">
        <f t="array" aca="1" ref="H1271" ca="1">IF(ISBLANK(INDIRECT(ADDRESS(B1271,A1271,1,1,"all_city_parameter_inputs"))), "--",INDIRECT(ADDRESS(B1271,A1271,1,1,"all_city_parameter_inputs")))</f>
        <v>--</v>
      </c>
      <c r="I1271" s="17">
        <f ca="1">IF(OR(G1271="alpha",G1271="beta",G1271="sd",G1271="mean"),"--",VLOOKUP(C1271,Default!$B$5:$H$113,7,FALSE))</f>
        <v>0</v>
      </c>
      <c r="J1271" s="4" t="str">
        <f ca="1">VLOOKUP(F1271,Lookup!$C$5:$D$109,2, FALSE)</f>
        <v>Pollution values</v>
      </c>
      <c r="K1271" s="4">
        <f ca="1">VLOOKUP(C1271,Default!$B$4:$E$113,4, FALSE)</f>
        <v>0</v>
      </c>
      <c r="L1271" s="21" t="str" cm="1">
        <f t="array" aca="1" ref="L1271" ca="1">IF(ISNA(VLOOKUP(D1271,Grouped_Sources!$C:$C,1,FALSE)),"", INDIRECT(VLOOKUP(D1271,Grouped_Sources!$C:$G,5,FALSE)))</f>
        <v/>
      </c>
      <c r="M1271" s="21"/>
      <c r="N1271" s="21"/>
    </row>
    <row r="1272" spans="1:14">
      <c r="A1272" s="5">
        <f t="shared" si="198"/>
        <v>15</v>
      </c>
      <c r="B1272" s="5">
        <f t="shared" si="199"/>
        <v>82</v>
      </c>
      <c r="C1272" s="5" t="str">
        <f t="shared" ca="1" si="200"/>
        <v>CO2_emission_inventories other</v>
      </c>
      <c r="D1272" s="5" t="str">
        <f t="shared" ca="1" si="201"/>
        <v>CO2_emission_inventories_cali</v>
      </c>
      <c r="E1272" s="4" t="str" cm="1">
        <f t="array" aca="1" ref="E1272" ca="1">INDIRECT(ADDRESS(1,A1272,1,1,"all_city_parameter_inputs"))</f>
        <v>cali</v>
      </c>
      <c r="F1272" s="6" t="str" cm="1">
        <f t="array" aca="1" ref="F1272" ca="1">IF(AND(ISBLANK(INDIRECT(ADDRESS(B1272,2,1,1,"all_city_parameter_inputs"))), ISBLANK(INDIRECT(ADDRESS(B1272,1,1,1,"all_city_parameter_inputs")))), "", IF(ISBLANK(INDIRECT(ADDRESS(B1272,1,1,1,"all_city_parameter_inputs"))), All_city_list!F1271,INDIRECT(ADDRESS(B1272,1,1,1,"all_city_parameter_inputs"))))</f>
        <v>CO2_emission_inventories</v>
      </c>
      <c r="G1272" s="4" t="str" cm="1">
        <f t="array" aca="1" ref="G1272" ca="1">IF(AND(ISBLANK(INDIRECT(ADDRESS(B1272,3,1,1,"all_city_parameter_inputs"))),ISBLANK(INDIRECT(ADDRESS(B1272,2,1,1,"all_city_parameter_inputs")))),"",IF(ISBLANK(INDIRECT(ADDRESS(B1272,2,1,1,"all_city_parameter_inputs"))),"",INDIRECT(ADDRESS(B1272,2,1,1,"all_city_parameter_inputs"))))</f>
        <v>other</v>
      </c>
      <c r="H1272" s="17" cm="1">
        <f t="array" aca="1" ref="H1272" ca="1">IF(ISBLANK(INDIRECT(ADDRESS(B1272,A1272,1,1,"all_city_parameter_inputs"))), "--",INDIRECT(ADDRESS(B1272,A1272,1,1,"all_city_parameter_inputs")))</f>
        <v>3058.3510000000001</v>
      </c>
      <c r="I1272" s="17">
        <f ca="1">IF(OR(G1272="alpha",G1272="beta",G1272="sd",G1272="mean"),"--",VLOOKUP(C1272,Default!$B$5:$H$113,7,FALSE))</f>
        <v>1906.893448</v>
      </c>
      <c r="J1272" s="4" t="str">
        <f ca="1">VLOOKUP(F1272,Lookup!$C$5:$D$109,2, FALSE)</f>
        <v>Pollution values</v>
      </c>
      <c r="K1272" s="4">
        <f ca="1">VLOOKUP(C1272,Default!$B$4:$E$113,4, FALSE)</f>
        <v>0</v>
      </c>
      <c r="L1272" s="21" t="str" cm="1">
        <f t="array" aca="1" ref="L1272" ca="1">IF(ISNA(VLOOKUP(D1272,Grouped_Sources!$C:$C,1,FALSE)),"", INDIRECT(VLOOKUP(D1272,Grouped_Sources!$C:$G,5,FALSE)))</f>
        <v/>
      </c>
      <c r="M1272" s="21"/>
      <c r="N1272" s="21"/>
    </row>
    <row r="1273" spans="1:14">
      <c r="A1273" s="5">
        <f t="shared" si="198"/>
        <v>15</v>
      </c>
      <c r="B1273" s="5">
        <f t="shared" si="199"/>
        <v>83</v>
      </c>
      <c r="C1273" s="5" t="str">
        <f t="shared" ca="1" si="200"/>
        <v>CO2_emission_inventories taxi</v>
      </c>
      <c r="D1273" s="5" t="str">
        <f t="shared" ca="1" si="201"/>
        <v>CO2_emission_inventories_cali</v>
      </c>
      <c r="E1273" s="4" t="str" cm="1">
        <f t="array" aca="1" ref="E1273" ca="1">INDIRECT(ADDRESS(1,A1273,1,1,"all_city_parameter_inputs"))</f>
        <v>cali</v>
      </c>
      <c r="F1273" s="6" t="str" cm="1">
        <f t="array" aca="1" ref="F1273" ca="1">IF(AND(ISBLANK(INDIRECT(ADDRESS(B1273,2,1,1,"all_city_parameter_inputs"))), ISBLANK(INDIRECT(ADDRESS(B1273,1,1,1,"all_city_parameter_inputs")))), "", IF(ISBLANK(INDIRECT(ADDRESS(B1273,1,1,1,"all_city_parameter_inputs"))), All_city_list!F1272,INDIRECT(ADDRESS(B1273,1,1,1,"all_city_parameter_inputs"))))</f>
        <v>CO2_emission_inventories</v>
      </c>
      <c r="G1273" s="4" t="str" cm="1">
        <f t="array" aca="1" ref="G1273" ca="1">IF(AND(ISBLANK(INDIRECT(ADDRESS(B1273,3,1,1,"all_city_parameter_inputs"))),ISBLANK(INDIRECT(ADDRESS(B1273,2,1,1,"all_city_parameter_inputs")))),"",IF(ISBLANK(INDIRECT(ADDRESS(B1273,2,1,1,"all_city_parameter_inputs"))),"",INDIRECT(ADDRESS(B1273,2,1,1,"all_city_parameter_inputs"))))</f>
        <v>taxi</v>
      </c>
      <c r="H1273" s="17" t="str" cm="1">
        <f t="array" aca="1" ref="H1273" ca="1">IF(ISBLANK(INDIRECT(ADDRESS(B1273,A1273,1,1,"all_city_parameter_inputs"))), "--",INDIRECT(ADDRESS(B1273,A1273,1,1,"all_city_parameter_inputs")))</f>
        <v>--</v>
      </c>
      <c r="I1273" s="17">
        <f ca="1">IF(OR(G1273="alpha",G1273="beta",G1273="sd",G1273="mean"),"--",VLOOKUP(C1273,Default!$B$5:$H$113,7,FALSE))</f>
        <v>0</v>
      </c>
      <c r="J1273" s="4" t="str">
        <f ca="1">VLOOKUP(F1273,Lookup!$C$5:$D$109,2, FALSE)</f>
        <v>Pollution values</v>
      </c>
      <c r="K1273" s="4">
        <f ca="1">VLOOKUP(C1273,Default!$B$4:$E$113,4, FALSE)</f>
        <v>0</v>
      </c>
      <c r="L1273" s="21" t="str" cm="1">
        <f t="array" aca="1" ref="L1273" ca="1">IF(ISNA(VLOOKUP(D1273,Grouped_Sources!$C:$C,1,FALSE)),"", INDIRECT(VLOOKUP(D1273,Grouped_Sources!$C:$G,5,FALSE)))</f>
        <v/>
      </c>
      <c r="M1273" s="21"/>
      <c r="N1273" s="21"/>
    </row>
    <row r="1274" spans="1:14">
      <c r="A1274" s="5">
        <f t="shared" si="198"/>
        <v>15</v>
      </c>
      <c r="B1274" s="5">
        <f t="shared" si="199"/>
        <v>84</v>
      </c>
      <c r="C1274" s="5" t="str">
        <f t="shared" ca="1" si="200"/>
        <v>CO2_emission_inventories auto_rickshaw</v>
      </c>
      <c r="D1274" s="5" t="str">
        <f t="shared" ca="1" si="201"/>
        <v>CO2_emission_inventories_cali</v>
      </c>
      <c r="E1274" s="4" t="str" cm="1">
        <f t="array" aca="1" ref="E1274" ca="1">INDIRECT(ADDRESS(1,A1274,1,1,"all_city_parameter_inputs"))</f>
        <v>cali</v>
      </c>
      <c r="F1274" s="6" t="str" cm="1">
        <f t="array" aca="1" ref="F1274" ca="1">IF(AND(ISBLANK(INDIRECT(ADDRESS(B1274,2,1,1,"all_city_parameter_inputs"))), ISBLANK(INDIRECT(ADDRESS(B1274,1,1,1,"all_city_parameter_inputs")))), "", IF(ISBLANK(INDIRECT(ADDRESS(B1274,1,1,1,"all_city_parameter_inputs"))), All_city_list!F1273,INDIRECT(ADDRESS(B1274,1,1,1,"all_city_parameter_inputs"))))</f>
        <v>CO2_emission_inventories</v>
      </c>
      <c r="G1274" s="4" t="str" cm="1">
        <f t="array" aca="1" ref="G1274" ca="1">IF(AND(ISBLANK(INDIRECT(ADDRESS(B1274,3,1,1,"all_city_parameter_inputs"))),ISBLANK(INDIRECT(ADDRESS(B1274,2,1,1,"all_city_parameter_inputs")))),"",IF(ISBLANK(INDIRECT(ADDRESS(B1274,2,1,1,"all_city_parameter_inputs"))),"",INDIRECT(ADDRESS(B1274,2,1,1,"all_city_parameter_inputs"))))</f>
        <v>auto_rickshaw</v>
      </c>
      <c r="H1274" s="17" t="str" cm="1">
        <f t="array" aca="1" ref="H1274" ca="1">IF(ISBLANK(INDIRECT(ADDRESS(B1274,A1274,1,1,"all_city_parameter_inputs"))), "--",INDIRECT(ADDRESS(B1274,A1274,1,1,"all_city_parameter_inputs")))</f>
        <v>--</v>
      </c>
      <c r="I1274" s="17">
        <f ca="1">IF(OR(G1274="alpha",G1274="beta",G1274="sd",G1274="mean"),"--",VLOOKUP(C1274,Default!$B$5:$H$113,7,FALSE))</f>
        <v>0</v>
      </c>
      <c r="J1274" s="4" t="str">
        <f ca="1">VLOOKUP(F1274,Lookup!$C$5:$D$109,2, FALSE)</f>
        <v>Pollution values</v>
      </c>
      <c r="K1274" s="4">
        <f ca="1">VLOOKUP(C1274,Default!$B$4:$E$113,4, FALSE)</f>
        <v>0</v>
      </c>
      <c r="L1274" s="21" t="str" cm="1">
        <f t="array" aca="1" ref="L1274" ca="1">IF(ISNA(VLOOKUP(D1274,Grouped_Sources!$C:$C,1,FALSE)),"", INDIRECT(VLOOKUP(D1274,Grouped_Sources!$C:$G,5,FALSE)))</f>
        <v/>
      </c>
      <c r="M1274" s="21"/>
      <c r="N1274" s="21"/>
    </row>
    <row r="1275" spans="1:14">
      <c r="A1275" s="5">
        <f t="shared" si="198"/>
        <v>15</v>
      </c>
      <c r="B1275" s="5">
        <f t="shared" si="199"/>
        <v>85</v>
      </c>
      <c r="C1275" s="5" t="str">
        <f t="shared" ca="1" si="200"/>
        <v>CO2_emission_confidence</v>
      </c>
      <c r="D1275" s="5" t="str">
        <f t="shared" ca="1" si="201"/>
        <v>CO2_emission_confidence_cali</v>
      </c>
      <c r="E1275" s="4" t="str" cm="1">
        <f t="array" aca="1" ref="E1275" ca="1">INDIRECT(ADDRESS(1,A1275,1,1,"all_city_parameter_inputs"))</f>
        <v>cali</v>
      </c>
      <c r="F1275" s="6" t="str" cm="1">
        <f t="array" aca="1" ref="F1275" ca="1">IF(AND(ISBLANK(INDIRECT(ADDRESS(B1275,2,1,1,"all_city_parameter_inputs"))), ISBLANK(INDIRECT(ADDRESS(B1275,1,1,1,"all_city_parameter_inputs")))), "", IF(ISBLANK(INDIRECT(ADDRESS(B1275,1,1,1,"all_city_parameter_inputs"))), All_city_list!F1274,INDIRECT(ADDRESS(B1275,1,1,1,"all_city_parameter_inputs"))))</f>
        <v>CO2_emission_confidence</v>
      </c>
      <c r="G1275" s="4" t="str" cm="1">
        <f t="array" aca="1" ref="G1275" ca="1">IF(AND(ISBLANK(INDIRECT(ADDRESS(B1275,3,1,1,"all_city_parameter_inputs"))),ISBLANK(INDIRECT(ADDRESS(B1275,2,1,1,"all_city_parameter_inputs")))),"",IF(ISBLANK(INDIRECT(ADDRESS(B1275,2,1,1,"all_city_parameter_inputs"))),"",INDIRECT(ADDRESS(B1275,2,1,1,"all_city_parameter_inputs"))))</f>
        <v>sample</v>
      </c>
      <c r="H1275" s="17" cm="1">
        <f t="array" aca="1" ref="H1275" ca="1">IF(ISBLANK(INDIRECT(ADDRESS(B1275,A1275,1,1,"all_city_parameter_inputs"))), "--",INDIRECT(ADDRESS(B1275,A1275,1,1,"all_city_parameter_inputs")))</f>
        <v>0.8</v>
      </c>
      <c r="I1275" s="17">
        <f ca="1">IF(OR(G1275="alpha",G1275="beta",G1275="sd",G1275="mean"),"--",VLOOKUP(C1275,Default!$B$5:$H$113,7,FALSE))</f>
        <v>1</v>
      </c>
      <c r="J1275" s="4" t="str">
        <f ca="1">VLOOKUP(F1275,Lookup!$C$5:$D$109,2, FALSE)</f>
        <v>Pollution values</v>
      </c>
      <c r="K1275" s="4" t="str">
        <f ca="1">VLOOKUP(C1275,Default!$B$4:$E$113,4, FALSE)</f>
        <v>how confident we are about the CO2 emissions inventory (equivalent to PM_EMISSION_INVENTORY_CONFIDENCE)</v>
      </c>
      <c r="L1275" s="21" t="str" cm="1">
        <f t="array" aca="1" ref="L1275" ca="1">IF(ISNA(VLOOKUP(D1275,Grouped_Sources!$C:$C,1,FALSE)),"", INDIRECT(VLOOKUP(D1275,Grouped_Sources!$C:$G,5,FALSE)))</f>
        <v/>
      </c>
      <c r="M1275" s="21"/>
      <c r="N1275" s="21"/>
    </row>
    <row r="1276" spans="1:14">
      <c r="A1276" s="5">
        <f t="shared" si="198"/>
        <v>15</v>
      </c>
      <c r="B1276" s="5">
        <f t="shared" si="199"/>
        <v>86</v>
      </c>
      <c r="C1276" s="5" t="str">
        <f t="shared" ca="1" si="200"/>
        <v>car_occupancy_ratio</v>
      </c>
      <c r="D1276" s="5" t="str">
        <f t="shared" ref="D1276:D1278" ca="1" si="202">F1276&amp;"_"&amp;E1276</f>
        <v>car_occupancy_ratio_cali</v>
      </c>
      <c r="E1276" s="4" t="str" cm="1">
        <f t="array" aca="1" ref="E1276" ca="1">INDIRECT(ADDRESS(1,A1276,1,1,"all_city_parameter_inputs"))</f>
        <v>cali</v>
      </c>
      <c r="F1276" s="6" t="str" cm="1">
        <f t="array" aca="1" ref="F1276" ca="1">IF(AND(ISBLANK(INDIRECT(ADDRESS(B1276,2,1,1,"all_city_parameter_inputs"))), ISBLANK(INDIRECT(ADDRESS(B1276,1,1,1,"all_city_parameter_inputs")))), "", IF(ISBLANK(INDIRECT(ADDRESS(B1276,1,1,1,"all_city_parameter_inputs"))), All_city_list!F1275,INDIRECT(ADDRESS(B1276,1,1,1,"all_city_parameter_inputs"))))</f>
        <v>car_occupancy_ratio</v>
      </c>
      <c r="G1276" s="4" t="str" cm="1">
        <f t="array" aca="1" ref="G1276" ca="1">IF(AND(ISBLANK(INDIRECT(ADDRESS(B1276,3,1,1,"all_city_parameter_inputs"))),ISBLANK(INDIRECT(ADDRESS(B1276,2,1,1,"all_city_parameter_inputs")))),"",IF(ISBLANK(INDIRECT(ADDRESS(B1276,2,1,1,"all_city_parameter_inputs"))),"",INDIRECT(ADDRESS(B1276,2,1,1,"all_city_parameter_inputs"))))</f>
        <v>constant</v>
      </c>
      <c r="H1276" s="17" cm="1">
        <f t="array" aca="1" ref="H1276" ca="1">IF(ISBLANK(INDIRECT(ADDRESS(B1276,A1276,1,1,"all_city_parameter_inputs"))), "--",INDIRECT(ADDRESS(B1276,A1276,1,1,"all_city_parameter_inputs")))</f>
        <v>0.625</v>
      </c>
      <c r="I1276" s="17">
        <f ca="1">IF(OR(G1276="alpha",G1276="beta",G1276="sd",G1276="mean"),"--",VLOOKUP(C1276,Default!$B$5:$H$113,7,FALSE))</f>
        <v>0.625</v>
      </c>
      <c r="J1276" s="4" t="str">
        <f ca="1">VLOOKUP(F1276,Lookup!$C$5:$D$109,2, FALSE)</f>
        <v>Travel values</v>
      </c>
      <c r="K1276" s="4" t="str">
        <f ca="1">VLOOKUP(C1276,Default!$B$4:$E$113,4, FALSE)</f>
        <v>ratio of cars to passengers (incl driver)</v>
      </c>
      <c r="L1276" s="21" t="str" cm="1">
        <f t="array" aca="1" ref="L1276" ca="1">IF(ISNA(VLOOKUP(D1276,Grouped_Sources!$C:$C,1,FALSE)),"", INDIRECT(VLOOKUP(D1276,Grouped_Sources!$C:$G,5,FALSE)))</f>
        <v>CarOccupancyRatio_vxx.docx on on OneDrive Ali Abbas - ITHIM Global\Methods and Processes\Input Parameters\CarOccupancyRate</v>
      </c>
      <c r="M1276" s="21"/>
      <c r="N1276" s="21"/>
    </row>
    <row r="1277" spans="1:14">
      <c r="A1277" s="5">
        <f t="shared" si="198"/>
        <v>15</v>
      </c>
      <c r="B1277" s="5">
        <f t="shared" si="199"/>
        <v>87</v>
      </c>
      <c r="C1277" s="5" t="str">
        <f t="shared" ca="1" si="200"/>
        <v>car_occupancy_ratio</v>
      </c>
      <c r="D1277" s="5" t="str">
        <f t="shared" ca="1" si="202"/>
        <v>car_occupancy_ratio_cali</v>
      </c>
      <c r="E1277" s="4" t="str" cm="1">
        <f t="array" aca="1" ref="E1277" ca="1">INDIRECT(ADDRESS(1,A1277,1,1,"all_city_parameter_inputs"))</f>
        <v>cali</v>
      </c>
      <c r="F1277" s="6" t="str" cm="1">
        <f t="array" aca="1" ref="F1277" ca="1">IF(AND(ISBLANK(INDIRECT(ADDRESS(B1277,2,1,1,"all_city_parameter_inputs"))), ISBLANK(INDIRECT(ADDRESS(B1277,1,1,1,"all_city_parameter_inputs")))), "", IF(ISBLANK(INDIRECT(ADDRESS(B1277,1,1,1,"all_city_parameter_inputs"))), All_city_list!F1276,INDIRECT(ADDRESS(B1277,1,1,1,"all_city_parameter_inputs"))))</f>
        <v>car_occupancy_ratio</v>
      </c>
      <c r="G1277" s="4" t="str" cm="1">
        <f t="array" aca="1" ref="G1277" ca="1">IF(AND(ISBLANK(INDIRECT(ADDRESS(B1277,3,1,1,"all_city_parameter_inputs"))),ISBLANK(INDIRECT(ADDRESS(B1277,2,1,1,"all_city_parameter_inputs")))),"",IF(ISBLANK(INDIRECT(ADDRESS(B1277,2,1,1,"all_city_parameter_inputs"))),"",INDIRECT(ADDRESS(B1277,2,1,1,"all_city_parameter_inputs"))))</f>
        <v>alpha</v>
      </c>
      <c r="H1277" s="17" cm="1">
        <f t="array" aca="1" ref="H1277" ca="1">IF(ISBLANK(INDIRECT(ADDRESS(B1277,A1277,1,1,"all_city_parameter_inputs"))), "--",INDIRECT(ADDRESS(B1277,A1277,1,1,"all_city_parameter_inputs")))</f>
        <v>36.875</v>
      </c>
      <c r="I1277" s="17" t="str">
        <f ca="1">IF(OR(G1277="alpha",G1277="beta",G1277="sd",G1277="mean"),"--",VLOOKUP(C1277,Default!$B$5:$H$113,7,FALSE))</f>
        <v>--</v>
      </c>
      <c r="J1277" s="4" t="str">
        <f ca="1">VLOOKUP(F1277,Lookup!$C$5:$D$109,2, FALSE)</f>
        <v>Travel values</v>
      </c>
      <c r="K1277" s="4" t="str">
        <f ca="1">VLOOKUP(C1277,Default!$B$4:$E$113,4, FALSE)</f>
        <v>ratio of cars to passengers (incl driver)</v>
      </c>
      <c r="L1277" s="21" t="str" cm="1">
        <f t="array" aca="1" ref="L1277" ca="1">IF(ISNA(VLOOKUP(D1277,Grouped_Sources!$C:$C,1,FALSE)),"", INDIRECT(VLOOKUP(D1277,Grouped_Sources!$C:$G,5,FALSE)))</f>
        <v>CarOccupancyRatio_vxx.docx on on OneDrive Ali Abbas - ITHIM Global\Methods and Processes\Input Parameters\CarOccupancyRate</v>
      </c>
      <c r="M1277" s="21"/>
      <c r="N1277" s="21"/>
    </row>
    <row r="1278" spans="1:14">
      <c r="A1278" s="5">
        <f t="shared" si="198"/>
        <v>15</v>
      </c>
      <c r="B1278" s="5">
        <f t="shared" si="199"/>
        <v>88</v>
      </c>
      <c r="C1278" s="5" t="str">
        <f t="shared" ca="1" si="200"/>
        <v>car_occupancy_ratio</v>
      </c>
      <c r="D1278" s="5" t="str">
        <f t="shared" ca="1" si="202"/>
        <v>car_occupancy_ratio_cali</v>
      </c>
      <c r="E1278" s="4" t="str" cm="1">
        <f t="array" aca="1" ref="E1278" ca="1">INDIRECT(ADDRESS(1,A1278,1,1,"all_city_parameter_inputs"))</f>
        <v>cali</v>
      </c>
      <c r="F1278" s="6" t="str" cm="1">
        <f t="array" aca="1" ref="F1278" ca="1">IF(AND(ISBLANK(INDIRECT(ADDRESS(B1278,2,1,1,"all_city_parameter_inputs"))), ISBLANK(INDIRECT(ADDRESS(B1278,1,1,1,"all_city_parameter_inputs")))), "", IF(ISBLANK(INDIRECT(ADDRESS(B1278,1,1,1,"all_city_parameter_inputs"))), All_city_list!F1277,INDIRECT(ADDRESS(B1278,1,1,1,"all_city_parameter_inputs"))))</f>
        <v>car_occupancy_ratio</v>
      </c>
      <c r="G1278" s="4" t="str" cm="1">
        <f t="array" aca="1" ref="G1278" ca="1">IF(AND(ISBLANK(INDIRECT(ADDRESS(B1278,3,1,1,"all_city_parameter_inputs"))),ISBLANK(INDIRECT(ADDRESS(B1278,2,1,1,"all_city_parameter_inputs")))),"",IF(ISBLANK(INDIRECT(ADDRESS(B1278,2,1,1,"all_city_parameter_inputs"))),"",INDIRECT(ADDRESS(B1278,2,1,1,"all_city_parameter_inputs"))))</f>
        <v>beta</v>
      </c>
      <c r="H1278" s="17" cm="1">
        <f t="array" aca="1" ref="H1278" ca="1">IF(ISBLANK(INDIRECT(ADDRESS(B1278,A1278,1,1,"all_city_parameter_inputs"))), "--",INDIRECT(ADDRESS(B1278,A1278,1,1,"all_city_parameter_inputs")))</f>
        <v>22.125</v>
      </c>
      <c r="I1278" s="17" t="str">
        <f ca="1">IF(OR(G1278="alpha",G1278="beta",G1278="sd",G1278="mean"),"--",VLOOKUP(C1278,Default!$B$5:$H$113,7,FALSE))</f>
        <v>--</v>
      </c>
      <c r="J1278" s="4" t="str">
        <f ca="1">VLOOKUP(F1278,Lookup!$C$5:$D$109,2, FALSE)</f>
        <v>Travel values</v>
      </c>
      <c r="K1278" s="4" t="str">
        <f ca="1">VLOOKUP(C1278,Default!$B$4:$E$113,4, FALSE)</f>
        <v>ratio of cars to passengers (incl driver)</v>
      </c>
      <c r="L1278" s="21" t="str" cm="1">
        <f t="array" aca="1" ref="L1278" ca="1">IF(ISNA(VLOOKUP(D1278,Grouped_Sources!$C:$C,1,FALSE)),"", INDIRECT(VLOOKUP(D1278,Grouped_Sources!$C:$G,5,FALSE)))</f>
        <v>CarOccupancyRatio_vxx.docx on on OneDrive Ali Abbas - ITHIM Global\Methods and Processes\Input Parameters\CarOccupancyRate</v>
      </c>
      <c r="M1278" s="21"/>
      <c r="N1278" s="21"/>
    </row>
    <row r="1279" spans="1:14">
      <c r="A1279" s="5">
        <f t="shared" si="198"/>
        <v>15</v>
      </c>
      <c r="B1279" s="5">
        <f t="shared" si="199"/>
        <v>89</v>
      </c>
      <c r="C1279" s="5" t="str">
        <f t="shared" ca="1" si="200"/>
        <v>country</v>
      </c>
      <c r="D1279" s="5" t="str">
        <f t="shared" ref="D1279:D1282" ca="1" si="203">F1279&amp;"_"&amp;E1279</f>
        <v>country_cali</v>
      </c>
      <c r="E1279" s="4" t="str" cm="1">
        <f t="array" aca="1" ref="E1279" ca="1">INDIRECT(ADDRESS(1,A1279,1,1,"all_city_parameter_inputs"))</f>
        <v>cali</v>
      </c>
      <c r="F1279" s="6" t="str" cm="1">
        <f t="array" aca="1" ref="F1279" ca="1">IF(AND(ISBLANK(INDIRECT(ADDRESS(B1279,2,1,1,"all_city_parameter_inputs"))), ISBLANK(INDIRECT(ADDRESS(B1279,1,1,1,"all_city_parameter_inputs")))), "", IF(ISBLANK(INDIRECT(ADDRESS(B1279,1,1,1,"all_city_parameter_inputs"))), All_city_list!F1278,INDIRECT(ADDRESS(B1279,1,1,1,"all_city_parameter_inputs"))))</f>
        <v>country</v>
      </c>
      <c r="G1279" s="4" t="str" cm="1">
        <f t="array" aca="1" ref="G1279" ca="1">IF(AND(ISBLANK(INDIRECT(ADDRESS(B1279,3,1,1,"all_city_parameter_inputs"))),ISBLANK(INDIRECT(ADDRESS(B1279,2,1,1,"all_city_parameter_inputs")))),"",IF(ISBLANK(INDIRECT(ADDRESS(B1279,2,1,1,"all_city_parameter_inputs"))),"",INDIRECT(ADDRESS(B1279,2,1,1,"all_city_parameter_inputs"))))</f>
        <v/>
      </c>
      <c r="H1279" s="17" t="str" cm="1">
        <f t="array" aca="1" ref="H1279" ca="1">IF(ISBLANK(INDIRECT(ADDRESS(B1279,A1279,1,1,"all_city_parameter_inputs"))), "--",INDIRECT(ADDRESS(B1279,A1279,1,1,"all_city_parameter_inputs")))</f>
        <v>Colombia</v>
      </c>
      <c r="I1279" s="17" t="str">
        <f ca="1">IF(OR(G1279="alpha",G1279="beta",G1279="sd",G1279="mean"),"--",VLOOKUP(C1279,Default!$B$5:$H$113,7,FALSE))</f>
        <v>Bogota</v>
      </c>
      <c r="J1279" s="4" t="str">
        <f ca="1">VLOOKUP(F1279,Lookup!$C$5:$D$109,2, FALSE)</f>
        <v>Miscellaneous</v>
      </c>
      <c r="K1279" s="4" t="str">
        <f ca="1">VLOOKUP(C1279,Default!$B$4:$E$113,4, FALSE)</f>
        <v>country where city lies in</v>
      </c>
      <c r="L1279" s="21" t="str" cm="1">
        <f t="array" aca="1" ref="L1279" ca="1">IF(ISNA(VLOOKUP(D1279,Grouped_Sources!$C:$C,1,FALSE)),"", INDIRECT(VLOOKUP(D1279,Grouped_Sources!$C:$G,5,FALSE)))</f>
        <v/>
      </c>
      <c r="M1279" s="21"/>
      <c r="N1279" s="21"/>
    </row>
    <row r="1280" spans="1:14">
      <c r="A1280" s="5">
        <f t="shared" si="198"/>
        <v>15</v>
      </c>
      <c r="B1280" s="5">
        <f t="shared" si="199"/>
        <v>90</v>
      </c>
      <c r="C1280" s="5" t="str">
        <f t="shared" ca="1" si="200"/>
        <v>continent</v>
      </c>
      <c r="D1280" s="5" t="str">
        <f t="shared" ca="1" si="203"/>
        <v>continent_cali</v>
      </c>
      <c r="E1280" s="4" t="str" cm="1">
        <f t="array" aca="1" ref="E1280" ca="1">INDIRECT(ADDRESS(1,A1280,1,1,"all_city_parameter_inputs"))</f>
        <v>cali</v>
      </c>
      <c r="F1280" s="6" t="str" cm="1">
        <f t="array" aca="1" ref="F1280" ca="1">IF(AND(ISBLANK(INDIRECT(ADDRESS(B1280,2,1,1,"all_city_parameter_inputs"))), ISBLANK(INDIRECT(ADDRESS(B1280,1,1,1,"all_city_parameter_inputs")))), "", IF(ISBLANK(INDIRECT(ADDRESS(B1280,1,1,1,"all_city_parameter_inputs"))), All_city_list!F1279,INDIRECT(ADDRESS(B1280,1,1,1,"all_city_parameter_inputs"))))</f>
        <v>continent</v>
      </c>
      <c r="G1280" s="4" t="str" cm="1">
        <f t="array" aca="1" ref="G1280" ca="1">IF(AND(ISBLANK(INDIRECT(ADDRESS(B1280,3,1,1,"all_city_parameter_inputs"))),ISBLANK(INDIRECT(ADDRESS(B1280,2,1,1,"all_city_parameter_inputs")))),"",IF(ISBLANK(INDIRECT(ADDRESS(B1280,2,1,1,"all_city_parameter_inputs"))),"",INDIRECT(ADDRESS(B1280,2,1,1,"all_city_parameter_inputs"))))</f>
        <v/>
      </c>
      <c r="H1280" s="17" t="str" cm="1">
        <f t="array" aca="1" ref="H1280" ca="1">IF(ISBLANK(INDIRECT(ADDRESS(B1280,A1280,1,1,"all_city_parameter_inputs"))), "--",INDIRECT(ADDRESS(B1280,A1280,1,1,"all_city_parameter_inputs")))</f>
        <v>Latin_America</v>
      </c>
      <c r="I1280" s="17" t="str">
        <f ca="1">IF(OR(G1280="alpha",G1280="beta",G1280="sd",G1280="mean"),"--",VLOOKUP(C1280,Default!$B$5:$H$113,7,FALSE))</f>
        <v>Latin_America</v>
      </c>
      <c r="J1280" s="4" t="str">
        <f ca="1">VLOOKUP(F1280,Lookup!$C$5:$D$109,2, FALSE)</f>
        <v>Miscellaneous</v>
      </c>
      <c r="K1280" s="4" t="str">
        <f ca="1">VLOOKUP(C1280,Default!$B$4:$E$113,4, FALSE)</f>
        <v>continent</v>
      </c>
      <c r="L1280" s="21" t="str" cm="1">
        <f t="array" aca="1" ref="L1280" ca="1">IF(ISNA(VLOOKUP(D1280,Grouped_Sources!$C:$C,1,FALSE)),"", INDIRECT(VLOOKUP(D1280,Grouped_Sources!$C:$G,5,FALSE)))</f>
        <v/>
      </c>
      <c r="M1280" s="21"/>
      <c r="N1280" s="21"/>
    </row>
    <row r="1281" spans="1:14">
      <c r="A1281" s="5">
        <f t="shared" si="198"/>
        <v>15</v>
      </c>
      <c r="B1281" s="5">
        <f t="shared" si="199"/>
        <v>91</v>
      </c>
      <c r="C1281" s="5" t="str">
        <f t="shared" ref="C1281:C1289" ca="1" si="204">IF(G1281 = "",F1281,IF(OR(G1281="alpha",G1281="beta",G1281="constant",G1281="sd",G1281="mean",G1281="sample"),F1281,F1281&amp;" "&amp;G1281))</f>
        <v>bus_driver_prop_male</v>
      </c>
      <c r="D1281" s="5" t="str">
        <f t="shared" ca="1" si="203"/>
        <v>bus_driver_prop_male_cali</v>
      </c>
      <c r="E1281" s="4" t="str" cm="1">
        <f t="array" aca="1" ref="E1281" ca="1">INDIRECT(ADDRESS(1,A1281,1,1,"all_city_parameter_inputs"))</f>
        <v>cali</v>
      </c>
      <c r="F1281" s="6" t="str" cm="1">
        <f t="array" aca="1" ref="F1281" ca="1">IF(AND(ISBLANK(INDIRECT(ADDRESS(B1281,2,1,1,"all_city_parameter_inputs"))), ISBLANK(INDIRECT(ADDRESS(B1281,1,1,1,"all_city_parameter_inputs")))), "", IF(ISBLANK(INDIRECT(ADDRESS(B1281,1,1,1,"all_city_parameter_inputs"))), All_city_list!F1280,INDIRECT(ADDRESS(B1281,1,1,1,"all_city_parameter_inputs"))))</f>
        <v>bus_driver_prop_male</v>
      </c>
      <c r="G1281" s="4" t="str" cm="1">
        <f t="array" aca="1" ref="G1281" ca="1">IF(AND(ISBLANK(INDIRECT(ADDRESS(B1281,3,1,1,"all_city_parameter_inputs"))),ISBLANK(INDIRECT(ADDRESS(B1281,2,1,1,"all_city_parameter_inputs")))),"",IF(ISBLANK(INDIRECT(ADDRESS(B1281,2,1,1,"all_city_parameter_inputs"))),"",INDIRECT(ADDRESS(B1281,2,1,1,"all_city_parameter_inputs"))))</f>
        <v/>
      </c>
      <c r="H1281" s="17" cm="1">
        <f t="array" aca="1" ref="H1281" ca="1">IF(ISBLANK(INDIRECT(ADDRESS(B1281,A1281,1,1,"all_city_parameter_inputs"))), "--",INDIRECT(ADDRESS(B1281,A1281,1,1,"all_city_parameter_inputs")))</f>
        <v>0.98</v>
      </c>
      <c r="I1281" s="17">
        <f ca="1">IF(OR(G1281="alpha",G1281="beta",G1281="sd",G1281="mean"),"--",VLOOKUP(C1281,Default!$B$5:$H$113,7,FALSE))</f>
        <v>0.98</v>
      </c>
      <c r="J1281" s="4" t="str">
        <f ca="1">VLOOKUP(F1281,Lookup!$C$5:$D$109,2, FALSE)</f>
        <v>Travel values</v>
      </c>
      <c r="K1281" s="4" t="str">
        <f ca="1">VLOOKUP(C1281,Default!$B$4:$E$113,4, FALSE)</f>
        <v>proportion of bus drivers that are male</v>
      </c>
      <c r="L1281" s="21" t="str" cm="1">
        <f t="array" aca="1" ref="L1281" ca="1">IF(ISNA(VLOOKUP(D1281,Grouped_Sources!$C:$C,1,FALSE)),"", INDIRECT(VLOOKUP(D1281,Grouped_Sources!$C:$G,5,FALSE)))</f>
        <v>on OneDrive Ali Abbas - ITHIM Global\Methods and Processes\Input Parameters\GhostTrip_demographics</v>
      </c>
      <c r="M1281" s="21"/>
      <c r="N1281" s="21"/>
    </row>
    <row r="1282" spans="1:14">
      <c r="A1282" s="5">
        <f t="shared" si="198"/>
        <v>15</v>
      </c>
      <c r="B1282" s="5">
        <f t="shared" si="199"/>
        <v>92</v>
      </c>
      <c r="C1282" s="5" t="str">
        <f t="shared" ca="1" si="204"/>
        <v>bus_driver_male_agerange</v>
      </c>
      <c r="D1282" s="5" t="str">
        <f t="shared" ca="1" si="203"/>
        <v>bus_driver_male_agerange_cali</v>
      </c>
      <c r="E1282" s="4" t="str" cm="1">
        <f t="array" aca="1" ref="E1282" ca="1">INDIRECT(ADDRESS(1,A1282,1,1,"all_city_parameter_inputs"))</f>
        <v>cali</v>
      </c>
      <c r="F1282" s="6" t="str" cm="1">
        <f t="array" aca="1" ref="F1282" ca="1">IF(AND(ISBLANK(INDIRECT(ADDRESS(B1282,2,1,1,"all_city_parameter_inputs"))), ISBLANK(INDIRECT(ADDRESS(B1282,1,1,1,"all_city_parameter_inputs")))), "", IF(ISBLANK(INDIRECT(ADDRESS(B1282,1,1,1,"all_city_parameter_inputs"))), All_city_list!F1281,INDIRECT(ADDRESS(B1282,1,1,1,"all_city_parameter_inputs"))))</f>
        <v>bus_driver_male_agerange</v>
      </c>
      <c r="G1282" s="4" t="str" cm="1">
        <f t="array" aca="1" ref="G1282" ca="1">IF(AND(ISBLANK(INDIRECT(ADDRESS(B1282,3,1,1,"all_city_parameter_inputs"))),ISBLANK(INDIRECT(ADDRESS(B1282,2,1,1,"all_city_parameter_inputs")))),"",IF(ISBLANK(INDIRECT(ADDRESS(B1282,2,1,1,"all_city_parameter_inputs"))),"",INDIRECT(ADDRESS(B1282,2,1,1,"all_city_parameter_inputs"))))</f>
        <v/>
      </c>
      <c r="H1282" s="17" t="str" cm="1">
        <f t="array" aca="1" ref="H1282" ca="1">IF(ISBLANK(INDIRECT(ADDRESS(B1282,A1282,1,1,"all_city_parameter_inputs"))), "--",INDIRECT(ADDRESS(B1282,A1282,1,1,"all_city_parameter_inputs")))</f>
        <v>19, 65</v>
      </c>
      <c r="I1282" s="17" t="str">
        <f ca="1">IF(OR(G1282="alpha",G1282="beta",G1282="sd",G1282="mean"),"--",VLOOKUP(C1282,Default!$B$5:$H$113,7,FALSE))</f>
        <v>19, 65</v>
      </c>
      <c r="J1282" s="4" t="str">
        <f ca="1">VLOOKUP(F1282,Lookup!$C$5:$D$109,2, FALSE)</f>
        <v>Travel values</v>
      </c>
      <c r="K1282" s="4" t="str">
        <f ca="1">VLOOKUP(C1282,Default!$B$4:$E$113,4, FALSE)</f>
        <v>age range of male bus drivers</v>
      </c>
      <c r="L1282" s="21" t="str" cm="1">
        <f t="array" aca="1" ref="L1282" ca="1">IF(ISNA(VLOOKUP(D1282,Grouped_Sources!$C:$C,1,FALSE)),"", INDIRECT(VLOOKUP(D1282,Grouped_Sources!$C:$G,5,FALSE)))</f>
        <v>on OneDrive Ali Abbas - ITHIM Global\Methods and Processes\Input Parameters\GhostTrip_demographics</v>
      </c>
      <c r="M1282" s="21"/>
      <c r="N1282" s="21"/>
    </row>
    <row r="1283" spans="1:14">
      <c r="A1283" s="5">
        <f t="shared" si="198"/>
        <v>15</v>
      </c>
      <c r="B1283" s="5">
        <f t="shared" si="199"/>
        <v>93</v>
      </c>
      <c r="C1283" s="5" t="str">
        <f t="shared" ca="1" si="204"/>
        <v>bus_driver_female_agerange</v>
      </c>
      <c r="D1283" s="5" t="str">
        <f t="shared" ref="D1283:D1289" ca="1" si="205">F1283&amp;"_"&amp;E1283</f>
        <v>bus_driver_female_agerange_cali</v>
      </c>
      <c r="E1283" s="4" t="str" cm="1">
        <f t="array" aca="1" ref="E1283" ca="1">INDIRECT(ADDRESS(1,A1283,1,1,"all_city_parameter_inputs"))</f>
        <v>cali</v>
      </c>
      <c r="F1283" s="6" t="str" cm="1">
        <f t="array" aca="1" ref="F1283" ca="1">IF(AND(ISBLANK(INDIRECT(ADDRESS(B1283,2,1,1,"all_city_parameter_inputs"))), ISBLANK(INDIRECT(ADDRESS(B1283,1,1,1,"all_city_parameter_inputs")))), "", IF(ISBLANK(INDIRECT(ADDRESS(B1283,1,1,1,"all_city_parameter_inputs"))), All_city_list!F1282,INDIRECT(ADDRESS(B1283,1,1,1,"all_city_parameter_inputs"))))</f>
        <v>bus_driver_female_agerange</v>
      </c>
      <c r="G1283" s="4" t="str" cm="1">
        <f t="array" aca="1" ref="G1283" ca="1">IF(AND(ISBLANK(INDIRECT(ADDRESS(B1283,3,1,1,"all_city_parameter_inputs"))),ISBLANK(INDIRECT(ADDRESS(B1283,2,1,1,"all_city_parameter_inputs")))),"",IF(ISBLANK(INDIRECT(ADDRESS(B1283,2,1,1,"all_city_parameter_inputs"))),"",INDIRECT(ADDRESS(B1283,2,1,1,"all_city_parameter_inputs"))))</f>
        <v/>
      </c>
      <c r="H1283" s="17" t="str" cm="1">
        <f t="array" aca="1" ref="H1283" ca="1">IF(ISBLANK(INDIRECT(ADDRESS(B1283,A1283,1,1,"all_city_parameter_inputs"))), "--",INDIRECT(ADDRESS(B1283,A1283,1,1,"all_city_parameter_inputs")))</f>
        <v>19, 65</v>
      </c>
      <c r="I1283" s="17" t="str">
        <f ca="1">IF(OR(G1283="alpha",G1283="beta",G1283="sd",G1283="mean"),"--",VLOOKUP(C1283,Default!$B$5:$H$113,7,FALSE))</f>
        <v>19, 65</v>
      </c>
      <c r="J1283" s="4" t="str">
        <f ca="1">VLOOKUP(F1283,Lookup!$C$5:$D$109,2, FALSE)</f>
        <v>Travel values</v>
      </c>
      <c r="K1283" s="4" t="str">
        <f ca="1">VLOOKUP(C1283,Default!$B$4:$E$113,4, FALSE)</f>
        <v>age range of female bus drivers</v>
      </c>
      <c r="L1283" s="21" t="str" cm="1">
        <f t="array" aca="1" ref="L1283" ca="1">IF(ISNA(VLOOKUP(D1283,Grouped_Sources!$C:$C,1,FALSE)),"", INDIRECT(VLOOKUP(D1283,Grouped_Sources!$C:$G,5,FALSE)))</f>
        <v>on OneDrive Ali Abbas - ITHIM Global\Methods and Processes\Input Parameters\GhostTrip_demographics</v>
      </c>
      <c r="M1283" s="21"/>
      <c r="N1283" s="21"/>
    </row>
    <row r="1284" spans="1:14">
      <c r="A1284" s="5">
        <f t="shared" si="198"/>
        <v>15</v>
      </c>
      <c r="B1284" s="5">
        <f t="shared" si="199"/>
        <v>94</v>
      </c>
      <c r="C1284" s="5" t="str">
        <f t="shared" ca="1" si="204"/>
        <v>truck_driver_prop_male</v>
      </c>
      <c r="D1284" s="5" t="str">
        <f t="shared" ca="1" si="205"/>
        <v>truck_driver_prop_male_cali</v>
      </c>
      <c r="E1284" s="4" t="str" cm="1">
        <f t="array" aca="1" ref="E1284" ca="1">INDIRECT(ADDRESS(1,A1284,1,1,"all_city_parameter_inputs"))</f>
        <v>cali</v>
      </c>
      <c r="F1284" s="6" t="str" cm="1">
        <f t="array" aca="1" ref="F1284" ca="1">IF(AND(ISBLANK(INDIRECT(ADDRESS(B1284,2,1,1,"all_city_parameter_inputs"))), ISBLANK(INDIRECT(ADDRESS(B1284,1,1,1,"all_city_parameter_inputs")))), "", IF(ISBLANK(INDIRECT(ADDRESS(B1284,1,1,1,"all_city_parameter_inputs"))), All_city_list!F1283,INDIRECT(ADDRESS(B1284,1,1,1,"all_city_parameter_inputs"))))</f>
        <v>truck_driver_prop_male</v>
      </c>
      <c r="G1284" s="4" t="str" cm="1">
        <f t="array" aca="1" ref="G1284" ca="1">IF(AND(ISBLANK(INDIRECT(ADDRESS(B1284,3,1,1,"all_city_parameter_inputs"))),ISBLANK(INDIRECT(ADDRESS(B1284,2,1,1,"all_city_parameter_inputs")))),"",IF(ISBLANK(INDIRECT(ADDRESS(B1284,2,1,1,"all_city_parameter_inputs"))),"",INDIRECT(ADDRESS(B1284,2,1,1,"all_city_parameter_inputs"))))</f>
        <v/>
      </c>
      <c r="H1284" s="17" cm="1">
        <f t="array" aca="1" ref="H1284" ca="1">IF(ISBLANK(INDIRECT(ADDRESS(B1284,A1284,1,1,"all_city_parameter_inputs"))), "--",INDIRECT(ADDRESS(B1284,A1284,1,1,"all_city_parameter_inputs")))</f>
        <v>0.98</v>
      </c>
      <c r="I1284" s="17">
        <f ca="1">IF(OR(G1284="alpha",G1284="beta",G1284="sd",G1284="mean"),"--",VLOOKUP(C1284,Default!$B$5:$H$113,7,FALSE))</f>
        <v>0.98</v>
      </c>
      <c r="J1284" s="4" t="str">
        <f ca="1">VLOOKUP(F1284,Lookup!$C$5:$D$109,2, FALSE)</f>
        <v>Travel values</v>
      </c>
      <c r="K1284" s="4" t="str">
        <f ca="1">VLOOKUP(C1284,Default!$B$4:$E$113,4, FALSE)</f>
        <v>proportion of male truck drivers</v>
      </c>
      <c r="L1284" s="21" t="str" cm="1">
        <f t="array" aca="1" ref="L1284" ca="1">IF(ISNA(VLOOKUP(D1284,Grouped_Sources!$C:$C,1,FALSE)),"", INDIRECT(VLOOKUP(D1284,Grouped_Sources!$C:$G,5,FALSE)))</f>
        <v>on OneDrive Ali Abbas - ITHIM Global\Methods and Processes\Input Parameters\GhostTrip_demographics</v>
      </c>
      <c r="M1284" s="21"/>
      <c r="N1284" s="21"/>
    </row>
    <row r="1285" spans="1:14">
      <c r="A1285" s="5">
        <f t="shared" si="198"/>
        <v>15</v>
      </c>
      <c r="B1285" s="5">
        <f t="shared" si="199"/>
        <v>95</v>
      </c>
      <c r="C1285" s="5" t="str">
        <f t="shared" ca="1" si="204"/>
        <v>truck_driver_male_agerange</v>
      </c>
      <c r="D1285" s="5" t="str">
        <f t="shared" ca="1" si="205"/>
        <v>truck_driver_male_agerange_cali</v>
      </c>
      <c r="E1285" s="4" t="str" cm="1">
        <f t="array" aca="1" ref="E1285" ca="1">INDIRECT(ADDRESS(1,A1285,1,1,"all_city_parameter_inputs"))</f>
        <v>cali</v>
      </c>
      <c r="F1285" s="6" t="str" cm="1">
        <f t="array" aca="1" ref="F1285" ca="1">IF(AND(ISBLANK(INDIRECT(ADDRESS(B1285,2,1,1,"all_city_parameter_inputs"))), ISBLANK(INDIRECT(ADDRESS(B1285,1,1,1,"all_city_parameter_inputs")))), "", IF(ISBLANK(INDIRECT(ADDRESS(B1285,1,1,1,"all_city_parameter_inputs"))), All_city_list!F1284,INDIRECT(ADDRESS(B1285,1,1,1,"all_city_parameter_inputs"))))</f>
        <v>truck_driver_male_agerange</v>
      </c>
      <c r="G1285" s="4" t="str" cm="1">
        <f t="array" aca="1" ref="G1285" ca="1">IF(AND(ISBLANK(INDIRECT(ADDRESS(B1285,3,1,1,"all_city_parameter_inputs"))),ISBLANK(INDIRECT(ADDRESS(B1285,2,1,1,"all_city_parameter_inputs")))),"",IF(ISBLANK(INDIRECT(ADDRESS(B1285,2,1,1,"all_city_parameter_inputs"))),"",INDIRECT(ADDRESS(B1285,2,1,1,"all_city_parameter_inputs"))))</f>
        <v/>
      </c>
      <c r="H1285" s="17" t="str" cm="1">
        <f t="array" aca="1" ref="H1285" ca="1">IF(ISBLANK(INDIRECT(ADDRESS(B1285,A1285,1,1,"all_city_parameter_inputs"))), "--",INDIRECT(ADDRESS(B1285,A1285,1,1,"all_city_parameter_inputs")))</f>
        <v>18, 65</v>
      </c>
      <c r="I1285" s="17" t="str">
        <f ca="1">IF(OR(G1285="alpha",G1285="beta",G1285="sd",G1285="mean"),"--",VLOOKUP(C1285,Default!$B$5:$H$113,7,FALSE))</f>
        <v>18, 65</v>
      </c>
      <c r="J1285" s="4" t="str">
        <f ca="1">VLOOKUP(F1285,Lookup!$C$5:$D$109,2, FALSE)</f>
        <v>Travel values</v>
      </c>
      <c r="K1285" s="4" t="str">
        <f ca="1">VLOOKUP(C1285,Default!$B$4:$E$113,4, FALSE)</f>
        <v>age range of male truck drivers</v>
      </c>
      <c r="L1285" s="21" t="str" cm="1">
        <f t="array" aca="1" ref="L1285" ca="1">IF(ISNA(VLOOKUP(D1285,Grouped_Sources!$C:$C,1,FALSE)),"", INDIRECT(VLOOKUP(D1285,Grouped_Sources!$C:$G,5,FALSE)))</f>
        <v>on OneDrive Ali Abbas - ITHIM Global\Methods and Processes\Input Parameters\GhostTrip_demographics</v>
      </c>
      <c r="M1285" s="21"/>
      <c r="N1285" s="21"/>
    </row>
    <row r="1286" spans="1:14">
      <c r="A1286" s="5">
        <f t="shared" si="198"/>
        <v>15</v>
      </c>
      <c r="B1286" s="5">
        <f t="shared" si="199"/>
        <v>96</v>
      </c>
      <c r="C1286" s="5" t="str">
        <f t="shared" ca="1" si="204"/>
        <v>truck_driver_female_agerange</v>
      </c>
      <c r="D1286" s="5" t="str">
        <f t="shared" ca="1" si="205"/>
        <v>truck_driver_female_agerange_cali</v>
      </c>
      <c r="E1286" s="4" t="str" cm="1">
        <f t="array" aca="1" ref="E1286" ca="1">INDIRECT(ADDRESS(1,A1286,1,1,"all_city_parameter_inputs"))</f>
        <v>cali</v>
      </c>
      <c r="F1286" s="6" t="str" cm="1">
        <f t="array" aca="1" ref="F1286" ca="1">IF(AND(ISBLANK(INDIRECT(ADDRESS(B1286,2,1,1,"all_city_parameter_inputs"))), ISBLANK(INDIRECT(ADDRESS(B1286,1,1,1,"all_city_parameter_inputs")))), "", IF(ISBLANK(INDIRECT(ADDRESS(B1286,1,1,1,"all_city_parameter_inputs"))), All_city_list!F1285,INDIRECT(ADDRESS(B1286,1,1,1,"all_city_parameter_inputs"))))</f>
        <v>truck_driver_female_agerange</v>
      </c>
      <c r="G1286" s="4" t="str" cm="1">
        <f t="array" aca="1" ref="G1286" ca="1">IF(AND(ISBLANK(INDIRECT(ADDRESS(B1286,3,1,1,"all_city_parameter_inputs"))),ISBLANK(INDIRECT(ADDRESS(B1286,2,1,1,"all_city_parameter_inputs")))),"",IF(ISBLANK(INDIRECT(ADDRESS(B1286,2,1,1,"all_city_parameter_inputs"))),"",INDIRECT(ADDRESS(B1286,2,1,1,"all_city_parameter_inputs"))))</f>
        <v/>
      </c>
      <c r="H1286" s="17" t="str" cm="1">
        <f t="array" aca="1" ref="H1286" ca="1">IF(ISBLANK(INDIRECT(ADDRESS(B1286,A1286,1,1,"all_city_parameter_inputs"))), "--",INDIRECT(ADDRESS(B1286,A1286,1,1,"all_city_parameter_inputs")))</f>
        <v>18, 65</v>
      </c>
      <c r="I1286" s="17" t="str">
        <f ca="1">IF(OR(G1286="alpha",G1286="beta",G1286="sd",G1286="mean"),"--",VLOOKUP(C1286,Default!$B$5:$H$113,7,FALSE))</f>
        <v>18, 65</v>
      </c>
      <c r="J1286" s="4" t="str">
        <f ca="1">VLOOKUP(F1286,Lookup!$C$5:$D$109,2, FALSE)</f>
        <v>Travel values</v>
      </c>
      <c r="K1286" s="4" t="str">
        <f ca="1">VLOOKUP(C1286,Default!$B$4:$E$113,4, FALSE)</f>
        <v>age range of female truck drivers</v>
      </c>
      <c r="L1286" s="21" t="str" cm="1">
        <f t="array" aca="1" ref="L1286" ca="1">IF(ISNA(VLOOKUP(D1286,Grouped_Sources!$C:$C,1,FALSE)),"", INDIRECT(VLOOKUP(D1286,Grouped_Sources!$C:$G,5,FALSE)))</f>
        <v>on OneDrive Ali Abbas - ITHIM Global\Methods and Processes\Input Parameters\GhostTrip_demographics</v>
      </c>
      <c r="M1286" s="21"/>
      <c r="N1286" s="21"/>
    </row>
    <row r="1287" spans="1:14">
      <c r="A1287" s="5">
        <f t="shared" si="198"/>
        <v>15</v>
      </c>
      <c r="B1287" s="5">
        <f t="shared" si="199"/>
        <v>97</v>
      </c>
      <c r="C1287" s="5" t="str">
        <f t="shared" ca="1" si="204"/>
        <v>commerical_mbike_prop_male</v>
      </c>
      <c r="D1287" s="5" t="str">
        <f t="shared" ca="1" si="205"/>
        <v>commerical_mbike_prop_male_cali</v>
      </c>
      <c r="E1287" s="4" t="str" cm="1">
        <f t="array" aca="1" ref="E1287" ca="1">INDIRECT(ADDRESS(1,A1287,1,1,"all_city_parameter_inputs"))</f>
        <v>cali</v>
      </c>
      <c r="F1287" s="6" t="str" cm="1">
        <f t="array" aca="1" ref="F1287" ca="1">IF(AND(ISBLANK(INDIRECT(ADDRESS(B1287,2,1,1,"all_city_parameter_inputs"))), ISBLANK(INDIRECT(ADDRESS(B1287,1,1,1,"all_city_parameter_inputs")))), "", IF(ISBLANK(INDIRECT(ADDRESS(B1287,1,1,1,"all_city_parameter_inputs"))), All_city_list!F1286,INDIRECT(ADDRESS(B1287,1,1,1,"all_city_parameter_inputs"))))</f>
        <v>commerical_mbike_prop_male</v>
      </c>
      <c r="G1287" s="4" t="str" cm="1">
        <f t="array" aca="1" ref="G1287" ca="1">IF(AND(ISBLANK(INDIRECT(ADDRESS(B1287,3,1,1,"all_city_parameter_inputs"))),ISBLANK(INDIRECT(ADDRESS(B1287,2,1,1,"all_city_parameter_inputs")))),"",IF(ISBLANK(INDIRECT(ADDRESS(B1287,2,1,1,"all_city_parameter_inputs"))),"",INDIRECT(ADDRESS(B1287,2,1,1,"all_city_parameter_inputs"))))</f>
        <v/>
      </c>
      <c r="H1287" s="17" cm="1">
        <f t="array" aca="1" ref="H1287" ca="1">IF(ISBLANK(INDIRECT(ADDRESS(B1287,A1287,1,1,"all_city_parameter_inputs"))), "--",INDIRECT(ADDRESS(B1287,A1287,1,1,"all_city_parameter_inputs")))</f>
        <v>0.98</v>
      </c>
      <c r="I1287" s="17">
        <f ca="1">IF(OR(G1287="alpha",G1287="beta",G1287="sd",G1287="mean"),"--",VLOOKUP(C1287,Default!$B$5:$H$113,7,FALSE))</f>
        <v>0.99</v>
      </c>
      <c r="J1287" s="4" t="str">
        <f ca="1">VLOOKUP(F1287,Lookup!$C$5:$D$109,2, FALSE)</f>
        <v>Travel values</v>
      </c>
      <c r="K1287" s="4" t="str">
        <f ca="1">VLOOKUP(C1287,Default!$B$4:$E$113,4, FALSE)</f>
        <v>proportion of male commercial motorcycle drivers</v>
      </c>
      <c r="L1287" s="21" t="str" cm="1">
        <f t="array" aca="1" ref="L1287" ca="1">IF(ISNA(VLOOKUP(D1287,Grouped_Sources!$C:$C,1,FALSE)),"", INDIRECT(VLOOKUP(D1287,Grouped_Sources!$C:$G,5,FALSE)))</f>
        <v>on OneDrive Ali Abbas - ITHIM Global\Methods and Processes\Input Parameters\GhostTrip_demographics</v>
      </c>
      <c r="M1287" s="21"/>
      <c r="N1287" s="21"/>
    </row>
    <row r="1288" spans="1:14">
      <c r="A1288" s="5">
        <f t="shared" si="198"/>
        <v>15</v>
      </c>
      <c r="B1288" s="5">
        <f t="shared" si="199"/>
        <v>98</v>
      </c>
      <c r="C1288" s="5" t="str">
        <f t="shared" ca="1" si="204"/>
        <v>commerical_mbike_male_agerange</v>
      </c>
      <c r="D1288" s="5" t="str">
        <f t="shared" ca="1" si="205"/>
        <v>commerical_mbike_male_agerange_cali</v>
      </c>
      <c r="E1288" s="4" t="str" cm="1">
        <f t="array" aca="1" ref="E1288" ca="1">INDIRECT(ADDRESS(1,A1288,1,1,"all_city_parameter_inputs"))</f>
        <v>cali</v>
      </c>
      <c r="F1288" s="6" t="str" cm="1">
        <f t="array" aca="1" ref="F1288" ca="1">IF(AND(ISBLANK(INDIRECT(ADDRESS(B1288,2,1,1,"all_city_parameter_inputs"))), ISBLANK(INDIRECT(ADDRESS(B1288,1,1,1,"all_city_parameter_inputs")))), "", IF(ISBLANK(INDIRECT(ADDRESS(B1288,1,1,1,"all_city_parameter_inputs"))), All_city_list!F1287,INDIRECT(ADDRESS(B1288,1,1,1,"all_city_parameter_inputs"))))</f>
        <v>commerical_mbike_male_agerange</v>
      </c>
      <c r="G1288" s="4" t="str" cm="1">
        <f t="array" aca="1" ref="G1288" ca="1">IF(AND(ISBLANK(INDIRECT(ADDRESS(B1288,3,1,1,"all_city_parameter_inputs"))),ISBLANK(INDIRECT(ADDRESS(B1288,2,1,1,"all_city_parameter_inputs")))),"",IF(ISBLANK(INDIRECT(ADDRESS(B1288,2,1,1,"all_city_parameter_inputs"))),"",INDIRECT(ADDRESS(B1288,2,1,1,"all_city_parameter_inputs"))))</f>
        <v/>
      </c>
      <c r="H1288" s="17" t="str" cm="1">
        <f t="array" aca="1" ref="H1288" ca="1">IF(ISBLANK(INDIRECT(ADDRESS(B1288,A1288,1,1,"all_city_parameter_inputs"))), "--",INDIRECT(ADDRESS(B1288,A1288,1,1,"all_city_parameter_inputs")))</f>
        <v>18, 65</v>
      </c>
      <c r="I1288" s="17" t="str">
        <f ca="1">IF(OR(G1288="alpha",G1288="beta",G1288="sd",G1288="mean"),"--",VLOOKUP(C1288,Default!$B$5:$H$113,7,FALSE))</f>
        <v>18, 65</v>
      </c>
      <c r="J1288" s="4" t="str">
        <f ca="1">VLOOKUP(F1288,Lookup!$C$5:$D$109,2, FALSE)</f>
        <v>Travel values</v>
      </c>
      <c r="K1288" s="4" t="str">
        <f ca="1">VLOOKUP(C1288,Default!$B$4:$E$113,4, FALSE)</f>
        <v>age range of male commercial motorcycle drivers</v>
      </c>
      <c r="L1288" s="21" t="str" cm="1">
        <f t="array" aca="1" ref="L1288" ca="1">IF(ISNA(VLOOKUP(D1288,Grouped_Sources!$C:$C,1,FALSE)),"", INDIRECT(VLOOKUP(D1288,Grouped_Sources!$C:$G,5,FALSE)))</f>
        <v>on OneDrive Ali Abbas - ITHIM Global\Methods and Processes\Input Parameters\GhostTrip_demographics</v>
      </c>
      <c r="M1288" s="21"/>
      <c r="N1288" s="21"/>
    </row>
    <row r="1289" spans="1:14">
      <c r="A1289" s="5">
        <f t="shared" si="198"/>
        <v>15</v>
      </c>
      <c r="B1289" s="5">
        <f t="shared" si="199"/>
        <v>99</v>
      </c>
      <c r="C1289" s="5" t="str">
        <f t="shared" ca="1" si="204"/>
        <v>commerical_mbike_female_agerange</v>
      </c>
      <c r="D1289" s="5" t="str">
        <f t="shared" ca="1" si="205"/>
        <v>commerical_mbike_female_agerange_cali</v>
      </c>
      <c r="E1289" s="4" t="str" cm="1">
        <f t="array" aca="1" ref="E1289" ca="1">INDIRECT(ADDRESS(1,A1289,1,1,"all_city_parameter_inputs"))</f>
        <v>cali</v>
      </c>
      <c r="F1289" s="6" t="str" cm="1">
        <f t="array" aca="1" ref="F1289" ca="1">IF(AND(ISBLANK(INDIRECT(ADDRESS(B1289,2,1,1,"all_city_parameter_inputs"))), ISBLANK(INDIRECT(ADDRESS(B1289,1,1,1,"all_city_parameter_inputs")))), "", IF(ISBLANK(INDIRECT(ADDRESS(B1289,1,1,1,"all_city_parameter_inputs"))), All_city_list!F1288,INDIRECT(ADDRESS(B1289,1,1,1,"all_city_parameter_inputs"))))</f>
        <v>commerical_mbike_female_agerange</v>
      </c>
      <c r="G1289" s="4" t="str" cm="1">
        <f t="array" aca="1" ref="G1289" ca="1">IF(AND(ISBLANK(INDIRECT(ADDRESS(B1289,3,1,1,"all_city_parameter_inputs"))),ISBLANK(INDIRECT(ADDRESS(B1289,2,1,1,"all_city_parameter_inputs")))),"",IF(ISBLANK(INDIRECT(ADDRESS(B1289,2,1,1,"all_city_parameter_inputs"))),"",INDIRECT(ADDRESS(B1289,2,1,1,"all_city_parameter_inputs"))))</f>
        <v/>
      </c>
      <c r="H1289" s="17" t="str" cm="1">
        <f t="array" aca="1" ref="H1289" ca="1">IF(ISBLANK(INDIRECT(ADDRESS(B1289,A1289,1,1,"all_city_parameter_inputs"))), "--",INDIRECT(ADDRESS(B1289,A1289,1,1,"all_city_parameter_inputs")))</f>
        <v>18, 65</v>
      </c>
      <c r="I1289" s="17" t="str">
        <f ca="1">IF(OR(G1289="alpha",G1289="beta",G1289="sd",G1289="mean"),"--",VLOOKUP(C1289,Default!$B$5:$H$113,7,FALSE))</f>
        <v>18, 65</v>
      </c>
      <c r="J1289" s="4" t="str">
        <f ca="1">VLOOKUP(F1289,Lookup!$C$5:$D$109,2, FALSE)</f>
        <v>Travel values</v>
      </c>
      <c r="K1289" s="4" t="str">
        <f ca="1">VLOOKUP(C1289,Default!$B$4:$E$113,4, FALSE)</f>
        <v>age range of female commercial motorcycle drivers</v>
      </c>
      <c r="L1289" s="21" t="str" cm="1">
        <f t="array" aca="1" ref="L1289" ca="1">IF(ISNA(VLOOKUP(D1289,Grouped_Sources!$C:$C,1,FALSE)),"", INDIRECT(VLOOKUP(D1289,Grouped_Sources!$C:$G,5,FALSE)))</f>
        <v>on OneDrive Ali Abbas - ITHIM Global\Methods and Processes\Input Parameters\GhostTrip_demographics</v>
      </c>
      <c r="M1289" s="21"/>
      <c r="N1289" s="21"/>
    </row>
    <row r="1290" spans="1:14">
      <c r="A1290" s="5">
        <f t="shared" si="198"/>
        <v>15</v>
      </c>
      <c r="B1290" s="5">
        <f t="shared" si="199"/>
        <v>100</v>
      </c>
      <c r="C1290" s="5" t="str">
        <f t="shared" ref="C1290" ca="1" si="206">IF(G1290 = "",F1290,IF(OR(G1290="alpha",G1290="beta",G1290="constant",G1290="sd",G1290="mean",G1290="sample"),F1290,F1290&amp;" "&amp;G1290))</f>
        <v>day_to_week_scalar</v>
      </c>
      <c r="D1290" s="5" t="str">
        <f t="shared" ref="D1290" ca="1" si="207">F1290&amp;"_"&amp;E1290</f>
        <v>day_to_week_scalar_cali</v>
      </c>
      <c r="E1290" s="4" t="str" cm="1">
        <f t="array" aca="1" ref="E1290" ca="1">INDIRECT(ADDRESS(1,A1290,1,1,"all_city_parameter_inputs"))</f>
        <v>cali</v>
      </c>
      <c r="F1290" s="6" t="str" cm="1">
        <f t="array" aca="1" ref="F1290" ca="1">IF(AND(ISBLANK(INDIRECT(ADDRESS(B1290,2,1,1,"all_city_parameter_inputs"))), ISBLANK(INDIRECT(ADDRESS(B1290,1,1,1,"all_city_parameter_inputs")))), "", IF(ISBLANK(INDIRECT(ADDRESS(B1290,1,1,1,"all_city_parameter_inputs"))), All_city_list!F1289,INDIRECT(ADDRESS(B1290,1,1,1,"all_city_parameter_inputs"))))</f>
        <v>day_to_week_scalar</v>
      </c>
      <c r="G1290" s="4" t="str" cm="1">
        <f t="array" aca="1" ref="G1290" ca="1">IF(AND(ISBLANK(INDIRECT(ADDRESS(B1290,3,1,1,"all_city_parameter_inputs"))),ISBLANK(INDIRECT(ADDRESS(B1290,2,1,1,"all_city_parameter_inputs")))),"",IF(ISBLANK(INDIRECT(ADDRESS(B1290,2,1,1,"all_city_parameter_inputs"))),"",INDIRECT(ADDRESS(B1290,2,1,1,"all_city_parameter_inputs"))))</f>
        <v/>
      </c>
      <c r="H1290" s="17" cm="1">
        <f t="array" aca="1" ref="H1290" ca="1">IF(ISBLANK(INDIRECT(ADDRESS(B1290,A1290,1,1,"all_city_parameter_inputs"))), "--",INDIRECT(ADDRESS(B1290,A1290,1,1,"all_city_parameter_inputs")))</f>
        <v>7</v>
      </c>
      <c r="I1290" s="17">
        <f ca="1">IF(OR(G1290="alpha",G1290="beta",G1290="sd",G1290="mean"),"--",VLOOKUP(C1290,Default!$B$5:$H$113,7,FALSE))</f>
        <v>7</v>
      </c>
      <c r="J1290" s="4" t="str">
        <f ca="1">VLOOKUP(F1290,Lookup!$C$5:$D$109,2, FALSE)</f>
        <v>Travel values</v>
      </c>
      <c r="K1290" s="4" t="str">
        <f ca="1">VLOOKUP(C1290,Default!$B$4:$E$113,4, FALSE)</f>
        <v>how daily travel scales to a week</v>
      </c>
      <c r="L1290" s="38" t="s">
        <v>831</v>
      </c>
      <c r="M1290" s="21"/>
      <c r="N1290" s="21"/>
    </row>
    <row r="1291" spans="1:14">
      <c r="A1291" s="5">
        <f t="shared" si="198"/>
        <v>16</v>
      </c>
      <c r="B1291" s="5">
        <f t="shared" si="199"/>
        <v>2</v>
      </c>
      <c r="C1291" s="5" t="str">
        <f t="shared" ca="1" si="200"/>
        <v>speeds auto_rickshaw</v>
      </c>
      <c r="D1291" s="5" t="str">
        <f t="shared" ca="1" si="201"/>
        <v>speeds_montevideo</v>
      </c>
      <c r="E1291" s="4" t="str" cm="1">
        <f t="array" aca="1" ref="E1291" ca="1">INDIRECT(ADDRESS(1,A1291,1,1,"all_city_parameter_inputs"))</f>
        <v>montevideo</v>
      </c>
      <c r="F1291" s="6" t="str" cm="1">
        <f t="array" aca="1" ref="F1291" ca="1">IF(AND(ISBLANK(INDIRECT(ADDRESS(B1291,2,1,1,"all_city_parameter_inputs"))), ISBLANK(INDIRECT(ADDRESS(B1291,1,1,1,"all_city_parameter_inputs")))), "", IF(ISBLANK(INDIRECT(ADDRESS(B1291,1,1,1,"all_city_parameter_inputs"))), All_city_list!F1275,INDIRECT(ADDRESS(B1291,1,1,1,"all_city_parameter_inputs"))))</f>
        <v>speeds</v>
      </c>
      <c r="G1291" s="4" t="str" cm="1">
        <f t="array" aca="1" ref="G1291" ca="1">IF(AND(ISBLANK(INDIRECT(ADDRESS(B1291,3,1,1,"all_city_parameter_inputs"))),ISBLANK(INDIRECT(ADDRESS(B1291,2,1,1,"all_city_parameter_inputs")))),"",IF(ISBLANK(INDIRECT(ADDRESS(B1291,2,1,1,"all_city_parameter_inputs"))),"",INDIRECT(ADDRESS(B1291,2,1,1,"all_city_parameter_inputs"))))</f>
        <v>auto_rickshaw</v>
      </c>
      <c r="H1291" s="17" t="str" cm="1">
        <f t="array" aca="1" ref="H1291" ca="1">IF(ISBLANK(INDIRECT(ADDRESS(B1291,A1291,1,1,"all_city_parameter_inputs"))), "--",INDIRECT(ADDRESS(B1291,A1291,1,1,"all_city_parameter_inputs")))</f>
        <v>--</v>
      </c>
      <c r="I1291" s="17">
        <f ca="1">IF(OR(G1291="alpha",G1291="beta",G1291="sd",G1291="mean"),"--",VLOOKUP(C1291,Default!$B$5:$H$113,7,FALSE))</f>
        <v>0</v>
      </c>
      <c r="J1291" s="4" t="str">
        <f ca="1">VLOOKUP(F1291,Lookup!$C$5:$D$109,2, FALSE)</f>
        <v>Travel values</v>
      </c>
      <c r="K1291" s="4">
        <f ca="1">VLOOKUP(C1291,Default!$B$4:$E$113,4, FALSE)</f>
        <v>0</v>
      </c>
      <c r="L1291" s="21" t="str" cm="1">
        <f t="array" aca="1" ref="L1291" ca="1">IF(ISNA(VLOOKUP(D1291,Grouped_Sources!$C:$C,1,FALSE)),"", INDIRECT(VLOOKUP(D1291,Grouped_Sources!$C:$G,5,FALSE)))</f>
        <v>VehicleSpeeds_Summary_vxxx.docx on OneDrive Ali Abbas - ITHIM Global\Methods and Processes\Input Parameters\VehicleSpeeds</v>
      </c>
      <c r="M1291" s="21"/>
      <c r="N1291" s="21"/>
    </row>
    <row r="1292" spans="1:14">
      <c r="A1292" s="5">
        <f t="shared" si="198"/>
        <v>16</v>
      </c>
      <c r="B1292" s="5">
        <f t="shared" si="199"/>
        <v>3</v>
      </c>
      <c r="C1292" s="5" t="str">
        <f t="shared" ca="1" si="200"/>
        <v>speeds bus</v>
      </c>
      <c r="D1292" s="5" t="str">
        <f t="shared" ca="1" si="201"/>
        <v>speeds_montevideo</v>
      </c>
      <c r="E1292" s="4" t="str" cm="1">
        <f t="array" aca="1" ref="E1292" ca="1">INDIRECT(ADDRESS(1,A1292,1,1,"all_city_parameter_inputs"))</f>
        <v>montevideo</v>
      </c>
      <c r="F1292" s="6" t="str" cm="1">
        <f t="array" aca="1" ref="F1292" ca="1">IF(AND(ISBLANK(INDIRECT(ADDRESS(B1292,2,1,1,"all_city_parameter_inputs"))), ISBLANK(INDIRECT(ADDRESS(B1292,1,1,1,"all_city_parameter_inputs")))), "", IF(ISBLANK(INDIRECT(ADDRESS(B1292,1,1,1,"all_city_parameter_inputs"))), All_city_list!F1291,INDIRECT(ADDRESS(B1292,1,1,1,"all_city_parameter_inputs"))))</f>
        <v>speeds</v>
      </c>
      <c r="G1292" s="4" t="str" cm="1">
        <f t="array" aca="1" ref="G1292" ca="1">IF(AND(ISBLANK(INDIRECT(ADDRESS(B1292,3,1,1,"all_city_parameter_inputs"))),ISBLANK(INDIRECT(ADDRESS(B1292,2,1,1,"all_city_parameter_inputs")))),"",IF(ISBLANK(INDIRECT(ADDRESS(B1292,2,1,1,"all_city_parameter_inputs"))),"",INDIRECT(ADDRESS(B1292,2,1,1,"all_city_parameter_inputs"))))</f>
        <v>bus</v>
      </c>
      <c r="H1292" s="17" cm="1">
        <f t="array" aca="1" ref="H1292" ca="1">IF(ISBLANK(INDIRECT(ADDRESS(B1292,A1292,1,1,"all_city_parameter_inputs"))), "--",INDIRECT(ADDRESS(B1292,A1292,1,1,"all_city_parameter_inputs")))</f>
        <v>8.1</v>
      </c>
      <c r="I1292" s="17">
        <f ca="1">IF(OR(G1292="alpha",G1292="beta",G1292="sd",G1292="mean"),"--",VLOOKUP(C1292,Default!$B$5:$H$113,7,FALSE))</f>
        <v>8.1</v>
      </c>
      <c r="J1292" s="4" t="str">
        <f ca="1">VLOOKUP(F1292,Lookup!$C$5:$D$109,2, FALSE)</f>
        <v>Travel values</v>
      </c>
      <c r="K1292" s="4" t="str">
        <f ca="1">VLOOKUP(C1292,Default!$B$4:$E$113,4,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292" s="21" t="str" cm="1">
        <f t="array" aca="1" ref="L1292" ca="1">IF(ISNA(VLOOKUP(D1292,Grouped_Sources!$C:$C,1,FALSE)),"", INDIRECT(VLOOKUP(D1292,Grouped_Sources!$C:$G,5,FALSE)))</f>
        <v>VehicleSpeeds_Summary_vxxx.docx on OneDrive Ali Abbas - ITHIM Global\Methods and Processes\Input Parameters\VehicleSpeeds</v>
      </c>
      <c r="M1292" s="21"/>
      <c r="N1292" s="21"/>
    </row>
    <row r="1293" spans="1:14">
      <c r="A1293" s="5">
        <f t="shared" si="198"/>
        <v>16</v>
      </c>
      <c r="B1293" s="5">
        <f t="shared" si="199"/>
        <v>4</v>
      </c>
      <c r="C1293" s="5" t="str">
        <f t="shared" ca="1" si="200"/>
        <v>speeds car</v>
      </c>
      <c r="D1293" s="5" t="str">
        <f t="shared" ref="D1293:D1302" ca="1" si="208">F1293&amp;"_"&amp;E1293</f>
        <v>speeds_montevideo</v>
      </c>
      <c r="E1293" s="4" t="str" cm="1">
        <f t="array" aca="1" ref="E1293" ca="1">INDIRECT(ADDRESS(1,A1293,1,1,"all_city_parameter_inputs"))</f>
        <v>montevideo</v>
      </c>
      <c r="F1293" s="6" t="str" cm="1">
        <f t="array" aca="1" ref="F1293" ca="1">IF(AND(ISBLANK(INDIRECT(ADDRESS(B1293,2,1,1,"all_city_parameter_inputs"))), ISBLANK(INDIRECT(ADDRESS(B1293,1,1,1,"all_city_parameter_inputs")))), "", IF(ISBLANK(INDIRECT(ADDRESS(B1293,1,1,1,"all_city_parameter_inputs"))), All_city_list!F1292,INDIRECT(ADDRESS(B1293,1,1,1,"all_city_parameter_inputs"))))</f>
        <v>speeds</v>
      </c>
      <c r="G1293" s="4" t="str" cm="1">
        <f t="array" aca="1" ref="G1293" ca="1">IF(AND(ISBLANK(INDIRECT(ADDRESS(B1293,3,1,1,"all_city_parameter_inputs"))),ISBLANK(INDIRECT(ADDRESS(B1293,2,1,1,"all_city_parameter_inputs")))),"",IF(ISBLANK(INDIRECT(ADDRESS(B1293,2,1,1,"all_city_parameter_inputs"))),"",INDIRECT(ADDRESS(B1293,2,1,1,"all_city_parameter_inputs"))))</f>
        <v>car</v>
      </c>
      <c r="H1293" s="17" cm="1">
        <f t="array" aca="1" ref="H1293" ca="1">IF(ISBLANK(INDIRECT(ADDRESS(B1293,A1293,1,1,"all_city_parameter_inputs"))), "--",INDIRECT(ADDRESS(B1293,A1293,1,1,"all_city_parameter_inputs")))</f>
        <v>13.8</v>
      </c>
      <c r="I1293" s="17">
        <f ca="1">IF(OR(G1293="alpha",G1293="beta",G1293="sd",G1293="mean"),"--",VLOOKUP(C1293,Default!$B$5:$H$113,7,FALSE))</f>
        <v>13.8</v>
      </c>
      <c r="J1293" s="4" t="str">
        <f ca="1">VLOOKUP(F1293,Lookup!$C$5:$D$109,2, FALSE)</f>
        <v>Travel values</v>
      </c>
      <c r="K1293" s="4">
        <f ca="1">VLOOKUP(C1293,Default!$B$4:$E$113,4, FALSE)</f>
        <v>0</v>
      </c>
      <c r="L1293" s="21" t="str" cm="1">
        <f t="array" aca="1" ref="L1293" ca="1">IF(ISNA(VLOOKUP(D1293,Grouped_Sources!$C:$C,1,FALSE)),"", INDIRECT(VLOOKUP(D1293,Grouped_Sources!$C:$G,5,FALSE)))</f>
        <v>VehicleSpeeds_Summary_vxxx.docx on OneDrive Ali Abbas - ITHIM Global\Methods and Processes\Input Parameters\VehicleSpeeds</v>
      </c>
      <c r="M1293" s="21"/>
      <c r="N1293" s="21"/>
    </row>
    <row r="1294" spans="1:14">
      <c r="A1294" s="5">
        <f t="shared" si="198"/>
        <v>16</v>
      </c>
      <c r="B1294" s="5">
        <f t="shared" si="199"/>
        <v>5</v>
      </c>
      <c r="C1294" s="5" t="str">
        <f t="shared" ca="1" si="200"/>
        <v>speeds cycle</v>
      </c>
      <c r="D1294" s="5" t="str">
        <f t="shared" ca="1" si="208"/>
        <v>speeds_montevideo</v>
      </c>
      <c r="E1294" s="4" t="str" cm="1">
        <f t="array" aca="1" ref="E1294" ca="1">INDIRECT(ADDRESS(1,A1294,1,1,"all_city_parameter_inputs"))</f>
        <v>montevideo</v>
      </c>
      <c r="F1294" s="6" t="str" cm="1">
        <f t="array" aca="1" ref="F1294" ca="1">IF(AND(ISBLANK(INDIRECT(ADDRESS(B1294,2,1,1,"all_city_parameter_inputs"))), ISBLANK(INDIRECT(ADDRESS(B1294,1,1,1,"all_city_parameter_inputs")))), "", IF(ISBLANK(INDIRECT(ADDRESS(B1294,1,1,1,"all_city_parameter_inputs"))), All_city_list!F1293,INDIRECT(ADDRESS(B1294,1,1,1,"all_city_parameter_inputs"))))</f>
        <v>speeds</v>
      </c>
      <c r="G1294" s="4" t="str" cm="1">
        <f t="array" aca="1" ref="G1294" ca="1">IF(AND(ISBLANK(INDIRECT(ADDRESS(B1294,3,1,1,"all_city_parameter_inputs"))),ISBLANK(INDIRECT(ADDRESS(B1294,2,1,1,"all_city_parameter_inputs")))),"",IF(ISBLANK(INDIRECT(ADDRESS(B1294,2,1,1,"all_city_parameter_inputs"))),"",INDIRECT(ADDRESS(B1294,2,1,1,"all_city_parameter_inputs"))))</f>
        <v>cycle</v>
      </c>
      <c r="H1294" s="17" cm="1">
        <f t="array" aca="1" ref="H1294" ca="1">IF(ISBLANK(INDIRECT(ADDRESS(B1294,A1294,1,1,"all_city_parameter_inputs"))), "--",INDIRECT(ADDRESS(B1294,A1294,1,1,"all_city_parameter_inputs")))</f>
        <v>8.4</v>
      </c>
      <c r="I1294" s="17">
        <f ca="1">IF(OR(G1294="alpha",G1294="beta",G1294="sd",G1294="mean"),"--",VLOOKUP(C1294,Default!$B$5:$H$113,7,FALSE))</f>
        <v>7.2</v>
      </c>
      <c r="J1294" s="4" t="str">
        <f ca="1">VLOOKUP(F1294,Lookup!$C$5:$D$109,2, FALSE)</f>
        <v>Travel values</v>
      </c>
      <c r="K1294" s="4">
        <f ca="1">VLOOKUP(C1294,Default!$B$4:$E$113,4, FALSE)</f>
        <v>0</v>
      </c>
      <c r="L1294" s="21" t="str" cm="1">
        <f t="array" aca="1" ref="L1294" ca="1">IF(ISNA(VLOOKUP(D1294,Grouped_Sources!$C:$C,1,FALSE)),"", INDIRECT(VLOOKUP(D1294,Grouped_Sources!$C:$G,5,FALSE)))</f>
        <v>VehicleSpeeds_Summary_vxxx.docx on OneDrive Ali Abbas - ITHIM Global\Methods and Processes\Input Parameters\VehicleSpeeds</v>
      </c>
      <c r="M1294" s="21"/>
      <c r="N1294" s="21"/>
    </row>
    <row r="1295" spans="1:14">
      <c r="A1295" s="5">
        <f t="shared" si="198"/>
        <v>16</v>
      </c>
      <c r="B1295" s="5">
        <f t="shared" si="199"/>
        <v>6</v>
      </c>
      <c r="C1295" s="5" t="str">
        <f t="shared" ca="1" si="200"/>
        <v>speeds subway</v>
      </c>
      <c r="D1295" s="5" t="str">
        <f t="shared" ca="1" si="208"/>
        <v>speeds_montevideo</v>
      </c>
      <c r="E1295" s="4" t="str" cm="1">
        <f t="array" aca="1" ref="E1295" ca="1">INDIRECT(ADDRESS(1,A1295,1,1,"all_city_parameter_inputs"))</f>
        <v>montevideo</v>
      </c>
      <c r="F1295" s="6" t="str" cm="1">
        <f t="array" aca="1" ref="F1295" ca="1">IF(AND(ISBLANK(INDIRECT(ADDRESS(B1295,2,1,1,"all_city_parameter_inputs"))), ISBLANK(INDIRECT(ADDRESS(B1295,1,1,1,"all_city_parameter_inputs")))), "", IF(ISBLANK(INDIRECT(ADDRESS(B1295,1,1,1,"all_city_parameter_inputs"))), All_city_list!F1294,INDIRECT(ADDRESS(B1295,1,1,1,"all_city_parameter_inputs"))))</f>
        <v>speeds</v>
      </c>
      <c r="G1295" s="4" t="str" cm="1">
        <f t="array" aca="1" ref="G1295" ca="1">IF(AND(ISBLANK(INDIRECT(ADDRESS(B1295,3,1,1,"all_city_parameter_inputs"))),ISBLANK(INDIRECT(ADDRESS(B1295,2,1,1,"all_city_parameter_inputs")))),"",IF(ISBLANK(INDIRECT(ADDRESS(B1295,2,1,1,"all_city_parameter_inputs"))),"",INDIRECT(ADDRESS(B1295,2,1,1,"all_city_parameter_inputs"))))</f>
        <v>subway</v>
      </c>
      <c r="H1295" s="17" cm="1">
        <f t="array" aca="1" ref="H1295" ca="1">IF(ISBLANK(INDIRECT(ADDRESS(B1295,A1295,1,1,"all_city_parameter_inputs"))), "--",INDIRECT(ADDRESS(B1295,A1295,1,1,"all_city_parameter_inputs")))</f>
        <v>18.100000000000001</v>
      </c>
      <c r="I1295" s="17">
        <f ca="1">IF(OR(G1295="alpha",G1295="beta",G1295="sd",G1295="mean"),"--",VLOOKUP(C1295,Default!$B$5:$H$113,7,FALSE))</f>
        <v>18.100000000000001</v>
      </c>
      <c r="J1295" s="4" t="str">
        <f ca="1">VLOOKUP(F1295,Lookup!$C$5:$D$109,2, FALSE)</f>
        <v>Travel values</v>
      </c>
      <c r="K1295" s="4">
        <f ca="1">VLOOKUP(C1295,Default!$B$4:$E$113,4, FALSE)</f>
        <v>0</v>
      </c>
      <c r="L1295" s="21" t="str" cm="1">
        <f t="array" aca="1" ref="L1295" ca="1">IF(ISNA(VLOOKUP(D1295,Grouped_Sources!$C:$C,1,FALSE)),"", INDIRECT(VLOOKUP(D1295,Grouped_Sources!$C:$G,5,FALSE)))</f>
        <v>VehicleSpeeds_Summary_vxxx.docx on OneDrive Ali Abbas - ITHIM Global\Methods and Processes\Input Parameters\VehicleSpeeds</v>
      </c>
      <c r="M1295" s="21"/>
      <c r="N1295" s="21"/>
    </row>
    <row r="1296" spans="1:14">
      <c r="A1296" s="5">
        <f t="shared" si="198"/>
        <v>16</v>
      </c>
      <c r="B1296" s="5">
        <f t="shared" si="199"/>
        <v>7</v>
      </c>
      <c r="C1296" s="5" t="str">
        <f t="shared" ca="1" si="200"/>
        <v>speeds motorcycle</v>
      </c>
      <c r="D1296" s="5" t="str">
        <f t="shared" ca="1" si="208"/>
        <v>speeds_montevideo</v>
      </c>
      <c r="E1296" s="4" t="str" cm="1">
        <f t="array" aca="1" ref="E1296" ca="1">INDIRECT(ADDRESS(1,A1296,1,1,"all_city_parameter_inputs"))</f>
        <v>montevideo</v>
      </c>
      <c r="F1296" s="6" t="str" cm="1">
        <f t="array" aca="1" ref="F1296" ca="1">IF(AND(ISBLANK(INDIRECT(ADDRESS(B1296,2,1,1,"all_city_parameter_inputs"))), ISBLANK(INDIRECT(ADDRESS(B1296,1,1,1,"all_city_parameter_inputs")))), "", IF(ISBLANK(INDIRECT(ADDRESS(B1296,1,1,1,"all_city_parameter_inputs"))), All_city_list!F1295,INDIRECT(ADDRESS(B1296,1,1,1,"all_city_parameter_inputs"))))</f>
        <v>speeds</v>
      </c>
      <c r="G1296" s="4" t="str" cm="1">
        <f t="array" aca="1" ref="G1296" ca="1">IF(AND(ISBLANK(INDIRECT(ADDRESS(B1296,3,1,1,"all_city_parameter_inputs"))),ISBLANK(INDIRECT(ADDRESS(B1296,2,1,1,"all_city_parameter_inputs")))),"",IF(ISBLANK(INDIRECT(ADDRESS(B1296,2,1,1,"all_city_parameter_inputs"))),"",INDIRECT(ADDRESS(B1296,2,1,1,"all_city_parameter_inputs"))))</f>
        <v>motorcycle</v>
      </c>
      <c r="H1296" s="17" cm="1">
        <f t="array" aca="1" ref="H1296" ca="1">IF(ISBLANK(INDIRECT(ADDRESS(B1296,A1296,1,1,"all_city_parameter_inputs"))), "--",INDIRECT(ADDRESS(B1296,A1296,1,1,"all_city_parameter_inputs")))</f>
        <v>18.399999999999999</v>
      </c>
      <c r="I1296" s="17">
        <f ca="1">IF(OR(G1296="alpha",G1296="beta",G1296="sd",G1296="mean"),"--",VLOOKUP(C1296,Default!$B$5:$H$113,7,FALSE))</f>
        <v>15.2</v>
      </c>
      <c r="J1296" s="4" t="str">
        <f ca="1">VLOOKUP(F1296,Lookup!$C$5:$D$109,2, FALSE)</f>
        <v>Travel values</v>
      </c>
      <c r="K1296" s="4">
        <f ca="1">VLOOKUP(C1296,Default!$B$4:$E$113,4, FALSE)</f>
        <v>0</v>
      </c>
      <c r="L1296" s="21" t="str" cm="1">
        <f t="array" aca="1" ref="L1296" ca="1">IF(ISNA(VLOOKUP(D1296,Grouped_Sources!$C:$C,1,FALSE)),"", INDIRECT(VLOOKUP(D1296,Grouped_Sources!$C:$G,5,FALSE)))</f>
        <v>VehicleSpeeds_Summary_vxxx.docx on OneDrive Ali Abbas - ITHIM Global\Methods and Processes\Input Parameters\VehicleSpeeds</v>
      </c>
      <c r="M1296" s="21"/>
      <c r="N1296" s="21"/>
    </row>
    <row r="1297" spans="1:14">
      <c r="A1297" s="5">
        <f t="shared" si="198"/>
        <v>16</v>
      </c>
      <c r="B1297" s="5">
        <f t="shared" si="199"/>
        <v>8</v>
      </c>
      <c r="C1297" s="5" t="str">
        <f t="shared" ca="1" si="200"/>
        <v>speeds other</v>
      </c>
      <c r="D1297" s="5" t="str">
        <f t="shared" ca="1" si="208"/>
        <v>speeds_montevideo</v>
      </c>
      <c r="E1297" s="4" t="str" cm="1">
        <f t="array" aca="1" ref="E1297" ca="1">INDIRECT(ADDRESS(1,A1297,1,1,"all_city_parameter_inputs"))</f>
        <v>montevideo</v>
      </c>
      <c r="F1297" s="6" t="str" cm="1">
        <f t="array" aca="1" ref="F1297" ca="1">IF(AND(ISBLANK(INDIRECT(ADDRESS(B1297,2,1,1,"all_city_parameter_inputs"))), ISBLANK(INDIRECT(ADDRESS(B1297,1,1,1,"all_city_parameter_inputs")))), "", IF(ISBLANK(INDIRECT(ADDRESS(B1297,1,1,1,"all_city_parameter_inputs"))), All_city_list!F1296,INDIRECT(ADDRESS(B1297,1,1,1,"all_city_parameter_inputs"))))</f>
        <v>speeds</v>
      </c>
      <c r="G1297" s="4" t="str" cm="1">
        <f t="array" aca="1" ref="G1297" ca="1">IF(AND(ISBLANK(INDIRECT(ADDRESS(B1297,3,1,1,"all_city_parameter_inputs"))),ISBLANK(INDIRECT(ADDRESS(B1297,2,1,1,"all_city_parameter_inputs")))),"",IF(ISBLANK(INDIRECT(ADDRESS(B1297,2,1,1,"all_city_parameter_inputs"))),"",INDIRECT(ADDRESS(B1297,2,1,1,"all_city_parameter_inputs"))))</f>
        <v>other</v>
      </c>
      <c r="H1297" s="17" cm="1">
        <f t="array" aca="1" ref="H1297" ca="1">IF(ISBLANK(INDIRECT(ADDRESS(B1297,A1297,1,1,"all_city_parameter_inputs"))), "--",INDIRECT(ADDRESS(B1297,A1297,1,1,"all_city_parameter_inputs")))</f>
        <v>9.1</v>
      </c>
      <c r="I1297" s="17">
        <f ca="1">IF(OR(G1297="alpha",G1297="beta",G1297="sd",G1297="mean"),"--",VLOOKUP(C1297,Default!$B$5:$H$113,7,FALSE))</f>
        <v>9.1</v>
      </c>
      <c r="J1297" s="4" t="str">
        <f ca="1">VLOOKUP(F1297,Lookup!$C$5:$D$109,2, FALSE)</f>
        <v>Travel values</v>
      </c>
      <c r="K1297" s="4">
        <f ca="1">VLOOKUP(C1297,Default!$B$4:$E$113,4, FALSE)</f>
        <v>0</v>
      </c>
      <c r="L1297" s="21" t="str" cm="1">
        <f t="array" aca="1" ref="L1297" ca="1">IF(ISNA(VLOOKUP(D1297,Grouped_Sources!$C:$C,1,FALSE)),"", INDIRECT(VLOOKUP(D1297,Grouped_Sources!$C:$G,5,FALSE)))</f>
        <v>VehicleSpeeds_Summary_vxxx.docx on OneDrive Ali Abbas - ITHIM Global\Methods and Processes\Input Parameters\VehicleSpeeds</v>
      </c>
      <c r="M1297" s="21"/>
      <c r="N1297" s="21"/>
    </row>
    <row r="1298" spans="1:14">
      <c r="A1298" s="5">
        <f t="shared" si="198"/>
        <v>16</v>
      </c>
      <c r="B1298" s="5">
        <f t="shared" si="199"/>
        <v>9</v>
      </c>
      <c r="C1298" s="5" t="str">
        <f t="shared" ca="1" si="200"/>
        <v>speeds pedestrian</v>
      </c>
      <c r="D1298" s="5" t="str">
        <f t="shared" ca="1" si="208"/>
        <v>speeds_montevideo</v>
      </c>
      <c r="E1298" s="4" t="str" cm="1">
        <f t="array" aca="1" ref="E1298" ca="1">INDIRECT(ADDRESS(1,A1298,1,1,"all_city_parameter_inputs"))</f>
        <v>montevideo</v>
      </c>
      <c r="F1298" s="6" t="str" cm="1">
        <f t="array" aca="1" ref="F1298" ca="1">IF(AND(ISBLANK(INDIRECT(ADDRESS(B1298,2,1,1,"all_city_parameter_inputs"))), ISBLANK(INDIRECT(ADDRESS(B1298,1,1,1,"all_city_parameter_inputs")))), "", IF(ISBLANK(INDIRECT(ADDRESS(B1298,1,1,1,"all_city_parameter_inputs"))), All_city_list!F1297,INDIRECT(ADDRESS(B1298,1,1,1,"all_city_parameter_inputs"))))</f>
        <v>speeds</v>
      </c>
      <c r="G1298" s="4" t="str" cm="1">
        <f t="array" aca="1" ref="G1298" ca="1">IF(AND(ISBLANK(INDIRECT(ADDRESS(B1298,3,1,1,"all_city_parameter_inputs"))),ISBLANK(INDIRECT(ADDRESS(B1298,2,1,1,"all_city_parameter_inputs")))),"",IF(ISBLANK(INDIRECT(ADDRESS(B1298,2,1,1,"all_city_parameter_inputs"))),"",INDIRECT(ADDRESS(B1298,2,1,1,"all_city_parameter_inputs"))))</f>
        <v>pedestrian</v>
      </c>
      <c r="H1298" s="17" cm="1">
        <f t="array" aca="1" ref="H1298" ca="1">IF(ISBLANK(INDIRECT(ADDRESS(B1298,A1298,1,1,"all_city_parameter_inputs"))), "--",INDIRECT(ADDRESS(B1298,A1298,1,1,"all_city_parameter_inputs")))</f>
        <v>3</v>
      </c>
      <c r="I1298" s="17">
        <f ca="1">IF(OR(G1298="alpha",G1298="beta",G1298="sd",G1298="mean"),"--",VLOOKUP(C1298,Default!$B$5:$H$113,7,FALSE))</f>
        <v>0</v>
      </c>
      <c r="J1298" s="4" t="str">
        <f ca="1">VLOOKUP(F1298,Lookup!$C$5:$D$109,2, FALSE)</f>
        <v>Travel values</v>
      </c>
      <c r="K1298" s="4">
        <f ca="1">VLOOKUP(C1298,Default!$B$4:$E$113,4, FALSE)</f>
        <v>0</v>
      </c>
      <c r="L1298" s="21" t="str" cm="1">
        <f t="array" aca="1" ref="L1298" ca="1">IF(ISNA(VLOOKUP(D1298,Grouped_Sources!$C:$C,1,FALSE)),"", INDIRECT(VLOOKUP(D1298,Grouped_Sources!$C:$G,5,FALSE)))</f>
        <v>VehicleSpeeds_Summary_vxxx.docx on OneDrive Ali Abbas - ITHIM Global\Methods and Processes\Input Parameters\VehicleSpeeds</v>
      </c>
      <c r="M1298" s="21"/>
      <c r="N1298" s="21"/>
    </row>
    <row r="1299" spans="1:14">
      <c r="A1299" s="5">
        <f t="shared" si="198"/>
        <v>16</v>
      </c>
      <c r="B1299" s="5">
        <f t="shared" si="199"/>
        <v>10</v>
      </c>
      <c r="C1299" s="5" t="str">
        <f t="shared" ca="1" si="200"/>
        <v>speeds rail</v>
      </c>
      <c r="D1299" s="5" t="str">
        <f t="shared" ca="1" si="208"/>
        <v>speeds_montevideo</v>
      </c>
      <c r="E1299" s="4" t="str" cm="1">
        <f t="array" aca="1" ref="E1299" ca="1">INDIRECT(ADDRESS(1,A1299,1,1,"all_city_parameter_inputs"))</f>
        <v>montevideo</v>
      </c>
      <c r="F1299" s="6" t="str" cm="1">
        <f t="array" aca="1" ref="F1299" ca="1">IF(AND(ISBLANK(INDIRECT(ADDRESS(B1299,2,1,1,"all_city_parameter_inputs"))), ISBLANK(INDIRECT(ADDRESS(B1299,1,1,1,"all_city_parameter_inputs")))), "", IF(ISBLANK(INDIRECT(ADDRESS(B1299,1,1,1,"all_city_parameter_inputs"))), All_city_list!F1298,INDIRECT(ADDRESS(B1299,1,1,1,"all_city_parameter_inputs"))))</f>
        <v>speeds</v>
      </c>
      <c r="G1299" s="4" t="str" cm="1">
        <f t="array" aca="1" ref="G1299" ca="1">IF(AND(ISBLANK(INDIRECT(ADDRESS(B1299,3,1,1,"all_city_parameter_inputs"))),ISBLANK(INDIRECT(ADDRESS(B1299,2,1,1,"all_city_parameter_inputs")))),"",IF(ISBLANK(INDIRECT(ADDRESS(B1299,2,1,1,"all_city_parameter_inputs"))),"",INDIRECT(ADDRESS(B1299,2,1,1,"all_city_parameter_inputs"))))</f>
        <v>rail</v>
      </c>
      <c r="H1299" s="17" cm="1">
        <f t="array" aca="1" ref="H1299" ca="1">IF(ISBLANK(INDIRECT(ADDRESS(B1299,A1299,1,1,"all_city_parameter_inputs"))), "--",INDIRECT(ADDRESS(B1299,A1299,1,1,"all_city_parameter_inputs")))</f>
        <v>23.2</v>
      </c>
      <c r="I1299" s="17">
        <f ca="1">IF(OR(G1299="alpha",G1299="beta",G1299="sd",G1299="mean"),"--",VLOOKUP(C1299,Default!$B$5:$H$113,7,FALSE))</f>
        <v>21.9</v>
      </c>
      <c r="J1299" s="4" t="str">
        <f ca="1">VLOOKUP(F1299,Lookup!$C$5:$D$109,2, FALSE)</f>
        <v>Travel values</v>
      </c>
      <c r="K1299" s="4">
        <f ca="1">VLOOKUP(C1299,Default!$B$4:$E$113,4, FALSE)</f>
        <v>0</v>
      </c>
      <c r="L1299" s="21" t="str" cm="1">
        <f t="array" aca="1" ref="L1299" ca="1">IF(ISNA(VLOOKUP(D1299,Grouped_Sources!$C:$C,1,FALSE)),"", INDIRECT(VLOOKUP(D1299,Grouped_Sources!$C:$G,5,FALSE)))</f>
        <v>VehicleSpeeds_Summary_vxxx.docx on OneDrive Ali Abbas - ITHIM Global\Methods and Processes\Input Parameters\VehicleSpeeds</v>
      </c>
      <c r="M1299" s="21"/>
      <c r="N1299" s="21"/>
    </row>
    <row r="1300" spans="1:14">
      <c r="A1300" s="5">
        <f t="shared" si="198"/>
        <v>16</v>
      </c>
      <c r="B1300" s="5">
        <f t="shared" si="199"/>
        <v>11</v>
      </c>
      <c r="C1300" s="5" t="str">
        <f t="shared" ca="1" si="200"/>
        <v>speeds taxi</v>
      </c>
      <c r="D1300" s="5" t="str">
        <f t="shared" ca="1" si="208"/>
        <v>speeds_montevideo</v>
      </c>
      <c r="E1300" s="4" t="str" cm="1">
        <f t="array" aca="1" ref="E1300" ca="1">INDIRECT(ADDRESS(1,A1300,1,1,"all_city_parameter_inputs"))</f>
        <v>montevideo</v>
      </c>
      <c r="F1300" s="6" t="str" cm="1">
        <f t="array" aca="1" ref="F1300" ca="1">IF(AND(ISBLANK(INDIRECT(ADDRESS(B1300,2,1,1,"all_city_parameter_inputs"))), ISBLANK(INDIRECT(ADDRESS(B1300,1,1,1,"all_city_parameter_inputs")))), "", IF(ISBLANK(INDIRECT(ADDRESS(B1300,1,1,1,"all_city_parameter_inputs"))), All_city_list!F1299,INDIRECT(ADDRESS(B1300,1,1,1,"all_city_parameter_inputs"))))</f>
        <v>speeds</v>
      </c>
      <c r="G1300" s="4" t="str" cm="1">
        <f t="array" aca="1" ref="G1300" ca="1">IF(AND(ISBLANK(INDIRECT(ADDRESS(B1300,3,1,1,"all_city_parameter_inputs"))),ISBLANK(INDIRECT(ADDRESS(B1300,2,1,1,"all_city_parameter_inputs")))),"",IF(ISBLANK(INDIRECT(ADDRESS(B1300,2,1,1,"all_city_parameter_inputs"))),"",INDIRECT(ADDRESS(B1300,2,1,1,"all_city_parameter_inputs"))))</f>
        <v>taxi</v>
      </c>
      <c r="H1300" s="17" cm="1">
        <f t="array" aca="1" ref="H1300" ca="1">IF(ISBLANK(INDIRECT(ADDRESS(B1300,A1300,1,1,"all_city_parameter_inputs"))), "--",INDIRECT(ADDRESS(B1300,A1300,1,1,"all_city_parameter_inputs")))</f>
        <v>13.1</v>
      </c>
      <c r="I1300" s="17">
        <f ca="1">IF(OR(G1300="alpha",G1300="beta",G1300="sd",G1300="mean"),"--",VLOOKUP(C1300,Default!$B$5:$H$113,7,FALSE))</f>
        <v>13.8</v>
      </c>
      <c r="J1300" s="4" t="str">
        <f ca="1">VLOOKUP(F1300,Lookup!$C$5:$D$109,2, FALSE)</f>
        <v>Travel values</v>
      </c>
      <c r="K1300" s="4">
        <f ca="1">VLOOKUP(C1300,Default!$B$4:$E$113,4, FALSE)</f>
        <v>0</v>
      </c>
      <c r="L1300" s="21" t="str" cm="1">
        <f t="array" aca="1" ref="L1300" ca="1">IF(ISNA(VLOOKUP(D1300,Grouped_Sources!$C:$C,1,FALSE)),"", INDIRECT(VLOOKUP(D1300,Grouped_Sources!$C:$G,5,FALSE)))</f>
        <v>VehicleSpeeds_Summary_vxxx.docx on OneDrive Ali Abbas - ITHIM Global\Methods and Processes\Input Parameters\VehicleSpeeds</v>
      </c>
      <c r="M1300" s="21"/>
      <c r="N1300" s="21"/>
    </row>
    <row r="1301" spans="1:14">
      <c r="A1301" s="5">
        <f t="shared" si="198"/>
        <v>16</v>
      </c>
      <c r="B1301" s="5">
        <f t="shared" si="199"/>
        <v>12</v>
      </c>
      <c r="C1301" s="5" t="str">
        <f t="shared" ca="1" si="200"/>
        <v>speeds truck</v>
      </c>
      <c r="D1301" s="5" t="str">
        <f t="shared" ca="1" si="208"/>
        <v>speeds_montevideo</v>
      </c>
      <c r="E1301" s="4" t="str" cm="1">
        <f t="array" aca="1" ref="E1301" ca="1">INDIRECT(ADDRESS(1,A1301,1,1,"all_city_parameter_inputs"))</f>
        <v>montevideo</v>
      </c>
      <c r="F1301" s="6" t="str" cm="1">
        <f t="array" aca="1" ref="F1301" ca="1">IF(AND(ISBLANK(INDIRECT(ADDRESS(B1301,2,1,1,"all_city_parameter_inputs"))), ISBLANK(INDIRECT(ADDRESS(B1301,1,1,1,"all_city_parameter_inputs")))), "", IF(ISBLANK(INDIRECT(ADDRESS(B1301,1,1,1,"all_city_parameter_inputs"))), All_city_list!F1300,INDIRECT(ADDRESS(B1301,1,1,1,"all_city_parameter_inputs"))))</f>
        <v>speeds</v>
      </c>
      <c r="G1301" s="4" t="str" cm="1">
        <f t="array" aca="1" ref="G1301" ca="1">IF(AND(ISBLANK(INDIRECT(ADDRESS(B1301,3,1,1,"all_city_parameter_inputs"))),ISBLANK(INDIRECT(ADDRESS(B1301,2,1,1,"all_city_parameter_inputs")))),"",IF(ISBLANK(INDIRECT(ADDRESS(B1301,2,1,1,"all_city_parameter_inputs"))),"",INDIRECT(ADDRESS(B1301,2,1,1,"all_city_parameter_inputs"))))</f>
        <v>truck</v>
      </c>
      <c r="H1301" s="17" cm="1">
        <f t="array" aca="1" ref="H1301" ca="1">IF(ISBLANK(INDIRECT(ADDRESS(B1301,A1301,1,1,"all_city_parameter_inputs"))), "--",INDIRECT(ADDRESS(B1301,A1301,1,1,"all_city_parameter_inputs")))</f>
        <v>8.1</v>
      </c>
      <c r="I1301" s="17">
        <f ca="1">IF(OR(G1301="alpha",G1301="beta",G1301="sd",G1301="mean"),"--",VLOOKUP(C1301,Default!$B$5:$H$113,7,FALSE))</f>
        <v>8.1</v>
      </c>
      <c r="J1301" s="4" t="str">
        <f ca="1">VLOOKUP(F1301,Lookup!$C$5:$D$109,2, FALSE)</f>
        <v>Travel values</v>
      </c>
      <c r="K1301" s="4">
        <f ca="1">VLOOKUP(C1301,Default!$B$4:$E$113,4, FALSE)</f>
        <v>0</v>
      </c>
      <c r="L1301" s="21" t="str" cm="1">
        <f t="array" aca="1" ref="L1301" ca="1">IF(ISNA(VLOOKUP(D1301,Grouped_Sources!$C:$C,1,FALSE)),"", INDIRECT(VLOOKUP(D1301,Grouped_Sources!$C:$G,5,FALSE)))</f>
        <v>VehicleSpeeds_Summary_vxxx.docx on OneDrive Ali Abbas - ITHIM Global\Methods and Processes\Input Parameters\VehicleSpeeds</v>
      </c>
      <c r="M1301" s="21"/>
      <c r="N1301" s="21"/>
    </row>
    <row r="1302" spans="1:14">
      <c r="A1302" s="5">
        <f t="shared" si="198"/>
        <v>16</v>
      </c>
      <c r="B1302" s="5">
        <f t="shared" si="199"/>
        <v>13</v>
      </c>
      <c r="C1302" s="5" t="str">
        <f t="shared" ca="1" si="200"/>
        <v>speeds van</v>
      </c>
      <c r="D1302" s="5" t="str">
        <f t="shared" ca="1" si="208"/>
        <v>speeds_montevideo</v>
      </c>
      <c r="E1302" s="4" t="str" cm="1">
        <f t="array" aca="1" ref="E1302" ca="1">INDIRECT(ADDRESS(1,A1302,1,1,"all_city_parameter_inputs"))</f>
        <v>montevideo</v>
      </c>
      <c r="F1302" s="6" t="str" cm="1">
        <f t="array" aca="1" ref="F1302" ca="1">IF(AND(ISBLANK(INDIRECT(ADDRESS(B1302,2,1,1,"all_city_parameter_inputs"))), ISBLANK(INDIRECT(ADDRESS(B1302,1,1,1,"all_city_parameter_inputs")))), "", IF(ISBLANK(INDIRECT(ADDRESS(B1302,1,1,1,"all_city_parameter_inputs"))), All_city_list!F1301,INDIRECT(ADDRESS(B1302,1,1,1,"all_city_parameter_inputs"))))</f>
        <v>speeds</v>
      </c>
      <c r="G1302" s="4" t="str" cm="1">
        <f t="array" aca="1" ref="G1302" ca="1">IF(AND(ISBLANK(INDIRECT(ADDRESS(B1302,3,1,1,"all_city_parameter_inputs"))),ISBLANK(INDIRECT(ADDRESS(B1302,2,1,1,"all_city_parameter_inputs")))),"",IF(ISBLANK(INDIRECT(ADDRESS(B1302,2,1,1,"all_city_parameter_inputs"))),"",INDIRECT(ADDRESS(B1302,2,1,1,"all_city_parameter_inputs"))))</f>
        <v>van</v>
      </c>
      <c r="H1302" s="17" cm="1">
        <f t="array" aca="1" ref="H1302" ca="1">IF(ISBLANK(INDIRECT(ADDRESS(B1302,A1302,1,1,"all_city_parameter_inputs"))), "--",INDIRECT(ADDRESS(B1302,A1302,1,1,"all_city_parameter_inputs")))</f>
        <v>13.8</v>
      </c>
      <c r="I1302" s="17">
        <f ca="1">IF(OR(G1302="alpha",G1302="beta",G1302="sd",G1302="mean"),"--",VLOOKUP(C1302,Default!$B$5:$H$113,7,FALSE))</f>
        <v>0</v>
      </c>
      <c r="J1302" s="4" t="str">
        <f ca="1">VLOOKUP(F1302,Lookup!$C$5:$D$109,2, FALSE)</f>
        <v>Travel values</v>
      </c>
      <c r="K1302" s="4">
        <f ca="1">VLOOKUP(C1302,Default!$B$4:$E$113,4, FALSE)</f>
        <v>0</v>
      </c>
      <c r="L1302" s="21" t="str" cm="1">
        <f t="array" aca="1" ref="L1302" ca="1">IF(ISNA(VLOOKUP(D1302,Grouped_Sources!$C:$C,1,FALSE)),"", INDIRECT(VLOOKUP(D1302,Grouped_Sources!$C:$G,5,FALSE)))</f>
        <v>VehicleSpeeds_Summary_vxxx.docx on OneDrive Ali Abbas - ITHIM Global\Methods and Processes\Input Parameters\VehicleSpeeds</v>
      </c>
      <c r="M1302" s="21"/>
      <c r="N1302" s="21"/>
    </row>
    <row r="1303" spans="1:14">
      <c r="A1303" s="5">
        <f t="shared" ref="A1303:A1366" si="209">A1204+1</f>
        <v>16</v>
      </c>
      <c r="B1303" s="5">
        <f t="shared" ref="B1303:B1366" si="210">B1204</f>
        <v>14</v>
      </c>
      <c r="C1303" s="5" t="str">
        <f t="shared" ca="1" si="200"/>
        <v>PM_emission_inventories motorcycle</v>
      </c>
      <c r="D1303" s="5" t="str">
        <f t="shared" ca="1" si="201"/>
        <v>PM_emission_inventories_montevideo</v>
      </c>
      <c r="E1303" s="4" t="str" cm="1">
        <f t="array" aca="1" ref="E1303" ca="1">INDIRECT(ADDRESS(1,A1303,1,1,"all_city_parameter_inputs"))</f>
        <v>montevideo</v>
      </c>
      <c r="F1303" s="6" t="str" cm="1">
        <f t="array" aca="1" ref="F1303" ca="1">IF(AND(ISBLANK(INDIRECT(ADDRESS(B1303,2,1,1,"all_city_parameter_inputs"))), ISBLANK(INDIRECT(ADDRESS(B1303,1,1,1,"all_city_parameter_inputs")))), "", IF(ISBLANK(INDIRECT(ADDRESS(B1303,1,1,1,"all_city_parameter_inputs"))), All_city_list!F1292,INDIRECT(ADDRESS(B1303,1,1,1,"all_city_parameter_inputs"))))</f>
        <v>PM_emission_inventories</v>
      </c>
      <c r="G1303" s="4" t="str" cm="1">
        <f t="array" aca="1" ref="G1303" ca="1">IF(AND(ISBLANK(INDIRECT(ADDRESS(B1303,3,1,1,"all_city_parameter_inputs"))),ISBLANK(INDIRECT(ADDRESS(B1303,2,1,1,"all_city_parameter_inputs")))),"",IF(ISBLANK(INDIRECT(ADDRESS(B1303,2,1,1,"all_city_parameter_inputs"))),"",INDIRECT(ADDRESS(B1303,2,1,1,"all_city_parameter_inputs"))))</f>
        <v>motorcycle</v>
      </c>
      <c r="H1303" s="17" cm="1">
        <f t="array" aca="1" ref="H1303" ca="1">IF(ISBLANK(INDIRECT(ADDRESS(B1303,A1303,1,1,"all_city_parameter_inputs"))), "--",INDIRECT(ADDRESS(B1303,A1303,1,1,"all_city_parameter_inputs")))</f>
        <v>2.8496402502324204E-3</v>
      </c>
      <c r="I1303" s="17">
        <f ca="1">IF(OR(G1303="alpha",G1303="beta",G1303="sd",G1303="mean"),"--",VLOOKUP(C1303,Default!$B$5:$H$113,7,FALSE))</f>
        <v>2.3031654375338189E-3</v>
      </c>
      <c r="J1303" s="4" t="str">
        <f ca="1">VLOOKUP(F1303,Lookup!$C$5:$D$109,2, FALSE)</f>
        <v>Pollution values</v>
      </c>
      <c r="K1303" s="4" t="str">
        <f ca="1">VLOOKUP(C1303,Default!$B$4:$E$113,4,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303" s="21" t="str" cm="1">
        <f t="array" aca="1" ref="L1303" ca="1">IF(ISNA(VLOOKUP(D1303,Grouped_Sources!$C:$C,1,FALSE)),"", INDIRECT(VLOOKUP(D1303,Grouped_Sources!$C:$G,5,FALSE)))</f>
        <v>air pollution and CO2 write-up_only table_V4.docx (dropbox.com)</v>
      </c>
      <c r="M1303" s="21"/>
      <c r="N1303" s="21"/>
    </row>
    <row r="1304" spans="1:14">
      <c r="A1304" s="5">
        <f t="shared" si="209"/>
        <v>16</v>
      </c>
      <c r="B1304" s="5">
        <f t="shared" si="210"/>
        <v>15</v>
      </c>
      <c r="C1304" s="5" t="str">
        <f t="shared" ca="1" si="200"/>
        <v>PM_emission_inventories car</v>
      </c>
      <c r="D1304" s="5" t="str">
        <f t="shared" ca="1" si="201"/>
        <v>PM_emission_inventories_montevideo</v>
      </c>
      <c r="E1304" s="4" t="str" cm="1">
        <f t="array" aca="1" ref="E1304" ca="1">INDIRECT(ADDRESS(1,A1304,1,1,"all_city_parameter_inputs"))</f>
        <v>montevideo</v>
      </c>
      <c r="F1304" s="6" t="str" cm="1">
        <f t="array" aca="1" ref="F1304" ca="1">IF(AND(ISBLANK(INDIRECT(ADDRESS(B1304,2,1,1,"all_city_parameter_inputs"))), ISBLANK(INDIRECT(ADDRESS(B1304,1,1,1,"all_city_parameter_inputs")))), "", IF(ISBLANK(INDIRECT(ADDRESS(B1304,1,1,1,"all_city_parameter_inputs"))), All_city_list!F1303,INDIRECT(ADDRESS(B1304,1,1,1,"all_city_parameter_inputs"))))</f>
        <v>PM_emission_inventories</v>
      </c>
      <c r="G1304" s="4" t="str" cm="1">
        <f t="array" aca="1" ref="G1304" ca="1">IF(AND(ISBLANK(INDIRECT(ADDRESS(B1304,3,1,1,"all_city_parameter_inputs"))),ISBLANK(INDIRECT(ADDRESS(B1304,2,1,1,"all_city_parameter_inputs")))),"",IF(ISBLANK(INDIRECT(ADDRESS(B1304,2,1,1,"all_city_parameter_inputs"))),"",INDIRECT(ADDRESS(B1304,2,1,1,"all_city_parameter_inputs"))))</f>
        <v>car</v>
      </c>
      <c r="H1304" s="17" cm="1">
        <f t="array" aca="1" ref="H1304" ca="1">IF(ISBLANK(INDIRECT(ADDRESS(B1304,A1304,1,1,"all_city_parameter_inputs"))), "--",INDIRECT(ADDRESS(B1304,A1304,1,1,"all_city_parameter_inputs")))</f>
        <v>0.10124173284863959</v>
      </c>
      <c r="I1304" s="17">
        <f ca="1">IF(OR(G1304="alpha",G1304="beta",G1304="sd",G1304="mean"),"--",VLOOKUP(C1304,Default!$B$5:$H$113,7,FALSE))</f>
        <v>8.1980352806225759E-2</v>
      </c>
      <c r="J1304" s="4" t="str">
        <f ca="1">VLOOKUP(F1304,Lookup!$C$5:$D$109,2, FALSE)</f>
        <v>Pollution values</v>
      </c>
      <c r="K1304" s="4">
        <f ca="1">VLOOKUP(C1304,Default!$B$4:$E$113,4, FALSE)</f>
        <v>0</v>
      </c>
      <c r="L1304" s="21" t="str" cm="1">
        <f t="array" aca="1" ref="L1304" ca="1">IF(ISNA(VLOOKUP(D1304,Grouped_Sources!$C:$C,1,FALSE)),"", INDIRECT(VLOOKUP(D1304,Grouped_Sources!$C:$G,5,FALSE)))</f>
        <v>air pollution and CO2 write-up_only table_V4.docx (dropbox.com)</v>
      </c>
      <c r="M1304" s="21"/>
      <c r="N1304" s="21"/>
    </row>
    <row r="1305" spans="1:14">
      <c r="A1305" s="5">
        <f t="shared" si="209"/>
        <v>16</v>
      </c>
      <c r="B1305" s="5">
        <f t="shared" si="210"/>
        <v>16</v>
      </c>
      <c r="C1305" s="5" t="str">
        <f t="shared" ca="1" si="200"/>
        <v>PM_emission_inventories bus_driver</v>
      </c>
      <c r="D1305" s="5" t="str">
        <f t="shared" ca="1" si="201"/>
        <v>PM_emission_inventories_montevideo</v>
      </c>
      <c r="E1305" s="4" t="str" cm="1">
        <f t="array" aca="1" ref="E1305" ca="1">INDIRECT(ADDRESS(1,A1305,1,1,"all_city_parameter_inputs"))</f>
        <v>montevideo</v>
      </c>
      <c r="F1305" s="6" t="str" cm="1">
        <f t="array" aca="1" ref="F1305" ca="1">IF(AND(ISBLANK(INDIRECT(ADDRESS(B1305,2,1,1,"all_city_parameter_inputs"))), ISBLANK(INDIRECT(ADDRESS(B1305,1,1,1,"all_city_parameter_inputs")))), "", IF(ISBLANK(INDIRECT(ADDRESS(B1305,1,1,1,"all_city_parameter_inputs"))), All_city_list!F1304,INDIRECT(ADDRESS(B1305,1,1,1,"all_city_parameter_inputs"))))</f>
        <v>PM_emission_inventories</v>
      </c>
      <c r="G1305" s="4" t="str" cm="1">
        <f t="array" aca="1" ref="G1305" ca="1">IF(AND(ISBLANK(INDIRECT(ADDRESS(B1305,3,1,1,"all_city_parameter_inputs"))),ISBLANK(INDIRECT(ADDRESS(B1305,2,1,1,"all_city_parameter_inputs")))),"",IF(ISBLANK(INDIRECT(ADDRESS(B1305,2,1,1,"all_city_parameter_inputs"))),"",INDIRECT(ADDRESS(B1305,2,1,1,"all_city_parameter_inputs"))))</f>
        <v>bus_driver</v>
      </c>
      <c r="H1305" s="17" cm="1">
        <f t="array" aca="1" ref="H1305" ca="1">IF(ISBLANK(INDIRECT(ADDRESS(B1305,A1305,1,1,"all_city_parameter_inputs"))), "--",INDIRECT(ADDRESS(B1305,A1305,1,1,"all_city_parameter_inputs")))</f>
        <v>0.1141674380440247</v>
      </c>
      <c r="I1305" s="17">
        <f ca="1">IF(OR(G1305="alpha",G1305="beta",G1305="sd",G1305="mean"),"--",VLOOKUP(C1305,Default!$B$5:$H$113,7,FALSE))</f>
        <v>0.12246677425253254</v>
      </c>
      <c r="J1305" s="4" t="str">
        <f ca="1">VLOOKUP(F1305,Lookup!$C$5:$D$109,2, FALSE)</f>
        <v>Pollution values</v>
      </c>
      <c r="K1305" s="4">
        <f ca="1">VLOOKUP(C1305,Default!$B$4:$E$113,4, FALSE)</f>
        <v>0</v>
      </c>
      <c r="L1305" s="21" t="str" cm="1">
        <f t="array" aca="1" ref="L1305" ca="1">IF(ISNA(VLOOKUP(D1305,Grouped_Sources!$C:$C,1,FALSE)),"", INDIRECT(VLOOKUP(D1305,Grouped_Sources!$C:$G,5,FALSE)))</f>
        <v>air pollution and CO2 write-up_only table_V4.docx (dropbox.com)</v>
      </c>
      <c r="M1305" s="21"/>
      <c r="N1305" s="21"/>
    </row>
    <row r="1306" spans="1:14">
      <c r="A1306" s="5">
        <f t="shared" si="209"/>
        <v>16</v>
      </c>
      <c r="B1306" s="5">
        <f t="shared" si="210"/>
        <v>17</v>
      </c>
      <c r="C1306" s="5" t="str">
        <f t="shared" ca="1" si="200"/>
        <v>PM_emission_inventories big_truck</v>
      </c>
      <c r="D1306" s="5" t="str">
        <f t="shared" ca="1" si="201"/>
        <v>PM_emission_inventories_montevideo</v>
      </c>
      <c r="E1306" s="4" t="str" cm="1">
        <f t="array" aca="1" ref="E1306" ca="1">INDIRECT(ADDRESS(1,A1306,1,1,"all_city_parameter_inputs"))</f>
        <v>montevideo</v>
      </c>
      <c r="F1306" s="6" t="str" cm="1">
        <f t="array" aca="1" ref="F1306" ca="1">IF(AND(ISBLANK(INDIRECT(ADDRESS(B1306,2,1,1,"all_city_parameter_inputs"))), ISBLANK(INDIRECT(ADDRESS(B1306,1,1,1,"all_city_parameter_inputs")))), "", IF(ISBLANK(INDIRECT(ADDRESS(B1306,1,1,1,"all_city_parameter_inputs"))), All_city_list!F1305,INDIRECT(ADDRESS(B1306,1,1,1,"all_city_parameter_inputs"))))</f>
        <v>PM_emission_inventories</v>
      </c>
      <c r="G1306" s="4" t="str" cm="1">
        <f t="array" aca="1" ref="G1306" ca="1">IF(AND(ISBLANK(INDIRECT(ADDRESS(B1306,3,1,1,"all_city_parameter_inputs"))),ISBLANK(INDIRECT(ADDRESS(B1306,2,1,1,"all_city_parameter_inputs")))),"",IF(ISBLANK(INDIRECT(ADDRESS(B1306,2,1,1,"all_city_parameter_inputs"))),"",INDIRECT(ADDRESS(B1306,2,1,1,"all_city_parameter_inputs"))))</f>
        <v>big_truck</v>
      </c>
      <c r="H1306" s="17" cm="1">
        <f t="array" aca="1" ref="H1306" ca="1">IF(ISBLANK(INDIRECT(ADDRESS(B1306,A1306,1,1,"all_city_parameter_inputs"))), "--",INDIRECT(ADDRESS(B1306,A1306,1,1,"all_city_parameter_inputs")))</f>
        <v>0.46368542808595359</v>
      </c>
      <c r="I1306" s="17">
        <f ca="1">IF(OR(G1306="alpha",G1306="beta",G1306="sd",G1306="mean"),"--",VLOOKUP(C1306,Default!$B$5:$H$113,7,FALSE))</f>
        <v>0.45445403783708543</v>
      </c>
      <c r="J1306" s="4" t="str">
        <f ca="1">VLOOKUP(F1306,Lookup!$C$5:$D$109,2, FALSE)</f>
        <v>Pollution values</v>
      </c>
      <c r="K1306" s="4">
        <f ca="1">VLOOKUP(C1306,Default!$B$4:$E$113,4, FALSE)</f>
        <v>0</v>
      </c>
      <c r="L1306" s="21" t="str" cm="1">
        <f t="array" aca="1" ref="L1306" ca="1">IF(ISNA(VLOOKUP(D1306,Grouped_Sources!$C:$C,1,FALSE)),"", INDIRECT(VLOOKUP(D1306,Grouped_Sources!$C:$G,5,FALSE)))</f>
        <v>air pollution and CO2 write-up_only table_V4.docx (dropbox.com)</v>
      </c>
      <c r="M1306" s="21"/>
      <c r="N1306" s="21"/>
    </row>
    <row r="1307" spans="1:14">
      <c r="A1307" s="5">
        <f t="shared" si="209"/>
        <v>16</v>
      </c>
      <c r="B1307" s="5">
        <f t="shared" si="210"/>
        <v>18</v>
      </c>
      <c r="C1307" s="5" t="str">
        <f t="shared" ca="1" si="200"/>
        <v>PM_emission_inventories truck</v>
      </c>
      <c r="D1307" s="5" t="str">
        <f t="shared" ca="1" si="201"/>
        <v>PM_emission_inventories_montevideo</v>
      </c>
      <c r="E1307" s="4" t="str" cm="1">
        <f t="array" aca="1" ref="E1307" ca="1">INDIRECT(ADDRESS(1,A1307,1,1,"all_city_parameter_inputs"))</f>
        <v>montevideo</v>
      </c>
      <c r="F1307" s="6" t="str" cm="1">
        <f t="array" aca="1" ref="F1307" ca="1">IF(AND(ISBLANK(INDIRECT(ADDRESS(B1307,2,1,1,"all_city_parameter_inputs"))), ISBLANK(INDIRECT(ADDRESS(B1307,1,1,1,"all_city_parameter_inputs")))), "", IF(ISBLANK(INDIRECT(ADDRESS(B1307,1,1,1,"all_city_parameter_inputs"))), All_city_list!F1306,INDIRECT(ADDRESS(B1307,1,1,1,"all_city_parameter_inputs"))))</f>
        <v>PM_emission_inventories</v>
      </c>
      <c r="G1307" s="4" t="str" cm="1">
        <f t="array" aca="1" ref="G1307" ca="1">IF(AND(ISBLANK(INDIRECT(ADDRESS(B1307,3,1,1,"all_city_parameter_inputs"))),ISBLANK(INDIRECT(ADDRESS(B1307,2,1,1,"all_city_parameter_inputs")))),"",IF(ISBLANK(INDIRECT(ADDRESS(B1307,2,1,1,"all_city_parameter_inputs"))),"",INDIRECT(ADDRESS(B1307,2,1,1,"all_city_parameter_inputs"))))</f>
        <v>truck</v>
      </c>
      <c r="H1307" s="17" cm="1">
        <f t="array" aca="1" ref="H1307" ca="1">IF(ISBLANK(INDIRECT(ADDRESS(B1307,A1307,1,1,"all_city_parameter_inputs"))), "--",INDIRECT(ADDRESS(B1307,A1307,1,1,"all_city_parameter_inputs")))</f>
        <v>0.31805576077114972</v>
      </c>
      <c r="I1307" s="17">
        <f ca="1">IF(OR(G1307="alpha",G1307="beta",G1307="sd",G1307="mean"),"--",VLOOKUP(C1307,Default!$B$5:$H$113,7,FALSE))</f>
        <v>0.33879566966662278</v>
      </c>
      <c r="J1307" s="4" t="str">
        <f ca="1">VLOOKUP(F1307,Lookup!$C$5:$D$109,2, FALSE)</f>
        <v>Pollution values</v>
      </c>
      <c r="K1307" s="4">
        <f ca="1">VLOOKUP(C1307,Default!$B$4:$E$113,4, FALSE)</f>
        <v>0</v>
      </c>
      <c r="L1307" s="21" t="str" cm="1">
        <f t="array" aca="1" ref="L1307" ca="1">IF(ISNA(VLOOKUP(D1307,Grouped_Sources!$C:$C,1,FALSE)),"", INDIRECT(VLOOKUP(D1307,Grouped_Sources!$C:$G,5,FALSE)))</f>
        <v>air pollution and CO2 write-up_only table_V4.docx (dropbox.com)</v>
      </c>
      <c r="M1307" s="21"/>
      <c r="N1307" s="21"/>
    </row>
    <row r="1308" spans="1:14">
      <c r="A1308" s="5">
        <f t="shared" si="209"/>
        <v>16</v>
      </c>
      <c r="B1308" s="5">
        <f t="shared" si="210"/>
        <v>19</v>
      </c>
      <c r="C1308" s="5" t="str">
        <f t="shared" ca="1" si="200"/>
        <v>PM_emission_inventories van</v>
      </c>
      <c r="D1308" s="5" t="str">
        <f t="shared" ca="1" si="201"/>
        <v>PM_emission_inventories_montevideo</v>
      </c>
      <c r="E1308" s="4" t="str" cm="1">
        <f t="array" aca="1" ref="E1308" ca="1">INDIRECT(ADDRESS(1,A1308,1,1,"all_city_parameter_inputs"))</f>
        <v>montevideo</v>
      </c>
      <c r="F1308" s="6" t="str" cm="1">
        <f t="array" aca="1" ref="F1308" ca="1">IF(AND(ISBLANK(INDIRECT(ADDRESS(B1308,2,1,1,"all_city_parameter_inputs"))), ISBLANK(INDIRECT(ADDRESS(B1308,1,1,1,"all_city_parameter_inputs")))), "", IF(ISBLANK(INDIRECT(ADDRESS(B1308,1,1,1,"all_city_parameter_inputs"))), All_city_list!F1307,INDIRECT(ADDRESS(B1308,1,1,1,"all_city_parameter_inputs"))))</f>
        <v>PM_emission_inventories</v>
      </c>
      <c r="G1308" s="4" t="str" cm="1">
        <f t="array" aca="1" ref="G1308" ca="1">IF(AND(ISBLANK(INDIRECT(ADDRESS(B1308,3,1,1,"all_city_parameter_inputs"))),ISBLANK(INDIRECT(ADDRESS(B1308,2,1,1,"all_city_parameter_inputs")))),"",IF(ISBLANK(INDIRECT(ADDRESS(B1308,2,1,1,"all_city_parameter_inputs"))),"",INDIRECT(ADDRESS(B1308,2,1,1,"all_city_parameter_inputs"))))</f>
        <v>van</v>
      </c>
      <c r="H1308" s="17" cm="1">
        <f t="array" aca="1" ref="H1308" ca="1">IF(ISBLANK(INDIRECT(ADDRESS(B1308,A1308,1,1,"all_city_parameter_inputs"))), "--",INDIRECT(ADDRESS(B1308,A1308,1,1,"all_city_parameter_inputs")))</f>
        <v>0</v>
      </c>
      <c r="I1308" s="17">
        <f ca="1">IF(OR(G1308="alpha",G1308="beta",G1308="sd",G1308="mean"),"--",VLOOKUP(C1308,Default!$B$5:$H$113,7,FALSE))</f>
        <v>0</v>
      </c>
      <c r="J1308" s="4" t="str">
        <f ca="1">VLOOKUP(F1308,Lookup!$C$5:$D$109,2, FALSE)</f>
        <v>Pollution values</v>
      </c>
      <c r="K1308" s="4">
        <f ca="1">VLOOKUP(C1308,Default!$B$4:$E$113,4, FALSE)</f>
        <v>0</v>
      </c>
      <c r="L1308" s="21" t="str" cm="1">
        <f t="array" aca="1" ref="L1308" ca="1">IF(ISNA(VLOOKUP(D1308,Grouped_Sources!$C:$C,1,FALSE)),"", INDIRECT(VLOOKUP(D1308,Grouped_Sources!$C:$G,5,FALSE)))</f>
        <v>air pollution and CO2 write-up_only table_V4.docx (dropbox.com)</v>
      </c>
      <c r="M1308" s="21"/>
      <c r="N1308" s="21"/>
    </row>
    <row r="1309" spans="1:14">
      <c r="A1309" s="5">
        <f t="shared" si="209"/>
        <v>16</v>
      </c>
      <c r="B1309" s="5">
        <f t="shared" si="210"/>
        <v>20</v>
      </c>
      <c r="C1309" s="5" t="str">
        <f t="shared" ca="1" si="200"/>
        <v>PM_emission_inventories other</v>
      </c>
      <c r="D1309" s="5" t="str">
        <f t="shared" ca="1" si="201"/>
        <v>PM_emission_inventories_montevideo</v>
      </c>
      <c r="E1309" s="4" t="str" cm="1">
        <f t="array" aca="1" ref="E1309" ca="1">INDIRECT(ADDRESS(1,A1309,1,1,"all_city_parameter_inputs"))</f>
        <v>montevideo</v>
      </c>
      <c r="F1309" s="6" t="str" cm="1">
        <f t="array" aca="1" ref="F1309" ca="1">IF(AND(ISBLANK(INDIRECT(ADDRESS(B1309,2,1,1,"all_city_parameter_inputs"))), ISBLANK(INDIRECT(ADDRESS(B1309,1,1,1,"all_city_parameter_inputs")))), "", IF(ISBLANK(INDIRECT(ADDRESS(B1309,1,1,1,"all_city_parameter_inputs"))), All_city_list!F1308,INDIRECT(ADDRESS(B1309,1,1,1,"all_city_parameter_inputs"))))</f>
        <v>PM_emission_inventories</v>
      </c>
      <c r="G1309" s="4" t="str" cm="1">
        <f t="array" aca="1" ref="G1309" ca="1">IF(AND(ISBLANK(INDIRECT(ADDRESS(B1309,3,1,1,"all_city_parameter_inputs"))),ISBLANK(INDIRECT(ADDRESS(B1309,2,1,1,"all_city_parameter_inputs")))),"",IF(ISBLANK(INDIRECT(ADDRESS(B1309,2,1,1,"all_city_parameter_inputs"))),"",INDIRECT(ADDRESS(B1309,2,1,1,"all_city_parameter_inputs"))))</f>
        <v>other</v>
      </c>
      <c r="H1309" s="17" cm="1">
        <f t="array" aca="1" ref="H1309" ca="1">IF(ISBLANK(INDIRECT(ADDRESS(B1309,A1309,1,1,"all_city_parameter_inputs"))), "--",INDIRECT(ADDRESS(B1309,A1309,1,1,"all_city_parameter_inputs")))</f>
        <v>0</v>
      </c>
      <c r="I1309" s="17">
        <f ca="1">IF(OR(G1309="alpha",G1309="beta",G1309="sd",G1309="mean"),"--",VLOOKUP(C1309,Default!$B$5:$H$113,7,FALSE))</f>
        <v>0</v>
      </c>
      <c r="J1309" s="4" t="str">
        <f ca="1">VLOOKUP(F1309,Lookup!$C$5:$D$109,2, FALSE)</f>
        <v>Pollution values</v>
      </c>
      <c r="K1309" s="4">
        <f ca="1">VLOOKUP(C1309,Default!$B$4:$E$113,4, FALSE)</f>
        <v>0</v>
      </c>
      <c r="L1309" s="21" t="str" cm="1">
        <f t="array" aca="1" ref="L1309" ca="1">IF(ISNA(VLOOKUP(D1309,Grouped_Sources!$C:$C,1,FALSE)),"", INDIRECT(VLOOKUP(D1309,Grouped_Sources!$C:$G,5,FALSE)))</f>
        <v>air pollution and CO2 write-up_only table_V4.docx (dropbox.com)</v>
      </c>
      <c r="M1309" s="21"/>
      <c r="N1309" s="21"/>
    </row>
    <row r="1310" spans="1:14">
      <c r="A1310" s="5">
        <f t="shared" si="209"/>
        <v>16</v>
      </c>
      <c r="B1310" s="5">
        <f t="shared" si="210"/>
        <v>21</v>
      </c>
      <c r="C1310" s="5" t="str">
        <f t="shared" ca="1" si="200"/>
        <v>PM_emission_inventories taxi</v>
      </c>
      <c r="D1310" s="5" t="str">
        <f t="shared" ca="1" si="201"/>
        <v>PM_emission_inventories_montevideo</v>
      </c>
      <c r="E1310" s="4" t="str" cm="1">
        <f t="array" aca="1" ref="E1310" ca="1">INDIRECT(ADDRESS(1,A1310,1,1,"all_city_parameter_inputs"))</f>
        <v>montevideo</v>
      </c>
      <c r="F1310" s="6" t="str" cm="1">
        <f t="array" aca="1" ref="F1310" ca="1">IF(AND(ISBLANK(INDIRECT(ADDRESS(B1310,2,1,1,"all_city_parameter_inputs"))), ISBLANK(INDIRECT(ADDRESS(B1310,1,1,1,"all_city_parameter_inputs")))), "", IF(ISBLANK(INDIRECT(ADDRESS(B1310,1,1,1,"all_city_parameter_inputs"))), All_city_list!F1309,INDIRECT(ADDRESS(B1310,1,1,1,"all_city_parameter_inputs"))))</f>
        <v>PM_emission_inventories</v>
      </c>
      <c r="G1310" s="4" t="str" cm="1">
        <f t="array" aca="1" ref="G1310" ca="1">IF(AND(ISBLANK(INDIRECT(ADDRESS(B1310,3,1,1,"all_city_parameter_inputs"))),ISBLANK(INDIRECT(ADDRESS(B1310,2,1,1,"all_city_parameter_inputs")))),"",IF(ISBLANK(INDIRECT(ADDRESS(B1310,2,1,1,"all_city_parameter_inputs"))),"",INDIRECT(ADDRESS(B1310,2,1,1,"all_city_parameter_inputs"))))</f>
        <v>taxi</v>
      </c>
      <c r="H1310" s="17" cm="1">
        <f t="array" aca="1" ref="H1310" ca="1">IF(ISBLANK(INDIRECT(ADDRESS(B1310,A1310,1,1,"all_city_parameter_inputs"))), "--",INDIRECT(ADDRESS(B1310,A1310,1,1,"all_city_parameter_inputs")))</f>
        <v>0</v>
      </c>
      <c r="I1310" s="17">
        <f ca="1">IF(OR(G1310="alpha",G1310="beta",G1310="sd",G1310="mean"),"--",VLOOKUP(C1310,Default!$B$5:$H$113,7,FALSE))</f>
        <v>0</v>
      </c>
      <c r="J1310" s="4" t="str">
        <f ca="1">VLOOKUP(F1310,Lookup!$C$5:$D$109,2, FALSE)</f>
        <v>Pollution values</v>
      </c>
      <c r="K1310" s="4">
        <f ca="1">VLOOKUP(C1310,Default!$B$4:$E$113,4, FALSE)</f>
        <v>0</v>
      </c>
      <c r="L1310" s="21" t="str" cm="1">
        <f t="array" aca="1" ref="L1310" ca="1">IF(ISNA(VLOOKUP(D1310,Grouped_Sources!$C:$C,1,FALSE)),"", INDIRECT(VLOOKUP(D1310,Grouped_Sources!$C:$G,5,FALSE)))</f>
        <v>air pollution and CO2 write-up_only table_V4.docx (dropbox.com)</v>
      </c>
      <c r="M1310" s="21"/>
      <c r="N1310" s="21"/>
    </row>
    <row r="1311" spans="1:14">
      <c r="A1311" s="5">
        <f t="shared" si="209"/>
        <v>16</v>
      </c>
      <c r="B1311" s="5">
        <f t="shared" si="210"/>
        <v>22</v>
      </c>
      <c r="C1311" s="5" t="str">
        <f t="shared" ca="1" si="200"/>
        <v>PM_emission_inventories auto_rickshaw</v>
      </c>
      <c r="D1311" s="5" t="str">
        <f t="shared" ca="1" si="201"/>
        <v>PM_emission_inventories_montevideo</v>
      </c>
      <c r="E1311" s="4" t="str" cm="1">
        <f t="array" aca="1" ref="E1311" ca="1">INDIRECT(ADDRESS(1,A1311,1,1,"all_city_parameter_inputs"))</f>
        <v>montevideo</v>
      </c>
      <c r="F1311" s="6" t="str" cm="1">
        <f t="array" aca="1" ref="F1311" ca="1">IF(AND(ISBLANK(INDIRECT(ADDRESS(B1311,2,1,1,"all_city_parameter_inputs"))), ISBLANK(INDIRECT(ADDRESS(B1311,1,1,1,"all_city_parameter_inputs")))), "", IF(ISBLANK(INDIRECT(ADDRESS(B1311,1,1,1,"all_city_parameter_inputs"))), All_city_list!F1310,INDIRECT(ADDRESS(B1311,1,1,1,"all_city_parameter_inputs"))))</f>
        <v>PM_emission_inventories</v>
      </c>
      <c r="G1311" s="4" t="str" cm="1">
        <f t="array" aca="1" ref="G1311" ca="1">IF(AND(ISBLANK(INDIRECT(ADDRESS(B1311,3,1,1,"all_city_parameter_inputs"))),ISBLANK(INDIRECT(ADDRESS(B1311,2,1,1,"all_city_parameter_inputs")))),"",IF(ISBLANK(INDIRECT(ADDRESS(B1311,2,1,1,"all_city_parameter_inputs"))),"",INDIRECT(ADDRESS(B1311,2,1,1,"all_city_parameter_inputs"))))</f>
        <v>auto_rickshaw</v>
      </c>
      <c r="H1311" s="17" cm="1">
        <f t="array" aca="1" ref="H1311" ca="1">IF(ISBLANK(INDIRECT(ADDRESS(B1311,A1311,1,1,"all_city_parameter_inputs"))), "--",INDIRECT(ADDRESS(B1311,A1311,1,1,"all_city_parameter_inputs")))</f>
        <v>0</v>
      </c>
      <c r="I1311" s="17">
        <f ca="1">IF(OR(G1311="alpha",G1311="beta",G1311="sd",G1311="mean"),"--",VLOOKUP(C1311,Default!$B$5:$H$113,7,FALSE))</f>
        <v>0</v>
      </c>
      <c r="J1311" s="4" t="str">
        <f ca="1">VLOOKUP(F1311,Lookup!$C$5:$D$109,2, FALSE)</f>
        <v>Pollution values</v>
      </c>
      <c r="K1311" s="4">
        <f ca="1">VLOOKUP(C1311,Default!$B$4:$E$113,4, FALSE)</f>
        <v>0</v>
      </c>
      <c r="L1311" s="21" t="str" cm="1">
        <f t="array" aca="1" ref="L1311" ca="1">IF(ISNA(VLOOKUP(D1311,Grouped_Sources!$C:$C,1,FALSE)),"", INDIRECT(VLOOKUP(D1311,Grouped_Sources!$C:$G,5,FALSE)))</f>
        <v>air pollution and CO2 write-up_only table_V4.docx (dropbox.com)</v>
      </c>
      <c r="M1311" s="21"/>
      <c r="N1311" s="21"/>
    </row>
    <row r="1312" spans="1:14">
      <c r="A1312" s="5">
        <f t="shared" si="209"/>
        <v>16</v>
      </c>
      <c r="B1312" s="5">
        <f t="shared" si="210"/>
        <v>23</v>
      </c>
      <c r="C1312" s="5" t="str">
        <f t="shared" ca="1" si="200"/>
        <v>injury_reporting_rate</v>
      </c>
      <c r="D1312" s="5" t="str">
        <f t="shared" ca="1" si="201"/>
        <v>injury_reporting_rate_montevideo</v>
      </c>
      <c r="E1312" s="4" t="str" cm="1">
        <f t="array" aca="1" ref="E1312" ca="1">INDIRECT(ADDRESS(1,A1312,1,1,"all_city_parameter_inputs"))</f>
        <v>montevideo</v>
      </c>
      <c r="F1312" s="6" t="str" cm="1">
        <f t="array" aca="1" ref="F1312" ca="1">IF(AND(ISBLANK(INDIRECT(ADDRESS(B1312,2,1,1,"all_city_parameter_inputs"))), ISBLANK(INDIRECT(ADDRESS(B1312,1,1,1,"all_city_parameter_inputs")))), "", IF(ISBLANK(INDIRECT(ADDRESS(B1312,1,1,1,"all_city_parameter_inputs"))), All_city_list!F1311,INDIRECT(ADDRESS(B1312,1,1,1,"all_city_parameter_inputs"))))</f>
        <v>injury_reporting_rate</v>
      </c>
      <c r="G1312" s="4" t="str" cm="1">
        <f t="array" aca="1" ref="G1312" ca="1">IF(AND(ISBLANK(INDIRECT(ADDRESS(B1312,3,1,1,"all_city_parameter_inputs"))),ISBLANK(INDIRECT(ADDRESS(B1312,2,1,1,"all_city_parameter_inputs")))),"",IF(ISBLANK(INDIRECT(ADDRESS(B1312,2,1,1,"all_city_parameter_inputs"))),"",INDIRECT(ADDRESS(B1312,2,1,1,"all_city_parameter_inputs"))))</f>
        <v>constant</v>
      </c>
      <c r="H1312" s="17" cm="1">
        <f t="array" aca="1" ref="H1312" ca="1">IF(ISBLANK(INDIRECT(ADDRESS(B1312,A1312,1,1,"all_city_parameter_inputs"))), "--",INDIRECT(ADDRESS(B1312,A1312,1,1,"all_city_parameter_inputs")))</f>
        <v>0.98478260869565215</v>
      </c>
      <c r="I1312" s="17">
        <f ca="1">IF(OR(G1312="alpha",G1312="beta",G1312="sd",G1312="mean"),"--",VLOOKUP(C1312,Default!$B$5:$H$113,7,FALSE))</f>
        <v>1</v>
      </c>
      <c r="J1312" s="4" t="str">
        <f ca="1">VLOOKUP(F1312,Lookup!$C$5:$D$109,2, FALSE)</f>
        <v>Injury values</v>
      </c>
      <c r="K1312" s="4" t="str">
        <f ca="1">VLOOKUP(C1312,Default!$B$4:$E$113,4, FALSE)</f>
        <v>rate at which injuries are reported</v>
      </c>
      <c r="L1312" s="21" t="str" cm="1">
        <f t="array" aca="1" ref="L1312" ca="1">IF(ISNA(VLOOKUP(D1312,Grouped_Sources!$C:$C,1,FALSE)),"", INDIRECT(VLOOKUP(D1312,Grouped_Sources!$C:$G,5,FALSE)))</f>
        <v>InjuryReportingRate_WriteUp_vxx.docx on OneDrive Ali Abbas - ITHIM Global\Methods and Processes\Input Parameters\InjuryReportingRate</v>
      </c>
      <c r="M1312" s="21"/>
      <c r="N1312" s="21"/>
    </row>
    <row r="1313" spans="1:14">
      <c r="A1313" s="5">
        <f t="shared" si="209"/>
        <v>16</v>
      </c>
      <c r="B1313" s="5">
        <f t="shared" si="210"/>
        <v>24</v>
      </c>
      <c r="C1313" s="5" t="str">
        <f t="shared" ca="1" si="200"/>
        <v>injury_reporting_rate</v>
      </c>
      <c r="D1313" s="5" t="str">
        <f t="shared" ca="1" si="201"/>
        <v>injury_reporting_rate_montevideo</v>
      </c>
      <c r="E1313" s="4" t="str" cm="1">
        <f t="array" aca="1" ref="E1313" ca="1">INDIRECT(ADDRESS(1,A1313,1,1,"all_city_parameter_inputs"))</f>
        <v>montevideo</v>
      </c>
      <c r="F1313" s="6" t="str" cm="1">
        <f t="array" aca="1" ref="F1313" ca="1">IF(AND(ISBLANK(INDIRECT(ADDRESS(B1313,2,1,1,"all_city_parameter_inputs"))), ISBLANK(INDIRECT(ADDRESS(B1313,1,1,1,"all_city_parameter_inputs")))), "", IF(ISBLANK(INDIRECT(ADDRESS(B1313,1,1,1,"all_city_parameter_inputs"))), All_city_list!F1312,INDIRECT(ADDRESS(B1313,1,1,1,"all_city_parameter_inputs"))))</f>
        <v>injury_reporting_rate</v>
      </c>
      <c r="G1313" s="4" t="str" cm="1">
        <f t="array" aca="1" ref="G1313" ca="1">IF(AND(ISBLANK(INDIRECT(ADDRESS(B1313,3,1,1,"all_city_parameter_inputs"))),ISBLANK(INDIRECT(ADDRESS(B1313,2,1,1,"all_city_parameter_inputs")))),"",IF(ISBLANK(INDIRECT(ADDRESS(B1313,2,1,1,"all_city_parameter_inputs"))),"",INDIRECT(ADDRESS(B1313,2,1,1,"all_city_parameter_inputs"))))</f>
        <v>alpha</v>
      </c>
      <c r="H1313" s="17" cm="1">
        <f t="array" aca="1" ref="H1313" ca="1">IF(ISBLANK(INDIRECT(ADDRESS(B1313,A1313,1,1,"all_city_parameter_inputs"))), "--",INDIRECT(ADDRESS(B1313,A1313,1,1,"all_city_parameter_inputs")))</f>
        <v>4.9183282649790527</v>
      </c>
      <c r="I1313" s="17" t="str">
        <f ca="1">IF(OR(G1313="alpha",G1313="beta",G1313="sd",G1313="mean"),"--",VLOOKUP(C1313,Default!$B$5:$H$113,7,FALSE))</f>
        <v>--</v>
      </c>
      <c r="J1313" s="4" t="str">
        <f ca="1">VLOOKUP(F1313,Lookup!$C$5:$D$109,2, FALSE)</f>
        <v>Injury values</v>
      </c>
      <c r="K1313" s="4" t="str">
        <f ca="1">VLOOKUP(C1313,Default!$B$4:$E$113,4, FALSE)</f>
        <v>rate at which injuries are reported</v>
      </c>
      <c r="L1313" s="21" t="str" cm="1">
        <f t="array" aca="1" ref="L1313" ca="1">IF(ISNA(VLOOKUP(D1313,Grouped_Sources!$C:$C,1,FALSE)),"", INDIRECT(VLOOKUP(D1313,Grouped_Sources!$C:$G,5,FALSE)))</f>
        <v>InjuryReportingRate_WriteUp_vxx.docx on OneDrive Ali Abbas - ITHIM Global\Methods and Processes\Input Parameters\InjuryReportingRate</v>
      </c>
      <c r="M1313" s="21"/>
      <c r="N1313" s="21"/>
    </row>
    <row r="1314" spans="1:14">
      <c r="A1314" s="5">
        <f t="shared" si="209"/>
        <v>16</v>
      </c>
      <c r="B1314" s="5">
        <f t="shared" si="210"/>
        <v>25</v>
      </c>
      <c r="C1314" s="5" t="str">
        <f t="shared" ca="1" si="200"/>
        <v>injury_reporting_rate</v>
      </c>
      <c r="D1314" s="5" t="str">
        <f t="shared" ca="1" si="201"/>
        <v>injury_reporting_rate_montevideo</v>
      </c>
      <c r="E1314" s="4" t="str" cm="1">
        <f t="array" aca="1" ref="E1314" ca="1">INDIRECT(ADDRESS(1,A1314,1,1,"all_city_parameter_inputs"))</f>
        <v>montevideo</v>
      </c>
      <c r="F1314" s="6" t="str" cm="1">
        <f t="array" aca="1" ref="F1314" ca="1">IF(AND(ISBLANK(INDIRECT(ADDRESS(B1314,2,1,1,"all_city_parameter_inputs"))), ISBLANK(INDIRECT(ADDRESS(B1314,1,1,1,"all_city_parameter_inputs")))), "", IF(ISBLANK(INDIRECT(ADDRESS(B1314,1,1,1,"all_city_parameter_inputs"))), All_city_list!F1313,INDIRECT(ADDRESS(B1314,1,1,1,"all_city_parameter_inputs"))))</f>
        <v>injury_reporting_rate</v>
      </c>
      <c r="G1314" s="4" t="str" cm="1">
        <f t="array" aca="1" ref="G1314" ca="1">IF(AND(ISBLANK(INDIRECT(ADDRESS(B1314,3,1,1,"all_city_parameter_inputs"))),ISBLANK(INDIRECT(ADDRESS(B1314,2,1,1,"all_city_parameter_inputs")))),"",IF(ISBLANK(INDIRECT(ADDRESS(B1314,2,1,1,"all_city_parameter_inputs"))),"",INDIRECT(ADDRESS(B1314,2,1,1,"all_city_parameter_inputs"))))</f>
        <v>beta</v>
      </c>
      <c r="H1314" s="17" cm="1">
        <f t="array" aca="1" ref="H1314" ca="1">IF(ISBLANK(INDIRECT(ADDRESS(B1314,A1314,1,1,"all_city_parameter_inputs"))), "--",INDIRECT(ADDRESS(B1314,A1314,1,1,"all_city_parameter_inputs")))</f>
        <v>7.6000657516232722E-2</v>
      </c>
      <c r="I1314" s="17" t="str">
        <f ca="1">IF(OR(G1314="alpha",G1314="beta",G1314="sd",G1314="mean"),"--",VLOOKUP(C1314,Default!$B$5:$H$113,7,FALSE))</f>
        <v>--</v>
      </c>
      <c r="J1314" s="4" t="str">
        <f ca="1">VLOOKUP(F1314,Lookup!$C$5:$D$109,2, FALSE)</f>
        <v>Injury values</v>
      </c>
      <c r="K1314" s="4" t="str">
        <f ca="1">VLOOKUP(C1314,Default!$B$4:$E$113,4, FALSE)</f>
        <v>rate at which injuries are reported</v>
      </c>
      <c r="L1314" s="21" t="str" cm="1">
        <f t="array" aca="1" ref="L1314" ca="1">IF(ISNA(VLOOKUP(D1314,Grouped_Sources!$C:$C,1,FALSE)),"", INDIRECT(VLOOKUP(D1314,Grouped_Sources!$C:$G,5,FALSE)))</f>
        <v>InjuryReportingRate_WriteUp_vxx.docx on OneDrive Ali Abbas - ITHIM Global\Methods and Processes\Input Parameters\InjuryReportingRate</v>
      </c>
      <c r="M1314" s="21"/>
      <c r="N1314" s="21"/>
    </row>
    <row r="1315" spans="1:14">
      <c r="A1315" s="5">
        <f t="shared" si="209"/>
        <v>16</v>
      </c>
      <c r="B1315" s="5">
        <f t="shared" si="210"/>
        <v>26</v>
      </c>
      <c r="C1315" s="5" t="str">
        <f t="shared" ca="1" si="200"/>
        <v>chronic_disease_scalar</v>
      </c>
      <c r="D1315" s="5" t="str">
        <f t="shared" ca="1" si="201"/>
        <v>chronic_disease_scalar_montevideo</v>
      </c>
      <c r="E1315" s="4" t="str" cm="1">
        <f t="array" aca="1" ref="E1315" ca="1">INDIRECT(ADDRESS(1,A1315,1,1,"all_city_parameter_inputs"))</f>
        <v>montevideo</v>
      </c>
      <c r="F1315" s="6" t="str" cm="1">
        <f t="array" aca="1" ref="F1315" ca="1">IF(AND(ISBLANK(INDIRECT(ADDRESS(B1315,2,1,1,"all_city_parameter_inputs"))), ISBLANK(INDIRECT(ADDRESS(B1315,1,1,1,"all_city_parameter_inputs")))), "", IF(ISBLANK(INDIRECT(ADDRESS(B1315,1,1,1,"all_city_parameter_inputs"))), All_city_list!F1314,INDIRECT(ADDRESS(B1315,1,1,1,"all_city_parameter_inputs"))))</f>
        <v>chronic_disease_scalar</v>
      </c>
      <c r="G1315" s="4" t="str" cm="1">
        <f t="array" aca="1" ref="G1315" ca="1">IF(AND(ISBLANK(INDIRECT(ADDRESS(B1315,3,1,1,"all_city_parameter_inputs"))),ISBLANK(INDIRECT(ADDRESS(B1315,2,1,1,"all_city_parameter_inputs")))),"",IF(ISBLANK(INDIRECT(ADDRESS(B1315,2,1,1,"all_city_parameter_inputs"))),"",INDIRECT(ADDRESS(B1315,2,1,1,"all_city_parameter_inputs"))))</f>
        <v>constant</v>
      </c>
      <c r="H1315" s="17" cm="1">
        <f t="array" aca="1" ref="H1315" ca="1">IF(ISBLANK(INDIRECT(ADDRESS(B1315,A1315,1,1,"all_city_parameter_inputs"))), "--",INDIRECT(ADDRESS(B1315,A1315,1,1,"all_city_parameter_inputs")))</f>
        <v>1</v>
      </c>
      <c r="I1315" s="17">
        <f ca="1">IF(OR(G1315="alpha",G1315="beta",G1315="sd",G1315="mean"),"--",VLOOKUP(C1315,Default!$B$5:$H$113,7,FALSE))</f>
        <v>1</v>
      </c>
      <c r="J1315" s="4" t="str">
        <f ca="1">VLOOKUP(F1315,Lookup!$C$5:$D$109,2, FALSE)</f>
        <v>Health values</v>
      </c>
      <c r="K1315" s="4" t="str">
        <f ca="1">VLOOKUP(C1315,Default!$B$4:$E$113,4, FALSE)</f>
        <v>scalar for GBD data</v>
      </c>
      <c r="L1315" s="21" t="str" cm="1">
        <f t="array" aca="1" ref="L1315" ca="1">IF(ISNA(VLOOKUP(D1315,Grouped_Sources!$C:$C,1,FALSE)),"", INDIRECT(VLOOKUP(D1315,Grouped_Sources!$C:$G,5,FALSE)))</f>
        <v>dummy value - leave for time being</v>
      </c>
      <c r="M1315" s="21"/>
      <c r="N1315" s="21"/>
    </row>
    <row r="1316" spans="1:14">
      <c r="A1316" s="5">
        <f t="shared" si="209"/>
        <v>16</v>
      </c>
      <c r="B1316" s="5">
        <f t="shared" si="210"/>
        <v>27</v>
      </c>
      <c r="C1316" s="5" t="str">
        <f t="shared" ca="1" si="200"/>
        <v>chronic_disease_scalar</v>
      </c>
      <c r="D1316" s="5" t="str">
        <f t="shared" ca="1" si="201"/>
        <v>chronic_disease_scalar_montevideo</v>
      </c>
      <c r="E1316" s="4" t="str" cm="1">
        <f t="array" aca="1" ref="E1316" ca="1">INDIRECT(ADDRESS(1,A1316,1,1,"all_city_parameter_inputs"))</f>
        <v>montevideo</v>
      </c>
      <c r="F1316" s="6" t="str" cm="1">
        <f t="array" aca="1" ref="F1316" ca="1">IF(AND(ISBLANK(INDIRECT(ADDRESS(B1316,2,1,1,"all_city_parameter_inputs"))), ISBLANK(INDIRECT(ADDRESS(B1316,1,1,1,"all_city_parameter_inputs")))), "", IF(ISBLANK(INDIRECT(ADDRESS(B1316,1,1,1,"all_city_parameter_inputs"))), All_city_list!F1315,INDIRECT(ADDRESS(B1316,1,1,1,"all_city_parameter_inputs"))))</f>
        <v>chronic_disease_scalar</v>
      </c>
      <c r="G1316" s="4" t="str" cm="1">
        <f t="array" aca="1" ref="G1316" ca="1">IF(AND(ISBLANK(INDIRECT(ADDRESS(B1316,3,1,1,"all_city_parameter_inputs"))),ISBLANK(INDIRECT(ADDRESS(B1316,2,1,1,"all_city_parameter_inputs")))),"",IF(ISBLANK(INDIRECT(ADDRESS(B1316,2,1,1,"all_city_parameter_inputs"))),"",INDIRECT(ADDRESS(B1316,2,1,1,"all_city_parameter_inputs"))))</f>
        <v>mean</v>
      </c>
      <c r="H1316" s="17" cm="1">
        <f t="array" aca="1" ref="H1316" ca="1">IF(ISBLANK(INDIRECT(ADDRESS(B1316,A1316,1,1,"all_city_parameter_inputs"))), "--",INDIRECT(ADDRESS(B1316,A1316,1,1,"all_city_parameter_inputs")))</f>
        <v>1</v>
      </c>
      <c r="I1316" s="17" t="str">
        <f ca="1">IF(OR(G1316="alpha",G1316="beta",G1316="sd",G1316="mean"),"--",VLOOKUP(C1316,Default!$B$5:$H$113,7,FALSE))</f>
        <v>--</v>
      </c>
      <c r="J1316" s="4" t="str">
        <f ca="1">VLOOKUP(F1316,Lookup!$C$5:$D$109,2, FALSE)</f>
        <v>Health values</v>
      </c>
      <c r="K1316" s="4" t="str">
        <f ca="1">VLOOKUP(C1316,Default!$B$4:$E$113,4, FALSE)</f>
        <v>scalar for GBD data</v>
      </c>
      <c r="L1316" s="21" t="str" cm="1">
        <f t="array" aca="1" ref="L1316" ca="1">IF(ISNA(VLOOKUP(D1316,Grouped_Sources!$C:$C,1,FALSE)),"", INDIRECT(VLOOKUP(D1316,Grouped_Sources!$C:$G,5,FALSE)))</f>
        <v>dummy value - leave for time being</v>
      </c>
      <c r="M1316" s="21"/>
      <c r="N1316" s="21"/>
    </row>
    <row r="1317" spans="1:14">
      <c r="A1317" s="5">
        <f t="shared" si="209"/>
        <v>16</v>
      </c>
      <c r="B1317" s="5">
        <f t="shared" si="210"/>
        <v>28</v>
      </c>
      <c r="C1317" s="5" t="str">
        <f t="shared" ca="1" si="200"/>
        <v>chronic_disease_scalar</v>
      </c>
      <c r="D1317" s="5" t="str">
        <f t="shared" ca="1" si="201"/>
        <v>chronic_disease_scalar_montevideo</v>
      </c>
      <c r="E1317" s="4" t="str" cm="1">
        <f t="array" aca="1" ref="E1317" ca="1">INDIRECT(ADDRESS(1,A1317,1,1,"all_city_parameter_inputs"))</f>
        <v>montevideo</v>
      </c>
      <c r="F1317" s="6" t="str" cm="1">
        <f t="array" aca="1" ref="F1317" ca="1">IF(AND(ISBLANK(INDIRECT(ADDRESS(B1317,2,1,1,"all_city_parameter_inputs"))), ISBLANK(INDIRECT(ADDRESS(B1317,1,1,1,"all_city_parameter_inputs")))), "", IF(ISBLANK(INDIRECT(ADDRESS(B1317,1,1,1,"all_city_parameter_inputs"))), All_city_list!F1316,INDIRECT(ADDRESS(B1317,1,1,1,"all_city_parameter_inputs"))))</f>
        <v>chronic_disease_scalar</v>
      </c>
      <c r="G1317" s="4" t="str" cm="1">
        <f t="array" aca="1" ref="G1317" ca="1">IF(AND(ISBLANK(INDIRECT(ADDRESS(B1317,3,1,1,"all_city_parameter_inputs"))),ISBLANK(INDIRECT(ADDRESS(B1317,2,1,1,"all_city_parameter_inputs")))),"",IF(ISBLANK(INDIRECT(ADDRESS(B1317,2,1,1,"all_city_parameter_inputs"))),"",INDIRECT(ADDRESS(B1317,2,1,1,"all_city_parameter_inputs"))))</f>
        <v>sd</v>
      </c>
      <c r="H1317" s="17" cm="1">
        <f t="array" aca="1" ref="H1317" ca="1">IF(ISBLANK(INDIRECT(ADDRESS(B1317,A1317,1,1,"all_city_parameter_inputs"))), "--",INDIRECT(ADDRESS(B1317,A1317,1,1,"all_city_parameter_inputs")))</f>
        <v>1.2</v>
      </c>
      <c r="I1317" s="17" t="str">
        <f ca="1">IF(OR(G1317="alpha",G1317="beta",G1317="sd",G1317="mean"),"--",VLOOKUP(C1317,Default!$B$5:$H$113,7,FALSE))</f>
        <v>--</v>
      </c>
      <c r="J1317" s="4" t="str">
        <f ca="1">VLOOKUP(F1317,Lookup!$C$5:$D$109,2, FALSE)</f>
        <v>Health values</v>
      </c>
      <c r="K1317" s="4" t="str">
        <f ca="1">VLOOKUP(C1317,Default!$B$4:$E$113,4, FALSE)</f>
        <v>scalar for GBD data</v>
      </c>
      <c r="L1317" s="21" t="str" cm="1">
        <f t="array" aca="1" ref="L1317" ca="1">IF(ISNA(VLOOKUP(D1317,Grouped_Sources!$C:$C,1,FALSE)),"", INDIRECT(VLOOKUP(D1317,Grouped_Sources!$C:$G,5,FALSE)))</f>
        <v>dummy value - leave for time being</v>
      </c>
      <c r="M1317" s="21"/>
      <c r="N1317" s="21"/>
    </row>
    <row r="1318" spans="1:14">
      <c r="A1318" s="5">
        <f t="shared" si="209"/>
        <v>16</v>
      </c>
      <c r="B1318" s="5">
        <f t="shared" si="210"/>
        <v>29</v>
      </c>
      <c r="C1318" s="5" t="str">
        <f t="shared" ca="1" si="200"/>
        <v>pm_conc_base</v>
      </c>
      <c r="D1318" s="5" t="str">
        <f t="shared" ca="1" si="201"/>
        <v>pm_conc_base_montevideo</v>
      </c>
      <c r="E1318" s="4" t="str" cm="1">
        <f t="array" aca="1" ref="E1318" ca="1">INDIRECT(ADDRESS(1,A1318,1,1,"all_city_parameter_inputs"))</f>
        <v>montevideo</v>
      </c>
      <c r="F1318" s="6" t="str" cm="1">
        <f t="array" aca="1" ref="F1318" ca="1">IF(AND(ISBLANK(INDIRECT(ADDRESS(B1318,2,1,1,"all_city_parameter_inputs"))), ISBLANK(INDIRECT(ADDRESS(B1318,1,1,1,"all_city_parameter_inputs")))), "", IF(ISBLANK(INDIRECT(ADDRESS(B1318,1,1,1,"all_city_parameter_inputs"))), All_city_list!F1317,INDIRECT(ADDRESS(B1318,1,1,1,"all_city_parameter_inputs"))))</f>
        <v>pm_conc_base</v>
      </c>
      <c r="G1318" s="4" t="str" cm="1">
        <f t="array" aca="1" ref="G1318" ca="1">IF(AND(ISBLANK(INDIRECT(ADDRESS(B1318,3,1,1,"all_city_parameter_inputs"))),ISBLANK(INDIRECT(ADDRESS(B1318,2,1,1,"all_city_parameter_inputs")))),"",IF(ISBLANK(INDIRECT(ADDRESS(B1318,2,1,1,"all_city_parameter_inputs"))),"",INDIRECT(ADDRESS(B1318,2,1,1,"all_city_parameter_inputs"))))</f>
        <v>constant</v>
      </c>
      <c r="H1318" s="17" cm="1">
        <f t="array" aca="1" ref="H1318" ca="1">IF(ISBLANK(INDIRECT(ADDRESS(B1318,A1318,1,1,"all_city_parameter_inputs"))), "--",INDIRECT(ADDRESS(B1318,A1318,1,1,"all_city_parameter_inputs")))</f>
        <v>15.574999999999999</v>
      </c>
      <c r="I1318" s="17">
        <f ca="1">IF(OR(G1318="alpha",G1318="beta",G1318="sd",G1318="mean"),"--",VLOOKUP(C1318,Default!$B$5:$H$113,7,FALSE))</f>
        <v>12.69</v>
      </c>
      <c r="J1318" s="4" t="str">
        <f ca="1">VLOOKUP(F1318,Lookup!$C$5:$D$109,2, FALSE)</f>
        <v>Pollution values</v>
      </c>
      <c r="K1318" s="4" t="str">
        <f ca="1">VLOOKUP(C1318,Default!$B$4:$E$113,4, FALSE)</f>
        <v>background PM2.5 concentration</v>
      </c>
      <c r="L1318" s="21" t="str" cm="1">
        <f t="array" aca="1" ref="L1318" ca="1">IF(ISNA(VLOOKUP(D1318,Grouped_Sources!$C:$C,1,FALSE)),"", INDIRECT(VLOOKUP(D1318,Grouped_Sources!$C:$G,5,FALSE)))</f>
        <v>…Dropbox\ITHIM Global\Methods and Processes\Air Pollution\Emissions and air pollution calculations - Rahul &amp; Haneen\Databases used\database_source_apport_studies_v2_0_26_9_2015.xls</v>
      </c>
      <c r="M1318" s="21"/>
      <c r="N1318" s="21"/>
    </row>
    <row r="1319" spans="1:14">
      <c r="A1319" s="5">
        <f t="shared" si="209"/>
        <v>16</v>
      </c>
      <c r="B1319" s="5">
        <f t="shared" si="210"/>
        <v>30</v>
      </c>
      <c r="C1319" s="5" t="str">
        <f t="shared" ca="1" si="200"/>
        <v>pm_conc_base</v>
      </c>
      <c r="D1319" s="5" t="str">
        <f t="shared" ca="1" si="201"/>
        <v>pm_conc_base_montevideo</v>
      </c>
      <c r="E1319" s="4" t="str" cm="1">
        <f t="array" aca="1" ref="E1319" ca="1">INDIRECT(ADDRESS(1,A1319,1,1,"all_city_parameter_inputs"))</f>
        <v>montevideo</v>
      </c>
      <c r="F1319" s="6" t="str" cm="1">
        <f t="array" aca="1" ref="F1319" ca="1">IF(AND(ISBLANK(INDIRECT(ADDRESS(B1319,2,1,1,"all_city_parameter_inputs"))), ISBLANK(INDIRECT(ADDRESS(B1319,1,1,1,"all_city_parameter_inputs")))), "", IF(ISBLANK(INDIRECT(ADDRESS(B1319,1,1,1,"all_city_parameter_inputs"))), All_city_list!F1318,INDIRECT(ADDRESS(B1319,1,1,1,"all_city_parameter_inputs"))))</f>
        <v>pm_conc_base</v>
      </c>
      <c r="G1319" s="4" t="str" cm="1">
        <f t="array" aca="1" ref="G1319" ca="1">IF(AND(ISBLANK(INDIRECT(ADDRESS(B1319,3,1,1,"all_city_parameter_inputs"))),ISBLANK(INDIRECT(ADDRESS(B1319,2,1,1,"all_city_parameter_inputs")))),"",IF(ISBLANK(INDIRECT(ADDRESS(B1319,2,1,1,"all_city_parameter_inputs"))),"",INDIRECT(ADDRESS(B1319,2,1,1,"all_city_parameter_inputs"))))</f>
        <v>mean</v>
      </c>
      <c r="H1319" s="17" t="str" cm="1">
        <f t="array" aca="1" ref="H1319" ca="1">IF(ISBLANK(INDIRECT(ADDRESS(B1319,A1319,1,1,"all_city_parameter_inputs"))), "--",INDIRECT(ADDRESS(B1319,A1319,1,1,"all_city_parameter_inputs")))</f>
        <v>--</v>
      </c>
      <c r="I1319" s="17" t="str">
        <f ca="1">IF(OR(G1319="alpha",G1319="beta",G1319="sd",G1319="mean"),"--",VLOOKUP(C1319,Default!$B$5:$H$113,7,FALSE))</f>
        <v>--</v>
      </c>
      <c r="J1319" s="4" t="str">
        <f ca="1">VLOOKUP(F1319,Lookup!$C$5:$D$109,2, FALSE)</f>
        <v>Pollution values</v>
      </c>
      <c r="K1319" s="4" t="str">
        <f ca="1">VLOOKUP(C1319,Default!$B$4:$E$113,4, FALSE)</f>
        <v>background PM2.5 concentration</v>
      </c>
      <c r="L1319" s="21" t="str" cm="1">
        <f t="array" aca="1" ref="L1319" ca="1">IF(ISNA(VLOOKUP(D1319,Grouped_Sources!$C:$C,1,FALSE)),"", INDIRECT(VLOOKUP(D1319,Grouped_Sources!$C:$G,5,FALSE)))</f>
        <v>…Dropbox\ITHIM Global\Methods and Processes\Air Pollution\Emissions and air pollution calculations - Rahul &amp; Haneen\Databases used\database_source_apport_studies_v2_0_26_9_2015.xls</v>
      </c>
      <c r="M1319" s="21"/>
      <c r="N1319" s="21"/>
    </row>
    <row r="1320" spans="1:14">
      <c r="A1320" s="5">
        <f t="shared" si="209"/>
        <v>16</v>
      </c>
      <c r="B1320" s="5">
        <f t="shared" si="210"/>
        <v>31</v>
      </c>
      <c r="C1320" s="5" t="str">
        <f t="shared" ca="1" si="200"/>
        <v>pm_conc_base</v>
      </c>
      <c r="D1320" s="5" t="str">
        <f t="shared" ca="1" si="201"/>
        <v>pm_conc_base_montevideo</v>
      </c>
      <c r="E1320" s="4" t="str" cm="1">
        <f t="array" aca="1" ref="E1320" ca="1">INDIRECT(ADDRESS(1,A1320,1,1,"all_city_parameter_inputs"))</f>
        <v>montevideo</v>
      </c>
      <c r="F1320" s="6" t="str" cm="1">
        <f t="array" aca="1" ref="F1320" ca="1">IF(AND(ISBLANK(INDIRECT(ADDRESS(B1320,2,1,1,"all_city_parameter_inputs"))), ISBLANK(INDIRECT(ADDRESS(B1320,1,1,1,"all_city_parameter_inputs")))), "", IF(ISBLANK(INDIRECT(ADDRESS(B1320,1,1,1,"all_city_parameter_inputs"))), All_city_list!F1319,INDIRECT(ADDRESS(B1320,1,1,1,"all_city_parameter_inputs"))))</f>
        <v>pm_conc_base</v>
      </c>
      <c r="G1320" s="4" t="str" cm="1">
        <f t="array" aca="1" ref="G1320" ca="1">IF(AND(ISBLANK(INDIRECT(ADDRESS(B1320,3,1,1,"all_city_parameter_inputs"))),ISBLANK(INDIRECT(ADDRESS(B1320,2,1,1,"all_city_parameter_inputs")))),"",IF(ISBLANK(INDIRECT(ADDRESS(B1320,2,1,1,"all_city_parameter_inputs"))),"",INDIRECT(ADDRESS(B1320,2,1,1,"all_city_parameter_inputs"))))</f>
        <v>sd</v>
      </c>
      <c r="H1320" s="17" t="str" cm="1">
        <f t="array" aca="1" ref="H1320" ca="1">IF(ISBLANK(INDIRECT(ADDRESS(B1320,A1320,1,1,"all_city_parameter_inputs"))), "--",INDIRECT(ADDRESS(B1320,A1320,1,1,"all_city_parameter_inputs")))</f>
        <v>--</v>
      </c>
      <c r="I1320" s="17" t="str">
        <f ca="1">IF(OR(G1320="alpha",G1320="beta",G1320="sd",G1320="mean"),"--",VLOOKUP(C1320,Default!$B$5:$H$113,7,FALSE))</f>
        <v>--</v>
      </c>
      <c r="J1320" s="4" t="str">
        <f ca="1">VLOOKUP(F1320,Lookup!$C$5:$D$109,2, FALSE)</f>
        <v>Pollution values</v>
      </c>
      <c r="K1320" s="4" t="str">
        <f ca="1">VLOOKUP(C1320,Default!$B$4:$E$113,4, FALSE)</f>
        <v>background PM2.5 concentration</v>
      </c>
      <c r="L1320" s="21" t="str" cm="1">
        <f t="array" aca="1" ref="L1320" ca="1">IF(ISNA(VLOOKUP(D1320,Grouped_Sources!$C:$C,1,FALSE)),"", INDIRECT(VLOOKUP(D1320,Grouped_Sources!$C:$G,5,FALSE)))</f>
        <v>…Dropbox\ITHIM Global\Methods and Processes\Air Pollution\Emissions and air pollution calculations - Rahul &amp; Haneen\Databases used\database_source_apport_studies_v2_0_26_9_2015.xls</v>
      </c>
      <c r="M1320" s="21"/>
      <c r="N1320" s="21"/>
    </row>
    <row r="1321" spans="1:14">
      <c r="A1321" s="5">
        <f t="shared" si="209"/>
        <v>16</v>
      </c>
      <c r="B1321" s="5">
        <f t="shared" si="210"/>
        <v>32</v>
      </c>
      <c r="C1321" s="5" t="str">
        <f t="shared" ca="1" si="200"/>
        <v>pm_trans_share</v>
      </c>
      <c r="D1321" s="5" t="str">
        <f t="shared" ca="1" si="201"/>
        <v>pm_trans_share_montevideo</v>
      </c>
      <c r="E1321" s="4" t="str" cm="1">
        <f t="array" aca="1" ref="E1321" ca="1">INDIRECT(ADDRESS(1,A1321,1,1,"all_city_parameter_inputs"))</f>
        <v>montevideo</v>
      </c>
      <c r="F1321" s="6" t="str" cm="1">
        <f t="array" aca="1" ref="F1321" ca="1">IF(AND(ISBLANK(INDIRECT(ADDRESS(B1321,2,1,1,"all_city_parameter_inputs"))), ISBLANK(INDIRECT(ADDRESS(B1321,1,1,1,"all_city_parameter_inputs")))), "", IF(ISBLANK(INDIRECT(ADDRESS(B1321,1,1,1,"all_city_parameter_inputs"))), All_city_list!F1320,INDIRECT(ADDRESS(B1321,1,1,1,"all_city_parameter_inputs"))))</f>
        <v>pm_trans_share</v>
      </c>
      <c r="G1321" s="4" t="str" cm="1">
        <f t="array" aca="1" ref="G1321" ca="1">IF(AND(ISBLANK(INDIRECT(ADDRESS(B1321,3,1,1,"all_city_parameter_inputs"))),ISBLANK(INDIRECT(ADDRESS(B1321,2,1,1,"all_city_parameter_inputs")))),"",IF(ISBLANK(INDIRECT(ADDRESS(B1321,2,1,1,"all_city_parameter_inputs"))),"",INDIRECT(ADDRESS(B1321,2,1,1,"all_city_parameter_inputs"))))</f>
        <v>constant</v>
      </c>
      <c r="H1321" s="17" cm="1">
        <f t="array" aca="1" ref="H1321" ca="1">IF(ISBLANK(INDIRECT(ADDRESS(B1321,A1321,1,1,"all_city_parameter_inputs"))), "--",INDIRECT(ADDRESS(B1321,A1321,1,1,"all_city_parameter_inputs")))</f>
        <v>0.32</v>
      </c>
      <c r="I1321" s="17">
        <f ca="1">IF(OR(G1321="alpha",G1321="beta",G1321="sd",G1321="mean"),"--",VLOOKUP(C1321,Default!$B$5:$H$113,7,FALSE))</f>
        <v>0.42</v>
      </c>
      <c r="J1321" s="4" t="str">
        <f ca="1">VLOOKUP(F1321,Lookup!$C$5:$D$109,2, FALSE)</f>
        <v>Pollution values</v>
      </c>
      <c r="K1321" s="4" t="str">
        <f ca="1">VLOOKUP(C1321,Default!$B$4:$E$113,4, FALSE)</f>
        <v>proportion of background PM2.5 attributable to transport</v>
      </c>
      <c r="L1321" s="21" t="str" cm="1">
        <f t="array" aca="1" ref="L1321" ca="1">IF(ISNA(VLOOKUP(D1321,Grouped_Sources!$C:$C,1,FALSE)),"", INDIRECT(VLOOKUP(D1321,Grouped_Sources!$C:$G,5,FALSE)))</f>
        <v>…Dropbox\ITHIM Global\Methods and Processes\Air Pollution\Emissions and air pollution calculations - Rahul &amp; Haneen\Databases used\database_source_apport_studies_v2_0_26_9_2015.xls</v>
      </c>
      <c r="M1321" s="21"/>
      <c r="N1321" s="21"/>
    </row>
    <row r="1322" spans="1:14">
      <c r="A1322" s="5">
        <f t="shared" si="209"/>
        <v>16</v>
      </c>
      <c r="B1322" s="5">
        <f t="shared" si="210"/>
        <v>33</v>
      </c>
      <c r="C1322" s="5" t="str">
        <f t="shared" ca="1" si="200"/>
        <v>pm_trans_share</v>
      </c>
      <c r="D1322" s="5" t="str">
        <f t="shared" ca="1" si="201"/>
        <v>pm_trans_share_montevideo</v>
      </c>
      <c r="E1322" s="4" t="str" cm="1">
        <f t="array" aca="1" ref="E1322" ca="1">INDIRECT(ADDRESS(1,A1322,1,1,"all_city_parameter_inputs"))</f>
        <v>montevideo</v>
      </c>
      <c r="F1322" s="6" t="str" cm="1">
        <f t="array" aca="1" ref="F1322" ca="1">IF(AND(ISBLANK(INDIRECT(ADDRESS(B1322,2,1,1,"all_city_parameter_inputs"))), ISBLANK(INDIRECT(ADDRESS(B1322,1,1,1,"all_city_parameter_inputs")))), "", IF(ISBLANK(INDIRECT(ADDRESS(B1322,1,1,1,"all_city_parameter_inputs"))), All_city_list!F1321,INDIRECT(ADDRESS(B1322,1,1,1,"all_city_parameter_inputs"))))</f>
        <v>pm_trans_share</v>
      </c>
      <c r="G1322" s="4" t="str" cm="1">
        <f t="array" aca="1" ref="G1322" ca="1">IF(AND(ISBLANK(INDIRECT(ADDRESS(B1322,3,1,1,"all_city_parameter_inputs"))),ISBLANK(INDIRECT(ADDRESS(B1322,2,1,1,"all_city_parameter_inputs")))),"",IF(ISBLANK(INDIRECT(ADDRESS(B1322,2,1,1,"all_city_parameter_inputs"))),"",INDIRECT(ADDRESS(B1322,2,1,1,"all_city_parameter_inputs"))))</f>
        <v>alpha</v>
      </c>
      <c r="H1322" s="17" t="str" cm="1">
        <f t="array" aca="1" ref="H1322" ca="1">IF(ISBLANK(INDIRECT(ADDRESS(B1322,A1322,1,1,"all_city_parameter_inputs"))), "--",INDIRECT(ADDRESS(B1322,A1322,1,1,"all_city_parameter_inputs")))</f>
        <v>--</v>
      </c>
      <c r="I1322" s="17" t="str">
        <f ca="1">IF(OR(G1322="alpha",G1322="beta",G1322="sd",G1322="mean"),"--",VLOOKUP(C1322,Default!$B$5:$H$113,7,FALSE))</f>
        <v>--</v>
      </c>
      <c r="J1322" s="4" t="str">
        <f ca="1">VLOOKUP(F1322,Lookup!$C$5:$D$109,2, FALSE)</f>
        <v>Pollution values</v>
      </c>
      <c r="K1322" s="4" t="str">
        <f ca="1">VLOOKUP(C1322,Default!$B$4:$E$113,4, FALSE)</f>
        <v>proportion of background PM2.5 attributable to transport</v>
      </c>
      <c r="L1322" s="21" t="str" cm="1">
        <f t="array" aca="1" ref="L1322" ca="1">IF(ISNA(VLOOKUP(D1322,Grouped_Sources!$C:$C,1,FALSE)),"", INDIRECT(VLOOKUP(D1322,Grouped_Sources!$C:$G,5,FALSE)))</f>
        <v>…Dropbox\ITHIM Global\Methods and Processes\Air Pollution\Emissions and air pollution calculations - Rahul &amp; Haneen\Databases used\database_source_apport_studies_v2_0_26_9_2015.xls</v>
      </c>
      <c r="M1322" s="21"/>
      <c r="N1322" s="21"/>
    </row>
    <row r="1323" spans="1:14">
      <c r="A1323" s="5">
        <f t="shared" si="209"/>
        <v>16</v>
      </c>
      <c r="B1323" s="5">
        <f t="shared" si="210"/>
        <v>34</v>
      </c>
      <c r="C1323" s="5" t="str">
        <f t="shared" ca="1" si="200"/>
        <v>pm_trans_share</v>
      </c>
      <c r="D1323" s="5" t="str">
        <f t="shared" ca="1" si="201"/>
        <v>pm_trans_share_montevideo</v>
      </c>
      <c r="E1323" s="4" t="str" cm="1">
        <f t="array" aca="1" ref="E1323" ca="1">INDIRECT(ADDRESS(1,A1323,1,1,"all_city_parameter_inputs"))</f>
        <v>montevideo</v>
      </c>
      <c r="F1323" s="6" t="str" cm="1">
        <f t="array" aca="1" ref="F1323" ca="1">IF(AND(ISBLANK(INDIRECT(ADDRESS(B1323,2,1,1,"all_city_parameter_inputs"))), ISBLANK(INDIRECT(ADDRESS(B1323,1,1,1,"all_city_parameter_inputs")))), "", IF(ISBLANK(INDIRECT(ADDRESS(B1323,1,1,1,"all_city_parameter_inputs"))), All_city_list!F1322,INDIRECT(ADDRESS(B1323,1,1,1,"all_city_parameter_inputs"))))</f>
        <v>pm_trans_share</v>
      </c>
      <c r="G1323" s="4" t="str" cm="1">
        <f t="array" aca="1" ref="G1323" ca="1">IF(AND(ISBLANK(INDIRECT(ADDRESS(B1323,3,1,1,"all_city_parameter_inputs"))),ISBLANK(INDIRECT(ADDRESS(B1323,2,1,1,"all_city_parameter_inputs")))),"",IF(ISBLANK(INDIRECT(ADDRESS(B1323,2,1,1,"all_city_parameter_inputs"))),"",INDIRECT(ADDRESS(B1323,2,1,1,"all_city_parameter_inputs"))))</f>
        <v>beta</v>
      </c>
      <c r="H1323" s="17" t="str" cm="1">
        <f t="array" aca="1" ref="H1323" ca="1">IF(ISBLANK(INDIRECT(ADDRESS(B1323,A1323,1,1,"all_city_parameter_inputs"))), "--",INDIRECT(ADDRESS(B1323,A1323,1,1,"all_city_parameter_inputs")))</f>
        <v>--</v>
      </c>
      <c r="I1323" s="17" t="str">
        <f ca="1">IF(OR(G1323="alpha",G1323="beta",G1323="sd",G1323="mean"),"--",VLOOKUP(C1323,Default!$B$5:$H$113,7,FALSE))</f>
        <v>--</v>
      </c>
      <c r="J1323" s="4" t="str">
        <f ca="1">VLOOKUP(F1323,Lookup!$C$5:$D$109,2, FALSE)</f>
        <v>Pollution values</v>
      </c>
      <c r="K1323" s="4" t="str">
        <f ca="1">VLOOKUP(C1323,Default!$B$4:$E$113,4, FALSE)</f>
        <v>proportion of background PM2.5 attributable to transport</v>
      </c>
      <c r="L1323" s="21" t="str" cm="1">
        <f t="array" aca="1" ref="L1323" ca="1">IF(ISNA(VLOOKUP(D1323,Grouped_Sources!$C:$C,1,FALSE)),"", INDIRECT(VLOOKUP(D1323,Grouped_Sources!$C:$G,5,FALSE)))</f>
        <v>…Dropbox\ITHIM Global\Methods and Processes\Air Pollution\Emissions and air pollution calculations - Rahul &amp; Haneen\Databases used\database_source_apport_studies_v2_0_26_9_2015.xls</v>
      </c>
      <c r="M1323" s="21"/>
      <c r="N1323" s="21"/>
    </row>
    <row r="1324" spans="1:14">
      <c r="A1324" s="5">
        <f t="shared" si="209"/>
        <v>16</v>
      </c>
      <c r="B1324" s="5">
        <f t="shared" si="210"/>
        <v>35</v>
      </c>
      <c r="C1324" s="5" t="str">
        <f t="shared" ca="1" si="200"/>
        <v>background_pa_scalar</v>
      </c>
      <c r="D1324" s="5" t="str">
        <f t="shared" ca="1" si="201"/>
        <v>background_pa_scalar_montevideo</v>
      </c>
      <c r="E1324" s="4" t="str" cm="1">
        <f t="array" aca="1" ref="E1324" ca="1">INDIRECT(ADDRESS(1,A1324,1,1,"all_city_parameter_inputs"))</f>
        <v>montevideo</v>
      </c>
      <c r="F1324" s="6" t="str" cm="1">
        <f t="array" aca="1" ref="F1324" ca="1">IF(AND(ISBLANK(INDIRECT(ADDRESS(B1324,2,1,1,"all_city_parameter_inputs"))), ISBLANK(INDIRECT(ADDRESS(B1324,1,1,1,"all_city_parameter_inputs")))), "", IF(ISBLANK(INDIRECT(ADDRESS(B1324,1,1,1,"all_city_parameter_inputs"))), All_city_list!F1323,INDIRECT(ADDRESS(B1324,1,1,1,"all_city_parameter_inputs"))))</f>
        <v>background_pa_scalar</v>
      </c>
      <c r="G1324" s="4" t="str" cm="1">
        <f t="array" aca="1" ref="G1324" ca="1">IF(AND(ISBLANK(INDIRECT(ADDRESS(B1324,3,1,1,"all_city_parameter_inputs"))),ISBLANK(INDIRECT(ADDRESS(B1324,2,1,1,"all_city_parameter_inputs")))),"",IF(ISBLANK(INDIRECT(ADDRESS(B1324,2,1,1,"all_city_parameter_inputs"))),"",INDIRECT(ADDRESS(B1324,2,1,1,"all_city_parameter_inputs"))))</f>
        <v>constant</v>
      </c>
      <c r="H1324" s="17" cm="1">
        <f t="array" aca="1" ref="H1324" ca="1">IF(ISBLANK(INDIRECT(ADDRESS(B1324,A1324,1,1,"all_city_parameter_inputs"))), "--",INDIRECT(ADDRESS(B1324,A1324,1,1,"all_city_parameter_inputs")))</f>
        <v>1</v>
      </c>
      <c r="I1324" s="17">
        <f ca="1">IF(OR(G1324="alpha",G1324="beta",G1324="sd",G1324="mean"),"--",VLOOKUP(C1324,Default!$B$5:$H$113,7,FALSE))</f>
        <v>1</v>
      </c>
      <c r="J1324" s="4" t="str">
        <f ca="1">VLOOKUP(F1324,Lookup!$C$5:$D$109,2, FALSE)</f>
        <v>PA values</v>
      </c>
      <c r="K1324" s="4" t="str">
        <f ca="1">VLOOKUP(C1324,Default!$B$4:$E$113,4, FALSE)</f>
        <v>scalar for physical activity</v>
      </c>
      <c r="L1324" s="21" t="str" cm="1">
        <f t="array" aca="1" ref="L1324" ca="1">IF(ISNA(VLOOKUP(D1324,Grouped_Sources!$C:$C,1,FALSE)),"", INDIRECT(VLOOKUP(D1324,Grouped_Sources!$C:$G,5,FALSE)))</f>
        <v>dummy value - leave (could be improved by looking at PA surveys</v>
      </c>
      <c r="M1324" s="21"/>
      <c r="N1324" s="21"/>
    </row>
    <row r="1325" spans="1:14">
      <c r="A1325" s="5">
        <f t="shared" si="209"/>
        <v>16</v>
      </c>
      <c r="B1325" s="5">
        <f t="shared" si="210"/>
        <v>36</v>
      </c>
      <c r="C1325" s="5" t="str">
        <f t="shared" ca="1" si="200"/>
        <v>background_pa_scalar</v>
      </c>
      <c r="D1325" s="5" t="str">
        <f t="shared" ca="1" si="201"/>
        <v>background_pa_scalar_montevideo</v>
      </c>
      <c r="E1325" s="4" t="str" cm="1">
        <f t="array" aca="1" ref="E1325" ca="1">INDIRECT(ADDRESS(1,A1325,1,1,"all_city_parameter_inputs"))</f>
        <v>montevideo</v>
      </c>
      <c r="F1325" s="6" t="str" cm="1">
        <f t="array" aca="1" ref="F1325" ca="1">IF(AND(ISBLANK(INDIRECT(ADDRESS(B1325,2,1,1,"all_city_parameter_inputs"))), ISBLANK(INDIRECT(ADDRESS(B1325,1,1,1,"all_city_parameter_inputs")))), "", IF(ISBLANK(INDIRECT(ADDRESS(B1325,1,1,1,"all_city_parameter_inputs"))), All_city_list!F1324,INDIRECT(ADDRESS(B1325,1,1,1,"all_city_parameter_inputs"))))</f>
        <v>background_pa_scalar</v>
      </c>
      <c r="G1325" s="4" t="str" cm="1">
        <f t="array" aca="1" ref="G1325" ca="1">IF(AND(ISBLANK(INDIRECT(ADDRESS(B1325,3,1,1,"all_city_parameter_inputs"))),ISBLANK(INDIRECT(ADDRESS(B1325,2,1,1,"all_city_parameter_inputs")))),"",IF(ISBLANK(INDIRECT(ADDRESS(B1325,2,1,1,"all_city_parameter_inputs"))),"",INDIRECT(ADDRESS(B1325,2,1,1,"all_city_parameter_inputs"))))</f>
        <v>mean</v>
      </c>
      <c r="H1325" s="17" cm="1">
        <f t="array" aca="1" ref="H1325" ca="1">IF(ISBLANK(INDIRECT(ADDRESS(B1325,A1325,1,1,"all_city_parameter_inputs"))), "--",INDIRECT(ADDRESS(B1325,A1325,1,1,"all_city_parameter_inputs")))</f>
        <v>1</v>
      </c>
      <c r="I1325" s="17" t="str">
        <f ca="1">IF(OR(G1325="alpha",G1325="beta",G1325="sd",G1325="mean"),"--",VLOOKUP(C1325,Default!$B$5:$H$113,7,FALSE))</f>
        <v>--</v>
      </c>
      <c r="J1325" s="4" t="str">
        <f ca="1">VLOOKUP(F1325,Lookup!$C$5:$D$109,2, FALSE)</f>
        <v>PA values</v>
      </c>
      <c r="K1325" s="4" t="str">
        <f ca="1">VLOOKUP(C1325,Default!$B$4:$E$113,4, FALSE)</f>
        <v>scalar for physical activity</v>
      </c>
      <c r="L1325" s="21" t="str" cm="1">
        <f t="array" aca="1" ref="L1325" ca="1">IF(ISNA(VLOOKUP(D1325,Grouped_Sources!$C:$C,1,FALSE)),"", INDIRECT(VLOOKUP(D1325,Grouped_Sources!$C:$G,5,FALSE)))</f>
        <v>dummy value - leave (could be improved by looking at PA surveys</v>
      </c>
      <c r="M1325" s="21"/>
      <c r="N1325" s="21"/>
    </row>
    <row r="1326" spans="1:14">
      <c r="A1326" s="5">
        <f t="shared" si="209"/>
        <v>16</v>
      </c>
      <c r="B1326" s="5">
        <f t="shared" si="210"/>
        <v>37</v>
      </c>
      <c r="C1326" s="5" t="str">
        <f t="shared" ca="1" si="200"/>
        <v>background_pa_scalar</v>
      </c>
      <c r="D1326" s="5" t="str">
        <f t="shared" ca="1" si="201"/>
        <v>background_pa_scalar_montevideo</v>
      </c>
      <c r="E1326" s="4" t="str" cm="1">
        <f t="array" aca="1" ref="E1326" ca="1">INDIRECT(ADDRESS(1,A1326,1,1,"all_city_parameter_inputs"))</f>
        <v>montevideo</v>
      </c>
      <c r="F1326" s="6" t="str" cm="1">
        <f t="array" aca="1" ref="F1326" ca="1">IF(AND(ISBLANK(INDIRECT(ADDRESS(B1326,2,1,1,"all_city_parameter_inputs"))), ISBLANK(INDIRECT(ADDRESS(B1326,1,1,1,"all_city_parameter_inputs")))), "", IF(ISBLANK(INDIRECT(ADDRESS(B1326,1,1,1,"all_city_parameter_inputs"))), All_city_list!F1325,INDIRECT(ADDRESS(B1326,1,1,1,"all_city_parameter_inputs"))))</f>
        <v>background_pa_scalar</v>
      </c>
      <c r="G1326" s="4" t="str" cm="1">
        <f t="array" aca="1" ref="G1326" ca="1">IF(AND(ISBLANK(INDIRECT(ADDRESS(B1326,3,1,1,"all_city_parameter_inputs"))),ISBLANK(INDIRECT(ADDRESS(B1326,2,1,1,"all_city_parameter_inputs")))),"",IF(ISBLANK(INDIRECT(ADDRESS(B1326,2,1,1,"all_city_parameter_inputs"))),"",INDIRECT(ADDRESS(B1326,2,1,1,"all_city_parameter_inputs"))))</f>
        <v>sd</v>
      </c>
      <c r="H1326" s="17" cm="1">
        <f t="array" aca="1" ref="H1326" ca="1">IF(ISBLANK(INDIRECT(ADDRESS(B1326,A1326,1,1,"all_city_parameter_inputs"))), "--",INDIRECT(ADDRESS(B1326,A1326,1,1,"all_city_parameter_inputs")))</f>
        <v>1.2</v>
      </c>
      <c r="I1326" s="17" t="str">
        <f ca="1">IF(OR(G1326="alpha",G1326="beta",G1326="sd",G1326="mean"),"--",VLOOKUP(C1326,Default!$B$5:$H$113,7,FALSE))</f>
        <v>--</v>
      </c>
      <c r="J1326" s="4" t="str">
        <f ca="1">VLOOKUP(F1326,Lookup!$C$5:$D$109,2, FALSE)</f>
        <v>PA values</v>
      </c>
      <c r="K1326" s="4" t="str">
        <f ca="1">VLOOKUP(C1326,Default!$B$4:$E$113,4, FALSE)</f>
        <v>scalar for physical activity</v>
      </c>
      <c r="L1326" s="21" t="str" cm="1">
        <f t="array" aca="1" ref="L1326" ca="1">IF(ISNA(VLOOKUP(D1326,Grouped_Sources!$C:$C,1,FALSE)),"", INDIRECT(VLOOKUP(D1326,Grouped_Sources!$C:$G,5,FALSE)))</f>
        <v>dummy value - leave (could be improved by looking at PA surveys</v>
      </c>
      <c r="M1326" s="21"/>
      <c r="N1326" s="21"/>
    </row>
    <row r="1327" spans="1:14">
      <c r="A1327" s="5">
        <f t="shared" si="209"/>
        <v>16</v>
      </c>
      <c r="B1327" s="5">
        <f t="shared" si="210"/>
        <v>38</v>
      </c>
      <c r="C1327" s="5" t="str">
        <f t="shared" ca="1" si="200"/>
        <v>bus_walk_time</v>
      </c>
      <c r="D1327" s="5" t="str">
        <f t="shared" ca="1" si="201"/>
        <v>bus_walk_time_montevideo</v>
      </c>
      <c r="E1327" s="4" t="str" cm="1">
        <f t="array" aca="1" ref="E1327" ca="1">INDIRECT(ADDRESS(1,A1327,1,1,"all_city_parameter_inputs"))</f>
        <v>montevideo</v>
      </c>
      <c r="F1327" s="6" t="str" cm="1">
        <f t="array" aca="1" ref="F1327" ca="1">IF(AND(ISBLANK(INDIRECT(ADDRESS(B1327,2,1,1,"all_city_parameter_inputs"))), ISBLANK(INDIRECT(ADDRESS(B1327,1,1,1,"all_city_parameter_inputs")))), "", IF(ISBLANK(INDIRECT(ADDRESS(B1327,1,1,1,"all_city_parameter_inputs"))), All_city_list!F1326,INDIRECT(ADDRESS(B1327,1,1,1,"all_city_parameter_inputs"))))</f>
        <v>bus_walk_time</v>
      </c>
      <c r="G1327" s="4" t="str" cm="1">
        <f t="array" aca="1" ref="G1327" ca="1">IF(AND(ISBLANK(INDIRECT(ADDRESS(B1327,3,1,1,"all_city_parameter_inputs"))),ISBLANK(INDIRECT(ADDRESS(B1327,2,1,1,"all_city_parameter_inputs")))),"",IF(ISBLANK(INDIRECT(ADDRESS(B1327,2,1,1,"all_city_parameter_inputs"))),"",INDIRECT(ADDRESS(B1327,2,1,1,"all_city_parameter_inputs"))))</f>
        <v>constant</v>
      </c>
      <c r="H1327" s="17" cm="1">
        <f t="array" aca="1" ref="H1327" ca="1">IF(ISBLANK(INDIRECT(ADDRESS(B1327,A1327,1,1,"all_city_parameter_inputs"))), "--",INDIRECT(ADDRESS(B1327,A1327,1,1,"all_city_parameter_inputs")))</f>
        <v>12</v>
      </c>
      <c r="I1327" s="17">
        <f ca="1">IF(OR(G1327="alpha",G1327="beta",G1327="sd",G1327="mean"),"--",VLOOKUP(C1327,Default!$B$5:$H$113,7,FALSE))</f>
        <v>16</v>
      </c>
      <c r="J1327" s="4" t="str">
        <f ca="1">VLOOKUP(F1327,Lookup!$C$5:$D$109,2, FALSE)</f>
        <v>Travel values</v>
      </c>
      <c r="K1327" s="4" t="str">
        <f ca="1">VLOOKUP(C1327,Default!$B$4:$E$113,4, FALSE)</f>
        <v>time taken to walk to bus stop, added to each trip with main mode bus unless there is already a walking component in the travel survey</v>
      </c>
      <c r="L1327" s="21" cm="1">
        <f t="array" aca="1" ref="L1327" ca="1">IF(ISNA(VLOOKUP(D1327,Grouped_Sources!$C:$C,1,FALSE)),"", INDIRECT(VLOOKUP(D1327,Grouped_Sources!$C:$G,5,FALSE)))</f>
        <v>0</v>
      </c>
      <c r="M1327" s="21"/>
      <c r="N1327" s="21"/>
    </row>
    <row r="1328" spans="1:14">
      <c r="A1328" s="5">
        <f t="shared" si="209"/>
        <v>16</v>
      </c>
      <c r="B1328" s="5">
        <f t="shared" si="210"/>
        <v>39</v>
      </c>
      <c r="C1328" s="5" t="str">
        <f t="shared" ca="1" si="200"/>
        <v>bus_walk_time</v>
      </c>
      <c r="D1328" s="5" t="str">
        <f t="shared" ca="1" si="201"/>
        <v>bus_walk_time_montevideo</v>
      </c>
      <c r="E1328" s="4" t="str" cm="1">
        <f t="array" aca="1" ref="E1328" ca="1">INDIRECT(ADDRESS(1,A1328,1,1,"all_city_parameter_inputs"))</f>
        <v>montevideo</v>
      </c>
      <c r="F1328" s="6" t="str" cm="1">
        <f t="array" aca="1" ref="F1328" ca="1">IF(AND(ISBLANK(INDIRECT(ADDRESS(B1328,2,1,1,"all_city_parameter_inputs"))), ISBLANK(INDIRECT(ADDRESS(B1328,1,1,1,"all_city_parameter_inputs")))), "", IF(ISBLANK(INDIRECT(ADDRESS(B1328,1,1,1,"all_city_parameter_inputs"))), All_city_list!F1327,INDIRECT(ADDRESS(B1328,1,1,1,"all_city_parameter_inputs"))))</f>
        <v>bus_walk_time</v>
      </c>
      <c r="G1328" s="4" t="str" cm="1">
        <f t="array" aca="1" ref="G1328" ca="1">IF(AND(ISBLANK(INDIRECT(ADDRESS(B1328,3,1,1,"all_city_parameter_inputs"))),ISBLANK(INDIRECT(ADDRESS(B1328,2,1,1,"all_city_parameter_inputs")))),"",IF(ISBLANK(INDIRECT(ADDRESS(B1328,2,1,1,"all_city_parameter_inputs"))),"",INDIRECT(ADDRESS(B1328,2,1,1,"all_city_parameter_inputs"))))</f>
        <v>mean</v>
      </c>
      <c r="H1328" s="17" cm="1">
        <f t="array" aca="1" ref="H1328" ca="1">IF(ISBLANK(INDIRECT(ADDRESS(B1328,A1328,1,1,"all_city_parameter_inputs"))), "--",INDIRECT(ADDRESS(B1328,A1328,1,1,"all_city_parameter_inputs")))</f>
        <v>8.4119516701366308</v>
      </c>
      <c r="I1328" s="17" t="str">
        <f ca="1">IF(OR(G1328="alpha",G1328="beta",G1328="sd",G1328="mean"),"--",VLOOKUP(C1328,Default!$B$5:$H$113,7,FALSE))</f>
        <v>--</v>
      </c>
      <c r="J1328" s="4" t="str">
        <f ca="1">VLOOKUP(F1328,Lookup!$C$5:$D$109,2, FALSE)</f>
        <v>Travel values</v>
      </c>
      <c r="K1328" s="4" t="str">
        <f ca="1">VLOOKUP(C1328,Default!$B$4:$E$113,4, FALSE)</f>
        <v>time taken to walk to bus stop, added to each trip with main mode bus unless there is already a walking component in the travel survey</v>
      </c>
      <c r="L1328" s="21" cm="1">
        <f t="array" aca="1" ref="L1328" ca="1">IF(ISNA(VLOOKUP(D1328,Grouped_Sources!$C:$C,1,FALSE)),"", INDIRECT(VLOOKUP(D1328,Grouped_Sources!$C:$G,5,FALSE)))</f>
        <v>0</v>
      </c>
      <c r="M1328" s="21"/>
      <c r="N1328" s="21"/>
    </row>
    <row r="1329" spans="1:14">
      <c r="A1329" s="5">
        <f t="shared" si="209"/>
        <v>16</v>
      </c>
      <c r="B1329" s="5">
        <f t="shared" si="210"/>
        <v>40</v>
      </c>
      <c r="C1329" s="5" t="str">
        <f t="shared" ca="1" si="200"/>
        <v>bus_walk_time</v>
      </c>
      <c r="D1329" s="5" t="str">
        <f t="shared" ca="1" si="201"/>
        <v>bus_walk_time_montevideo</v>
      </c>
      <c r="E1329" s="4" t="str" cm="1">
        <f t="array" aca="1" ref="E1329" ca="1">INDIRECT(ADDRESS(1,A1329,1,1,"all_city_parameter_inputs"))</f>
        <v>montevideo</v>
      </c>
      <c r="F1329" s="6" t="str" cm="1">
        <f t="array" aca="1" ref="F1329" ca="1">IF(AND(ISBLANK(INDIRECT(ADDRESS(B1329,2,1,1,"all_city_parameter_inputs"))), ISBLANK(INDIRECT(ADDRESS(B1329,1,1,1,"all_city_parameter_inputs")))), "", IF(ISBLANK(INDIRECT(ADDRESS(B1329,1,1,1,"all_city_parameter_inputs"))), All_city_list!F1328,INDIRECT(ADDRESS(B1329,1,1,1,"all_city_parameter_inputs"))))</f>
        <v>bus_walk_time</v>
      </c>
      <c r="G1329" s="4" t="str" cm="1">
        <f t="array" aca="1" ref="G1329" ca="1">IF(AND(ISBLANK(INDIRECT(ADDRESS(B1329,3,1,1,"all_city_parameter_inputs"))),ISBLANK(INDIRECT(ADDRESS(B1329,2,1,1,"all_city_parameter_inputs")))),"",IF(ISBLANK(INDIRECT(ADDRESS(B1329,2,1,1,"all_city_parameter_inputs"))),"",INDIRECT(ADDRESS(B1329,2,1,1,"all_city_parameter_inputs"))))</f>
        <v>sd</v>
      </c>
      <c r="H1329" s="17" cm="1">
        <f t="array" aca="1" ref="H1329" ca="1">IF(ISBLANK(INDIRECT(ADDRESS(B1329,A1329,1,1,"all_city_parameter_inputs"))), "--",INDIRECT(ADDRESS(B1329,A1329,1,1,"all_city_parameter_inputs")))</f>
        <v>2.3231298331071466</v>
      </c>
      <c r="I1329" s="17" t="str">
        <f ca="1">IF(OR(G1329="alpha",G1329="beta",G1329="sd",G1329="mean"),"--",VLOOKUP(C1329,Default!$B$5:$H$113,7,FALSE))</f>
        <v>--</v>
      </c>
      <c r="J1329" s="4" t="str">
        <f ca="1">VLOOKUP(F1329,Lookup!$C$5:$D$109,2, FALSE)</f>
        <v>Travel values</v>
      </c>
      <c r="K1329" s="4" t="str">
        <f ca="1">VLOOKUP(C1329,Default!$B$4:$E$113,4, FALSE)</f>
        <v>time taken to walk to bus stop, added to each trip with main mode bus unless there is already a walking component in the travel survey</v>
      </c>
      <c r="L1329" s="21" cm="1">
        <f t="array" aca="1" ref="L1329" ca="1">IF(ISNA(VLOOKUP(D1329,Grouped_Sources!$C:$C,1,FALSE)),"", INDIRECT(VLOOKUP(D1329,Grouped_Sources!$C:$G,5,FALSE)))</f>
        <v>0</v>
      </c>
      <c r="M1329" s="21"/>
      <c r="N1329" s="21"/>
    </row>
    <row r="1330" spans="1:14">
      <c r="A1330" s="5">
        <f t="shared" si="209"/>
        <v>16</v>
      </c>
      <c r="B1330" s="5">
        <f t="shared" si="210"/>
        <v>41</v>
      </c>
      <c r="C1330" s="5" t="str">
        <f t="shared" ca="1" si="200"/>
        <v>rail_walk_time</v>
      </c>
      <c r="D1330" s="5" t="str">
        <f t="shared" ca="1" si="201"/>
        <v>rail_walk_time_montevideo</v>
      </c>
      <c r="E1330" s="4" t="str" cm="1">
        <f t="array" aca="1" ref="E1330" ca="1">INDIRECT(ADDRESS(1,A1330,1,1,"all_city_parameter_inputs"))</f>
        <v>montevideo</v>
      </c>
      <c r="F1330" s="6" t="str" cm="1">
        <f t="array" aca="1" ref="F1330" ca="1">IF(AND(ISBLANK(INDIRECT(ADDRESS(B1330,2,1,1,"all_city_parameter_inputs"))), ISBLANK(INDIRECT(ADDRESS(B1330,1,1,1,"all_city_parameter_inputs")))), "", IF(ISBLANK(INDIRECT(ADDRESS(B1330,1,1,1,"all_city_parameter_inputs"))), All_city_list!F1329,INDIRECT(ADDRESS(B1330,1,1,1,"all_city_parameter_inputs"))))</f>
        <v>rail_walk_time</v>
      </c>
      <c r="G1330" s="4" t="str" cm="1">
        <f t="array" aca="1" ref="G1330" ca="1">IF(AND(ISBLANK(INDIRECT(ADDRESS(B1330,3,1,1,"all_city_parameter_inputs"))),ISBLANK(INDIRECT(ADDRESS(B1330,2,1,1,"all_city_parameter_inputs")))),"",IF(ISBLANK(INDIRECT(ADDRESS(B1330,2,1,1,"all_city_parameter_inputs"))),"",INDIRECT(ADDRESS(B1330,2,1,1,"all_city_parameter_inputs"))))</f>
        <v>constant</v>
      </c>
      <c r="H1330" s="17" cm="1">
        <f t="array" aca="1" ref="H1330" ca="1">IF(ISBLANK(INDIRECT(ADDRESS(B1330,A1330,1,1,"all_city_parameter_inputs"))), "--",INDIRECT(ADDRESS(B1330,A1330,1,1,"all_city_parameter_inputs")))</f>
        <v>12.5</v>
      </c>
      <c r="I1330" s="17">
        <f ca="1">IF(OR(G1330="alpha",G1330="beta",G1330="sd",G1330="mean"),"--",VLOOKUP(C1330,Default!$B$5:$H$113,7,FALSE))</f>
        <v>12.5</v>
      </c>
      <c r="J1330" s="4" t="str">
        <f ca="1">VLOOKUP(F1330,Lookup!$C$5:$D$109,2, FALSE)</f>
        <v>Travel values</v>
      </c>
      <c r="K1330" s="4" t="str">
        <f ca="1">VLOOKUP(C1330,Default!$B$4:$E$113,4, FALSE)</f>
        <v>time taken to walk to train station</v>
      </c>
      <c r="L1330" s="21" t="str" cm="1">
        <f t="array" aca="1" ref="L1330" ca="1">IF(ISNA(VLOOKUP(D1330,Grouped_Sources!$C:$C,1,FALSE)),"", INDIRECT(VLOOKUP(D1330,Grouped_Sources!$C:$G,5,FALSE)))</f>
        <v xml:space="preserve"> on OneDrive Ali Abbas - ITHIM Global\Methods and Processes\Input Parameters\Walk_to_PT</v>
      </c>
      <c r="M1330" s="21"/>
      <c r="N1330" s="21"/>
    </row>
    <row r="1331" spans="1:14">
      <c r="A1331" s="5">
        <f t="shared" si="209"/>
        <v>16</v>
      </c>
      <c r="B1331" s="5">
        <f t="shared" si="210"/>
        <v>42</v>
      </c>
      <c r="C1331" s="5" t="str">
        <f t="shared" ca="1" si="200"/>
        <v>rail_walk_time</v>
      </c>
      <c r="D1331" s="5" t="str">
        <f t="shared" ca="1" si="201"/>
        <v>rail_walk_time_montevideo</v>
      </c>
      <c r="E1331" s="4" t="str" cm="1">
        <f t="array" aca="1" ref="E1331" ca="1">INDIRECT(ADDRESS(1,A1331,1,1,"all_city_parameter_inputs"))</f>
        <v>montevideo</v>
      </c>
      <c r="F1331" s="6" t="str" cm="1">
        <f t="array" aca="1" ref="F1331" ca="1">IF(AND(ISBLANK(INDIRECT(ADDRESS(B1331,2,1,1,"all_city_parameter_inputs"))), ISBLANK(INDIRECT(ADDRESS(B1331,1,1,1,"all_city_parameter_inputs")))), "", IF(ISBLANK(INDIRECT(ADDRESS(B1331,1,1,1,"all_city_parameter_inputs"))), All_city_list!F1330,INDIRECT(ADDRESS(B1331,1,1,1,"all_city_parameter_inputs"))))</f>
        <v>rail_walk_time</v>
      </c>
      <c r="G1331" s="4" t="str" cm="1">
        <f t="array" aca="1" ref="G1331" ca="1">IF(AND(ISBLANK(INDIRECT(ADDRESS(B1331,3,1,1,"all_city_parameter_inputs"))),ISBLANK(INDIRECT(ADDRESS(B1331,2,1,1,"all_city_parameter_inputs")))),"",IF(ISBLANK(INDIRECT(ADDRESS(B1331,2,1,1,"all_city_parameter_inputs"))),"",INDIRECT(ADDRESS(B1331,2,1,1,"all_city_parameter_inputs"))))</f>
        <v>mean</v>
      </c>
      <c r="H1331" s="17" cm="1">
        <f t="array" aca="1" ref="H1331" ca="1">IF(ISBLANK(INDIRECT(ADDRESS(B1331,A1331,1,1,"all_city_parameter_inputs"))), "--",INDIRECT(ADDRESS(B1331,A1331,1,1,"all_city_parameter_inputs")))</f>
        <v>9.0292418035802307</v>
      </c>
      <c r="I1331" s="17" t="str">
        <f ca="1">IF(OR(G1331="alpha",G1331="beta",G1331="sd",G1331="mean"),"--",VLOOKUP(C1331,Default!$B$5:$H$113,7,FALSE))</f>
        <v>--</v>
      </c>
      <c r="J1331" s="4" t="str">
        <f ca="1">VLOOKUP(F1331,Lookup!$C$5:$D$109,2, FALSE)</f>
        <v>Travel values</v>
      </c>
      <c r="K1331" s="4" t="str">
        <f ca="1">VLOOKUP(C1331,Default!$B$4:$E$113,4, FALSE)</f>
        <v>time taken to walk to train station</v>
      </c>
      <c r="L1331" s="21" t="str" cm="1">
        <f t="array" aca="1" ref="L1331" ca="1">IF(ISNA(VLOOKUP(D1331,Grouped_Sources!$C:$C,1,FALSE)),"", INDIRECT(VLOOKUP(D1331,Grouped_Sources!$C:$G,5,FALSE)))</f>
        <v xml:space="preserve"> on OneDrive Ali Abbas - ITHIM Global\Methods and Processes\Input Parameters\Walk_to_PT</v>
      </c>
      <c r="M1331" s="21"/>
      <c r="N1331" s="21"/>
    </row>
    <row r="1332" spans="1:14">
      <c r="A1332" s="5">
        <f t="shared" si="209"/>
        <v>16</v>
      </c>
      <c r="B1332" s="5">
        <f t="shared" si="210"/>
        <v>43</v>
      </c>
      <c r="C1332" s="5" t="str">
        <f t="shared" ca="1" si="200"/>
        <v>rail_walk_time</v>
      </c>
      <c r="D1332" s="5" t="str">
        <f t="shared" ca="1" si="201"/>
        <v>rail_walk_time_montevideo</v>
      </c>
      <c r="E1332" s="4" t="str" cm="1">
        <f t="array" aca="1" ref="E1332" ca="1">INDIRECT(ADDRESS(1,A1332,1,1,"all_city_parameter_inputs"))</f>
        <v>montevideo</v>
      </c>
      <c r="F1332" s="6" t="str" cm="1">
        <f t="array" aca="1" ref="F1332" ca="1">IF(AND(ISBLANK(INDIRECT(ADDRESS(B1332,2,1,1,"all_city_parameter_inputs"))), ISBLANK(INDIRECT(ADDRESS(B1332,1,1,1,"all_city_parameter_inputs")))), "", IF(ISBLANK(INDIRECT(ADDRESS(B1332,1,1,1,"all_city_parameter_inputs"))), All_city_list!F1331,INDIRECT(ADDRESS(B1332,1,1,1,"all_city_parameter_inputs"))))</f>
        <v>rail_walk_time</v>
      </c>
      <c r="G1332" s="4" t="str" cm="1">
        <f t="array" aca="1" ref="G1332" ca="1">IF(AND(ISBLANK(INDIRECT(ADDRESS(B1332,3,1,1,"all_city_parameter_inputs"))),ISBLANK(INDIRECT(ADDRESS(B1332,2,1,1,"all_city_parameter_inputs")))),"",IF(ISBLANK(INDIRECT(ADDRESS(B1332,2,1,1,"all_city_parameter_inputs"))),"",INDIRECT(ADDRESS(B1332,2,1,1,"all_city_parameter_inputs"))))</f>
        <v>sd</v>
      </c>
      <c r="H1332" s="17" cm="1">
        <f t="array" aca="1" ref="H1332" ca="1">IF(ISBLANK(INDIRECT(ADDRESS(B1332,A1332,1,1,"all_city_parameter_inputs"))), "--",INDIRECT(ADDRESS(B1332,A1332,1,1,"all_city_parameter_inputs")))</f>
        <v>2.2401627151007628</v>
      </c>
      <c r="I1332" s="17" t="str">
        <f ca="1">IF(OR(G1332="alpha",G1332="beta",G1332="sd",G1332="mean"),"--",VLOOKUP(C1332,Default!$B$5:$H$113,7,FALSE))</f>
        <v>--</v>
      </c>
      <c r="J1332" s="4" t="str">
        <f ca="1">VLOOKUP(F1332,Lookup!$C$5:$D$109,2, FALSE)</f>
        <v>Travel values</v>
      </c>
      <c r="K1332" s="4" t="str">
        <f ca="1">VLOOKUP(C1332,Default!$B$4:$E$113,4, FALSE)</f>
        <v>time taken to walk to train station</v>
      </c>
      <c r="L1332" s="21" t="str" cm="1">
        <f t="array" aca="1" ref="L1332" ca="1">IF(ISNA(VLOOKUP(D1332,Grouped_Sources!$C:$C,1,FALSE)),"", INDIRECT(VLOOKUP(D1332,Grouped_Sources!$C:$G,5,FALSE)))</f>
        <v xml:space="preserve"> on OneDrive Ali Abbas - ITHIM Global\Methods and Processes\Input Parameters\Walk_to_PT</v>
      </c>
      <c r="M1332" s="21"/>
      <c r="N1332" s="21"/>
    </row>
    <row r="1333" spans="1:14">
      <c r="A1333" s="5">
        <f t="shared" si="209"/>
        <v>16</v>
      </c>
      <c r="B1333" s="5">
        <f t="shared" si="210"/>
        <v>44</v>
      </c>
      <c r="C1333" s="5" t="str">
        <f t="shared" ref="C1333:C1406" ca="1" si="211">IF(G1333 = "",F1333,IF(OR(G1333="alpha",G1333="beta",G1333="constant",G1333="sd",G1333="mean",G1333="sample"),F1333,F1333&amp;" "&amp;G1333))</f>
        <v>add_personal_motorcycle_trips</v>
      </c>
      <c r="D1333" s="5" t="str">
        <f t="shared" ref="D1333:D1337" ca="1" si="212">F1333&amp;"_"&amp;E1333</f>
        <v>add_personal_motorcycle_trips_montevideo</v>
      </c>
      <c r="E1333" s="4" t="str" cm="1">
        <f t="array" aca="1" ref="E1333" ca="1">INDIRECT(ADDRESS(1,A1333,1,1,"all_city_parameter_inputs"))</f>
        <v>montevideo</v>
      </c>
      <c r="F1333" s="6" t="str" cm="1">
        <f t="array" aca="1" ref="F1333" ca="1">IF(AND(ISBLANK(INDIRECT(ADDRESS(B1333,2,1,1,"all_city_parameter_inputs"))), ISBLANK(INDIRECT(ADDRESS(B1333,1,1,1,"all_city_parameter_inputs")))), "", IF(ISBLANK(INDIRECT(ADDRESS(B1333,1,1,1,"all_city_parameter_inputs"))), All_city_list!F1332,INDIRECT(ADDRESS(B1333,1,1,1,"all_city_parameter_inputs"))))</f>
        <v>add_personal_motorcycle_trips</v>
      </c>
      <c r="G1333" s="4" t="str" cm="1">
        <f t="array" aca="1" ref="G1333" ca="1">IF(AND(ISBLANK(INDIRECT(ADDRESS(B1333,3,1,1,"all_city_parameter_inputs"))),ISBLANK(INDIRECT(ADDRESS(B1333,2,1,1,"all_city_parameter_inputs")))),"",IF(ISBLANK(INDIRECT(ADDRESS(B1333,2,1,1,"all_city_parameter_inputs"))),"",INDIRECT(ADDRESS(B1333,2,1,1,"all_city_parameter_inputs"))))</f>
        <v/>
      </c>
      <c r="H1333" s="17" t="str" cm="1">
        <f t="array" aca="1" ref="H1333" ca="1">IF(ISBLANK(INDIRECT(ADDRESS(B1333,A1333,1,1,"all_city_parameter_inputs"))), "--",INDIRECT(ADDRESS(B1333,A1333,1,1,"all_city_parameter_inputs")))</f>
        <v>no</v>
      </c>
      <c r="I1333" s="17" t="str">
        <f ca="1">IF(OR(G1333="alpha",G1333="beta",G1333="sd",G1333="mean"),"--",VLOOKUP(C1333,Default!$B$5:$H$113,7,FALSE))</f>
        <v>no</v>
      </c>
      <c r="J1333" s="4" t="str">
        <f ca="1">VLOOKUP(F1333,Lookup!$C$5:$D$109,2, FALSE)</f>
        <v>Travel values</v>
      </c>
      <c r="K1333" s="4" t="str">
        <f ca="1">VLOOKUP(C1333,Default!$B$4:$E$113,4, FALSE)</f>
        <v>if set to 'no', does not add any personal journey motorcycle trip. If set to 'Chile' add motorcycle trips based on Chilean data. Used if no motorcycle trips exist in the travel survey at all</v>
      </c>
      <c r="L1333" s="21" t="str" cm="1">
        <f t="array" aca="1" ref="L1333" ca="1">IF(ISNA(VLOOKUP(D1333,Grouped_Sources!$C:$C,1,FALSE)),"", INDIRECT(VLOOKUP(D1333,Grouped_Sources!$C:$G,5,FALSE)))</f>
        <v xml:space="preserve"> on OneDrive Ali Abbas - ITHIM Global\Methods and Processes\Input Parameters\NewMotorcycleTrips</v>
      </c>
      <c r="M1333" s="21"/>
      <c r="N1333" s="21"/>
    </row>
    <row r="1334" spans="1:14">
      <c r="A1334" s="5">
        <f t="shared" si="209"/>
        <v>16</v>
      </c>
      <c r="B1334" s="5">
        <f t="shared" si="210"/>
        <v>45</v>
      </c>
      <c r="C1334" s="5" t="str">
        <f t="shared" ca="1" si="211"/>
        <v>proportion_motorcycle_trips</v>
      </c>
      <c r="D1334" s="5" t="str">
        <f t="shared" ca="1" si="212"/>
        <v>proportion_motorcycle_trips_montevideo</v>
      </c>
      <c r="E1334" s="4" t="str" cm="1">
        <f t="array" aca="1" ref="E1334" ca="1">INDIRECT(ADDRESS(1,A1334,1,1,"all_city_parameter_inputs"))</f>
        <v>montevideo</v>
      </c>
      <c r="F1334" s="6" t="str" cm="1">
        <f t="array" aca="1" ref="F1334" ca="1">IF(AND(ISBLANK(INDIRECT(ADDRESS(B1334,2,1,1,"all_city_parameter_inputs"))), ISBLANK(INDIRECT(ADDRESS(B1334,1,1,1,"all_city_parameter_inputs")))), "", IF(ISBLANK(INDIRECT(ADDRESS(B1334,1,1,1,"all_city_parameter_inputs"))), All_city_list!F1333,INDIRECT(ADDRESS(B1334,1,1,1,"all_city_parameter_inputs"))))</f>
        <v>proportion_motorcycle_trips</v>
      </c>
      <c r="G1334" s="4" t="str" cm="1">
        <f t="array" aca="1" ref="G1334" ca="1">IF(AND(ISBLANK(INDIRECT(ADDRESS(B1334,3,1,1,"all_city_parameter_inputs"))),ISBLANK(INDIRECT(ADDRESS(B1334,2,1,1,"all_city_parameter_inputs")))),"",IF(ISBLANK(INDIRECT(ADDRESS(B1334,2,1,1,"all_city_parameter_inputs"))),"",INDIRECT(ADDRESS(B1334,2,1,1,"all_city_parameter_inputs"))))</f>
        <v>constant</v>
      </c>
      <c r="H1334" s="17" cm="1">
        <f t="array" aca="1" ref="H1334" ca="1">IF(ISBLANK(INDIRECT(ADDRESS(B1334,A1334,1,1,"all_city_parameter_inputs"))), "--",INDIRECT(ADDRESS(B1334,A1334,1,1,"all_city_parameter_inputs")))</f>
        <v>0</v>
      </c>
      <c r="I1334" s="17">
        <f ca="1">IF(OR(G1334="alpha",G1334="beta",G1334="sd",G1334="mean"),"--",VLOOKUP(C1334,Default!$B$5:$H$113,7,FALSE))</f>
        <v>0</v>
      </c>
      <c r="J1334" s="4" t="str">
        <f ca="1">VLOOKUP(F1334,Lookup!$C$5:$D$109,2, FALSE)</f>
        <v>Travel values</v>
      </c>
      <c r="K1334" s="4" t="str">
        <f ca="1">VLOOKUP(C1334,Default!$B$4:$E$113,4, FALSE)</f>
        <v>proportion of travel survey trips that should be added as motorcycle trips</v>
      </c>
      <c r="L1334" s="21" t="str" cm="1">
        <f t="array" aca="1" ref="L1334" ca="1">IF(ISNA(VLOOKUP(D1334,Grouped_Sources!$C:$C,1,FALSE)),"", INDIRECT(VLOOKUP(D1334,Grouped_Sources!$C:$G,5,FALSE)))</f>
        <v xml:space="preserve"> on OneDrive Ali Abbas - ITHIM Global\Methods and Processes\Input Parameters\NewMotorcycleTrips</v>
      </c>
      <c r="M1334" s="21"/>
      <c r="N1334" s="21"/>
    </row>
    <row r="1335" spans="1:14">
      <c r="A1335" s="5">
        <f t="shared" si="209"/>
        <v>16</v>
      </c>
      <c r="B1335" s="5">
        <f t="shared" si="210"/>
        <v>46</v>
      </c>
      <c r="C1335" s="5" t="str">
        <f t="shared" ca="1" si="211"/>
        <v>proportion_motorcycle_trips</v>
      </c>
      <c r="D1335" s="5" t="str">
        <f t="shared" ca="1" si="212"/>
        <v>proportion_motorcycle_trips_montevideo</v>
      </c>
      <c r="E1335" s="4" t="str" cm="1">
        <f t="array" aca="1" ref="E1335" ca="1">INDIRECT(ADDRESS(1,A1335,1,1,"all_city_parameter_inputs"))</f>
        <v>montevideo</v>
      </c>
      <c r="F1335" s="6" t="str" cm="1">
        <f t="array" aca="1" ref="F1335" ca="1">IF(AND(ISBLANK(INDIRECT(ADDRESS(B1335,2,1,1,"all_city_parameter_inputs"))), ISBLANK(INDIRECT(ADDRESS(B1335,1,1,1,"all_city_parameter_inputs")))), "", IF(ISBLANK(INDIRECT(ADDRESS(B1335,1,1,1,"all_city_parameter_inputs"))), All_city_list!F1334,INDIRECT(ADDRESS(B1335,1,1,1,"all_city_parameter_inputs"))))</f>
        <v>proportion_motorcycle_trips</v>
      </c>
      <c r="G1335" s="4" t="str" cm="1">
        <f t="array" aca="1" ref="G1335" ca="1">IF(AND(ISBLANK(INDIRECT(ADDRESS(B1335,3,1,1,"all_city_parameter_inputs"))),ISBLANK(INDIRECT(ADDRESS(B1335,2,1,1,"all_city_parameter_inputs")))),"",IF(ISBLANK(INDIRECT(ADDRESS(B1335,2,1,1,"all_city_parameter_inputs"))),"",INDIRECT(ADDRESS(B1335,2,1,1,"all_city_parameter_inputs"))))</f>
        <v>alpha</v>
      </c>
      <c r="H1335" s="17" t="str" cm="1">
        <f t="array" aca="1" ref="H1335" ca="1">IF(ISBLANK(INDIRECT(ADDRESS(B1335,A1335,1,1,"all_city_parameter_inputs"))), "--",INDIRECT(ADDRESS(B1335,A1335,1,1,"all_city_parameter_inputs")))</f>
        <v>--</v>
      </c>
      <c r="I1335" s="17" t="str">
        <f ca="1">IF(OR(G1335="alpha",G1335="beta",G1335="sd",G1335="mean"),"--",VLOOKUP(C1335,Default!$B$5:$H$113,7,FALSE))</f>
        <v>--</v>
      </c>
      <c r="J1335" s="4" t="str">
        <f ca="1">VLOOKUP(F1335,Lookup!$C$5:$D$109,2, FALSE)</f>
        <v>Travel values</v>
      </c>
      <c r="K1335" s="4" t="str">
        <f ca="1">VLOOKUP(C1335,Default!$B$4:$E$113,4, FALSE)</f>
        <v>proportion of travel survey trips that should be added as motorcycle trips</v>
      </c>
      <c r="L1335" s="21" t="str" cm="1">
        <f t="array" aca="1" ref="L1335" ca="1">IF(ISNA(VLOOKUP(D1335,Grouped_Sources!$C:$C,1,FALSE)),"", INDIRECT(VLOOKUP(D1335,Grouped_Sources!$C:$G,5,FALSE)))</f>
        <v xml:space="preserve"> on OneDrive Ali Abbas - ITHIM Global\Methods and Processes\Input Parameters\NewMotorcycleTrips</v>
      </c>
      <c r="M1335" s="21"/>
      <c r="N1335" s="21"/>
    </row>
    <row r="1336" spans="1:14">
      <c r="A1336" s="5">
        <f t="shared" si="209"/>
        <v>16</v>
      </c>
      <c r="B1336" s="5">
        <f t="shared" si="210"/>
        <v>47</v>
      </c>
      <c r="C1336" s="5" t="str">
        <f t="shared" ca="1" si="211"/>
        <v>proportion_motorcycle_trips</v>
      </c>
      <c r="D1336" s="5" t="str">
        <f t="shared" ca="1" si="212"/>
        <v>proportion_motorcycle_trips_montevideo</v>
      </c>
      <c r="E1336" s="4" t="str" cm="1">
        <f t="array" aca="1" ref="E1336" ca="1">INDIRECT(ADDRESS(1,A1336,1,1,"all_city_parameter_inputs"))</f>
        <v>montevideo</v>
      </c>
      <c r="F1336" s="6" t="str" cm="1">
        <f t="array" aca="1" ref="F1336" ca="1">IF(AND(ISBLANK(INDIRECT(ADDRESS(B1336,2,1,1,"all_city_parameter_inputs"))), ISBLANK(INDIRECT(ADDRESS(B1336,1,1,1,"all_city_parameter_inputs")))), "", IF(ISBLANK(INDIRECT(ADDRESS(B1336,1,1,1,"all_city_parameter_inputs"))), All_city_list!F1335,INDIRECT(ADDRESS(B1336,1,1,1,"all_city_parameter_inputs"))))</f>
        <v>proportion_motorcycle_trips</v>
      </c>
      <c r="G1336" s="4" t="str" cm="1">
        <f t="array" aca="1" ref="G1336" ca="1">IF(AND(ISBLANK(INDIRECT(ADDRESS(B1336,3,1,1,"all_city_parameter_inputs"))),ISBLANK(INDIRECT(ADDRESS(B1336,2,1,1,"all_city_parameter_inputs")))),"",IF(ISBLANK(INDIRECT(ADDRESS(B1336,2,1,1,"all_city_parameter_inputs"))),"",INDIRECT(ADDRESS(B1336,2,1,1,"all_city_parameter_inputs"))))</f>
        <v>beta</v>
      </c>
      <c r="H1336" s="17" t="str" cm="1">
        <f t="array" aca="1" ref="H1336" ca="1">IF(ISBLANK(INDIRECT(ADDRESS(B1336,A1336,1,1,"all_city_parameter_inputs"))), "--",INDIRECT(ADDRESS(B1336,A1336,1,1,"all_city_parameter_inputs")))</f>
        <v>--</v>
      </c>
      <c r="I1336" s="17" t="str">
        <f ca="1">IF(OR(G1336="alpha",G1336="beta",G1336="sd",G1336="mean"),"--",VLOOKUP(C1336,Default!$B$5:$H$113,7,FALSE))</f>
        <v>--</v>
      </c>
      <c r="J1336" s="4" t="str">
        <f ca="1">VLOOKUP(F1336,Lookup!$C$5:$D$109,2, FALSE)</f>
        <v>Travel values</v>
      </c>
      <c r="K1336" s="4" t="str">
        <f ca="1">VLOOKUP(C1336,Default!$B$4:$E$113,4, FALSE)</f>
        <v>proportion of travel survey trips that should be added as motorcycle trips</v>
      </c>
      <c r="L1336" s="21" t="str" cm="1">
        <f t="array" aca="1" ref="L1336" ca="1">IF(ISNA(VLOOKUP(D1336,Grouped_Sources!$C:$C,1,FALSE)),"", INDIRECT(VLOOKUP(D1336,Grouped_Sources!$C:$G,5,FALSE)))</f>
        <v xml:space="preserve"> on OneDrive Ali Abbas - ITHIM Global\Methods and Processes\Input Parameters\NewMotorcycleTrips</v>
      </c>
      <c r="M1336" s="21"/>
      <c r="N1336" s="21"/>
    </row>
    <row r="1337" spans="1:14">
      <c r="A1337" s="5">
        <f t="shared" si="209"/>
        <v>16</v>
      </c>
      <c r="B1337" s="5">
        <f t="shared" si="210"/>
        <v>48</v>
      </c>
      <c r="C1337" s="5" t="str">
        <f t="shared" ca="1" si="211"/>
        <v>add_motorcycle_fleet</v>
      </c>
      <c r="D1337" s="5" t="str">
        <f t="shared" ca="1" si="212"/>
        <v>add_motorcycle_fleet_montevideo</v>
      </c>
      <c r="E1337" s="4" t="str" cm="1">
        <f t="array" aca="1" ref="E1337" ca="1">INDIRECT(ADDRESS(1,A1337,1,1,"all_city_parameter_inputs"))</f>
        <v>montevideo</v>
      </c>
      <c r="F1337" s="6" t="str" cm="1">
        <f t="array" aca="1" ref="F1337" ca="1">IF(AND(ISBLANK(INDIRECT(ADDRESS(B1337,2,1,1,"all_city_parameter_inputs"))), ISBLANK(INDIRECT(ADDRESS(B1337,1,1,1,"all_city_parameter_inputs")))), "", IF(ISBLANK(INDIRECT(ADDRESS(B1337,1,1,1,"all_city_parameter_inputs"))), All_city_list!F1336,INDIRECT(ADDRESS(B1337,1,1,1,"all_city_parameter_inputs"))))</f>
        <v>add_motorcycle_fleet</v>
      </c>
      <c r="G1337" s="4" t="str" cm="1">
        <f t="array" aca="1" ref="G1337" ca="1">IF(AND(ISBLANK(INDIRECT(ADDRESS(B1337,3,1,1,"all_city_parameter_inputs"))),ISBLANK(INDIRECT(ADDRESS(B1337,2,1,1,"all_city_parameter_inputs")))),"",IF(ISBLANK(INDIRECT(ADDRESS(B1337,2,1,1,"all_city_parameter_inputs"))),"",INDIRECT(ADDRESS(B1337,2,1,1,"all_city_parameter_inputs"))))</f>
        <v/>
      </c>
      <c r="H1337" s="17" t="str" cm="1">
        <f t="array" aca="1" ref="H1337" ca="1">IF(ISBLANK(INDIRECT(ADDRESS(B1337,A1337,1,1,"all_city_parameter_inputs"))), "--",INDIRECT(ADDRESS(B1337,A1337,1,1,"all_city_parameter_inputs")))</f>
        <v>T</v>
      </c>
      <c r="I1337" s="17" t="str">
        <f ca="1">IF(OR(G1337="alpha",G1337="beta",G1337="sd",G1337="mean"),"--",VLOOKUP(C1337,Default!$B$5:$H$113,7,FALSE))</f>
        <v>T</v>
      </c>
      <c r="J1337" s="4" t="str">
        <f ca="1">VLOOKUP(F1337,Lookup!$C$5:$D$109,2, FALSE)</f>
        <v>Travel values</v>
      </c>
      <c r="K1337" s="4" t="str">
        <f ca="1">VLOOKUP(C1337,Default!$B$4:$E$113,4, FALSE)</f>
        <v>whether to add motorcylce ghost trips</v>
      </c>
      <c r="L1337" s="21" t="str" cm="1">
        <f t="array" aca="1" ref="L1337" ca="1">IF(ISNA(VLOOKUP(D1337,Grouped_Sources!$C:$C,1,FALSE)),"", INDIRECT(VLOOKUP(D1337,Grouped_Sources!$C:$G,5,FALSE)))</f>
        <v xml:space="preserve"> on OneDrive Ali Abbas - ITHIM Global\Methods and Processes\Input Parameters\MotorcycleFleetRatio</v>
      </c>
      <c r="M1337" s="21"/>
      <c r="N1337" s="21"/>
    </row>
    <row r="1338" spans="1:14">
      <c r="A1338" s="5">
        <f t="shared" si="209"/>
        <v>16</v>
      </c>
      <c r="B1338" s="5">
        <f t="shared" si="210"/>
        <v>49</v>
      </c>
      <c r="C1338" s="5" t="str">
        <f t="shared" ca="1" si="211"/>
        <v>fleet_to_motorcycle_ratio</v>
      </c>
      <c r="D1338" s="5" t="str">
        <f t="shared" ca="1" si="201"/>
        <v>fleet_to_motorcycle_ratio_montevideo</v>
      </c>
      <c r="E1338" s="4" t="str" cm="1">
        <f t="array" aca="1" ref="E1338" ca="1">INDIRECT(ADDRESS(1,A1338,1,1,"all_city_parameter_inputs"))</f>
        <v>montevideo</v>
      </c>
      <c r="F1338" s="6" t="str" cm="1">
        <f t="array" aca="1" ref="F1338" ca="1">IF(AND(ISBLANK(INDIRECT(ADDRESS(B1338,2,1,1,"all_city_parameter_inputs"))), ISBLANK(INDIRECT(ADDRESS(B1338,1,1,1,"all_city_parameter_inputs")))), "", IF(ISBLANK(INDIRECT(ADDRESS(B1338,1,1,1,"all_city_parameter_inputs"))), All_city_list!F1337,INDIRECT(ADDRESS(B1338,1,1,1,"all_city_parameter_inputs"))))</f>
        <v>fleet_to_motorcycle_ratio</v>
      </c>
      <c r="G1338" s="4" t="str" cm="1">
        <f t="array" aca="1" ref="G1338" ca="1">IF(AND(ISBLANK(INDIRECT(ADDRESS(B1338,3,1,1,"all_city_parameter_inputs"))),ISBLANK(INDIRECT(ADDRESS(B1338,2,1,1,"all_city_parameter_inputs")))),"",IF(ISBLANK(INDIRECT(ADDRESS(B1338,2,1,1,"all_city_parameter_inputs"))),"",INDIRECT(ADDRESS(B1338,2,1,1,"all_city_parameter_inputs"))))</f>
        <v>constant</v>
      </c>
      <c r="H1338" s="17" cm="1">
        <f t="array" aca="1" ref="H1338" ca="1">IF(ISBLANK(INDIRECT(ADDRESS(B1338,A1338,1,1,"all_city_parameter_inputs"))), "--",INDIRECT(ADDRESS(B1338,A1338,1,1,"all_city_parameter_inputs")))</f>
        <v>0.40622289138812506</v>
      </c>
      <c r="I1338" s="17">
        <f ca="1">IF(OR(G1338="alpha",G1338="beta",G1338="sd",G1338="mean"),"--",VLOOKUP(C1338,Default!$B$5:$H$113,7,FALSE))</f>
        <v>0.441176470588235</v>
      </c>
      <c r="J1338" s="4" t="str">
        <f ca="1">VLOOKUP(F1338,Lookup!$C$5:$D$109,2, FALSE)</f>
        <v>Travel values</v>
      </c>
      <c r="K1338" s="4" t="str">
        <f ca="1">VLOOKUP(C1338,Default!$B$4:$E$113,4, FALSE)</f>
        <v xml:space="preserve">ratio of missing motorbike trips, e.g. if ratio = 0.6 and total trip distance in survey is 400, then want to add 600 km of motorbike trips. </v>
      </c>
      <c r="L1338" s="21" t="str" cm="1">
        <f t="array" aca="1" ref="L1338" ca="1">IF(ISNA(VLOOKUP(D1338,Grouped_Sources!$C:$C,1,FALSE)),"", INDIRECT(VLOOKUP(D1338,Grouped_Sources!$C:$G,5,FALSE)))</f>
        <v xml:space="preserve"> on OneDrive Ali Abbas - ITHIM Global\Methods and Processes\Input Parameters\MotorcycleFleetRatio</v>
      </c>
      <c r="M1338" s="21"/>
      <c r="N1338" s="21"/>
    </row>
    <row r="1339" spans="1:14">
      <c r="A1339" s="5">
        <f t="shared" si="209"/>
        <v>16</v>
      </c>
      <c r="B1339" s="5">
        <f t="shared" si="210"/>
        <v>50</v>
      </c>
      <c r="C1339" s="5" t="str">
        <f t="shared" ca="1" si="211"/>
        <v>fleet_to_motorcycle_ratio</v>
      </c>
      <c r="D1339" s="5" t="str">
        <f t="shared" ca="1" si="201"/>
        <v>fleet_to_motorcycle_ratio_montevideo</v>
      </c>
      <c r="E1339" s="4" t="str" cm="1">
        <f t="array" aca="1" ref="E1339" ca="1">INDIRECT(ADDRESS(1,A1339,1,1,"all_city_parameter_inputs"))</f>
        <v>montevideo</v>
      </c>
      <c r="F1339" s="6" t="str" cm="1">
        <f t="array" aca="1" ref="F1339" ca="1">IF(AND(ISBLANK(INDIRECT(ADDRESS(B1339,2,1,1,"all_city_parameter_inputs"))), ISBLANK(INDIRECT(ADDRESS(B1339,1,1,1,"all_city_parameter_inputs")))), "", IF(ISBLANK(INDIRECT(ADDRESS(B1339,1,1,1,"all_city_parameter_inputs"))), All_city_list!F1338,INDIRECT(ADDRESS(B1339,1,1,1,"all_city_parameter_inputs"))))</f>
        <v>fleet_to_motorcycle_ratio</v>
      </c>
      <c r="G1339" s="4" t="str" cm="1">
        <f t="array" aca="1" ref="G1339" ca="1">IF(AND(ISBLANK(INDIRECT(ADDRESS(B1339,3,1,1,"all_city_parameter_inputs"))),ISBLANK(INDIRECT(ADDRESS(B1339,2,1,1,"all_city_parameter_inputs")))),"",IF(ISBLANK(INDIRECT(ADDRESS(B1339,2,1,1,"all_city_parameter_inputs"))),"",INDIRECT(ADDRESS(B1339,2,1,1,"all_city_parameter_inputs"))))</f>
        <v>alpha</v>
      </c>
      <c r="H1339" s="17" cm="1">
        <f t="array" aca="1" ref="H1339" ca="1">IF(ISBLANK(INDIRECT(ADDRESS(B1339,A1339,1,1,"all_city_parameter_inputs"))), "--",INDIRECT(ADDRESS(B1339,A1339,1,1,"all_city_parameter_inputs")))</f>
        <v>4.7227237899919068</v>
      </c>
      <c r="I1339" s="17" t="str">
        <f ca="1">IF(OR(G1339="alpha",G1339="beta",G1339="sd",G1339="mean"),"--",VLOOKUP(C1339,Default!$B$5:$H$113,7,FALSE))</f>
        <v>--</v>
      </c>
      <c r="J1339" s="4" t="str">
        <f ca="1">VLOOKUP(F1339,Lookup!$C$5:$D$109,2, FALSE)</f>
        <v>Travel values</v>
      </c>
      <c r="K1339" s="4" t="str">
        <f ca="1">VLOOKUP(C1339,Default!$B$4:$E$113,4, FALSE)</f>
        <v xml:space="preserve">ratio of missing motorbike trips, e.g. if ratio = 0.6 and total trip distance in survey is 400, then want to add 600 km of motorbike trips. </v>
      </c>
      <c r="L1339" s="21" t="str" cm="1">
        <f t="array" aca="1" ref="L1339" ca="1">IF(ISNA(VLOOKUP(D1339,Grouped_Sources!$C:$C,1,FALSE)),"", INDIRECT(VLOOKUP(D1339,Grouped_Sources!$C:$G,5,FALSE)))</f>
        <v xml:space="preserve"> on OneDrive Ali Abbas - ITHIM Global\Methods and Processes\Input Parameters\MotorcycleFleetRatio</v>
      </c>
      <c r="M1339" s="21"/>
      <c r="N1339" s="21"/>
    </row>
    <row r="1340" spans="1:14">
      <c r="A1340" s="5">
        <f t="shared" si="209"/>
        <v>16</v>
      </c>
      <c r="B1340" s="5">
        <f t="shared" si="210"/>
        <v>51</v>
      </c>
      <c r="C1340" s="5" t="str">
        <f t="shared" ca="1" si="211"/>
        <v>fleet_to_motorcycle_ratio</v>
      </c>
      <c r="D1340" s="5" t="str">
        <f t="shared" ca="1" si="201"/>
        <v>fleet_to_motorcycle_ratio_montevideo</v>
      </c>
      <c r="E1340" s="4" t="str" cm="1">
        <f t="array" aca="1" ref="E1340" ca="1">INDIRECT(ADDRESS(1,A1340,1,1,"all_city_parameter_inputs"))</f>
        <v>montevideo</v>
      </c>
      <c r="F1340" s="6" t="str" cm="1">
        <f t="array" aca="1" ref="F1340" ca="1">IF(AND(ISBLANK(INDIRECT(ADDRESS(B1340,2,1,1,"all_city_parameter_inputs"))), ISBLANK(INDIRECT(ADDRESS(B1340,1,1,1,"all_city_parameter_inputs")))), "", IF(ISBLANK(INDIRECT(ADDRESS(B1340,1,1,1,"all_city_parameter_inputs"))), All_city_list!F1339,INDIRECT(ADDRESS(B1340,1,1,1,"all_city_parameter_inputs"))))</f>
        <v>fleet_to_motorcycle_ratio</v>
      </c>
      <c r="G1340" s="4" t="str" cm="1">
        <f t="array" aca="1" ref="G1340" ca="1">IF(AND(ISBLANK(INDIRECT(ADDRESS(B1340,3,1,1,"all_city_parameter_inputs"))),ISBLANK(INDIRECT(ADDRESS(B1340,2,1,1,"all_city_parameter_inputs")))),"",IF(ISBLANK(INDIRECT(ADDRESS(B1340,2,1,1,"all_city_parameter_inputs"))),"",INDIRECT(ADDRESS(B1340,2,1,1,"all_city_parameter_inputs"))))</f>
        <v>beta</v>
      </c>
      <c r="H1340" s="17" cm="1">
        <f t="array" aca="1" ref="H1340" ca="1">IF(ISBLANK(INDIRECT(ADDRESS(B1340,A1340,1,1,"all_city_parameter_inputs"))), "--",INDIRECT(ADDRESS(B1340,A1340,1,1,"all_city_parameter_inputs")))</f>
        <v>6.9032182485122391</v>
      </c>
      <c r="I1340" s="17" t="str">
        <f ca="1">IF(OR(G1340="alpha",G1340="beta",G1340="sd",G1340="mean"),"--",VLOOKUP(C1340,Default!$B$5:$H$113,7,FALSE))</f>
        <v>--</v>
      </c>
      <c r="J1340" s="4" t="str">
        <f ca="1">VLOOKUP(F1340,Lookup!$C$5:$D$109,2, FALSE)</f>
        <v>Travel values</v>
      </c>
      <c r="K1340" s="4" t="str">
        <f ca="1">VLOOKUP(C1340,Default!$B$4:$E$113,4, FALSE)</f>
        <v xml:space="preserve">ratio of missing motorbike trips, e.g. if ratio = 0.6 and total trip distance in survey is 400, then want to add 600 km of motorbike trips. </v>
      </c>
      <c r="L1340" s="21" t="str" cm="1">
        <f t="array" aca="1" ref="L1340" ca="1">IF(ISNA(VLOOKUP(D1340,Grouped_Sources!$C:$C,1,FALSE)),"", INDIRECT(VLOOKUP(D1340,Grouped_Sources!$C:$G,5,FALSE)))</f>
        <v xml:space="preserve"> on OneDrive Ali Abbas - ITHIM Global\Methods and Processes\Input Parameters\MotorcycleFleetRatio</v>
      </c>
      <c r="M1340" s="21"/>
      <c r="N1340" s="21"/>
    </row>
    <row r="1341" spans="1:14">
      <c r="A1341" s="5">
        <f t="shared" si="209"/>
        <v>16</v>
      </c>
      <c r="B1341" s="5">
        <f t="shared" si="210"/>
        <v>52</v>
      </c>
      <c r="C1341" s="5" t="str">
        <f t="shared" ca="1" si="211"/>
        <v>background_pa_confidence</v>
      </c>
      <c r="D1341" s="5" t="str">
        <f t="shared" ca="1" si="201"/>
        <v>background_pa_confidence_montevideo</v>
      </c>
      <c r="E1341" s="4" t="str" cm="1">
        <f t="array" aca="1" ref="E1341" ca="1">INDIRECT(ADDRESS(1,A1341,1,1,"all_city_parameter_inputs"))</f>
        <v>montevideo</v>
      </c>
      <c r="F1341" s="6" t="str" cm="1">
        <f t="array" aca="1" ref="F1341" ca="1">IF(AND(ISBLANK(INDIRECT(ADDRESS(B1341,2,1,1,"all_city_parameter_inputs"))), ISBLANK(INDIRECT(ADDRESS(B1341,1,1,1,"all_city_parameter_inputs")))), "", IF(ISBLANK(INDIRECT(ADDRESS(B1341,1,1,1,"all_city_parameter_inputs"))), All_city_list!F1340,INDIRECT(ADDRESS(B1341,1,1,1,"all_city_parameter_inputs"))))</f>
        <v>background_pa_confidence</v>
      </c>
      <c r="G1341" s="4" t="str" cm="1">
        <f t="array" aca="1" ref="G1341" ca="1">IF(AND(ISBLANK(INDIRECT(ADDRESS(B1341,3,1,1,"all_city_parameter_inputs"))),ISBLANK(INDIRECT(ADDRESS(B1341,2,1,1,"all_city_parameter_inputs")))),"",IF(ISBLANK(INDIRECT(ADDRESS(B1341,2,1,1,"all_city_parameter_inputs"))),"",INDIRECT(ADDRESS(B1341,2,1,1,"all_city_parameter_inputs"))))</f>
        <v>sample</v>
      </c>
      <c r="H1341" s="17" cm="1">
        <f t="array" aca="1" ref="H1341" ca="1">IF(ISBLANK(INDIRECT(ADDRESS(B1341,A1341,1,1,"all_city_parameter_inputs"))), "--",INDIRECT(ADDRESS(B1341,A1341,1,1,"all_city_parameter_inputs")))</f>
        <v>0.3</v>
      </c>
      <c r="I1341" s="17">
        <f ca="1">IF(OR(G1341="alpha",G1341="beta",G1341="sd",G1341="mean"),"--",VLOOKUP(C1341,Default!$B$5:$H$113,7,FALSE))</f>
        <v>1</v>
      </c>
      <c r="J1341" s="4" t="str">
        <f ca="1">VLOOKUP(F1341,Lookup!$C$5:$D$109,2, FALSE)</f>
        <v>PA values</v>
      </c>
      <c r="K1341" s="4" t="str">
        <f ca="1">VLOOKUP(C1341,Default!$B$4:$E$113,4, FALSE)</f>
        <v>how confident we are in the PA survey (in terms of number of people who report zero PA)</v>
      </c>
      <c r="L1341" s="21" t="str" cm="1">
        <f t="array" aca="1" ref="L1341" ca="1">IF(ISNA(VLOOKUP(D1341,Grouped_Sources!$C:$C,1,FALSE)),"", INDIRECT(VLOOKUP(D1341,Grouped_Sources!$C:$G,5,FALSE)))</f>
        <v/>
      </c>
      <c r="M1341" s="21"/>
      <c r="N1341" s="21"/>
    </row>
    <row r="1342" spans="1:14">
      <c r="A1342" s="5">
        <f t="shared" si="209"/>
        <v>16</v>
      </c>
      <c r="B1342" s="5">
        <f t="shared" si="210"/>
        <v>53</v>
      </c>
      <c r="C1342" s="5" t="str">
        <f t="shared" ca="1" si="211"/>
        <v>add_walk_to_pt_trips</v>
      </c>
      <c r="D1342" s="5" t="str">
        <f t="shared" ca="1" si="201"/>
        <v>add_walk_to_pt_trips_montevideo</v>
      </c>
      <c r="E1342" s="4" t="str" cm="1">
        <f t="array" aca="1" ref="E1342" ca="1">INDIRECT(ADDRESS(1,A1342,1,1,"all_city_parameter_inputs"))</f>
        <v>montevideo</v>
      </c>
      <c r="F1342" s="6" t="str" cm="1">
        <f t="array" aca="1" ref="F1342" ca="1">IF(AND(ISBLANK(INDIRECT(ADDRESS(B1342,2,1,1,"all_city_parameter_inputs"))), ISBLANK(INDIRECT(ADDRESS(B1342,1,1,1,"all_city_parameter_inputs")))), "", IF(ISBLANK(INDIRECT(ADDRESS(B1342,1,1,1,"all_city_parameter_inputs"))), All_city_list!F1341,INDIRECT(ADDRESS(B1342,1,1,1,"all_city_parameter_inputs"))))</f>
        <v>add_walk_to_pt_trips</v>
      </c>
      <c r="G1342" s="4" t="str" cm="1">
        <f t="array" aca="1" ref="G1342" ca="1">IF(AND(ISBLANK(INDIRECT(ADDRESS(B1342,3,1,1,"all_city_parameter_inputs"))),ISBLANK(INDIRECT(ADDRESS(B1342,2,1,1,"all_city_parameter_inputs")))),"",IF(ISBLANK(INDIRECT(ADDRESS(B1342,2,1,1,"all_city_parameter_inputs"))),"",INDIRECT(ADDRESS(B1342,2,1,1,"all_city_parameter_inputs"))))</f>
        <v/>
      </c>
      <c r="H1342" s="17" t="str" cm="1">
        <f t="array" aca="1" ref="H1342" ca="1">IF(ISBLANK(INDIRECT(ADDRESS(B1342,A1342,1,1,"all_city_parameter_inputs"))), "--",INDIRECT(ADDRESS(B1342,A1342,1,1,"all_city_parameter_inputs")))</f>
        <v>T</v>
      </c>
      <c r="I1342" s="17" t="str">
        <f ca="1">IF(OR(G1342="alpha",G1342="beta",G1342="sd",G1342="mean"),"--",VLOOKUP(C1342,Default!$B$5:$H$113,7,FALSE))</f>
        <v>T</v>
      </c>
      <c r="J1342" s="4" t="str">
        <f ca="1">VLOOKUP(F1342,Lookup!$C$5:$D$109,2, FALSE)</f>
        <v>Travel values</v>
      </c>
      <c r="K1342" s="4" t="str">
        <f ca="1">VLOOKUP(C1342,Default!$B$4:$E$113,4, FALSE)</f>
        <v>whether to add walk component to trips with main mode bus</v>
      </c>
      <c r="L1342" s="21" t="str" cm="1">
        <f t="array" aca="1" ref="L1342" ca="1">IF(ISNA(VLOOKUP(D1342,Grouped_Sources!$C:$C,1,FALSE)),"", INDIRECT(VLOOKUP(D1342,Grouped_Sources!$C:$G,5,FALSE)))</f>
        <v/>
      </c>
      <c r="M1342" s="21"/>
      <c r="N1342" s="21"/>
    </row>
    <row r="1343" spans="1:14">
      <c r="A1343" s="5">
        <f t="shared" si="209"/>
        <v>16</v>
      </c>
      <c r="B1343" s="5">
        <f t="shared" si="210"/>
        <v>54</v>
      </c>
      <c r="C1343" s="5" t="str">
        <f t="shared" ca="1" si="211"/>
        <v>bus_to_passenger_ratio</v>
      </c>
      <c r="D1343" s="5" t="str">
        <f t="shared" ca="1" si="201"/>
        <v>bus_to_passenger_ratio_montevideo</v>
      </c>
      <c r="E1343" s="4" t="str" cm="1">
        <f t="array" aca="1" ref="E1343" ca="1">INDIRECT(ADDRESS(1,A1343,1,1,"all_city_parameter_inputs"))</f>
        <v>montevideo</v>
      </c>
      <c r="F1343" s="6" t="str" cm="1">
        <f t="array" aca="1" ref="F1343" ca="1">IF(AND(ISBLANK(INDIRECT(ADDRESS(B1343,2,1,1,"all_city_parameter_inputs"))), ISBLANK(INDIRECT(ADDRESS(B1343,1,1,1,"all_city_parameter_inputs")))), "", IF(ISBLANK(INDIRECT(ADDRESS(B1343,1,1,1,"all_city_parameter_inputs"))), All_city_list!F1342,INDIRECT(ADDRESS(B1343,1,1,1,"all_city_parameter_inputs"))))</f>
        <v>bus_to_passenger_ratio</v>
      </c>
      <c r="G1343" s="4" t="str" cm="1">
        <f t="array" aca="1" ref="G1343" ca="1">IF(AND(ISBLANK(INDIRECT(ADDRESS(B1343,3,1,1,"all_city_parameter_inputs"))),ISBLANK(INDIRECT(ADDRESS(B1343,2,1,1,"all_city_parameter_inputs")))),"",IF(ISBLANK(INDIRECT(ADDRESS(B1343,2,1,1,"all_city_parameter_inputs"))),"",INDIRECT(ADDRESS(B1343,2,1,1,"all_city_parameter_inputs"))))</f>
        <v>constant</v>
      </c>
      <c r="H1343" s="17" cm="1">
        <f t="array" aca="1" ref="H1343" ca="1">IF(ISBLANK(INDIRECT(ADDRESS(B1343,A1343,1,1,"all_city_parameter_inputs"))), "--",INDIRECT(ADDRESS(B1343,A1343,1,1,"all_city_parameter_inputs")))</f>
        <v>4.3478260869565216E-2</v>
      </c>
      <c r="I1343" s="17">
        <f ca="1">IF(OR(G1343="alpha",G1343="beta",G1343="sd",G1343="mean"),"--",VLOOKUP(C1343,Default!$B$5:$H$113,7,FALSE))</f>
        <v>3.8910505836575897E-2</v>
      </c>
      <c r="J1343" s="4" t="str">
        <f ca="1">VLOOKUP(F1343,Lookup!$C$5:$D$109,2, FALSE)</f>
        <v>Travel values</v>
      </c>
      <c r="K1343" s="4" t="str">
        <f ca="1">VLOOKUP(C1343,Default!$B$4:$E$113,4, FALSE)</f>
        <v>number of buses per passenger</v>
      </c>
      <c r="L1343" s="21" t="str" cm="1">
        <f t="array" aca="1" ref="L1343" ca="1">IF(ISNA(VLOOKUP(D1343,Grouped_Sources!$C:$C,1,FALSE)),"", INDIRECT(VLOOKUP(D1343,Grouped_Sources!$C:$G,5,FALSE)))</f>
        <v>BusPassengerRatios_WriteUp_v.xx.docx on  on OneDrive Ali Abbas - ITHIM Global\Methods and Processes\Input Parameters\BusPassengerRatio</v>
      </c>
      <c r="M1343" s="21"/>
      <c r="N1343" s="21"/>
    </row>
    <row r="1344" spans="1:14">
      <c r="A1344" s="5">
        <f t="shared" si="209"/>
        <v>16</v>
      </c>
      <c r="B1344" s="5">
        <f t="shared" si="210"/>
        <v>55</v>
      </c>
      <c r="C1344" s="5" t="str">
        <f t="shared" ca="1" si="211"/>
        <v>bus_to_passenger_ratio</v>
      </c>
      <c r="D1344" s="5" t="str">
        <f t="shared" ca="1" si="201"/>
        <v>bus_to_passenger_ratio_montevideo</v>
      </c>
      <c r="E1344" s="4" t="str" cm="1">
        <f t="array" aca="1" ref="E1344" ca="1">INDIRECT(ADDRESS(1,A1344,1,1,"all_city_parameter_inputs"))</f>
        <v>montevideo</v>
      </c>
      <c r="F1344" s="6" t="str" cm="1">
        <f t="array" aca="1" ref="F1344" ca="1">IF(AND(ISBLANK(INDIRECT(ADDRESS(B1344,2,1,1,"all_city_parameter_inputs"))), ISBLANK(INDIRECT(ADDRESS(B1344,1,1,1,"all_city_parameter_inputs")))), "", IF(ISBLANK(INDIRECT(ADDRESS(B1344,1,1,1,"all_city_parameter_inputs"))), All_city_list!F1343,INDIRECT(ADDRESS(B1344,1,1,1,"all_city_parameter_inputs"))))</f>
        <v>bus_to_passenger_ratio</v>
      </c>
      <c r="G1344" s="4" t="str" cm="1">
        <f t="array" aca="1" ref="G1344" ca="1">IF(AND(ISBLANK(INDIRECT(ADDRESS(B1344,3,1,1,"all_city_parameter_inputs"))),ISBLANK(INDIRECT(ADDRESS(B1344,2,1,1,"all_city_parameter_inputs")))),"",IF(ISBLANK(INDIRECT(ADDRESS(B1344,2,1,1,"all_city_parameter_inputs"))),"",INDIRECT(ADDRESS(B1344,2,1,1,"all_city_parameter_inputs"))))</f>
        <v>alpha</v>
      </c>
      <c r="H1344" s="17" cm="1">
        <f t="array" aca="1" ref="H1344" ca="1">IF(ISBLANK(INDIRECT(ADDRESS(B1344,A1344,1,1,"all_city_parameter_inputs"))), "--",INDIRECT(ADDRESS(B1344,A1344,1,1,"all_city_parameter_inputs")))</f>
        <v>14.061008695652175</v>
      </c>
      <c r="I1344" s="17" t="str">
        <f ca="1">IF(OR(G1344="alpha",G1344="beta",G1344="sd",G1344="mean"),"--",VLOOKUP(C1344,Default!$B$5:$H$113,7,FALSE))</f>
        <v>--</v>
      </c>
      <c r="J1344" s="4" t="str">
        <f ca="1">VLOOKUP(F1344,Lookup!$C$5:$D$109,2, FALSE)</f>
        <v>Travel values</v>
      </c>
      <c r="K1344" s="4" t="str">
        <f ca="1">VLOOKUP(C1344,Default!$B$4:$E$113,4, FALSE)</f>
        <v>number of buses per passenger</v>
      </c>
      <c r="L1344" s="21" t="str" cm="1">
        <f t="array" aca="1" ref="L1344" ca="1">IF(ISNA(VLOOKUP(D1344,Grouped_Sources!$C:$C,1,FALSE)),"", INDIRECT(VLOOKUP(D1344,Grouped_Sources!$C:$G,5,FALSE)))</f>
        <v>BusPassengerRatios_WriteUp_v.xx.docx on  on OneDrive Ali Abbas - ITHIM Global\Methods and Processes\Input Parameters\BusPassengerRatio</v>
      </c>
      <c r="M1344" s="21"/>
      <c r="N1344" s="21"/>
    </row>
    <row r="1345" spans="1:14">
      <c r="A1345" s="5">
        <f t="shared" si="209"/>
        <v>16</v>
      </c>
      <c r="B1345" s="5">
        <f t="shared" si="210"/>
        <v>56</v>
      </c>
      <c r="C1345" s="5" t="str">
        <f t="shared" ca="1" si="211"/>
        <v>bus_to_passenger_ratio</v>
      </c>
      <c r="D1345" s="5" t="str">
        <f t="shared" ca="1" si="201"/>
        <v>bus_to_passenger_ratio_montevideo</v>
      </c>
      <c r="E1345" s="4" t="str" cm="1">
        <f t="array" aca="1" ref="E1345" ca="1">INDIRECT(ADDRESS(1,A1345,1,1,"all_city_parameter_inputs"))</f>
        <v>montevideo</v>
      </c>
      <c r="F1345" s="6" t="str" cm="1">
        <f t="array" aca="1" ref="F1345" ca="1">IF(AND(ISBLANK(INDIRECT(ADDRESS(B1345,2,1,1,"all_city_parameter_inputs"))), ISBLANK(INDIRECT(ADDRESS(B1345,1,1,1,"all_city_parameter_inputs")))), "", IF(ISBLANK(INDIRECT(ADDRESS(B1345,1,1,1,"all_city_parameter_inputs"))), All_city_list!F1344,INDIRECT(ADDRESS(B1345,1,1,1,"all_city_parameter_inputs"))))</f>
        <v>bus_to_passenger_ratio</v>
      </c>
      <c r="G1345" s="4" t="str" cm="1">
        <f t="array" aca="1" ref="G1345" ca="1">IF(AND(ISBLANK(INDIRECT(ADDRESS(B1345,3,1,1,"all_city_parameter_inputs"))),ISBLANK(INDIRECT(ADDRESS(B1345,2,1,1,"all_city_parameter_inputs")))),"",IF(ISBLANK(INDIRECT(ADDRESS(B1345,2,1,1,"all_city_parameter_inputs"))),"",INDIRECT(ADDRESS(B1345,2,1,1,"all_city_parameter_inputs"))))</f>
        <v>beta</v>
      </c>
      <c r="H1345" s="17" cm="1">
        <f t="array" aca="1" ref="H1345" ca="1">IF(ISBLANK(INDIRECT(ADDRESS(B1345,A1345,1,1,"all_city_parameter_inputs"))), "--",INDIRECT(ADDRESS(B1345,A1345,1,1,"all_city_parameter_inputs")))</f>
        <v>309.34219130434786</v>
      </c>
      <c r="I1345" s="17" t="str">
        <f ca="1">IF(OR(G1345="alpha",G1345="beta",G1345="sd",G1345="mean"),"--",VLOOKUP(C1345,Default!$B$5:$H$113,7,FALSE))</f>
        <v>--</v>
      </c>
      <c r="J1345" s="4" t="str">
        <f ca="1">VLOOKUP(F1345,Lookup!$C$5:$D$109,2, FALSE)</f>
        <v>Travel values</v>
      </c>
      <c r="K1345" s="4" t="str">
        <f ca="1">VLOOKUP(C1345,Default!$B$4:$E$113,4, FALSE)</f>
        <v>number of buses per passenger</v>
      </c>
      <c r="L1345" s="21" t="str" cm="1">
        <f t="array" aca="1" ref="L1345" ca="1">IF(ISNA(VLOOKUP(D1345,Grouped_Sources!$C:$C,1,FALSE)),"", INDIRECT(VLOOKUP(D1345,Grouped_Sources!$C:$G,5,FALSE)))</f>
        <v>BusPassengerRatios_WriteUp_v.xx.docx on  on OneDrive Ali Abbas - ITHIM Global\Methods and Processes\Input Parameters\BusPassengerRatio</v>
      </c>
      <c r="M1345" s="21"/>
      <c r="N1345" s="21"/>
    </row>
    <row r="1346" spans="1:14">
      <c r="A1346" s="5">
        <f t="shared" si="209"/>
        <v>16</v>
      </c>
      <c r="B1346" s="5">
        <f t="shared" si="210"/>
        <v>57</v>
      </c>
      <c r="C1346" s="5" t="str">
        <f t="shared" ca="1" si="211"/>
        <v>truck_to_car_ratio</v>
      </c>
      <c r="D1346" s="5" t="str">
        <f t="shared" ca="1" si="201"/>
        <v>truck_to_car_ratio_montevideo</v>
      </c>
      <c r="E1346" s="4" t="str" cm="1">
        <f t="array" aca="1" ref="E1346" ca="1">INDIRECT(ADDRESS(1,A1346,1,1,"all_city_parameter_inputs"))</f>
        <v>montevideo</v>
      </c>
      <c r="F1346" s="6" t="str" cm="1">
        <f t="array" aca="1" ref="F1346" ca="1">IF(AND(ISBLANK(INDIRECT(ADDRESS(B1346,2,1,1,"all_city_parameter_inputs"))), ISBLANK(INDIRECT(ADDRESS(B1346,1,1,1,"all_city_parameter_inputs")))), "", IF(ISBLANK(INDIRECT(ADDRESS(B1346,1,1,1,"all_city_parameter_inputs"))), All_city_list!F1345,INDIRECT(ADDRESS(B1346,1,1,1,"all_city_parameter_inputs"))))</f>
        <v>truck_to_car_ratio</v>
      </c>
      <c r="G1346" s="4" t="str" cm="1">
        <f t="array" aca="1" ref="G1346" ca="1">IF(AND(ISBLANK(INDIRECT(ADDRESS(B1346,3,1,1,"all_city_parameter_inputs"))),ISBLANK(INDIRECT(ADDRESS(B1346,2,1,1,"all_city_parameter_inputs")))),"",IF(ISBLANK(INDIRECT(ADDRESS(B1346,2,1,1,"all_city_parameter_inputs"))),"",INDIRECT(ADDRESS(B1346,2,1,1,"all_city_parameter_inputs"))))</f>
        <v>constant</v>
      </c>
      <c r="H1346" s="17" cm="1">
        <f t="array" aca="1" ref="H1346" ca="1">IF(ISBLANK(INDIRECT(ADDRESS(B1346,A1346,1,1,"all_city_parameter_inputs"))), "--",INDIRECT(ADDRESS(B1346,A1346,1,1,"all_city_parameter_inputs")))</f>
        <v>0.3</v>
      </c>
      <c r="I1346" s="17">
        <f ca="1">IF(OR(G1346="alpha",G1346="beta",G1346="sd",G1346="mean"),"--",VLOOKUP(C1346,Default!$B$5:$H$113,7,FALSE))</f>
        <v>0.3</v>
      </c>
      <c r="J1346" s="4" t="str">
        <f ca="1">VLOOKUP(F1346,Lookup!$C$5:$D$109,2, FALSE)</f>
        <v>Travel values</v>
      </c>
      <c r="K1346" s="4" t="str">
        <f ca="1">VLOOKUP(C1346,Default!$B$4:$E$113,4, FALSE)</f>
        <v>ratio of truck kilometers to car km travelled, used to add ghost trips that are not changed between the different scenarios</v>
      </c>
      <c r="L1346" s="21" t="str" cm="1">
        <f t="array" aca="1" ref="L1346" ca="1">IF(ISNA(VLOOKUP(D1346,Grouped_Sources!$C:$C,1,FALSE)),"", INDIRECT(VLOOKUP(D1346,Grouped_Sources!$C:$G,5,FALSE)))</f>
        <v>TruckCarRatio_WriteUp_v.xx.docx on  on OneDrive Ali Abbas - ITHIM Global\Methods and Processes\Input Parameters\TruckCarRatio</v>
      </c>
      <c r="M1346" s="21"/>
      <c r="N1346" s="21"/>
    </row>
    <row r="1347" spans="1:14">
      <c r="A1347" s="5">
        <f t="shared" si="209"/>
        <v>16</v>
      </c>
      <c r="B1347" s="5">
        <f t="shared" si="210"/>
        <v>58</v>
      </c>
      <c r="C1347" s="5" t="str">
        <f t="shared" ca="1" si="211"/>
        <v>truck_to_car_ratio</v>
      </c>
      <c r="D1347" s="5" t="str">
        <f t="shared" ca="1" si="201"/>
        <v>truck_to_car_ratio_montevideo</v>
      </c>
      <c r="E1347" s="4" t="str" cm="1">
        <f t="array" aca="1" ref="E1347" ca="1">INDIRECT(ADDRESS(1,A1347,1,1,"all_city_parameter_inputs"))</f>
        <v>montevideo</v>
      </c>
      <c r="F1347" s="6" t="str" cm="1">
        <f t="array" aca="1" ref="F1347" ca="1">IF(AND(ISBLANK(INDIRECT(ADDRESS(B1347,2,1,1,"all_city_parameter_inputs"))), ISBLANK(INDIRECT(ADDRESS(B1347,1,1,1,"all_city_parameter_inputs")))), "", IF(ISBLANK(INDIRECT(ADDRESS(B1347,1,1,1,"all_city_parameter_inputs"))), All_city_list!F1346,INDIRECT(ADDRESS(B1347,1,1,1,"all_city_parameter_inputs"))))</f>
        <v>truck_to_car_ratio</v>
      </c>
      <c r="G1347" s="4" t="str" cm="1">
        <f t="array" aca="1" ref="G1347" ca="1">IF(AND(ISBLANK(INDIRECT(ADDRESS(B1347,3,1,1,"all_city_parameter_inputs"))),ISBLANK(INDIRECT(ADDRESS(B1347,2,1,1,"all_city_parameter_inputs")))),"",IF(ISBLANK(INDIRECT(ADDRESS(B1347,2,1,1,"all_city_parameter_inputs"))),"",INDIRECT(ADDRESS(B1347,2,1,1,"all_city_parameter_inputs"))))</f>
        <v>alpha</v>
      </c>
      <c r="H1347" s="17" cm="1">
        <f t="array" aca="1" ref="H1347" ca="1">IF(ISBLANK(INDIRECT(ADDRESS(B1347,A1347,1,1,"all_city_parameter_inputs"))), "--",INDIRECT(ADDRESS(B1347,A1347,1,1,"all_city_parameter_inputs")))</f>
        <v>3.731999999999998</v>
      </c>
      <c r="I1347" s="17" t="str">
        <f ca="1">IF(OR(G1347="alpha",G1347="beta",G1347="sd",G1347="mean"),"--",VLOOKUP(C1347,Default!$B$5:$H$113,7,FALSE))</f>
        <v>--</v>
      </c>
      <c r="J1347" s="4" t="str">
        <f ca="1">VLOOKUP(F1347,Lookup!$C$5:$D$109,2, FALSE)</f>
        <v>Travel values</v>
      </c>
      <c r="K1347" s="4" t="str">
        <f ca="1">VLOOKUP(C1347,Default!$B$4:$E$113,4, FALSE)</f>
        <v>ratio of truck kilometers to car km travelled, used to add ghost trips that are not changed between the different scenarios</v>
      </c>
      <c r="L1347" s="21" t="str" cm="1">
        <f t="array" aca="1" ref="L1347" ca="1">IF(ISNA(VLOOKUP(D1347,Grouped_Sources!$C:$C,1,FALSE)),"", INDIRECT(VLOOKUP(D1347,Grouped_Sources!$C:$G,5,FALSE)))</f>
        <v>TruckCarRatio_WriteUp_v.xx.docx on  on OneDrive Ali Abbas - ITHIM Global\Methods and Processes\Input Parameters\TruckCarRatio</v>
      </c>
      <c r="M1347" s="21"/>
      <c r="N1347" s="21"/>
    </row>
    <row r="1348" spans="1:14">
      <c r="A1348" s="5">
        <f t="shared" si="209"/>
        <v>16</v>
      </c>
      <c r="B1348" s="5">
        <f t="shared" si="210"/>
        <v>59</v>
      </c>
      <c r="C1348" s="5" t="str">
        <f t="shared" ca="1" si="211"/>
        <v>truck_to_car_ratio</v>
      </c>
      <c r="D1348" s="5" t="str">
        <f t="shared" ca="1" si="201"/>
        <v>truck_to_car_ratio_montevideo</v>
      </c>
      <c r="E1348" s="4" t="str" cm="1">
        <f t="array" aca="1" ref="E1348" ca="1">INDIRECT(ADDRESS(1,A1348,1,1,"all_city_parameter_inputs"))</f>
        <v>montevideo</v>
      </c>
      <c r="F1348" s="6" t="str" cm="1">
        <f t="array" aca="1" ref="F1348" ca="1">IF(AND(ISBLANK(INDIRECT(ADDRESS(B1348,2,1,1,"all_city_parameter_inputs"))), ISBLANK(INDIRECT(ADDRESS(B1348,1,1,1,"all_city_parameter_inputs")))), "", IF(ISBLANK(INDIRECT(ADDRESS(B1348,1,1,1,"all_city_parameter_inputs"))), All_city_list!F1347,INDIRECT(ADDRESS(B1348,1,1,1,"all_city_parameter_inputs"))))</f>
        <v>truck_to_car_ratio</v>
      </c>
      <c r="G1348" s="4" t="str" cm="1">
        <f t="array" aca="1" ref="G1348" ca="1">IF(AND(ISBLANK(INDIRECT(ADDRESS(B1348,3,1,1,"all_city_parameter_inputs"))),ISBLANK(INDIRECT(ADDRESS(B1348,2,1,1,"all_city_parameter_inputs")))),"",IF(ISBLANK(INDIRECT(ADDRESS(B1348,2,1,1,"all_city_parameter_inputs"))),"",INDIRECT(ADDRESS(B1348,2,1,1,"all_city_parameter_inputs"))))</f>
        <v>beta</v>
      </c>
      <c r="H1348" s="17" cm="1">
        <f t="array" aca="1" ref="H1348" ca="1">IF(ISBLANK(INDIRECT(ADDRESS(B1348,A1348,1,1,"all_city_parameter_inputs"))), "--",INDIRECT(ADDRESS(B1348,A1348,1,1,"all_city_parameter_inputs")))</f>
        <v>8.7079999999999949</v>
      </c>
      <c r="I1348" s="17" t="str">
        <f ca="1">IF(OR(G1348="alpha",G1348="beta",G1348="sd",G1348="mean"),"--",VLOOKUP(C1348,Default!$B$5:$H$113,7,FALSE))</f>
        <v>--</v>
      </c>
      <c r="J1348" s="4" t="str">
        <f ca="1">VLOOKUP(F1348,Lookup!$C$5:$D$109,2, FALSE)</f>
        <v>Travel values</v>
      </c>
      <c r="K1348" s="4" t="str">
        <f ca="1">VLOOKUP(C1348,Default!$B$4:$E$113,4, FALSE)</f>
        <v>ratio of truck kilometers to car km travelled, used to add ghost trips that are not changed between the different scenarios</v>
      </c>
      <c r="L1348" s="21" t="str" cm="1">
        <f t="array" aca="1" ref="L1348" ca="1">IF(ISNA(VLOOKUP(D1348,Grouped_Sources!$C:$C,1,FALSE)),"", INDIRECT(VLOOKUP(D1348,Grouped_Sources!$C:$G,5,FALSE)))</f>
        <v>TruckCarRatio_WriteUp_v.xx.docx on  on OneDrive Ali Abbas - ITHIM Global\Methods and Processes\Input Parameters\TruckCarRatio</v>
      </c>
      <c r="M1348" s="21"/>
      <c r="N1348" s="21"/>
    </row>
    <row r="1349" spans="1:14">
      <c r="A1349" s="5">
        <f t="shared" si="209"/>
        <v>16</v>
      </c>
      <c r="B1349" s="5">
        <f t="shared" si="210"/>
        <v>60</v>
      </c>
      <c r="C1349" s="5" t="str">
        <f t="shared" ca="1" si="211"/>
        <v>PM_emission_confidence</v>
      </c>
      <c r="D1349" s="5" t="str">
        <f t="shared" ca="1" si="201"/>
        <v>PM_emission_confidence_montevideo</v>
      </c>
      <c r="E1349" s="4" t="str" cm="1">
        <f t="array" aca="1" ref="E1349" ca="1">INDIRECT(ADDRESS(1,A1349,1,1,"all_city_parameter_inputs"))</f>
        <v>montevideo</v>
      </c>
      <c r="F1349" s="6" t="str" cm="1">
        <f t="array" aca="1" ref="F1349" ca="1">IF(AND(ISBLANK(INDIRECT(ADDRESS(B1349,2,1,1,"all_city_parameter_inputs"))), ISBLANK(INDIRECT(ADDRESS(B1349,1,1,1,"all_city_parameter_inputs")))), "", IF(ISBLANK(INDIRECT(ADDRESS(B1349,1,1,1,"all_city_parameter_inputs"))), All_city_list!F1348,INDIRECT(ADDRESS(B1349,1,1,1,"all_city_parameter_inputs"))))</f>
        <v>PM_emission_confidence</v>
      </c>
      <c r="G1349" s="4" t="str" cm="1">
        <f t="array" aca="1" ref="G1349" ca="1">IF(AND(ISBLANK(INDIRECT(ADDRESS(B1349,3,1,1,"all_city_parameter_inputs"))),ISBLANK(INDIRECT(ADDRESS(B1349,2,1,1,"all_city_parameter_inputs")))),"",IF(ISBLANK(INDIRECT(ADDRESS(B1349,2,1,1,"all_city_parameter_inputs"))),"",INDIRECT(ADDRESS(B1349,2,1,1,"all_city_parameter_inputs"))))</f>
        <v>sample</v>
      </c>
      <c r="H1349" s="17" cm="1">
        <f t="array" aca="1" ref="H1349" ca="1">IF(ISBLANK(INDIRECT(ADDRESS(B1349,A1349,1,1,"all_city_parameter_inputs"))), "--",INDIRECT(ADDRESS(B1349,A1349,1,1,"all_city_parameter_inputs")))</f>
        <v>0.8</v>
      </c>
      <c r="I1349" s="17">
        <f ca="1">IF(OR(G1349="alpha",G1349="beta",G1349="sd",G1349="mean"),"--",VLOOKUP(C1349,Default!$B$5:$H$113,7,FALSE))</f>
        <v>1</v>
      </c>
      <c r="J1349" s="4" t="str">
        <f ca="1">VLOOKUP(F1349,Lookup!$C$5:$D$109,2, FALSE)</f>
        <v>Pollution values</v>
      </c>
      <c r="K1349" s="4" t="str">
        <f ca="1">VLOOKUP(C1349,Default!$B$4:$E$113,4,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349" s="21" t="str" cm="1">
        <f t="array" aca="1" ref="L1349" ca="1">IF(ISNA(VLOOKUP(D1349,Grouped_Sources!$C:$C,1,FALSE)),"", INDIRECT(VLOOKUP(D1349,Grouped_Sources!$C:$G,5,FALSE)))</f>
        <v/>
      </c>
      <c r="M1349" s="21"/>
      <c r="N1349" s="21"/>
    </row>
    <row r="1350" spans="1:14">
      <c r="A1350" s="5">
        <f t="shared" si="209"/>
        <v>16</v>
      </c>
      <c r="B1350" s="5">
        <f t="shared" si="210"/>
        <v>61</v>
      </c>
      <c r="C1350" s="5" t="str">
        <f t="shared" ca="1" si="211"/>
        <v>distance_scalar_car_taxi</v>
      </c>
      <c r="D1350" s="5" t="str">
        <f t="shared" ca="1" si="201"/>
        <v>distance_scalar_car_taxi_montevideo</v>
      </c>
      <c r="E1350" s="4" t="str" cm="1">
        <f t="array" aca="1" ref="E1350" ca="1">INDIRECT(ADDRESS(1,A1350,1,1,"all_city_parameter_inputs"))</f>
        <v>montevideo</v>
      </c>
      <c r="F1350" s="6" t="str" cm="1">
        <f t="array" aca="1" ref="F1350" ca="1">IF(AND(ISBLANK(INDIRECT(ADDRESS(B1350,2,1,1,"all_city_parameter_inputs"))), ISBLANK(INDIRECT(ADDRESS(B1350,1,1,1,"all_city_parameter_inputs")))), "", IF(ISBLANK(INDIRECT(ADDRESS(B1350,1,1,1,"all_city_parameter_inputs"))), All_city_list!F1349,INDIRECT(ADDRESS(B1350,1,1,1,"all_city_parameter_inputs"))))</f>
        <v>distance_scalar_car_taxi</v>
      </c>
      <c r="G1350" s="4" t="str" cm="1">
        <f t="array" aca="1" ref="G1350" ca="1">IF(AND(ISBLANK(INDIRECT(ADDRESS(B1350,3,1,1,"all_city_parameter_inputs"))),ISBLANK(INDIRECT(ADDRESS(B1350,2,1,1,"all_city_parameter_inputs")))),"",IF(ISBLANK(INDIRECT(ADDRESS(B1350,2,1,1,"all_city_parameter_inputs"))),"",INDIRECT(ADDRESS(B1350,2,1,1,"all_city_parameter_inputs"))))</f>
        <v>constant</v>
      </c>
      <c r="H1350" s="17" cm="1">
        <f t="array" aca="1" ref="H1350" ca="1">IF(ISBLANK(INDIRECT(ADDRESS(B1350,A1350,1,1,"all_city_parameter_inputs"))), "--",INDIRECT(ADDRESS(B1350,A1350,1,1,"all_city_parameter_inputs")))</f>
        <v>1</v>
      </c>
      <c r="I1350" s="17">
        <f ca="1">IF(OR(G1350="alpha",G1350="beta",G1350="sd",G1350="mean"),"--",VLOOKUP(C1350,Default!$B$5:$H$113,7,FALSE))</f>
        <v>1</v>
      </c>
      <c r="J1350" s="4" t="str">
        <f ca="1">VLOOKUP(F1350,Lookup!$C$5:$D$109,2, FALSE)</f>
        <v>Travel values</v>
      </c>
      <c r="K1350" s="4" t="str">
        <f ca="1">VLOOKUP(C1350,Default!$B$4:$E$113,4, FALSE)</f>
        <v>scalar for car/taxi distance, i.e. all car and taxi trips get scaled by this scalar</v>
      </c>
      <c r="L1350" s="21" t="str" cm="1">
        <f t="array" aca="1" ref="L1350" ca="1">IF(ISNA(VLOOKUP(D1350,Grouped_Sources!$C:$C,1,FALSE)),"", INDIRECT(VLOOKUP(D1350,Grouped_Sources!$C:$G,5,FALSE)))</f>
        <v xml:space="preserve"> on OneDrive Ali Abbas - ITHIM Global\Methods and Processes\Input Parameters\DistanceScalars</v>
      </c>
      <c r="M1350" s="21"/>
      <c r="N1350" s="21"/>
    </row>
    <row r="1351" spans="1:14">
      <c r="A1351" s="5">
        <f t="shared" si="209"/>
        <v>16</v>
      </c>
      <c r="B1351" s="5">
        <f t="shared" si="210"/>
        <v>62</v>
      </c>
      <c r="C1351" s="5" t="str">
        <f t="shared" ca="1" si="211"/>
        <v>distance_scalar_car_taxi</v>
      </c>
      <c r="D1351" s="5" t="str">
        <f t="shared" ca="1" si="201"/>
        <v>distance_scalar_car_taxi_montevideo</v>
      </c>
      <c r="E1351" s="4" t="str" cm="1">
        <f t="array" aca="1" ref="E1351" ca="1">INDIRECT(ADDRESS(1,A1351,1,1,"all_city_parameter_inputs"))</f>
        <v>montevideo</v>
      </c>
      <c r="F1351" s="6" t="str" cm="1">
        <f t="array" aca="1" ref="F1351" ca="1">IF(AND(ISBLANK(INDIRECT(ADDRESS(B1351,2,1,1,"all_city_parameter_inputs"))), ISBLANK(INDIRECT(ADDRESS(B1351,1,1,1,"all_city_parameter_inputs")))), "", IF(ISBLANK(INDIRECT(ADDRESS(B1351,1,1,1,"all_city_parameter_inputs"))), All_city_list!F1350,INDIRECT(ADDRESS(B1351,1,1,1,"all_city_parameter_inputs"))))</f>
        <v>distance_scalar_car_taxi</v>
      </c>
      <c r="G1351" s="4" t="str" cm="1">
        <f t="array" aca="1" ref="G1351" ca="1">IF(AND(ISBLANK(INDIRECT(ADDRESS(B1351,3,1,1,"all_city_parameter_inputs"))),ISBLANK(INDIRECT(ADDRESS(B1351,2,1,1,"all_city_parameter_inputs")))),"",IF(ISBLANK(INDIRECT(ADDRESS(B1351,2,1,1,"all_city_parameter_inputs"))),"",INDIRECT(ADDRESS(B1351,2,1,1,"all_city_parameter_inputs"))))</f>
        <v>mean</v>
      </c>
      <c r="H1351" s="17" cm="1">
        <f t="array" aca="1" ref="H1351" ca="1">IF(ISBLANK(INDIRECT(ADDRESS(B1351,A1351,1,1,"all_city_parameter_inputs"))), "--",INDIRECT(ADDRESS(B1351,A1351,1,1,"all_city_parameter_inputs")))</f>
        <v>0.99985555790589098</v>
      </c>
      <c r="I1351" s="17" t="str">
        <f ca="1">IF(OR(G1351="alpha",G1351="beta",G1351="sd",G1351="mean"),"--",VLOOKUP(C1351,Default!$B$5:$H$113,7,FALSE))</f>
        <v>--</v>
      </c>
      <c r="J1351" s="4" t="str">
        <f ca="1">VLOOKUP(F1351,Lookup!$C$5:$D$109,2, FALSE)</f>
        <v>Travel values</v>
      </c>
      <c r="K1351" s="4" t="str">
        <f ca="1">VLOOKUP(C1351,Default!$B$4:$E$113,4, FALSE)</f>
        <v>scalar for car/taxi distance, i.e. all car and taxi trips get scaled by this scalar</v>
      </c>
      <c r="L1351" s="21" t="str" cm="1">
        <f t="array" aca="1" ref="L1351" ca="1">IF(ISNA(VLOOKUP(D1351,Grouped_Sources!$C:$C,1,FALSE)),"", INDIRECT(VLOOKUP(D1351,Grouped_Sources!$C:$G,5,FALSE)))</f>
        <v xml:space="preserve"> on OneDrive Ali Abbas - ITHIM Global\Methods and Processes\Input Parameters\DistanceScalars</v>
      </c>
      <c r="M1351" s="21"/>
      <c r="N1351" s="21"/>
    </row>
    <row r="1352" spans="1:14">
      <c r="A1352" s="5">
        <f t="shared" si="209"/>
        <v>16</v>
      </c>
      <c r="B1352" s="5">
        <f t="shared" si="210"/>
        <v>63</v>
      </c>
      <c r="C1352" s="5" t="str">
        <f t="shared" ca="1" si="211"/>
        <v>distance_scalar_car_taxi</v>
      </c>
      <c r="D1352" s="5" t="str">
        <f t="shared" ca="1" si="201"/>
        <v>distance_scalar_car_taxi_montevideo</v>
      </c>
      <c r="E1352" s="4" t="str" cm="1">
        <f t="array" aca="1" ref="E1352" ca="1">INDIRECT(ADDRESS(1,A1352,1,1,"all_city_parameter_inputs"))</f>
        <v>montevideo</v>
      </c>
      <c r="F1352" s="6" t="str" cm="1">
        <f t="array" aca="1" ref="F1352" ca="1">IF(AND(ISBLANK(INDIRECT(ADDRESS(B1352,2,1,1,"all_city_parameter_inputs"))), ISBLANK(INDIRECT(ADDRESS(B1352,1,1,1,"all_city_parameter_inputs")))), "", IF(ISBLANK(INDIRECT(ADDRESS(B1352,1,1,1,"all_city_parameter_inputs"))), All_city_list!F1351,INDIRECT(ADDRESS(B1352,1,1,1,"all_city_parameter_inputs"))))</f>
        <v>distance_scalar_car_taxi</v>
      </c>
      <c r="G1352" s="4" t="str" cm="1">
        <f t="array" aca="1" ref="G1352" ca="1">IF(AND(ISBLANK(INDIRECT(ADDRESS(B1352,3,1,1,"all_city_parameter_inputs"))),ISBLANK(INDIRECT(ADDRESS(B1352,2,1,1,"all_city_parameter_inputs")))),"",IF(ISBLANK(INDIRECT(ADDRESS(B1352,2,1,1,"all_city_parameter_inputs"))),"",INDIRECT(ADDRESS(B1352,2,1,1,"all_city_parameter_inputs"))))</f>
        <v>sd</v>
      </c>
      <c r="H1352" s="17" cm="1">
        <f t="array" aca="1" ref="H1352" ca="1">IF(ISBLANK(INDIRECT(ADDRESS(B1352,A1352,1,1,"all_city_parameter_inputs"))), "--",INDIRECT(ADDRESS(B1352,A1352,1,1,"all_city_parameter_inputs")))</f>
        <v>1.0171424816800401</v>
      </c>
      <c r="I1352" s="17" t="str">
        <f ca="1">IF(OR(G1352="alpha",G1352="beta",G1352="sd",G1352="mean"),"--",VLOOKUP(C1352,Default!$B$5:$H$113,7,FALSE))</f>
        <v>--</v>
      </c>
      <c r="J1352" s="4" t="str">
        <f ca="1">VLOOKUP(F1352,Lookup!$C$5:$D$109,2, FALSE)</f>
        <v>Travel values</v>
      </c>
      <c r="K1352" s="4" t="str">
        <f ca="1">VLOOKUP(C1352,Default!$B$4:$E$113,4, FALSE)</f>
        <v>scalar for car/taxi distance, i.e. all car and taxi trips get scaled by this scalar</v>
      </c>
      <c r="L1352" s="21" t="str" cm="1">
        <f t="array" aca="1" ref="L1352" ca="1">IF(ISNA(VLOOKUP(D1352,Grouped_Sources!$C:$C,1,FALSE)),"", INDIRECT(VLOOKUP(D1352,Grouped_Sources!$C:$G,5,FALSE)))</f>
        <v xml:space="preserve"> on OneDrive Ali Abbas - ITHIM Global\Methods and Processes\Input Parameters\DistanceScalars</v>
      </c>
      <c r="M1352" s="21"/>
      <c r="N1352" s="21"/>
    </row>
    <row r="1353" spans="1:14">
      <c r="A1353" s="5">
        <f t="shared" si="209"/>
        <v>16</v>
      </c>
      <c r="B1353" s="5">
        <f t="shared" si="210"/>
        <v>64</v>
      </c>
      <c r="C1353" s="5" t="str">
        <f t="shared" ca="1" si="211"/>
        <v>distance_scalar_motorcycle</v>
      </c>
      <c r="D1353" s="5" t="str">
        <f t="shared" ca="1" si="201"/>
        <v>distance_scalar_motorcycle_montevideo</v>
      </c>
      <c r="E1353" s="4" t="str" cm="1">
        <f t="array" aca="1" ref="E1353" ca="1">INDIRECT(ADDRESS(1,A1353,1,1,"all_city_parameter_inputs"))</f>
        <v>montevideo</v>
      </c>
      <c r="F1353" s="6" t="str" cm="1">
        <f t="array" aca="1" ref="F1353" ca="1">IF(AND(ISBLANK(INDIRECT(ADDRESS(B1353,2,1,1,"all_city_parameter_inputs"))), ISBLANK(INDIRECT(ADDRESS(B1353,1,1,1,"all_city_parameter_inputs")))), "", IF(ISBLANK(INDIRECT(ADDRESS(B1353,1,1,1,"all_city_parameter_inputs"))), All_city_list!F1352,INDIRECT(ADDRESS(B1353,1,1,1,"all_city_parameter_inputs"))))</f>
        <v>distance_scalar_motorcycle</v>
      </c>
      <c r="G1353" s="4" t="str" cm="1">
        <f t="array" aca="1" ref="G1353" ca="1">IF(AND(ISBLANK(INDIRECT(ADDRESS(B1353,3,1,1,"all_city_parameter_inputs"))),ISBLANK(INDIRECT(ADDRESS(B1353,2,1,1,"all_city_parameter_inputs")))),"",IF(ISBLANK(INDIRECT(ADDRESS(B1353,2,1,1,"all_city_parameter_inputs"))),"",INDIRECT(ADDRESS(B1353,2,1,1,"all_city_parameter_inputs"))))</f>
        <v>constant</v>
      </c>
      <c r="H1353" s="17" cm="1">
        <f t="array" aca="1" ref="H1353" ca="1">IF(ISBLANK(INDIRECT(ADDRESS(B1353,A1353,1,1,"all_city_parameter_inputs"))), "--",INDIRECT(ADDRESS(B1353,A1353,1,1,"all_city_parameter_inputs")))</f>
        <v>1</v>
      </c>
      <c r="I1353" s="17">
        <f ca="1">IF(OR(G1353="alpha",G1353="beta",G1353="sd",G1353="mean"),"--",VLOOKUP(C1353,Default!$B$5:$H$113,7,FALSE))</f>
        <v>1</v>
      </c>
      <c r="J1353" s="4" t="str">
        <f ca="1">VLOOKUP(F1353,Lookup!$C$5:$D$109,2, FALSE)</f>
        <v>Travel values</v>
      </c>
      <c r="K1353" s="4" t="str">
        <f ca="1">VLOOKUP(C1353,Default!$B$4:$E$113,4, FALSE)</f>
        <v>scalar for motorcycle distance, i.e. all motorbike trips are scaled by this scalar</v>
      </c>
      <c r="L1353" s="21" t="str" cm="1">
        <f t="array" aca="1" ref="L1353" ca="1">IF(ISNA(VLOOKUP(D1353,Grouped_Sources!$C:$C,1,FALSE)),"", INDIRECT(VLOOKUP(D1353,Grouped_Sources!$C:$G,5,FALSE)))</f>
        <v xml:space="preserve"> on OneDrive Ali Abbas - ITHIM Global\Methods and Processes\Input Parameters\DistanceScalars</v>
      </c>
      <c r="M1353" s="21"/>
      <c r="N1353" s="21"/>
    </row>
    <row r="1354" spans="1:14">
      <c r="A1354" s="5">
        <f t="shared" si="209"/>
        <v>16</v>
      </c>
      <c r="B1354" s="5">
        <f t="shared" si="210"/>
        <v>65</v>
      </c>
      <c r="C1354" s="5" t="str">
        <f t="shared" ca="1" si="211"/>
        <v>distance_scalar_motorcycle</v>
      </c>
      <c r="D1354" s="5" t="str">
        <f t="shared" ca="1" si="201"/>
        <v>distance_scalar_motorcycle_montevideo</v>
      </c>
      <c r="E1354" s="4" t="str" cm="1">
        <f t="array" aca="1" ref="E1354" ca="1">INDIRECT(ADDRESS(1,A1354,1,1,"all_city_parameter_inputs"))</f>
        <v>montevideo</v>
      </c>
      <c r="F1354" s="6" t="str" cm="1">
        <f t="array" aca="1" ref="F1354" ca="1">IF(AND(ISBLANK(INDIRECT(ADDRESS(B1354,2,1,1,"all_city_parameter_inputs"))), ISBLANK(INDIRECT(ADDRESS(B1354,1,1,1,"all_city_parameter_inputs")))), "", IF(ISBLANK(INDIRECT(ADDRESS(B1354,1,1,1,"all_city_parameter_inputs"))), All_city_list!F1353,INDIRECT(ADDRESS(B1354,1,1,1,"all_city_parameter_inputs"))))</f>
        <v>distance_scalar_motorcycle</v>
      </c>
      <c r="G1354" s="4" t="str" cm="1">
        <f t="array" aca="1" ref="G1354" ca="1">IF(AND(ISBLANK(INDIRECT(ADDRESS(B1354,3,1,1,"all_city_parameter_inputs"))),ISBLANK(INDIRECT(ADDRESS(B1354,2,1,1,"all_city_parameter_inputs")))),"",IF(ISBLANK(INDIRECT(ADDRESS(B1354,2,1,1,"all_city_parameter_inputs"))),"",INDIRECT(ADDRESS(B1354,2,1,1,"all_city_parameter_inputs"))))</f>
        <v>mean</v>
      </c>
      <c r="H1354" s="17" cm="1">
        <f t="array" aca="1" ref="H1354" ca="1">IF(ISBLANK(INDIRECT(ADDRESS(B1354,A1354,1,1,"all_city_parameter_inputs"))), "--",INDIRECT(ADDRESS(B1354,A1354,1,1,"all_city_parameter_inputs")))</f>
        <v>0.99879787458848301</v>
      </c>
      <c r="I1354" s="17" t="str">
        <f ca="1">IF(OR(G1354="alpha",G1354="beta",G1354="sd",G1354="mean"),"--",VLOOKUP(C1354,Default!$B$5:$H$113,7,FALSE))</f>
        <v>--</v>
      </c>
      <c r="J1354" s="4" t="str">
        <f ca="1">VLOOKUP(F1354,Lookup!$C$5:$D$109,2, FALSE)</f>
        <v>Travel values</v>
      </c>
      <c r="K1354" s="4" t="str">
        <f ca="1">VLOOKUP(C1354,Default!$B$4:$E$113,4, FALSE)</f>
        <v>scalar for motorcycle distance, i.e. all motorbike trips are scaled by this scalar</v>
      </c>
      <c r="L1354" s="21" t="str" cm="1">
        <f t="array" aca="1" ref="L1354" ca="1">IF(ISNA(VLOOKUP(D1354,Grouped_Sources!$C:$C,1,FALSE)),"", INDIRECT(VLOOKUP(D1354,Grouped_Sources!$C:$G,5,FALSE)))</f>
        <v xml:space="preserve"> on OneDrive Ali Abbas - ITHIM Global\Methods and Processes\Input Parameters\DistanceScalars</v>
      </c>
      <c r="M1354" s="21"/>
      <c r="N1354" s="21"/>
    </row>
    <row r="1355" spans="1:14">
      <c r="A1355" s="5">
        <f t="shared" si="209"/>
        <v>16</v>
      </c>
      <c r="B1355" s="5">
        <f t="shared" si="210"/>
        <v>66</v>
      </c>
      <c r="C1355" s="5" t="str">
        <f t="shared" ca="1" si="211"/>
        <v>distance_scalar_motorcycle</v>
      </c>
      <c r="D1355" s="5" t="str">
        <f t="shared" ca="1" si="201"/>
        <v>distance_scalar_motorcycle_montevideo</v>
      </c>
      <c r="E1355" s="4" t="str" cm="1">
        <f t="array" aca="1" ref="E1355" ca="1">INDIRECT(ADDRESS(1,A1355,1,1,"all_city_parameter_inputs"))</f>
        <v>montevideo</v>
      </c>
      <c r="F1355" s="6" t="str" cm="1">
        <f t="array" aca="1" ref="F1355" ca="1">IF(AND(ISBLANK(INDIRECT(ADDRESS(B1355,2,1,1,"all_city_parameter_inputs"))), ISBLANK(INDIRECT(ADDRESS(B1355,1,1,1,"all_city_parameter_inputs")))), "", IF(ISBLANK(INDIRECT(ADDRESS(B1355,1,1,1,"all_city_parameter_inputs"))), All_city_list!F1354,INDIRECT(ADDRESS(B1355,1,1,1,"all_city_parameter_inputs"))))</f>
        <v>distance_scalar_motorcycle</v>
      </c>
      <c r="G1355" s="4" t="str" cm="1">
        <f t="array" aca="1" ref="G1355" ca="1">IF(AND(ISBLANK(INDIRECT(ADDRESS(B1355,3,1,1,"all_city_parameter_inputs"))),ISBLANK(INDIRECT(ADDRESS(B1355,2,1,1,"all_city_parameter_inputs")))),"",IF(ISBLANK(INDIRECT(ADDRESS(B1355,2,1,1,"all_city_parameter_inputs"))),"",INDIRECT(ADDRESS(B1355,2,1,1,"all_city_parameter_inputs"))))</f>
        <v>sd</v>
      </c>
      <c r="H1355" s="17" cm="1">
        <f t="array" aca="1" ref="H1355" ca="1">IF(ISBLANK(INDIRECT(ADDRESS(B1355,A1355,1,1,"all_city_parameter_inputs"))), "--",INDIRECT(ADDRESS(B1355,A1355,1,1,"all_city_parameter_inputs")))</f>
        <v>1.0502706638519399</v>
      </c>
      <c r="I1355" s="17" t="str">
        <f ca="1">IF(OR(G1355="alpha",G1355="beta",G1355="sd",G1355="mean"),"--",VLOOKUP(C1355,Default!$B$5:$H$113,7,FALSE))</f>
        <v>--</v>
      </c>
      <c r="J1355" s="4" t="str">
        <f ca="1">VLOOKUP(F1355,Lookup!$C$5:$D$109,2, FALSE)</f>
        <v>Travel values</v>
      </c>
      <c r="K1355" s="4" t="str">
        <f ca="1">VLOOKUP(C1355,Default!$B$4:$E$113,4, FALSE)</f>
        <v>scalar for motorcycle distance, i.e. all motorbike trips are scaled by this scalar</v>
      </c>
      <c r="L1355" s="21" t="str" cm="1">
        <f t="array" aca="1" ref="L1355" ca="1">IF(ISNA(VLOOKUP(D1355,Grouped_Sources!$C:$C,1,FALSE)),"", INDIRECT(VLOOKUP(D1355,Grouped_Sources!$C:$G,5,FALSE)))</f>
        <v xml:space="preserve"> on OneDrive Ali Abbas - ITHIM Global\Methods and Processes\Input Parameters\DistanceScalars</v>
      </c>
      <c r="M1355" s="21"/>
      <c r="N1355" s="21"/>
    </row>
    <row r="1356" spans="1:14">
      <c r="A1356" s="5">
        <f t="shared" si="209"/>
        <v>16</v>
      </c>
      <c r="B1356" s="5">
        <f t="shared" si="210"/>
        <v>67</v>
      </c>
      <c r="C1356" s="5" t="str">
        <f t="shared" ca="1" si="211"/>
        <v>distance_scalar_pt</v>
      </c>
      <c r="D1356" s="5" t="str">
        <f t="shared" ref="D1356:D1448" ca="1" si="213">F1356&amp;"_"&amp;E1356</f>
        <v>distance_scalar_pt_montevideo</v>
      </c>
      <c r="E1356" s="4" t="str" cm="1">
        <f t="array" aca="1" ref="E1356" ca="1">INDIRECT(ADDRESS(1,A1356,1,1,"all_city_parameter_inputs"))</f>
        <v>montevideo</v>
      </c>
      <c r="F1356" s="6" t="str" cm="1">
        <f t="array" aca="1" ref="F1356" ca="1">IF(AND(ISBLANK(INDIRECT(ADDRESS(B1356,2,1,1,"all_city_parameter_inputs"))), ISBLANK(INDIRECT(ADDRESS(B1356,1,1,1,"all_city_parameter_inputs")))), "", IF(ISBLANK(INDIRECT(ADDRESS(B1356,1,1,1,"all_city_parameter_inputs"))), All_city_list!F1355,INDIRECT(ADDRESS(B1356,1,1,1,"all_city_parameter_inputs"))))</f>
        <v>distance_scalar_pt</v>
      </c>
      <c r="G1356" s="4" t="str" cm="1">
        <f t="array" aca="1" ref="G1356" ca="1">IF(AND(ISBLANK(INDIRECT(ADDRESS(B1356,3,1,1,"all_city_parameter_inputs"))),ISBLANK(INDIRECT(ADDRESS(B1356,2,1,1,"all_city_parameter_inputs")))),"",IF(ISBLANK(INDIRECT(ADDRESS(B1356,2,1,1,"all_city_parameter_inputs"))),"",INDIRECT(ADDRESS(B1356,2,1,1,"all_city_parameter_inputs"))))</f>
        <v>constant</v>
      </c>
      <c r="H1356" s="17" cm="1">
        <f t="array" aca="1" ref="H1356" ca="1">IF(ISBLANK(INDIRECT(ADDRESS(B1356,A1356,1,1,"all_city_parameter_inputs"))), "--",INDIRECT(ADDRESS(B1356,A1356,1,1,"all_city_parameter_inputs")))</f>
        <v>1</v>
      </c>
      <c r="I1356" s="17">
        <f ca="1">IF(OR(G1356="alpha",G1356="beta",G1356="sd",G1356="mean"),"--",VLOOKUP(C1356,Default!$B$5:$H$113,7,FALSE))</f>
        <v>1</v>
      </c>
      <c r="J1356" s="4" t="str">
        <f ca="1">VLOOKUP(F1356,Lookup!$C$5:$D$109,2, FALSE)</f>
        <v>Travel values</v>
      </c>
      <c r="K1356" s="4" t="str">
        <f ca="1">VLOOKUP(C1356,Default!$B$4:$E$113,4, FALSE)</f>
        <v>scalar for PT distance, i.e. all public transport journey (incl bus driver if added) are scaled by this scalar</v>
      </c>
      <c r="L1356" s="21" t="str" cm="1">
        <f t="array" aca="1" ref="L1356" ca="1">IF(ISNA(VLOOKUP(D1356,Grouped_Sources!$C:$C,1,FALSE)),"", INDIRECT(VLOOKUP(D1356,Grouped_Sources!$C:$G,5,FALSE)))</f>
        <v xml:space="preserve"> on OneDrive Ali Abbas - ITHIM Global\Methods and Processes\Input Parameters\DistanceScalars</v>
      </c>
      <c r="M1356" s="21"/>
      <c r="N1356" s="21"/>
    </row>
    <row r="1357" spans="1:14">
      <c r="A1357" s="5">
        <f t="shared" si="209"/>
        <v>16</v>
      </c>
      <c r="B1357" s="5">
        <f t="shared" si="210"/>
        <v>68</v>
      </c>
      <c r="C1357" s="5" t="str">
        <f t="shared" ca="1" si="211"/>
        <v>distance_scalar_pt</v>
      </c>
      <c r="D1357" s="5" t="str">
        <f t="shared" ca="1" si="213"/>
        <v>distance_scalar_pt_montevideo</v>
      </c>
      <c r="E1357" s="4" t="str" cm="1">
        <f t="array" aca="1" ref="E1357" ca="1">INDIRECT(ADDRESS(1,A1357,1,1,"all_city_parameter_inputs"))</f>
        <v>montevideo</v>
      </c>
      <c r="F1357" s="6" t="str" cm="1">
        <f t="array" aca="1" ref="F1357" ca="1">IF(AND(ISBLANK(INDIRECT(ADDRESS(B1357,2,1,1,"all_city_parameter_inputs"))), ISBLANK(INDIRECT(ADDRESS(B1357,1,1,1,"all_city_parameter_inputs")))), "", IF(ISBLANK(INDIRECT(ADDRESS(B1357,1,1,1,"all_city_parameter_inputs"))), All_city_list!F1356,INDIRECT(ADDRESS(B1357,1,1,1,"all_city_parameter_inputs"))))</f>
        <v>distance_scalar_pt</v>
      </c>
      <c r="G1357" s="4" t="str" cm="1">
        <f t="array" aca="1" ref="G1357" ca="1">IF(AND(ISBLANK(INDIRECT(ADDRESS(B1357,3,1,1,"all_city_parameter_inputs"))),ISBLANK(INDIRECT(ADDRESS(B1357,2,1,1,"all_city_parameter_inputs")))),"",IF(ISBLANK(INDIRECT(ADDRESS(B1357,2,1,1,"all_city_parameter_inputs"))),"",INDIRECT(ADDRESS(B1357,2,1,1,"all_city_parameter_inputs"))))</f>
        <v>mean</v>
      </c>
      <c r="H1357" s="17" cm="1">
        <f t="array" aca="1" ref="H1357" ca="1">IF(ISBLANK(INDIRECT(ADDRESS(B1357,A1357,1,1,"all_city_parameter_inputs"))), "--",INDIRECT(ADDRESS(B1357,A1357,1,1,"all_city_parameter_inputs")))</f>
        <v>0.99987685537244098</v>
      </c>
      <c r="I1357" s="17" t="str">
        <f ca="1">IF(OR(G1357="alpha",G1357="beta",G1357="sd",G1357="mean"),"--",VLOOKUP(C1357,Default!$B$5:$H$113,7,FALSE))</f>
        <v>--</v>
      </c>
      <c r="J1357" s="4" t="str">
        <f ca="1">VLOOKUP(F1357,Lookup!$C$5:$D$109,2, FALSE)</f>
        <v>Travel values</v>
      </c>
      <c r="K1357" s="4" t="str">
        <f ca="1">VLOOKUP(C1357,Default!$B$4:$E$113,4, FALSE)</f>
        <v>scalar for PT distance, i.e. all public transport journey (incl bus driver if added) are scaled by this scalar</v>
      </c>
      <c r="L1357" s="21" t="str" cm="1">
        <f t="array" aca="1" ref="L1357" ca="1">IF(ISNA(VLOOKUP(D1357,Grouped_Sources!$C:$C,1,FALSE)),"", INDIRECT(VLOOKUP(D1357,Grouped_Sources!$C:$G,5,FALSE)))</f>
        <v xml:space="preserve"> on OneDrive Ali Abbas - ITHIM Global\Methods and Processes\Input Parameters\DistanceScalars</v>
      </c>
      <c r="M1357" s="21"/>
      <c r="N1357" s="21"/>
    </row>
    <row r="1358" spans="1:14">
      <c r="A1358" s="5">
        <f t="shared" si="209"/>
        <v>16</v>
      </c>
      <c r="B1358" s="5">
        <f t="shared" si="210"/>
        <v>69</v>
      </c>
      <c r="C1358" s="5" t="str">
        <f t="shared" ca="1" si="211"/>
        <v>distance_scalar_pt</v>
      </c>
      <c r="D1358" s="5" t="str">
        <f t="shared" ca="1" si="213"/>
        <v>distance_scalar_pt_montevideo</v>
      </c>
      <c r="E1358" s="4" t="str" cm="1">
        <f t="array" aca="1" ref="E1358" ca="1">INDIRECT(ADDRESS(1,A1358,1,1,"all_city_parameter_inputs"))</f>
        <v>montevideo</v>
      </c>
      <c r="F1358" s="6" t="str" cm="1">
        <f t="array" aca="1" ref="F1358" ca="1">IF(AND(ISBLANK(INDIRECT(ADDRESS(B1358,2,1,1,"all_city_parameter_inputs"))), ISBLANK(INDIRECT(ADDRESS(B1358,1,1,1,"all_city_parameter_inputs")))), "", IF(ISBLANK(INDIRECT(ADDRESS(B1358,1,1,1,"all_city_parameter_inputs"))), All_city_list!F1357,INDIRECT(ADDRESS(B1358,1,1,1,"all_city_parameter_inputs"))))</f>
        <v>distance_scalar_pt</v>
      </c>
      <c r="G1358" s="4" t="str" cm="1">
        <f t="array" aca="1" ref="G1358" ca="1">IF(AND(ISBLANK(INDIRECT(ADDRESS(B1358,3,1,1,"all_city_parameter_inputs"))),ISBLANK(INDIRECT(ADDRESS(B1358,2,1,1,"all_city_parameter_inputs")))),"",IF(ISBLANK(INDIRECT(ADDRESS(B1358,2,1,1,"all_city_parameter_inputs"))),"",INDIRECT(ADDRESS(B1358,2,1,1,"all_city_parameter_inputs"))))</f>
        <v>sd</v>
      </c>
      <c r="H1358" s="17" cm="1">
        <f t="array" aca="1" ref="H1358" ca="1">IF(ISBLANK(INDIRECT(ADDRESS(B1358,A1358,1,1,"all_city_parameter_inputs"))), "--",INDIRECT(ADDRESS(B1358,A1358,1,1,"all_city_parameter_inputs")))</f>
        <v>1.01581788772679</v>
      </c>
      <c r="I1358" s="17" t="str">
        <f ca="1">IF(OR(G1358="alpha",G1358="beta",G1358="sd",G1358="mean"),"--",VLOOKUP(C1358,Default!$B$5:$H$113,7,FALSE))</f>
        <v>--</v>
      </c>
      <c r="J1358" s="4" t="str">
        <f ca="1">VLOOKUP(F1358,Lookup!$C$5:$D$109,2, FALSE)</f>
        <v>Travel values</v>
      </c>
      <c r="K1358" s="4" t="str">
        <f ca="1">VLOOKUP(C1358,Default!$B$4:$E$113,4, FALSE)</f>
        <v>scalar for PT distance, i.e. all public transport journey (incl bus driver if added) are scaled by this scalar</v>
      </c>
      <c r="L1358" s="21" t="str" cm="1">
        <f t="array" aca="1" ref="L1358" ca="1">IF(ISNA(VLOOKUP(D1358,Grouped_Sources!$C:$C,1,FALSE)),"", INDIRECT(VLOOKUP(D1358,Grouped_Sources!$C:$G,5,FALSE)))</f>
        <v xml:space="preserve"> on OneDrive Ali Abbas - ITHIM Global\Methods and Processes\Input Parameters\DistanceScalars</v>
      </c>
      <c r="M1358" s="21"/>
      <c r="N1358" s="21"/>
    </row>
    <row r="1359" spans="1:14">
      <c r="A1359" s="5">
        <f t="shared" si="209"/>
        <v>16</v>
      </c>
      <c r="B1359" s="5">
        <f t="shared" si="210"/>
        <v>70</v>
      </c>
      <c r="C1359" s="5" t="str">
        <f t="shared" ca="1" si="211"/>
        <v>distance_scalar_walking</v>
      </c>
      <c r="D1359" s="5" t="str">
        <f t="shared" ca="1" si="213"/>
        <v>distance_scalar_walking_montevideo</v>
      </c>
      <c r="E1359" s="4" t="str" cm="1">
        <f t="array" aca="1" ref="E1359" ca="1">INDIRECT(ADDRESS(1,A1359,1,1,"all_city_parameter_inputs"))</f>
        <v>montevideo</v>
      </c>
      <c r="F1359" s="6" t="str" cm="1">
        <f t="array" aca="1" ref="F1359" ca="1">IF(AND(ISBLANK(INDIRECT(ADDRESS(B1359,2,1,1,"all_city_parameter_inputs"))), ISBLANK(INDIRECT(ADDRESS(B1359,1,1,1,"all_city_parameter_inputs")))), "", IF(ISBLANK(INDIRECT(ADDRESS(B1359,1,1,1,"all_city_parameter_inputs"))), All_city_list!F1358,INDIRECT(ADDRESS(B1359,1,1,1,"all_city_parameter_inputs"))))</f>
        <v>distance_scalar_walking</v>
      </c>
      <c r="G1359" s="4" t="str" cm="1">
        <f t="array" aca="1" ref="G1359" ca="1">IF(AND(ISBLANK(INDIRECT(ADDRESS(B1359,3,1,1,"all_city_parameter_inputs"))),ISBLANK(INDIRECT(ADDRESS(B1359,2,1,1,"all_city_parameter_inputs")))),"",IF(ISBLANK(INDIRECT(ADDRESS(B1359,2,1,1,"all_city_parameter_inputs"))),"",INDIRECT(ADDRESS(B1359,2,1,1,"all_city_parameter_inputs"))))</f>
        <v>constant</v>
      </c>
      <c r="H1359" s="17" cm="1">
        <f t="array" aca="1" ref="H1359" ca="1">IF(ISBLANK(INDIRECT(ADDRESS(B1359,A1359,1,1,"all_city_parameter_inputs"))), "--",INDIRECT(ADDRESS(B1359,A1359,1,1,"all_city_parameter_inputs")))</f>
        <v>1</v>
      </c>
      <c r="I1359" s="17">
        <f ca="1">IF(OR(G1359="alpha",G1359="beta",G1359="sd",G1359="mean"),"--",VLOOKUP(C1359,Default!$B$5:$H$113,7,FALSE))</f>
        <v>1</v>
      </c>
      <c r="J1359" s="4" t="str">
        <f ca="1">VLOOKUP(F1359,Lookup!$C$5:$D$109,2, FALSE)</f>
        <v>Travel values</v>
      </c>
      <c r="K1359" s="4" t="str">
        <f ca="1">VLOOKUP(C1359,Default!$B$4:$E$113,4, FALSE)</f>
        <v>scalar for walking distance, i.e. all walking trips are scaled by this scalar</v>
      </c>
      <c r="L1359" s="21" t="str" cm="1">
        <f t="array" aca="1" ref="L1359" ca="1">IF(ISNA(VLOOKUP(D1359,Grouped_Sources!$C:$C,1,FALSE)),"", INDIRECT(VLOOKUP(D1359,Grouped_Sources!$C:$G,5,FALSE)))</f>
        <v xml:space="preserve"> on OneDrive Ali Abbas - ITHIM Global\Methods and Processes\Input Parameters\DistanceScalars</v>
      </c>
      <c r="M1359" s="21"/>
      <c r="N1359" s="21"/>
    </row>
    <row r="1360" spans="1:14">
      <c r="A1360" s="5">
        <f t="shared" si="209"/>
        <v>16</v>
      </c>
      <c r="B1360" s="5">
        <f t="shared" si="210"/>
        <v>71</v>
      </c>
      <c r="C1360" s="5" t="str">
        <f t="shared" ca="1" si="211"/>
        <v>distance_scalar_walking</v>
      </c>
      <c r="D1360" s="5" t="str">
        <f t="shared" ca="1" si="213"/>
        <v>distance_scalar_walking_montevideo</v>
      </c>
      <c r="E1360" s="4" t="str" cm="1">
        <f t="array" aca="1" ref="E1360" ca="1">INDIRECT(ADDRESS(1,A1360,1,1,"all_city_parameter_inputs"))</f>
        <v>montevideo</v>
      </c>
      <c r="F1360" s="6" t="str" cm="1">
        <f t="array" aca="1" ref="F1360" ca="1">IF(AND(ISBLANK(INDIRECT(ADDRESS(B1360,2,1,1,"all_city_parameter_inputs"))), ISBLANK(INDIRECT(ADDRESS(B1360,1,1,1,"all_city_parameter_inputs")))), "", IF(ISBLANK(INDIRECT(ADDRESS(B1360,1,1,1,"all_city_parameter_inputs"))), All_city_list!F1359,INDIRECT(ADDRESS(B1360,1,1,1,"all_city_parameter_inputs"))))</f>
        <v>distance_scalar_walking</v>
      </c>
      <c r="G1360" s="4" t="str" cm="1">
        <f t="array" aca="1" ref="G1360" ca="1">IF(AND(ISBLANK(INDIRECT(ADDRESS(B1360,3,1,1,"all_city_parameter_inputs"))),ISBLANK(INDIRECT(ADDRESS(B1360,2,1,1,"all_city_parameter_inputs")))),"",IF(ISBLANK(INDIRECT(ADDRESS(B1360,2,1,1,"all_city_parameter_inputs"))),"",INDIRECT(ADDRESS(B1360,2,1,1,"all_city_parameter_inputs"))))</f>
        <v>mean</v>
      </c>
      <c r="H1360" s="17" cm="1">
        <f t="array" aca="1" ref="H1360" ca="1">IF(ISBLANK(INDIRECT(ADDRESS(B1360,A1360,1,1,"all_city_parameter_inputs"))), "--",INDIRECT(ADDRESS(B1360,A1360,1,1,"all_city_parameter_inputs")))</f>
        <v>0.99985587084087202</v>
      </c>
      <c r="I1360" s="17" t="str">
        <f ca="1">IF(OR(G1360="alpha",G1360="beta",G1360="sd",G1360="mean"),"--",VLOOKUP(C1360,Default!$B$5:$H$113,7,FALSE))</f>
        <v>--</v>
      </c>
      <c r="J1360" s="4" t="str">
        <f ca="1">VLOOKUP(F1360,Lookup!$C$5:$D$109,2, FALSE)</f>
        <v>Travel values</v>
      </c>
      <c r="K1360" s="4" t="str">
        <f ca="1">VLOOKUP(C1360,Default!$B$4:$E$113,4, FALSE)</f>
        <v>scalar for walking distance, i.e. all walking trips are scaled by this scalar</v>
      </c>
      <c r="L1360" s="21" t="str" cm="1">
        <f t="array" aca="1" ref="L1360" ca="1">IF(ISNA(VLOOKUP(D1360,Grouped_Sources!$C:$C,1,FALSE)),"", INDIRECT(VLOOKUP(D1360,Grouped_Sources!$C:$G,5,FALSE)))</f>
        <v xml:space="preserve"> on OneDrive Ali Abbas - ITHIM Global\Methods and Processes\Input Parameters\DistanceScalars</v>
      </c>
      <c r="M1360" s="21"/>
      <c r="N1360" s="21"/>
    </row>
    <row r="1361" spans="1:14">
      <c r="A1361" s="5">
        <f t="shared" si="209"/>
        <v>16</v>
      </c>
      <c r="B1361" s="5">
        <f t="shared" si="210"/>
        <v>72</v>
      </c>
      <c r="C1361" s="5" t="str">
        <f t="shared" ca="1" si="211"/>
        <v>distance_scalar_walking</v>
      </c>
      <c r="D1361" s="5" t="str">
        <f t="shared" ca="1" si="213"/>
        <v>distance_scalar_walking_montevideo</v>
      </c>
      <c r="E1361" s="4" t="str" cm="1">
        <f t="array" aca="1" ref="E1361" ca="1">INDIRECT(ADDRESS(1,A1361,1,1,"all_city_parameter_inputs"))</f>
        <v>montevideo</v>
      </c>
      <c r="F1361" s="6" t="str" cm="1">
        <f t="array" aca="1" ref="F1361" ca="1">IF(AND(ISBLANK(INDIRECT(ADDRESS(B1361,2,1,1,"all_city_parameter_inputs"))), ISBLANK(INDIRECT(ADDRESS(B1361,1,1,1,"all_city_parameter_inputs")))), "", IF(ISBLANK(INDIRECT(ADDRESS(B1361,1,1,1,"all_city_parameter_inputs"))), All_city_list!F1360,INDIRECT(ADDRESS(B1361,1,1,1,"all_city_parameter_inputs"))))</f>
        <v>distance_scalar_walking</v>
      </c>
      <c r="G1361" s="4" t="str" cm="1">
        <f t="array" aca="1" ref="G1361" ca="1">IF(AND(ISBLANK(INDIRECT(ADDRESS(B1361,3,1,1,"all_city_parameter_inputs"))),ISBLANK(INDIRECT(ADDRESS(B1361,2,1,1,"all_city_parameter_inputs")))),"",IF(ISBLANK(INDIRECT(ADDRESS(B1361,2,1,1,"all_city_parameter_inputs"))),"",INDIRECT(ADDRESS(B1361,2,1,1,"all_city_parameter_inputs"))))</f>
        <v>sd</v>
      </c>
      <c r="H1361" s="17" cm="1">
        <f t="array" aca="1" ref="H1361" ca="1">IF(ISBLANK(INDIRECT(ADDRESS(B1361,A1361,1,1,"all_city_parameter_inputs"))), "--",INDIRECT(ADDRESS(B1361,A1361,1,1,"all_city_parameter_inputs")))</f>
        <v>1.0171237424200299</v>
      </c>
      <c r="I1361" s="17" t="str">
        <f ca="1">IF(OR(G1361="alpha",G1361="beta",G1361="sd",G1361="mean"),"--",VLOOKUP(C1361,Default!$B$5:$H$113,7,FALSE))</f>
        <v>--</v>
      </c>
      <c r="J1361" s="4" t="str">
        <f ca="1">VLOOKUP(F1361,Lookup!$C$5:$D$109,2, FALSE)</f>
        <v>Travel values</v>
      </c>
      <c r="K1361" s="4" t="str">
        <f ca="1">VLOOKUP(C1361,Default!$B$4:$E$113,4, FALSE)</f>
        <v>scalar for walking distance, i.e. all walking trips are scaled by this scalar</v>
      </c>
      <c r="L1361" s="21" t="str" cm="1">
        <f t="array" aca="1" ref="L1361" ca="1">IF(ISNA(VLOOKUP(D1361,Grouped_Sources!$C:$C,1,FALSE)),"", INDIRECT(VLOOKUP(D1361,Grouped_Sources!$C:$G,5,FALSE)))</f>
        <v xml:space="preserve"> on OneDrive Ali Abbas - ITHIM Global\Methods and Processes\Input Parameters\DistanceScalars</v>
      </c>
      <c r="M1361" s="21"/>
      <c r="N1361" s="21"/>
    </row>
    <row r="1362" spans="1:14">
      <c r="A1362" s="5">
        <f t="shared" si="209"/>
        <v>16</v>
      </c>
      <c r="B1362" s="5">
        <f t="shared" si="210"/>
        <v>73</v>
      </c>
      <c r="C1362" s="5" t="str">
        <f t="shared" ca="1" si="211"/>
        <v>distance_scalar_cycling</v>
      </c>
      <c r="D1362" s="5" t="str">
        <f t="shared" ca="1" si="213"/>
        <v>distance_scalar_cycling_montevideo</v>
      </c>
      <c r="E1362" s="4" t="str" cm="1">
        <f t="array" aca="1" ref="E1362" ca="1">INDIRECT(ADDRESS(1,A1362,1,1,"all_city_parameter_inputs"))</f>
        <v>montevideo</v>
      </c>
      <c r="F1362" s="6" t="str" cm="1">
        <f t="array" aca="1" ref="F1362" ca="1">IF(AND(ISBLANK(INDIRECT(ADDRESS(B1362,2,1,1,"all_city_parameter_inputs"))), ISBLANK(INDIRECT(ADDRESS(B1362,1,1,1,"all_city_parameter_inputs")))), "", IF(ISBLANK(INDIRECT(ADDRESS(B1362,1,1,1,"all_city_parameter_inputs"))), All_city_list!F1361,INDIRECT(ADDRESS(B1362,1,1,1,"all_city_parameter_inputs"))))</f>
        <v>distance_scalar_cycling</v>
      </c>
      <c r="G1362" s="4" t="str" cm="1">
        <f t="array" aca="1" ref="G1362" ca="1">IF(AND(ISBLANK(INDIRECT(ADDRESS(B1362,3,1,1,"all_city_parameter_inputs"))),ISBLANK(INDIRECT(ADDRESS(B1362,2,1,1,"all_city_parameter_inputs")))),"",IF(ISBLANK(INDIRECT(ADDRESS(B1362,2,1,1,"all_city_parameter_inputs"))),"",INDIRECT(ADDRESS(B1362,2,1,1,"all_city_parameter_inputs"))))</f>
        <v>constant</v>
      </c>
      <c r="H1362" s="17" cm="1">
        <f t="array" aca="1" ref="H1362" ca="1">IF(ISBLANK(INDIRECT(ADDRESS(B1362,A1362,1,1,"all_city_parameter_inputs"))), "--",INDIRECT(ADDRESS(B1362,A1362,1,1,"all_city_parameter_inputs")))</f>
        <v>1</v>
      </c>
      <c r="I1362" s="17">
        <f ca="1">IF(OR(G1362="alpha",G1362="beta",G1362="sd",G1362="mean"),"--",VLOOKUP(C1362,Default!$B$5:$H$113,7,FALSE))</f>
        <v>1</v>
      </c>
      <c r="J1362" s="4" t="str">
        <f ca="1">VLOOKUP(F1362,Lookup!$C$5:$D$109,2, FALSE)</f>
        <v>Travel values</v>
      </c>
      <c r="K1362" s="4" t="str">
        <f ca="1">VLOOKUP(C1362,Default!$B$4:$E$113,4, FALSE)</f>
        <v>scalar for cycling distance, i.e. all cycling trips are scaled by this scalar</v>
      </c>
      <c r="L1362" s="21" t="str" cm="1">
        <f t="array" aca="1" ref="L1362" ca="1">IF(ISNA(VLOOKUP(D1362,Grouped_Sources!$C:$C,1,FALSE)),"", INDIRECT(VLOOKUP(D1362,Grouped_Sources!$C:$G,5,FALSE)))</f>
        <v xml:space="preserve"> on OneDrive Ali Abbas - ITHIM Global\Methods and Processes\Input Parameters\DistanceScalars</v>
      </c>
      <c r="M1362" s="21"/>
      <c r="N1362" s="21"/>
    </row>
    <row r="1363" spans="1:14">
      <c r="A1363" s="5">
        <f t="shared" si="209"/>
        <v>16</v>
      </c>
      <c r="B1363" s="5">
        <f t="shared" si="210"/>
        <v>74</v>
      </c>
      <c r="C1363" s="5" t="str">
        <f t="shared" ca="1" si="211"/>
        <v>distance_scalar_cycling</v>
      </c>
      <c r="D1363" s="5" t="str">
        <f t="shared" ca="1" si="213"/>
        <v>distance_scalar_cycling_montevideo</v>
      </c>
      <c r="E1363" s="4" t="str" cm="1">
        <f t="array" aca="1" ref="E1363" ca="1">INDIRECT(ADDRESS(1,A1363,1,1,"all_city_parameter_inputs"))</f>
        <v>montevideo</v>
      </c>
      <c r="F1363" s="6" t="str" cm="1">
        <f t="array" aca="1" ref="F1363" ca="1">IF(AND(ISBLANK(INDIRECT(ADDRESS(B1363,2,1,1,"all_city_parameter_inputs"))), ISBLANK(INDIRECT(ADDRESS(B1363,1,1,1,"all_city_parameter_inputs")))), "", IF(ISBLANK(INDIRECT(ADDRESS(B1363,1,1,1,"all_city_parameter_inputs"))), All_city_list!F1362,INDIRECT(ADDRESS(B1363,1,1,1,"all_city_parameter_inputs"))))</f>
        <v>distance_scalar_cycling</v>
      </c>
      <c r="G1363" s="4" t="str" cm="1">
        <f t="array" aca="1" ref="G1363" ca="1">IF(AND(ISBLANK(INDIRECT(ADDRESS(B1363,3,1,1,"all_city_parameter_inputs"))),ISBLANK(INDIRECT(ADDRESS(B1363,2,1,1,"all_city_parameter_inputs")))),"",IF(ISBLANK(INDIRECT(ADDRESS(B1363,2,1,1,"all_city_parameter_inputs"))),"",INDIRECT(ADDRESS(B1363,2,1,1,"all_city_parameter_inputs"))))</f>
        <v>mean</v>
      </c>
      <c r="H1363" s="17" cm="1">
        <f t="array" aca="1" ref="H1363" ca="1">IF(ISBLANK(INDIRECT(ADDRESS(B1363,A1363,1,1,"all_city_parameter_inputs"))), "--",INDIRECT(ADDRESS(B1363,A1363,1,1,"all_city_parameter_inputs")))</f>
        <v>0.99759765684652801</v>
      </c>
      <c r="I1363" s="17" t="str">
        <f ca="1">IF(OR(G1363="alpha",G1363="beta",G1363="sd",G1363="mean"),"--",VLOOKUP(C1363,Default!$B$5:$H$113,7,FALSE))</f>
        <v>--</v>
      </c>
      <c r="J1363" s="4" t="str">
        <f ca="1">VLOOKUP(F1363,Lookup!$C$5:$D$109,2, FALSE)</f>
        <v>Travel values</v>
      </c>
      <c r="K1363" s="4" t="str">
        <f ca="1">VLOOKUP(C1363,Default!$B$4:$E$113,4, FALSE)</f>
        <v>scalar for cycling distance, i.e. all cycling trips are scaled by this scalar</v>
      </c>
      <c r="L1363" s="21" t="str" cm="1">
        <f t="array" aca="1" ref="L1363" ca="1">IF(ISNA(VLOOKUP(D1363,Grouped_Sources!$C:$C,1,FALSE)),"", INDIRECT(VLOOKUP(D1363,Grouped_Sources!$C:$G,5,FALSE)))</f>
        <v xml:space="preserve"> on OneDrive Ali Abbas - ITHIM Global\Methods and Processes\Input Parameters\DistanceScalars</v>
      </c>
      <c r="M1363" s="21"/>
      <c r="N1363" s="21"/>
    </row>
    <row r="1364" spans="1:14">
      <c r="A1364" s="5">
        <f t="shared" si="209"/>
        <v>16</v>
      </c>
      <c r="B1364" s="5">
        <f t="shared" si="210"/>
        <v>75</v>
      </c>
      <c r="C1364" s="5" t="str">
        <f t="shared" ca="1" si="211"/>
        <v>distance_scalar_cycling</v>
      </c>
      <c r="D1364" s="5" t="str">
        <f t="shared" ca="1" si="213"/>
        <v>distance_scalar_cycling_montevideo</v>
      </c>
      <c r="E1364" s="4" t="str" cm="1">
        <f t="array" aca="1" ref="E1364" ca="1">INDIRECT(ADDRESS(1,A1364,1,1,"all_city_parameter_inputs"))</f>
        <v>montevideo</v>
      </c>
      <c r="F1364" s="6" t="str" cm="1">
        <f t="array" aca="1" ref="F1364" ca="1">IF(AND(ISBLANK(INDIRECT(ADDRESS(B1364,2,1,1,"all_city_parameter_inputs"))), ISBLANK(INDIRECT(ADDRESS(B1364,1,1,1,"all_city_parameter_inputs")))), "", IF(ISBLANK(INDIRECT(ADDRESS(B1364,1,1,1,"all_city_parameter_inputs"))), All_city_list!F1363,INDIRECT(ADDRESS(B1364,1,1,1,"all_city_parameter_inputs"))))</f>
        <v>distance_scalar_cycling</v>
      </c>
      <c r="G1364" s="4" t="str" cm="1">
        <f t="array" aca="1" ref="G1364" ca="1">IF(AND(ISBLANK(INDIRECT(ADDRESS(B1364,3,1,1,"all_city_parameter_inputs"))),ISBLANK(INDIRECT(ADDRESS(B1364,2,1,1,"all_city_parameter_inputs")))),"",IF(ISBLANK(INDIRECT(ADDRESS(B1364,2,1,1,"all_city_parameter_inputs"))),"",INDIRECT(ADDRESS(B1364,2,1,1,"all_city_parameter_inputs"))))</f>
        <v>sd</v>
      </c>
      <c r="H1364" s="17" cm="1">
        <f t="array" aca="1" ref="H1364" ca="1">IF(ISBLANK(INDIRECT(ADDRESS(B1364,A1364,1,1,"all_city_parameter_inputs"))), "--",INDIRECT(ADDRESS(B1364,A1364,1,1,"all_city_parameter_inputs")))</f>
        <v>1.07181934707714</v>
      </c>
      <c r="I1364" s="17" t="str">
        <f ca="1">IF(OR(G1364="alpha",G1364="beta",G1364="sd",G1364="mean"),"--",VLOOKUP(C1364,Default!$B$5:$H$113,7,FALSE))</f>
        <v>--</v>
      </c>
      <c r="J1364" s="4" t="str">
        <f ca="1">VLOOKUP(F1364,Lookup!$C$5:$D$109,2, FALSE)</f>
        <v>Travel values</v>
      </c>
      <c r="K1364" s="4" t="str">
        <f ca="1">VLOOKUP(C1364,Default!$B$4:$E$113,4, FALSE)</f>
        <v>scalar for cycling distance, i.e. all cycling trips are scaled by this scalar</v>
      </c>
      <c r="L1364" s="21" t="str" cm="1">
        <f t="array" aca="1" ref="L1364" ca="1">IF(ISNA(VLOOKUP(D1364,Grouped_Sources!$C:$C,1,FALSE)),"", INDIRECT(VLOOKUP(D1364,Grouped_Sources!$C:$G,5,FALSE)))</f>
        <v xml:space="preserve"> on OneDrive Ali Abbas - ITHIM Global\Methods and Processes\Input Parameters\DistanceScalars</v>
      </c>
      <c r="M1364" s="21"/>
      <c r="N1364" s="21"/>
    </row>
    <row r="1365" spans="1:14">
      <c r="A1365" s="5">
        <f t="shared" si="209"/>
        <v>16</v>
      </c>
      <c r="B1365" s="5">
        <f t="shared" si="210"/>
        <v>76</v>
      </c>
      <c r="C1365" s="5" t="str">
        <f t="shared" ca="1" si="211"/>
        <v>CO2_emission_inventories motorcycle</v>
      </c>
      <c r="D1365" s="5" t="str">
        <f t="shared" ca="1" si="213"/>
        <v>CO2_emission_inventories_montevideo</v>
      </c>
      <c r="E1365" s="4" t="str" cm="1">
        <f t="array" aca="1" ref="E1365" ca="1">INDIRECT(ADDRESS(1,A1365,1,1,"all_city_parameter_inputs"))</f>
        <v>montevideo</v>
      </c>
      <c r="F1365" s="6" t="str" cm="1">
        <f t="array" aca="1" ref="F1365" ca="1">IF(AND(ISBLANK(INDIRECT(ADDRESS(B1365,2,1,1,"all_city_parameter_inputs"))), ISBLANK(INDIRECT(ADDRESS(B1365,1,1,1,"all_city_parameter_inputs")))), "", IF(ISBLANK(INDIRECT(ADDRESS(B1365,1,1,1,"all_city_parameter_inputs"))), All_city_list!F1364,INDIRECT(ADDRESS(B1365,1,1,1,"all_city_parameter_inputs"))))</f>
        <v>CO2_emission_inventories</v>
      </c>
      <c r="G1365" s="4" t="str" cm="1">
        <f t="array" aca="1" ref="G1365" ca="1">IF(AND(ISBLANK(INDIRECT(ADDRESS(B1365,3,1,1,"all_city_parameter_inputs"))),ISBLANK(INDIRECT(ADDRESS(B1365,2,1,1,"all_city_parameter_inputs")))),"",IF(ISBLANK(INDIRECT(ADDRESS(B1365,2,1,1,"all_city_parameter_inputs"))),"",INDIRECT(ADDRESS(B1365,2,1,1,"all_city_parameter_inputs"))))</f>
        <v>motorcycle</v>
      </c>
      <c r="H1365" s="17" cm="1">
        <f t="array" aca="1" ref="H1365" ca="1">IF(ISBLANK(INDIRECT(ADDRESS(B1365,A1365,1,1,"all_city_parameter_inputs"))), "--",INDIRECT(ADDRESS(B1365,A1365,1,1,"all_city_parameter_inputs")))</f>
        <v>6814.98</v>
      </c>
      <c r="I1365" s="17">
        <f ca="1">IF(OR(G1365="alpha",G1365="beta",G1365="sd",G1365="mean"),"--",VLOOKUP(C1365,Default!$B$5:$H$113,7,FALSE))</f>
        <v>30033.571810000001</v>
      </c>
      <c r="J1365" s="4" t="str">
        <f ca="1">VLOOKUP(F1365,Lookup!$C$5:$D$109,2, FALSE)</f>
        <v>Pollution values</v>
      </c>
      <c r="K1365" s="4" t="str">
        <f ca="1">VLOOKUP(C1365,Default!$B$4:$E$113,4, FALSE)</f>
        <v>- used to estimate the CO2 for scenarios (function "scenario_co2_calculations").
- used to create the VEHICLE_INVENTORY, with speeds, PM and CO2 emissions (function "set_vehicle_inventory").</v>
      </c>
      <c r="L1365" s="21" t="str" cm="1">
        <f t="array" aca="1" ref="L1365" ca="1">IF(ISNA(VLOOKUP(D1365,Grouped_Sources!$C:$C,1,FALSE)),"", INDIRECT(VLOOKUP(D1365,Grouped_Sources!$C:$G,5,FALSE)))</f>
        <v/>
      </c>
      <c r="M1365" s="21"/>
      <c r="N1365" s="21"/>
    </row>
    <row r="1366" spans="1:14">
      <c r="A1366" s="5">
        <f t="shared" si="209"/>
        <v>16</v>
      </c>
      <c r="B1366" s="5">
        <f t="shared" si="210"/>
        <v>77</v>
      </c>
      <c r="C1366" s="5" t="str">
        <f t="shared" ca="1" si="211"/>
        <v>CO2_emission_inventories car</v>
      </c>
      <c r="D1366" s="5" t="str">
        <f t="shared" ca="1" si="213"/>
        <v>CO2_emission_inventories_montevideo</v>
      </c>
      <c r="E1366" s="4" t="str" cm="1">
        <f t="array" aca="1" ref="E1366" ca="1">INDIRECT(ADDRESS(1,A1366,1,1,"all_city_parameter_inputs"))</f>
        <v>montevideo</v>
      </c>
      <c r="F1366" s="6" t="str" cm="1">
        <f t="array" aca="1" ref="F1366" ca="1">IF(AND(ISBLANK(INDIRECT(ADDRESS(B1366,2,1,1,"all_city_parameter_inputs"))), ISBLANK(INDIRECT(ADDRESS(B1366,1,1,1,"all_city_parameter_inputs")))), "", IF(ISBLANK(INDIRECT(ADDRESS(B1366,1,1,1,"all_city_parameter_inputs"))), All_city_list!F1365,INDIRECT(ADDRESS(B1366,1,1,1,"all_city_parameter_inputs"))))</f>
        <v>CO2_emission_inventories</v>
      </c>
      <c r="G1366" s="4" t="str" cm="1">
        <f t="array" aca="1" ref="G1366" ca="1">IF(AND(ISBLANK(INDIRECT(ADDRESS(B1366,3,1,1,"all_city_parameter_inputs"))),ISBLANK(INDIRECT(ADDRESS(B1366,2,1,1,"all_city_parameter_inputs")))),"",IF(ISBLANK(INDIRECT(ADDRESS(B1366,2,1,1,"all_city_parameter_inputs"))),"",INDIRECT(ADDRESS(B1366,2,1,1,"all_city_parameter_inputs"))))</f>
        <v>car</v>
      </c>
      <c r="H1366" s="17" cm="1">
        <f t="array" aca="1" ref="H1366" ca="1">IF(ISBLANK(INDIRECT(ADDRESS(B1366,A1366,1,1,"all_city_parameter_inputs"))), "--",INDIRECT(ADDRESS(B1366,A1366,1,1,"all_city_parameter_inputs")))</f>
        <v>218233.8</v>
      </c>
      <c r="I1366" s="17">
        <f ca="1">IF(OR(G1366="alpha",G1366="beta",G1366="sd",G1366="mean"),"--",VLOOKUP(C1366,Default!$B$5:$H$113,7,FALSE))</f>
        <v>1033377.341</v>
      </c>
      <c r="J1366" s="4" t="str">
        <f ca="1">VLOOKUP(F1366,Lookup!$C$5:$D$109,2, FALSE)</f>
        <v>Pollution values</v>
      </c>
      <c r="K1366" s="4">
        <f ca="1">VLOOKUP(C1366,Default!$B$4:$E$113,4, FALSE)</f>
        <v>0</v>
      </c>
      <c r="L1366" s="21" t="str" cm="1">
        <f t="array" aca="1" ref="L1366" ca="1">IF(ISNA(VLOOKUP(D1366,Grouped_Sources!$C:$C,1,FALSE)),"", INDIRECT(VLOOKUP(D1366,Grouped_Sources!$C:$G,5,FALSE)))</f>
        <v/>
      </c>
      <c r="M1366" s="21"/>
      <c r="N1366" s="21"/>
    </row>
    <row r="1367" spans="1:14">
      <c r="A1367" s="5">
        <f t="shared" ref="A1367:A1430" si="214">A1268+1</f>
        <v>16</v>
      </c>
      <c r="B1367" s="5">
        <f t="shared" ref="B1367:B1430" si="215">B1268</f>
        <v>78</v>
      </c>
      <c r="C1367" s="5" t="str">
        <f t="shared" ca="1" si="211"/>
        <v>CO2_emission_inventories bus_driver</v>
      </c>
      <c r="D1367" s="5" t="str">
        <f t="shared" ca="1" si="213"/>
        <v>CO2_emission_inventories_montevideo</v>
      </c>
      <c r="E1367" s="4" t="str" cm="1">
        <f t="array" aca="1" ref="E1367" ca="1">INDIRECT(ADDRESS(1,A1367,1,1,"all_city_parameter_inputs"))</f>
        <v>montevideo</v>
      </c>
      <c r="F1367" s="6" t="str" cm="1">
        <f t="array" aca="1" ref="F1367" ca="1">IF(AND(ISBLANK(INDIRECT(ADDRESS(B1367,2,1,1,"all_city_parameter_inputs"))), ISBLANK(INDIRECT(ADDRESS(B1367,1,1,1,"all_city_parameter_inputs")))), "", IF(ISBLANK(INDIRECT(ADDRESS(B1367,1,1,1,"all_city_parameter_inputs"))), All_city_list!F1366,INDIRECT(ADDRESS(B1367,1,1,1,"all_city_parameter_inputs"))))</f>
        <v>CO2_emission_inventories</v>
      </c>
      <c r="G1367" s="4" t="str" cm="1">
        <f t="array" aca="1" ref="G1367" ca="1">IF(AND(ISBLANK(INDIRECT(ADDRESS(B1367,3,1,1,"all_city_parameter_inputs"))),ISBLANK(INDIRECT(ADDRESS(B1367,2,1,1,"all_city_parameter_inputs")))),"",IF(ISBLANK(INDIRECT(ADDRESS(B1367,2,1,1,"all_city_parameter_inputs"))),"",INDIRECT(ADDRESS(B1367,2,1,1,"all_city_parameter_inputs"))))</f>
        <v>bus_driver</v>
      </c>
      <c r="H1367" s="17" cm="1">
        <f t="array" aca="1" ref="H1367" ca="1">IF(ISBLANK(INDIRECT(ADDRESS(B1367,A1367,1,1,"all_city_parameter_inputs"))), "--",INDIRECT(ADDRESS(B1367,A1367,1,1,"all_city_parameter_inputs")))</f>
        <v>15013.01</v>
      </c>
      <c r="I1367" s="17">
        <f ca="1">IF(OR(G1367="alpha",G1367="beta",G1367="sd",G1367="mean"),"--",VLOOKUP(C1367,Default!$B$5:$H$113,7,FALSE))</f>
        <v>100429.7216</v>
      </c>
      <c r="J1367" s="4" t="str">
        <f ca="1">VLOOKUP(F1367,Lookup!$C$5:$D$109,2, FALSE)</f>
        <v>Pollution values</v>
      </c>
      <c r="K1367" s="4">
        <f ca="1">VLOOKUP(C1367,Default!$B$4:$E$113,4, FALSE)</f>
        <v>0</v>
      </c>
      <c r="L1367" s="21" t="str" cm="1">
        <f t="array" aca="1" ref="L1367" ca="1">IF(ISNA(VLOOKUP(D1367,Grouped_Sources!$C:$C,1,FALSE)),"", INDIRECT(VLOOKUP(D1367,Grouped_Sources!$C:$G,5,FALSE)))</f>
        <v/>
      </c>
      <c r="M1367" s="21"/>
      <c r="N1367" s="21"/>
    </row>
    <row r="1368" spans="1:14">
      <c r="A1368" s="5">
        <f t="shared" si="214"/>
        <v>16</v>
      </c>
      <c r="B1368" s="5">
        <f t="shared" si="215"/>
        <v>79</v>
      </c>
      <c r="C1368" s="5" t="str">
        <f t="shared" ca="1" si="211"/>
        <v>CO2_emission_inventories big_truck</v>
      </c>
      <c r="D1368" s="5" t="str">
        <f t="shared" ca="1" si="213"/>
        <v>CO2_emission_inventories_montevideo</v>
      </c>
      <c r="E1368" s="4" t="str" cm="1">
        <f t="array" aca="1" ref="E1368" ca="1">INDIRECT(ADDRESS(1,A1368,1,1,"all_city_parameter_inputs"))</f>
        <v>montevideo</v>
      </c>
      <c r="F1368" s="6" t="str" cm="1">
        <f t="array" aca="1" ref="F1368" ca="1">IF(AND(ISBLANK(INDIRECT(ADDRESS(B1368,2,1,1,"all_city_parameter_inputs"))), ISBLANK(INDIRECT(ADDRESS(B1368,1,1,1,"all_city_parameter_inputs")))), "", IF(ISBLANK(INDIRECT(ADDRESS(B1368,1,1,1,"all_city_parameter_inputs"))), All_city_list!F1367,INDIRECT(ADDRESS(B1368,1,1,1,"all_city_parameter_inputs"))))</f>
        <v>CO2_emission_inventories</v>
      </c>
      <c r="G1368" s="4" t="str" cm="1">
        <f t="array" aca="1" ref="G1368" ca="1">IF(AND(ISBLANK(INDIRECT(ADDRESS(B1368,3,1,1,"all_city_parameter_inputs"))),ISBLANK(INDIRECT(ADDRESS(B1368,2,1,1,"all_city_parameter_inputs")))),"",IF(ISBLANK(INDIRECT(ADDRESS(B1368,2,1,1,"all_city_parameter_inputs"))),"",INDIRECT(ADDRESS(B1368,2,1,1,"all_city_parameter_inputs"))))</f>
        <v>big_truck</v>
      </c>
      <c r="H1368" s="17" cm="1">
        <f t="array" aca="1" ref="H1368" ca="1">IF(ISBLANK(INDIRECT(ADDRESS(B1368,A1368,1,1,"all_city_parameter_inputs"))), "--",INDIRECT(ADDRESS(B1368,A1368,1,1,"all_city_parameter_inputs")))</f>
        <v>42834.66</v>
      </c>
      <c r="I1368" s="17">
        <f ca="1">IF(OR(G1368="alpha",G1368="beta",G1368="sd",G1368="mean"),"--",VLOOKUP(C1368,Default!$B$5:$H$113,7,FALSE))</f>
        <v>259655.32449999999</v>
      </c>
      <c r="J1368" s="4" t="str">
        <f ca="1">VLOOKUP(F1368,Lookup!$C$5:$D$109,2, FALSE)</f>
        <v>Pollution values</v>
      </c>
      <c r="K1368" s="4">
        <f ca="1">VLOOKUP(C1368,Default!$B$4:$E$113,4, FALSE)</f>
        <v>0</v>
      </c>
      <c r="L1368" s="21" t="str" cm="1">
        <f t="array" aca="1" ref="L1368" ca="1">IF(ISNA(VLOOKUP(D1368,Grouped_Sources!$C:$C,1,FALSE)),"", INDIRECT(VLOOKUP(D1368,Grouped_Sources!$C:$G,5,FALSE)))</f>
        <v/>
      </c>
      <c r="M1368" s="21"/>
      <c r="N1368" s="21"/>
    </row>
    <row r="1369" spans="1:14">
      <c r="A1369" s="5">
        <f t="shared" si="214"/>
        <v>16</v>
      </c>
      <c r="B1369" s="5">
        <f t="shared" si="215"/>
        <v>80</v>
      </c>
      <c r="C1369" s="5" t="str">
        <f t="shared" ca="1" si="211"/>
        <v>CO2_emission_inventories truck</v>
      </c>
      <c r="D1369" s="5" t="str">
        <f t="shared" ca="1" si="213"/>
        <v>CO2_emission_inventories_montevideo</v>
      </c>
      <c r="E1369" s="4" t="str" cm="1">
        <f t="array" aca="1" ref="E1369" ca="1">INDIRECT(ADDRESS(1,A1369,1,1,"all_city_parameter_inputs"))</f>
        <v>montevideo</v>
      </c>
      <c r="F1369" s="6" t="str" cm="1">
        <f t="array" aca="1" ref="F1369" ca="1">IF(AND(ISBLANK(INDIRECT(ADDRESS(B1369,2,1,1,"all_city_parameter_inputs"))), ISBLANK(INDIRECT(ADDRESS(B1369,1,1,1,"all_city_parameter_inputs")))), "", IF(ISBLANK(INDIRECT(ADDRESS(B1369,1,1,1,"all_city_parameter_inputs"))), All_city_list!F1368,INDIRECT(ADDRESS(B1369,1,1,1,"all_city_parameter_inputs"))))</f>
        <v>CO2_emission_inventories</v>
      </c>
      <c r="G1369" s="4" t="str" cm="1">
        <f t="array" aca="1" ref="G1369" ca="1">IF(AND(ISBLANK(INDIRECT(ADDRESS(B1369,3,1,1,"all_city_parameter_inputs"))),ISBLANK(INDIRECT(ADDRESS(B1369,2,1,1,"all_city_parameter_inputs")))),"",IF(ISBLANK(INDIRECT(ADDRESS(B1369,2,1,1,"all_city_parameter_inputs"))),"",INDIRECT(ADDRESS(B1369,2,1,1,"all_city_parameter_inputs"))))</f>
        <v>truck</v>
      </c>
      <c r="H1369" s="17" cm="1">
        <f t="array" aca="1" ref="H1369" ca="1">IF(ISBLANK(INDIRECT(ADDRESS(B1369,A1369,1,1,"all_city_parameter_inputs"))), "--",INDIRECT(ADDRESS(B1369,A1369,1,1,"all_city_parameter_inputs")))</f>
        <v>20428.919999999998</v>
      </c>
      <c r="I1369" s="17">
        <f ca="1">IF(OR(G1369="alpha",G1369="beta",G1369="sd",G1369="mean"),"--",VLOOKUP(C1369,Default!$B$5:$H$113,7,FALSE))</f>
        <v>163516.11319999999</v>
      </c>
      <c r="J1369" s="4" t="str">
        <f ca="1">VLOOKUP(F1369,Lookup!$C$5:$D$109,2, FALSE)</f>
        <v>Pollution values</v>
      </c>
      <c r="K1369" s="4">
        <f ca="1">VLOOKUP(C1369,Default!$B$4:$E$113,4, FALSE)</f>
        <v>0</v>
      </c>
      <c r="L1369" s="21" t="str" cm="1">
        <f t="array" aca="1" ref="L1369" ca="1">IF(ISNA(VLOOKUP(D1369,Grouped_Sources!$C:$C,1,FALSE)),"", INDIRECT(VLOOKUP(D1369,Grouped_Sources!$C:$G,5,FALSE)))</f>
        <v/>
      </c>
      <c r="M1369" s="21"/>
      <c r="N1369" s="21"/>
    </row>
    <row r="1370" spans="1:14">
      <c r="A1370" s="5">
        <f t="shared" si="214"/>
        <v>16</v>
      </c>
      <c r="B1370" s="5">
        <f t="shared" si="215"/>
        <v>81</v>
      </c>
      <c r="C1370" s="5" t="str">
        <f t="shared" ca="1" si="211"/>
        <v>CO2_emission_inventories van</v>
      </c>
      <c r="D1370" s="5" t="str">
        <f t="shared" ca="1" si="213"/>
        <v>CO2_emission_inventories_montevideo</v>
      </c>
      <c r="E1370" s="4" t="str" cm="1">
        <f t="array" aca="1" ref="E1370" ca="1">INDIRECT(ADDRESS(1,A1370,1,1,"all_city_parameter_inputs"))</f>
        <v>montevideo</v>
      </c>
      <c r="F1370" s="6" t="str" cm="1">
        <f t="array" aca="1" ref="F1370" ca="1">IF(AND(ISBLANK(INDIRECT(ADDRESS(B1370,2,1,1,"all_city_parameter_inputs"))), ISBLANK(INDIRECT(ADDRESS(B1370,1,1,1,"all_city_parameter_inputs")))), "", IF(ISBLANK(INDIRECT(ADDRESS(B1370,1,1,1,"all_city_parameter_inputs"))), All_city_list!F1369,INDIRECT(ADDRESS(B1370,1,1,1,"all_city_parameter_inputs"))))</f>
        <v>CO2_emission_inventories</v>
      </c>
      <c r="G1370" s="4" t="str" cm="1">
        <f t="array" aca="1" ref="G1370" ca="1">IF(AND(ISBLANK(INDIRECT(ADDRESS(B1370,3,1,1,"all_city_parameter_inputs"))),ISBLANK(INDIRECT(ADDRESS(B1370,2,1,1,"all_city_parameter_inputs")))),"",IF(ISBLANK(INDIRECT(ADDRESS(B1370,2,1,1,"all_city_parameter_inputs"))),"",INDIRECT(ADDRESS(B1370,2,1,1,"all_city_parameter_inputs"))))</f>
        <v>van</v>
      </c>
      <c r="H1370" s="17" t="str" cm="1">
        <f t="array" aca="1" ref="H1370" ca="1">IF(ISBLANK(INDIRECT(ADDRESS(B1370,A1370,1,1,"all_city_parameter_inputs"))), "--",INDIRECT(ADDRESS(B1370,A1370,1,1,"all_city_parameter_inputs")))</f>
        <v>--</v>
      </c>
      <c r="I1370" s="17">
        <f ca="1">IF(OR(G1370="alpha",G1370="beta",G1370="sd",G1370="mean"),"--",VLOOKUP(C1370,Default!$B$5:$H$113,7,FALSE))</f>
        <v>0</v>
      </c>
      <c r="J1370" s="4" t="str">
        <f ca="1">VLOOKUP(F1370,Lookup!$C$5:$D$109,2, FALSE)</f>
        <v>Pollution values</v>
      </c>
      <c r="K1370" s="4">
        <f ca="1">VLOOKUP(C1370,Default!$B$4:$E$113,4, FALSE)</f>
        <v>0</v>
      </c>
      <c r="L1370" s="21" t="str" cm="1">
        <f t="array" aca="1" ref="L1370" ca="1">IF(ISNA(VLOOKUP(D1370,Grouped_Sources!$C:$C,1,FALSE)),"", INDIRECT(VLOOKUP(D1370,Grouped_Sources!$C:$G,5,FALSE)))</f>
        <v/>
      </c>
      <c r="M1370" s="21"/>
      <c r="N1370" s="21"/>
    </row>
    <row r="1371" spans="1:14">
      <c r="A1371" s="5">
        <f t="shared" si="214"/>
        <v>16</v>
      </c>
      <c r="B1371" s="5">
        <f t="shared" si="215"/>
        <v>82</v>
      </c>
      <c r="C1371" s="5" t="str">
        <f t="shared" ca="1" si="211"/>
        <v>CO2_emission_inventories other</v>
      </c>
      <c r="D1371" s="5" t="str">
        <f t="shared" ca="1" si="213"/>
        <v>CO2_emission_inventories_montevideo</v>
      </c>
      <c r="E1371" s="4" t="str" cm="1">
        <f t="array" aca="1" ref="E1371" ca="1">INDIRECT(ADDRESS(1,A1371,1,1,"all_city_parameter_inputs"))</f>
        <v>montevideo</v>
      </c>
      <c r="F1371" s="6" t="str" cm="1">
        <f t="array" aca="1" ref="F1371" ca="1">IF(AND(ISBLANK(INDIRECT(ADDRESS(B1371,2,1,1,"all_city_parameter_inputs"))), ISBLANK(INDIRECT(ADDRESS(B1371,1,1,1,"all_city_parameter_inputs")))), "", IF(ISBLANK(INDIRECT(ADDRESS(B1371,1,1,1,"all_city_parameter_inputs"))), All_city_list!F1370,INDIRECT(ADDRESS(B1371,1,1,1,"all_city_parameter_inputs"))))</f>
        <v>CO2_emission_inventories</v>
      </c>
      <c r="G1371" s="4" t="str" cm="1">
        <f t="array" aca="1" ref="G1371" ca="1">IF(AND(ISBLANK(INDIRECT(ADDRESS(B1371,3,1,1,"all_city_parameter_inputs"))),ISBLANK(INDIRECT(ADDRESS(B1371,2,1,1,"all_city_parameter_inputs")))),"",IF(ISBLANK(INDIRECT(ADDRESS(B1371,2,1,1,"all_city_parameter_inputs"))),"",INDIRECT(ADDRESS(B1371,2,1,1,"all_city_parameter_inputs"))))</f>
        <v>other</v>
      </c>
      <c r="H1371" s="17" cm="1">
        <f t="array" aca="1" ref="H1371" ca="1">IF(ISBLANK(INDIRECT(ADDRESS(B1371,A1371,1,1,"all_city_parameter_inputs"))), "--",INDIRECT(ADDRESS(B1371,A1371,1,1,"all_city_parameter_inputs")))</f>
        <v>0</v>
      </c>
      <c r="I1371" s="17">
        <f ca="1">IF(OR(G1371="alpha",G1371="beta",G1371="sd",G1371="mean"),"--",VLOOKUP(C1371,Default!$B$5:$H$113,7,FALSE))</f>
        <v>1906.893448</v>
      </c>
      <c r="J1371" s="4" t="str">
        <f ca="1">VLOOKUP(F1371,Lookup!$C$5:$D$109,2, FALSE)</f>
        <v>Pollution values</v>
      </c>
      <c r="K1371" s="4">
        <f ca="1">VLOOKUP(C1371,Default!$B$4:$E$113,4, FALSE)</f>
        <v>0</v>
      </c>
      <c r="L1371" s="21" t="str" cm="1">
        <f t="array" aca="1" ref="L1371" ca="1">IF(ISNA(VLOOKUP(D1371,Grouped_Sources!$C:$C,1,FALSE)),"", INDIRECT(VLOOKUP(D1371,Grouped_Sources!$C:$G,5,FALSE)))</f>
        <v/>
      </c>
      <c r="M1371" s="21"/>
      <c r="N1371" s="21"/>
    </row>
    <row r="1372" spans="1:14">
      <c r="A1372" s="5">
        <f t="shared" si="214"/>
        <v>16</v>
      </c>
      <c r="B1372" s="5">
        <f t="shared" si="215"/>
        <v>83</v>
      </c>
      <c r="C1372" s="5" t="str">
        <f t="shared" ca="1" si="211"/>
        <v>CO2_emission_inventories taxi</v>
      </c>
      <c r="D1372" s="5" t="str">
        <f t="shared" ca="1" si="213"/>
        <v>CO2_emission_inventories_montevideo</v>
      </c>
      <c r="E1372" s="4" t="str" cm="1">
        <f t="array" aca="1" ref="E1372" ca="1">INDIRECT(ADDRESS(1,A1372,1,1,"all_city_parameter_inputs"))</f>
        <v>montevideo</v>
      </c>
      <c r="F1372" s="6" t="str" cm="1">
        <f t="array" aca="1" ref="F1372" ca="1">IF(AND(ISBLANK(INDIRECT(ADDRESS(B1372,2,1,1,"all_city_parameter_inputs"))), ISBLANK(INDIRECT(ADDRESS(B1372,1,1,1,"all_city_parameter_inputs")))), "", IF(ISBLANK(INDIRECT(ADDRESS(B1372,1,1,1,"all_city_parameter_inputs"))), All_city_list!F1371,INDIRECT(ADDRESS(B1372,1,1,1,"all_city_parameter_inputs"))))</f>
        <v>CO2_emission_inventories</v>
      </c>
      <c r="G1372" s="4" t="str" cm="1">
        <f t="array" aca="1" ref="G1372" ca="1">IF(AND(ISBLANK(INDIRECT(ADDRESS(B1372,3,1,1,"all_city_parameter_inputs"))),ISBLANK(INDIRECT(ADDRESS(B1372,2,1,1,"all_city_parameter_inputs")))),"",IF(ISBLANK(INDIRECT(ADDRESS(B1372,2,1,1,"all_city_parameter_inputs"))),"",INDIRECT(ADDRESS(B1372,2,1,1,"all_city_parameter_inputs"))))</f>
        <v>taxi</v>
      </c>
      <c r="H1372" s="17" t="str" cm="1">
        <f t="array" aca="1" ref="H1372" ca="1">IF(ISBLANK(INDIRECT(ADDRESS(B1372,A1372,1,1,"all_city_parameter_inputs"))), "--",INDIRECT(ADDRESS(B1372,A1372,1,1,"all_city_parameter_inputs")))</f>
        <v>--</v>
      </c>
      <c r="I1372" s="17">
        <f ca="1">IF(OR(G1372="alpha",G1372="beta",G1372="sd",G1372="mean"),"--",VLOOKUP(C1372,Default!$B$5:$H$113,7,FALSE))</f>
        <v>0</v>
      </c>
      <c r="J1372" s="4" t="str">
        <f ca="1">VLOOKUP(F1372,Lookup!$C$5:$D$109,2, FALSE)</f>
        <v>Pollution values</v>
      </c>
      <c r="K1372" s="4">
        <f ca="1">VLOOKUP(C1372,Default!$B$4:$E$113,4, FALSE)</f>
        <v>0</v>
      </c>
      <c r="L1372" s="21" t="str" cm="1">
        <f t="array" aca="1" ref="L1372" ca="1">IF(ISNA(VLOOKUP(D1372,Grouped_Sources!$C:$C,1,FALSE)),"", INDIRECT(VLOOKUP(D1372,Grouped_Sources!$C:$G,5,FALSE)))</f>
        <v/>
      </c>
      <c r="M1372" s="21"/>
      <c r="N1372" s="21"/>
    </row>
    <row r="1373" spans="1:14">
      <c r="A1373" s="5">
        <f t="shared" si="214"/>
        <v>16</v>
      </c>
      <c r="B1373" s="5">
        <f t="shared" si="215"/>
        <v>84</v>
      </c>
      <c r="C1373" s="5" t="str">
        <f t="shared" ca="1" si="211"/>
        <v>CO2_emission_inventories auto_rickshaw</v>
      </c>
      <c r="D1373" s="5" t="str">
        <f t="shared" ca="1" si="213"/>
        <v>CO2_emission_inventories_montevideo</v>
      </c>
      <c r="E1373" s="4" t="str" cm="1">
        <f t="array" aca="1" ref="E1373" ca="1">INDIRECT(ADDRESS(1,A1373,1,1,"all_city_parameter_inputs"))</f>
        <v>montevideo</v>
      </c>
      <c r="F1373" s="6" t="str" cm="1">
        <f t="array" aca="1" ref="F1373" ca="1">IF(AND(ISBLANK(INDIRECT(ADDRESS(B1373,2,1,1,"all_city_parameter_inputs"))), ISBLANK(INDIRECT(ADDRESS(B1373,1,1,1,"all_city_parameter_inputs")))), "", IF(ISBLANK(INDIRECT(ADDRESS(B1373,1,1,1,"all_city_parameter_inputs"))), All_city_list!F1372,INDIRECT(ADDRESS(B1373,1,1,1,"all_city_parameter_inputs"))))</f>
        <v>CO2_emission_inventories</v>
      </c>
      <c r="G1373" s="4" t="str" cm="1">
        <f t="array" aca="1" ref="G1373" ca="1">IF(AND(ISBLANK(INDIRECT(ADDRESS(B1373,3,1,1,"all_city_parameter_inputs"))),ISBLANK(INDIRECT(ADDRESS(B1373,2,1,1,"all_city_parameter_inputs")))),"",IF(ISBLANK(INDIRECT(ADDRESS(B1373,2,1,1,"all_city_parameter_inputs"))),"",INDIRECT(ADDRESS(B1373,2,1,1,"all_city_parameter_inputs"))))</f>
        <v>auto_rickshaw</v>
      </c>
      <c r="H1373" s="17" t="str" cm="1">
        <f t="array" aca="1" ref="H1373" ca="1">IF(ISBLANK(INDIRECT(ADDRESS(B1373,A1373,1,1,"all_city_parameter_inputs"))), "--",INDIRECT(ADDRESS(B1373,A1373,1,1,"all_city_parameter_inputs")))</f>
        <v>--</v>
      </c>
      <c r="I1373" s="17">
        <f ca="1">IF(OR(G1373="alpha",G1373="beta",G1373="sd",G1373="mean"),"--",VLOOKUP(C1373,Default!$B$5:$H$113,7,FALSE))</f>
        <v>0</v>
      </c>
      <c r="J1373" s="4" t="str">
        <f ca="1">VLOOKUP(F1373,Lookup!$C$5:$D$109,2, FALSE)</f>
        <v>Pollution values</v>
      </c>
      <c r="K1373" s="4">
        <f ca="1">VLOOKUP(C1373,Default!$B$4:$E$113,4, FALSE)</f>
        <v>0</v>
      </c>
      <c r="L1373" s="21" t="str" cm="1">
        <f t="array" aca="1" ref="L1373" ca="1">IF(ISNA(VLOOKUP(D1373,Grouped_Sources!$C:$C,1,FALSE)),"", INDIRECT(VLOOKUP(D1373,Grouped_Sources!$C:$G,5,FALSE)))</f>
        <v/>
      </c>
      <c r="M1373" s="21"/>
      <c r="N1373" s="21"/>
    </row>
    <row r="1374" spans="1:14">
      <c r="A1374" s="5">
        <f t="shared" si="214"/>
        <v>16</v>
      </c>
      <c r="B1374" s="5">
        <f t="shared" si="215"/>
        <v>85</v>
      </c>
      <c r="C1374" s="5" t="str">
        <f t="shared" ca="1" si="211"/>
        <v>CO2_emission_confidence</v>
      </c>
      <c r="D1374" s="5" t="str">
        <f t="shared" ca="1" si="213"/>
        <v>CO2_emission_confidence_montevideo</v>
      </c>
      <c r="E1374" s="4" t="str" cm="1">
        <f t="array" aca="1" ref="E1374" ca="1">INDIRECT(ADDRESS(1,A1374,1,1,"all_city_parameter_inputs"))</f>
        <v>montevideo</v>
      </c>
      <c r="F1374" s="6" t="str" cm="1">
        <f t="array" aca="1" ref="F1374" ca="1">IF(AND(ISBLANK(INDIRECT(ADDRESS(B1374,2,1,1,"all_city_parameter_inputs"))), ISBLANK(INDIRECT(ADDRESS(B1374,1,1,1,"all_city_parameter_inputs")))), "", IF(ISBLANK(INDIRECT(ADDRESS(B1374,1,1,1,"all_city_parameter_inputs"))), All_city_list!F1373,INDIRECT(ADDRESS(B1374,1,1,1,"all_city_parameter_inputs"))))</f>
        <v>CO2_emission_confidence</v>
      </c>
      <c r="G1374" s="4" t="str" cm="1">
        <f t="array" aca="1" ref="G1374" ca="1">IF(AND(ISBLANK(INDIRECT(ADDRESS(B1374,3,1,1,"all_city_parameter_inputs"))),ISBLANK(INDIRECT(ADDRESS(B1374,2,1,1,"all_city_parameter_inputs")))),"",IF(ISBLANK(INDIRECT(ADDRESS(B1374,2,1,1,"all_city_parameter_inputs"))),"",INDIRECT(ADDRESS(B1374,2,1,1,"all_city_parameter_inputs"))))</f>
        <v>sample</v>
      </c>
      <c r="H1374" s="17" cm="1">
        <f t="array" aca="1" ref="H1374" ca="1">IF(ISBLANK(INDIRECT(ADDRESS(B1374,A1374,1,1,"all_city_parameter_inputs"))), "--",INDIRECT(ADDRESS(B1374,A1374,1,1,"all_city_parameter_inputs")))</f>
        <v>0.8</v>
      </c>
      <c r="I1374" s="17">
        <f ca="1">IF(OR(G1374="alpha",G1374="beta",G1374="sd",G1374="mean"),"--",VLOOKUP(C1374,Default!$B$5:$H$113,7,FALSE))</f>
        <v>1</v>
      </c>
      <c r="J1374" s="4" t="str">
        <f ca="1">VLOOKUP(F1374,Lookup!$C$5:$D$109,2, FALSE)</f>
        <v>Pollution values</v>
      </c>
      <c r="K1374" s="4" t="str">
        <f ca="1">VLOOKUP(C1374,Default!$B$4:$E$113,4, FALSE)</f>
        <v>how confident we are about the CO2 emissions inventory (equivalent to PM_EMISSION_INVENTORY_CONFIDENCE)</v>
      </c>
      <c r="L1374" s="21" t="str" cm="1">
        <f t="array" aca="1" ref="L1374" ca="1">IF(ISNA(VLOOKUP(D1374,Grouped_Sources!$C:$C,1,FALSE)),"", INDIRECT(VLOOKUP(D1374,Grouped_Sources!$C:$G,5,FALSE)))</f>
        <v/>
      </c>
      <c r="M1374" s="21"/>
      <c r="N1374" s="21"/>
    </row>
    <row r="1375" spans="1:14">
      <c r="A1375" s="5">
        <f t="shared" si="214"/>
        <v>16</v>
      </c>
      <c r="B1375" s="5">
        <f t="shared" si="215"/>
        <v>86</v>
      </c>
      <c r="C1375" s="5" t="str">
        <f t="shared" ca="1" si="211"/>
        <v>car_occupancy_ratio</v>
      </c>
      <c r="D1375" s="5" t="str">
        <f t="shared" ref="D1375:D1377" ca="1" si="216">F1375&amp;"_"&amp;E1375</f>
        <v>car_occupancy_ratio_montevideo</v>
      </c>
      <c r="E1375" s="4" t="str" cm="1">
        <f t="array" aca="1" ref="E1375" ca="1">INDIRECT(ADDRESS(1,A1375,1,1,"all_city_parameter_inputs"))</f>
        <v>montevideo</v>
      </c>
      <c r="F1375" s="6" t="str" cm="1">
        <f t="array" aca="1" ref="F1375" ca="1">IF(AND(ISBLANK(INDIRECT(ADDRESS(B1375,2,1,1,"all_city_parameter_inputs"))), ISBLANK(INDIRECT(ADDRESS(B1375,1,1,1,"all_city_parameter_inputs")))), "", IF(ISBLANK(INDIRECT(ADDRESS(B1375,1,1,1,"all_city_parameter_inputs"))), All_city_list!F1374,INDIRECT(ADDRESS(B1375,1,1,1,"all_city_parameter_inputs"))))</f>
        <v>car_occupancy_ratio</v>
      </c>
      <c r="G1375" s="4" t="str" cm="1">
        <f t="array" aca="1" ref="G1375" ca="1">IF(AND(ISBLANK(INDIRECT(ADDRESS(B1375,3,1,1,"all_city_parameter_inputs"))),ISBLANK(INDIRECT(ADDRESS(B1375,2,1,1,"all_city_parameter_inputs")))),"",IF(ISBLANK(INDIRECT(ADDRESS(B1375,2,1,1,"all_city_parameter_inputs"))),"",INDIRECT(ADDRESS(B1375,2,1,1,"all_city_parameter_inputs"))))</f>
        <v>constant</v>
      </c>
      <c r="H1375" s="17" cm="1">
        <f t="array" aca="1" ref="H1375" ca="1">IF(ISBLANK(INDIRECT(ADDRESS(B1375,A1375,1,1,"all_city_parameter_inputs"))), "--",INDIRECT(ADDRESS(B1375,A1375,1,1,"all_city_parameter_inputs")))</f>
        <v>0.66225165562913912</v>
      </c>
      <c r="I1375" s="17">
        <f ca="1">IF(OR(G1375="alpha",G1375="beta",G1375="sd",G1375="mean"),"--",VLOOKUP(C1375,Default!$B$5:$H$113,7,FALSE))</f>
        <v>0.625</v>
      </c>
      <c r="J1375" s="4" t="str">
        <f ca="1">VLOOKUP(F1375,Lookup!$C$5:$D$109,2, FALSE)</f>
        <v>Travel values</v>
      </c>
      <c r="K1375" s="4" t="str">
        <f ca="1">VLOOKUP(C1375,Default!$B$4:$E$113,4, FALSE)</f>
        <v>ratio of cars to passengers (incl driver)</v>
      </c>
      <c r="L1375" s="21" t="str" cm="1">
        <f t="array" aca="1" ref="L1375" ca="1">IF(ISNA(VLOOKUP(D1375,Grouped_Sources!$C:$C,1,FALSE)),"", INDIRECT(VLOOKUP(D1375,Grouped_Sources!$C:$G,5,FALSE)))</f>
        <v>CarOccupancyRatio_vxx.docx on on OneDrive Ali Abbas - ITHIM Global\Methods and Processes\Input Parameters\CarOccupancyRate</v>
      </c>
      <c r="M1375" s="21"/>
      <c r="N1375" s="21"/>
    </row>
    <row r="1376" spans="1:14">
      <c r="A1376" s="5">
        <f t="shared" si="214"/>
        <v>16</v>
      </c>
      <c r="B1376" s="5">
        <f t="shared" si="215"/>
        <v>87</v>
      </c>
      <c r="C1376" s="5" t="str">
        <f t="shared" ca="1" si="211"/>
        <v>car_occupancy_ratio</v>
      </c>
      <c r="D1376" s="5" t="str">
        <f t="shared" ca="1" si="216"/>
        <v>car_occupancy_ratio_montevideo</v>
      </c>
      <c r="E1376" s="4" t="str" cm="1">
        <f t="array" aca="1" ref="E1376" ca="1">INDIRECT(ADDRESS(1,A1376,1,1,"all_city_parameter_inputs"))</f>
        <v>montevideo</v>
      </c>
      <c r="F1376" s="6" t="str" cm="1">
        <f t="array" aca="1" ref="F1376" ca="1">IF(AND(ISBLANK(INDIRECT(ADDRESS(B1376,2,1,1,"all_city_parameter_inputs"))), ISBLANK(INDIRECT(ADDRESS(B1376,1,1,1,"all_city_parameter_inputs")))), "", IF(ISBLANK(INDIRECT(ADDRESS(B1376,1,1,1,"all_city_parameter_inputs"))), All_city_list!F1375,INDIRECT(ADDRESS(B1376,1,1,1,"all_city_parameter_inputs"))))</f>
        <v>car_occupancy_ratio</v>
      </c>
      <c r="G1376" s="4" t="str" cm="1">
        <f t="array" aca="1" ref="G1376" ca="1">IF(AND(ISBLANK(INDIRECT(ADDRESS(B1376,3,1,1,"all_city_parameter_inputs"))),ISBLANK(INDIRECT(ADDRESS(B1376,2,1,1,"all_city_parameter_inputs")))),"",IF(ISBLANK(INDIRECT(ADDRESS(B1376,2,1,1,"all_city_parameter_inputs"))),"",INDIRECT(ADDRESS(B1376,2,1,1,"all_city_parameter_inputs"))))</f>
        <v>alpha</v>
      </c>
      <c r="H1376" s="17" cm="1">
        <f t="array" aca="1" ref="H1376" ca="1">IF(ISBLANK(INDIRECT(ADDRESS(B1376,A1376,1,1,"all_city_parameter_inputs"))), "--",INDIRECT(ADDRESS(B1376,A1376,1,1,"all_city_parameter_inputs")))</f>
        <v>16.045408388520961</v>
      </c>
      <c r="I1376" s="17" t="str">
        <f ca="1">IF(OR(G1376="alpha",G1376="beta",G1376="sd",G1376="mean"),"--",VLOOKUP(C1376,Default!$B$5:$H$113,7,FALSE))</f>
        <v>--</v>
      </c>
      <c r="J1376" s="4" t="str">
        <f ca="1">VLOOKUP(F1376,Lookup!$C$5:$D$109,2, FALSE)</f>
        <v>Travel values</v>
      </c>
      <c r="K1376" s="4" t="str">
        <f ca="1">VLOOKUP(C1376,Default!$B$4:$E$113,4, FALSE)</f>
        <v>ratio of cars to passengers (incl driver)</v>
      </c>
      <c r="L1376" s="21" t="str" cm="1">
        <f t="array" aca="1" ref="L1376" ca="1">IF(ISNA(VLOOKUP(D1376,Grouped_Sources!$C:$C,1,FALSE)),"", INDIRECT(VLOOKUP(D1376,Grouped_Sources!$C:$G,5,FALSE)))</f>
        <v>CarOccupancyRatio_vxx.docx on on OneDrive Ali Abbas - ITHIM Global\Methods and Processes\Input Parameters\CarOccupancyRate</v>
      </c>
      <c r="M1376" s="21"/>
      <c r="N1376" s="21"/>
    </row>
    <row r="1377" spans="1:14">
      <c r="A1377" s="5">
        <f t="shared" si="214"/>
        <v>16</v>
      </c>
      <c r="B1377" s="5">
        <f t="shared" si="215"/>
        <v>88</v>
      </c>
      <c r="C1377" s="5" t="str">
        <f t="shared" ca="1" si="211"/>
        <v>car_occupancy_ratio</v>
      </c>
      <c r="D1377" s="5" t="str">
        <f t="shared" ca="1" si="216"/>
        <v>car_occupancy_ratio_montevideo</v>
      </c>
      <c r="E1377" s="4" t="str" cm="1">
        <f t="array" aca="1" ref="E1377" ca="1">INDIRECT(ADDRESS(1,A1377,1,1,"all_city_parameter_inputs"))</f>
        <v>montevideo</v>
      </c>
      <c r="F1377" s="6" t="str" cm="1">
        <f t="array" aca="1" ref="F1377" ca="1">IF(AND(ISBLANK(INDIRECT(ADDRESS(B1377,2,1,1,"all_city_parameter_inputs"))), ISBLANK(INDIRECT(ADDRESS(B1377,1,1,1,"all_city_parameter_inputs")))), "", IF(ISBLANK(INDIRECT(ADDRESS(B1377,1,1,1,"all_city_parameter_inputs"))), All_city_list!F1376,INDIRECT(ADDRESS(B1377,1,1,1,"all_city_parameter_inputs"))))</f>
        <v>car_occupancy_ratio</v>
      </c>
      <c r="G1377" s="4" t="str" cm="1">
        <f t="array" aca="1" ref="G1377" ca="1">IF(AND(ISBLANK(INDIRECT(ADDRESS(B1377,3,1,1,"all_city_parameter_inputs"))),ISBLANK(INDIRECT(ADDRESS(B1377,2,1,1,"all_city_parameter_inputs")))),"",IF(ISBLANK(INDIRECT(ADDRESS(B1377,2,1,1,"all_city_parameter_inputs"))),"",INDIRECT(ADDRESS(B1377,2,1,1,"all_city_parameter_inputs"))))</f>
        <v>beta</v>
      </c>
      <c r="H1377" s="17" cm="1">
        <f t="array" aca="1" ref="H1377" ca="1">IF(ISBLANK(INDIRECT(ADDRESS(B1377,A1377,1,1,"all_city_parameter_inputs"))), "--",INDIRECT(ADDRESS(B1377,A1377,1,1,"all_city_parameter_inputs")))</f>
        <v>8.1831582781456884</v>
      </c>
      <c r="I1377" s="17" t="str">
        <f ca="1">IF(OR(G1377="alpha",G1377="beta",G1377="sd",G1377="mean"),"--",VLOOKUP(C1377,Default!$B$5:$H$113,7,FALSE))</f>
        <v>--</v>
      </c>
      <c r="J1377" s="4" t="str">
        <f ca="1">VLOOKUP(F1377,Lookup!$C$5:$D$109,2, FALSE)</f>
        <v>Travel values</v>
      </c>
      <c r="K1377" s="4" t="str">
        <f ca="1">VLOOKUP(C1377,Default!$B$4:$E$113,4, FALSE)</f>
        <v>ratio of cars to passengers (incl driver)</v>
      </c>
      <c r="L1377" s="21" t="str" cm="1">
        <f t="array" aca="1" ref="L1377" ca="1">IF(ISNA(VLOOKUP(D1377,Grouped_Sources!$C:$C,1,FALSE)),"", INDIRECT(VLOOKUP(D1377,Grouped_Sources!$C:$G,5,FALSE)))</f>
        <v>CarOccupancyRatio_vxx.docx on on OneDrive Ali Abbas - ITHIM Global\Methods and Processes\Input Parameters\CarOccupancyRate</v>
      </c>
      <c r="M1377" s="21"/>
      <c r="N1377" s="21"/>
    </row>
    <row r="1378" spans="1:14">
      <c r="A1378" s="5">
        <f t="shared" si="214"/>
        <v>16</v>
      </c>
      <c r="B1378" s="5">
        <f t="shared" si="215"/>
        <v>89</v>
      </c>
      <c r="C1378" s="5" t="str">
        <f t="shared" ca="1" si="211"/>
        <v>country</v>
      </c>
      <c r="D1378" s="5" t="str">
        <f t="shared" ref="D1378:D1381" ca="1" si="217">F1378&amp;"_"&amp;E1378</f>
        <v>country_montevideo</v>
      </c>
      <c r="E1378" s="4" t="str" cm="1">
        <f t="array" aca="1" ref="E1378" ca="1">INDIRECT(ADDRESS(1,A1378,1,1,"all_city_parameter_inputs"))</f>
        <v>montevideo</v>
      </c>
      <c r="F1378" s="6" t="str" cm="1">
        <f t="array" aca="1" ref="F1378" ca="1">IF(AND(ISBLANK(INDIRECT(ADDRESS(B1378,2,1,1,"all_city_parameter_inputs"))), ISBLANK(INDIRECT(ADDRESS(B1378,1,1,1,"all_city_parameter_inputs")))), "", IF(ISBLANK(INDIRECT(ADDRESS(B1378,1,1,1,"all_city_parameter_inputs"))), All_city_list!F1377,INDIRECT(ADDRESS(B1378,1,1,1,"all_city_parameter_inputs"))))</f>
        <v>country</v>
      </c>
      <c r="G1378" s="4" t="str" cm="1">
        <f t="array" aca="1" ref="G1378" ca="1">IF(AND(ISBLANK(INDIRECT(ADDRESS(B1378,3,1,1,"all_city_parameter_inputs"))),ISBLANK(INDIRECT(ADDRESS(B1378,2,1,1,"all_city_parameter_inputs")))),"",IF(ISBLANK(INDIRECT(ADDRESS(B1378,2,1,1,"all_city_parameter_inputs"))),"",INDIRECT(ADDRESS(B1378,2,1,1,"all_city_parameter_inputs"))))</f>
        <v/>
      </c>
      <c r="H1378" s="17" t="str" cm="1">
        <f t="array" aca="1" ref="H1378" ca="1">IF(ISBLANK(INDIRECT(ADDRESS(B1378,A1378,1,1,"all_city_parameter_inputs"))), "--",INDIRECT(ADDRESS(B1378,A1378,1,1,"all_city_parameter_inputs")))</f>
        <v>Uruquay</v>
      </c>
      <c r="I1378" s="17" t="str">
        <f ca="1">IF(OR(G1378="alpha",G1378="beta",G1378="sd",G1378="mean"),"--",VLOOKUP(C1378,Default!$B$5:$H$113,7,FALSE))</f>
        <v>Bogota</v>
      </c>
      <c r="J1378" s="4" t="str">
        <f ca="1">VLOOKUP(F1378,Lookup!$C$5:$D$109,2, FALSE)</f>
        <v>Miscellaneous</v>
      </c>
      <c r="K1378" s="4" t="str">
        <f ca="1">VLOOKUP(C1378,Default!$B$4:$E$113,4, FALSE)</f>
        <v>country where city lies in</v>
      </c>
      <c r="L1378" s="21" t="str" cm="1">
        <f t="array" aca="1" ref="L1378" ca="1">IF(ISNA(VLOOKUP(D1378,Grouped_Sources!$C:$C,1,FALSE)),"", INDIRECT(VLOOKUP(D1378,Grouped_Sources!$C:$G,5,FALSE)))</f>
        <v/>
      </c>
      <c r="M1378" s="21"/>
      <c r="N1378" s="21"/>
    </row>
    <row r="1379" spans="1:14">
      <c r="A1379" s="5">
        <f t="shared" si="214"/>
        <v>16</v>
      </c>
      <c r="B1379" s="5">
        <f t="shared" si="215"/>
        <v>90</v>
      </c>
      <c r="C1379" s="5" t="str">
        <f t="shared" ca="1" si="211"/>
        <v>continent</v>
      </c>
      <c r="D1379" s="5" t="str">
        <f t="shared" ca="1" si="217"/>
        <v>continent_montevideo</v>
      </c>
      <c r="E1379" s="4" t="str" cm="1">
        <f t="array" aca="1" ref="E1379" ca="1">INDIRECT(ADDRESS(1,A1379,1,1,"all_city_parameter_inputs"))</f>
        <v>montevideo</v>
      </c>
      <c r="F1379" s="6" t="str" cm="1">
        <f t="array" aca="1" ref="F1379" ca="1">IF(AND(ISBLANK(INDIRECT(ADDRESS(B1379,2,1,1,"all_city_parameter_inputs"))), ISBLANK(INDIRECT(ADDRESS(B1379,1,1,1,"all_city_parameter_inputs")))), "", IF(ISBLANK(INDIRECT(ADDRESS(B1379,1,1,1,"all_city_parameter_inputs"))), All_city_list!F1378,INDIRECT(ADDRESS(B1379,1,1,1,"all_city_parameter_inputs"))))</f>
        <v>continent</v>
      </c>
      <c r="G1379" s="4" t="str" cm="1">
        <f t="array" aca="1" ref="G1379" ca="1">IF(AND(ISBLANK(INDIRECT(ADDRESS(B1379,3,1,1,"all_city_parameter_inputs"))),ISBLANK(INDIRECT(ADDRESS(B1379,2,1,1,"all_city_parameter_inputs")))),"",IF(ISBLANK(INDIRECT(ADDRESS(B1379,2,1,1,"all_city_parameter_inputs"))),"",INDIRECT(ADDRESS(B1379,2,1,1,"all_city_parameter_inputs"))))</f>
        <v/>
      </c>
      <c r="H1379" s="17" t="str" cm="1">
        <f t="array" aca="1" ref="H1379" ca="1">IF(ISBLANK(INDIRECT(ADDRESS(B1379,A1379,1,1,"all_city_parameter_inputs"))), "--",INDIRECT(ADDRESS(B1379,A1379,1,1,"all_city_parameter_inputs")))</f>
        <v>Latin_America</v>
      </c>
      <c r="I1379" s="17" t="str">
        <f ca="1">IF(OR(G1379="alpha",G1379="beta",G1379="sd",G1379="mean"),"--",VLOOKUP(C1379,Default!$B$5:$H$113,7,FALSE))</f>
        <v>Latin_America</v>
      </c>
      <c r="J1379" s="4" t="str">
        <f ca="1">VLOOKUP(F1379,Lookup!$C$5:$D$109,2, FALSE)</f>
        <v>Miscellaneous</v>
      </c>
      <c r="K1379" s="4" t="str">
        <f ca="1">VLOOKUP(C1379,Default!$B$4:$E$113,4, FALSE)</f>
        <v>continent</v>
      </c>
      <c r="L1379" s="21" t="str" cm="1">
        <f t="array" aca="1" ref="L1379" ca="1">IF(ISNA(VLOOKUP(D1379,Grouped_Sources!$C:$C,1,FALSE)),"", INDIRECT(VLOOKUP(D1379,Grouped_Sources!$C:$G,5,FALSE)))</f>
        <v/>
      </c>
      <c r="M1379" s="21"/>
      <c r="N1379" s="21"/>
    </row>
    <row r="1380" spans="1:14">
      <c r="A1380" s="5">
        <f t="shared" si="214"/>
        <v>16</v>
      </c>
      <c r="B1380" s="5">
        <f t="shared" si="215"/>
        <v>91</v>
      </c>
      <c r="C1380" s="5" t="str">
        <f t="shared" ref="C1380:C1388" ca="1" si="218">IF(G1380 = "",F1380,IF(OR(G1380="alpha",G1380="beta",G1380="constant",G1380="sd",G1380="mean",G1380="sample"),F1380,F1380&amp;" "&amp;G1380))</f>
        <v>bus_driver_prop_male</v>
      </c>
      <c r="D1380" s="5" t="str">
        <f t="shared" ca="1" si="217"/>
        <v>bus_driver_prop_male_montevideo</v>
      </c>
      <c r="E1380" s="4" t="str" cm="1">
        <f t="array" aca="1" ref="E1380" ca="1">INDIRECT(ADDRESS(1,A1380,1,1,"all_city_parameter_inputs"))</f>
        <v>montevideo</v>
      </c>
      <c r="F1380" s="6" t="str" cm="1">
        <f t="array" aca="1" ref="F1380" ca="1">IF(AND(ISBLANK(INDIRECT(ADDRESS(B1380,2,1,1,"all_city_parameter_inputs"))), ISBLANK(INDIRECT(ADDRESS(B1380,1,1,1,"all_city_parameter_inputs")))), "", IF(ISBLANK(INDIRECT(ADDRESS(B1380,1,1,1,"all_city_parameter_inputs"))), All_city_list!F1379,INDIRECT(ADDRESS(B1380,1,1,1,"all_city_parameter_inputs"))))</f>
        <v>bus_driver_prop_male</v>
      </c>
      <c r="G1380" s="4" t="str" cm="1">
        <f t="array" aca="1" ref="G1380" ca="1">IF(AND(ISBLANK(INDIRECT(ADDRESS(B1380,3,1,1,"all_city_parameter_inputs"))),ISBLANK(INDIRECT(ADDRESS(B1380,2,1,1,"all_city_parameter_inputs")))),"",IF(ISBLANK(INDIRECT(ADDRESS(B1380,2,1,1,"all_city_parameter_inputs"))),"",INDIRECT(ADDRESS(B1380,2,1,1,"all_city_parameter_inputs"))))</f>
        <v/>
      </c>
      <c r="H1380" s="17" cm="1">
        <f t="array" aca="1" ref="H1380" ca="1">IF(ISBLANK(INDIRECT(ADDRESS(B1380,A1380,1,1,"all_city_parameter_inputs"))), "--",INDIRECT(ADDRESS(B1380,A1380,1,1,"all_city_parameter_inputs")))</f>
        <v>0.99</v>
      </c>
      <c r="I1380" s="17">
        <f ca="1">IF(OR(G1380="alpha",G1380="beta",G1380="sd",G1380="mean"),"--",VLOOKUP(C1380,Default!$B$5:$H$113,7,FALSE))</f>
        <v>0.98</v>
      </c>
      <c r="J1380" s="4" t="str">
        <f ca="1">VLOOKUP(F1380,Lookup!$C$5:$D$109,2, FALSE)</f>
        <v>Travel values</v>
      </c>
      <c r="K1380" s="4" t="str">
        <f ca="1">VLOOKUP(C1380,Default!$B$4:$E$113,4, FALSE)</f>
        <v>proportion of bus drivers that are male</v>
      </c>
      <c r="L1380" s="21" t="str" cm="1">
        <f t="array" aca="1" ref="L1380" ca="1">IF(ISNA(VLOOKUP(D1380,Grouped_Sources!$C:$C,1,FALSE)),"", INDIRECT(VLOOKUP(D1380,Grouped_Sources!$C:$G,5,FALSE)))</f>
        <v>on OneDrive Ali Abbas - ITHIM Global\Methods and Processes\Input Parameters\GhostTrip_demographics</v>
      </c>
      <c r="M1380" s="21"/>
      <c r="N1380" s="21"/>
    </row>
    <row r="1381" spans="1:14">
      <c r="A1381" s="5">
        <f t="shared" si="214"/>
        <v>16</v>
      </c>
      <c r="B1381" s="5">
        <f t="shared" si="215"/>
        <v>92</v>
      </c>
      <c r="C1381" s="5" t="str">
        <f t="shared" ca="1" si="218"/>
        <v>bus_driver_male_agerange</v>
      </c>
      <c r="D1381" s="5" t="str">
        <f t="shared" ca="1" si="217"/>
        <v>bus_driver_male_agerange_montevideo</v>
      </c>
      <c r="E1381" s="4" t="str" cm="1">
        <f t="array" aca="1" ref="E1381" ca="1">INDIRECT(ADDRESS(1,A1381,1,1,"all_city_parameter_inputs"))</f>
        <v>montevideo</v>
      </c>
      <c r="F1381" s="6" t="str" cm="1">
        <f t="array" aca="1" ref="F1381" ca="1">IF(AND(ISBLANK(INDIRECT(ADDRESS(B1381,2,1,1,"all_city_parameter_inputs"))), ISBLANK(INDIRECT(ADDRESS(B1381,1,1,1,"all_city_parameter_inputs")))), "", IF(ISBLANK(INDIRECT(ADDRESS(B1381,1,1,1,"all_city_parameter_inputs"))), All_city_list!F1380,INDIRECT(ADDRESS(B1381,1,1,1,"all_city_parameter_inputs"))))</f>
        <v>bus_driver_male_agerange</v>
      </c>
      <c r="G1381" s="4" t="str" cm="1">
        <f t="array" aca="1" ref="G1381" ca="1">IF(AND(ISBLANK(INDIRECT(ADDRESS(B1381,3,1,1,"all_city_parameter_inputs"))),ISBLANK(INDIRECT(ADDRESS(B1381,2,1,1,"all_city_parameter_inputs")))),"",IF(ISBLANK(INDIRECT(ADDRESS(B1381,2,1,1,"all_city_parameter_inputs"))),"",INDIRECT(ADDRESS(B1381,2,1,1,"all_city_parameter_inputs"))))</f>
        <v/>
      </c>
      <c r="H1381" s="17" t="str" cm="1">
        <f t="array" aca="1" ref="H1381" ca="1">IF(ISBLANK(INDIRECT(ADDRESS(B1381,A1381,1,1,"all_city_parameter_inputs"))), "--",INDIRECT(ADDRESS(B1381,A1381,1,1,"all_city_parameter_inputs")))</f>
        <v>18, 65</v>
      </c>
      <c r="I1381" s="17" t="str">
        <f ca="1">IF(OR(G1381="alpha",G1381="beta",G1381="sd",G1381="mean"),"--",VLOOKUP(C1381,Default!$B$5:$H$113,7,FALSE))</f>
        <v>19, 65</v>
      </c>
      <c r="J1381" s="4" t="str">
        <f ca="1">VLOOKUP(F1381,Lookup!$C$5:$D$109,2, FALSE)</f>
        <v>Travel values</v>
      </c>
      <c r="K1381" s="4" t="str">
        <f ca="1">VLOOKUP(C1381,Default!$B$4:$E$113,4, FALSE)</f>
        <v>age range of male bus drivers</v>
      </c>
      <c r="L1381" s="21" t="str" cm="1">
        <f t="array" aca="1" ref="L1381" ca="1">IF(ISNA(VLOOKUP(D1381,Grouped_Sources!$C:$C,1,FALSE)),"", INDIRECT(VLOOKUP(D1381,Grouped_Sources!$C:$G,5,FALSE)))</f>
        <v>on OneDrive Ali Abbas - ITHIM Global\Methods and Processes\Input Parameters\GhostTrip_demographics</v>
      </c>
      <c r="M1381" s="21"/>
      <c r="N1381" s="21"/>
    </row>
    <row r="1382" spans="1:14">
      <c r="A1382" s="5">
        <f t="shared" si="214"/>
        <v>16</v>
      </c>
      <c r="B1382" s="5">
        <f t="shared" si="215"/>
        <v>93</v>
      </c>
      <c r="C1382" s="5" t="str">
        <f t="shared" ca="1" si="218"/>
        <v>bus_driver_female_agerange</v>
      </c>
      <c r="D1382" s="5" t="str">
        <f t="shared" ref="D1382:D1388" ca="1" si="219">F1382&amp;"_"&amp;E1382</f>
        <v>bus_driver_female_agerange_montevideo</v>
      </c>
      <c r="E1382" s="4" t="str" cm="1">
        <f t="array" aca="1" ref="E1382" ca="1">INDIRECT(ADDRESS(1,A1382,1,1,"all_city_parameter_inputs"))</f>
        <v>montevideo</v>
      </c>
      <c r="F1382" s="6" t="str" cm="1">
        <f t="array" aca="1" ref="F1382" ca="1">IF(AND(ISBLANK(INDIRECT(ADDRESS(B1382,2,1,1,"all_city_parameter_inputs"))), ISBLANK(INDIRECT(ADDRESS(B1382,1,1,1,"all_city_parameter_inputs")))), "", IF(ISBLANK(INDIRECT(ADDRESS(B1382,1,1,1,"all_city_parameter_inputs"))), All_city_list!F1381,INDIRECT(ADDRESS(B1382,1,1,1,"all_city_parameter_inputs"))))</f>
        <v>bus_driver_female_agerange</v>
      </c>
      <c r="G1382" s="4" t="str" cm="1">
        <f t="array" aca="1" ref="G1382" ca="1">IF(AND(ISBLANK(INDIRECT(ADDRESS(B1382,3,1,1,"all_city_parameter_inputs"))),ISBLANK(INDIRECT(ADDRESS(B1382,2,1,1,"all_city_parameter_inputs")))),"",IF(ISBLANK(INDIRECT(ADDRESS(B1382,2,1,1,"all_city_parameter_inputs"))),"",INDIRECT(ADDRESS(B1382,2,1,1,"all_city_parameter_inputs"))))</f>
        <v/>
      </c>
      <c r="H1382" s="17" t="str" cm="1">
        <f t="array" aca="1" ref="H1382" ca="1">IF(ISBLANK(INDIRECT(ADDRESS(B1382,A1382,1,1,"all_city_parameter_inputs"))), "--",INDIRECT(ADDRESS(B1382,A1382,1,1,"all_city_parameter_inputs")))</f>
        <v>18, 65</v>
      </c>
      <c r="I1382" s="17" t="str">
        <f ca="1">IF(OR(G1382="alpha",G1382="beta",G1382="sd",G1382="mean"),"--",VLOOKUP(C1382,Default!$B$5:$H$113,7,FALSE))</f>
        <v>19, 65</v>
      </c>
      <c r="J1382" s="4" t="str">
        <f ca="1">VLOOKUP(F1382,Lookup!$C$5:$D$109,2, FALSE)</f>
        <v>Travel values</v>
      </c>
      <c r="K1382" s="4" t="str">
        <f ca="1">VLOOKUP(C1382,Default!$B$4:$E$113,4, FALSE)</f>
        <v>age range of female bus drivers</v>
      </c>
      <c r="L1382" s="21" t="str" cm="1">
        <f t="array" aca="1" ref="L1382" ca="1">IF(ISNA(VLOOKUP(D1382,Grouped_Sources!$C:$C,1,FALSE)),"", INDIRECT(VLOOKUP(D1382,Grouped_Sources!$C:$G,5,FALSE)))</f>
        <v>on OneDrive Ali Abbas - ITHIM Global\Methods and Processes\Input Parameters\GhostTrip_demographics</v>
      </c>
      <c r="M1382" s="21"/>
      <c r="N1382" s="21"/>
    </row>
    <row r="1383" spans="1:14">
      <c r="A1383" s="5">
        <f t="shared" si="214"/>
        <v>16</v>
      </c>
      <c r="B1383" s="5">
        <f t="shared" si="215"/>
        <v>94</v>
      </c>
      <c r="C1383" s="5" t="str">
        <f t="shared" ca="1" si="218"/>
        <v>truck_driver_prop_male</v>
      </c>
      <c r="D1383" s="5" t="str">
        <f t="shared" ca="1" si="219"/>
        <v>truck_driver_prop_male_montevideo</v>
      </c>
      <c r="E1383" s="4" t="str" cm="1">
        <f t="array" aca="1" ref="E1383" ca="1">INDIRECT(ADDRESS(1,A1383,1,1,"all_city_parameter_inputs"))</f>
        <v>montevideo</v>
      </c>
      <c r="F1383" s="6" t="str" cm="1">
        <f t="array" aca="1" ref="F1383" ca="1">IF(AND(ISBLANK(INDIRECT(ADDRESS(B1383,2,1,1,"all_city_parameter_inputs"))), ISBLANK(INDIRECT(ADDRESS(B1383,1,1,1,"all_city_parameter_inputs")))), "", IF(ISBLANK(INDIRECT(ADDRESS(B1383,1,1,1,"all_city_parameter_inputs"))), All_city_list!F1382,INDIRECT(ADDRESS(B1383,1,1,1,"all_city_parameter_inputs"))))</f>
        <v>truck_driver_prop_male</v>
      </c>
      <c r="G1383" s="4" t="str" cm="1">
        <f t="array" aca="1" ref="G1383" ca="1">IF(AND(ISBLANK(INDIRECT(ADDRESS(B1383,3,1,1,"all_city_parameter_inputs"))),ISBLANK(INDIRECT(ADDRESS(B1383,2,1,1,"all_city_parameter_inputs")))),"",IF(ISBLANK(INDIRECT(ADDRESS(B1383,2,1,1,"all_city_parameter_inputs"))),"",INDIRECT(ADDRESS(B1383,2,1,1,"all_city_parameter_inputs"))))</f>
        <v/>
      </c>
      <c r="H1383" s="17" cm="1">
        <f t="array" aca="1" ref="H1383" ca="1">IF(ISBLANK(INDIRECT(ADDRESS(B1383,A1383,1,1,"all_city_parameter_inputs"))), "--",INDIRECT(ADDRESS(B1383,A1383,1,1,"all_city_parameter_inputs")))</f>
        <v>0.99</v>
      </c>
      <c r="I1383" s="17">
        <f ca="1">IF(OR(G1383="alpha",G1383="beta",G1383="sd",G1383="mean"),"--",VLOOKUP(C1383,Default!$B$5:$H$113,7,FALSE))</f>
        <v>0.98</v>
      </c>
      <c r="J1383" s="4" t="str">
        <f ca="1">VLOOKUP(F1383,Lookup!$C$5:$D$109,2, FALSE)</f>
        <v>Travel values</v>
      </c>
      <c r="K1383" s="4" t="str">
        <f ca="1">VLOOKUP(C1383,Default!$B$4:$E$113,4, FALSE)</f>
        <v>proportion of male truck drivers</v>
      </c>
      <c r="L1383" s="21" t="str" cm="1">
        <f t="array" aca="1" ref="L1383" ca="1">IF(ISNA(VLOOKUP(D1383,Grouped_Sources!$C:$C,1,FALSE)),"", INDIRECT(VLOOKUP(D1383,Grouped_Sources!$C:$G,5,FALSE)))</f>
        <v>on OneDrive Ali Abbas - ITHIM Global\Methods and Processes\Input Parameters\GhostTrip_demographics</v>
      </c>
      <c r="M1383" s="21"/>
      <c r="N1383" s="21"/>
    </row>
    <row r="1384" spans="1:14">
      <c r="A1384" s="5">
        <f t="shared" si="214"/>
        <v>16</v>
      </c>
      <c r="B1384" s="5">
        <f t="shared" si="215"/>
        <v>95</v>
      </c>
      <c r="C1384" s="5" t="str">
        <f t="shared" ca="1" si="218"/>
        <v>truck_driver_male_agerange</v>
      </c>
      <c r="D1384" s="5" t="str">
        <f t="shared" ca="1" si="219"/>
        <v>truck_driver_male_agerange_montevideo</v>
      </c>
      <c r="E1384" s="4" t="str" cm="1">
        <f t="array" aca="1" ref="E1384" ca="1">INDIRECT(ADDRESS(1,A1384,1,1,"all_city_parameter_inputs"))</f>
        <v>montevideo</v>
      </c>
      <c r="F1384" s="6" t="str" cm="1">
        <f t="array" aca="1" ref="F1384" ca="1">IF(AND(ISBLANK(INDIRECT(ADDRESS(B1384,2,1,1,"all_city_parameter_inputs"))), ISBLANK(INDIRECT(ADDRESS(B1384,1,1,1,"all_city_parameter_inputs")))), "", IF(ISBLANK(INDIRECT(ADDRESS(B1384,1,1,1,"all_city_parameter_inputs"))), All_city_list!F1383,INDIRECT(ADDRESS(B1384,1,1,1,"all_city_parameter_inputs"))))</f>
        <v>truck_driver_male_agerange</v>
      </c>
      <c r="G1384" s="4" t="str" cm="1">
        <f t="array" aca="1" ref="G1384" ca="1">IF(AND(ISBLANK(INDIRECT(ADDRESS(B1384,3,1,1,"all_city_parameter_inputs"))),ISBLANK(INDIRECT(ADDRESS(B1384,2,1,1,"all_city_parameter_inputs")))),"",IF(ISBLANK(INDIRECT(ADDRESS(B1384,2,1,1,"all_city_parameter_inputs"))),"",INDIRECT(ADDRESS(B1384,2,1,1,"all_city_parameter_inputs"))))</f>
        <v/>
      </c>
      <c r="H1384" s="17" t="str" cm="1">
        <f t="array" aca="1" ref="H1384" ca="1">IF(ISBLANK(INDIRECT(ADDRESS(B1384,A1384,1,1,"all_city_parameter_inputs"))), "--",INDIRECT(ADDRESS(B1384,A1384,1,1,"all_city_parameter_inputs")))</f>
        <v>18, 65</v>
      </c>
      <c r="I1384" s="17" t="str">
        <f ca="1">IF(OR(G1384="alpha",G1384="beta",G1384="sd",G1384="mean"),"--",VLOOKUP(C1384,Default!$B$5:$H$113,7,FALSE))</f>
        <v>18, 65</v>
      </c>
      <c r="J1384" s="4" t="str">
        <f ca="1">VLOOKUP(F1384,Lookup!$C$5:$D$109,2, FALSE)</f>
        <v>Travel values</v>
      </c>
      <c r="K1384" s="4" t="str">
        <f ca="1">VLOOKUP(C1384,Default!$B$4:$E$113,4, FALSE)</f>
        <v>age range of male truck drivers</v>
      </c>
      <c r="L1384" s="21" t="str" cm="1">
        <f t="array" aca="1" ref="L1384" ca="1">IF(ISNA(VLOOKUP(D1384,Grouped_Sources!$C:$C,1,FALSE)),"", INDIRECT(VLOOKUP(D1384,Grouped_Sources!$C:$G,5,FALSE)))</f>
        <v>on OneDrive Ali Abbas - ITHIM Global\Methods and Processes\Input Parameters\GhostTrip_demographics</v>
      </c>
      <c r="M1384" s="21"/>
      <c r="N1384" s="21"/>
    </row>
    <row r="1385" spans="1:14">
      <c r="A1385" s="5">
        <f t="shared" si="214"/>
        <v>16</v>
      </c>
      <c r="B1385" s="5">
        <f t="shared" si="215"/>
        <v>96</v>
      </c>
      <c r="C1385" s="5" t="str">
        <f t="shared" ca="1" si="218"/>
        <v>truck_driver_female_agerange</v>
      </c>
      <c r="D1385" s="5" t="str">
        <f t="shared" ca="1" si="219"/>
        <v>truck_driver_female_agerange_montevideo</v>
      </c>
      <c r="E1385" s="4" t="str" cm="1">
        <f t="array" aca="1" ref="E1385" ca="1">INDIRECT(ADDRESS(1,A1385,1,1,"all_city_parameter_inputs"))</f>
        <v>montevideo</v>
      </c>
      <c r="F1385" s="6" t="str" cm="1">
        <f t="array" aca="1" ref="F1385" ca="1">IF(AND(ISBLANK(INDIRECT(ADDRESS(B1385,2,1,1,"all_city_parameter_inputs"))), ISBLANK(INDIRECT(ADDRESS(B1385,1,1,1,"all_city_parameter_inputs")))), "", IF(ISBLANK(INDIRECT(ADDRESS(B1385,1,1,1,"all_city_parameter_inputs"))), All_city_list!F1384,INDIRECT(ADDRESS(B1385,1,1,1,"all_city_parameter_inputs"))))</f>
        <v>truck_driver_female_agerange</v>
      </c>
      <c r="G1385" s="4" t="str" cm="1">
        <f t="array" aca="1" ref="G1385" ca="1">IF(AND(ISBLANK(INDIRECT(ADDRESS(B1385,3,1,1,"all_city_parameter_inputs"))),ISBLANK(INDIRECT(ADDRESS(B1385,2,1,1,"all_city_parameter_inputs")))),"",IF(ISBLANK(INDIRECT(ADDRESS(B1385,2,1,1,"all_city_parameter_inputs"))),"",INDIRECT(ADDRESS(B1385,2,1,1,"all_city_parameter_inputs"))))</f>
        <v/>
      </c>
      <c r="H1385" s="17" t="str" cm="1">
        <f t="array" aca="1" ref="H1385" ca="1">IF(ISBLANK(INDIRECT(ADDRESS(B1385,A1385,1,1,"all_city_parameter_inputs"))), "--",INDIRECT(ADDRESS(B1385,A1385,1,1,"all_city_parameter_inputs")))</f>
        <v>18, 65</v>
      </c>
      <c r="I1385" s="17" t="str">
        <f ca="1">IF(OR(G1385="alpha",G1385="beta",G1385="sd",G1385="mean"),"--",VLOOKUP(C1385,Default!$B$5:$H$113,7,FALSE))</f>
        <v>18, 65</v>
      </c>
      <c r="J1385" s="4" t="str">
        <f ca="1">VLOOKUP(F1385,Lookup!$C$5:$D$109,2, FALSE)</f>
        <v>Travel values</v>
      </c>
      <c r="K1385" s="4" t="str">
        <f ca="1">VLOOKUP(C1385,Default!$B$4:$E$113,4, FALSE)</f>
        <v>age range of female truck drivers</v>
      </c>
      <c r="L1385" s="21" t="str" cm="1">
        <f t="array" aca="1" ref="L1385" ca="1">IF(ISNA(VLOOKUP(D1385,Grouped_Sources!$C:$C,1,FALSE)),"", INDIRECT(VLOOKUP(D1385,Grouped_Sources!$C:$G,5,FALSE)))</f>
        <v>on OneDrive Ali Abbas - ITHIM Global\Methods and Processes\Input Parameters\GhostTrip_demographics</v>
      </c>
      <c r="M1385" s="21"/>
      <c r="N1385" s="21"/>
    </row>
    <row r="1386" spans="1:14">
      <c r="A1386" s="5">
        <f t="shared" si="214"/>
        <v>16</v>
      </c>
      <c r="B1386" s="5">
        <f t="shared" si="215"/>
        <v>97</v>
      </c>
      <c r="C1386" s="5" t="str">
        <f t="shared" ca="1" si="218"/>
        <v>commerical_mbike_prop_male</v>
      </c>
      <c r="D1386" s="5" t="str">
        <f t="shared" ca="1" si="219"/>
        <v>commerical_mbike_prop_male_montevideo</v>
      </c>
      <c r="E1386" s="4" t="str" cm="1">
        <f t="array" aca="1" ref="E1386" ca="1">INDIRECT(ADDRESS(1,A1386,1,1,"all_city_parameter_inputs"))</f>
        <v>montevideo</v>
      </c>
      <c r="F1386" s="6" t="str" cm="1">
        <f t="array" aca="1" ref="F1386" ca="1">IF(AND(ISBLANK(INDIRECT(ADDRESS(B1386,2,1,1,"all_city_parameter_inputs"))), ISBLANK(INDIRECT(ADDRESS(B1386,1,1,1,"all_city_parameter_inputs")))), "", IF(ISBLANK(INDIRECT(ADDRESS(B1386,1,1,1,"all_city_parameter_inputs"))), All_city_list!F1385,INDIRECT(ADDRESS(B1386,1,1,1,"all_city_parameter_inputs"))))</f>
        <v>commerical_mbike_prop_male</v>
      </c>
      <c r="G1386" s="4" t="str" cm="1">
        <f t="array" aca="1" ref="G1386" ca="1">IF(AND(ISBLANK(INDIRECT(ADDRESS(B1386,3,1,1,"all_city_parameter_inputs"))),ISBLANK(INDIRECT(ADDRESS(B1386,2,1,1,"all_city_parameter_inputs")))),"",IF(ISBLANK(INDIRECT(ADDRESS(B1386,2,1,1,"all_city_parameter_inputs"))),"",INDIRECT(ADDRESS(B1386,2,1,1,"all_city_parameter_inputs"))))</f>
        <v/>
      </c>
      <c r="H1386" s="17" cm="1">
        <f t="array" aca="1" ref="H1386" ca="1">IF(ISBLANK(INDIRECT(ADDRESS(B1386,A1386,1,1,"all_city_parameter_inputs"))), "--",INDIRECT(ADDRESS(B1386,A1386,1,1,"all_city_parameter_inputs")))</f>
        <v>0.99</v>
      </c>
      <c r="I1386" s="17">
        <f ca="1">IF(OR(G1386="alpha",G1386="beta",G1386="sd",G1386="mean"),"--",VLOOKUP(C1386,Default!$B$5:$H$113,7,FALSE))</f>
        <v>0.99</v>
      </c>
      <c r="J1386" s="4" t="str">
        <f ca="1">VLOOKUP(F1386,Lookup!$C$5:$D$109,2, FALSE)</f>
        <v>Travel values</v>
      </c>
      <c r="K1386" s="4" t="str">
        <f ca="1">VLOOKUP(C1386,Default!$B$4:$E$113,4, FALSE)</f>
        <v>proportion of male commercial motorcycle drivers</v>
      </c>
      <c r="L1386" s="21" t="str" cm="1">
        <f t="array" aca="1" ref="L1386" ca="1">IF(ISNA(VLOOKUP(D1386,Grouped_Sources!$C:$C,1,FALSE)),"", INDIRECT(VLOOKUP(D1386,Grouped_Sources!$C:$G,5,FALSE)))</f>
        <v>on OneDrive Ali Abbas - ITHIM Global\Methods and Processes\Input Parameters\GhostTrip_demographics</v>
      </c>
      <c r="M1386" s="21"/>
      <c r="N1386" s="21"/>
    </row>
    <row r="1387" spans="1:14">
      <c r="A1387" s="5">
        <f t="shared" si="214"/>
        <v>16</v>
      </c>
      <c r="B1387" s="5">
        <f t="shared" si="215"/>
        <v>98</v>
      </c>
      <c r="C1387" s="5" t="str">
        <f t="shared" ca="1" si="218"/>
        <v>commerical_mbike_male_agerange</v>
      </c>
      <c r="D1387" s="5" t="str">
        <f t="shared" ca="1" si="219"/>
        <v>commerical_mbike_male_agerange_montevideo</v>
      </c>
      <c r="E1387" s="4" t="str" cm="1">
        <f t="array" aca="1" ref="E1387" ca="1">INDIRECT(ADDRESS(1,A1387,1,1,"all_city_parameter_inputs"))</f>
        <v>montevideo</v>
      </c>
      <c r="F1387" s="6" t="str" cm="1">
        <f t="array" aca="1" ref="F1387" ca="1">IF(AND(ISBLANK(INDIRECT(ADDRESS(B1387,2,1,1,"all_city_parameter_inputs"))), ISBLANK(INDIRECT(ADDRESS(B1387,1,1,1,"all_city_parameter_inputs")))), "", IF(ISBLANK(INDIRECT(ADDRESS(B1387,1,1,1,"all_city_parameter_inputs"))), All_city_list!F1386,INDIRECT(ADDRESS(B1387,1,1,1,"all_city_parameter_inputs"))))</f>
        <v>commerical_mbike_male_agerange</v>
      </c>
      <c r="G1387" s="4" t="str" cm="1">
        <f t="array" aca="1" ref="G1387" ca="1">IF(AND(ISBLANK(INDIRECT(ADDRESS(B1387,3,1,1,"all_city_parameter_inputs"))),ISBLANK(INDIRECT(ADDRESS(B1387,2,1,1,"all_city_parameter_inputs")))),"",IF(ISBLANK(INDIRECT(ADDRESS(B1387,2,1,1,"all_city_parameter_inputs"))),"",INDIRECT(ADDRESS(B1387,2,1,1,"all_city_parameter_inputs"))))</f>
        <v/>
      </c>
      <c r="H1387" s="17" t="str" cm="1">
        <f t="array" aca="1" ref="H1387" ca="1">IF(ISBLANK(INDIRECT(ADDRESS(B1387,A1387,1,1,"all_city_parameter_inputs"))), "--",INDIRECT(ADDRESS(B1387,A1387,1,1,"all_city_parameter_inputs")))</f>
        <v>18, 65</v>
      </c>
      <c r="I1387" s="17" t="str">
        <f ca="1">IF(OR(G1387="alpha",G1387="beta",G1387="sd",G1387="mean"),"--",VLOOKUP(C1387,Default!$B$5:$H$113,7,FALSE))</f>
        <v>18, 65</v>
      </c>
      <c r="J1387" s="4" t="str">
        <f ca="1">VLOOKUP(F1387,Lookup!$C$5:$D$109,2, FALSE)</f>
        <v>Travel values</v>
      </c>
      <c r="K1387" s="4" t="str">
        <f ca="1">VLOOKUP(C1387,Default!$B$4:$E$113,4, FALSE)</f>
        <v>age range of male commercial motorcycle drivers</v>
      </c>
      <c r="L1387" s="21" t="str" cm="1">
        <f t="array" aca="1" ref="L1387" ca="1">IF(ISNA(VLOOKUP(D1387,Grouped_Sources!$C:$C,1,FALSE)),"", INDIRECT(VLOOKUP(D1387,Grouped_Sources!$C:$G,5,FALSE)))</f>
        <v>on OneDrive Ali Abbas - ITHIM Global\Methods and Processes\Input Parameters\GhostTrip_demographics</v>
      </c>
      <c r="M1387" s="21"/>
      <c r="N1387" s="21"/>
    </row>
    <row r="1388" spans="1:14">
      <c r="A1388" s="5">
        <f t="shared" si="214"/>
        <v>16</v>
      </c>
      <c r="B1388" s="5">
        <f t="shared" si="215"/>
        <v>99</v>
      </c>
      <c r="C1388" s="5" t="str">
        <f t="shared" ca="1" si="218"/>
        <v>commerical_mbike_female_agerange</v>
      </c>
      <c r="D1388" s="5" t="str">
        <f t="shared" ca="1" si="219"/>
        <v>commerical_mbike_female_agerange_montevideo</v>
      </c>
      <c r="E1388" s="4" t="str" cm="1">
        <f t="array" aca="1" ref="E1388" ca="1">INDIRECT(ADDRESS(1,A1388,1,1,"all_city_parameter_inputs"))</f>
        <v>montevideo</v>
      </c>
      <c r="F1388" s="6" t="str" cm="1">
        <f t="array" aca="1" ref="F1388" ca="1">IF(AND(ISBLANK(INDIRECT(ADDRESS(B1388,2,1,1,"all_city_parameter_inputs"))), ISBLANK(INDIRECT(ADDRESS(B1388,1,1,1,"all_city_parameter_inputs")))), "", IF(ISBLANK(INDIRECT(ADDRESS(B1388,1,1,1,"all_city_parameter_inputs"))), All_city_list!F1387,INDIRECT(ADDRESS(B1388,1,1,1,"all_city_parameter_inputs"))))</f>
        <v>commerical_mbike_female_agerange</v>
      </c>
      <c r="G1388" s="4" t="str" cm="1">
        <f t="array" aca="1" ref="G1388" ca="1">IF(AND(ISBLANK(INDIRECT(ADDRESS(B1388,3,1,1,"all_city_parameter_inputs"))),ISBLANK(INDIRECT(ADDRESS(B1388,2,1,1,"all_city_parameter_inputs")))),"",IF(ISBLANK(INDIRECT(ADDRESS(B1388,2,1,1,"all_city_parameter_inputs"))),"",INDIRECT(ADDRESS(B1388,2,1,1,"all_city_parameter_inputs"))))</f>
        <v/>
      </c>
      <c r="H1388" s="17" t="str" cm="1">
        <f t="array" aca="1" ref="H1388" ca="1">IF(ISBLANK(INDIRECT(ADDRESS(B1388,A1388,1,1,"all_city_parameter_inputs"))), "--",INDIRECT(ADDRESS(B1388,A1388,1,1,"all_city_parameter_inputs")))</f>
        <v>18, 65</v>
      </c>
      <c r="I1388" s="17" t="str">
        <f ca="1">IF(OR(G1388="alpha",G1388="beta",G1388="sd",G1388="mean"),"--",VLOOKUP(C1388,Default!$B$5:$H$113,7,FALSE))</f>
        <v>18, 65</v>
      </c>
      <c r="J1388" s="4" t="str">
        <f ca="1">VLOOKUP(F1388,Lookup!$C$5:$D$109,2, FALSE)</f>
        <v>Travel values</v>
      </c>
      <c r="K1388" s="4" t="str">
        <f ca="1">VLOOKUP(C1388,Default!$B$4:$E$113,4, FALSE)</f>
        <v>age range of female commercial motorcycle drivers</v>
      </c>
      <c r="L1388" s="21" t="str" cm="1">
        <f t="array" aca="1" ref="L1388" ca="1">IF(ISNA(VLOOKUP(D1388,Grouped_Sources!$C:$C,1,FALSE)),"", INDIRECT(VLOOKUP(D1388,Grouped_Sources!$C:$G,5,FALSE)))</f>
        <v>on OneDrive Ali Abbas - ITHIM Global\Methods and Processes\Input Parameters\GhostTrip_demographics</v>
      </c>
      <c r="M1388" s="21"/>
      <c r="N1388" s="21"/>
    </row>
    <row r="1389" spans="1:14">
      <c r="A1389" s="5">
        <f t="shared" si="214"/>
        <v>16</v>
      </c>
      <c r="B1389" s="5">
        <f t="shared" si="215"/>
        <v>100</v>
      </c>
      <c r="C1389" s="5" t="str">
        <f t="shared" ref="C1389" ca="1" si="220">IF(G1389 = "",F1389,IF(OR(G1389="alpha",G1389="beta",G1389="constant",G1389="sd",G1389="mean",G1389="sample"),F1389,F1389&amp;" "&amp;G1389))</f>
        <v>day_to_week_scalar</v>
      </c>
      <c r="D1389" s="5" t="str">
        <f t="shared" ref="D1389" ca="1" si="221">F1389&amp;"_"&amp;E1389</f>
        <v>day_to_week_scalar_montevideo</v>
      </c>
      <c r="E1389" s="4" t="str" cm="1">
        <f t="array" aca="1" ref="E1389" ca="1">INDIRECT(ADDRESS(1,A1389,1,1,"all_city_parameter_inputs"))</f>
        <v>montevideo</v>
      </c>
      <c r="F1389" s="6" t="str" cm="1">
        <f t="array" aca="1" ref="F1389" ca="1">IF(AND(ISBLANK(INDIRECT(ADDRESS(B1389,2,1,1,"all_city_parameter_inputs"))), ISBLANK(INDIRECT(ADDRESS(B1389,1,1,1,"all_city_parameter_inputs")))), "", IF(ISBLANK(INDIRECT(ADDRESS(B1389,1,1,1,"all_city_parameter_inputs"))), All_city_list!F1388,INDIRECT(ADDRESS(B1389,1,1,1,"all_city_parameter_inputs"))))</f>
        <v>day_to_week_scalar</v>
      </c>
      <c r="G1389" s="4" t="str" cm="1">
        <f t="array" aca="1" ref="G1389" ca="1">IF(AND(ISBLANK(INDIRECT(ADDRESS(B1389,3,1,1,"all_city_parameter_inputs"))),ISBLANK(INDIRECT(ADDRESS(B1389,2,1,1,"all_city_parameter_inputs")))),"",IF(ISBLANK(INDIRECT(ADDRESS(B1389,2,1,1,"all_city_parameter_inputs"))),"",INDIRECT(ADDRESS(B1389,2,1,1,"all_city_parameter_inputs"))))</f>
        <v/>
      </c>
      <c r="H1389" s="17" cm="1">
        <f t="array" aca="1" ref="H1389" ca="1">IF(ISBLANK(INDIRECT(ADDRESS(B1389,A1389,1,1,"all_city_parameter_inputs"))), "--",INDIRECT(ADDRESS(B1389,A1389,1,1,"all_city_parameter_inputs")))</f>
        <v>7</v>
      </c>
      <c r="I1389" s="17">
        <f ca="1">IF(OR(G1389="alpha",G1389="beta",G1389="sd",G1389="mean"),"--",VLOOKUP(C1389,Default!$B$5:$H$113,7,FALSE))</f>
        <v>7</v>
      </c>
      <c r="J1389" s="4" t="str">
        <f ca="1">VLOOKUP(F1389,Lookup!$C$5:$D$109,2, FALSE)</f>
        <v>Travel values</v>
      </c>
      <c r="K1389" s="4" t="str">
        <f ca="1">VLOOKUP(C1389,Default!$B$4:$E$113,4, FALSE)</f>
        <v>how daily travel scales to a week</v>
      </c>
      <c r="L1389" s="38" t="s">
        <v>831</v>
      </c>
      <c r="M1389" s="21"/>
      <c r="N1389" s="21"/>
    </row>
    <row r="1390" spans="1:14">
      <c r="A1390" s="5">
        <f t="shared" si="214"/>
        <v>17</v>
      </c>
      <c r="B1390" s="5">
        <f t="shared" si="215"/>
        <v>2</v>
      </c>
      <c r="C1390" s="5" t="str">
        <f t="shared" ca="1" si="211"/>
        <v>speeds auto_rickshaw</v>
      </c>
      <c r="D1390" s="5" t="str">
        <f t="shared" ca="1" si="213"/>
        <v>speeds_antofagasta</v>
      </c>
      <c r="E1390" s="4" t="str" cm="1">
        <f t="array" aca="1" ref="E1390" ca="1">INDIRECT(ADDRESS(1,A1390,1,1,"all_city_parameter_inputs"))</f>
        <v>antofagasta</v>
      </c>
      <c r="F1390" s="6" t="str" cm="1">
        <f t="array" aca="1" ref="F1390" ca="1">IF(AND(ISBLANK(INDIRECT(ADDRESS(B1390,2,1,1,"all_city_parameter_inputs"))), ISBLANK(INDIRECT(ADDRESS(B1390,1,1,1,"all_city_parameter_inputs")))), "", IF(ISBLANK(INDIRECT(ADDRESS(B1390,1,1,1,"all_city_parameter_inputs"))), All_city_list!F1374,INDIRECT(ADDRESS(B1390,1,1,1,"all_city_parameter_inputs"))))</f>
        <v>speeds</v>
      </c>
      <c r="G1390" s="4" t="str" cm="1">
        <f t="array" aca="1" ref="G1390" ca="1">IF(AND(ISBLANK(INDIRECT(ADDRESS(B1390,3,1,1,"all_city_parameter_inputs"))),ISBLANK(INDIRECT(ADDRESS(B1390,2,1,1,"all_city_parameter_inputs")))),"",IF(ISBLANK(INDIRECT(ADDRESS(B1390,2,1,1,"all_city_parameter_inputs"))),"",INDIRECT(ADDRESS(B1390,2,1,1,"all_city_parameter_inputs"))))</f>
        <v>auto_rickshaw</v>
      </c>
      <c r="H1390" s="17" t="str" cm="1">
        <f t="array" aca="1" ref="H1390" ca="1">IF(ISBLANK(INDIRECT(ADDRESS(B1390,A1390,1,1,"all_city_parameter_inputs"))), "--",INDIRECT(ADDRESS(B1390,A1390,1,1,"all_city_parameter_inputs")))</f>
        <v>--</v>
      </c>
      <c r="I1390" s="17">
        <f ca="1">IF(OR(G1390="alpha",G1390="beta",G1390="sd",G1390="mean"),"--",VLOOKUP(C1390,Default!$B$5:$H$113,7,FALSE))</f>
        <v>0</v>
      </c>
      <c r="J1390" s="4" t="str">
        <f ca="1">VLOOKUP(F1390,Lookup!$C$5:$D$109,2, FALSE)</f>
        <v>Travel values</v>
      </c>
      <c r="K1390" s="4">
        <f ca="1">VLOOKUP(C1390,Default!$B$4:$E$113,4, FALSE)</f>
        <v>0</v>
      </c>
      <c r="L1390" s="21" t="str" cm="1">
        <f t="array" aca="1" ref="L1390" ca="1">IF(ISNA(VLOOKUP(D1390,Grouped_Sources!$C:$C,1,FALSE)),"", INDIRECT(VLOOKUP(D1390,Grouped_Sources!$C:$G,5,FALSE)))</f>
        <v>VehicleSpeeds_Summary_vxxx.docx on OneDrive Ali Abbas - ITHIM Global\Methods and Processes\Input Parameters\VehicleSpeeds</v>
      </c>
      <c r="M1390" s="21"/>
      <c r="N1390" s="21"/>
    </row>
    <row r="1391" spans="1:14">
      <c r="A1391" s="5">
        <f t="shared" si="214"/>
        <v>17</v>
      </c>
      <c r="B1391" s="5">
        <f t="shared" si="215"/>
        <v>3</v>
      </c>
      <c r="C1391" s="5" t="str">
        <f t="shared" ca="1" si="211"/>
        <v>speeds bus</v>
      </c>
      <c r="D1391" s="5" t="str">
        <f t="shared" ca="1" si="213"/>
        <v>speeds_antofagasta</v>
      </c>
      <c r="E1391" s="4" t="str" cm="1">
        <f t="array" aca="1" ref="E1391" ca="1">INDIRECT(ADDRESS(1,A1391,1,1,"all_city_parameter_inputs"))</f>
        <v>antofagasta</v>
      </c>
      <c r="F1391" s="6" t="str" cm="1">
        <f t="array" aca="1" ref="F1391" ca="1">IF(AND(ISBLANK(INDIRECT(ADDRESS(B1391,2,1,1,"all_city_parameter_inputs"))), ISBLANK(INDIRECT(ADDRESS(B1391,1,1,1,"all_city_parameter_inputs")))), "", IF(ISBLANK(INDIRECT(ADDRESS(B1391,1,1,1,"all_city_parameter_inputs"))), All_city_list!F1390,INDIRECT(ADDRESS(B1391,1,1,1,"all_city_parameter_inputs"))))</f>
        <v>speeds</v>
      </c>
      <c r="G1391" s="4" t="str" cm="1">
        <f t="array" aca="1" ref="G1391" ca="1">IF(AND(ISBLANK(INDIRECT(ADDRESS(B1391,3,1,1,"all_city_parameter_inputs"))),ISBLANK(INDIRECT(ADDRESS(B1391,2,1,1,"all_city_parameter_inputs")))),"",IF(ISBLANK(INDIRECT(ADDRESS(B1391,2,1,1,"all_city_parameter_inputs"))),"",INDIRECT(ADDRESS(B1391,2,1,1,"all_city_parameter_inputs"))))</f>
        <v>bus</v>
      </c>
      <c r="H1391" s="17" cm="1">
        <f t="array" aca="1" ref="H1391" ca="1">IF(ISBLANK(INDIRECT(ADDRESS(B1391,A1391,1,1,"all_city_parameter_inputs"))), "--",INDIRECT(ADDRESS(B1391,A1391,1,1,"all_city_parameter_inputs")))</f>
        <v>13</v>
      </c>
      <c r="I1391" s="17">
        <f ca="1">IF(OR(G1391="alpha",G1391="beta",G1391="sd",G1391="mean"),"--",VLOOKUP(C1391,Default!$B$5:$H$113,7,FALSE))</f>
        <v>8.1</v>
      </c>
      <c r="J1391" s="4" t="str">
        <f ca="1">VLOOKUP(F1391,Lookup!$C$5:$D$109,2, FALSE)</f>
        <v>Travel values</v>
      </c>
      <c r="K1391" s="4" t="str">
        <f ca="1">VLOOKUP(C1391,Default!$B$4:$E$113,4,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391" s="21" t="str" cm="1">
        <f t="array" aca="1" ref="L1391" ca="1">IF(ISNA(VLOOKUP(D1391,Grouped_Sources!$C:$C,1,FALSE)),"", INDIRECT(VLOOKUP(D1391,Grouped_Sources!$C:$G,5,FALSE)))</f>
        <v>VehicleSpeeds_Summary_vxxx.docx on OneDrive Ali Abbas - ITHIM Global\Methods and Processes\Input Parameters\VehicleSpeeds</v>
      </c>
      <c r="M1391" s="21"/>
      <c r="N1391" s="21"/>
    </row>
    <row r="1392" spans="1:14">
      <c r="A1392" s="5">
        <f t="shared" si="214"/>
        <v>17</v>
      </c>
      <c r="B1392" s="5">
        <f t="shared" si="215"/>
        <v>4</v>
      </c>
      <c r="C1392" s="5" t="str">
        <f t="shared" ca="1" si="211"/>
        <v>speeds car</v>
      </c>
      <c r="D1392" s="5" t="str">
        <f t="shared" ref="D1392:D1401" ca="1" si="222">F1392&amp;"_"&amp;E1392</f>
        <v>speeds_antofagasta</v>
      </c>
      <c r="E1392" s="4" t="str" cm="1">
        <f t="array" aca="1" ref="E1392" ca="1">INDIRECT(ADDRESS(1,A1392,1,1,"all_city_parameter_inputs"))</f>
        <v>antofagasta</v>
      </c>
      <c r="F1392" s="6" t="str" cm="1">
        <f t="array" aca="1" ref="F1392" ca="1">IF(AND(ISBLANK(INDIRECT(ADDRESS(B1392,2,1,1,"all_city_parameter_inputs"))), ISBLANK(INDIRECT(ADDRESS(B1392,1,1,1,"all_city_parameter_inputs")))), "", IF(ISBLANK(INDIRECT(ADDRESS(B1392,1,1,1,"all_city_parameter_inputs"))), All_city_list!F1391,INDIRECT(ADDRESS(B1392,1,1,1,"all_city_parameter_inputs"))))</f>
        <v>speeds</v>
      </c>
      <c r="G1392" s="4" t="str" cm="1">
        <f t="array" aca="1" ref="G1392" ca="1">IF(AND(ISBLANK(INDIRECT(ADDRESS(B1392,3,1,1,"all_city_parameter_inputs"))),ISBLANK(INDIRECT(ADDRESS(B1392,2,1,1,"all_city_parameter_inputs")))),"",IF(ISBLANK(INDIRECT(ADDRESS(B1392,2,1,1,"all_city_parameter_inputs"))),"",INDIRECT(ADDRESS(B1392,2,1,1,"all_city_parameter_inputs"))))</f>
        <v>car</v>
      </c>
      <c r="H1392" s="17" cm="1">
        <f t="array" aca="1" ref="H1392" ca="1">IF(ISBLANK(INDIRECT(ADDRESS(B1392,A1392,1,1,"all_city_parameter_inputs"))), "--",INDIRECT(ADDRESS(B1392,A1392,1,1,"all_city_parameter_inputs")))</f>
        <v>16</v>
      </c>
      <c r="I1392" s="17">
        <f ca="1">IF(OR(G1392="alpha",G1392="beta",G1392="sd",G1392="mean"),"--",VLOOKUP(C1392,Default!$B$5:$H$113,7,FALSE))</f>
        <v>13.8</v>
      </c>
      <c r="J1392" s="4" t="str">
        <f ca="1">VLOOKUP(F1392,Lookup!$C$5:$D$109,2, FALSE)</f>
        <v>Travel values</v>
      </c>
      <c r="K1392" s="4">
        <f ca="1">VLOOKUP(C1392,Default!$B$4:$E$113,4, FALSE)</f>
        <v>0</v>
      </c>
      <c r="L1392" s="21" t="str" cm="1">
        <f t="array" aca="1" ref="L1392" ca="1">IF(ISNA(VLOOKUP(D1392,Grouped_Sources!$C:$C,1,FALSE)),"", INDIRECT(VLOOKUP(D1392,Grouped_Sources!$C:$G,5,FALSE)))</f>
        <v>VehicleSpeeds_Summary_vxxx.docx on OneDrive Ali Abbas - ITHIM Global\Methods and Processes\Input Parameters\VehicleSpeeds</v>
      </c>
      <c r="M1392" s="21"/>
      <c r="N1392" s="21"/>
    </row>
    <row r="1393" spans="1:14">
      <c r="A1393" s="5">
        <f t="shared" si="214"/>
        <v>17</v>
      </c>
      <c r="B1393" s="5">
        <f t="shared" si="215"/>
        <v>5</v>
      </c>
      <c r="C1393" s="5" t="str">
        <f t="shared" ca="1" si="211"/>
        <v>speeds cycle</v>
      </c>
      <c r="D1393" s="5" t="str">
        <f t="shared" ca="1" si="222"/>
        <v>speeds_antofagasta</v>
      </c>
      <c r="E1393" s="4" t="str" cm="1">
        <f t="array" aca="1" ref="E1393" ca="1">INDIRECT(ADDRESS(1,A1393,1,1,"all_city_parameter_inputs"))</f>
        <v>antofagasta</v>
      </c>
      <c r="F1393" s="6" t="str" cm="1">
        <f t="array" aca="1" ref="F1393" ca="1">IF(AND(ISBLANK(INDIRECT(ADDRESS(B1393,2,1,1,"all_city_parameter_inputs"))), ISBLANK(INDIRECT(ADDRESS(B1393,1,1,1,"all_city_parameter_inputs")))), "", IF(ISBLANK(INDIRECT(ADDRESS(B1393,1,1,1,"all_city_parameter_inputs"))), All_city_list!F1392,INDIRECT(ADDRESS(B1393,1,1,1,"all_city_parameter_inputs"))))</f>
        <v>speeds</v>
      </c>
      <c r="G1393" s="4" t="str" cm="1">
        <f t="array" aca="1" ref="G1393" ca="1">IF(AND(ISBLANK(INDIRECT(ADDRESS(B1393,3,1,1,"all_city_parameter_inputs"))),ISBLANK(INDIRECT(ADDRESS(B1393,2,1,1,"all_city_parameter_inputs")))),"",IF(ISBLANK(INDIRECT(ADDRESS(B1393,2,1,1,"all_city_parameter_inputs"))),"",INDIRECT(ADDRESS(B1393,2,1,1,"all_city_parameter_inputs"))))</f>
        <v>cycle</v>
      </c>
      <c r="H1393" s="17" cm="1">
        <f t="array" aca="1" ref="H1393" ca="1">IF(ISBLANK(INDIRECT(ADDRESS(B1393,A1393,1,1,"all_city_parameter_inputs"))), "--",INDIRECT(ADDRESS(B1393,A1393,1,1,"all_city_parameter_inputs")))</f>
        <v>7.2</v>
      </c>
      <c r="I1393" s="17">
        <f ca="1">IF(OR(G1393="alpha",G1393="beta",G1393="sd",G1393="mean"),"--",VLOOKUP(C1393,Default!$B$5:$H$113,7,FALSE))</f>
        <v>7.2</v>
      </c>
      <c r="J1393" s="4" t="str">
        <f ca="1">VLOOKUP(F1393,Lookup!$C$5:$D$109,2, FALSE)</f>
        <v>Travel values</v>
      </c>
      <c r="K1393" s="4">
        <f ca="1">VLOOKUP(C1393,Default!$B$4:$E$113,4, FALSE)</f>
        <v>0</v>
      </c>
      <c r="L1393" s="21" t="str" cm="1">
        <f t="array" aca="1" ref="L1393" ca="1">IF(ISNA(VLOOKUP(D1393,Grouped_Sources!$C:$C,1,FALSE)),"", INDIRECT(VLOOKUP(D1393,Grouped_Sources!$C:$G,5,FALSE)))</f>
        <v>VehicleSpeeds_Summary_vxxx.docx on OneDrive Ali Abbas - ITHIM Global\Methods and Processes\Input Parameters\VehicleSpeeds</v>
      </c>
      <c r="M1393" s="21"/>
      <c r="N1393" s="21"/>
    </row>
    <row r="1394" spans="1:14">
      <c r="A1394" s="5">
        <f t="shared" si="214"/>
        <v>17</v>
      </c>
      <c r="B1394" s="5">
        <f t="shared" si="215"/>
        <v>6</v>
      </c>
      <c r="C1394" s="5" t="str">
        <f t="shared" ca="1" si="211"/>
        <v>speeds subway</v>
      </c>
      <c r="D1394" s="5" t="str">
        <f t="shared" ca="1" si="222"/>
        <v>speeds_antofagasta</v>
      </c>
      <c r="E1394" s="4" t="str" cm="1">
        <f t="array" aca="1" ref="E1394" ca="1">INDIRECT(ADDRESS(1,A1394,1,1,"all_city_parameter_inputs"))</f>
        <v>antofagasta</v>
      </c>
      <c r="F1394" s="6" t="str" cm="1">
        <f t="array" aca="1" ref="F1394" ca="1">IF(AND(ISBLANK(INDIRECT(ADDRESS(B1394,2,1,1,"all_city_parameter_inputs"))), ISBLANK(INDIRECT(ADDRESS(B1394,1,1,1,"all_city_parameter_inputs")))), "", IF(ISBLANK(INDIRECT(ADDRESS(B1394,1,1,1,"all_city_parameter_inputs"))), All_city_list!F1393,INDIRECT(ADDRESS(B1394,1,1,1,"all_city_parameter_inputs"))))</f>
        <v>speeds</v>
      </c>
      <c r="G1394" s="4" t="str" cm="1">
        <f t="array" aca="1" ref="G1394" ca="1">IF(AND(ISBLANK(INDIRECT(ADDRESS(B1394,3,1,1,"all_city_parameter_inputs"))),ISBLANK(INDIRECT(ADDRESS(B1394,2,1,1,"all_city_parameter_inputs")))),"",IF(ISBLANK(INDIRECT(ADDRESS(B1394,2,1,1,"all_city_parameter_inputs"))),"",INDIRECT(ADDRESS(B1394,2,1,1,"all_city_parameter_inputs"))))</f>
        <v>subway</v>
      </c>
      <c r="H1394" s="17" t="str" cm="1">
        <f t="array" aca="1" ref="H1394" ca="1">IF(ISBLANK(INDIRECT(ADDRESS(B1394,A1394,1,1,"all_city_parameter_inputs"))), "--",INDIRECT(ADDRESS(B1394,A1394,1,1,"all_city_parameter_inputs")))</f>
        <v>--</v>
      </c>
      <c r="I1394" s="17">
        <f ca="1">IF(OR(G1394="alpha",G1394="beta",G1394="sd",G1394="mean"),"--",VLOOKUP(C1394,Default!$B$5:$H$113,7,FALSE))</f>
        <v>18.100000000000001</v>
      </c>
      <c r="J1394" s="4" t="str">
        <f ca="1">VLOOKUP(F1394,Lookup!$C$5:$D$109,2, FALSE)</f>
        <v>Travel values</v>
      </c>
      <c r="K1394" s="4">
        <f ca="1">VLOOKUP(C1394,Default!$B$4:$E$113,4, FALSE)</f>
        <v>0</v>
      </c>
      <c r="L1394" s="21" t="str" cm="1">
        <f t="array" aca="1" ref="L1394" ca="1">IF(ISNA(VLOOKUP(D1394,Grouped_Sources!$C:$C,1,FALSE)),"", INDIRECT(VLOOKUP(D1394,Grouped_Sources!$C:$G,5,FALSE)))</f>
        <v>VehicleSpeeds_Summary_vxxx.docx on OneDrive Ali Abbas - ITHIM Global\Methods and Processes\Input Parameters\VehicleSpeeds</v>
      </c>
      <c r="M1394" s="21"/>
      <c r="N1394" s="21"/>
    </row>
    <row r="1395" spans="1:14">
      <c r="A1395" s="5">
        <f t="shared" si="214"/>
        <v>17</v>
      </c>
      <c r="B1395" s="5">
        <f t="shared" si="215"/>
        <v>7</v>
      </c>
      <c r="C1395" s="5" t="str">
        <f t="shared" ca="1" si="211"/>
        <v>speeds motorcycle</v>
      </c>
      <c r="D1395" s="5" t="str">
        <f t="shared" ca="1" si="222"/>
        <v>speeds_antofagasta</v>
      </c>
      <c r="E1395" s="4" t="str" cm="1">
        <f t="array" aca="1" ref="E1395" ca="1">INDIRECT(ADDRESS(1,A1395,1,1,"all_city_parameter_inputs"))</f>
        <v>antofagasta</v>
      </c>
      <c r="F1395" s="6" t="str" cm="1">
        <f t="array" aca="1" ref="F1395" ca="1">IF(AND(ISBLANK(INDIRECT(ADDRESS(B1395,2,1,1,"all_city_parameter_inputs"))), ISBLANK(INDIRECT(ADDRESS(B1395,1,1,1,"all_city_parameter_inputs")))), "", IF(ISBLANK(INDIRECT(ADDRESS(B1395,1,1,1,"all_city_parameter_inputs"))), All_city_list!F1394,INDIRECT(ADDRESS(B1395,1,1,1,"all_city_parameter_inputs"))))</f>
        <v>speeds</v>
      </c>
      <c r="G1395" s="4" t="str" cm="1">
        <f t="array" aca="1" ref="G1395" ca="1">IF(AND(ISBLANK(INDIRECT(ADDRESS(B1395,3,1,1,"all_city_parameter_inputs"))),ISBLANK(INDIRECT(ADDRESS(B1395,2,1,1,"all_city_parameter_inputs")))),"",IF(ISBLANK(INDIRECT(ADDRESS(B1395,2,1,1,"all_city_parameter_inputs"))),"",INDIRECT(ADDRESS(B1395,2,1,1,"all_city_parameter_inputs"))))</f>
        <v>motorcycle</v>
      </c>
      <c r="H1395" s="17" cm="1">
        <f t="array" aca="1" ref="H1395" ca="1">IF(ISBLANK(INDIRECT(ADDRESS(B1395,A1395,1,1,"all_city_parameter_inputs"))), "--",INDIRECT(ADDRESS(B1395,A1395,1,1,"all_city_parameter_inputs")))</f>
        <v>16</v>
      </c>
      <c r="I1395" s="17">
        <f ca="1">IF(OR(G1395="alpha",G1395="beta",G1395="sd",G1395="mean"),"--",VLOOKUP(C1395,Default!$B$5:$H$113,7,FALSE))</f>
        <v>15.2</v>
      </c>
      <c r="J1395" s="4" t="str">
        <f ca="1">VLOOKUP(F1395,Lookup!$C$5:$D$109,2, FALSE)</f>
        <v>Travel values</v>
      </c>
      <c r="K1395" s="4">
        <f ca="1">VLOOKUP(C1395,Default!$B$4:$E$113,4, FALSE)</f>
        <v>0</v>
      </c>
      <c r="L1395" s="21" t="str" cm="1">
        <f t="array" aca="1" ref="L1395" ca="1">IF(ISNA(VLOOKUP(D1395,Grouped_Sources!$C:$C,1,FALSE)),"", INDIRECT(VLOOKUP(D1395,Grouped_Sources!$C:$G,5,FALSE)))</f>
        <v>VehicleSpeeds_Summary_vxxx.docx on OneDrive Ali Abbas - ITHIM Global\Methods and Processes\Input Parameters\VehicleSpeeds</v>
      </c>
      <c r="M1395" s="21"/>
      <c r="N1395" s="21"/>
    </row>
    <row r="1396" spans="1:14">
      <c r="A1396" s="5">
        <f t="shared" si="214"/>
        <v>17</v>
      </c>
      <c r="B1396" s="5">
        <f t="shared" si="215"/>
        <v>8</v>
      </c>
      <c r="C1396" s="5" t="str">
        <f t="shared" ca="1" si="211"/>
        <v>speeds other</v>
      </c>
      <c r="D1396" s="5" t="str">
        <f t="shared" ca="1" si="222"/>
        <v>speeds_antofagasta</v>
      </c>
      <c r="E1396" s="4" t="str" cm="1">
        <f t="array" aca="1" ref="E1396" ca="1">INDIRECT(ADDRESS(1,A1396,1,1,"all_city_parameter_inputs"))</f>
        <v>antofagasta</v>
      </c>
      <c r="F1396" s="6" t="str" cm="1">
        <f t="array" aca="1" ref="F1396" ca="1">IF(AND(ISBLANK(INDIRECT(ADDRESS(B1396,2,1,1,"all_city_parameter_inputs"))), ISBLANK(INDIRECT(ADDRESS(B1396,1,1,1,"all_city_parameter_inputs")))), "", IF(ISBLANK(INDIRECT(ADDRESS(B1396,1,1,1,"all_city_parameter_inputs"))), All_city_list!F1395,INDIRECT(ADDRESS(B1396,1,1,1,"all_city_parameter_inputs"))))</f>
        <v>speeds</v>
      </c>
      <c r="G1396" s="4" t="str" cm="1">
        <f t="array" aca="1" ref="G1396" ca="1">IF(AND(ISBLANK(INDIRECT(ADDRESS(B1396,3,1,1,"all_city_parameter_inputs"))),ISBLANK(INDIRECT(ADDRESS(B1396,2,1,1,"all_city_parameter_inputs")))),"",IF(ISBLANK(INDIRECT(ADDRESS(B1396,2,1,1,"all_city_parameter_inputs"))),"",INDIRECT(ADDRESS(B1396,2,1,1,"all_city_parameter_inputs"))))</f>
        <v>other</v>
      </c>
      <c r="H1396" s="17" t="str" cm="1">
        <f t="array" aca="1" ref="H1396" ca="1">IF(ISBLANK(INDIRECT(ADDRESS(B1396,A1396,1,1,"all_city_parameter_inputs"))), "--",INDIRECT(ADDRESS(B1396,A1396,1,1,"all_city_parameter_inputs")))</f>
        <v>--</v>
      </c>
      <c r="I1396" s="17">
        <f ca="1">IF(OR(G1396="alpha",G1396="beta",G1396="sd",G1396="mean"),"--",VLOOKUP(C1396,Default!$B$5:$H$113,7,FALSE))</f>
        <v>9.1</v>
      </c>
      <c r="J1396" s="4" t="str">
        <f ca="1">VLOOKUP(F1396,Lookup!$C$5:$D$109,2, FALSE)</f>
        <v>Travel values</v>
      </c>
      <c r="K1396" s="4">
        <f ca="1">VLOOKUP(C1396,Default!$B$4:$E$113,4, FALSE)</f>
        <v>0</v>
      </c>
      <c r="L1396" s="21" t="str" cm="1">
        <f t="array" aca="1" ref="L1396" ca="1">IF(ISNA(VLOOKUP(D1396,Grouped_Sources!$C:$C,1,FALSE)),"", INDIRECT(VLOOKUP(D1396,Grouped_Sources!$C:$G,5,FALSE)))</f>
        <v>VehicleSpeeds_Summary_vxxx.docx on OneDrive Ali Abbas - ITHIM Global\Methods and Processes\Input Parameters\VehicleSpeeds</v>
      </c>
      <c r="M1396" s="21"/>
      <c r="N1396" s="21"/>
    </row>
    <row r="1397" spans="1:14">
      <c r="A1397" s="5">
        <f t="shared" si="214"/>
        <v>17</v>
      </c>
      <c r="B1397" s="5">
        <f t="shared" si="215"/>
        <v>9</v>
      </c>
      <c r="C1397" s="5" t="str">
        <f t="shared" ca="1" si="211"/>
        <v>speeds pedestrian</v>
      </c>
      <c r="D1397" s="5" t="str">
        <f t="shared" ca="1" si="222"/>
        <v>speeds_antofagasta</v>
      </c>
      <c r="E1397" s="4" t="str" cm="1">
        <f t="array" aca="1" ref="E1397" ca="1">INDIRECT(ADDRESS(1,A1397,1,1,"all_city_parameter_inputs"))</f>
        <v>antofagasta</v>
      </c>
      <c r="F1397" s="6" t="str" cm="1">
        <f t="array" aca="1" ref="F1397" ca="1">IF(AND(ISBLANK(INDIRECT(ADDRESS(B1397,2,1,1,"all_city_parameter_inputs"))), ISBLANK(INDIRECT(ADDRESS(B1397,1,1,1,"all_city_parameter_inputs")))), "", IF(ISBLANK(INDIRECT(ADDRESS(B1397,1,1,1,"all_city_parameter_inputs"))), All_city_list!F1396,INDIRECT(ADDRESS(B1397,1,1,1,"all_city_parameter_inputs"))))</f>
        <v>speeds</v>
      </c>
      <c r="G1397" s="4" t="str" cm="1">
        <f t="array" aca="1" ref="G1397" ca="1">IF(AND(ISBLANK(INDIRECT(ADDRESS(B1397,3,1,1,"all_city_parameter_inputs"))),ISBLANK(INDIRECT(ADDRESS(B1397,2,1,1,"all_city_parameter_inputs")))),"",IF(ISBLANK(INDIRECT(ADDRESS(B1397,2,1,1,"all_city_parameter_inputs"))),"",INDIRECT(ADDRESS(B1397,2,1,1,"all_city_parameter_inputs"))))</f>
        <v>pedestrian</v>
      </c>
      <c r="H1397" s="17" cm="1">
        <f t="array" aca="1" ref="H1397" ca="1">IF(ISBLANK(INDIRECT(ADDRESS(B1397,A1397,1,1,"all_city_parameter_inputs"))), "--",INDIRECT(ADDRESS(B1397,A1397,1,1,"all_city_parameter_inputs")))</f>
        <v>2.5</v>
      </c>
      <c r="I1397" s="17">
        <f ca="1">IF(OR(G1397="alpha",G1397="beta",G1397="sd",G1397="mean"),"--",VLOOKUP(C1397,Default!$B$5:$H$113,7,FALSE))</f>
        <v>0</v>
      </c>
      <c r="J1397" s="4" t="str">
        <f ca="1">VLOOKUP(F1397,Lookup!$C$5:$D$109,2, FALSE)</f>
        <v>Travel values</v>
      </c>
      <c r="K1397" s="4">
        <f ca="1">VLOOKUP(C1397,Default!$B$4:$E$113,4, FALSE)</f>
        <v>0</v>
      </c>
      <c r="L1397" s="21" t="str" cm="1">
        <f t="array" aca="1" ref="L1397" ca="1">IF(ISNA(VLOOKUP(D1397,Grouped_Sources!$C:$C,1,FALSE)),"", INDIRECT(VLOOKUP(D1397,Grouped_Sources!$C:$G,5,FALSE)))</f>
        <v>VehicleSpeeds_Summary_vxxx.docx on OneDrive Ali Abbas - ITHIM Global\Methods and Processes\Input Parameters\VehicleSpeeds</v>
      </c>
      <c r="M1397" s="21"/>
      <c r="N1397" s="21"/>
    </row>
    <row r="1398" spans="1:14">
      <c r="A1398" s="5">
        <f t="shared" si="214"/>
        <v>17</v>
      </c>
      <c r="B1398" s="5">
        <f t="shared" si="215"/>
        <v>10</v>
      </c>
      <c r="C1398" s="5" t="str">
        <f t="shared" ca="1" si="211"/>
        <v>speeds rail</v>
      </c>
      <c r="D1398" s="5" t="str">
        <f t="shared" ca="1" si="222"/>
        <v>speeds_antofagasta</v>
      </c>
      <c r="E1398" s="4" t="str" cm="1">
        <f t="array" aca="1" ref="E1398" ca="1">INDIRECT(ADDRESS(1,A1398,1,1,"all_city_parameter_inputs"))</f>
        <v>antofagasta</v>
      </c>
      <c r="F1398" s="6" t="str" cm="1">
        <f t="array" aca="1" ref="F1398" ca="1">IF(AND(ISBLANK(INDIRECT(ADDRESS(B1398,2,1,1,"all_city_parameter_inputs"))), ISBLANK(INDIRECT(ADDRESS(B1398,1,1,1,"all_city_parameter_inputs")))), "", IF(ISBLANK(INDIRECT(ADDRESS(B1398,1,1,1,"all_city_parameter_inputs"))), All_city_list!F1397,INDIRECT(ADDRESS(B1398,1,1,1,"all_city_parameter_inputs"))))</f>
        <v>speeds</v>
      </c>
      <c r="G1398" s="4" t="str" cm="1">
        <f t="array" aca="1" ref="G1398" ca="1">IF(AND(ISBLANK(INDIRECT(ADDRESS(B1398,3,1,1,"all_city_parameter_inputs"))),ISBLANK(INDIRECT(ADDRESS(B1398,2,1,1,"all_city_parameter_inputs")))),"",IF(ISBLANK(INDIRECT(ADDRESS(B1398,2,1,1,"all_city_parameter_inputs"))),"",INDIRECT(ADDRESS(B1398,2,1,1,"all_city_parameter_inputs"))))</f>
        <v>rail</v>
      </c>
      <c r="H1398" s="17" cm="1">
        <f t="array" aca="1" ref="H1398" ca="1">IF(ISBLANK(INDIRECT(ADDRESS(B1398,A1398,1,1,"all_city_parameter_inputs"))), "--",INDIRECT(ADDRESS(B1398,A1398,1,1,"all_city_parameter_inputs")))</f>
        <v>23.2</v>
      </c>
      <c r="I1398" s="17">
        <f ca="1">IF(OR(G1398="alpha",G1398="beta",G1398="sd",G1398="mean"),"--",VLOOKUP(C1398,Default!$B$5:$H$113,7,FALSE))</f>
        <v>21.9</v>
      </c>
      <c r="J1398" s="4" t="str">
        <f ca="1">VLOOKUP(F1398,Lookup!$C$5:$D$109,2, FALSE)</f>
        <v>Travel values</v>
      </c>
      <c r="K1398" s="4">
        <f ca="1">VLOOKUP(C1398,Default!$B$4:$E$113,4, FALSE)</f>
        <v>0</v>
      </c>
      <c r="L1398" s="21" t="str" cm="1">
        <f t="array" aca="1" ref="L1398" ca="1">IF(ISNA(VLOOKUP(D1398,Grouped_Sources!$C:$C,1,FALSE)),"", INDIRECT(VLOOKUP(D1398,Grouped_Sources!$C:$G,5,FALSE)))</f>
        <v>VehicleSpeeds_Summary_vxxx.docx on OneDrive Ali Abbas - ITHIM Global\Methods and Processes\Input Parameters\VehicleSpeeds</v>
      </c>
      <c r="M1398" s="21"/>
      <c r="N1398" s="21"/>
    </row>
    <row r="1399" spans="1:14">
      <c r="A1399" s="5">
        <f t="shared" si="214"/>
        <v>17</v>
      </c>
      <c r="B1399" s="5">
        <f t="shared" si="215"/>
        <v>11</v>
      </c>
      <c r="C1399" s="5" t="str">
        <f t="shared" ca="1" si="211"/>
        <v>speeds taxi</v>
      </c>
      <c r="D1399" s="5" t="str">
        <f t="shared" ca="1" si="222"/>
        <v>speeds_antofagasta</v>
      </c>
      <c r="E1399" s="4" t="str" cm="1">
        <f t="array" aca="1" ref="E1399" ca="1">INDIRECT(ADDRESS(1,A1399,1,1,"all_city_parameter_inputs"))</f>
        <v>antofagasta</v>
      </c>
      <c r="F1399" s="6" t="str" cm="1">
        <f t="array" aca="1" ref="F1399" ca="1">IF(AND(ISBLANK(INDIRECT(ADDRESS(B1399,2,1,1,"all_city_parameter_inputs"))), ISBLANK(INDIRECT(ADDRESS(B1399,1,1,1,"all_city_parameter_inputs")))), "", IF(ISBLANK(INDIRECT(ADDRESS(B1399,1,1,1,"all_city_parameter_inputs"))), All_city_list!F1398,INDIRECT(ADDRESS(B1399,1,1,1,"all_city_parameter_inputs"))))</f>
        <v>speeds</v>
      </c>
      <c r="G1399" s="4" t="str" cm="1">
        <f t="array" aca="1" ref="G1399" ca="1">IF(AND(ISBLANK(INDIRECT(ADDRESS(B1399,3,1,1,"all_city_parameter_inputs"))),ISBLANK(INDIRECT(ADDRESS(B1399,2,1,1,"all_city_parameter_inputs")))),"",IF(ISBLANK(INDIRECT(ADDRESS(B1399,2,1,1,"all_city_parameter_inputs"))),"",INDIRECT(ADDRESS(B1399,2,1,1,"all_city_parameter_inputs"))))</f>
        <v>taxi</v>
      </c>
      <c r="H1399" s="17" cm="1">
        <f t="array" aca="1" ref="H1399" ca="1">IF(ISBLANK(INDIRECT(ADDRESS(B1399,A1399,1,1,"all_city_parameter_inputs"))), "--",INDIRECT(ADDRESS(B1399,A1399,1,1,"all_city_parameter_inputs")))</f>
        <v>14.1</v>
      </c>
      <c r="I1399" s="17">
        <f ca="1">IF(OR(G1399="alpha",G1399="beta",G1399="sd",G1399="mean"),"--",VLOOKUP(C1399,Default!$B$5:$H$113,7,FALSE))</f>
        <v>13.8</v>
      </c>
      <c r="J1399" s="4" t="str">
        <f ca="1">VLOOKUP(F1399,Lookup!$C$5:$D$109,2, FALSE)</f>
        <v>Travel values</v>
      </c>
      <c r="K1399" s="4">
        <f ca="1">VLOOKUP(C1399,Default!$B$4:$E$113,4, FALSE)</f>
        <v>0</v>
      </c>
      <c r="L1399" s="21" t="str" cm="1">
        <f t="array" aca="1" ref="L1399" ca="1">IF(ISNA(VLOOKUP(D1399,Grouped_Sources!$C:$C,1,FALSE)),"", INDIRECT(VLOOKUP(D1399,Grouped_Sources!$C:$G,5,FALSE)))</f>
        <v>VehicleSpeeds_Summary_vxxx.docx on OneDrive Ali Abbas - ITHIM Global\Methods and Processes\Input Parameters\VehicleSpeeds</v>
      </c>
      <c r="M1399" s="21"/>
      <c r="N1399" s="21"/>
    </row>
    <row r="1400" spans="1:14">
      <c r="A1400" s="5">
        <f t="shared" si="214"/>
        <v>17</v>
      </c>
      <c r="B1400" s="5">
        <f t="shared" si="215"/>
        <v>12</v>
      </c>
      <c r="C1400" s="5" t="str">
        <f t="shared" ca="1" si="211"/>
        <v>speeds truck</v>
      </c>
      <c r="D1400" s="5" t="str">
        <f t="shared" ca="1" si="222"/>
        <v>speeds_antofagasta</v>
      </c>
      <c r="E1400" s="4" t="str" cm="1">
        <f t="array" aca="1" ref="E1400" ca="1">INDIRECT(ADDRESS(1,A1400,1,1,"all_city_parameter_inputs"))</f>
        <v>antofagasta</v>
      </c>
      <c r="F1400" s="6" t="str" cm="1">
        <f t="array" aca="1" ref="F1400" ca="1">IF(AND(ISBLANK(INDIRECT(ADDRESS(B1400,2,1,1,"all_city_parameter_inputs"))), ISBLANK(INDIRECT(ADDRESS(B1400,1,1,1,"all_city_parameter_inputs")))), "", IF(ISBLANK(INDIRECT(ADDRESS(B1400,1,1,1,"all_city_parameter_inputs"))), All_city_list!F1399,INDIRECT(ADDRESS(B1400,1,1,1,"all_city_parameter_inputs"))))</f>
        <v>speeds</v>
      </c>
      <c r="G1400" s="4" t="str" cm="1">
        <f t="array" aca="1" ref="G1400" ca="1">IF(AND(ISBLANK(INDIRECT(ADDRESS(B1400,3,1,1,"all_city_parameter_inputs"))),ISBLANK(INDIRECT(ADDRESS(B1400,2,1,1,"all_city_parameter_inputs")))),"",IF(ISBLANK(INDIRECT(ADDRESS(B1400,2,1,1,"all_city_parameter_inputs"))),"",INDIRECT(ADDRESS(B1400,2,1,1,"all_city_parameter_inputs"))))</f>
        <v>truck</v>
      </c>
      <c r="H1400" s="17" cm="1">
        <f t="array" aca="1" ref="H1400" ca="1">IF(ISBLANK(INDIRECT(ADDRESS(B1400,A1400,1,1,"all_city_parameter_inputs"))), "--",INDIRECT(ADDRESS(B1400,A1400,1,1,"all_city_parameter_inputs")))</f>
        <v>13</v>
      </c>
      <c r="I1400" s="17">
        <f ca="1">IF(OR(G1400="alpha",G1400="beta",G1400="sd",G1400="mean"),"--",VLOOKUP(C1400,Default!$B$5:$H$113,7,FALSE))</f>
        <v>8.1</v>
      </c>
      <c r="J1400" s="4" t="str">
        <f ca="1">VLOOKUP(F1400,Lookup!$C$5:$D$109,2, FALSE)</f>
        <v>Travel values</v>
      </c>
      <c r="K1400" s="4">
        <f ca="1">VLOOKUP(C1400,Default!$B$4:$E$113,4, FALSE)</f>
        <v>0</v>
      </c>
      <c r="L1400" s="21" t="str" cm="1">
        <f t="array" aca="1" ref="L1400" ca="1">IF(ISNA(VLOOKUP(D1400,Grouped_Sources!$C:$C,1,FALSE)),"", INDIRECT(VLOOKUP(D1400,Grouped_Sources!$C:$G,5,FALSE)))</f>
        <v>VehicleSpeeds_Summary_vxxx.docx on OneDrive Ali Abbas - ITHIM Global\Methods and Processes\Input Parameters\VehicleSpeeds</v>
      </c>
      <c r="M1400" s="21"/>
      <c r="N1400" s="21"/>
    </row>
    <row r="1401" spans="1:14">
      <c r="A1401" s="5">
        <f t="shared" si="214"/>
        <v>17</v>
      </c>
      <c r="B1401" s="5">
        <f t="shared" si="215"/>
        <v>13</v>
      </c>
      <c r="C1401" s="5" t="str">
        <f t="shared" ca="1" si="211"/>
        <v>speeds van</v>
      </c>
      <c r="D1401" s="5" t="str">
        <f t="shared" ca="1" si="222"/>
        <v>speeds_antofagasta</v>
      </c>
      <c r="E1401" s="4" t="str" cm="1">
        <f t="array" aca="1" ref="E1401" ca="1">INDIRECT(ADDRESS(1,A1401,1,1,"all_city_parameter_inputs"))</f>
        <v>antofagasta</v>
      </c>
      <c r="F1401" s="6" t="str" cm="1">
        <f t="array" aca="1" ref="F1401" ca="1">IF(AND(ISBLANK(INDIRECT(ADDRESS(B1401,2,1,1,"all_city_parameter_inputs"))), ISBLANK(INDIRECT(ADDRESS(B1401,1,1,1,"all_city_parameter_inputs")))), "", IF(ISBLANK(INDIRECT(ADDRESS(B1401,1,1,1,"all_city_parameter_inputs"))), All_city_list!F1400,INDIRECT(ADDRESS(B1401,1,1,1,"all_city_parameter_inputs"))))</f>
        <v>speeds</v>
      </c>
      <c r="G1401" s="4" t="str" cm="1">
        <f t="array" aca="1" ref="G1401" ca="1">IF(AND(ISBLANK(INDIRECT(ADDRESS(B1401,3,1,1,"all_city_parameter_inputs"))),ISBLANK(INDIRECT(ADDRESS(B1401,2,1,1,"all_city_parameter_inputs")))),"",IF(ISBLANK(INDIRECT(ADDRESS(B1401,2,1,1,"all_city_parameter_inputs"))),"",INDIRECT(ADDRESS(B1401,2,1,1,"all_city_parameter_inputs"))))</f>
        <v>van</v>
      </c>
      <c r="H1401" s="17" cm="1">
        <f t="array" aca="1" ref="H1401" ca="1">IF(ISBLANK(INDIRECT(ADDRESS(B1401,A1401,1,1,"all_city_parameter_inputs"))), "--",INDIRECT(ADDRESS(B1401,A1401,1,1,"all_city_parameter_inputs")))</f>
        <v>16</v>
      </c>
      <c r="I1401" s="17">
        <f ca="1">IF(OR(G1401="alpha",G1401="beta",G1401="sd",G1401="mean"),"--",VLOOKUP(C1401,Default!$B$5:$H$113,7,FALSE))</f>
        <v>0</v>
      </c>
      <c r="J1401" s="4" t="str">
        <f ca="1">VLOOKUP(F1401,Lookup!$C$5:$D$109,2, FALSE)</f>
        <v>Travel values</v>
      </c>
      <c r="K1401" s="4">
        <f ca="1">VLOOKUP(C1401,Default!$B$4:$E$113,4, FALSE)</f>
        <v>0</v>
      </c>
      <c r="L1401" s="21" t="str" cm="1">
        <f t="array" aca="1" ref="L1401" ca="1">IF(ISNA(VLOOKUP(D1401,Grouped_Sources!$C:$C,1,FALSE)),"", INDIRECT(VLOOKUP(D1401,Grouped_Sources!$C:$G,5,FALSE)))</f>
        <v>VehicleSpeeds_Summary_vxxx.docx on OneDrive Ali Abbas - ITHIM Global\Methods and Processes\Input Parameters\VehicleSpeeds</v>
      </c>
      <c r="M1401" s="21"/>
      <c r="N1401" s="21"/>
    </row>
    <row r="1402" spans="1:14">
      <c r="A1402" s="5">
        <f t="shared" si="214"/>
        <v>17</v>
      </c>
      <c r="B1402" s="5">
        <f t="shared" si="215"/>
        <v>14</v>
      </c>
      <c r="C1402" s="5" t="str">
        <f t="shared" ca="1" si="211"/>
        <v>PM_emission_inventories motorcycle</v>
      </c>
      <c r="D1402" s="5" t="str">
        <f t="shared" ca="1" si="213"/>
        <v>PM_emission_inventories_antofagasta</v>
      </c>
      <c r="E1402" s="4" t="str" cm="1">
        <f t="array" aca="1" ref="E1402" ca="1">INDIRECT(ADDRESS(1,A1402,1,1,"all_city_parameter_inputs"))</f>
        <v>antofagasta</v>
      </c>
      <c r="F1402" s="6" t="str" cm="1">
        <f t="array" aca="1" ref="F1402" ca="1">IF(AND(ISBLANK(INDIRECT(ADDRESS(B1402,2,1,1,"all_city_parameter_inputs"))), ISBLANK(INDIRECT(ADDRESS(B1402,1,1,1,"all_city_parameter_inputs")))), "", IF(ISBLANK(INDIRECT(ADDRESS(B1402,1,1,1,"all_city_parameter_inputs"))), All_city_list!F1391,INDIRECT(ADDRESS(B1402,1,1,1,"all_city_parameter_inputs"))))</f>
        <v>PM_emission_inventories</v>
      </c>
      <c r="G1402" s="4" t="str" cm="1">
        <f t="array" aca="1" ref="G1402" ca="1">IF(AND(ISBLANK(INDIRECT(ADDRESS(B1402,3,1,1,"all_city_parameter_inputs"))),ISBLANK(INDIRECT(ADDRESS(B1402,2,1,1,"all_city_parameter_inputs")))),"",IF(ISBLANK(INDIRECT(ADDRESS(B1402,2,1,1,"all_city_parameter_inputs"))),"",INDIRECT(ADDRESS(B1402,2,1,1,"all_city_parameter_inputs"))))</f>
        <v>motorcycle</v>
      </c>
      <c r="H1402" s="17" cm="1">
        <f t="array" aca="1" ref="H1402" ca="1">IF(ISBLANK(INDIRECT(ADDRESS(B1402,A1402,1,1,"all_city_parameter_inputs"))), "--",INDIRECT(ADDRESS(B1402,A1402,1,1,"all_city_parameter_inputs")))</f>
        <v>4.4194487843286882E-3</v>
      </c>
      <c r="I1402" s="17">
        <f ca="1">IF(OR(G1402="alpha",G1402="beta",G1402="sd",G1402="mean"),"--",VLOOKUP(C1402,Default!$B$5:$H$113,7,FALSE))</f>
        <v>2.3031654375338189E-3</v>
      </c>
      <c r="J1402" s="4" t="str">
        <f ca="1">VLOOKUP(F1402,Lookup!$C$5:$D$109,2, FALSE)</f>
        <v>Pollution values</v>
      </c>
      <c r="K1402" s="4" t="str">
        <f ca="1">VLOOKUP(C1402,Default!$B$4:$E$113,4,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402" s="21" t="str" cm="1">
        <f t="array" aca="1" ref="L1402" ca="1">IF(ISNA(VLOOKUP(D1402,Grouped_Sources!$C:$C,1,FALSE)),"", INDIRECT(VLOOKUP(D1402,Grouped_Sources!$C:$G,5,FALSE)))</f>
        <v>air pollution and CO2 write-up_only table_V4.docx (dropbox.com)</v>
      </c>
      <c r="M1402" s="21"/>
      <c r="N1402" s="21"/>
    </row>
    <row r="1403" spans="1:14">
      <c r="A1403" s="5">
        <f t="shared" si="214"/>
        <v>17</v>
      </c>
      <c r="B1403" s="5">
        <f t="shared" si="215"/>
        <v>15</v>
      </c>
      <c r="C1403" s="5" t="str">
        <f t="shared" ca="1" si="211"/>
        <v>PM_emission_inventories car</v>
      </c>
      <c r="D1403" s="5" t="str">
        <f t="shared" ca="1" si="213"/>
        <v>PM_emission_inventories_antofagasta</v>
      </c>
      <c r="E1403" s="4" t="str" cm="1">
        <f t="array" aca="1" ref="E1403" ca="1">INDIRECT(ADDRESS(1,A1403,1,1,"all_city_parameter_inputs"))</f>
        <v>antofagasta</v>
      </c>
      <c r="F1403" s="6" t="str" cm="1">
        <f t="array" aca="1" ref="F1403" ca="1">IF(AND(ISBLANK(INDIRECT(ADDRESS(B1403,2,1,1,"all_city_parameter_inputs"))), ISBLANK(INDIRECT(ADDRESS(B1403,1,1,1,"all_city_parameter_inputs")))), "", IF(ISBLANK(INDIRECT(ADDRESS(B1403,1,1,1,"all_city_parameter_inputs"))), All_city_list!F1402,INDIRECT(ADDRESS(B1403,1,1,1,"all_city_parameter_inputs"))))</f>
        <v>PM_emission_inventories</v>
      </c>
      <c r="G1403" s="4" t="str" cm="1">
        <f t="array" aca="1" ref="G1403" ca="1">IF(AND(ISBLANK(INDIRECT(ADDRESS(B1403,3,1,1,"all_city_parameter_inputs"))),ISBLANK(INDIRECT(ADDRESS(B1403,2,1,1,"all_city_parameter_inputs")))),"",IF(ISBLANK(INDIRECT(ADDRESS(B1403,2,1,1,"all_city_parameter_inputs"))),"",INDIRECT(ADDRESS(B1403,2,1,1,"all_city_parameter_inputs"))))</f>
        <v>car</v>
      </c>
      <c r="H1403" s="17" cm="1">
        <f t="array" aca="1" ref="H1403" ca="1">IF(ISBLANK(INDIRECT(ADDRESS(B1403,A1403,1,1,"all_city_parameter_inputs"))), "--",INDIRECT(ADDRESS(B1403,A1403,1,1,"all_city_parameter_inputs")))</f>
        <v>0.51439940351992897</v>
      </c>
      <c r="I1403" s="17">
        <f ca="1">IF(OR(G1403="alpha",G1403="beta",G1403="sd",G1403="mean"),"--",VLOOKUP(C1403,Default!$B$5:$H$113,7,FALSE))</f>
        <v>8.1980352806225759E-2</v>
      </c>
      <c r="J1403" s="4" t="str">
        <f ca="1">VLOOKUP(F1403,Lookup!$C$5:$D$109,2, FALSE)</f>
        <v>Pollution values</v>
      </c>
      <c r="K1403" s="4">
        <f ca="1">VLOOKUP(C1403,Default!$B$4:$E$113,4, FALSE)</f>
        <v>0</v>
      </c>
      <c r="L1403" s="21" t="str" cm="1">
        <f t="array" aca="1" ref="L1403" ca="1">IF(ISNA(VLOOKUP(D1403,Grouped_Sources!$C:$C,1,FALSE)),"", INDIRECT(VLOOKUP(D1403,Grouped_Sources!$C:$G,5,FALSE)))</f>
        <v>air pollution and CO2 write-up_only table_V4.docx (dropbox.com)</v>
      </c>
      <c r="M1403" s="21"/>
      <c r="N1403" s="21"/>
    </row>
    <row r="1404" spans="1:14">
      <c r="A1404" s="5">
        <f t="shared" si="214"/>
        <v>17</v>
      </c>
      <c r="B1404" s="5">
        <f t="shared" si="215"/>
        <v>16</v>
      </c>
      <c r="C1404" s="5" t="str">
        <f t="shared" ca="1" si="211"/>
        <v>PM_emission_inventories bus_driver</v>
      </c>
      <c r="D1404" s="5" t="str">
        <f t="shared" ca="1" si="213"/>
        <v>PM_emission_inventories_antofagasta</v>
      </c>
      <c r="E1404" s="4" t="str" cm="1">
        <f t="array" aca="1" ref="E1404" ca="1">INDIRECT(ADDRESS(1,A1404,1,1,"all_city_parameter_inputs"))</f>
        <v>antofagasta</v>
      </c>
      <c r="F1404" s="6" t="str" cm="1">
        <f t="array" aca="1" ref="F1404" ca="1">IF(AND(ISBLANK(INDIRECT(ADDRESS(B1404,2,1,1,"all_city_parameter_inputs"))), ISBLANK(INDIRECT(ADDRESS(B1404,1,1,1,"all_city_parameter_inputs")))), "", IF(ISBLANK(INDIRECT(ADDRESS(B1404,1,1,1,"all_city_parameter_inputs"))), All_city_list!F1403,INDIRECT(ADDRESS(B1404,1,1,1,"all_city_parameter_inputs"))))</f>
        <v>PM_emission_inventories</v>
      </c>
      <c r="G1404" s="4" t="str" cm="1">
        <f t="array" aca="1" ref="G1404" ca="1">IF(AND(ISBLANK(INDIRECT(ADDRESS(B1404,3,1,1,"all_city_parameter_inputs"))),ISBLANK(INDIRECT(ADDRESS(B1404,2,1,1,"all_city_parameter_inputs")))),"",IF(ISBLANK(INDIRECT(ADDRESS(B1404,2,1,1,"all_city_parameter_inputs"))),"",INDIRECT(ADDRESS(B1404,2,1,1,"all_city_parameter_inputs"))))</f>
        <v>bus_driver</v>
      </c>
      <c r="H1404" s="17" cm="1">
        <f t="array" aca="1" ref="H1404" ca="1">IF(ISBLANK(INDIRECT(ADDRESS(B1404,A1404,1,1,"all_city_parameter_inputs"))), "--",INDIRECT(ADDRESS(B1404,A1404,1,1,"all_city_parameter_inputs")))</f>
        <v>6.4957626907591215E-2</v>
      </c>
      <c r="I1404" s="17">
        <f ca="1">IF(OR(G1404="alpha",G1404="beta",G1404="sd",G1404="mean"),"--",VLOOKUP(C1404,Default!$B$5:$H$113,7,FALSE))</f>
        <v>0.12246677425253254</v>
      </c>
      <c r="J1404" s="4" t="str">
        <f ca="1">VLOOKUP(F1404,Lookup!$C$5:$D$109,2, FALSE)</f>
        <v>Pollution values</v>
      </c>
      <c r="K1404" s="4">
        <f ca="1">VLOOKUP(C1404,Default!$B$4:$E$113,4, FALSE)</f>
        <v>0</v>
      </c>
      <c r="L1404" s="21" t="str" cm="1">
        <f t="array" aca="1" ref="L1404" ca="1">IF(ISNA(VLOOKUP(D1404,Grouped_Sources!$C:$C,1,FALSE)),"", INDIRECT(VLOOKUP(D1404,Grouped_Sources!$C:$G,5,FALSE)))</f>
        <v>air pollution and CO2 write-up_only table_V4.docx (dropbox.com)</v>
      </c>
      <c r="M1404" s="21"/>
      <c r="N1404" s="21"/>
    </row>
    <row r="1405" spans="1:14">
      <c r="A1405" s="5">
        <f t="shared" si="214"/>
        <v>17</v>
      </c>
      <c r="B1405" s="5">
        <f t="shared" si="215"/>
        <v>17</v>
      </c>
      <c r="C1405" s="5" t="str">
        <f t="shared" ca="1" si="211"/>
        <v>PM_emission_inventories big_truck</v>
      </c>
      <c r="D1405" s="5" t="str">
        <f t="shared" ca="1" si="213"/>
        <v>PM_emission_inventories_antofagasta</v>
      </c>
      <c r="E1405" s="4" t="str" cm="1">
        <f t="array" aca="1" ref="E1405" ca="1">INDIRECT(ADDRESS(1,A1405,1,1,"all_city_parameter_inputs"))</f>
        <v>antofagasta</v>
      </c>
      <c r="F1405" s="6" t="str" cm="1">
        <f t="array" aca="1" ref="F1405" ca="1">IF(AND(ISBLANK(INDIRECT(ADDRESS(B1405,2,1,1,"all_city_parameter_inputs"))), ISBLANK(INDIRECT(ADDRESS(B1405,1,1,1,"all_city_parameter_inputs")))), "", IF(ISBLANK(INDIRECT(ADDRESS(B1405,1,1,1,"all_city_parameter_inputs"))), All_city_list!F1404,INDIRECT(ADDRESS(B1405,1,1,1,"all_city_parameter_inputs"))))</f>
        <v>PM_emission_inventories</v>
      </c>
      <c r="G1405" s="4" t="str" cm="1">
        <f t="array" aca="1" ref="G1405" ca="1">IF(AND(ISBLANK(INDIRECT(ADDRESS(B1405,3,1,1,"all_city_parameter_inputs"))),ISBLANK(INDIRECT(ADDRESS(B1405,2,1,1,"all_city_parameter_inputs")))),"",IF(ISBLANK(INDIRECT(ADDRESS(B1405,2,1,1,"all_city_parameter_inputs"))),"",INDIRECT(ADDRESS(B1405,2,1,1,"all_city_parameter_inputs"))))</f>
        <v>big_truck</v>
      </c>
      <c r="H1405" s="17" cm="1">
        <f t="array" aca="1" ref="H1405" ca="1">IF(ISBLANK(INDIRECT(ADDRESS(B1405,A1405,1,1,"all_city_parameter_inputs"))), "--",INDIRECT(ADDRESS(B1405,A1405,1,1,"all_city_parameter_inputs")))</f>
        <v>0.22052419597329373</v>
      </c>
      <c r="I1405" s="17">
        <f ca="1">IF(OR(G1405="alpha",G1405="beta",G1405="sd",G1405="mean"),"--",VLOOKUP(C1405,Default!$B$5:$H$113,7,FALSE))</f>
        <v>0.45445403783708543</v>
      </c>
      <c r="J1405" s="4" t="str">
        <f ca="1">VLOOKUP(F1405,Lookup!$C$5:$D$109,2, FALSE)</f>
        <v>Pollution values</v>
      </c>
      <c r="K1405" s="4">
        <f ca="1">VLOOKUP(C1405,Default!$B$4:$E$113,4, FALSE)</f>
        <v>0</v>
      </c>
      <c r="L1405" s="21" t="str" cm="1">
        <f t="array" aca="1" ref="L1405" ca="1">IF(ISNA(VLOOKUP(D1405,Grouped_Sources!$C:$C,1,FALSE)),"", INDIRECT(VLOOKUP(D1405,Grouped_Sources!$C:$G,5,FALSE)))</f>
        <v>air pollution and CO2 write-up_only table_V4.docx (dropbox.com)</v>
      </c>
      <c r="M1405" s="21"/>
      <c r="N1405" s="21"/>
    </row>
    <row r="1406" spans="1:14">
      <c r="A1406" s="5">
        <f t="shared" si="214"/>
        <v>17</v>
      </c>
      <c r="B1406" s="5">
        <f t="shared" si="215"/>
        <v>18</v>
      </c>
      <c r="C1406" s="5" t="str">
        <f t="shared" ca="1" si="211"/>
        <v>PM_emission_inventories truck</v>
      </c>
      <c r="D1406" s="5" t="str">
        <f t="shared" ca="1" si="213"/>
        <v>PM_emission_inventories_antofagasta</v>
      </c>
      <c r="E1406" s="4" t="str" cm="1">
        <f t="array" aca="1" ref="E1406" ca="1">INDIRECT(ADDRESS(1,A1406,1,1,"all_city_parameter_inputs"))</f>
        <v>antofagasta</v>
      </c>
      <c r="F1406" s="6" t="str" cm="1">
        <f t="array" aca="1" ref="F1406" ca="1">IF(AND(ISBLANK(INDIRECT(ADDRESS(B1406,2,1,1,"all_city_parameter_inputs"))), ISBLANK(INDIRECT(ADDRESS(B1406,1,1,1,"all_city_parameter_inputs")))), "", IF(ISBLANK(INDIRECT(ADDRESS(B1406,1,1,1,"all_city_parameter_inputs"))), All_city_list!F1405,INDIRECT(ADDRESS(B1406,1,1,1,"all_city_parameter_inputs"))))</f>
        <v>PM_emission_inventories</v>
      </c>
      <c r="G1406" s="4" t="str" cm="1">
        <f t="array" aca="1" ref="G1406" ca="1">IF(AND(ISBLANK(INDIRECT(ADDRESS(B1406,3,1,1,"all_city_parameter_inputs"))),ISBLANK(INDIRECT(ADDRESS(B1406,2,1,1,"all_city_parameter_inputs")))),"",IF(ISBLANK(INDIRECT(ADDRESS(B1406,2,1,1,"all_city_parameter_inputs"))),"",INDIRECT(ADDRESS(B1406,2,1,1,"all_city_parameter_inputs"))))</f>
        <v>truck</v>
      </c>
      <c r="H1406" s="17" cm="1">
        <f t="array" aca="1" ref="H1406" ca="1">IF(ISBLANK(INDIRECT(ADDRESS(B1406,A1406,1,1,"all_city_parameter_inputs"))), "--",INDIRECT(ADDRESS(B1406,A1406,1,1,"all_city_parameter_inputs")))</f>
        <v>0.19569932481485736</v>
      </c>
      <c r="I1406" s="17">
        <f ca="1">IF(OR(G1406="alpha",G1406="beta",G1406="sd",G1406="mean"),"--",VLOOKUP(C1406,Default!$B$5:$H$113,7,FALSE))</f>
        <v>0.33879566966662278</v>
      </c>
      <c r="J1406" s="4" t="str">
        <f ca="1">VLOOKUP(F1406,Lookup!$C$5:$D$109,2, FALSE)</f>
        <v>Pollution values</v>
      </c>
      <c r="K1406" s="4">
        <f ca="1">VLOOKUP(C1406,Default!$B$4:$E$113,4, FALSE)</f>
        <v>0</v>
      </c>
      <c r="L1406" s="21" t="str" cm="1">
        <f t="array" aca="1" ref="L1406" ca="1">IF(ISNA(VLOOKUP(D1406,Grouped_Sources!$C:$C,1,FALSE)),"", INDIRECT(VLOOKUP(D1406,Grouped_Sources!$C:$G,5,FALSE)))</f>
        <v>air pollution and CO2 write-up_only table_V4.docx (dropbox.com)</v>
      </c>
      <c r="M1406" s="21"/>
      <c r="N1406" s="21"/>
    </row>
    <row r="1407" spans="1:14">
      <c r="A1407" s="5">
        <f t="shared" si="214"/>
        <v>17</v>
      </c>
      <c r="B1407" s="5">
        <f t="shared" si="215"/>
        <v>19</v>
      </c>
      <c r="C1407" s="5" t="str">
        <f t="shared" ref="C1407:C1470" ca="1" si="223">IF(G1407 = "",F1407,IF(OR(G1407="alpha",G1407="beta",G1407="constant",G1407="sd",G1407="mean",G1407="sample"),F1407,F1407&amp;" "&amp;G1407))</f>
        <v>PM_emission_inventories van</v>
      </c>
      <c r="D1407" s="5" t="str">
        <f t="shared" ca="1" si="213"/>
        <v>PM_emission_inventories_antofagasta</v>
      </c>
      <c r="E1407" s="4" t="str" cm="1">
        <f t="array" aca="1" ref="E1407" ca="1">INDIRECT(ADDRESS(1,A1407,1,1,"all_city_parameter_inputs"))</f>
        <v>antofagasta</v>
      </c>
      <c r="F1407" s="6" t="str" cm="1">
        <f t="array" aca="1" ref="F1407" ca="1">IF(AND(ISBLANK(INDIRECT(ADDRESS(B1407,2,1,1,"all_city_parameter_inputs"))), ISBLANK(INDIRECT(ADDRESS(B1407,1,1,1,"all_city_parameter_inputs")))), "", IF(ISBLANK(INDIRECT(ADDRESS(B1407,1,1,1,"all_city_parameter_inputs"))), All_city_list!F1406,INDIRECT(ADDRESS(B1407,1,1,1,"all_city_parameter_inputs"))))</f>
        <v>PM_emission_inventories</v>
      </c>
      <c r="G1407" s="4" t="str" cm="1">
        <f t="array" aca="1" ref="G1407" ca="1">IF(AND(ISBLANK(INDIRECT(ADDRESS(B1407,3,1,1,"all_city_parameter_inputs"))),ISBLANK(INDIRECT(ADDRESS(B1407,2,1,1,"all_city_parameter_inputs")))),"",IF(ISBLANK(INDIRECT(ADDRESS(B1407,2,1,1,"all_city_parameter_inputs"))),"",INDIRECT(ADDRESS(B1407,2,1,1,"all_city_parameter_inputs"))))</f>
        <v>van</v>
      </c>
      <c r="H1407" s="17" cm="1">
        <f t="array" aca="1" ref="H1407" ca="1">IF(ISBLANK(INDIRECT(ADDRESS(B1407,A1407,1,1,"all_city_parameter_inputs"))), "--",INDIRECT(ADDRESS(B1407,A1407,1,1,"all_city_parameter_inputs")))</f>
        <v>0</v>
      </c>
      <c r="I1407" s="17">
        <f ca="1">IF(OR(G1407="alpha",G1407="beta",G1407="sd",G1407="mean"),"--",VLOOKUP(C1407,Default!$B$5:$H$113,7,FALSE))</f>
        <v>0</v>
      </c>
      <c r="J1407" s="4" t="str">
        <f ca="1">VLOOKUP(F1407,Lookup!$C$5:$D$109,2, FALSE)</f>
        <v>Pollution values</v>
      </c>
      <c r="K1407" s="4">
        <f ca="1">VLOOKUP(C1407,Default!$B$4:$E$113,4, FALSE)</f>
        <v>0</v>
      </c>
      <c r="L1407" s="21" t="str" cm="1">
        <f t="array" aca="1" ref="L1407" ca="1">IF(ISNA(VLOOKUP(D1407,Grouped_Sources!$C:$C,1,FALSE)),"", INDIRECT(VLOOKUP(D1407,Grouped_Sources!$C:$G,5,FALSE)))</f>
        <v>air pollution and CO2 write-up_only table_V4.docx (dropbox.com)</v>
      </c>
      <c r="M1407" s="21"/>
      <c r="N1407" s="21"/>
    </row>
    <row r="1408" spans="1:14">
      <c r="A1408" s="5">
        <f t="shared" si="214"/>
        <v>17</v>
      </c>
      <c r="B1408" s="5">
        <f t="shared" si="215"/>
        <v>20</v>
      </c>
      <c r="C1408" s="5" t="str">
        <f t="shared" ca="1" si="223"/>
        <v>PM_emission_inventories other</v>
      </c>
      <c r="D1408" s="5" t="str">
        <f t="shared" ca="1" si="213"/>
        <v>PM_emission_inventories_antofagasta</v>
      </c>
      <c r="E1408" s="4" t="str" cm="1">
        <f t="array" aca="1" ref="E1408" ca="1">INDIRECT(ADDRESS(1,A1408,1,1,"all_city_parameter_inputs"))</f>
        <v>antofagasta</v>
      </c>
      <c r="F1408" s="6" t="str" cm="1">
        <f t="array" aca="1" ref="F1408" ca="1">IF(AND(ISBLANK(INDIRECT(ADDRESS(B1408,2,1,1,"all_city_parameter_inputs"))), ISBLANK(INDIRECT(ADDRESS(B1408,1,1,1,"all_city_parameter_inputs")))), "", IF(ISBLANK(INDIRECT(ADDRESS(B1408,1,1,1,"all_city_parameter_inputs"))), All_city_list!F1407,INDIRECT(ADDRESS(B1408,1,1,1,"all_city_parameter_inputs"))))</f>
        <v>PM_emission_inventories</v>
      </c>
      <c r="G1408" s="4" t="str" cm="1">
        <f t="array" aca="1" ref="G1408" ca="1">IF(AND(ISBLANK(INDIRECT(ADDRESS(B1408,3,1,1,"all_city_parameter_inputs"))),ISBLANK(INDIRECT(ADDRESS(B1408,2,1,1,"all_city_parameter_inputs")))),"",IF(ISBLANK(INDIRECT(ADDRESS(B1408,2,1,1,"all_city_parameter_inputs"))),"",INDIRECT(ADDRESS(B1408,2,1,1,"all_city_parameter_inputs"))))</f>
        <v>other</v>
      </c>
      <c r="H1408" s="17" cm="1">
        <f t="array" aca="1" ref="H1408" ca="1">IF(ISBLANK(INDIRECT(ADDRESS(B1408,A1408,1,1,"all_city_parameter_inputs"))), "--",INDIRECT(ADDRESS(B1408,A1408,1,1,"all_city_parameter_inputs")))</f>
        <v>0</v>
      </c>
      <c r="I1408" s="17">
        <f ca="1">IF(OR(G1408="alpha",G1408="beta",G1408="sd",G1408="mean"),"--",VLOOKUP(C1408,Default!$B$5:$H$113,7,FALSE))</f>
        <v>0</v>
      </c>
      <c r="J1408" s="4" t="str">
        <f ca="1">VLOOKUP(F1408,Lookup!$C$5:$D$109,2, FALSE)</f>
        <v>Pollution values</v>
      </c>
      <c r="K1408" s="4">
        <f ca="1">VLOOKUP(C1408,Default!$B$4:$E$113,4, FALSE)</f>
        <v>0</v>
      </c>
      <c r="L1408" s="21" t="str" cm="1">
        <f t="array" aca="1" ref="L1408" ca="1">IF(ISNA(VLOOKUP(D1408,Grouped_Sources!$C:$C,1,FALSE)),"", INDIRECT(VLOOKUP(D1408,Grouped_Sources!$C:$G,5,FALSE)))</f>
        <v>air pollution and CO2 write-up_only table_V4.docx (dropbox.com)</v>
      </c>
      <c r="M1408" s="21"/>
      <c r="N1408" s="21"/>
    </row>
    <row r="1409" spans="1:14">
      <c r="A1409" s="5">
        <f t="shared" si="214"/>
        <v>17</v>
      </c>
      <c r="B1409" s="5">
        <f t="shared" si="215"/>
        <v>21</v>
      </c>
      <c r="C1409" s="5" t="str">
        <f t="shared" ca="1" si="223"/>
        <v>PM_emission_inventories taxi</v>
      </c>
      <c r="D1409" s="5" t="str">
        <f t="shared" ca="1" si="213"/>
        <v>PM_emission_inventories_antofagasta</v>
      </c>
      <c r="E1409" s="4" t="str" cm="1">
        <f t="array" aca="1" ref="E1409" ca="1">INDIRECT(ADDRESS(1,A1409,1,1,"all_city_parameter_inputs"))</f>
        <v>antofagasta</v>
      </c>
      <c r="F1409" s="6" t="str" cm="1">
        <f t="array" aca="1" ref="F1409" ca="1">IF(AND(ISBLANK(INDIRECT(ADDRESS(B1409,2,1,1,"all_city_parameter_inputs"))), ISBLANK(INDIRECT(ADDRESS(B1409,1,1,1,"all_city_parameter_inputs")))), "", IF(ISBLANK(INDIRECT(ADDRESS(B1409,1,1,1,"all_city_parameter_inputs"))), All_city_list!F1408,INDIRECT(ADDRESS(B1409,1,1,1,"all_city_parameter_inputs"))))</f>
        <v>PM_emission_inventories</v>
      </c>
      <c r="G1409" s="4" t="str" cm="1">
        <f t="array" aca="1" ref="G1409" ca="1">IF(AND(ISBLANK(INDIRECT(ADDRESS(B1409,3,1,1,"all_city_parameter_inputs"))),ISBLANK(INDIRECT(ADDRESS(B1409,2,1,1,"all_city_parameter_inputs")))),"",IF(ISBLANK(INDIRECT(ADDRESS(B1409,2,1,1,"all_city_parameter_inputs"))),"",INDIRECT(ADDRESS(B1409,2,1,1,"all_city_parameter_inputs"))))</f>
        <v>taxi</v>
      </c>
      <c r="H1409" s="17" cm="1">
        <f t="array" aca="1" ref="H1409" ca="1">IF(ISBLANK(INDIRECT(ADDRESS(B1409,A1409,1,1,"all_city_parameter_inputs"))), "--",INDIRECT(ADDRESS(B1409,A1409,1,1,"all_city_parameter_inputs")))</f>
        <v>0</v>
      </c>
      <c r="I1409" s="17">
        <f ca="1">IF(OR(G1409="alpha",G1409="beta",G1409="sd",G1409="mean"),"--",VLOOKUP(C1409,Default!$B$5:$H$113,7,FALSE))</f>
        <v>0</v>
      </c>
      <c r="J1409" s="4" t="str">
        <f ca="1">VLOOKUP(F1409,Lookup!$C$5:$D$109,2, FALSE)</f>
        <v>Pollution values</v>
      </c>
      <c r="K1409" s="4">
        <f ca="1">VLOOKUP(C1409,Default!$B$4:$E$113,4, FALSE)</f>
        <v>0</v>
      </c>
      <c r="L1409" s="21" t="str" cm="1">
        <f t="array" aca="1" ref="L1409" ca="1">IF(ISNA(VLOOKUP(D1409,Grouped_Sources!$C:$C,1,FALSE)),"", INDIRECT(VLOOKUP(D1409,Grouped_Sources!$C:$G,5,FALSE)))</f>
        <v>air pollution and CO2 write-up_only table_V4.docx (dropbox.com)</v>
      </c>
      <c r="M1409" s="21"/>
      <c r="N1409" s="21"/>
    </row>
    <row r="1410" spans="1:14">
      <c r="A1410" s="5">
        <f t="shared" si="214"/>
        <v>17</v>
      </c>
      <c r="B1410" s="5">
        <f t="shared" si="215"/>
        <v>22</v>
      </c>
      <c r="C1410" s="5" t="str">
        <f t="shared" ca="1" si="223"/>
        <v>PM_emission_inventories auto_rickshaw</v>
      </c>
      <c r="D1410" s="5" t="str">
        <f t="shared" ca="1" si="213"/>
        <v>PM_emission_inventories_antofagasta</v>
      </c>
      <c r="E1410" s="4" t="str" cm="1">
        <f t="array" aca="1" ref="E1410" ca="1">INDIRECT(ADDRESS(1,A1410,1,1,"all_city_parameter_inputs"))</f>
        <v>antofagasta</v>
      </c>
      <c r="F1410" s="6" t="str" cm="1">
        <f t="array" aca="1" ref="F1410" ca="1">IF(AND(ISBLANK(INDIRECT(ADDRESS(B1410,2,1,1,"all_city_parameter_inputs"))), ISBLANK(INDIRECT(ADDRESS(B1410,1,1,1,"all_city_parameter_inputs")))), "", IF(ISBLANK(INDIRECT(ADDRESS(B1410,1,1,1,"all_city_parameter_inputs"))), All_city_list!F1409,INDIRECT(ADDRESS(B1410,1,1,1,"all_city_parameter_inputs"))))</f>
        <v>PM_emission_inventories</v>
      </c>
      <c r="G1410" s="4" t="str" cm="1">
        <f t="array" aca="1" ref="G1410" ca="1">IF(AND(ISBLANK(INDIRECT(ADDRESS(B1410,3,1,1,"all_city_parameter_inputs"))),ISBLANK(INDIRECT(ADDRESS(B1410,2,1,1,"all_city_parameter_inputs")))),"",IF(ISBLANK(INDIRECT(ADDRESS(B1410,2,1,1,"all_city_parameter_inputs"))),"",INDIRECT(ADDRESS(B1410,2,1,1,"all_city_parameter_inputs"))))</f>
        <v>auto_rickshaw</v>
      </c>
      <c r="H1410" s="17" cm="1">
        <f t="array" aca="1" ref="H1410" ca="1">IF(ISBLANK(INDIRECT(ADDRESS(B1410,A1410,1,1,"all_city_parameter_inputs"))), "--",INDIRECT(ADDRESS(B1410,A1410,1,1,"all_city_parameter_inputs")))</f>
        <v>0</v>
      </c>
      <c r="I1410" s="17">
        <f ca="1">IF(OR(G1410="alpha",G1410="beta",G1410="sd",G1410="mean"),"--",VLOOKUP(C1410,Default!$B$5:$H$113,7,FALSE))</f>
        <v>0</v>
      </c>
      <c r="J1410" s="4" t="str">
        <f ca="1">VLOOKUP(F1410,Lookup!$C$5:$D$109,2, FALSE)</f>
        <v>Pollution values</v>
      </c>
      <c r="K1410" s="4">
        <f ca="1">VLOOKUP(C1410,Default!$B$4:$E$113,4, FALSE)</f>
        <v>0</v>
      </c>
      <c r="L1410" s="21" t="str" cm="1">
        <f t="array" aca="1" ref="L1410" ca="1">IF(ISNA(VLOOKUP(D1410,Grouped_Sources!$C:$C,1,FALSE)),"", INDIRECT(VLOOKUP(D1410,Grouped_Sources!$C:$G,5,FALSE)))</f>
        <v>air pollution and CO2 write-up_only table_V4.docx (dropbox.com)</v>
      </c>
      <c r="M1410" s="21"/>
      <c r="N1410" s="21"/>
    </row>
    <row r="1411" spans="1:14">
      <c r="A1411" s="5">
        <f t="shared" si="214"/>
        <v>17</v>
      </c>
      <c r="B1411" s="5">
        <f t="shared" si="215"/>
        <v>23</v>
      </c>
      <c r="C1411" s="5" t="str">
        <f t="shared" ca="1" si="223"/>
        <v>injury_reporting_rate</v>
      </c>
      <c r="D1411" s="5" t="str">
        <f t="shared" ca="1" si="213"/>
        <v>injury_reporting_rate_antofagasta</v>
      </c>
      <c r="E1411" s="4" t="str" cm="1">
        <f t="array" aca="1" ref="E1411" ca="1">INDIRECT(ADDRESS(1,A1411,1,1,"all_city_parameter_inputs"))</f>
        <v>antofagasta</v>
      </c>
      <c r="F1411" s="6" t="str" cm="1">
        <f t="array" aca="1" ref="F1411" ca="1">IF(AND(ISBLANK(INDIRECT(ADDRESS(B1411,2,1,1,"all_city_parameter_inputs"))), ISBLANK(INDIRECT(ADDRESS(B1411,1,1,1,"all_city_parameter_inputs")))), "", IF(ISBLANK(INDIRECT(ADDRESS(B1411,1,1,1,"all_city_parameter_inputs"))), All_city_list!F1410,INDIRECT(ADDRESS(B1411,1,1,1,"all_city_parameter_inputs"))))</f>
        <v>injury_reporting_rate</v>
      </c>
      <c r="G1411" s="4" t="str" cm="1">
        <f t="array" aca="1" ref="G1411" ca="1">IF(AND(ISBLANK(INDIRECT(ADDRESS(B1411,3,1,1,"all_city_parameter_inputs"))),ISBLANK(INDIRECT(ADDRESS(B1411,2,1,1,"all_city_parameter_inputs")))),"",IF(ISBLANK(INDIRECT(ADDRESS(B1411,2,1,1,"all_city_parameter_inputs"))),"",INDIRECT(ADDRESS(B1411,2,1,1,"all_city_parameter_inputs"))))</f>
        <v>constant</v>
      </c>
      <c r="H1411" s="17" cm="1">
        <f t="array" aca="1" ref="H1411" ca="1">IF(ISBLANK(INDIRECT(ADDRESS(B1411,A1411,1,1,"all_city_parameter_inputs"))), "--",INDIRECT(ADDRESS(B1411,A1411,1,1,"all_city_parameter_inputs")))</f>
        <v>0.87305122494432075</v>
      </c>
      <c r="I1411" s="17">
        <f ca="1">IF(OR(G1411="alpha",G1411="beta",G1411="sd",G1411="mean"),"--",VLOOKUP(C1411,Default!$B$5:$H$113,7,FALSE))</f>
        <v>1</v>
      </c>
      <c r="J1411" s="4" t="str">
        <f ca="1">VLOOKUP(F1411,Lookup!$C$5:$D$109,2, FALSE)</f>
        <v>Injury values</v>
      </c>
      <c r="K1411" s="4" t="str">
        <f ca="1">VLOOKUP(C1411,Default!$B$4:$E$113,4, FALSE)</f>
        <v>rate at which injuries are reported</v>
      </c>
      <c r="L1411" s="21" t="str" cm="1">
        <f t="array" aca="1" ref="L1411" ca="1">IF(ISNA(VLOOKUP(D1411,Grouped_Sources!$C:$C,1,FALSE)),"", INDIRECT(VLOOKUP(D1411,Grouped_Sources!$C:$G,5,FALSE)))</f>
        <v>InjuryReportingRate_WriteUp_vxx.docx on OneDrive Ali Abbas - ITHIM Global\Methods and Processes\Input Parameters\InjuryReportingRate</v>
      </c>
      <c r="M1411" s="21"/>
      <c r="N1411" s="21"/>
    </row>
    <row r="1412" spans="1:14">
      <c r="A1412" s="5">
        <f t="shared" si="214"/>
        <v>17</v>
      </c>
      <c r="B1412" s="5">
        <f t="shared" si="215"/>
        <v>24</v>
      </c>
      <c r="C1412" s="5" t="str">
        <f t="shared" ca="1" si="223"/>
        <v>injury_reporting_rate</v>
      </c>
      <c r="D1412" s="5" t="str">
        <f t="shared" ca="1" si="213"/>
        <v>injury_reporting_rate_antofagasta</v>
      </c>
      <c r="E1412" s="4" t="str" cm="1">
        <f t="array" aca="1" ref="E1412" ca="1">INDIRECT(ADDRESS(1,A1412,1,1,"all_city_parameter_inputs"))</f>
        <v>antofagasta</v>
      </c>
      <c r="F1412" s="6" t="str" cm="1">
        <f t="array" aca="1" ref="F1412" ca="1">IF(AND(ISBLANK(INDIRECT(ADDRESS(B1412,2,1,1,"all_city_parameter_inputs"))), ISBLANK(INDIRECT(ADDRESS(B1412,1,1,1,"all_city_parameter_inputs")))), "", IF(ISBLANK(INDIRECT(ADDRESS(B1412,1,1,1,"all_city_parameter_inputs"))), All_city_list!F1411,INDIRECT(ADDRESS(B1412,1,1,1,"all_city_parameter_inputs"))))</f>
        <v>injury_reporting_rate</v>
      </c>
      <c r="G1412" s="4" t="str" cm="1">
        <f t="array" aca="1" ref="G1412" ca="1">IF(AND(ISBLANK(INDIRECT(ADDRESS(B1412,3,1,1,"all_city_parameter_inputs"))),ISBLANK(INDIRECT(ADDRESS(B1412,2,1,1,"all_city_parameter_inputs")))),"",IF(ISBLANK(INDIRECT(ADDRESS(B1412,2,1,1,"all_city_parameter_inputs"))),"",INDIRECT(ADDRESS(B1412,2,1,1,"all_city_parameter_inputs"))))</f>
        <v>alpha</v>
      </c>
      <c r="H1412" s="17" cm="1">
        <f t="array" aca="1" ref="H1412" ca="1">IF(ISBLANK(INDIRECT(ADDRESS(B1412,A1412,1,1,"all_city_parameter_inputs"))), "--",INDIRECT(ADDRESS(B1412,A1412,1,1,"all_city_parameter_inputs")))</f>
        <v>8.803218520818799</v>
      </c>
      <c r="I1412" s="17" t="str">
        <f ca="1">IF(OR(G1412="alpha",G1412="beta",G1412="sd",G1412="mean"),"--",VLOOKUP(C1412,Default!$B$5:$H$113,7,FALSE))</f>
        <v>--</v>
      </c>
      <c r="J1412" s="4" t="str">
        <f ca="1">VLOOKUP(F1412,Lookup!$C$5:$D$109,2, FALSE)</f>
        <v>Injury values</v>
      </c>
      <c r="K1412" s="4" t="str">
        <f ca="1">VLOOKUP(C1412,Default!$B$4:$E$113,4, FALSE)</f>
        <v>rate at which injuries are reported</v>
      </c>
      <c r="L1412" s="21" t="str" cm="1">
        <f t="array" aca="1" ref="L1412" ca="1">IF(ISNA(VLOOKUP(D1412,Grouped_Sources!$C:$C,1,FALSE)),"", INDIRECT(VLOOKUP(D1412,Grouped_Sources!$C:$G,5,FALSE)))</f>
        <v>InjuryReportingRate_WriteUp_vxx.docx on OneDrive Ali Abbas - ITHIM Global\Methods and Processes\Input Parameters\InjuryReportingRate</v>
      </c>
      <c r="M1412" s="21"/>
      <c r="N1412" s="21"/>
    </row>
    <row r="1413" spans="1:14">
      <c r="A1413" s="5">
        <f t="shared" si="214"/>
        <v>17</v>
      </c>
      <c r="B1413" s="5">
        <f t="shared" si="215"/>
        <v>25</v>
      </c>
      <c r="C1413" s="5" t="str">
        <f t="shared" ca="1" si="223"/>
        <v>injury_reporting_rate</v>
      </c>
      <c r="D1413" s="5" t="str">
        <f t="shared" ca="1" si="213"/>
        <v>injury_reporting_rate_antofagasta</v>
      </c>
      <c r="E1413" s="4" t="str" cm="1">
        <f t="array" aca="1" ref="E1413" ca="1">INDIRECT(ADDRESS(1,A1413,1,1,"all_city_parameter_inputs"))</f>
        <v>antofagasta</v>
      </c>
      <c r="F1413" s="6" t="str" cm="1">
        <f t="array" aca="1" ref="F1413" ca="1">IF(AND(ISBLANK(INDIRECT(ADDRESS(B1413,2,1,1,"all_city_parameter_inputs"))), ISBLANK(INDIRECT(ADDRESS(B1413,1,1,1,"all_city_parameter_inputs")))), "", IF(ISBLANK(INDIRECT(ADDRESS(B1413,1,1,1,"all_city_parameter_inputs"))), All_city_list!F1412,INDIRECT(ADDRESS(B1413,1,1,1,"all_city_parameter_inputs"))))</f>
        <v>injury_reporting_rate</v>
      </c>
      <c r="G1413" s="4" t="str" cm="1">
        <f t="array" aca="1" ref="G1413" ca="1">IF(AND(ISBLANK(INDIRECT(ADDRESS(B1413,3,1,1,"all_city_parameter_inputs"))),ISBLANK(INDIRECT(ADDRESS(B1413,2,1,1,"all_city_parameter_inputs")))),"",IF(ISBLANK(INDIRECT(ADDRESS(B1413,2,1,1,"all_city_parameter_inputs"))),"",INDIRECT(ADDRESS(B1413,2,1,1,"all_city_parameter_inputs"))))</f>
        <v>beta</v>
      </c>
      <c r="H1413" s="17" cm="1">
        <f t="array" aca="1" ref="H1413" ca="1">IF(ISBLANK(INDIRECT(ADDRESS(B1413,A1413,1,1,"all_city_parameter_inputs"))), "--",INDIRECT(ADDRESS(B1413,A1413,1,1,"all_city_parameter_inputs")))</f>
        <v>1.2800598359353863</v>
      </c>
      <c r="I1413" s="17" t="str">
        <f ca="1">IF(OR(G1413="alpha",G1413="beta",G1413="sd",G1413="mean"),"--",VLOOKUP(C1413,Default!$B$5:$H$113,7,FALSE))</f>
        <v>--</v>
      </c>
      <c r="J1413" s="4" t="str">
        <f ca="1">VLOOKUP(F1413,Lookup!$C$5:$D$109,2, FALSE)</f>
        <v>Injury values</v>
      </c>
      <c r="K1413" s="4" t="str">
        <f ca="1">VLOOKUP(C1413,Default!$B$4:$E$113,4, FALSE)</f>
        <v>rate at which injuries are reported</v>
      </c>
      <c r="L1413" s="21" t="str" cm="1">
        <f t="array" aca="1" ref="L1413" ca="1">IF(ISNA(VLOOKUP(D1413,Grouped_Sources!$C:$C,1,FALSE)),"", INDIRECT(VLOOKUP(D1413,Grouped_Sources!$C:$G,5,FALSE)))</f>
        <v>InjuryReportingRate_WriteUp_vxx.docx on OneDrive Ali Abbas - ITHIM Global\Methods and Processes\Input Parameters\InjuryReportingRate</v>
      </c>
      <c r="M1413" s="21"/>
      <c r="N1413" s="21"/>
    </row>
    <row r="1414" spans="1:14">
      <c r="A1414" s="5">
        <f t="shared" si="214"/>
        <v>17</v>
      </c>
      <c r="B1414" s="5">
        <f t="shared" si="215"/>
        <v>26</v>
      </c>
      <c r="C1414" s="5" t="str">
        <f t="shared" ca="1" si="223"/>
        <v>chronic_disease_scalar</v>
      </c>
      <c r="D1414" s="5" t="str">
        <f t="shared" ca="1" si="213"/>
        <v>chronic_disease_scalar_antofagasta</v>
      </c>
      <c r="E1414" s="4" t="str" cm="1">
        <f t="array" aca="1" ref="E1414" ca="1">INDIRECT(ADDRESS(1,A1414,1,1,"all_city_parameter_inputs"))</f>
        <v>antofagasta</v>
      </c>
      <c r="F1414" s="6" t="str" cm="1">
        <f t="array" aca="1" ref="F1414" ca="1">IF(AND(ISBLANK(INDIRECT(ADDRESS(B1414,2,1,1,"all_city_parameter_inputs"))), ISBLANK(INDIRECT(ADDRESS(B1414,1,1,1,"all_city_parameter_inputs")))), "", IF(ISBLANK(INDIRECT(ADDRESS(B1414,1,1,1,"all_city_parameter_inputs"))), All_city_list!F1413,INDIRECT(ADDRESS(B1414,1,1,1,"all_city_parameter_inputs"))))</f>
        <v>chronic_disease_scalar</v>
      </c>
      <c r="G1414" s="4" t="str" cm="1">
        <f t="array" aca="1" ref="G1414" ca="1">IF(AND(ISBLANK(INDIRECT(ADDRESS(B1414,3,1,1,"all_city_parameter_inputs"))),ISBLANK(INDIRECT(ADDRESS(B1414,2,1,1,"all_city_parameter_inputs")))),"",IF(ISBLANK(INDIRECT(ADDRESS(B1414,2,1,1,"all_city_parameter_inputs"))),"",INDIRECT(ADDRESS(B1414,2,1,1,"all_city_parameter_inputs"))))</f>
        <v>constant</v>
      </c>
      <c r="H1414" s="17" cm="1">
        <f t="array" aca="1" ref="H1414" ca="1">IF(ISBLANK(INDIRECT(ADDRESS(B1414,A1414,1,1,"all_city_parameter_inputs"))), "--",INDIRECT(ADDRESS(B1414,A1414,1,1,"all_city_parameter_inputs")))</f>
        <v>1</v>
      </c>
      <c r="I1414" s="17">
        <f ca="1">IF(OR(G1414="alpha",G1414="beta",G1414="sd",G1414="mean"),"--",VLOOKUP(C1414,Default!$B$5:$H$113,7,FALSE))</f>
        <v>1</v>
      </c>
      <c r="J1414" s="4" t="str">
        <f ca="1">VLOOKUP(F1414,Lookup!$C$5:$D$109,2, FALSE)</f>
        <v>Health values</v>
      </c>
      <c r="K1414" s="4" t="str">
        <f ca="1">VLOOKUP(C1414,Default!$B$4:$E$113,4, FALSE)</f>
        <v>scalar for GBD data</v>
      </c>
      <c r="L1414" s="21" t="str" cm="1">
        <f t="array" aca="1" ref="L1414" ca="1">IF(ISNA(VLOOKUP(D1414,Grouped_Sources!$C:$C,1,FALSE)),"", INDIRECT(VLOOKUP(D1414,Grouped_Sources!$C:$G,5,FALSE)))</f>
        <v>dummy value - leave for time being</v>
      </c>
      <c r="M1414" s="21"/>
      <c r="N1414" s="21"/>
    </row>
    <row r="1415" spans="1:14">
      <c r="A1415" s="5">
        <f t="shared" si="214"/>
        <v>17</v>
      </c>
      <c r="B1415" s="5">
        <f t="shared" si="215"/>
        <v>27</v>
      </c>
      <c r="C1415" s="5" t="str">
        <f t="shared" ca="1" si="223"/>
        <v>chronic_disease_scalar</v>
      </c>
      <c r="D1415" s="5" t="str">
        <f t="shared" ca="1" si="213"/>
        <v>chronic_disease_scalar_antofagasta</v>
      </c>
      <c r="E1415" s="4" t="str" cm="1">
        <f t="array" aca="1" ref="E1415" ca="1">INDIRECT(ADDRESS(1,A1415,1,1,"all_city_parameter_inputs"))</f>
        <v>antofagasta</v>
      </c>
      <c r="F1415" s="6" t="str" cm="1">
        <f t="array" aca="1" ref="F1415" ca="1">IF(AND(ISBLANK(INDIRECT(ADDRESS(B1415,2,1,1,"all_city_parameter_inputs"))), ISBLANK(INDIRECT(ADDRESS(B1415,1,1,1,"all_city_parameter_inputs")))), "", IF(ISBLANK(INDIRECT(ADDRESS(B1415,1,1,1,"all_city_parameter_inputs"))), All_city_list!F1414,INDIRECT(ADDRESS(B1415,1,1,1,"all_city_parameter_inputs"))))</f>
        <v>chronic_disease_scalar</v>
      </c>
      <c r="G1415" s="4" t="str" cm="1">
        <f t="array" aca="1" ref="G1415" ca="1">IF(AND(ISBLANK(INDIRECT(ADDRESS(B1415,3,1,1,"all_city_parameter_inputs"))),ISBLANK(INDIRECT(ADDRESS(B1415,2,1,1,"all_city_parameter_inputs")))),"",IF(ISBLANK(INDIRECT(ADDRESS(B1415,2,1,1,"all_city_parameter_inputs"))),"",INDIRECT(ADDRESS(B1415,2,1,1,"all_city_parameter_inputs"))))</f>
        <v>mean</v>
      </c>
      <c r="H1415" s="17" cm="1">
        <f t="array" aca="1" ref="H1415" ca="1">IF(ISBLANK(INDIRECT(ADDRESS(B1415,A1415,1,1,"all_city_parameter_inputs"))), "--",INDIRECT(ADDRESS(B1415,A1415,1,1,"all_city_parameter_inputs")))</f>
        <v>1</v>
      </c>
      <c r="I1415" s="17" t="str">
        <f ca="1">IF(OR(G1415="alpha",G1415="beta",G1415="sd",G1415="mean"),"--",VLOOKUP(C1415,Default!$B$5:$H$113,7,FALSE))</f>
        <v>--</v>
      </c>
      <c r="J1415" s="4" t="str">
        <f ca="1">VLOOKUP(F1415,Lookup!$C$5:$D$109,2, FALSE)</f>
        <v>Health values</v>
      </c>
      <c r="K1415" s="4" t="str">
        <f ca="1">VLOOKUP(C1415,Default!$B$4:$E$113,4, FALSE)</f>
        <v>scalar for GBD data</v>
      </c>
      <c r="L1415" s="21" t="str" cm="1">
        <f t="array" aca="1" ref="L1415" ca="1">IF(ISNA(VLOOKUP(D1415,Grouped_Sources!$C:$C,1,FALSE)),"", INDIRECT(VLOOKUP(D1415,Grouped_Sources!$C:$G,5,FALSE)))</f>
        <v>dummy value - leave for time being</v>
      </c>
      <c r="M1415" s="21"/>
      <c r="N1415" s="21"/>
    </row>
    <row r="1416" spans="1:14">
      <c r="A1416" s="5">
        <f t="shared" si="214"/>
        <v>17</v>
      </c>
      <c r="B1416" s="5">
        <f t="shared" si="215"/>
        <v>28</v>
      </c>
      <c r="C1416" s="5" t="str">
        <f t="shared" ca="1" si="223"/>
        <v>chronic_disease_scalar</v>
      </c>
      <c r="D1416" s="5" t="str">
        <f t="shared" ca="1" si="213"/>
        <v>chronic_disease_scalar_antofagasta</v>
      </c>
      <c r="E1416" s="4" t="str" cm="1">
        <f t="array" aca="1" ref="E1416" ca="1">INDIRECT(ADDRESS(1,A1416,1,1,"all_city_parameter_inputs"))</f>
        <v>antofagasta</v>
      </c>
      <c r="F1416" s="6" t="str" cm="1">
        <f t="array" aca="1" ref="F1416" ca="1">IF(AND(ISBLANK(INDIRECT(ADDRESS(B1416,2,1,1,"all_city_parameter_inputs"))), ISBLANK(INDIRECT(ADDRESS(B1416,1,1,1,"all_city_parameter_inputs")))), "", IF(ISBLANK(INDIRECT(ADDRESS(B1416,1,1,1,"all_city_parameter_inputs"))), All_city_list!F1415,INDIRECT(ADDRESS(B1416,1,1,1,"all_city_parameter_inputs"))))</f>
        <v>chronic_disease_scalar</v>
      </c>
      <c r="G1416" s="4" t="str" cm="1">
        <f t="array" aca="1" ref="G1416" ca="1">IF(AND(ISBLANK(INDIRECT(ADDRESS(B1416,3,1,1,"all_city_parameter_inputs"))),ISBLANK(INDIRECT(ADDRESS(B1416,2,1,1,"all_city_parameter_inputs")))),"",IF(ISBLANK(INDIRECT(ADDRESS(B1416,2,1,1,"all_city_parameter_inputs"))),"",INDIRECT(ADDRESS(B1416,2,1,1,"all_city_parameter_inputs"))))</f>
        <v>sd</v>
      </c>
      <c r="H1416" s="17" cm="1">
        <f t="array" aca="1" ref="H1416" ca="1">IF(ISBLANK(INDIRECT(ADDRESS(B1416,A1416,1,1,"all_city_parameter_inputs"))), "--",INDIRECT(ADDRESS(B1416,A1416,1,1,"all_city_parameter_inputs")))</f>
        <v>1.2</v>
      </c>
      <c r="I1416" s="17" t="str">
        <f ca="1">IF(OR(G1416="alpha",G1416="beta",G1416="sd",G1416="mean"),"--",VLOOKUP(C1416,Default!$B$5:$H$113,7,FALSE))</f>
        <v>--</v>
      </c>
      <c r="J1416" s="4" t="str">
        <f ca="1">VLOOKUP(F1416,Lookup!$C$5:$D$109,2, FALSE)</f>
        <v>Health values</v>
      </c>
      <c r="K1416" s="4" t="str">
        <f ca="1">VLOOKUP(C1416,Default!$B$4:$E$113,4, FALSE)</f>
        <v>scalar for GBD data</v>
      </c>
      <c r="L1416" s="21" t="str" cm="1">
        <f t="array" aca="1" ref="L1416" ca="1">IF(ISNA(VLOOKUP(D1416,Grouped_Sources!$C:$C,1,FALSE)),"", INDIRECT(VLOOKUP(D1416,Grouped_Sources!$C:$G,5,FALSE)))</f>
        <v>dummy value - leave for time being</v>
      </c>
      <c r="M1416" s="21"/>
      <c r="N1416" s="21"/>
    </row>
    <row r="1417" spans="1:14">
      <c r="A1417" s="5">
        <f t="shared" si="214"/>
        <v>17</v>
      </c>
      <c r="B1417" s="5">
        <f t="shared" si="215"/>
        <v>29</v>
      </c>
      <c r="C1417" s="5" t="str">
        <f t="shared" ca="1" si="223"/>
        <v>pm_conc_base</v>
      </c>
      <c r="D1417" s="5" t="str">
        <f t="shared" ca="1" si="213"/>
        <v>pm_conc_base_antofagasta</v>
      </c>
      <c r="E1417" s="4" t="str" cm="1">
        <f t="array" aca="1" ref="E1417" ca="1">INDIRECT(ADDRESS(1,A1417,1,1,"all_city_parameter_inputs"))</f>
        <v>antofagasta</v>
      </c>
      <c r="F1417" s="6" t="str" cm="1">
        <f t="array" aca="1" ref="F1417" ca="1">IF(AND(ISBLANK(INDIRECT(ADDRESS(B1417,2,1,1,"all_city_parameter_inputs"))), ISBLANK(INDIRECT(ADDRESS(B1417,1,1,1,"all_city_parameter_inputs")))), "", IF(ISBLANK(INDIRECT(ADDRESS(B1417,1,1,1,"all_city_parameter_inputs"))), All_city_list!F1416,INDIRECT(ADDRESS(B1417,1,1,1,"all_city_parameter_inputs"))))</f>
        <v>pm_conc_base</v>
      </c>
      <c r="G1417" s="4" t="str" cm="1">
        <f t="array" aca="1" ref="G1417" ca="1">IF(AND(ISBLANK(INDIRECT(ADDRESS(B1417,3,1,1,"all_city_parameter_inputs"))),ISBLANK(INDIRECT(ADDRESS(B1417,2,1,1,"all_city_parameter_inputs")))),"",IF(ISBLANK(INDIRECT(ADDRESS(B1417,2,1,1,"all_city_parameter_inputs"))),"",INDIRECT(ADDRESS(B1417,2,1,1,"all_city_parameter_inputs"))))</f>
        <v>constant</v>
      </c>
      <c r="H1417" s="17" cm="1">
        <f t="array" aca="1" ref="H1417" ca="1">IF(ISBLANK(INDIRECT(ADDRESS(B1417,A1417,1,1,"all_city_parameter_inputs"))), "--",INDIRECT(ADDRESS(B1417,A1417,1,1,"all_city_parameter_inputs")))</f>
        <v>10.492216669999999</v>
      </c>
      <c r="I1417" s="17">
        <f ca="1">IF(OR(G1417="alpha",G1417="beta",G1417="sd",G1417="mean"),"--",VLOOKUP(C1417,Default!$B$5:$H$113,7,FALSE))</f>
        <v>12.69</v>
      </c>
      <c r="J1417" s="4" t="str">
        <f ca="1">VLOOKUP(F1417,Lookup!$C$5:$D$109,2, FALSE)</f>
        <v>Pollution values</v>
      </c>
      <c r="K1417" s="4" t="str">
        <f ca="1">VLOOKUP(C1417,Default!$B$4:$E$113,4, FALSE)</f>
        <v>background PM2.5 concentration</v>
      </c>
      <c r="L1417" s="21" t="str" cm="1">
        <f t="array" aca="1" ref="L1417" ca="1">IF(ISNA(VLOOKUP(D1417,Grouped_Sources!$C:$C,1,FALSE)),"", INDIRECT(VLOOKUP(D1417,Grouped_Sources!$C:$G,5,FALSE)))</f>
        <v>…Dropbox\ITHIM Global\Methods and Processes\Air Pollution\Emissions and air pollution calculations - Rahul &amp; Haneen\Databases used\database_source_apport_studies_v2_0_26_9_2015.xls</v>
      </c>
      <c r="M1417" s="21"/>
      <c r="N1417" s="21"/>
    </row>
    <row r="1418" spans="1:14">
      <c r="A1418" s="5">
        <f t="shared" si="214"/>
        <v>17</v>
      </c>
      <c r="B1418" s="5">
        <f t="shared" si="215"/>
        <v>30</v>
      </c>
      <c r="C1418" s="5" t="str">
        <f t="shared" ca="1" si="223"/>
        <v>pm_conc_base</v>
      </c>
      <c r="D1418" s="5" t="str">
        <f t="shared" ca="1" si="213"/>
        <v>pm_conc_base_antofagasta</v>
      </c>
      <c r="E1418" s="4" t="str" cm="1">
        <f t="array" aca="1" ref="E1418" ca="1">INDIRECT(ADDRESS(1,A1418,1,1,"all_city_parameter_inputs"))</f>
        <v>antofagasta</v>
      </c>
      <c r="F1418" s="6" t="str" cm="1">
        <f t="array" aca="1" ref="F1418" ca="1">IF(AND(ISBLANK(INDIRECT(ADDRESS(B1418,2,1,1,"all_city_parameter_inputs"))), ISBLANK(INDIRECT(ADDRESS(B1418,1,1,1,"all_city_parameter_inputs")))), "", IF(ISBLANK(INDIRECT(ADDRESS(B1418,1,1,1,"all_city_parameter_inputs"))), All_city_list!F1417,INDIRECT(ADDRESS(B1418,1,1,1,"all_city_parameter_inputs"))))</f>
        <v>pm_conc_base</v>
      </c>
      <c r="G1418" s="4" t="str" cm="1">
        <f t="array" aca="1" ref="G1418" ca="1">IF(AND(ISBLANK(INDIRECT(ADDRESS(B1418,3,1,1,"all_city_parameter_inputs"))),ISBLANK(INDIRECT(ADDRESS(B1418,2,1,1,"all_city_parameter_inputs")))),"",IF(ISBLANK(INDIRECT(ADDRESS(B1418,2,1,1,"all_city_parameter_inputs"))),"",INDIRECT(ADDRESS(B1418,2,1,1,"all_city_parameter_inputs"))))</f>
        <v>mean</v>
      </c>
      <c r="H1418" s="17" t="str" cm="1">
        <f t="array" aca="1" ref="H1418" ca="1">IF(ISBLANK(INDIRECT(ADDRESS(B1418,A1418,1,1,"all_city_parameter_inputs"))), "--",INDIRECT(ADDRESS(B1418,A1418,1,1,"all_city_parameter_inputs")))</f>
        <v>--</v>
      </c>
      <c r="I1418" s="17" t="str">
        <f ca="1">IF(OR(G1418="alpha",G1418="beta",G1418="sd",G1418="mean"),"--",VLOOKUP(C1418,Default!$B$5:$H$113,7,FALSE))</f>
        <v>--</v>
      </c>
      <c r="J1418" s="4" t="str">
        <f ca="1">VLOOKUP(F1418,Lookup!$C$5:$D$109,2, FALSE)</f>
        <v>Pollution values</v>
      </c>
      <c r="K1418" s="4" t="str">
        <f ca="1">VLOOKUP(C1418,Default!$B$4:$E$113,4, FALSE)</f>
        <v>background PM2.5 concentration</v>
      </c>
      <c r="L1418" s="21" t="str" cm="1">
        <f t="array" aca="1" ref="L1418" ca="1">IF(ISNA(VLOOKUP(D1418,Grouped_Sources!$C:$C,1,FALSE)),"", INDIRECT(VLOOKUP(D1418,Grouped_Sources!$C:$G,5,FALSE)))</f>
        <v>…Dropbox\ITHIM Global\Methods and Processes\Air Pollution\Emissions and air pollution calculations - Rahul &amp; Haneen\Databases used\database_source_apport_studies_v2_0_26_9_2015.xls</v>
      </c>
      <c r="M1418" s="21"/>
      <c r="N1418" s="21"/>
    </row>
    <row r="1419" spans="1:14">
      <c r="A1419" s="5">
        <f t="shared" si="214"/>
        <v>17</v>
      </c>
      <c r="B1419" s="5">
        <f t="shared" si="215"/>
        <v>31</v>
      </c>
      <c r="C1419" s="5" t="str">
        <f t="shared" ca="1" si="223"/>
        <v>pm_conc_base</v>
      </c>
      <c r="D1419" s="5" t="str">
        <f t="shared" ca="1" si="213"/>
        <v>pm_conc_base_antofagasta</v>
      </c>
      <c r="E1419" s="4" t="str" cm="1">
        <f t="array" aca="1" ref="E1419" ca="1">INDIRECT(ADDRESS(1,A1419,1,1,"all_city_parameter_inputs"))</f>
        <v>antofagasta</v>
      </c>
      <c r="F1419" s="6" t="str" cm="1">
        <f t="array" aca="1" ref="F1419" ca="1">IF(AND(ISBLANK(INDIRECT(ADDRESS(B1419,2,1,1,"all_city_parameter_inputs"))), ISBLANK(INDIRECT(ADDRESS(B1419,1,1,1,"all_city_parameter_inputs")))), "", IF(ISBLANK(INDIRECT(ADDRESS(B1419,1,1,1,"all_city_parameter_inputs"))), All_city_list!F1418,INDIRECT(ADDRESS(B1419,1,1,1,"all_city_parameter_inputs"))))</f>
        <v>pm_conc_base</v>
      </c>
      <c r="G1419" s="4" t="str" cm="1">
        <f t="array" aca="1" ref="G1419" ca="1">IF(AND(ISBLANK(INDIRECT(ADDRESS(B1419,3,1,1,"all_city_parameter_inputs"))),ISBLANK(INDIRECT(ADDRESS(B1419,2,1,1,"all_city_parameter_inputs")))),"",IF(ISBLANK(INDIRECT(ADDRESS(B1419,2,1,1,"all_city_parameter_inputs"))),"",INDIRECT(ADDRESS(B1419,2,1,1,"all_city_parameter_inputs"))))</f>
        <v>sd</v>
      </c>
      <c r="H1419" s="17" t="str" cm="1">
        <f t="array" aca="1" ref="H1419" ca="1">IF(ISBLANK(INDIRECT(ADDRESS(B1419,A1419,1,1,"all_city_parameter_inputs"))), "--",INDIRECT(ADDRESS(B1419,A1419,1,1,"all_city_parameter_inputs")))</f>
        <v>--</v>
      </c>
      <c r="I1419" s="17" t="str">
        <f ca="1">IF(OR(G1419="alpha",G1419="beta",G1419="sd",G1419="mean"),"--",VLOOKUP(C1419,Default!$B$5:$H$113,7,FALSE))</f>
        <v>--</v>
      </c>
      <c r="J1419" s="4" t="str">
        <f ca="1">VLOOKUP(F1419,Lookup!$C$5:$D$109,2, FALSE)</f>
        <v>Pollution values</v>
      </c>
      <c r="K1419" s="4" t="str">
        <f ca="1">VLOOKUP(C1419,Default!$B$4:$E$113,4, FALSE)</f>
        <v>background PM2.5 concentration</v>
      </c>
      <c r="L1419" s="21" t="str" cm="1">
        <f t="array" aca="1" ref="L1419" ca="1">IF(ISNA(VLOOKUP(D1419,Grouped_Sources!$C:$C,1,FALSE)),"", INDIRECT(VLOOKUP(D1419,Grouped_Sources!$C:$G,5,FALSE)))</f>
        <v>…Dropbox\ITHIM Global\Methods and Processes\Air Pollution\Emissions and air pollution calculations - Rahul &amp; Haneen\Databases used\database_source_apport_studies_v2_0_26_9_2015.xls</v>
      </c>
      <c r="M1419" s="21"/>
      <c r="N1419" s="21"/>
    </row>
    <row r="1420" spans="1:14">
      <c r="A1420" s="5">
        <f t="shared" si="214"/>
        <v>17</v>
      </c>
      <c r="B1420" s="5">
        <f t="shared" si="215"/>
        <v>32</v>
      </c>
      <c r="C1420" s="5" t="str">
        <f t="shared" ca="1" si="223"/>
        <v>pm_trans_share</v>
      </c>
      <c r="D1420" s="5" t="str">
        <f t="shared" ca="1" si="213"/>
        <v>pm_trans_share_antofagasta</v>
      </c>
      <c r="E1420" s="4" t="str" cm="1">
        <f t="array" aca="1" ref="E1420" ca="1">INDIRECT(ADDRESS(1,A1420,1,1,"all_city_parameter_inputs"))</f>
        <v>antofagasta</v>
      </c>
      <c r="F1420" s="6" t="str" cm="1">
        <f t="array" aca="1" ref="F1420" ca="1">IF(AND(ISBLANK(INDIRECT(ADDRESS(B1420,2,1,1,"all_city_parameter_inputs"))), ISBLANK(INDIRECT(ADDRESS(B1420,1,1,1,"all_city_parameter_inputs")))), "", IF(ISBLANK(INDIRECT(ADDRESS(B1420,1,1,1,"all_city_parameter_inputs"))), All_city_list!F1419,INDIRECT(ADDRESS(B1420,1,1,1,"all_city_parameter_inputs"))))</f>
        <v>pm_trans_share</v>
      </c>
      <c r="G1420" s="4" t="str" cm="1">
        <f t="array" aca="1" ref="G1420" ca="1">IF(AND(ISBLANK(INDIRECT(ADDRESS(B1420,3,1,1,"all_city_parameter_inputs"))),ISBLANK(INDIRECT(ADDRESS(B1420,2,1,1,"all_city_parameter_inputs")))),"",IF(ISBLANK(INDIRECT(ADDRESS(B1420,2,1,1,"all_city_parameter_inputs"))),"",INDIRECT(ADDRESS(B1420,2,1,1,"all_city_parameter_inputs"))))</f>
        <v>constant</v>
      </c>
      <c r="H1420" s="17" cm="1">
        <f t="array" aca="1" ref="H1420" ca="1">IF(ISBLANK(INDIRECT(ADDRESS(B1420,A1420,1,1,"all_city_parameter_inputs"))), "--",INDIRECT(ADDRESS(B1420,A1420,1,1,"all_city_parameter_inputs")))</f>
        <v>0.32</v>
      </c>
      <c r="I1420" s="17">
        <f ca="1">IF(OR(G1420="alpha",G1420="beta",G1420="sd",G1420="mean"),"--",VLOOKUP(C1420,Default!$B$5:$H$113,7,FALSE))</f>
        <v>0.42</v>
      </c>
      <c r="J1420" s="4" t="str">
        <f ca="1">VLOOKUP(F1420,Lookup!$C$5:$D$109,2, FALSE)</f>
        <v>Pollution values</v>
      </c>
      <c r="K1420" s="4" t="str">
        <f ca="1">VLOOKUP(C1420,Default!$B$4:$E$113,4, FALSE)</f>
        <v>proportion of background PM2.5 attributable to transport</v>
      </c>
      <c r="L1420" s="21" t="str" cm="1">
        <f t="array" aca="1" ref="L1420" ca="1">IF(ISNA(VLOOKUP(D1420,Grouped_Sources!$C:$C,1,FALSE)),"", INDIRECT(VLOOKUP(D1420,Grouped_Sources!$C:$G,5,FALSE)))</f>
        <v>…Dropbox\ITHIM Global\Methods and Processes\Air Pollution\Emissions and air pollution calculations - Rahul &amp; Haneen\Databases used\database_source_apport_studies_v2_0_26_9_2015.xls</v>
      </c>
      <c r="M1420" s="21"/>
      <c r="N1420" s="21"/>
    </row>
    <row r="1421" spans="1:14">
      <c r="A1421" s="5">
        <f t="shared" si="214"/>
        <v>17</v>
      </c>
      <c r="B1421" s="5">
        <f t="shared" si="215"/>
        <v>33</v>
      </c>
      <c r="C1421" s="5" t="str">
        <f t="shared" ca="1" si="223"/>
        <v>pm_trans_share</v>
      </c>
      <c r="D1421" s="5" t="str">
        <f t="shared" ca="1" si="213"/>
        <v>pm_trans_share_antofagasta</v>
      </c>
      <c r="E1421" s="4" t="str" cm="1">
        <f t="array" aca="1" ref="E1421" ca="1">INDIRECT(ADDRESS(1,A1421,1,1,"all_city_parameter_inputs"))</f>
        <v>antofagasta</v>
      </c>
      <c r="F1421" s="6" t="str" cm="1">
        <f t="array" aca="1" ref="F1421" ca="1">IF(AND(ISBLANK(INDIRECT(ADDRESS(B1421,2,1,1,"all_city_parameter_inputs"))), ISBLANK(INDIRECT(ADDRESS(B1421,1,1,1,"all_city_parameter_inputs")))), "", IF(ISBLANK(INDIRECT(ADDRESS(B1421,1,1,1,"all_city_parameter_inputs"))), All_city_list!F1420,INDIRECT(ADDRESS(B1421,1,1,1,"all_city_parameter_inputs"))))</f>
        <v>pm_trans_share</v>
      </c>
      <c r="G1421" s="4" t="str" cm="1">
        <f t="array" aca="1" ref="G1421" ca="1">IF(AND(ISBLANK(INDIRECT(ADDRESS(B1421,3,1,1,"all_city_parameter_inputs"))),ISBLANK(INDIRECT(ADDRESS(B1421,2,1,1,"all_city_parameter_inputs")))),"",IF(ISBLANK(INDIRECT(ADDRESS(B1421,2,1,1,"all_city_parameter_inputs"))),"",INDIRECT(ADDRESS(B1421,2,1,1,"all_city_parameter_inputs"))))</f>
        <v>alpha</v>
      </c>
      <c r="H1421" s="17" t="str" cm="1">
        <f t="array" aca="1" ref="H1421" ca="1">IF(ISBLANK(INDIRECT(ADDRESS(B1421,A1421,1,1,"all_city_parameter_inputs"))), "--",INDIRECT(ADDRESS(B1421,A1421,1,1,"all_city_parameter_inputs")))</f>
        <v>--</v>
      </c>
      <c r="I1421" s="17" t="str">
        <f ca="1">IF(OR(G1421="alpha",G1421="beta",G1421="sd",G1421="mean"),"--",VLOOKUP(C1421,Default!$B$5:$H$113,7,FALSE))</f>
        <v>--</v>
      </c>
      <c r="J1421" s="4" t="str">
        <f ca="1">VLOOKUP(F1421,Lookup!$C$5:$D$109,2, FALSE)</f>
        <v>Pollution values</v>
      </c>
      <c r="K1421" s="4" t="str">
        <f ca="1">VLOOKUP(C1421,Default!$B$4:$E$113,4, FALSE)</f>
        <v>proportion of background PM2.5 attributable to transport</v>
      </c>
      <c r="L1421" s="21" t="str" cm="1">
        <f t="array" aca="1" ref="L1421" ca="1">IF(ISNA(VLOOKUP(D1421,Grouped_Sources!$C:$C,1,FALSE)),"", INDIRECT(VLOOKUP(D1421,Grouped_Sources!$C:$G,5,FALSE)))</f>
        <v>…Dropbox\ITHIM Global\Methods and Processes\Air Pollution\Emissions and air pollution calculations - Rahul &amp; Haneen\Databases used\database_source_apport_studies_v2_0_26_9_2015.xls</v>
      </c>
      <c r="M1421" s="21"/>
      <c r="N1421" s="21"/>
    </row>
    <row r="1422" spans="1:14">
      <c r="A1422" s="5">
        <f t="shared" si="214"/>
        <v>17</v>
      </c>
      <c r="B1422" s="5">
        <f t="shared" si="215"/>
        <v>34</v>
      </c>
      <c r="C1422" s="5" t="str">
        <f t="shared" ca="1" si="223"/>
        <v>pm_trans_share</v>
      </c>
      <c r="D1422" s="5" t="str">
        <f t="shared" ca="1" si="213"/>
        <v>pm_trans_share_antofagasta</v>
      </c>
      <c r="E1422" s="4" t="str" cm="1">
        <f t="array" aca="1" ref="E1422" ca="1">INDIRECT(ADDRESS(1,A1422,1,1,"all_city_parameter_inputs"))</f>
        <v>antofagasta</v>
      </c>
      <c r="F1422" s="6" t="str" cm="1">
        <f t="array" aca="1" ref="F1422" ca="1">IF(AND(ISBLANK(INDIRECT(ADDRESS(B1422,2,1,1,"all_city_parameter_inputs"))), ISBLANK(INDIRECT(ADDRESS(B1422,1,1,1,"all_city_parameter_inputs")))), "", IF(ISBLANK(INDIRECT(ADDRESS(B1422,1,1,1,"all_city_parameter_inputs"))), All_city_list!F1421,INDIRECT(ADDRESS(B1422,1,1,1,"all_city_parameter_inputs"))))</f>
        <v>pm_trans_share</v>
      </c>
      <c r="G1422" s="4" t="str" cm="1">
        <f t="array" aca="1" ref="G1422" ca="1">IF(AND(ISBLANK(INDIRECT(ADDRESS(B1422,3,1,1,"all_city_parameter_inputs"))),ISBLANK(INDIRECT(ADDRESS(B1422,2,1,1,"all_city_parameter_inputs")))),"",IF(ISBLANK(INDIRECT(ADDRESS(B1422,2,1,1,"all_city_parameter_inputs"))),"",INDIRECT(ADDRESS(B1422,2,1,1,"all_city_parameter_inputs"))))</f>
        <v>beta</v>
      </c>
      <c r="H1422" s="17" t="str" cm="1">
        <f t="array" aca="1" ref="H1422" ca="1">IF(ISBLANK(INDIRECT(ADDRESS(B1422,A1422,1,1,"all_city_parameter_inputs"))), "--",INDIRECT(ADDRESS(B1422,A1422,1,1,"all_city_parameter_inputs")))</f>
        <v>--</v>
      </c>
      <c r="I1422" s="17" t="str">
        <f ca="1">IF(OR(G1422="alpha",G1422="beta",G1422="sd",G1422="mean"),"--",VLOOKUP(C1422,Default!$B$5:$H$113,7,FALSE))</f>
        <v>--</v>
      </c>
      <c r="J1422" s="4" t="str">
        <f ca="1">VLOOKUP(F1422,Lookup!$C$5:$D$109,2, FALSE)</f>
        <v>Pollution values</v>
      </c>
      <c r="K1422" s="4" t="str">
        <f ca="1">VLOOKUP(C1422,Default!$B$4:$E$113,4, FALSE)</f>
        <v>proportion of background PM2.5 attributable to transport</v>
      </c>
      <c r="L1422" s="21" t="str" cm="1">
        <f t="array" aca="1" ref="L1422" ca="1">IF(ISNA(VLOOKUP(D1422,Grouped_Sources!$C:$C,1,FALSE)),"", INDIRECT(VLOOKUP(D1422,Grouped_Sources!$C:$G,5,FALSE)))</f>
        <v>…Dropbox\ITHIM Global\Methods and Processes\Air Pollution\Emissions and air pollution calculations - Rahul &amp; Haneen\Databases used\database_source_apport_studies_v2_0_26_9_2015.xls</v>
      </c>
      <c r="M1422" s="21"/>
      <c r="N1422" s="21"/>
    </row>
    <row r="1423" spans="1:14">
      <c r="A1423" s="5">
        <f t="shared" si="214"/>
        <v>17</v>
      </c>
      <c r="B1423" s="5">
        <f t="shared" si="215"/>
        <v>35</v>
      </c>
      <c r="C1423" s="5" t="str">
        <f t="shared" ca="1" si="223"/>
        <v>background_pa_scalar</v>
      </c>
      <c r="D1423" s="5" t="str">
        <f t="shared" ca="1" si="213"/>
        <v>background_pa_scalar_antofagasta</v>
      </c>
      <c r="E1423" s="4" t="str" cm="1">
        <f t="array" aca="1" ref="E1423" ca="1">INDIRECT(ADDRESS(1,A1423,1,1,"all_city_parameter_inputs"))</f>
        <v>antofagasta</v>
      </c>
      <c r="F1423" s="6" t="str" cm="1">
        <f t="array" aca="1" ref="F1423" ca="1">IF(AND(ISBLANK(INDIRECT(ADDRESS(B1423,2,1,1,"all_city_parameter_inputs"))), ISBLANK(INDIRECT(ADDRESS(B1423,1,1,1,"all_city_parameter_inputs")))), "", IF(ISBLANK(INDIRECT(ADDRESS(B1423,1,1,1,"all_city_parameter_inputs"))), All_city_list!F1422,INDIRECT(ADDRESS(B1423,1,1,1,"all_city_parameter_inputs"))))</f>
        <v>background_pa_scalar</v>
      </c>
      <c r="G1423" s="4" t="str" cm="1">
        <f t="array" aca="1" ref="G1423" ca="1">IF(AND(ISBLANK(INDIRECT(ADDRESS(B1423,3,1,1,"all_city_parameter_inputs"))),ISBLANK(INDIRECT(ADDRESS(B1423,2,1,1,"all_city_parameter_inputs")))),"",IF(ISBLANK(INDIRECT(ADDRESS(B1423,2,1,1,"all_city_parameter_inputs"))),"",INDIRECT(ADDRESS(B1423,2,1,1,"all_city_parameter_inputs"))))</f>
        <v>constant</v>
      </c>
      <c r="H1423" s="17" cm="1">
        <f t="array" aca="1" ref="H1423" ca="1">IF(ISBLANK(INDIRECT(ADDRESS(B1423,A1423,1,1,"all_city_parameter_inputs"))), "--",INDIRECT(ADDRESS(B1423,A1423,1,1,"all_city_parameter_inputs")))</f>
        <v>1</v>
      </c>
      <c r="I1423" s="17">
        <f ca="1">IF(OR(G1423="alpha",G1423="beta",G1423="sd",G1423="mean"),"--",VLOOKUP(C1423,Default!$B$5:$H$113,7,FALSE))</f>
        <v>1</v>
      </c>
      <c r="J1423" s="4" t="str">
        <f ca="1">VLOOKUP(F1423,Lookup!$C$5:$D$109,2, FALSE)</f>
        <v>PA values</v>
      </c>
      <c r="K1423" s="4" t="str">
        <f ca="1">VLOOKUP(C1423,Default!$B$4:$E$113,4, FALSE)</f>
        <v>scalar for physical activity</v>
      </c>
      <c r="L1423" s="21" t="str" cm="1">
        <f t="array" aca="1" ref="L1423" ca="1">IF(ISNA(VLOOKUP(D1423,Grouped_Sources!$C:$C,1,FALSE)),"", INDIRECT(VLOOKUP(D1423,Grouped_Sources!$C:$G,5,FALSE)))</f>
        <v>dummy value - leave (could be improved by looking at PA surveys</v>
      </c>
      <c r="M1423" s="21"/>
      <c r="N1423" s="21"/>
    </row>
    <row r="1424" spans="1:14">
      <c r="A1424" s="5">
        <f t="shared" si="214"/>
        <v>17</v>
      </c>
      <c r="B1424" s="5">
        <f t="shared" si="215"/>
        <v>36</v>
      </c>
      <c r="C1424" s="5" t="str">
        <f t="shared" ca="1" si="223"/>
        <v>background_pa_scalar</v>
      </c>
      <c r="D1424" s="5" t="str">
        <f t="shared" ca="1" si="213"/>
        <v>background_pa_scalar_antofagasta</v>
      </c>
      <c r="E1424" s="4" t="str" cm="1">
        <f t="array" aca="1" ref="E1424" ca="1">INDIRECT(ADDRESS(1,A1424,1,1,"all_city_parameter_inputs"))</f>
        <v>antofagasta</v>
      </c>
      <c r="F1424" s="6" t="str" cm="1">
        <f t="array" aca="1" ref="F1424" ca="1">IF(AND(ISBLANK(INDIRECT(ADDRESS(B1424,2,1,1,"all_city_parameter_inputs"))), ISBLANK(INDIRECT(ADDRESS(B1424,1,1,1,"all_city_parameter_inputs")))), "", IF(ISBLANK(INDIRECT(ADDRESS(B1424,1,1,1,"all_city_parameter_inputs"))), All_city_list!F1423,INDIRECT(ADDRESS(B1424,1,1,1,"all_city_parameter_inputs"))))</f>
        <v>background_pa_scalar</v>
      </c>
      <c r="G1424" s="4" t="str" cm="1">
        <f t="array" aca="1" ref="G1424" ca="1">IF(AND(ISBLANK(INDIRECT(ADDRESS(B1424,3,1,1,"all_city_parameter_inputs"))),ISBLANK(INDIRECT(ADDRESS(B1424,2,1,1,"all_city_parameter_inputs")))),"",IF(ISBLANK(INDIRECT(ADDRESS(B1424,2,1,1,"all_city_parameter_inputs"))),"",INDIRECT(ADDRESS(B1424,2,1,1,"all_city_parameter_inputs"))))</f>
        <v>mean</v>
      </c>
      <c r="H1424" s="17" cm="1">
        <f t="array" aca="1" ref="H1424" ca="1">IF(ISBLANK(INDIRECT(ADDRESS(B1424,A1424,1,1,"all_city_parameter_inputs"))), "--",INDIRECT(ADDRESS(B1424,A1424,1,1,"all_city_parameter_inputs")))</f>
        <v>1</v>
      </c>
      <c r="I1424" s="17" t="str">
        <f ca="1">IF(OR(G1424="alpha",G1424="beta",G1424="sd",G1424="mean"),"--",VLOOKUP(C1424,Default!$B$5:$H$113,7,FALSE))</f>
        <v>--</v>
      </c>
      <c r="J1424" s="4" t="str">
        <f ca="1">VLOOKUP(F1424,Lookup!$C$5:$D$109,2, FALSE)</f>
        <v>PA values</v>
      </c>
      <c r="K1424" s="4" t="str">
        <f ca="1">VLOOKUP(C1424,Default!$B$4:$E$113,4, FALSE)</f>
        <v>scalar for physical activity</v>
      </c>
      <c r="L1424" s="21" t="str" cm="1">
        <f t="array" aca="1" ref="L1424" ca="1">IF(ISNA(VLOOKUP(D1424,Grouped_Sources!$C:$C,1,FALSE)),"", INDIRECT(VLOOKUP(D1424,Grouped_Sources!$C:$G,5,FALSE)))</f>
        <v>dummy value - leave (could be improved by looking at PA surveys</v>
      </c>
      <c r="M1424" s="21"/>
      <c r="N1424" s="21"/>
    </row>
    <row r="1425" spans="1:14">
      <c r="A1425" s="5">
        <f t="shared" si="214"/>
        <v>17</v>
      </c>
      <c r="B1425" s="5">
        <f t="shared" si="215"/>
        <v>37</v>
      </c>
      <c r="C1425" s="5" t="str">
        <f t="shared" ca="1" si="223"/>
        <v>background_pa_scalar</v>
      </c>
      <c r="D1425" s="5" t="str">
        <f t="shared" ca="1" si="213"/>
        <v>background_pa_scalar_antofagasta</v>
      </c>
      <c r="E1425" s="4" t="str" cm="1">
        <f t="array" aca="1" ref="E1425" ca="1">INDIRECT(ADDRESS(1,A1425,1,1,"all_city_parameter_inputs"))</f>
        <v>antofagasta</v>
      </c>
      <c r="F1425" s="6" t="str" cm="1">
        <f t="array" aca="1" ref="F1425" ca="1">IF(AND(ISBLANK(INDIRECT(ADDRESS(B1425,2,1,1,"all_city_parameter_inputs"))), ISBLANK(INDIRECT(ADDRESS(B1425,1,1,1,"all_city_parameter_inputs")))), "", IF(ISBLANK(INDIRECT(ADDRESS(B1425,1,1,1,"all_city_parameter_inputs"))), All_city_list!F1424,INDIRECT(ADDRESS(B1425,1,1,1,"all_city_parameter_inputs"))))</f>
        <v>background_pa_scalar</v>
      </c>
      <c r="G1425" s="4" t="str" cm="1">
        <f t="array" aca="1" ref="G1425" ca="1">IF(AND(ISBLANK(INDIRECT(ADDRESS(B1425,3,1,1,"all_city_parameter_inputs"))),ISBLANK(INDIRECT(ADDRESS(B1425,2,1,1,"all_city_parameter_inputs")))),"",IF(ISBLANK(INDIRECT(ADDRESS(B1425,2,1,1,"all_city_parameter_inputs"))),"",INDIRECT(ADDRESS(B1425,2,1,1,"all_city_parameter_inputs"))))</f>
        <v>sd</v>
      </c>
      <c r="H1425" s="17" cm="1">
        <f t="array" aca="1" ref="H1425" ca="1">IF(ISBLANK(INDIRECT(ADDRESS(B1425,A1425,1,1,"all_city_parameter_inputs"))), "--",INDIRECT(ADDRESS(B1425,A1425,1,1,"all_city_parameter_inputs")))</f>
        <v>1.2</v>
      </c>
      <c r="I1425" s="17" t="str">
        <f ca="1">IF(OR(G1425="alpha",G1425="beta",G1425="sd",G1425="mean"),"--",VLOOKUP(C1425,Default!$B$5:$H$113,7,FALSE))</f>
        <v>--</v>
      </c>
      <c r="J1425" s="4" t="str">
        <f ca="1">VLOOKUP(F1425,Lookup!$C$5:$D$109,2, FALSE)</f>
        <v>PA values</v>
      </c>
      <c r="K1425" s="4" t="str">
        <f ca="1">VLOOKUP(C1425,Default!$B$4:$E$113,4, FALSE)</f>
        <v>scalar for physical activity</v>
      </c>
      <c r="L1425" s="21" t="str" cm="1">
        <f t="array" aca="1" ref="L1425" ca="1">IF(ISNA(VLOOKUP(D1425,Grouped_Sources!$C:$C,1,FALSE)),"", INDIRECT(VLOOKUP(D1425,Grouped_Sources!$C:$G,5,FALSE)))</f>
        <v>dummy value - leave (could be improved by looking at PA surveys</v>
      </c>
      <c r="M1425" s="21"/>
      <c r="N1425" s="21"/>
    </row>
    <row r="1426" spans="1:14">
      <c r="A1426" s="5">
        <f t="shared" si="214"/>
        <v>17</v>
      </c>
      <c r="B1426" s="5">
        <f t="shared" si="215"/>
        <v>38</v>
      </c>
      <c r="C1426" s="5" t="str">
        <f t="shared" ca="1" si="223"/>
        <v>bus_walk_time</v>
      </c>
      <c r="D1426" s="5" t="str">
        <f t="shared" ca="1" si="213"/>
        <v>bus_walk_time_antofagasta</v>
      </c>
      <c r="E1426" s="4" t="str" cm="1">
        <f t="array" aca="1" ref="E1426" ca="1">INDIRECT(ADDRESS(1,A1426,1,1,"all_city_parameter_inputs"))</f>
        <v>antofagasta</v>
      </c>
      <c r="F1426" s="6" t="str" cm="1">
        <f t="array" aca="1" ref="F1426" ca="1">IF(AND(ISBLANK(INDIRECT(ADDRESS(B1426,2,1,1,"all_city_parameter_inputs"))), ISBLANK(INDIRECT(ADDRESS(B1426,1,1,1,"all_city_parameter_inputs")))), "", IF(ISBLANK(INDIRECT(ADDRESS(B1426,1,1,1,"all_city_parameter_inputs"))), All_city_list!F1425,INDIRECT(ADDRESS(B1426,1,1,1,"all_city_parameter_inputs"))))</f>
        <v>bus_walk_time</v>
      </c>
      <c r="G1426" s="4" t="str" cm="1">
        <f t="array" aca="1" ref="G1426" ca="1">IF(AND(ISBLANK(INDIRECT(ADDRESS(B1426,3,1,1,"all_city_parameter_inputs"))),ISBLANK(INDIRECT(ADDRESS(B1426,2,1,1,"all_city_parameter_inputs")))),"",IF(ISBLANK(INDIRECT(ADDRESS(B1426,2,1,1,"all_city_parameter_inputs"))),"",INDIRECT(ADDRESS(B1426,2,1,1,"all_city_parameter_inputs"))))</f>
        <v>constant</v>
      </c>
      <c r="H1426" s="17" cm="1">
        <f t="array" aca="1" ref="H1426" ca="1">IF(ISBLANK(INDIRECT(ADDRESS(B1426,A1426,1,1,"all_city_parameter_inputs"))), "--",INDIRECT(ADDRESS(B1426,A1426,1,1,"all_city_parameter_inputs")))</f>
        <v>6</v>
      </c>
      <c r="I1426" s="17">
        <f ca="1">IF(OR(G1426="alpha",G1426="beta",G1426="sd",G1426="mean"),"--",VLOOKUP(C1426,Default!$B$5:$H$113,7,FALSE))</f>
        <v>16</v>
      </c>
      <c r="J1426" s="4" t="str">
        <f ca="1">VLOOKUP(F1426,Lookup!$C$5:$D$109,2, FALSE)</f>
        <v>Travel values</v>
      </c>
      <c r="K1426" s="4" t="str">
        <f ca="1">VLOOKUP(C1426,Default!$B$4:$E$113,4, FALSE)</f>
        <v>time taken to walk to bus stop, added to each trip with main mode bus unless there is already a walking component in the travel survey</v>
      </c>
      <c r="L1426" s="21" cm="1">
        <f t="array" aca="1" ref="L1426" ca="1">IF(ISNA(VLOOKUP(D1426,Grouped_Sources!$C:$C,1,FALSE)),"", INDIRECT(VLOOKUP(D1426,Grouped_Sources!$C:$G,5,FALSE)))</f>
        <v>0</v>
      </c>
      <c r="M1426" s="21"/>
      <c r="N1426" s="21"/>
    </row>
    <row r="1427" spans="1:14">
      <c r="A1427" s="5">
        <f t="shared" si="214"/>
        <v>17</v>
      </c>
      <c r="B1427" s="5">
        <f t="shared" si="215"/>
        <v>39</v>
      </c>
      <c r="C1427" s="5" t="str">
        <f t="shared" ca="1" si="223"/>
        <v>bus_walk_time</v>
      </c>
      <c r="D1427" s="5" t="str">
        <f t="shared" ca="1" si="213"/>
        <v>bus_walk_time_antofagasta</v>
      </c>
      <c r="E1427" s="4" t="str" cm="1">
        <f t="array" aca="1" ref="E1427" ca="1">INDIRECT(ADDRESS(1,A1427,1,1,"all_city_parameter_inputs"))</f>
        <v>antofagasta</v>
      </c>
      <c r="F1427" s="6" t="str" cm="1">
        <f t="array" aca="1" ref="F1427" ca="1">IF(AND(ISBLANK(INDIRECT(ADDRESS(B1427,2,1,1,"all_city_parameter_inputs"))), ISBLANK(INDIRECT(ADDRESS(B1427,1,1,1,"all_city_parameter_inputs")))), "", IF(ISBLANK(INDIRECT(ADDRESS(B1427,1,1,1,"all_city_parameter_inputs"))), All_city_list!F1426,INDIRECT(ADDRESS(B1427,1,1,1,"all_city_parameter_inputs"))))</f>
        <v>bus_walk_time</v>
      </c>
      <c r="G1427" s="4" t="str" cm="1">
        <f t="array" aca="1" ref="G1427" ca="1">IF(AND(ISBLANK(INDIRECT(ADDRESS(B1427,3,1,1,"all_city_parameter_inputs"))),ISBLANK(INDIRECT(ADDRESS(B1427,2,1,1,"all_city_parameter_inputs")))),"",IF(ISBLANK(INDIRECT(ADDRESS(B1427,2,1,1,"all_city_parameter_inputs"))),"",INDIRECT(ADDRESS(B1427,2,1,1,"all_city_parameter_inputs"))))</f>
        <v>mean</v>
      </c>
      <c r="H1427" s="17" cm="1">
        <f t="array" aca="1" ref="H1427" ca="1">IF(ISBLANK(INDIRECT(ADDRESS(B1427,A1427,1,1,"all_city_parameter_inputs"))), "--",INDIRECT(ADDRESS(B1427,A1427,1,1,"all_city_parameter_inputs")))</f>
        <v>5.1803641269343439</v>
      </c>
      <c r="I1427" s="17" t="str">
        <f ca="1">IF(OR(G1427="alpha",G1427="beta",G1427="sd",G1427="mean"),"--",VLOOKUP(C1427,Default!$B$5:$H$113,7,FALSE))</f>
        <v>--</v>
      </c>
      <c r="J1427" s="4" t="str">
        <f ca="1">VLOOKUP(F1427,Lookup!$C$5:$D$109,2, FALSE)</f>
        <v>Travel values</v>
      </c>
      <c r="K1427" s="4" t="str">
        <f ca="1">VLOOKUP(C1427,Default!$B$4:$E$113,4, FALSE)</f>
        <v>time taken to walk to bus stop, added to each trip with main mode bus unless there is already a walking component in the travel survey</v>
      </c>
      <c r="L1427" s="21" cm="1">
        <f t="array" aca="1" ref="L1427" ca="1">IF(ISNA(VLOOKUP(D1427,Grouped_Sources!$C:$C,1,FALSE)),"", INDIRECT(VLOOKUP(D1427,Grouped_Sources!$C:$G,5,FALSE)))</f>
        <v>0</v>
      </c>
      <c r="M1427" s="21"/>
      <c r="N1427" s="21"/>
    </row>
    <row r="1428" spans="1:14">
      <c r="A1428" s="5">
        <f t="shared" si="214"/>
        <v>17</v>
      </c>
      <c r="B1428" s="5">
        <f t="shared" si="215"/>
        <v>40</v>
      </c>
      <c r="C1428" s="5" t="str">
        <f t="shared" ca="1" si="223"/>
        <v>bus_walk_time</v>
      </c>
      <c r="D1428" s="5" t="str">
        <f t="shared" ca="1" si="213"/>
        <v>bus_walk_time_antofagasta</v>
      </c>
      <c r="E1428" s="4" t="str" cm="1">
        <f t="array" aca="1" ref="E1428" ca="1">INDIRECT(ADDRESS(1,A1428,1,1,"all_city_parameter_inputs"))</f>
        <v>antofagasta</v>
      </c>
      <c r="F1428" s="6" t="str" cm="1">
        <f t="array" aca="1" ref="F1428" ca="1">IF(AND(ISBLANK(INDIRECT(ADDRESS(B1428,2,1,1,"all_city_parameter_inputs"))), ISBLANK(INDIRECT(ADDRESS(B1428,1,1,1,"all_city_parameter_inputs")))), "", IF(ISBLANK(INDIRECT(ADDRESS(B1428,1,1,1,"all_city_parameter_inputs"))), All_city_list!F1427,INDIRECT(ADDRESS(B1428,1,1,1,"all_city_parameter_inputs"))))</f>
        <v>bus_walk_time</v>
      </c>
      <c r="G1428" s="4" t="str" cm="1">
        <f t="array" aca="1" ref="G1428" ca="1">IF(AND(ISBLANK(INDIRECT(ADDRESS(B1428,3,1,1,"all_city_parameter_inputs"))),ISBLANK(INDIRECT(ADDRESS(B1428,2,1,1,"all_city_parameter_inputs")))),"",IF(ISBLANK(INDIRECT(ADDRESS(B1428,2,1,1,"all_city_parameter_inputs"))),"",INDIRECT(ADDRESS(B1428,2,1,1,"all_city_parameter_inputs"))))</f>
        <v>sd</v>
      </c>
      <c r="H1428" s="17" cm="1">
        <f t="array" aca="1" ref="H1428" ca="1">IF(ISBLANK(INDIRECT(ADDRESS(B1428,A1428,1,1,"all_city_parameter_inputs"))), "--",INDIRECT(ADDRESS(B1428,A1428,1,1,"all_city_parameter_inputs")))</f>
        <v>1.7194490377641085</v>
      </c>
      <c r="I1428" s="17" t="str">
        <f ca="1">IF(OR(G1428="alpha",G1428="beta",G1428="sd",G1428="mean"),"--",VLOOKUP(C1428,Default!$B$5:$H$113,7,FALSE))</f>
        <v>--</v>
      </c>
      <c r="J1428" s="4" t="str">
        <f ca="1">VLOOKUP(F1428,Lookup!$C$5:$D$109,2, FALSE)</f>
        <v>Travel values</v>
      </c>
      <c r="K1428" s="4" t="str">
        <f ca="1">VLOOKUP(C1428,Default!$B$4:$E$113,4, FALSE)</f>
        <v>time taken to walk to bus stop, added to each trip with main mode bus unless there is already a walking component in the travel survey</v>
      </c>
      <c r="L1428" s="21" cm="1">
        <f t="array" aca="1" ref="L1428" ca="1">IF(ISNA(VLOOKUP(D1428,Grouped_Sources!$C:$C,1,FALSE)),"", INDIRECT(VLOOKUP(D1428,Grouped_Sources!$C:$G,5,FALSE)))</f>
        <v>0</v>
      </c>
      <c r="M1428" s="21"/>
      <c r="N1428" s="21"/>
    </row>
    <row r="1429" spans="1:14">
      <c r="A1429" s="5">
        <f t="shared" si="214"/>
        <v>17</v>
      </c>
      <c r="B1429" s="5">
        <f t="shared" si="215"/>
        <v>41</v>
      </c>
      <c r="C1429" s="5" t="str">
        <f t="shared" ca="1" si="223"/>
        <v>rail_walk_time</v>
      </c>
      <c r="D1429" s="5" t="str">
        <f t="shared" ca="1" si="213"/>
        <v>rail_walk_time_antofagasta</v>
      </c>
      <c r="E1429" s="4" t="str" cm="1">
        <f t="array" aca="1" ref="E1429" ca="1">INDIRECT(ADDRESS(1,A1429,1,1,"all_city_parameter_inputs"))</f>
        <v>antofagasta</v>
      </c>
      <c r="F1429" s="6" t="str" cm="1">
        <f t="array" aca="1" ref="F1429" ca="1">IF(AND(ISBLANK(INDIRECT(ADDRESS(B1429,2,1,1,"all_city_parameter_inputs"))), ISBLANK(INDIRECT(ADDRESS(B1429,1,1,1,"all_city_parameter_inputs")))), "", IF(ISBLANK(INDIRECT(ADDRESS(B1429,1,1,1,"all_city_parameter_inputs"))), All_city_list!F1428,INDIRECT(ADDRESS(B1429,1,1,1,"all_city_parameter_inputs"))))</f>
        <v>rail_walk_time</v>
      </c>
      <c r="G1429" s="4" t="str" cm="1">
        <f t="array" aca="1" ref="G1429" ca="1">IF(AND(ISBLANK(INDIRECT(ADDRESS(B1429,3,1,1,"all_city_parameter_inputs"))),ISBLANK(INDIRECT(ADDRESS(B1429,2,1,1,"all_city_parameter_inputs")))),"",IF(ISBLANK(INDIRECT(ADDRESS(B1429,2,1,1,"all_city_parameter_inputs"))),"",INDIRECT(ADDRESS(B1429,2,1,1,"all_city_parameter_inputs"))))</f>
        <v>constant</v>
      </c>
      <c r="H1429" s="17" cm="1">
        <f t="array" aca="1" ref="H1429" ca="1">IF(ISBLANK(INDIRECT(ADDRESS(B1429,A1429,1,1,"all_city_parameter_inputs"))), "--",INDIRECT(ADDRESS(B1429,A1429,1,1,"all_city_parameter_inputs")))</f>
        <v>11</v>
      </c>
      <c r="I1429" s="17">
        <f ca="1">IF(OR(G1429="alpha",G1429="beta",G1429="sd",G1429="mean"),"--",VLOOKUP(C1429,Default!$B$5:$H$113,7,FALSE))</f>
        <v>12.5</v>
      </c>
      <c r="J1429" s="4" t="str">
        <f ca="1">VLOOKUP(F1429,Lookup!$C$5:$D$109,2, FALSE)</f>
        <v>Travel values</v>
      </c>
      <c r="K1429" s="4" t="str">
        <f ca="1">VLOOKUP(C1429,Default!$B$4:$E$113,4, FALSE)</f>
        <v>time taken to walk to train station</v>
      </c>
      <c r="L1429" s="21" t="str" cm="1">
        <f t="array" aca="1" ref="L1429" ca="1">IF(ISNA(VLOOKUP(D1429,Grouped_Sources!$C:$C,1,FALSE)),"", INDIRECT(VLOOKUP(D1429,Grouped_Sources!$C:$G,5,FALSE)))</f>
        <v xml:space="preserve"> on OneDrive Ali Abbas - ITHIM Global\Methods and Processes\Input Parameters\Walk_to_PT</v>
      </c>
      <c r="M1429" s="21"/>
      <c r="N1429" s="21"/>
    </row>
    <row r="1430" spans="1:14">
      <c r="A1430" s="5">
        <f t="shared" si="214"/>
        <v>17</v>
      </c>
      <c r="B1430" s="5">
        <f t="shared" si="215"/>
        <v>42</v>
      </c>
      <c r="C1430" s="5" t="str">
        <f t="shared" ca="1" si="223"/>
        <v>rail_walk_time</v>
      </c>
      <c r="D1430" s="5" t="str">
        <f t="shared" ca="1" si="213"/>
        <v>rail_walk_time_antofagasta</v>
      </c>
      <c r="E1430" s="4" t="str" cm="1">
        <f t="array" aca="1" ref="E1430" ca="1">INDIRECT(ADDRESS(1,A1430,1,1,"all_city_parameter_inputs"))</f>
        <v>antofagasta</v>
      </c>
      <c r="F1430" s="6" t="str" cm="1">
        <f t="array" aca="1" ref="F1430" ca="1">IF(AND(ISBLANK(INDIRECT(ADDRESS(B1430,2,1,1,"all_city_parameter_inputs"))), ISBLANK(INDIRECT(ADDRESS(B1430,1,1,1,"all_city_parameter_inputs")))), "", IF(ISBLANK(INDIRECT(ADDRESS(B1430,1,1,1,"all_city_parameter_inputs"))), All_city_list!F1429,INDIRECT(ADDRESS(B1430,1,1,1,"all_city_parameter_inputs"))))</f>
        <v>rail_walk_time</v>
      </c>
      <c r="G1430" s="4" t="str" cm="1">
        <f t="array" aca="1" ref="G1430" ca="1">IF(AND(ISBLANK(INDIRECT(ADDRESS(B1430,3,1,1,"all_city_parameter_inputs"))),ISBLANK(INDIRECT(ADDRESS(B1430,2,1,1,"all_city_parameter_inputs")))),"",IF(ISBLANK(INDIRECT(ADDRESS(B1430,2,1,1,"all_city_parameter_inputs"))),"",INDIRECT(ADDRESS(B1430,2,1,1,"all_city_parameter_inputs"))))</f>
        <v>mean</v>
      </c>
      <c r="H1430" s="17" cm="1">
        <f t="array" aca="1" ref="H1430" ca="1">IF(ISBLANK(INDIRECT(ADDRESS(B1430,A1430,1,1,"all_city_parameter_inputs"))), "--",INDIRECT(ADDRESS(B1430,A1430,1,1,"all_city_parameter_inputs")))</f>
        <v>7.3125795241477052</v>
      </c>
      <c r="I1430" s="17" t="str">
        <f ca="1">IF(OR(G1430="alpha",G1430="beta",G1430="sd",G1430="mean"),"--",VLOOKUP(C1430,Default!$B$5:$H$113,7,FALSE))</f>
        <v>--</v>
      </c>
      <c r="J1430" s="4" t="str">
        <f ca="1">VLOOKUP(F1430,Lookup!$C$5:$D$109,2, FALSE)</f>
        <v>Travel values</v>
      </c>
      <c r="K1430" s="4" t="str">
        <f ca="1">VLOOKUP(C1430,Default!$B$4:$E$113,4, FALSE)</f>
        <v>time taken to walk to train station</v>
      </c>
      <c r="L1430" s="21" t="str" cm="1">
        <f t="array" aca="1" ref="L1430" ca="1">IF(ISNA(VLOOKUP(D1430,Grouped_Sources!$C:$C,1,FALSE)),"", INDIRECT(VLOOKUP(D1430,Grouped_Sources!$C:$G,5,FALSE)))</f>
        <v xml:space="preserve"> on OneDrive Ali Abbas - ITHIM Global\Methods and Processes\Input Parameters\Walk_to_PT</v>
      </c>
      <c r="M1430" s="21"/>
      <c r="N1430" s="21"/>
    </row>
    <row r="1431" spans="1:14">
      <c r="A1431" s="5">
        <f t="shared" ref="A1431:A1494" si="224">A1332+1</f>
        <v>17</v>
      </c>
      <c r="B1431" s="5">
        <f t="shared" ref="B1431:B1494" si="225">B1332</f>
        <v>43</v>
      </c>
      <c r="C1431" s="5" t="str">
        <f t="shared" ca="1" si="223"/>
        <v>rail_walk_time</v>
      </c>
      <c r="D1431" s="5" t="str">
        <f t="shared" ca="1" si="213"/>
        <v>rail_walk_time_antofagasta</v>
      </c>
      <c r="E1431" s="4" t="str" cm="1">
        <f t="array" aca="1" ref="E1431" ca="1">INDIRECT(ADDRESS(1,A1431,1,1,"all_city_parameter_inputs"))</f>
        <v>antofagasta</v>
      </c>
      <c r="F1431" s="6" t="str" cm="1">
        <f t="array" aca="1" ref="F1431" ca="1">IF(AND(ISBLANK(INDIRECT(ADDRESS(B1431,2,1,1,"all_city_parameter_inputs"))), ISBLANK(INDIRECT(ADDRESS(B1431,1,1,1,"all_city_parameter_inputs")))), "", IF(ISBLANK(INDIRECT(ADDRESS(B1431,1,1,1,"all_city_parameter_inputs"))), All_city_list!F1430,INDIRECT(ADDRESS(B1431,1,1,1,"all_city_parameter_inputs"))))</f>
        <v>rail_walk_time</v>
      </c>
      <c r="G1431" s="4" t="str" cm="1">
        <f t="array" aca="1" ref="G1431" ca="1">IF(AND(ISBLANK(INDIRECT(ADDRESS(B1431,3,1,1,"all_city_parameter_inputs"))),ISBLANK(INDIRECT(ADDRESS(B1431,2,1,1,"all_city_parameter_inputs")))),"",IF(ISBLANK(INDIRECT(ADDRESS(B1431,2,1,1,"all_city_parameter_inputs"))),"",INDIRECT(ADDRESS(B1431,2,1,1,"all_city_parameter_inputs"))))</f>
        <v>sd</v>
      </c>
      <c r="H1431" s="17" cm="1">
        <f t="array" aca="1" ref="H1431" ca="1">IF(ISBLANK(INDIRECT(ADDRESS(B1431,A1431,1,1,"all_city_parameter_inputs"))), "--",INDIRECT(ADDRESS(B1431,A1431,1,1,"all_city_parameter_inputs")))</f>
        <v>2.4686176204699946</v>
      </c>
      <c r="I1431" s="17" t="str">
        <f ca="1">IF(OR(G1431="alpha",G1431="beta",G1431="sd",G1431="mean"),"--",VLOOKUP(C1431,Default!$B$5:$H$113,7,FALSE))</f>
        <v>--</v>
      </c>
      <c r="J1431" s="4" t="str">
        <f ca="1">VLOOKUP(F1431,Lookup!$C$5:$D$109,2, FALSE)</f>
        <v>Travel values</v>
      </c>
      <c r="K1431" s="4" t="str">
        <f ca="1">VLOOKUP(C1431,Default!$B$4:$E$113,4, FALSE)</f>
        <v>time taken to walk to train station</v>
      </c>
      <c r="L1431" s="21" t="str" cm="1">
        <f t="array" aca="1" ref="L1431" ca="1">IF(ISNA(VLOOKUP(D1431,Grouped_Sources!$C:$C,1,FALSE)),"", INDIRECT(VLOOKUP(D1431,Grouped_Sources!$C:$G,5,FALSE)))</f>
        <v xml:space="preserve"> on OneDrive Ali Abbas - ITHIM Global\Methods and Processes\Input Parameters\Walk_to_PT</v>
      </c>
      <c r="M1431" s="21"/>
      <c r="N1431" s="21"/>
    </row>
    <row r="1432" spans="1:14">
      <c r="A1432" s="5">
        <f t="shared" si="224"/>
        <v>17</v>
      </c>
      <c r="B1432" s="5">
        <f t="shared" si="225"/>
        <v>44</v>
      </c>
      <c r="C1432" s="5" t="str">
        <f t="shared" ca="1" si="223"/>
        <v>add_personal_motorcycle_trips</v>
      </c>
      <c r="D1432" s="5" t="str">
        <f t="shared" ref="D1432:D1435" ca="1" si="226">F1432&amp;"_"&amp;E1432</f>
        <v>add_personal_motorcycle_trips_antofagasta</v>
      </c>
      <c r="E1432" s="4" t="str" cm="1">
        <f t="array" aca="1" ref="E1432" ca="1">INDIRECT(ADDRESS(1,A1432,1,1,"all_city_parameter_inputs"))</f>
        <v>antofagasta</v>
      </c>
      <c r="F1432" s="6" t="str" cm="1">
        <f t="array" aca="1" ref="F1432" ca="1">IF(AND(ISBLANK(INDIRECT(ADDRESS(B1432,2,1,1,"all_city_parameter_inputs"))), ISBLANK(INDIRECT(ADDRESS(B1432,1,1,1,"all_city_parameter_inputs")))), "", IF(ISBLANK(INDIRECT(ADDRESS(B1432,1,1,1,"all_city_parameter_inputs"))), All_city_list!F1431,INDIRECT(ADDRESS(B1432,1,1,1,"all_city_parameter_inputs"))))</f>
        <v>add_personal_motorcycle_trips</v>
      </c>
      <c r="G1432" s="4" t="str" cm="1">
        <f t="array" aca="1" ref="G1432" ca="1">IF(AND(ISBLANK(INDIRECT(ADDRESS(B1432,3,1,1,"all_city_parameter_inputs"))),ISBLANK(INDIRECT(ADDRESS(B1432,2,1,1,"all_city_parameter_inputs")))),"",IF(ISBLANK(INDIRECT(ADDRESS(B1432,2,1,1,"all_city_parameter_inputs"))),"",INDIRECT(ADDRESS(B1432,2,1,1,"all_city_parameter_inputs"))))</f>
        <v/>
      </c>
      <c r="H1432" s="17" t="str" cm="1">
        <f t="array" aca="1" ref="H1432" ca="1">IF(ISBLANK(INDIRECT(ADDRESS(B1432,A1432,1,1,"all_city_parameter_inputs"))), "--",INDIRECT(ADDRESS(B1432,A1432,1,1,"all_city_parameter_inputs")))</f>
        <v>Chile</v>
      </c>
      <c r="I1432" s="17" t="str">
        <f ca="1">IF(OR(G1432="alpha",G1432="beta",G1432="sd",G1432="mean"),"--",VLOOKUP(C1432,Default!$B$5:$H$113,7,FALSE))</f>
        <v>no</v>
      </c>
      <c r="J1432" s="4" t="str">
        <f ca="1">VLOOKUP(F1432,Lookup!$C$5:$D$109,2, FALSE)</f>
        <v>Travel values</v>
      </c>
      <c r="K1432" s="4" t="str">
        <f ca="1">VLOOKUP(C1432,Default!$B$4:$E$113,4, FALSE)</f>
        <v>if set to 'no', does not add any personal journey motorcycle trip. If set to 'Chile' add motorcycle trips based on Chilean data. Used if no motorcycle trips exist in the travel survey at all</v>
      </c>
      <c r="L1432" s="21" t="str" cm="1">
        <f t="array" aca="1" ref="L1432" ca="1">IF(ISNA(VLOOKUP(D1432,Grouped_Sources!$C:$C,1,FALSE)),"", INDIRECT(VLOOKUP(D1432,Grouped_Sources!$C:$G,5,FALSE)))</f>
        <v xml:space="preserve"> on OneDrive Ali Abbas - ITHIM Global\Methods and Processes\Input Parameters\NewMotorcycleTrips</v>
      </c>
      <c r="M1432" s="21"/>
      <c r="N1432" s="21"/>
    </row>
    <row r="1433" spans="1:14">
      <c r="A1433" s="5">
        <f t="shared" si="224"/>
        <v>17</v>
      </c>
      <c r="B1433" s="5">
        <f t="shared" si="225"/>
        <v>45</v>
      </c>
      <c r="C1433" s="5" t="str">
        <f t="shared" ca="1" si="223"/>
        <v>proportion_motorcycle_trips</v>
      </c>
      <c r="D1433" s="5" t="str">
        <f t="shared" ca="1" si="226"/>
        <v>proportion_motorcycle_trips_antofagasta</v>
      </c>
      <c r="E1433" s="4" t="str" cm="1">
        <f t="array" aca="1" ref="E1433" ca="1">INDIRECT(ADDRESS(1,A1433,1,1,"all_city_parameter_inputs"))</f>
        <v>antofagasta</v>
      </c>
      <c r="F1433" s="6" t="str" cm="1">
        <f t="array" aca="1" ref="F1433" ca="1">IF(AND(ISBLANK(INDIRECT(ADDRESS(B1433,2,1,1,"all_city_parameter_inputs"))), ISBLANK(INDIRECT(ADDRESS(B1433,1,1,1,"all_city_parameter_inputs")))), "", IF(ISBLANK(INDIRECT(ADDRESS(B1433,1,1,1,"all_city_parameter_inputs"))), All_city_list!F1432,INDIRECT(ADDRESS(B1433,1,1,1,"all_city_parameter_inputs"))))</f>
        <v>proportion_motorcycle_trips</v>
      </c>
      <c r="G1433" s="4" t="str" cm="1">
        <f t="array" aca="1" ref="G1433" ca="1">IF(AND(ISBLANK(INDIRECT(ADDRESS(B1433,3,1,1,"all_city_parameter_inputs"))),ISBLANK(INDIRECT(ADDRESS(B1433,2,1,1,"all_city_parameter_inputs")))),"",IF(ISBLANK(INDIRECT(ADDRESS(B1433,2,1,1,"all_city_parameter_inputs"))),"",INDIRECT(ADDRESS(B1433,2,1,1,"all_city_parameter_inputs"))))</f>
        <v>constant</v>
      </c>
      <c r="H1433" s="17" cm="1">
        <f t="array" aca="1" ref="H1433" ca="1">IF(ISBLANK(INDIRECT(ADDRESS(B1433,A1433,1,1,"all_city_parameter_inputs"))), "--",INDIRECT(ADDRESS(B1433,A1433,1,1,"all_city_parameter_inputs")))</f>
        <v>0.01</v>
      </c>
      <c r="I1433" s="17">
        <f ca="1">IF(OR(G1433="alpha",G1433="beta",G1433="sd",G1433="mean"),"--",VLOOKUP(C1433,Default!$B$5:$H$113,7,FALSE))</f>
        <v>0</v>
      </c>
      <c r="J1433" s="4" t="str">
        <f ca="1">VLOOKUP(F1433,Lookup!$C$5:$D$109,2, FALSE)</f>
        <v>Travel values</v>
      </c>
      <c r="K1433" s="4" t="str">
        <f ca="1">VLOOKUP(C1433,Default!$B$4:$E$113,4, FALSE)</f>
        <v>proportion of travel survey trips that should be added as motorcycle trips</v>
      </c>
      <c r="L1433" s="21" t="str" cm="1">
        <f t="array" aca="1" ref="L1433" ca="1">IF(ISNA(VLOOKUP(D1433,Grouped_Sources!$C:$C,1,FALSE)),"", INDIRECT(VLOOKUP(D1433,Grouped_Sources!$C:$G,5,FALSE)))</f>
        <v xml:space="preserve"> on OneDrive Ali Abbas - ITHIM Global\Methods and Processes\Input Parameters\NewMotorcycleTrips</v>
      </c>
      <c r="M1433" s="21"/>
      <c r="N1433" s="21"/>
    </row>
    <row r="1434" spans="1:14">
      <c r="A1434" s="5">
        <f t="shared" si="224"/>
        <v>17</v>
      </c>
      <c r="B1434" s="5">
        <f t="shared" si="225"/>
        <v>46</v>
      </c>
      <c r="C1434" s="5" t="str">
        <f t="shared" ca="1" si="223"/>
        <v>proportion_motorcycle_trips</v>
      </c>
      <c r="D1434" s="5" t="str">
        <f t="shared" ca="1" si="226"/>
        <v>proportion_motorcycle_trips_antofagasta</v>
      </c>
      <c r="E1434" s="4" t="str" cm="1">
        <f t="array" aca="1" ref="E1434" ca="1">INDIRECT(ADDRESS(1,A1434,1,1,"all_city_parameter_inputs"))</f>
        <v>antofagasta</v>
      </c>
      <c r="F1434" s="6" t="str" cm="1">
        <f t="array" aca="1" ref="F1434" ca="1">IF(AND(ISBLANK(INDIRECT(ADDRESS(B1434,2,1,1,"all_city_parameter_inputs"))), ISBLANK(INDIRECT(ADDRESS(B1434,1,1,1,"all_city_parameter_inputs")))), "", IF(ISBLANK(INDIRECT(ADDRESS(B1434,1,1,1,"all_city_parameter_inputs"))), All_city_list!F1433,INDIRECT(ADDRESS(B1434,1,1,1,"all_city_parameter_inputs"))))</f>
        <v>proportion_motorcycle_trips</v>
      </c>
      <c r="G1434" s="4" t="str" cm="1">
        <f t="array" aca="1" ref="G1434" ca="1">IF(AND(ISBLANK(INDIRECT(ADDRESS(B1434,3,1,1,"all_city_parameter_inputs"))),ISBLANK(INDIRECT(ADDRESS(B1434,2,1,1,"all_city_parameter_inputs")))),"",IF(ISBLANK(INDIRECT(ADDRESS(B1434,2,1,1,"all_city_parameter_inputs"))),"",INDIRECT(ADDRESS(B1434,2,1,1,"all_city_parameter_inputs"))))</f>
        <v>alpha</v>
      </c>
      <c r="H1434" s="17" cm="1">
        <f t="array" aca="1" ref="H1434" ca="1">IF(ISBLANK(INDIRECT(ADDRESS(B1434,A1434,1,1,"all_city_parameter_inputs"))), "--",INDIRECT(ADDRESS(B1434,A1434,1,1,"all_city_parameter_inputs")))</f>
        <v>10.99</v>
      </c>
      <c r="I1434" s="17" t="str">
        <f ca="1">IF(OR(G1434="alpha",G1434="beta",G1434="sd",G1434="mean"),"--",VLOOKUP(C1434,Default!$B$5:$H$113,7,FALSE))</f>
        <v>--</v>
      </c>
      <c r="J1434" s="4" t="str">
        <f ca="1">VLOOKUP(F1434,Lookup!$C$5:$D$109,2, FALSE)</f>
        <v>Travel values</v>
      </c>
      <c r="K1434" s="4" t="str">
        <f ca="1">VLOOKUP(C1434,Default!$B$4:$E$113,4, FALSE)</f>
        <v>proportion of travel survey trips that should be added as motorcycle trips</v>
      </c>
      <c r="L1434" s="21" t="str" cm="1">
        <f t="array" aca="1" ref="L1434" ca="1">IF(ISNA(VLOOKUP(D1434,Grouped_Sources!$C:$C,1,FALSE)),"", INDIRECT(VLOOKUP(D1434,Grouped_Sources!$C:$G,5,FALSE)))</f>
        <v xml:space="preserve"> on OneDrive Ali Abbas - ITHIM Global\Methods and Processes\Input Parameters\NewMotorcycleTrips</v>
      </c>
      <c r="M1434" s="21"/>
      <c r="N1434" s="21"/>
    </row>
    <row r="1435" spans="1:14">
      <c r="A1435" s="5">
        <f t="shared" si="224"/>
        <v>17</v>
      </c>
      <c r="B1435" s="5">
        <f t="shared" si="225"/>
        <v>47</v>
      </c>
      <c r="C1435" s="5" t="str">
        <f t="shared" ca="1" si="223"/>
        <v>proportion_motorcycle_trips</v>
      </c>
      <c r="D1435" s="5" t="str">
        <f t="shared" ca="1" si="226"/>
        <v>proportion_motorcycle_trips_antofagasta</v>
      </c>
      <c r="E1435" s="4" t="str" cm="1">
        <f t="array" aca="1" ref="E1435" ca="1">INDIRECT(ADDRESS(1,A1435,1,1,"all_city_parameter_inputs"))</f>
        <v>antofagasta</v>
      </c>
      <c r="F1435" s="6" t="str" cm="1">
        <f t="array" aca="1" ref="F1435" ca="1">IF(AND(ISBLANK(INDIRECT(ADDRESS(B1435,2,1,1,"all_city_parameter_inputs"))), ISBLANK(INDIRECT(ADDRESS(B1435,1,1,1,"all_city_parameter_inputs")))), "", IF(ISBLANK(INDIRECT(ADDRESS(B1435,1,1,1,"all_city_parameter_inputs"))), All_city_list!F1434,INDIRECT(ADDRESS(B1435,1,1,1,"all_city_parameter_inputs"))))</f>
        <v>proportion_motorcycle_trips</v>
      </c>
      <c r="G1435" s="4" t="str" cm="1">
        <f t="array" aca="1" ref="G1435" ca="1">IF(AND(ISBLANK(INDIRECT(ADDRESS(B1435,3,1,1,"all_city_parameter_inputs"))),ISBLANK(INDIRECT(ADDRESS(B1435,2,1,1,"all_city_parameter_inputs")))),"",IF(ISBLANK(INDIRECT(ADDRESS(B1435,2,1,1,"all_city_parameter_inputs"))),"",INDIRECT(ADDRESS(B1435,2,1,1,"all_city_parameter_inputs"))))</f>
        <v>beta</v>
      </c>
      <c r="H1435" s="17" cm="1">
        <f t="array" aca="1" ref="H1435" ca="1">IF(ISBLANK(INDIRECT(ADDRESS(B1435,A1435,1,1,"all_city_parameter_inputs"))), "--",INDIRECT(ADDRESS(B1435,A1435,1,1,"all_city_parameter_inputs")))</f>
        <v>1088.01</v>
      </c>
      <c r="I1435" s="17" t="str">
        <f ca="1">IF(OR(G1435="alpha",G1435="beta",G1435="sd",G1435="mean"),"--",VLOOKUP(C1435,Default!$B$5:$H$113,7,FALSE))</f>
        <v>--</v>
      </c>
      <c r="J1435" s="4" t="str">
        <f ca="1">VLOOKUP(F1435,Lookup!$C$5:$D$109,2, FALSE)</f>
        <v>Travel values</v>
      </c>
      <c r="K1435" s="4" t="str">
        <f ca="1">VLOOKUP(C1435,Default!$B$4:$E$113,4, FALSE)</f>
        <v>proportion of travel survey trips that should be added as motorcycle trips</v>
      </c>
      <c r="L1435" s="21" t="str" cm="1">
        <f t="array" aca="1" ref="L1435" ca="1">IF(ISNA(VLOOKUP(D1435,Grouped_Sources!$C:$C,1,FALSE)),"", INDIRECT(VLOOKUP(D1435,Grouped_Sources!$C:$G,5,FALSE)))</f>
        <v xml:space="preserve"> on OneDrive Ali Abbas - ITHIM Global\Methods and Processes\Input Parameters\NewMotorcycleTrips</v>
      </c>
      <c r="M1435" s="21"/>
      <c r="N1435" s="21"/>
    </row>
    <row r="1436" spans="1:14">
      <c r="A1436" s="5">
        <f t="shared" si="224"/>
        <v>17</v>
      </c>
      <c r="B1436" s="5">
        <f t="shared" si="225"/>
        <v>48</v>
      </c>
      <c r="C1436" s="5" t="str">
        <f t="shared" ca="1" si="223"/>
        <v>add_motorcycle_fleet</v>
      </c>
      <c r="D1436" s="5" t="str">
        <f t="shared" ca="1" si="213"/>
        <v>add_motorcycle_fleet_antofagasta</v>
      </c>
      <c r="E1436" s="4" t="str" cm="1">
        <f t="array" aca="1" ref="E1436" ca="1">INDIRECT(ADDRESS(1,A1436,1,1,"all_city_parameter_inputs"))</f>
        <v>antofagasta</v>
      </c>
      <c r="F1436" s="6" t="str" cm="1">
        <f t="array" aca="1" ref="F1436" ca="1">IF(AND(ISBLANK(INDIRECT(ADDRESS(B1436,2,1,1,"all_city_parameter_inputs"))), ISBLANK(INDIRECT(ADDRESS(B1436,1,1,1,"all_city_parameter_inputs")))), "", IF(ISBLANK(INDIRECT(ADDRESS(B1436,1,1,1,"all_city_parameter_inputs"))), All_city_list!F1431,INDIRECT(ADDRESS(B1436,1,1,1,"all_city_parameter_inputs"))))</f>
        <v>add_motorcycle_fleet</v>
      </c>
      <c r="G1436" s="4" t="str" cm="1">
        <f t="array" aca="1" ref="G1436" ca="1">IF(AND(ISBLANK(INDIRECT(ADDRESS(B1436,3,1,1,"all_city_parameter_inputs"))),ISBLANK(INDIRECT(ADDRESS(B1436,2,1,1,"all_city_parameter_inputs")))),"",IF(ISBLANK(INDIRECT(ADDRESS(B1436,2,1,1,"all_city_parameter_inputs"))),"",INDIRECT(ADDRESS(B1436,2,1,1,"all_city_parameter_inputs"))))</f>
        <v/>
      </c>
      <c r="H1436" s="17" t="str" cm="1">
        <f t="array" aca="1" ref="H1436" ca="1">IF(ISBLANK(INDIRECT(ADDRESS(B1436,A1436,1,1,"all_city_parameter_inputs"))), "--",INDIRECT(ADDRESS(B1436,A1436,1,1,"all_city_parameter_inputs")))</f>
        <v>T</v>
      </c>
      <c r="I1436" s="17" t="str">
        <f ca="1">IF(OR(G1436="alpha",G1436="beta",G1436="sd",G1436="mean"),"--",VLOOKUP(C1436,Default!$B$5:$H$113,7,FALSE))</f>
        <v>T</v>
      </c>
      <c r="J1436" s="4" t="str">
        <f ca="1">VLOOKUP(F1436,Lookup!$C$5:$D$109,2, FALSE)</f>
        <v>Travel values</v>
      </c>
      <c r="K1436" s="4" t="str">
        <f ca="1">VLOOKUP(C1436,Default!$B$4:$E$113,4, FALSE)</f>
        <v>whether to add motorcylce ghost trips</v>
      </c>
      <c r="L1436" s="21" t="str" cm="1">
        <f t="array" aca="1" ref="L1436" ca="1">IF(ISNA(VLOOKUP(D1436,Grouped_Sources!$C:$C,1,FALSE)),"", INDIRECT(VLOOKUP(D1436,Grouped_Sources!$C:$G,5,FALSE)))</f>
        <v xml:space="preserve"> on OneDrive Ali Abbas - ITHIM Global\Methods and Processes\Input Parameters\MotorcycleFleetRatio</v>
      </c>
      <c r="M1436" s="21"/>
      <c r="N1436" s="21"/>
    </row>
    <row r="1437" spans="1:14">
      <c r="A1437" s="5">
        <f t="shared" si="224"/>
        <v>17</v>
      </c>
      <c r="B1437" s="5">
        <f t="shared" si="225"/>
        <v>49</v>
      </c>
      <c r="C1437" s="5" t="str">
        <f t="shared" ca="1" si="223"/>
        <v>fleet_to_motorcycle_ratio</v>
      </c>
      <c r="D1437" s="5" t="str">
        <f t="shared" ca="1" si="213"/>
        <v>fleet_to_motorcycle_ratio_antofagasta</v>
      </c>
      <c r="E1437" s="4" t="str" cm="1">
        <f t="array" aca="1" ref="E1437" ca="1">INDIRECT(ADDRESS(1,A1437,1,1,"all_city_parameter_inputs"))</f>
        <v>antofagasta</v>
      </c>
      <c r="F1437" s="6" t="str" cm="1">
        <f t="array" aca="1" ref="F1437" ca="1">IF(AND(ISBLANK(INDIRECT(ADDRESS(B1437,2,1,1,"all_city_parameter_inputs"))), ISBLANK(INDIRECT(ADDRESS(B1437,1,1,1,"all_city_parameter_inputs")))), "", IF(ISBLANK(INDIRECT(ADDRESS(B1437,1,1,1,"all_city_parameter_inputs"))), All_city_list!F1436,INDIRECT(ADDRESS(B1437,1,1,1,"all_city_parameter_inputs"))))</f>
        <v>fleet_to_motorcycle_ratio</v>
      </c>
      <c r="G1437" s="4" t="str" cm="1">
        <f t="array" aca="1" ref="G1437" ca="1">IF(AND(ISBLANK(INDIRECT(ADDRESS(B1437,3,1,1,"all_city_parameter_inputs"))),ISBLANK(INDIRECT(ADDRESS(B1437,2,1,1,"all_city_parameter_inputs")))),"",IF(ISBLANK(INDIRECT(ADDRESS(B1437,2,1,1,"all_city_parameter_inputs"))),"",INDIRECT(ADDRESS(B1437,2,1,1,"all_city_parameter_inputs"))))</f>
        <v>constant</v>
      </c>
      <c r="H1437" s="17" cm="1">
        <f t="array" aca="1" ref="H1437" ca="1">IF(ISBLANK(INDIRECT(ADDRESS(B1437,A1437,1,1,"all_city_parameter_inputs"))), "--",INDIRECT(ADDRESS(B1437,A1437,1,1,"all_city_parameter_inputs")))</f>
        <v>0.44286216893596886</v>
      </c>
      <c r="I1437" s="17">
        <f ca="1">IF(OR(G1437="alpha",G1437="beta",G1437="sd",G1437="mean"),"--",VLOOKUP(C1437,Default!$B$5:$H$113,7,FALSE))</f>
        <v>0.441176470588235</v>
      </c>
      <c r="J1437" s="4" t="str">
        <f ca="1">VLOOKUP(F1437,Lookup!$C$5:$D$109,2, FALSE)</f>
        <v>Travel values</v>
      </c>
      <c r="K1437" s="4" t="str">
        <f ca="1">VLOOKUP(C1437,Default!$B$4:$E$113,4, FALSE)</f>
        <v xml:space="preserve">ratio of missing motorbike trips, e.g. if ratio = 0.6 and total trip distance in survey is 400, then want to add 600 km of motorbike trips. </v>
      </c>
      <c r="L1437" s="21" t="str" cm="1">
        <f t="array" aca="1" ref="L1437" ca="1">IF(ISNA(VLOOKUP(D1437,Grouped_Sources!$C:$C,1,FALSE)),"", INDIRECT(VLOOKUP(D1437,Grouped_Sources!$C:$G,5,FALSE)))</f>
        <v xml:space="preserve"> on OneDrive Ali Abbas - ITHIM Global\Methods and Processes\Input Parameters\MotorcycleFleetRatio</v>
      </c>
      <c r="M1437" s="21"/>
      <c r="N1437" s="21"/>
    </row>
    <row r="1438" spans="1:14">
      <c r="A1438" s="5">
        <f t="shared" si="224"/>
        <v>17</v>
      </c>
      <c r="B1438" s="5">
        <f t="shared" si="225"/>
        <v>50</v>
      </c>
      <c r="C1438" s="5" t="str">
        <f t="shared" ca="1" si="223"/>
        <v>fleet_to_motorcycle_ratio</v>
      </c>
      <c r="D1438" s="5" t="str">
        <f t="shared" ca="1" si="213"/>
        <v>fleet_to_motorcycle_ratio_antofagasta</v>
      </c>
      <c r="E1438" s="4" t="str" cm="1">
        <f t="array" aca="1" ref="E1438" ca="1">INDIRECT(ADDRESS(1,A1438,1,1,"all_city_parameter_inputs"))</f>
        <v>antofagasta</v>
      </c>
      <c r="F1438" s="6" t="str" cm="1">
        <f t="array" aca="1" ref="F1438" ca="1">IF(AND(ISBLANK(INDIRECT(ADDRESS(B1438,2,1,1,"all_city_parameter_inputs"))), ISBLANK(INDIRECT(ADDRESS(B1438,1,1,1,"all_city_parameter_inputs")))), "", IF(ISBLANK(INDIRECT(ADDRESS(B1438,1,1,1,"all_city_parameter_inputs"))), All_city_list!F1437,INDIRECT(ADDRESS(B1438,1,1,1,"all_city_parameter_inputs"))))</f>
        <v>fleet_to_motorcycle_ratio</v>
      </c>
      <c r="G1438" s="4" t="str" cm="1">
        <f t="array" aca="1" ref="G1438" ca="1">IF(AND(ISBLANK(INDIRECT(ADDRESS(B1438,3,1,1,"all_city_parameter_inputs"))),ISBLANK(INDIRECT(ADDRESS(B1438,2,1,1,"all_city_parameter_inputs")))),"",IF(ISBLANK(INDIRECT(ADDRESS(B1438,2,1,1,"all_city_parameter_inputs"))),"",INDIRECT(ADDRESS(B1438,2,1,1,"all_city_parameter_inputs"))))</f>
        <v>alpha</v>
      </c>
      <c r="H1438" s="17" cm="1">
        <f t="array" aca="1" ref="H1438" ca="1">IF(ISBLANK(INDIRECT(ADDRESS(B1438,A1438,1,1,"all_city_parameter_inputs"))), "--",INDIRECT(ADDRESS(B1438,A1438,1,1,"all_city_parameter_inputs")))</f>
        <v>8.1299740092757009</v>
      </c>
      <c r="I1438" s="17" t="str">
        <f ca="1">IF(OR(G1438="alpha",G1438="beta",G1438="sd",G1438="mean"),"--",VLOOKUP(C1438,Default!$B$5:$H$113,7,FALSE))</f>
        <v>--</v>
      </c>
      <c r="J1438" s="4" t="str">
        <f ca="1">VLOOKUP(F1438,Lookup!$C$5:$D$109,2, FALSE)</f>
        <v>Travel values</v>
      </c>
      <c r="K1438" s="4" t="str">
        <f ca="1">VLOOKUP(C1438,Default!$B$4:$E$113,4, FALSE)</f>
        <v xml:space="preserve">ratio of missing motorbike trips, e.g. if ratio = 0.6 and total trip distance in survey is 400, then want to add 600 km of motorbike trips. </v>
      </c>
      <c r="L1438" s="21" t="str" cm="1">
        <f t="array" aca="1" ref="L1438" ca="1">IF(ISNA(VLOOKUP(D1438,Grouped_Sources!$C:$C,1,FALSE)),"", INDIRECT(VLOOKUP(D1438,Grouped_Sources!$C:$G,5,FALSE)))</f>
        <v xml:space="preserve"> on OneDrive Ali Abbas - ITHIM Global\Methods and Processes\Input Parameters\MotorcycleFleetRatio</v>
      </c>
      <c r="M1438" s="21"/>
      <c r="N1438" s="21"/>
    </row>
    <row r="1439" spans="1:14">
      <c r="A1439" s="5">
        <f t="shared" si="224"/>
        <v>17</v>
      </c>
      <c r="B1439" s="5">
        <f t="shared" si="225"/>
        <v>51</v>
      </c>
      <c r="C1439" s="5" t="str">
        <f t="shared" ca="1" si="223"/>
        <v>fleet_to_motorcycle_ratio</v>
      </c>
      <c r="D1439" s="5" t="str">
        <f t="shared" ca="1" si="213"/>
        <v>fleet_to_motorcycle_ratio_antofagasta</v>
      </c>
      <c r="E1439" s="4" t="str" cm="1">
        <f t="array" aca="1" ref="E1439" ca="1">INDIRECT(ADDRESS(1,A1439,1,1,"all_city_parameter_inputs"))</f>
        <v>antofagasta</v>
      </c>
      <c r="F1439" s="6" t="str" cm="1">
        <f t="array" aca="1" ref="F1439" ca="1">IF(AND(ISBLANK(INDIRECT(ADDRESS(B1439,2,1,1,"all_city_parameter_inputs"))), ISBLANK(INDIRECT(ADDRESS(B1439,1,1,1,"all_city_parameter_inputs")))), "", IF(ISBLANK(INDIRECT(ADDRESS(B1439,1,1,1,"all_city_parameter_inputs"))), All_city_list!F1438,INDIRECT(ADDRESS(B1439,1,1,1,"all_city_parameter_inputs"))))</f>
        <v>fleet_to_motorcycle_ratio</v>
      </c>
      <c r="G1439" s="4" t="str" cm="1">
        <f t="array" aca="1" ref="G1439" ca="1">IF(AND(ISBLANK(INDIRECT(ADDRESS(B1439,3,1,1,"all_city_parameter_inputs"))),ISBLANK(INDIRECT(ADDRESS(B1439,2,1,1,"all_city_parameter_inputs")))),"",IF(ISBLANK(INDIRECT(ADDRESS(B1439,2,1,1,"all_city_parameter_inputs"))),"",INDIRECT(ADDRESS(B1439,2,1,1,"all_city_parameter_inputs"))))</f>
        <v>beta</v>
      </c>
      <c r="H1439" s="17" cm="1">
        <f t="array" aca="1" ref="H1439" ca="1">IF(ISBLANK(INDIRECT(ADDRESS(B1439,A1439,1,1,"all_city_parameter_inputs"))), "--",INDIRECT(ADDRESS(B1439,A1439,1,1,"all_city_parameter_inputs")))</f>
        <v>10.227823471617663</v>
      </c>
      <c r="I1439" s="17" t="str">
        <f ca="1">IF(OR(G1439="alpha",G1439="beta",G1439="sd",G1439="mean"),"--",VLOOKUP(C1439,Default!$B$5:$H$113,7,FALSE))</f>
        <v>--</v>
      </c>
      <c r="J1439" s="4" t="str">
        <f ca="1">VLOOKUP(F1439,Lookup!$C$5:$D$109,2, FALSE)</f>
        <v>Travel values</v>
      </c>
      <c r="K1439" s="4" t="str">
        <f ca="1">VLOOKUP(C1439,Default!$B$4:$E$113,4, FALSE)</f>
        <v xml:space="preserve">ratio of missing motorbike trips, e.g. if ratio = 0.6 and total trip distance in survey is 400, then want to add 600 km of motorbike trips. </v>
      </c>
      <c r="L1439" s="21" t="str" cm="1">
        <f t="array" aca="1" ref="L1439" ca="1">IF(ISNA(VLOOKUP(D1439,Grouped_Sources!$C:$C,1,FALSE)),"", INDIRECT(VLOOKUP(D1439,Grouped_Sources!$C:$G,5,FALSE)))</f>
        <v xml:space="preserve"> on OneDrive Ali Abbas - ITHIM Global\Methods and Processes\Input Parameters\MotorcycleFleetRatio</v>
      </c>
      <c r="M1439" s="21"/>
      <c r="N1439" s="21"/>
    </row>
    <row r="1440" spans="1:14">
      <c r="A1440" s="5">
        <f t="shared" si="224"/>
        <v>17</v>
      </c>
      <c r="B1440" s="5">
        <f t="shared" si="225"/>
        <v>52</v>
      </c>
      <c r="C1440" s="5" t="str">
        <f t="shared" ca="1" si="223"/>
        <v>background_pa_confidence</v>
      </c>
      <c r="D1440" s="5" t="str">
        <f t="shared" ca="1" si="213"/>
        <v>background_pa_confidence_antofagasta</v>
      </c>
      <c r="E1440" s="4" t="str" cm="1">
        <f t="array" aca="1" ref="E1440" ca="1">INDIRECT(ADDRESS(1,A1440,1,1,"all_city_parameter_inputs"))</f>
        <v>antofagasta</v>
      </c>
      <c r="F1440" s="6" t="str" cm="1">
        <f t="array" aca="1" ref="F1440" ca="1">IF(AND(ISBLANK(INDIRECT(ADDRESS(B1440,2,1,1,"all_city_parameter_inputs"))), ISBLANK(INDIRECT(ADDRESS(B1440,1,1,1,"all_city_parameter_inputs")))), "", IF(ISBLANK(INDIRECT(ADDRESS(B1440,1,1,1,"all_city_parameter_inputs"))), All_city_list!F1439,INDIRECT(ADDRESS(B1440,1,1,1,"all_city_parameter_inputs"))))</f>
        <v>background_pa_confidence</v>
      </c>
      <c r="G1440" s="4" t="str" cm="1">
        <f t="array" aca="1" ref="G1440" ca="1">IF(AND(ISBLANK(INDIRECT(ADDRESS(B1440,3,1,1,"all_city_parameter_inputs"))),ISBLANK(INDIRECT(ADDRESS(B1440,2,1,1,"all_city_parameter_inputs")))),"",IF(ISBLANK(INDIRECT(ADDRESS(B1440,2,1,1,"all_city_parameter_inputs"))),"",INDIRECT(ADDRESS(B1440,2,1,1,"all_city_parameter_inputs"))))</f>
        <v>sample</v>
      </c>
      <c r="H1440" s="17" cm="1">
        <f t="array" aca="1" ref="H1440" ca="1">IF(ISBLANK(INDIRECT(ADDRESS(B1440,A1440,1,1,"all_city_parameter_inputs"))), "--",INDIRECT(ADDRESS(B1440,A1440,1,1,"all_city_parameter_inputs")))</f>
        <v>0.3</v>
      </c>
      <c r="I1440" s="17">
        <f ca="1">IF(OR(G1440="alpha",G1440="beta",G1440="sd",G1440="mean"),"--",VLOOKUP(C1440,Default!$B$5:$H$113,7,FALSE))</f>
        <v>1</v>
      </c>
      <c r="J1440" s="4" t="str">
        <f ca="1">VLOOKUP(F1440,Lookup!$C$5:$D$109,2, FALSE)</f>
        <v>PA values</v>
      </c>
      <c r="K1440" s="4" t="str">
        <f ca="1">VLOOKUP(C1440,Default!$B$4:$E$113,4, FALSE)</f>
        <v>how confident we are in the PA survey (in terms of number of people who report zero PA)</v>
      </c>
      <c r="L1440" s="21" t="str" cm="1">
        <f t="array" aca="1" ref="L1440" ca="1">IF(ISNA(VLOOKUP(D1440,Grouped_Sources!$C:$C,1,FALSE)),"", INDIRECT(VLOOKUP(D1440,Grouped_Sources!$C:$G,5,FALSE)))</f>
        <v/>
      </c>
      <c r="M1440" s="21"/>
      <c r="N1440" s="21"/>
    </row>
    <row r="1441" spans="1:14">
      <c r="A1441" s="5">
        <f t="shared" si="224"/>
        <v>17</v>
      </c>
      <c r="B1441" s="5">
        <f t="shared" si="225"/>
        <v>53</v>
      </c>
      <c r="C1441" s="5" t="str">
        <f t="shared" ca="1" si="223"/>
        <v>add_walk_to_pt_trips</v>
      </c>
      <c r="D1441" s="5" t="str">
        <f t="shared" ca="1" si="213"/>
        <v>add_walk_to_pt_trips_antofagasta</v>
      </c>
      <c r="E1441" s="4" t="str" cm="1">
        <f t="array" aca="1" ref="E1441" ca="1">INDIRECT(ADDRESS(1,A1441,1,1,"all_city_parameter_inputs"))</f>
        <v>antofagasta</v>
      </c>
      <c r="F1441" s="6" t="str" cm="1">
        <f t="array" aca="1" ref="F1441" ca="1">IF(AND(ISBLANK(INDIRECT(ADDRESS(B1441,2,1,1,"all_city_parameter_inputs"))), ISBLANK(INDIRECT(ADDRESS(B1441,1,1,1,"all_city_parameter_inputs")))), "", IF(ISBLANK(INDIRECT(ADDRESS(B1441,1,1,1,"all_city_parameter_inputs"))), All_city_list!F1440,INDIRECT(ADDRESS(B1441,1,1,1,"all_city_parameter_inputs"))))</f>
        <v>add_walk_to_pt_trips</v>
      </c>
      <c r="G1441" s="4" t="str" cm="1">
        <f t="array" aca="1" ref="G1441" ca="1">IF(AND(ISBLANK(INDIRECT(ADDRESS(B1441,3,1,1,"all_city_parameter_inputs"))),ISBLANK(INDIRECT(ADDRESS(B1441,2,1,1,"all_city_parameter_inputs")))),"",IF(ISBLANK(INDIRECT(ADDRESS(B1441,2,1,1,"all_city_parameter_inputs"))),"",INDIRECT(ADDRESS(B1441,2,1,1,"all_city_parameter_inputs"))))</f>
        <v/>
      </c>
      <c r="H1441" s="17" t="str" cm="1">
        <f t="array" aca="1" ref="H1441" ca="1">IF(ISBLANK(INDIRECT(ADDRESS(B1441,A1441,1,1,"all_city_parameter_inputs"))), "--",INDIRECT(ADDRESS(B1441,A1441,1,1,"all_city_parameter_inputs")))</f>
        <v>T</v>
      </c>
      <c r="I1441" s="17" t="str">
        <f ca="1">IF(OR(G1441="alpha",G1441="beta",G1441="sd",G1441="mean"),"--",VLOOKUP(C1441,Default!$B$5:$H$113,7,FALSE))</f>
        <v>T</v>
      </c>
      <c r="J1441" s="4" t="str">
        <f ca="1">VLOOKUP(F1441,Lookup!$C$5:$D$109,2, FALSE)</f>
        <v>Travel values</v>
      </c>
      <c r="K1441" s="4" t="str">
        <f ca="1">VLOOKUP(C1441,Default!$B$4:$E$113,4, FALSE)</f>
        <v>whether to add walk component to trips with main mode bus</v>
      </c>
      <c r="L1441" s="21" t="str" cm="1">
        <f t="array" aca="1" ref="L1441" ca="1">IF(ISNA(VLOOKUP(D1441,Grouped_Sources!$C:$C,1,FALSE)),"", INDIRECT(VLOOKUP(D1441,Grouped_Sources!$C:$G,5,FALSE)))</f>
        <v/>
      </c>
      <c r="M1441" s="21"/>
      <c r="N1441" s="21"/>
    </row>
    <row r="1442" spans="1:14">
      <c r="A1442" s="5">
        <f t="shared" si="224"/>
        <v>17</v>
      </c>
      <c r="B1442" s="5">
        <f t="shared" si="225"/>
        <v>54</v>
      </c>
      <c r="C1442" s="5" t="str">
        <f t="shared" ca="1" si="223"/>
        <v>bus_to_passenger_ratio</v>
      </c>
      <c r="D1442" s="5" t="str">
        <f t="shared" ca="1" si="213"/>
        <v>bus_to_passenger_ratio_antofagasta</v>
      </c>
      <c r="E1442" s="4" t="str" cm="1">
        <f t="array" aca="1" ref="E1442" ca="1">INDIRECT(ADDRESS(1,A1442,1,1,"all_city_parameter_inputs"))</f>
        <v>antofagasta</v>
      </c>
      <c r="F1442" s="6" t="str" cm="1">
        <f t="array" aca="1" ref="F1442" ca="1">IF(AND(ISBLANK(INDIRECT(ADDRESS(B1442,2,1,1,"all_city_parameter_inputs"))), ISBLANK(INDIRECT(ADDRESS(B1442,1,1,1,"all_city_parameter_inputs")))), "", IF(ISBLANK(INDIRECT(ADDRESS(B1442,1,1,1,"all_city_parameter_inputs"))), All_city_list!F1441,INDIRECT(ADDRESS(B1442,1,1,1,"all_city_parameter_inputs"))))</f>
        <v>bus_to_passenger_ratio</v>
      </c>
      <c r="G1442" s="4" t="str" cm="1">
        <f t="array" aca="1" ref="G1442" ca="1">IF(AND(ISBLANK(INDIRECT(ADDRESS(B1442,3,1,1,"all_city_parameter_inputs"))),ISBLANK(INDIRECT(ADDRESS(B1442,2,1,1,"all_city_parameter_inputs")))),"",IF(ISBLANK(INDIRECT(ADDRESS(B1442,2,1,1,"all_city_parameter_inputs"))),"",INDIRECT(ADDRESS(B1442,2,1,1,"all_city_parameter_inputs"))))</f>
        <v>constant</v>
      </c>
      <c r="H1442" s="17" cm="1">
        <f t="array" aca="1" ref="H1442" ca="1">IF(ISBLANK(INDIRECT(ADDRESS(B1442,A1442,1,1,"all_city_parameter_inputs"))), "--",INDIRECT(ADDRESS(B1442,A1442,1,1,"all_city_parameter_inputs")))</f>
        <v>6.6666666666666666E-2</v>
      </c>
      <c r="I1442" s="17">
        <f ca="1">IF(OR(G1442="alpha",G1442="beta",G1442="sd",G1442="mean"),"--",VLOOKUP(C1442,Default!$B$5:$H$113,7,FALSE))</f>
        <v>3.8910505836575897E-2</v>
      </c>
      <c r="J1442" s="4" t="str">
        <f ca="1">VLOOKUP(F1442,Lookup!$C$5:$D$109,2, FALSE)</f>
        <v>Travel values</v>
      </c>
      <c r="K1442" s="4" t="str">
        <f ca="1">VLOOKUP(C1442,Default!$B$4:$E$113,4, FALSE)</f>
        <v>number of buses per passenger</v>
      </c>
      <c r="L1442" s="21" t="str" cm="1">
        <f t="array" aca="1" ref="L1442" ca="1">IF(ISNA(VLOOKUP(D1442,Grouped_Sources!$C:$C,1,FALSE)),"", INDIRECT(VLOOKUP(D1442,Grouped_Sources!$C:$G,5,FALSE)))</f>
        <v>BusPassengerRatios_WriteUp_v.xx.docx on  on OneDrive Ali Abbas - ITHIM Global\Methods and Processes\Input Parameters\BusPassengerRatio</v>
      </c>
      <c r="M1442" s="21"/>
      <c r="N1442" s="21"/>
    </row>
    <row r="1443" spans="1:14">
      <c r="A1443" s="5">
        <f t="shared" si="224"/>
        <v>17</v>
      </c>
      <c r="B1443" s="5">
        <f t="shared" si="225"/>
        <v>55</v>
      </c>
      <c r="C1443" s="5" t="str">
        <f t="shared" ca="1" si="223"/>
        <v>bus_to_passenger_ratio</v>
      </c>
      <c r="D1443" s="5" t="str">
        <f t="shared" ca="1" si="213"/>
        <v>bus_to_passenger_ratio_antofagasta</v>
      </c>
      <c r="E1443" s="4" t="str" cm="1">
        <f t="array" aca="1" ref="E1443" ca="1">INDIRECT(ADDRESS(1,A1443,1,1,"all_city_parameter_inputs"))</f>
        <v>antofagasta</v>
      </c>
      <c r="F1443" s="6" t="str" cm="1">
        <f t="array" aca="1" ref="F1443" ca="1">IF(AND(ISBLANK(INDIRECT(ADDRESS(B1443,2,1,1,"all_city_parameter_inputs"))), ISBLANK(INDIRECT(ADDRESS(B1443,1,1,1,"all_city_parameter_inputs")))), "", IF(ISBLANK(INDIRECT(ADDRESS(B1443,1,1,1,"all_city_parameter_inputs"))), All_city_list!F1442,INDIRECT(ADDRESS(B1443,1,1,1,"all_city_parameter_inputs"))))</f>
        <v>bus_to_passenger_ratio</v>
      </c>
      <c r="G1443" s="4" t="str" cm="1">
        <f t="array" aca="1" ref="G1443" ca="1">IF(AND(ISBLANK(INDIRECT(ADDRESS(B1443,3,1,1,"all_city_parameter_inputs"))),ISBLANK(INDIRECT(ADDRESS(B1443,2,1,1,"all_city_parameter_inputs")))),"",IF(ISBLANK(INDIRECT(ADDRESS(B1443,2,1,1,"all_city_parameter_inputs"))),"",INDIRECT(ADDRESS(B1443,2,1,1,"all_city_parameter_inputs"))))</f>
        <v>alpha</v>
      </c>
      <c r="H1443" s="17" cm="1">
        <f t="array" aca="1" ref="H1443" ca="1">IF(ISBLANK(INDIRECT(ADDRESS(B1443,A1443,1,1,"all_city_parameter_inputs"))), "--",INDIRECT(ADDRESS(B1443,A1443,1,1,"all_city_parameter_inputs")))</f>
        <v>14.866666666666667</v>
      </c>
      <c r="I1443" s="17" t="str">
        <f ca="1">IF(OR(G1443="alpha",G1443="beta",G1443="sd",G1443="mean"),"--",VLOOKUP(C1443,Default!$B$5:$H$113,7,FALSE))</f>
        <v>--</v>
      </c>
      <c r="J1443" s="4" t="str">
        <f ca="1">VLOOKUP(F1443,Lookup!$C$5:$D$109,2, FALSE)</f>
        <v>Travel values</v>
      </c>
      <c r="K1443" s="4" t="str">
        <f ca="1">VLOOKUP(C1443,Default!$B$4:$E$113,4, FALSE)</f>
        <v>number of buses per passenger</v>
      </c>
      <c r="L1443" s="21" t="str" cm="1">
        <f t="array" aca="1" ref="L1443" ca="1">IF(ISNA(VLOOKUP(D1443,Grouped_Sources!$C:$C,1,FALSE)),"", INDIRECT(VLOOKUP(D1443,Grouped_Sources!$C:$G,5,FALSE)))</f>
        <v>BusPassengerRatios_WriteUp_v.xx.docx on  on OneDrive Ali Abbas - ITHIM Global\Methods and Processes\Input Parameters\BusPassengerRatio</v>
      </c>
      <c r="M1443" s="21"/>
      <c r="N1443" s="21"/>
    </row>
    <row r="1444" spans="1:14">
      <c r="A1444" s="5">
        <f t="shared" si="224"/>
        <v>17</v>
      </c>
      <c r="B1444" s="5">
        <f t="shared" si="225"/>
        <v>56</v>
      </c>
      <c r="C1444" s="5" t="str">
        <f t="shared" ca="1" si="223"/>
        <v>bus_to_passenger_ratio</v>
      </c>
      <c r="D1444" s="5" t="str">
        <f t="shared" ca="1" si="213"/>
        <v>bus_to_passenger_ratio_antofagasta</v>
      </c>
      <c r="E1444" s="4" t="str" cm="1">
        <f t="array" aca="1" ref="E1444" ca="1">INDIRECT(ADDRESS(1,A1444,1,1,"all_city_parameter_inputs"))</f>
        <v>antofagasta</v>
      </c>
      <c r="F1444" s="6" t="str" cm="1">
        <f t="array" aca="1" ref="F1444" ca="1">IF(AND(ISBLANK(INDIRECT(ADDRESS(B1444,2,1,1,"all_city_parameter_inputs"))), ISBLANK(INDIRECT(ADDRESS(B1444,1,1,1,"all_city_parameter_inputs")))), "", IF(ISBLANK(INDIRECT(ADDRESS(B1444,1,1,1,"all_city_parameter_inputs"))), All_city_list!F1443,INDIRECT(ADDRESS(B1444,1,1,1,"all_city_parameter_inputs"))))</f>
        <v>bus_to_passenger_ratio</v>
      </c>
      <c r="G1444" s="4" t="str" cm="1">
        <f t="array" aca="1" ref="G1444" ca="1">IF(AND(ISBLANK(INDIRECT(ADDRESS(B1444,3,1,1,"all_city_parameter_inputs"))),ISBLANK(INDIRECT(ADDRESS(B1444,2,1,1,"all_city_parameter_inputs")))),"",IF(ISBLANK(INDIRECT(ADDRESS(B1444,2,1,1,"all_city_parameter_inputs"))),"",INDIRECT(ADDRESS(B1444,2,1,1,"all_city_parameter_inputs"))))</f>
        <v>beta</v>
      </c>
      <c r="H1444" s="17" cm="1">
        <f t="array" aca="1" ref="H1444" ca="1">IF(ISBLANK(INDIRECT(ADDRESS(B1444,A1444,1,1,"all_city_parameter_inputs"))), "--",INDIRECT(ADDRESS(B1444,A1444,1,1,"all_city_parameter_inputs")))</f>
        <v>208.13333333333333</v>
      </c>
      <c r="I1444" s="17" t="str">
        <f ca="1">IF(OR(G1444="alpha",G1444="beta",G1444="sd",G1444="mean"),"--",VLOOKUP(C1444,Default!$B$5:$H$113,7,FALSE))</f>
        <v>--</v>
      </c>
      <c r="J1444" s="4" t="str">
        <f ca="1">VLOOKUP(F1444,Lookup!$C$5:$D$109,2, FALSE)</f>
        <v>Travel values</v>
      </c>
      <c r="K1444" s="4" t="str">
        <f ca="1">VLOOKUP(C1444,Default!$B$4:$E$113,4, FALSE)</f>
        <v>number of buses per passenger</v>
      </c>
      <c r="L1444" s="21" t="str" cm="1">
        <f t="array" aca="1" ref="L1444" ca="1">IF(ISNA(VLOOKUP(D1444,Grouped_Sources!$C:$C,1,FALSE)),"", INDIRECT(VLOOKUP(D1444,Grouped_Sources!$C:$G,5,FALSE)))</f>
        <v>BusPassengerRatios_WriteUp_v.xx.docx on  on OneDrive Ali Abbas - ITHIM Global\Methods and Processes\Input Parameters\BusPassengerRatio</v>
      </c>
      <c r="M1444" s="21"/>
      <c r="N1444" s="21"/>
    </row>
    <row r="1445" spans="1:14">
      <c r="A1445" s="5">
        <f t="shared" si="224"/>
        <v>17</v>
      </c>
      <c r="B1445" s="5">
        <f t="shared" si="225"/>
        <v>57</v>
      </c>
      <c r="C1445" s="5" t="str">
        <f t="shared" ca="1" si="223"/>
        <v>truck_to_car_ratio</v>
      </c>
      <c r="D1445" s="5" t="str">
        <f t="shared" ca="1" si="213"/>
        <v>truck_to_car_ratio_antofagasta</v>
      </c>
      <c r="E1445" s="4" t="str" cm="1">
        <f t="array" aca="1" ref="E1445" ca="1">INDIRECT(ADDRESS(1,A1445,1,1,"all_city_parameter_inputs"))</f>
        <v>antofagasta</v>
      </c>
      <c r="F1445" s="6" t="str" cm="1">
        <f t="array" aca="1" ref="F1445" ca="1">IF(AND(ISBLANK(INDIRECT(ADDRESS(B1445,2,1,1,"all_city_parameter_inputs"))), ISBLANK(INDIRECT(ADDRESS(B1445,1,1,1,"all_city_parameter_inputs")))), "", IF(ISBLANK(INDIRECT(ADDRESS(B1445,1,1,1,"all_city_parameter_inputs"))), All_city_list!F1444,INDIRECT(ADDRESS(B1445,1,1,1,"all_city_parameter_inputs"))))</f>
        <v>truck_to_car_ratio</v>
      </c>
      <c r="G1445" s="4" t="str" cm="1">
        <f t="array" aca="1" ref="G1445" ca="1">IF(AND(ISBLANK(INDIRECT(ADDRESS(B1445,3,1,1,"all_city_parameter_inputs"))),ISBLANK(INDIRECT(ADDRESS(B1445,2,1,1,"all_city_parameter_inputs")))),"",IF(ISBLANK(INDIRECT(ADDRESS(B1445,2,1,1,"all_city_parameter_inputs"))),"",INDIRECT(ADDRESS(B1445,2,1,1,"all_city_parameter_inputs"))))</f>
        <v>constant</v>
      </c>
      <c r="H1445" s="17" cm="1">
        <f t="array" aca="1" ref="H1445" ca="1">IF(ISBLANK(INDIRECT(ADDRESS(B1445,A1445,1,1,"all_city_parameter_inputs"))), "--",INDIRECT(ADDRESS(B1445,A1445,1,1,"all_city_parameter_inputs")))</f>
        <v>0.3</v>
      </c>
      <c r="I1445" s="17">
        <f ca="1">IF(OR(G1445="alpha",G1445="beta",G1445="sd",G1445="mean"),"--",VLOOKUP(C1445,Default!$B$5:$H$113,7,FALSE))</f>
        <v>0.3</v>
      </c>
      <c r="J1445" s="4" t="str">
        <f ca="1">VLOOKUP(F1445,Lookup!$C$5:$D$109,2, FALSE)</f>
        <v>Travel values</v>
      </c>
      <c r="K1445" s="4" t="str">
        <f ca="1">VLOOKUP(C1445,Default!$B$4:$E$113,4, FALSE)</f>
        <v>ratio of truck kilometers to car km travelled, used to add ghost trips that are not changed between the different scenarios</v>
      </c>
      <c r="L1445" s="21" t="str" cm="1">
        <f t="array" aca="1" ref="L1445" ca="1">IF(ISNA(VLOOKUP(D1445,Grouped_Sources!$C:$C,1,FALSE)),"", INDIRECT(VLOOKUP(D1445,Grouped_Sources!$C:$G,5,FALSE)))</f>
        <v>TruckCarRatio_WriteUp_v.xx.docx on  on OneDrive Ali Abbas - ITHIM Global\Methods and Processes\Input Parameters\TruckCarRatio</v>
      </c>
      <c r="M1445" s="21"/>
      <c r="N1445" s="21"/>
    </row>
    <row r="1446" spans="1:14">
      <c r="A1446" s="5">
        <f t="shared" si="224"/>
        <v>17</v>
      </c>
      <c r="B1446" s="5">
        <f t="shared" si="225"/>
        <v>58</v>
      </c>
      <c r="C1446" s="5" t="str">
        <f t="shared" ca="1" si="223"/>
        <v>truck_to_car_ratio</v>
      </c>
      <c r="D1446" s="5" t="str">
        <f t="shared" ca="1" si="213"/>
        <v>truck_to_car_ratio_antofagasta</v>
      </c>
      <c r="E1446" s="4" t="str" cm="1">
        <f t="array" aca="1" ref="E1446" ca="1">INDIRECT(ADDRESS(1,A1446,1,1,"all_city_parameter_inputs"))</f>
        <v>antofagasta</v>
      </c>
      <c r="F1446" s="6" t="str" cm="1">
        <f t="array" aca="1" ref="F1446" ca="1">IF(AND(ISBLANK(INDIRECT(ADDRESS(B1446,2,1,1,"all_city_parameter_inputs"))), ISBLANK(INDIRECT(ADDRESS(B1446,1,1,1,"all_city_parameter_inputs")))), "", IF(ISBLANK(INDIRECT(ADDRESS(B1446,1,1,1,"all_city_parameter_inputs"))), All_city_list!F1445,INDIRECT(ADDRESS(B1446,1,1,1,"all_city_parameter_inputs"))))</f>
        <v>truck_to_car_ratio</v>
      </c>
      <c r="G1446" s="4" t="str" cm="1">
        <f t="array" aca="1" ref="G1446" ca="1">IF(AND(ISBLANK(INDIRECT(ADDRESS(B1446,3,1,1,"all_city_parameter_inputs"))),ISBLANK(INDIRECT(ADDRESS(B1446,2,1,1,"all_city_parameter_inputs")))),"",IF(ISBLANK(INDIRECT(ADDRESS(B1446,2,1,1,"all_city_parameter_inputs"))),"",INDIRECT(ADDRESS(B1446,2,1,1,"all_city_parameter_inputs"))))</f>
        <v>alpha</v>
      </c>
      <c r="H1446" s="17" cm="1">
        <f t="array" aca="1" ref="H1446" ca="1">IF(ISBLANK(INDIRECT(ADDRESS(B1446,A1446,1,1,"all_city_parameter_inputs"))), "--",INDIRECT(ADDRESS(B1446,A1446,1,1,"all_city_parameter_inputs")))</f>
        <v>3.731999999999998</v>
      </c>
      <c r="I1446" s="17" t="str">
        <f ca="1">IF(OR(G1446="alpha",G1446="beta",G1446="sd",G1446="mean"),"--",VLOOKUP(C1446,Default!$B$5:$H$113,7,FALSE))</f>
        <v>--</v>
      </c>
      <c r="J1446" s="4" t="str">
        <f ca="1">VLOOKUP(F1446,Lookup!$C$5:$D$109,2, FALSE)</f>
        <v>Travel values</v>
      </c>
      <c r="K1446" s="4" t="str">
        <f ca="1">VLOOKUP(C1446,Default!$B$4:$E$113,4, FALSE)</f>
        <v>ratio of truck kilometers to car km travelled, used to add ghost trips that are not changed between the different scenarios</v>
      </c>
      <c r="L1446" s="21" t="str" cm="1">
        <f t="array" aca="1" ref="L1446" ca="1">IF(ISNA(VLOOKUP(D1446,Grouped_Sources!$C:$C,1,FALSE)),"", INDIRECT(VLOOKUP(D1446,Grouped_Sources!$C:$G,5,FALSE)))</f>
        <v>TruckCarRatio_WriteUp_v.xx.docx on  on OneDrive Ali Abbas - ITHIM Global\Methods and Processes\Input Parameters\TruckCarRatio</v>
      </c>
      <c r="M1446" s="21"/>
      <c r="N1446" s="21"/>
    </row>
    <row r="1447" spans="1:14">
      <c r="A1447" s="5">
        <f t="shared" si="224"/>
        <v>17</v>
      </c>
      <c r="B1447" s="5">
        <f t="shared" si="225"/>
        <v>59</v>
      </c>
      <c r="C1447" s="5" t="str">
        <f t="shared" ca="1" si="223"/>
        <v>truck_to_car_ratio</v>
      </c>
      <c r="D1447" s="5" t="str">
        <f t="shared" ca="1" si="213"/>
        <v>truck_to_car_ratio_antofagasta</v>
      </c>
      <c r="E1447" s="4" t="str" cm="1">
        <f t="array" aca="1" ref="E1447" ca="1">INDIRECT(ADDRESS(1,A1447,1,1,"all_city_parameter_inputs"))</f>
        <v>antofagasta</v>
      </c>
      <c r="F1447" s="6" t="str" cm="1">
        <f t="array" aca="1" ref="F1447" ca="1">IF(AND(ISBLANK(INDIRECT(ADDRESS(B1447,2,1,1,"all_city_parameter_inputs"))), ISBLANK(INDIRECT(ADDRESS(B1447,1,1,1,"all_city_parameter_inputs")))), "", IF(ISBLANK(INDIRECT(ADDRESS(B1447,1,1,1,"all_city_parameter_inputs"))), All_city_list!F1446,INDIRECT(ADDRESS(B1447,1,1,1,"all_city_parameter_inputs"))))</f>
        <v>truck_to_car_ratio</v>
      </c>
      <c r="G1447" s="4" t="str" cm="1">
        <f t="array" aca="1" ref="G1447" ca="1">IF(AND(ISBLANK(INDIRECT(ADDRESS(B1447,3,1,1,"all_city_parameter_inputs"))),ISBLANK(INDIRECT(ADDRESS(B1447,2,1,1,"all_city_parameter_inputs")))),"",IF(ISBLANK(INDIRECT(ADDRESS(B1447,2,1,1,"all_city_parameter_inputs"))),"",INDIRECT(ADDRESS(B1447,2,1,1,"all_city_parameter_inputs"))))</f>
        <v>beta</v>
      </c>
      <c r="H1447" s="17" cm="1">
        <f t="array" aca="1" ref="H1447" ca="1">IF(ISBLANK(INDIRECT(ADDRESS(B1447,A1447,1,1,"all_city_parameter_inputs"))), "--",INDIRECT(ADDRESS(B1447,A1447,1,1,"all_city_parameter_inputs")))</f>
        <v>8.7079999999999949</v>
      </c>
      <c r="I1447" s="17" t="str">
        <f ca="1">IF(OR(G1447="alpha",G1447="beta",G1447="sd",G1447="mean"),"--",VLOOKUP(C1447,Default!$B$5:$H$113,7,FALSE))</f>
        <v>--</v>
      </c>
      <c r="J1447" s="4" t="str">
        <f ca="1">VLOOKUP(F1447,Lookup!$C$5:$D$109,2, FALSE)</f>
        <v>Travel values</v>
      </c>
      <c r="K1447" s="4" t="str">
        <f ca="1">VLOOKUP(C1447,Default!$B$4:$E$113,4, FALSE)</f>
        <v>ratio of truck kilometers to car km travelled, used to add ghost trips that are not changed between the different scenarios</v>
      </c>
      <c r="L1447" s="21" t="str" cm="1">
        <f t="array" aca="1" ref="L1447" ca="1">IF(ISNA(VLOOKUP(D1447,Grouped_Sources!$C:$C,1,FALSE)),"", INDIRECT(VLOOKUP(D1447,Grouped_Sources!$C:$G,5,FALSE)))</f>
        <v>TruckCarRatio_WriteUp_v.xx.docx on  on OneDrive Ali Abbas - ITHIM Global\Methods and Processes\Input Parameters\TruckCarRatio</v>
      </c>
      <c r="M1447" s="21"/>
      <c r="N1447" s="21"/>
    </row>
    <row r="1448" spans="1:14">
      <c r="A1448" s="5">
        <f t="shared" si="224"/>
        <v>17</v>
      </c>
      <c r="B1448" s="5">
        <f t="shared" si="225"/>
        <v>60</v>
      </c>
      <c r="C1448" s="5" t="str">
        <f t="shared" ca="1" si="223"/>
        <v>PM_emission_confidence</v>
      </c>
      <c r="D1448" s="5" t="str">
        <f t="shared" ca="1" si="213"/>
        <v>PM_emission_confidence_antofagasta</v>
      </c>
      <c r="E1448" s="4" t="str" cm="1">
        <f t="array" aca="1" ref="E1448" ca="1">INDIRECT(ADDRESS(1,A1448,1,1,"all_city_parameter_inputs"))</f>
        <v>antofagasta</v>
      </c>
      <c r="F1448" s="6" t="str" cm="1">
        <f t="array" aca="1" ref="F1448" ca="1">IF(AND(ISBLANK(INDIRECT(ADDRESS(B1448,2,1,1,"all_city_parameter_inputs"))), ISBLANK(INDIRECT(ADDRESS(B1448,1,1,1,"all_city_parameter_inputs")))), "", IF(ISBLANK(INDIRECT(ADDRESS(B1448,1,1,1,"all_city_parameter_inputs"))), All_city_list!F1447,INDIRECT(ADDRESS(B1448,1,1,1,"all_city_parameter_inputs"))))</f>
        <v>PM_emission_confidence</v>
      </c>
      <c r="G1448" s="4" t="str" cm="1">
        <f t="array" aca="1" ref="G1448" ca="1">IF(AND(ISBLANK(INDIRECT(ADDRESS(B1448,3,1,1,"all_city_parameter_inputs"))),ISBLANK(INDIRECT(ADDRESS(B1448,2,1,1,"all_city_parameter_inputs")))),"",IF(ISBLANK(INDIRECT(ADDRESS(B1448,2,1,1,"all_city_parameter_inputs"))),"",INDIRECT(ADDRESS(B1448,2,1,1,"all_city_parameter_inputs"))))</f>
        <v>sample</v>
      </c>
      <c r="H1448" s="17" cm="1">
        <f t="array" aca="1" ref="H1448" ca="1">IF(ISBLANK(INDIRECT(ADDRESS(B1448,A1448,1,1,"all_city_parameter_inputs"))), "--",INDIRECT(ADDRESS(B1448,A1448,1,1,"all_city_parameter_inputs")))</f>
        <v>0.8</v>
      </c>
      <c r="I1448" s="17">
        <f ca="1">IF(OR(G1448="alpha",G1448="beta",G1448="sd",G1448="mean"),"--",VLOOKUP(C1448,Default!$B$5:$H$113,7,FALSE))</f>
        <v>1</v>
      </c>
      <c r="J1448" s="4" t="str">
        <f ca="1">VLOOKUP(F1448,Lookup!$C$5:$D$109,2, FALSE)</f>
        <v>Pollution values</v>
      </c>
      <c r="K1448" s="4" t="str">
        <f ca="1">VLOOKUP(C1448,Default!$B$4:$E$113,4,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448" s="21" t="str" cm="1">
        <f t="array" aca="1" ref="L1448" ca="1">IF(ISNA(VLOOKUP(D1448,Grouped_Sources!$C:$C,1,FALSE)),"", INDIRECT(VLOOKUP(D1448,Grouped_Sources!$C:$G,5,FALSE)))</f>
        <v/>
      </c>
      <c r="M1448" s="21"/>
      <c r="N1448" s="21"/>
    </row>
    <row r="1449" spans="1:14">
      <c r="A1449" s="5">
        <f t="shared" si="224"/>
        <v>17</v>
      </c>
      <c r="B1449" s="5">
        <f t="shared" si="225"/>
        <v>61</v>
      </c>
      <c r="C1449" s="5" t="str">
        <f t="shared" ca="1" si="223"/>
        <v>distance_scalar_car_taxi</v>
      </c>
      <c r="D1449" s="5" t="str">
        <f t="shared" ref="D1449:D1541" ca="1" si="227">F1449&amp;"_"&amp;E1449</f>
        <v>distance_scalar_car_taxi_antofagasta</v>
      </c>
      <c r="E1449" s="4" t="str" cm="1">
        <f t="array" aca="1" ref="E1449" ca="1">INDIRECT(ADDRESS(1,A1449,1,1,"all_city_parameter_inputs"))</f>
        <v>antofagasta</v>
      </c>
      <c r="F1449" s="6" t="str" cm="1">
        <f t="array" aca="1" ref="F1449" ca="1">IF(AND(ISBLANK(INDIRECT(ADDRESS(B1449,2,1,1,"all_city_parameter_inputs"))), ISBLANK(INDIRECT(ADDRESS(B1449,1,1,1,"all_city_parameter_inputs")))), "", IF(ISBLANK(INDIRECT(ADDRESS(B1449,1,1,1,"all_city_parameter_inputs"))), All_city_list!F1448,INDIRECT(ADDRESS(B1449,1,1,1,"all_city_parameter_inputs"))))</f>
        <v>distance_scalar_car_taxi</v>
      </c>
      <c r="G1449" s="4" t="str" cm="1">
        <f t="array" aca="1" ref="G1449" ca="1">IF(AND(ISBLANK(INDIRECT(ADDRESS(B1449,3,1,1,"all_city_parameter_inputs"))),ISBLANK(INDIRECT(ADDRESS(B1449,2,1,1,"all_city_parameter_inputs")))),"",IF(ISBLANK(INDIRECT(ADDRESS(B1449,2,1,1,"all_city_parameter_inputs"))),"",INDIRECT(ADDRESS(B1449,2,1,1,"all_city_parameter_inputs"))))</f>
        <v>constant</v>
      </c>
      <c r="H1449" s="17" cm="1">
        <f t="array" aca="1" ref="H1449" ca="1">IF(ISBLANK(INDIRECT(ADDRESS(B1449,A1449,1,1,"all_city_parameter_inputs"))), "--",INDIRECT(ADDRESS(B1449,A1449,1,1,"all_city_parameter_inputs")))</f>
        <v>1</v>
      </c>
      <c r="I1449" s="17">
        <f ca="1">IF(OR(G1449="alpha",G1449="beta",G1449="sd",G1449="mean"),"--",VLOOKUP(C1449,Default!$B$5:$H$113,7,FALSE))</f>
        <v>1</v>
      </c>
      <c r="J1449" s="4" t="str">
        <f ca="1">VLOOKUP(F1449,Lookup!$C$5:$D$109,2, FALSE)</f>
        <v>Travel values</v>
      </c>
      <c r="K1449" s="4" t="str">
        <f ca="1">VLOOKUP(C1449,Default!$B$4:$E$113,4, FALSE)</f>
        <v>scalar for car/taxi distance, i.e. all car and taxi trips get scaled by this scalar</v>
      </c>
      <c r="L1449" s="21" t="str" cm="1">
        <f t="array" aca="1" ref="L1449" ca="1">IF(ISNA(VLOOKUP(D1449,Grouped_Sources!$C:$C,1,FALSE)),"", INDIRECT(VLOOKUP(D1449,Grouped_Sources!$C:$G,5,FALSE)))</f>
        <v xml:space="preserve"> on OneDrive Ali Abbas - ITHIM Global\Methods and Processes\Input Parameters\DistanceScalars</v>
      </c>
      <c r="M1449" s="21"/>
      <c r="N1449" s="21"/>
    </row>
    <row r="1450" spans="1:14">
      <c r="A1450" s="5">
        <f t="shared" si="224"/>
        <v>17</v>
      </c>
      <c r="B1450" s="5">
        <f t="shared" si="225"/>
        <v>62</v>
      </c>
      <c r="C1450" s="5" t="str">
        <f t="shared" ca="1" si="223"/>
        <v>distance_scalar_car_taxi</v>
      </c>
      <c r="D1450" s="5" t="str">
        <f t="shared" ca="1" si="227"/>
        <v>distance_scalar_car_taxi_antofagasta</v>
      </c>
      <c r="E1450" s="4" t="str" cm="1">
        <f t="array" aca="1" ref="E1450" ca="1">INDIRECT(ADDRESS(1,A1450,1,1,"all_city_parameter_inputs"))</f>
        <v>antofagasta</v>
      </c>
      <c r="F1450" s="6" t="str" cm="1">
        <f t="array" aca="1" ref="F1450" ca="1">IF(AND(ISBLANK(INDIRECT(ADDRESS(B1450,2,1,1,"all_city_parameter_inputs"))), ISBLANK(INDIRECT(ADDRESS(B1450,1,1,1,"all_city_parameter_inputs")))), "", IF(ISBLANK(INDIRECT(ADDRESS(B1450,1,1,1,"all_city_parameter_inputs"))), All_city_list!F1449,INDIRECT(ADDRESS(B1450,1,1,1,"all_city_parameter_inputs"))))</f>
        <v>distance_scalar_car_taxi</v>
      </c>
      <c r="G1450" s="4" t="str" cm="1">
        <f t="array" aca="1" ref="G1450" ca="1">IF(AND(ISBLANK(INDIRECT(ADDRESS(B1450,3,1,1,"all_city_parameter_inputs"))),ISBLANK(INDIRECT(ADDRESS(B1450,2,1,1,"all_city_parameter_inputs")))),"",IF(ISBLANK(INDIRECT(ADDRESS(B1450,2,1,1,"all_city_parameter_inputs"))),"",INDIRECT(ADDRESS(B1450,2,1,1,"all_city_parameter_inputs"))))</f>
        <v>mean</v>
      </c>
      <c r="H1450" s="17" cm="1">
        <f t="array" aca="1" ref="H1450" ca="1">IF(ISBLANK(INDIRECT(ADDRESS(B1450,A1450,1,1,"all_city_parameter_inputs"))), "--",INDIRECT(ADDRESS(B1450,A1450,1,1,"all_city_parameter_inputs")))</f>
        <v>0.99990070199810699</v>
      </c>
      <c r="I1450" s="17" t="str">
        <f ca="1">IF(OR(G1450="alpha",G1450="beta",G1450="sd",G1450="mean"),"--",VLOOKUP(C1450,Default!$B$5:$H$113,7,FALSE))</f>
        <v>--</v>
      </c>
      <c r="J1450" s="4" t="str">
        <f ca="1">VLOOKUP(F1450,Lookup!$C$5:$D$109,2, FALSE)</f>
        <v>Travel values</v>
      </c>
      <c r="K1450" s="4" t="str">
        <f ca="1">VLOOKUP(C1450,Default!$B$4:$E$113,4, FALSE)</f>
        <v>scalar for car/taxi distance, i.e. all car and taxi trips get scaled by this scalar</v>
      </c>
      <c r="L1450" s="21" t="str" cm="1">
        <f t="array" aca="1" ref="L1450" ca="1">IF(ISNA(VLOOKUP(D1450,Grouped_Sources!$C:$C,1,FALSE)),"", INDIRECT(VLOOKUP(D1450,Grouped_Sources!$C:$G,5,FALSE)))</f>
        <v xml:space="preserve"> on OneDrive Ali Abbas - ITHIM Global\Methods and Processes\Input Parameters\DistanceScalars</v>
      </c>
      <c r="M1450" s="21"/>
      <c r="N1450" s="21"/>
    </row>
    <row r="1451" spans="1:14">
      <c r="A1451" s="5">
        <f t="shared" si="224"/>
        <v>17</v>
      </c>
      <c r="B1451" s="5">
        <f t="shared" si="225"/>
        <v>63</v>
      </c>
      <c r="C1451" s="5" t="str">
        <f t="shared" ca="1" si="223"/>
        <v>distance_scalar_car_taxi</v>
      </c>
      <c r="D1451" s="5" t="str">
        <f t="shared" ca="1" si="227"/>
        <v>distance_scalar_car_taxi_antofagasta</v>
      </c>
      <c r="E1451" s="4" t="str" cm="1">
        <f t="array" aca="1" ref="E1451" ca="1">INDIRECT(ADDRESS(1,A1451,1,1,"all_city_parameter_inputs"))</f>
        <v>antofagasta</v>
      </c>
      <c r="F1451" s="6" t="str" cm="1">
        <f t="array" aca="1" ref="F1451" ca="1">IF(AND(ISBLANK(INDIRECT(ADDRESS(B1451,2,1,1,"all_city_parameter_inputs"))), ISBLANK(INDIRECT(ADDRESS(B1451,1,1,1,"all_city_parameter_inputs")))), "", IF(ISBLANK(INDIRECT(ADDRESS(B1451,1,1,1,"all_city_parameter_inputs"))), All_city_list!F1450,INDIRECT(ADDRESS(B1451,1,1,1,"all_city_parameter_inputs"))))</f>
        <v>distance_scalar_car_taxi</v>
      </c>
      <c r="G1451" s="4" t="str" cm="1">
        <f t="array" aca="1" ref="G1451" ca="1">IF(AND(ISBLANK(INDIRECT(ADDRESS(B1451,3,1,1,"all_city_parameter_inputs"))),ISBLANK(INDIRECT(ADDRESS(B1451,2,1,1,"all_city_parameter_inputs")))),"",IF(ISBLANK(INDIRECT(ADDRESS(B1451,2,1,1,"all_city_parameter_inputs"))),"",INDIRECT(ADDRESS(B1451,2,1,1,"all_city_parameter_inputs"))))</f>
        <v>sd</v>
      </c>
      <c r="H1451" s="17" cm="1">
        <f t="array" aca="1" ref="H1451" ca="1">IF(ISBLANK(INDIRECT(ADDRESS(B1451,A1451,1,1,"all_city_parameter_inputs"))), "--",INDIRECT(ADDRESS(B1451,A1451,1,1,"all_city_parameter_inputs")))</f>
        <v>1.01419253035902</v>
      </c>
      <c r="I1451" s="17" t="str">
        <f ca="1">IF(OR(G1451="alpha",G1451="beta",G1451="sd",G1451="mean"),"--",VLOOKUP(C1451,Default!$B$5:$H$113,7,FALSE))</f>
        <v>--</v>
      </c>
      <c r="J1451" s="4" t="str">
        <f ca="1">VLOOKUP(F1451,Lookup!$C$5:$D$109,2, FALSE)</f>
        <v>Travel values</v>
      </c>
      <c r="K1451" s="4" t="str">
        <f ca="1">VLOOKUP(C1451,Default!$B$4:$E$113,4, FALSE)</f>
        <v>scalar for car/taxi distance, i.e. all car and taxi trips get scaled by this scalar</v>
      </c>
      <c r="L1451" s="21" t="str" cm="1">
        <f t="array" aca="1" ref="L1451" ca="1">IF(ISNA(VLOOKUP(D1451,Grouped_Sources!$C:$C,1,FALSE)),"", INDIRECT(VLOOKUP(D1451,Grouped_Sources!$C:$G,5,FALSE)))</f>
        <v xml:space="preserve"> on OneDrive Ali Abbas - ITHIM Global\Methods and Processes\Input Parameters\DistanceScalars</v>
      </c>
      <c r="M1451" s="21"/>
      <c r="N1451" s="21"/>
    </row>
    <row r="1452" spans="1:14">
      <c r="A1452" s="5">
        <f t="shared" si="224"/>
        <v>17</v>
      </c>
      <c r="B1452" s="5">
        <f t="shared" si="225"/>
        <v>64</v>
      </c>
      <c r="C1452" s="5" t="str">
        <f t="shared" ca="1" si="223"/>
        <v>distance_scalar_motorcycle</v>
      </c>
      <c r="D1452" s="5" t="str">
        <f t="shared" ca="1" si="227"/>
        <v>distance_scalar_motorcycle_antofagasta</v>
      </c>
      <c r="E1452" s="4" t="str" cm="1">
        <f t="array" aca="1" ref="E1452" ca="1">INDIRECT(ADDRESS(1,A1452,1,1,"all_city_parameter_inputs"))</f>
        <v>antofagasta</v>
      </c>
      <c r="F1452" s="6" t="str" cm="1">
        <f t="array" aca="1" ref="F1452" ca="1">IF(AND(ISBLANK(INDIRECT(ADDRESS(B1452,2,1,1,"all_city_parameter_inputs"))), ISBLANK(INDIRECT(ADDRESS(B1452,1,1,1,"all_city_parameter_inputs")))), "", IF(ISBLANK(INDIRECT(ADDRESS(B1452,1,1,1,"all_city_parameter_inputs"))), All_city_list!F1451,INDIRECT(ADDRESS(B1452,1,1,1,"all_city_parameter_inputs"))))</f>
        <v>distance_scalar_motorcycle</v>
      </c>
      <c r="G1452" s="4" t="str" cm="1">
        <f t="array" aca="1" ref="G1452" ca="1">IF(AND(ISBLANK(INDIRECT(ADDRESS(B1452,3,1,1,"all_city_parameter_inputs"))),ISBLANK(INDIRECT(ADDRESS(B1452,2,1,1,"all_city_parameter_inputs")))),"",IF(ISBLANK(INDIRECT(ADDRESS(B1452,2,1,1,"all_city_parameter_inputs"))),"",INDIRECT(ADDRESS(B1452,2,1,1,"all_city_parameter_inputs"))))</f>
        <v>constant</v>
      </c>
      <c r="H1452" s="17" cm="1">
        <f t="array" aca="1" ref="H1452" ca="1">IF(ISBLANK(INDIRECT(ADDRESS(B1452,A1452,1,1,"all_city_parameter_inputs"))), "--",INDIRECT(ADDRESS(B1452,A1452,1,1,"all_city_parameter_inputs")))</f>
        <v>1</v>
      </c>
      <c r="I1452" s="17">
        <f ca="1">IF(OR(G1452="alpha",G1452="beta",G1452="sd",G1452="mean"),"--",VLOOKUP(C1452,Default!$B$5:$H$113,7,FALSE))</f>
        <v>1</v>
      </c>
      <c r="J1452" s="4" t="str">
        <f ca="1">VLOOKUP(F1452,Lookup!$C$5:$D$109,2, FALSE)</f>
        <v>Travel values</v>
      </c>
      <c r="K1452" s="4" t="str">
        <f ca="1">VLOOKUP(C1452,Default!$B$4:$E$113,4, FALSE)</f>
        <v>scalar for motorcycle distance, i.e. all motorbike trips are scaled by this scalar</v>
      </c>
      <c r="L1452" s="21" t="str" cm="1">
        <f t="array" aca="1" ref="L1452" ca="1">IF(ISNA(VLOOKUP(D1452,Grouped_Sources!$C:$C,1,FALSE)),"", INDIRECT(VLOOKUP(D1452,Grouped_Sources!$C:$G,5,FALSE)))</f>
        <v xml:space="preserve"> on OneDrive Ali Abbas - ITHIM Global\Methods and Processes\Input Parameters\DistanceScalars</v>
      </c>
      <c r="M1452" s="21"/>
      <c r="N1452" s="21"/>
    </row>
    <row r="1453" spans="1:14">
      <c r="A1453" s="5">
        <f t="shared" si="224"/>
        <v>17</v>
      </c>
      <c r="B1453" s="5">
        <f t="shared" si="225"/>
        <v>65</v>
      </c>
      <c r="C1453" s="5" t="str">
        <f t="shared" ca="1" si="223"/>
        <v>distance_scalar_motorcycle</v>
      </c>
      <c r="D1453" s="5" t="str">
        <f t="shared" ca="1" si="227"/>
        <v>distance_scalar_motorcycle_antofagasta</v>
      </c>
      <c r="E1453" s="4" t="str" cm="1">
        <f t="array" aca="1" ref="E1453" ca="1">INDIRECT(ADDRESS(1,A1453,1,1,"all_city_parameter_inputs"))</f>
        <v>antofagasta</v>
      </c>
      <c r="F1453" s="6" t="str" cm="1">
        <f t="array" aca="1" ref="F1453" ca="1">IF(AND(ISBLANK(INDIRECT(ADDRESS(B1453,2,1,1,"all_city_parameter_inputs"))), ISBLANK(INDIRECT(ADDRESS(B1453,1,1,1,"all_city_parameter_inputs")))), "", IF(ISBLANK(INDIRECT(ADDRESS(B1453,1,1,1,"all_city_parameter_inputs"))), All_city_list!F1452,INDIRECT(ADDRESS(B1453,1,1,1,"all_city_parameter_inputs"))))</f>
        <v>distance_scalar_motorcycle</v>
      </c>
      <c r="G1453" s="4" t="str" cm="1">
        <f t="array" aca="1" ref="G1453" ca="1">IF(AND(ISBLANK(INDIRECT(ADDRESS(B1453,3,1,1,"all_city_parameter_inputs"))),ISBLANK(INDIRECT(ADDRESS(B1453,2,1,1,"all_city_parameter_inputs")))),"",IF(ISBLANK(INDIRECT(ADDRESS(B1453,2,1,1,"all_city_parameter_inputs"))),"",INDIRECT(ADDRESS(B1453,2,1,1,"all_city_parameter_inputs"))))</f>
        <v>mean</v>
      </c>
      <c r="H1453" s="17" cm="1">
        <f t="array" aca="1" ref="H1453" ca="1">IF(ISBLANK(INDIRECT(ADDRESS(B1453,A1453,1,1,"all_city_parameter_inputs"))), "--",INDIRECT(ADDRESS(B1453,A1453,1,1,"all_city_parameter_inputs")))</f>
        <v>0.99934711997148296</v>
      </c>
      <c r="I1453" s="17" t="str">
        <f ca="1">IF(OR(G1453="alpha",G1453="beta",G1453="sd",G1453="mean"),"--",VLOOKUP(C1453,Default!$B$5:$H$113,7,FALSE))</f>
        <v>--</v>
      </c>
      <c r="J1453" s="4" t="str">
        <f ca="1">VLOOKUP(F1453,Lookup!$C$5:$D$109,2, FALSE)</f>
        <v>Travel values</v>
      </c>
      <c r="K1453" s="4" t="str">
        <f ca="1">VLOOKUP(C1453,Default!$B$4:$E$113,4, FALSE)</f>
        <v>scalar for motorcycle distance, i.e. all motorbike trips are scaled by this scalar</v>
      </c>
      <c r="L1453" s="21" t="str" cm="1">
        <f t="array" aca="1" ref="L1453" ca="1">IF(ISNA(VLOOKUP(D1453,Grouped_Sources!$C:$C,1,FALSE)),"", INDIRECT(VLOOKUP(D1453,Grouped_Sources!$C:$G,5,FALSE)))</f>
        <v xml:space="preserve"> on OneDrive Ali Abbas - ITHIM Global\Methods and Processes\Input Parameters\DistanceScalars</v>
      </c>
      <c r="M1453" s="21"/>
      <c r="N1453" s="21"/>
    </row>
    <row r="1454" spans="1:14">
      <c r="A1454" s="5">
        <f t="shared" si="224"/>
        <v>17</v>
      </c>
      <c r="B1454" s="5">
        <f t="shared" si="225"/>
        <v>66</v>
      </c>
      <c r="C1454" s="5" t="str">
        <f t="shared" ca="1" si="223"/>
        <v>distance_scalar_motorcycle</v>
      </c>
      <c r="D1454" s="5" t="str">
        <f t="shared" ca="1" si="227"/>
        <v>distance_scalar_motorcycle_antofagasta</v>
      </c>
      <c r="E1454" s="4" t="str" cm="1">
        <f t="array" aca="1" ref="E1454" ca="1">INDIRECT(ADDRESS(1,A1454,1,1,"all_city_parameter_inputs"))</f>
        <v>antofagasta</v>
      </c>
      <c r="F1454" s="6" t="str" cm="1">
        <f t="array" aca="1" ref="F1454" ca="1">IF(AND(ISBLANK(INDIRECT(ADDRESS(B1454,2,1,1,"all_city_parameter_inputs"))), ISBLANK(INDIRECT(ADDRESS(B1454,1,1,1,"all_city_parameter_inputs")))), "", IF(ISBLANK(INDIRECT(ADDRESS(B1454,1,1,1,"all_city_parameter_inputs"))), All_city_list!F1453,INDIRECT(ADDRESS(B1454,1,1,1,"all_city_parameter_inputs"))))</f>
        <v>distance_scalar_motorcycle</v>
      </c>
      <c r="G1454" s="4" t="str" cm="1">
        <f t="array" aca="1" ref="G1454" ca="1">IF(AND(ISBLANK(INDIRECT(ADDRESS(B1454,3,1,1,"all_city_parameter_inputs"))),ISBLANK(INDIRECT(ADDRESS(B1454,2,1,1,"all_city_parameter_inputs")))),"",IF(ISBLANK(INDIRECT(ADDRESS(B1454,2,1,1,"all_city_parameter_inputs"))),"",INDIRECT(ADDRESS(B1454,2,1,1,"all_city_parameter_inputs"))))</f>
        <v>sd</v>
      </c>
      <c r="H1454" s="17" cm="1">
        <f t="array" aca="1" ref="H1454" ca="1">IF(ISBLANK(INDIRECT(ADDRESS(B1454,A1454,1,1,"all_city_parameter_inputs"))), "--",INDIRECT(ADDRESS(B1454,A1454,1,1,"all_city_parameter_inputs")))</f>
        <v>1.0368022348908601</v>
      </c>
      <c r="I1454" s="17" t="str">
        <f ca="1">IF(OR(G1454="alpha",G1454="beta",G1454="sd",G1454="mean"),"--",VLOOKUP(C1454,Default!$B$5:$H$113,7,FALSE))</f>
        <v>--</v>
      </c>
      <c r="J1454" s="4" t="str">
        <f ca="1">VLOOKUP(F1454,Lookup!$C$5:$D$109,2, FALSE)</f>
        <v>Travel values</v>
      </c>
      <c r="K1454" s="4" t="str">
        <f ca="1">VLOOKUP(C1454,Default!$B$4:$E$113,4, FALSE)</f>
        <v>scalar for motorcycle distance, i.e. all motorbike trips are scaled by this scalar</v>
      </c>
      <c r="L1454" s="21" t="str" cm="1">
        <f t="array" aca="1" ref="L1454" ca="1">IF(ISNA(VLOOKUP(D1454,Grouped_Sources!$C:$C,1,FALSE)),"", INDIRECT(VLOOKUP(D1454,Grouped_Sources!$C:$G,5,FALSE)))</f>
        <v xml:space="preserve"> on OneDrive Ali Abbas - ITHIM Global\Methods and Processes\Input Parameters\DistanceScalars</v>
      </c>
      <c r="M1454" s="21"/>
      <c r="N1454" s="21"/>
    </row>
    <row r="1455" spans="1:14">
      <c r="A1455" s="5">
        <f t="shared" si="224"/>
        <v>17</v>
      </c>
      <c r="B1455" s="5">
        <f t="shared" si="225"/>
        <v>67</v>
      </c>
      <c r="C1455" s="5" t="str">
        <f t="shared" ca="1" si="223"/>
        <v>distance_scalar_pt</v>
      </c>
      <c r="D1455" s="5" t="str">
        <f t="shared" ca="1" si="227"/>
        <v>distance_scalar_pt_antofagasta</v>
      </c>
      <c r="E1455" s="4" t="str" cm="1">
        <f t="array" aca="1" ref="E1455" ca="1">INDIRECT(ADDRESS(1,A1455,1,1,"all_city_parameter_inputs"))</f>
        <v>antofagasta</v>
      </c>
      <c r="F1455" s="6" t="str" cm="1">
        <f t="array" aca="1" ref="F1455" ca="1">IF(AND(ISBLANK(INDIRECT(ADDRESS(B1455,2,1,1,"all_city_parameter_inputs"))), ISBLANK(INDIRECT(ADDRESS(B1455,1,1,1,"all_city_parameter_inputs")))), "", IF(ISBLANK(INDIRECT(ADDRESS(B1455,1,1,1,"all_city_parameter_inputs"))), All_city_list!F1454,INDIRECT(ADDRESS(B1455,1,1,1,"all_city_parameter_inputs"))))</f>
        <v>distance_scalar_pt</v>
      </c>
      <c r="G1455" s="4" t="str" cm="1">
        <f t="array" aca="1" ref="G1455" ca="1">IF(AND(ISBLANK(INDIRECT(ADDRESS(B1455,3,1,1,"all_city_parameter_inputs"))),ISBLANK(INDIRECT(ADDRESS(B1455,2,1,1,"all_city_parameter_inputs")))),"",IF(ISBLANK(INDIRECT(ADDRESS(B1455,2,1,1,"all_city_parameter_inputs"))),"",INDIRECT(ADDRESS(B1455,2,1,1,"all_city_parameter_inputs"))))</f>
        <v>constant</v>
      </c>
      <c r="H1455" s="17" cm="1">
        <f t="array" aca="1" ref="H1455" ca="1">IF(ISBLANK(INDIRECT(ADDRESS(B1455,A1455,1,1,"all_city_parameter_inputs"))), "--",INDIRECT(ADDRESS(B1455,A1455,1,1,"all_city_parameter_inputs")))</f>
        <v>1</v>
      </c>
      <c r="I1455" s="17">
        <f ca="1">IF(OR(G1455="alpha",G1455="beta",G1455="sd",G1455="mean"),"--",VLOOKUP(C1455,Default!$B$5:$H$113,7,FALSE))</f>
        <v>1</v>
      </c>
      <c r="J1455" s="4" t="str">
        <f ca="1">VLOOKUP(F1455,Lookup!$C$5:$D$109,2, FALSE)</f>
        <v>Travel values</v>
      </c>
      <c r="K1455" s="4" t="str">
        <f ca="1">VLOOKUP(C1455,Default!$B$4:$E$113,4, FALSE)</f>
        <v>scalar for PT distance, i.e. all public transport journey (incl bus driver if added) are scaled by this scalar</v>
      </c>
      <c r="L1455" s="21" t="str" cm="1">
        <f t="array" aca="1" ref="L1455" ca="1">IF(ISNA(VLOOKUP(D1455,Grouped_Sources!$C:$C,1,FALSE)),"", INDIRECT(VLOOKUP(D1455,Grouped_Sources!$C:$G,5,FALSE)))</f>
        <v xml:space="preserve"> on OneDrive Ali Abbas - ITHIM Global\Methods and Processes\Input Parameters\DistanceScalars</v>
      </c>
      <c r="M1455" s="21"/>
      <c r="N1455" s="21"/>
    </row>
    <row r="1456" spans="1:14">
      <c r="A1456" s="5">
        <f t="shared" si="224"/>
        <v>17</v>
      </c>
      <c r="B1456" s="5">
        <f t="shared" si="225"/>
        <v>68</v>
      </c>
      <c r="C1456" s="5" t="str">
        <f t="shared" ca="1" si="223"/>
        <v>distance_scalar_pt</v>
      </c>
      <c r="D1456" s="5" t="str">
        <f t="shared" ca="1" si="227"/>
        <v>distance_scalar_pt_antofagasta</v>
      </c>
      <c r="E1456" s="4" t="str" cm="1">
        <f t="array" aca="1" ref="E1456" ca="1">INDIRECT(ADDRESS(1,A1456,1,1,"all_city_parameter_inputs"))</f>
        <v>antofagasta</v>
      </c>
      <c r="F1456" s="6" t="str" cm="1">
        <f t="array" aca="1" ref="F1456" ca="1">IF(AND(ISBLANK(INDIRECT(ADDRESS(B1456,2,1,1,"all_city_parameter_inputs"))), ISBLANK(INDIRECT(ADDRESS(B1456,1,1,1,"all_city_parameter_inputs")))), "", IF(ISBLANK(INDIRECT(ADDRESS(B1456,1,1,1,"all_city_parameter_inputs"))), All_city_list!F1455,INDIRECT(ADDRESS(B1456,1,1,1,"all_city_parameter_inputs"))))</f>
        <v>distance_scalar_pt</v>
      </c>
      <c r="G1456" s="4" t="str" cm="1">
        <f t="array" aca="1" ref="G1456" ca="1">IF(AND(ISBLANK(INDIRECT(ADDRESS(B1456,3,1,1,"all_city_parameter_inputs"))),ISBLANK(INDIRECT(ADDRESS(B1456,2,1,1,"all_city_parameter_inputs")))),"",IF(ISBLANK(INDIRECT(ADDRESS(B1456,2,1,1,"all_city_parameter_inputs"))),"",INDIRECT(ADDRESS(B1456,2,1,1,"all_city_parameter_inputs"))))</f>
        <v>mean</v>
      </c>
      <c r="H1456" s="17" cm="1">
        <f t="array" aca="1" ref="H1456" ca="1">IF(ISBLANK(INDIRECT(ADDRESS(B1456,A1456,1,1,"all_city_parameter_inputs"))), "--",INDIRECT(ADDRESS(B1456,A1456,1,1,"all_city_parameter_inputs")))</f>
        <v>0.99993034201882403</v>
      </c>
      <c r="I1456" s="17" t="str">
        <f ca="1">IF(OR(G1456="alpha",G1456="beta",G1456="sd",G1456="mean"),"--",VLOOKUP(C1456,Default!$B$5:$H$113,7,FALSE))</f>
        <v>--</v>
      </c>
      <c r="J1456" s="4" t="str">
        <f ca="1">VLOOKUP(F1456,Lookup!$C$5:$D$109,2, FALSE)</f>
        <v>Travel values</v>
      </c>
      <c r="K1456" s="4" t="str">
        <f ca="1">VLOOKUP(C1456,Default!$B$4:$E$113,4, FALSE)</f>
        <v>scalar for PT distance, i.e. all public transport journey (incl bus driver if added) are scaled by this scalar</v>
      </c>
      <c r="L1456" s="21" t="str" cm="1">
        <f t="array" aca="1" ref="L1456" ca="1">IF(ISNA(VLOOKUP(D1456,Grouped_Sources!$C:$C,1,FALSE)),"", INDIRECT(VLOOKUP(D1456,Grouped_Sources!$C:$G,5,FALSE)))</f>
        <v xml:space="preserve"> on OneDrive Ali Abbas - ITHIM Global\Methods and Processes\Input Parameters\DistanceScalars</v>
      </c>
      <c r="M1456" s="21"/>
      <c r="N1456" s="21"/>
    </row>
    <row r="1457" spans="1:14">
      <c r="A1457" s="5">
        <f t="shared" si="224"/>
        <v>17</v>
      </c>
      <c r="B1457" s="5">
        <f t="shared" si="225"/>
        <v>69</v>
      </c>
      <c r="C1457" s="5" t="str">
        <f t="shared" ca="1" si="223"/>
        <v>distance_scalar_pt</v>
      </c>
      <c r="D1457" s="5" t="str">
        <f t="shared" ca="1" si="227"/>
        <v>distance_scalar_pt_antofagasta</v>
      </c>
      <c r="E1457" s="4" t="str" cm="1">
        <f t="array" aca="1" ref="E1457" ca="1">INDIRECT(ADDRESS(1,A1457,1,1,"all_city_parameter_inputs"))</f>
        <v>antofagasta</v>
      </c>
      <c r="F1457" s="6" t="str" cm="1">
        <f t="array" aca="1" ref="F1457" ca="1">IF(AND(ISBLANK(INDIRECT(ADDRESS(B1457,2,1,1,"all_city_parameter_inputs"))), ISBLANK(INDIRECT(ADDRESS(B1457,1,1,1,"all_city_parameter_inputs")))), "", IF(ISBLANK(INDIRECT(ADDRESS(B1457,1,1,1,"all_city_parameter_inputs"))), All_city_list!F1456,INDIRECT(ADDRESS(B1457,1,1,1,"all_city_parameter_inputs"))))</f>
        <v>distance_scalar_pt</v>
      </c>
      <c r="G1457" s="4" t="str" cm="1">
        <f t="array" aca="1" ref="G1457" ca="1">IF(AND(ISBLANK(INDIRECT(ADDRESS(B1457,3,1,1,"all_city_parameter_inputs"))),ISBLANK(INDIRECT(ADDRESS(B1457,2,1,1,"all_city_parameter_inputs")))),"",IF(ISBLANK(INDIRECT(ADDRESS(B1457,2,1,1,"all_city_parameter_inputs"))),"",INDIRECT(ADDRESS(B1457,2,1,1,"all_city_parameter_inputs"))))</f>
        <v>sd</v>
      </c>
      <c r="H1457" s="17" cm="1">
        <f t="array" aca="1" ref="H1457" ca="1">IF(ISBLANK(INDIRECT(ADDRESS(B1457,A1457,1,1,"all_city_parameter_inputs"))), "--",INDIRECT(ADDRESS(B1457,A1457,1,1,"all_city_parameter_inputs")))</f>
        <v>1.0118733591548901</v>
      </c>
      <c r="I1457" s="17" t="str">
        <f ca="1">IF(OR(G1457="alpha",G1457="beta",G1457="sd",G1457="mean"),"--",VLOOKUP(C1457,Default!$B$5:$H$113,7,FALSE))</f>
        <v>--</v>
      </c>
      <c r="J1457" s="4" t="str">
        <f ca="1">VLOOKUP(F1457,Lookup!$C$5:$D$109,2, FALSE)</f>
        <v>Travel values</v>
      </c>
      <c r="K1457" s="4" t="str">
        <f ca="1">VLOOKUP(C1457,Default!$B$4:$E$113,4, FALSE)</f>
        <v>scalar for PT distance, i.e. all public transport journey (incl bus driver if added) are scaled by this scalar</v>
      </c>
      <c r="L1457" s="21" t="str" cm="1">
        <f t="array" aca="1" ref="L1457" ca="1">IF(ISNA(VLOOKUP(D1457,Grouped_Sources!$C:$C,1,FALSE)),"", INDIRECT(VLOOKUP(D1457,Grouped_Sources!$C:$G,5,FALSE)))</f>
        <v xml:space="preserve"> on OneDrive Ali Abbas - ITHIM Global\Methods and Processes\Input Parameters\DistanceScalars</v>
      </c>
      <c r="M1457" s="21"/>
      <c r="N1457" s="21"/>
    </row>
    <row r="1458" spans="1:14">
      <c r="A1458" s="5">
        <f t="shared" si="224"/>
        <v>17</v>
      </c>
      <c r="B1458" s="5">
        <f t="shared" si="225"/>
        <v>70</v>
      </c>
      <c r="C1458" s="5" t="str">
        <f t="shared" ca="1" si="223"/>
        <v>distance_scalar_walking</v>
      </c>
      <c r="D1458" s="5" t="str">
        <f t="shared" ca="1" si="227"/>
        <v>distance_scalar_walking_antofagasta</v>
      </c>
      <c r="E1458" s="4" t="str" cm="1">
        <f t="array" aca="1" ref="E1458" ca="1">INDIRECT(ADDRESS(1,A1458,1,1,"all_city_parameter_inputs"))</f>
        <v>antofagasta</v>
      </c>
      <c r="F1458" s="6" t="str" cm="1">
        <f t="array" aca="1" ref="F1458" ca="1">IF(AND(ISBLANK(INDIRECT(ADDRESS(B1458,2,1,1,"all_city_parameter_inputs"))), ISBLANK(INDIRECT(ADDRESS(B1458,1,1,1,"all_city_parameter_inputs")))), "", IF(ISBLANK(INDIRECT(ADDRESS(B1458,1,1,1,"all_city_parameter_inputs"))), All_city_list!F1457,INDIRECT(ADDRESS(B1458,1,1,1,"all_city_parameter_inputs"))))</f>
        <v>distance_scalar_walking</v>
      </c>
      <c r="G1458" s="4" t="str" cm="1">
        <f t="array" aca="1" ref="G1458" ca="1">IF(AND(ISBLANK(INDIRECT(ADDRESS(B1458,3,1,1,"all_city_parameter_inputs"))),ISBLANK(INDIRECT(ADDRESS(B1458,2,1,1,"all_city_parameter_inputs")))),"",IF(ISBLANK(INDIRECT(ADDRESS(B1458,2,1,1,"all_city_parameter_inputs"))),"",INDIRECT(ADDRESS(B1458,2,1,1,"all_city_parameter_inputs"))))</f>
        <v>constant</v>
      </c>
      <c r="H1458" s="17" cm="1">
        <f t="array" aca="1" ref="H1458" ca="1">IF(ISBLANK(INDIRECT(ADDRESS(B1458,A1458,1,1,"all_city_parameter_inputs"))), "--",INDIRECT(ADDRESS(B1458,A1458,1,1,"all_city_parameter_inputs")))</f>
        <v>1</v>
      </c>
      <c r="I1458" s="17">
        <f ca="1">IF(OR(G1458="alpha",G1458="beta",G1458="sd",G1458="mean"),"--",VLOOKUP(C1458,Default!$B$5:$H$113,7,FALSE))</f>
        <v>1</v>
      </c>
      <c r="J1458" s="4" t="str">
        <f ca="1">VLOOKUP(F1458,Lookup!$C$5:$D$109,2, FALSE)</f>
        <v>Travel values</v>
      </c>
      <c r="K1458" s="4" t="str">
        <f ca="1">VLOOKUP(C1458,Default!$B$4:$E$113,4, FALSE)</f>
        <v>scalar for walking distance, i.e. all walking trips are scaled by this scalar</v>
      </c>
      <c r="L1458" s="21" t="str" cm="1">
        <f t="array" aca="1" ref="L1458" ca="1">IF(ISNA(VLOOKUP(D1458,Grouped_Sources!$C:$C,1,FALSE)),"", INDIRECT(VLOOKUP(D1458,Grouped_Sources!$C:$G,5,FALSE)))</f>
        <v xml:space="preserve"> on OneDrive Ali Abbas - ITHIM Global\Methods and Processes\Input Parameters\DistanceScalars</v>
      </c>
      <c r="M1458" s="21"/>
      <c r="N1458" s="21"/>
    </row>
    <row r="1459" spans="1:14">
      <c r="A1459" s="5">
        <f t="shared" si="224"/>
        <v>17</v>
      </c>
      <c r="B1459" s="5">
        <f t="shared" si="225"/>
        <v>71</v>
      </c>
      <c r="C1459" s="5" t="str">
        <f t="shared" ca="1" si="223"/>
        <v>distance_scalar_walking</v>
      </c>
      <c r="D1459" s="5" t="str">
        <f t="shared" ca="1" si="227"/>
        <v>distance_scalar_walking_antofagasta</v>
      </c>
      <c r="E1459" s="4" t="str" cm="1">
        <f t="array" aca="1" ref="E1459" ca="1">INDIRECT(ADDRESS(1,A1459,1,1,"all_city_parameter_inputs"))</f>
        <v>antofagasta</v>
      </c>
      <c r="F1459" s="6" t="str" cm="1">
        <f t="array" aca="1" ref="F1459" ca="1">IF(AND(ISBLANK(INDIRECT(ADDRESS(B1459,2,1,1,"all_city_parameter_inputs"))), ISBLANK(INDIRECT(ADDRESS(B1459,1,1,1,"all_city_parameter_inputs")))), "", IF(ISBLANK(INDIRECT(ADDRESS(B1459,1,1,1,"all_city_parameter_inputs"))), All_city_list!F1458,INDIRECT(ADDRESS(B1459,1,1,1,"all_city_parameter_inputs"))))</f>
        <v>distance_scalar_walking</v>
      </c>
      <c r="G1459" s="4" t="str" cm="1">
        <f t="array" aca="1" ref="G1459" ca="1">IF(AND(ISBLANK(INDIRECT(ADDRESS(B1459,3,1,1,"all_city_parameter_inputs"))),ISBLANK(INDIRECT(ADDRESS(B1459,2,1,1,"all_city_parameter_inputs")))),"",IF(ISBLANK(INDIRECT(ADDRESS(B1459,2,1,1,"all_city_parameter_inputs"))),"",INDIRECT(ADDRESS(B1459,2,1,1,"all_city_parameter_inputs"))))</f>
        <v>mean</v>
      </c>
      <c r="H1459" s="17" cm="1">
        <f t="array" aca="1" ref="H1459" ca="1">IF(ISBLANK(INDIRECT(ADDRESS(B1459,A1459,1,1,"all_city_parameter_inputs"))), "--",INDIRECT(ADDRESS(B1459,A1459,1,1,"all_city_parameter_inputs")))</f>
        <v>0.99993688513202095</v>
      </c>
      <c r="I1459" s="17" t="str">
        <f ca="1">IF(OR(G1459="alpha",G1459="beta",G1459="sd",G1459="mean"),"--",VLOOKUP(C1459,Default!$B$5:$H$113,7,FALSE))</f>
        <v>--</v>
      </c>
      <c r="J1459" s="4" t="str">
        <f ca="1">VLOOKUP(F1459,Lookup!$C$5:$D$109,2, FALSE)</f>
        <v>Travel values</v>
      </c>
      <c r="K1459" s="4" t="str">
        <f ca="1">VLOOKUP(C1459,Default!$B$4:$E$113,4, FALSE)</f>
        <v>scalar for walking distance, i.e. all walking trips are scaled by this scalar</v>
      </c>
      <c r="L1459" s="21" t="str" cm="1">
        <f t="array" aca="1" ref="L1459" ca="1">IF(ISNA(VLOOKUP(D1459,Grouped_Sources!$C:$C,1,FALSE)),"", INDIRECT(VLOOKUP(D1459,Grouped_Sources!$C:$G,5,FALSE)))</f>
        <v xml:space="preserve"> on OneDrive Ali Abbas - ITHIM Global\Methods and Processes\Input Parameters\DistanceScalars</v>
      </c>
      <c r="M1459" s="21"/>
      <c r="N1459" s="21"/>
    </row>
    <row r="1460" spans="1:14">
      <c r="A1460" s="5">
        <f t="shared" si="224"/>
        <v>17</v>
      </c>
      <c r="B1460" s="5">
        <f t="shared" si="225"/>
        <v>72</v>
      </c>
      <c r="C1460" s="5" t="str">
        <f t="shared" ca="1" si="223"/>
        <v>distance_scalar_walking</v>
      </c>
      <c r="D1460" s="5" t="str">
        <f t="shared" ca="1" si="227"/>
        <v>distance_scalar_walking_antofagasta</v>
      </c>
      <c r="E1460" s="4" t="str" cm="1">
        <f t="array" aca="1" ref="E1460" ca="1">INDIRECT(ADDRESS(1,A1460,1,1,"all_city_parameter_inputs"))</f>
        <v>antofagasta</v>
      </c>
      <c r="F1460" s="6" t="str" cm="1">
        <f t="array" aca="1" ref="F1460" ca="1">IF(AND(ISBLANK(INDIRECT(ADDRESS(B1460,2,1,1,"all_city_parameter_inputs"))), ISBLANK(INDIRECT(ADDRESS(B1460,1,1,1,"all_city_parameter_inputs")))), "", IF(ISBLANK(INDIRECT(ADDRESS(B1460,1,1,1,"all_city_parameter_inputs"))), All_city_list!F1459,INDIRECT(ADDRESS(B1460,1,1,1,"all_city_parameter_inputs"))))</f>
        <v>distance_scalar_walking</v>
      </c>
      <c r="G1460" s="4" t="str" cm="1">
        <f t="array" aca="1" ref="G1460" ca="1">IF(AND(ISBLANK(INDIRECT(ADDRESS(B1460,3,1,1,"all_city_parameter_inputs"))),ISBLANK(INDIRECT(ADDRESS(B1460,2,1,1,"all_city_parameter_inputs")))),"",IF(ISBLANK(INDIRECT(ADDRESS(B1460,2,1,1,"all_city_parameter_inputs"))),"",INDIRECT(ADDRESS(B1460,2,1,1,"all_city_parameter_inputs"))))</f>
        <v>sd</v>
      </c>
      <c r="H1460" s="17" cm="1">
        <f t="array" aca="1" ref="H1460" ca="1">IF(ISBLANK(INDIRECT(ADDRESS(B1460,A1460,1,1,"all_city_parameter_inputs"))), "--",INDIRECT(ADDRESS(B1460,A1460,1,1,"all_city_parameter_inputs")))</f>
        <v>1.01129873194192</v>
      </c>
      <c r="I1460" s="17" t="str">
        <f ca="1">IF(OR(G1460="alpha",G1460="beta",G1460="sd",G1460="mean"),"--",VLOOKUP(C1460,Default!$B$5:$H$113,7,FALSE))</f>
        <v>--</v>
      </c>
      <c r="J1460" s="4" t="str">
        <f ca="1">VLOOKUP(F1460,Lookup!$C$5:$D$109,2, FALSE)</f>
        <v>Travel values</v>
      </c>
      <c r="K1460" s="4" t="str">
        <f ca="1">VLOOKUP(C1460,Default!$B$4:$E$113,4, FALSE)</f>
        <v>scalar for walking distance, i.e. all walking trips are scaled by this scalar</v>
      </c>
      <c r="L1460" s="21" t="str" cm="1">
        <f t="array" aca="1" ref="L1460" ca="1">IF(ISNA(VLOOKUP(D1460,Grouped_Sources!$C:$C,1,FALSE)),"", INDIRECT(VLOOKUP(D1460,Grouped_Sources!$C:$G,5,FALSE)))</f>
        <v xml:space="preserve"> on OneDrive Ali Abbas - ITHIM Global\Methods and Processes\Input Parameters\DistanceScalars</v>
      </c>
      <c r="M1460" s="21"/>
      <c r="N1460" s="21"/>
    </row>
    <row r="1461" spans="1:14">
      <c r="A1461" s="5">
        <f t="shared" si="224"/>
        <v>17</v>
      </c>
      <c r="B1461" s="5">
        <f t="shared" si="225"/>
        <v>73</v>
      </c>
      <c r="C1461" s="5" t="str">
        <f t="shared" ca="1" si="223"/>
        <v>distance_scalar_cycling</v>
      </c>
      <c r="D1461" s="5" t="str">
        <f t="shared" ca="1" si="227"/>
        <v>distance_scalar_cycling_antofagasta</v>
      </c>
      <c r="E1461" s="4" t="str" cm="1">
        <f t="array" aca="1" ref="E1461" ca="1">INDIRECT(ADDRESS(1,A1461,1,1,"all_city_parameter_inputs"))</f>
        <v>antofagasta</v>
      </c>
      <c r="F1461" s="6" t="str" cm="1">
        <f t="array" aca="1" ref="F1461" ca="1">IF(AND(ISBLANK(INDIRECT(ADDRESS(B1461,2,1,1,"all_city_parameter_inputs"))), ISBLANK(INDIRECT(ADDRESS(B1461,1,1,1,"all_city_parameter_inputs")))), "", IF(ISBLANK(INDIRECT(ADDRESS(B1461,1,1,1,"all_city_parameter_inputs"))), All_city_list!F1460,INDIRECT(ADDRESS(B1461,1,1,1,"all_city_parameter_inputs"))))</f>
        <v>distance_scalar_cycling</v>
      </c>
      <c r="G1461" s="4" t="str" cm="1">
        <f t="array" aca="1" ref="G1461" ca="1">IF(AND(ISBLANK(INDIRECT(ADDRESS(B1461,3,1,1,"all_city_parameter_inputs"))),ISBLANK(INDIRECT(ADDRESS(B1461,2,1,1,"all_city_parameter_inputs")))),"",IF(ISBLANK(INDIRECT(ADDRESS(B1461,2,1,1,"all_city_parameter_inputs"))),"",INDIRECT(ADDRESS(B1461,2,1,1,"all_city_parameter_inputs"))))</f>
        <v>constant</v>
      </c>
      <c r="H1461" s="17" cm="1">
        <f t="array" aca="1" ref="H1461" ca="1">IF(ISBLANK(INDIRECT(ADDRESS(B1461,A1461,1,1,"all_city_parameter_inputs"))), "--",INDIRECT(ADDRESS(B1461,A1461,1,1,"all_city_parameter_inputs")))</f>
        <v>1</v>
      </c>
      <c r="I1461" s="17">
        <f ca="1">IF(OR(G1461="alpha",G1461="beta",G1461="sd",G1461="mean"),"--",VLOOKUP(C1461,Default!$B$5:$H$113,7,FALSE))</f>
        <v>1</v>
      </c>
      <c r="J1461" s="4" t="str">
        <f ca="1">VLOOKUP(F1461,Lookup!$C$5:$D$109,2, FALSE)</f>
        <v>Travel values</v>
      </c>
      <c r="K1461" s="4" t="str">
        <f ca="1">VLOOKUP(C1461,Default!$B$4:$E$113,4, FALSE)</f>
        <v>scalar for cycling distance, i.e. all cycling trips are scaled by this scalar</v>
      </c>
      <c r="L1461" s="21" t="str" cm="1">
        <f t="array" aca="1" ref="L1461" ca="1">IF(ISNA(VLOOKUP(D1461,Grouped_Sources!$C:$C,1,FALSE)),"", INDIRECT(VLOOKUP(D1461,Grouped_Sources!$C:$G,5,FALSE)))</f>
        <v xml:space="preserve"> on OneDrive Ali Abbas - ITHIM Global\Methods and Processes\Input Parameters\DistanceScalars</v>
      </c>
      <c r="M1461" s="21"/>
      <c r="N1461" s="21"/>
    </row>
    <row r="1462" spans="1:14">
      <c r="A1462" s="5">
        <f t="shared" si="224"/>
        <v>17</v>
      </c>
      <c r="B1462" s="5">
        <f t="shared" si="225"/>
        <v>74</v>
      </c>
      <c r="C1462" s="5" t="str">
        <f t="shared" ca="1" si="223"/>
        <v>distance_scalar_cycling</v>
      </c>
      <c r="D1462" s="5" t="str">
        <f t="shared" ca="1" si="227"/>
        <v>distance_scalar_cycling_antofagasta</v>
      </c>
      <c r="E1462" s="4" t="str" cm="1">
        <f t="array" aca="1" ref="E1462" ca="1">INDIRECT(ADDRESS(1,A1462,1,1,"all_city_parameter_inputs"))</f>
        <v>antofagasta</v>
      </c>
      <c r="F1462" s="6" t="str" cm="1">
        <f t="array" aca="1" ref="F1462" ca="1">IF(AND(ISBLANK(INDIRECT(ADDRESS(B1462,2,1,1,"all_city_parameter_inputs"))), ISBLANK(INDIRECT(ADDRESS(B1462,1,1,1,"all_city_parameter_inputs")))), "", IF(ISBLANK(INDIRECT(ADDRESS(B1462,1,1,1,"all_city_parameter_inputs"))), All_city_list!F1461,INDIRECT(ADDRESS(B1462,1,1,1,"all_city_parameter_inputs"))))</f>
        <v>distance_scalar_cycling</v>
      </c>
      <c r="G1462" s="4" t="str" cm="1">
        <f t="array" aca="1" ref="G1462" ca="1">IF(AND(ISBLANK(INDIRECT(ADDRESS(B1462,3,1,1,"all_city_parameter_inputs"))),ISBLANK(INDIRECT(ADDRESS(B1462,2,1,1,"all_city_parameter_inputs")))),"",IF(ISBLANK(INDIRECT(ADDRESS(B1462,2,1,1,"all_city_parameter_inputs"))),"",INDIRECT(ADDRESS(B1462,2,1,1,"all_city_parameter_inputs"))))</f>
        <v>mean</v>
      </c>
      <c r="H1462" s="17" cm="1">
        <f t="array" aca="1" ref="H1462" ca="1">IF(ISBLANK(INDIRECT(ADDRESS(B1462,A1462,1,1,"all_city_parameter_inputs"))), "--",INDIRECT(ADDRESS(B1462,A1462,1,1,"all_city_parameter_inputs")))</f>
        <v>0.99797630402014104</v>
      </c>
      <c r="I1462" s="17" t="str">
        <f ca="1">IF(OR(G1462="alpha",G1462="beta",G1462="sd",G1462="mean"),"--",VLOOKUP(C1462,Default!$B$5:$H$113,7,FALSE))</f>
        <v>--</v>
      </c>
      <c r="J1462" s="4" t="str">
        <f ca="1">VLOOKUP(F1462,Lookup!$C$5:$D$109,2, FALSE)</f>
        <v>Travel values</v>
      </c>
      <c r="K1462" s="4" t="str">
        <f ca="1">VLOOKUP(C1462,Default!$B$4:$E$113,4, FALSE)</f>
        <v>scalar for cycling distance, i.e. all cycling trips are scaled by this scalar</v>
      </c>
      <c r="L1462" s="21" t="str" cm="1">
        <f t="array" aca="1" ref="L1462" ca="1">IF(ISNA(VLOOKUP(D1462,Grouped_Sources!$C:$C,1,FALSE)),"", INDIRECT(VLOOKUP(D1462,Grouped_Sources!$C:$G,5,FALSE)))</f>
        <v xml:space="preserve"> on OneDrive Ali Abbas - ITHIM Global\Methods and Processes\Input Parameters\DistanceScalars</v>
      </c>
      <c r="M1462" s="21"/>
      <c r="N1462" s="21"/>
    </row>
    <row r="1463" spans="1:14">
      <c r="A1463" s="5">
        <f t="shared" si="224"/>
        <v>17</v>
      </c>
      <c r="B1463" s="5">
        <f t="shared" si="225"/>
        <v>75</v>
      </c>
      <c r="C1463" s="5" t="str">
        <f t="shared" ca="1" si="223"/>
        <v>distance_scalar_cycling</v>
      </c>
      <c r="D1463" s="5" t="str">
        <f t="shared" ca="1" si="227"/>
        <v>distance_scalar_cycling_antofagasta</v>
      </c>
      <c r="E1463" s="4" t="str" cm="1">
        <f t="array" aca="1" ref="E1463" ca="1">INDIRECT(ADDRESS(1,A1463,1,1,"all_city_parameter_inputs"))</f>
        <v>antofagasta</v>
      </c>
      <c r="F1463" s="6" t="str" cm="1">
        <f t="array" aca="1" ref="F1463" ca="1">IF(AND(ISBLANK(INDIRECT(ADDRESS(B1463,2,1,1,"all_city_parameter_inputs"))), ISBLANK(INDIRECT(ADDRESS(B1463,1,1,1,"all_city_parameter_inputs")))), "", IF(ISBLANK(INDIRECT(ADDRESS(B1463,1,1,1,"all_city_parameter_inputs"))), All_city_list!F1462,INDIRECT(ADDRESS(B1463,1,1,1,"all_city_parameter_inputs"))))</f>
        <v>distance_scalar_cycling</v>
      </c>
      <c r="G1463" s="4" t="str" cm="1">
        <f t="array" aca="1" ref="G1463" ca="1">IF(AND(ISBLANK(INDIRECT(ADDRESS(B1463,3,1,1,"all_city_parameter_inputs"))),ISBLANK(INDIRECT(ADDRESS(B1463,2,1,1,"all_city_parameter_inputs")))),"",IF(ISBLANK(INDIRECT(ADDRESS(B1463,2,1,1,"all_city_parameter_inputs"))),"",INDIRECT(ADDRESS(B1463,2,1,1,"all_city_parameter_inputs"))))</f>
        <v>sd</v>
      </c>
      <c r="H1463" s="17" cm="1">
        <f t="array" aca="1" ref="H1463" ca="1">IF(ISBLANK(INDIRECT(ADDRESS(B1463,A1463,1,1,"all_city_parameter_inputs"))), "--",INDIRECT(ADDRESS(B1463,A1463,1,1,"all_city_parameter_inputs")))</f>
        <v>1.0657207577254499</v>
      </c>
      <c r="I1463" s="17" t="str">
        <f ca="1">IF(OR(G1463="alpha",G1463="beta",G1463="sd",G1463="mean"),"--",VLOOKUP(C1463,Default!$B$5:$H$113,7,FALSE))</f>
        <v>--</v>
      </c>
      <c r="J1463" s="4" t="str">
        <f ca="1">VLOOKUP(F1463,Lookup!$C$5:$D$109,2, FALSE)</f>
        <v>Travel values</v>
      </c>
      <c r="K1463" s="4" t="str">
        <f ca="1">VLOOKUP(C1463,Default!$B$4:$E$113,4, FALSE)</f>
        <v>scalar for cycling distance, i.e. all cycling trips are scaled by this scalar</v>
      </c>
      <c r="L1463" s="21" t="str" cm="1">
        <f t="array" aca="1" ref="L1463" ca="1">IF(ISNA(VLOOKUP(D1463,Grouped_Sources!$C:$C,1,FALSE)),"", INDIRECT(VLOOKUP(D1463,Grouped_Sources!$C:$G,5,FALSE)))</f>
        <v xml:space="preserve"> on OneDrive Ali Abbas - ITHIM Global\Methods and Processes\Input Parameters\DistanceScalars</v>
      </c>
      <c r="M1463" s="21"/>
      <c r="N1463" s="21"/>
    </row>
    <row r="1464" spans="1:14">
      <c r="A1464" s="5">
        <f t="shared" si="224"/>
        <v>17</v>
      </c>
      <c r="B1464" s="5">
        <f t="shared" si="225"/>
        <v>76</v>
      </c>
      <c r="C1464" s="5" t="str">
        <f t="shared" ca="1" si="223"/>
        <v>CO2_emission_inventories motorcycle</v>
      </c>
      <c r="D1464" s="5" t="str">
        <f t="shared" ca="1" si="227"/>
        <v>CO2_emission_inventories_antofagasta</v>
      </c>
      <c r="E1464" s="4" t="str" cm="1">
        <f t="array" aca="1" ref="E1464" ca="1">INDIRECT(ADDRESS(1,A1464,1,1,"all_city_parameter_inputs"))</f>
        <v>antofagasta</v>
      </c>
      <c r="F1464" s="6" t="str" cm="1">
        <f t="array" aca="1" ref="F1464" ca="1">IF(AND(ISBLANK(INDIRECT(ADDRESS(B1464,2,1,1,"all_city_parameter_inputs"))), ISBLANK(INDIRECT(ADDRESS(B1464,1,1,1,"all_city_parameter_inputs")))), "", IF(ISBLANK(INDIRECT(ADDRESS(B1464,1,1,1,"all_city_parameter_inputs"))), All_city_list!F1463,INDIRECT(ADDRESS(B1464,1,1,1,"all_city_parameter_inputs"))))</f>
        <v>CO2_emission_inventories</v>
      </c>
      <c r="G1464" s="4" t="str" cm="1">
        <f t="array" aca="1" ref="G1464" ca="1">IF(AND(ISBLANK(INDIRECT(ADDRESS(B1464,3,1,1,"all_city_parameter_inputs"))),ISBLANK(INDIRECT(ADDRESS(B1464,2,1,1,"all_city_parameter_inputs")))),"",IF(ISBLANK(INDIRECT(ADDRESS(B1464,2,1,1,"all_city_parameter_inputs"))),"",INDIRECT(ADDRESS(B1464,2,1,1,"all_city_parameter_inputs"))))</f>
        <v>motorcycle</v>
      </c>
      <c r="H1464" s="17" cm="1">
        <f t="array" aca="1" ref="H1464" ca="1">IF(ISBLANK(INDIRECT(ADDRESS(B1464,A1464,1,1,"all_city_parameter_inputs"))), "--",INDIRECT(ADDRESS(B1464,A1464,1,1,"all_city_parameter_inputs")))</f>
        <v>1653.3351</v>
      </c>
      <c r="I1464" s="17">
        <f ca="1">IF(OR(G1464="alpha",G1464="beta",G1464="sd",G1464="mean"),"--",VLOOKUP(C1464,Default!$B$5:$H$113,7,FALSE))</f>
        <v>30033.571810000001</v>
      </c>
      <c r="J1464" s="4" t="str">
        <f ca="1">VLOOKUP(F1464,Lookup!$C$5:$D$109,2, FALSE)</f>
        <v>Pollution values</v>
      </c>
      <c r="K1464" s="4" t="str">
        <f ca="1">VLOOKUP(C1464,Default!$B$4:$E$113,4, FALSE)</f>
        <v>- used to estimate the CO2 for scenarios (function "scenario_co2_calculations").
- used to create the VEHICLE_INVENTORY, with speeds, PM and CO2 emissions (function "set_vehicle_inventory").</v>
      </c>
      <c r="L1464" s="21" t="str" cm="1">
        <f t="array" aca="1" ref="L1464" ca="1">IF(ISNA(VLOOKUP(D1464,Grouped_Sources!$C:$C,1,FALSE)),"", INDIRECT(VLOOKUP(D1464,Grouped_Sources!$C:$G,5,FALSE)))</f>
        <v/>
      </c>
      <c r="M1464" s="21"/>
      <c r="N1464" s="21"/>
    </row>
    <row r="1465" spans="1:14">
      <c r="A1465" s="5">
        <f t="shared" si="224"/>
        <v>17</v>
      </c>
      <c r="B1465" s="5">
        <f t="shared" si="225"/>
        <v>77</v>
      </c>
      <c r="C1465" s="5" t="str">
        <f t="shared" ca="1" si="223"/>
        <v>CO2_emission_inventories car</v>
      </c>
      <c r="D1465" s="5" t="str">
        <f t="shared" ca="1" si="227"/>
        <v>CO2_emission_inventories_antofagasta</v>
      </c>
      <c r="E1465" s="4" t="str" cm="1">
        <f t="array" aca="1" ref="E1465" ca="1">INDIRECT(ADDRESS(1,A1465,1,1,"all_city_parameter_inputs"))</f>
        <v>antofagasta</v>
      </c>
      <c r="F1465" s="6" t="str" cm="1">
        <f t="array" aca="1" ref="F1465" ca="1">IF(AND(ISBLANK(INDIRECT(ADDRESS(B1465,2,1,1,"all_city_parameter_inputs"))), ISBLANK(INDIRECT(ADDRESS(B1465,1,1,1,"all_city_parameter_inputs")))), "", IF(ISBLANK(INDIRECT(ADDRESS(B1465,1,1,1,"all_city_parameter_inputs"))), All_city_list!F1464,INDIRECT(ADDRESS(B1465,1,1,1,"all_city_parameter_inputs"))))</f>
        <v>CO2_emission_inventories</v>
      </c>
      <c r="G1465" s="4" t="str" cm="1">
        <f t="array" aca="1" ref="G1465" ca="1">IF(AND(ISBLANK(INDIRECT(ADDRESS(B1465,3,1,1,"all_city_parameter_inputs"))),ISBLANK(INDIRECT(ADDRESS(B1465,2,1,1,"all_city_parameter_inputs")))),"",IF(ISBLANK(INDIRECT(ADDRESS(B1465,2,1,1,"all_city_parameter_inputs"))),"",INDIRECT(ADDRESS(B1465,2,1,1,"all_city_parameter_inputs"))))</f>
        <v>car</v>
      </c>
      <c r="H1465" s="17" cm="1">
        <f t="array" aca="1" ref="H1465" ca="1">IF(ISBLANK(INDIRECT(ADDRESS(B1465,A1465,1,1,"all_city_parameter_inputs"))), "--",INDIRECT(ADDRESS(B1465,A1465,1,1,"all_city_parameter_inputs")))</f>
        <v>20508.793000000001</v>
      </c>
      <c r="I1465" s="17">
        <f ca="1">IF(OR(G1465="alpha",G1465="beta",G1465="sd",G1465="mean"),"--",VLOOKUP(C1465,Default!$B$5:$H$113,7,FALSE))</f>
        <v>1033377.341</v>
      </c>
      <c r="J1465" s="4" t="str">
        <f ca="1">VLOOKUP(F1465,Lookup!$C$5:$D$109,2, FALSE)</f>
        <v>Pollution values</v>
      </c>
      <c r="K1465" s="4">
        <f ca="1">VLOOKUP(C1465,Default!$B$4:$E$113,4, FALSE)</f>
        <v>0</v>
      </c>
      <c r="L1465" s="21" t="str" cm="1">
        <f t="array" aca="1" ref="L1465" ca="1">IF(ISNA(VLOOKUP(D1465,Grouped_Sources!$C:$C,1,FALSE)),"", INDIRECT(VLOOKUP(D1465,Grouped_Sources!$C:$G,5,FALSE)))</f>
        <v/>
      </c>
      <c r="M1465" s="21"/>
      <c r="N1465" s="21"/>
    </row>
    <row r="1466" spans="1:14">
      <c r="A1466" s="5">
        <f t="shared" si="224"/>
        <v>17</v>
      </c>
      <c r="B1466" s="5">
        <f t="shared" si="225"/>
        <v>78</v>
      </c>
      <c r="C1466" s="5" t="str">
        <f t="shared" ca="1" si="223"/>
        <v>CO2_emission_inventories bus_driver</v>
      </c>
      <c r="D1466" s="5" t="str">
        <f t="shared" ca="1" si="227"/>
        <v>CO2_emission_inventories_antofagasta</v>
      </c>
      <c r="E1466" s="4" t="str" cm="1">
        <f t="array" aca="1" ref="E1466" ca="1">INDIRECT(ADDRESS(1,A1466,1,1,"all_city_parameter_inputs"))</f>
        <v>antofagasta</v>
      </c>
      <c r="F1466" s="6" t="str" cm="1">
        <f t="array" aca="1" ref="F1466" ca="1">IF(AND(ISBLANK(INDIRECT(ADDRESS(B1466,2,1,1,"all_city_parameter_inputs"))), ISBLANK(INDIRECT(ADDRESS(B1466,1,1,1,"all_city_parameter_inputs")))), "", IF(ISBLANK(INDIRECT(ADDRESS(B1466,1,1,1,"all_city_parameter_inputs"))), All_city_list!F1465,INDIRECT(ADDRESS(B1466,1,1,1,"all_city_parameter_inputs"))))</f>
        <v>CO2_emission_inventories</v>
      </c>
      <c r="G1466" s="4" t="str" cm="1">
        <f t="array" aca="1" ref="G1466" ca="1">IF(AND(ISBLANK(INDIRECT(ADDRESS(B1466,3,1,1,"all_city_parameter_inputs"))),ISBLANK(INDIRECT(ADDRESS(B1466,2,1,1,"all_city_parameter_inputs")))),"",IF(ISBLANK(INDIRECT(ADDRESS(B1466,2,1,1,"all_city_parameter_inputs"))),"",INDIRECT(ADDRESS(B1466,2,1,1,"all_city_parameter_inputs"))))</f>
        <v>bus_driver</v>
      </c>
      <c r="H1466" s="17" cm="1">
        <f t="array" aca="1" ref="H1466" ca="1">IF(ISBLANK(INDIRECT(ADDRESS(B1466,A1466,1,1,"all_city_parameter_inputs"))), "--",INDIRECT(ADDRESS(B1466,A1466,1,1,"all_city_parameter_inputs")))</f>
        <v>809.49260000000004</v>
      </c>
      <c r="I1466" s="17">
        <f ca="1">IF(OR(G1466="alpha",G1466="beta",G1466="sd",G1466="mean"),"--",VLOOKUP(C1466,Default!$B$5:$H$113,7,FALSE))</f>
        <v>100429.7216</v>
      </c>
      <c r="J1466" s="4" t="str">
        <f ca="1">VLOOKUP(F1466,Lookup!$C$5:$D$109,2, FALSE)</f>
        <v>Pollution values</v>
      </c>
      <c r="K1466" s="4">
        <f ca="1">VLOOKUP(C1466,Default!$B$4:$E$113,4, FALSE)</f>
        <v>0</v>
      </c>
      <c r="L1466" s="21" t="str" cm="1">
        <f t="array" aca="1" ref="L1466" ca="1">IF(ISNA(VLOOKUP(D1466,Grouped_Sources!$C:$C,1,FALSE)),"", INDIRECT(VLOOKUP(D1466,Grouped_Sources!$C:$G,5,FALSE)))</f>
        <v/>
      </c>
      <c r="M1466" s="21"/>
      <c r="N1466" s="21"/>
    </row>
    <row r="1467" spans="1:14">
      <c r="A1467" s="5">
        <f t="shared" si="224"/>
        <v>17</v>
      </c>
      <c r="B1467" s="5">
        <f t="shared" si="225"/>
        <v>79</v>
      </c>
      <c r="C1467" s="5" t="str">
        <f t="shared" ca="1" si="223"/>
        <v>CO2_emission_inventories big_truck</v>
      </c>
      <c r="D1467" s="5" t="str">
        <f t="shared" ca="1" si="227"/>
        <v>CO2_emission_inventories_antofagasta</v>
      </c>
      <c r="E1467" s="4" t="str" cm="1">
        <f t="array" aca="1" ref="E1467" ca="1">INDIRECT(ADDRESS(1,A1467,1,1,"all_city_parameter_inputs"))</f>
        <v>antofagasta</v>
      </c>
      <c r="F1467" s="6" t="str" cm="1">
        <f t="array" aca="1" ref="F1467" ca="1">IF(AND(ISBLANK(INDIRECT(ADDRESS(B1467,2,1,1,"all_city_parameter_inputs"))), ISBLANK(INDIRECT(ADDRESS(B1467,1,1,1,"all_city_parameter_inputs")))), "", IF(ISBLANK(INDIRECT(ADDRESS(B1467,1,1,1,"all_city_parameter_inputs"))), All_city_list!F1466,INDIRECT(ADDRESS(B1467,1,1,1,"all_city_parameter_inputs"))))</f>
        <v>CO2_emission_inventories</v>
      </c>
      <c r="G1467" s="4" t="str" cm="1">
        <f t="array" aca="1" ref="G1467" ca="1">IF(AND(ISBLANK(INDIRECT(ADDRESS(B1467,3,1,1,"all_city_parameter_inputs"))),ISBLANK(INDIRECT(ADDRESS(B1467,2,1,1,"all_city_parameter_inputs")))),"",IF(ISBLANK(INDIRECT(ADDRESS(B1467,2,1,1,"all_city_parameter_inputs"))),"",INDIRECT(ADDRESS(B1467,2,1,1,"all_city_parameter_inputs"))))</f>
        <v>big_truck</v>
      </c>
      <c r="H1467" s="17" cm="1">
        <f t="array" aca="1" ref="H1467" ca="1">IF(ISBLANK(INDIRECT(ADDRESS(B1467,A1467,1,1,"all_city_parameter_inputs"))), "--",INDIRECT(ADDRESS(B1467,A1467,1,1,"all_city_parameter_inputs")))</f>
        <v>8546.1959999999999</v>
      </c>
      <c r="I1467" s="17">
        <f ca="1">IF(OR(G1467="alpha",G1467="beta",G1467="sd",G1467="mean"),"--",VLOOKUP(C1467,Default!$B$5:$H$113,7,FALSE))</f>
        <v>259655.32449999999</v>
      </c>
      <c r="J1467" s="4" t="str">
        <f ca="1">VLOOKUP(F1467,Lookup!$C$5:$D$109,2, FALSE)</f>
        <v>Pollution values</v>
      </c>
      <c r="K1467" s="4">
        <f ca="1">VLOOKUP(C1467,Default!$B$4:$E$113,4, FALSE)</f>
        <v>0</v>
      </c>
      <c r="L1467" s="21" t="str" cm="1">
        <f t="array" aca="1" ref="L1467" ca="1">IF(ISNA(VLOOKUP(D1467,Grouped_Sources!$C:$C,1,FALSE)),"", INDIRECT(VLOOKUP(D1467,Grouped_Sources!$C:$G,5,FALSE)))</f>
        <v/>
      </c>
      <c r="M1467" s="21"/>
      <c r="N1467" s="21"/>
    </row>
    <row r="1468" spans="1:14">
      <c r="A1468" s="5">
        <f t="shared" si="224"/>
        <v>17</v>
      </c>
      <c r="B1468" s="5">
        <f t="shared" si="225"/>
        <v>80</v>
      </c>
      <c r="C1468" s="5" t="str">
        <f t="shared" ca="1" si="223"/>
        <v>CO2_emission_inventories truck</v>
      </c>
      <c r="D1468" s="5" t="str">
        <f t="shared" ca="1" si="227"/>
        <v>CO2_emission_inventories_antofagasta</v>
      </c>
      <c r="E1468" s="4" t="str" cm="1">
        <f t="array" aca="1" ref="E1468" ca="1">INDIRECT(ADDRESS(1,A1468,1,1,"all_city_parameter_inputs"))</f>
        <v>antofagasta</v>
      </c>
      <c r="F1468" s="6" t="str" cm="1">
        <f t="array" aca="1" ref="F1468" ca="1">IF(AND(ISBLANK(INDIRECT(ADDRESS(B1468,2,1,1,"all_city_parameter_inputs"))), ISBLANK(INDIRECT(ADDRESS(B1468,1,1,1,"all_city_parameter_inputs")))), "", IF(ISBLANK(INDIRECT(ADDRESS(B1468,1,1,1,"all_city_parameter_inputs"))), All_city_list!F1467,INDIRECT(ADDRESS(B1468,1,1,1,"all_city_parameter_inputs"))))</f>
        <v>CO2_emission_inventories</v>
      </c>
      <c r="G1468" s="4" t="str" cm="1">
        <f t="array" aca="1" ref="G1468" ca="1">IF(AND(ISBLANK(INDIRECT(ADDRESS(B1468,3,1,1,"all_city_parameter_inputs"))),ISBLANK(INDIRECT(ADDRESS(B1468,2,1,1,"all_city_parameter_inputs")))),"",IF(ISBLANK(INDIRECT(ADDRESS(B1468,2,1,1,"all_city_parameter_inputs"))),"",INDIRECT(ADDRESS(B1468,2,1,1,"all_city_parameter_inputs"))))</f>
        <v>truck</v>
      </c>
      <c r="H1468" s="17" cm="1">
        <f t="array" aca="1" ref="H1468" ca="1">IF(ISBLANK(INDIRECT(ADDRESS(B1468,A1468,1,1,"all_city_parameter_inputs"))), "--",INDIRECT(ADDRESS(B1468,A1468,1,1,"all_city_parameter_inputs")))</f>
        <v>17077.611000000001</v>
      </c>
      <c r="I1468" s="17">
        <f ca="1">IF(OR(G1468="alpha",G1468="beta",G1468="sd",G1468="mean"),"--",VLOOKUP(C1468,Default!$B$5:$H$113,7,FALSE))</f>
        <v>163516.11319999999</v>
      </c>
      <c r="J1468" s="4" t="str">
        <f ca="1">VLOOKUP(F1468,Lookup!$C$5:$D$109,2, FALSE)</f>
        <v>Pollution values</v>
      </c>
      <c r="K1468" s="4">
        <f ca="1">VLOOKUP(C1468,Default!$B$4:$E$113,4, FALSE)</f>
        <v>0</v>
      </c>
      <c r="L1468" s="21" t="str" cm="1">
        <f t="array" aca="1" ref="L1468" ca="1">IF(ISNA(VLOOKUP(D1468,Grouped_Sources!$C:$C,1,FALSE)),"", INDIRECT(VLOOKUP(D1468,Grouped_Sources!$C:$G,5,FALSE)))</f>
        <v/>
      </c>
      <c r="M1468" s="21"/>
      <c r="N1468" s="21"/>
    </row>
    <row r="1469" spans="1:14">
      <c r="A1469" s="5">
        <f t="shared" si="224"/>
        <v>17</v>
      </c>
      <c r="B1469" s="5">
        <f t="shared" si="225"/>
        <v>81</v>
      </c>
      <c r="C1469" s="5" t="str">
        <f t="shared" ca="1" si="223"/>
        <v>CO2_emission_inventories van</v>
      </c>
      <c r="D1469" s="5" t="str">
        <f t="shared" ca="1" si="227"/>
        <v>CO2_emission_inventories_antofagasta</v>
      </c>
      <c r="E1469" s="4" t="str" cm="1">
        <f t="array" aca="1" ref="E1469" ca="1">INDIRECT(ADDRESS(1,A1469,1,1,"all_city_parameter_inputs"))</f>
        <v>antofagasta</v>
      </c>
      <c r="F1469" s="6" t="str" cm="1">
        <f t="array" aca="1" ref="F1469" ca="1">IF(AND(ISBLANK(INDIRECT(ADDRESS(B1469,2,1,1,"all_city_parameter_inputs"))), ISBLANK(INDIRECT(ADDRESS(B1469,1,1,1,"all_city_parameter_inputs")))), "", IF(ISBLANK(INDIRECT(ADDRESS(B1469,1,1,1,"all_city_parameter_inputs"))), All_city_list!F1468,INDIRECT(ADDRESS(B1469,1,1,1,"all_city_parameter_inputs"))))</f>
        <v>CO2_emission_inventories</v>
      </c>
      <c r="G1469" s="4" t="str" cm="1">
        <f t="array" aca="1" ref="G1469" ca="1">IF(AND(ISBLANK(INDIRECT(ADDRESS(B1469,3,1,1,"all_city_parameter_inputs"))),ISBLANK(INDIRECT(ADDRESS(B1469,2,1,1,"all_city_parameter_inputs")))),"",IF(ISBLANK(INDIRECT(ADDRESS(B1469,2,1,1,"all_city_parameter_inputs"))),"",INDIRECT(ADDRESS(B1469,2,1,1,"all_city_parameter_inputs"))))</f>
        <v>van</v>
      </c>
      <c r="H1469" s="17" t="str" cm="1">
        <f t="array" aca="1" ref="H1469" ca="1">IF(ISBLANK(INDIRECT(ADDRESS(B1469,A1469,1,1,"all_city_parameter_inputs"))), "--",INDIRECT(ADDRESS(B1469,A1469,1,1,"all_city_parameter_inputs")))</f>
        <v>--</v>
      </c>
      <c r="I1469" s="17">
        <f ca="1">IF(OR(G1469="alpha",G1469="beta",G1469="sd",G1469="mean"),"--",VLOOKUP(C1469,Default!$B$5:$H$113,7,FALSE))</f>
        <v>0</v>
      </c>
      <c r="J1469" s="4" t="str">
        <f ca="1">VLOOKUP(F1469,Lookup!$C$5:$D$109,2, FALSE)</f>
        <v>Pollution values</v>
      </c>
      <c r="K1469" s="4">
        <f ca="1">VLOOKUP(C1469,Default!$B$4:$E$113,4, FALSE)</f>
        <v>0</v>
      </c>
      <c r="L1469" s="21" t="str" cm="1">
        <f t="array" aca="1" ref="L1469" ca="1">IF(ISNA(VLOOKUP(D1469,Grouped_Sources!$C:$C,1,FALSE)),"", INDIRECT(VLOOKUP(D1469,Grouped_Sources!$C:$G,5,FALSE)))</f>
        <v/>
      </c>
      <c r="M1469" s="21"/>
      <c r="N1469" s="21"/>
    </row>
    <row r="1470" spans="1:14">
      <c r="A1470" s="5">
        <f t="shared" si="224"/>
        <v>17</v>
      </c>
      <c r="B1470" s="5">
        <f t="shared" si="225"/>
        <v>82</v>
      </c>
      <c r="C1470" s="5" t="str">
        <f t="shared" ca="1" si="223"/>
        <v>CO2_emission_inventories other</v>
      </c>
      <c r="D1470" s="5" t="str">
        <f t="shared" ca="1" si="227"/>
        <v>CO2_emission_inventories_antofagasta</v>
      </c>
      <c r="E1470" s="4" t="str" cm="1">
        <f t="array" aca="1" ref="E1470" ca="1">INDIRECT(ADDRESS(1,A1470,1,1,"all_city_parameter_inputs"))</f>
        <v>antofagasta</v>
      </c>
      <c r="F1470" s="6" t="str" cm="1">
        <f t="array" aca="1" ref="F1470" ca="1">IF(AND(ISBLANK(INDIRECT(ADDRESS(B1470,2,1,1,"all_city_parameter_inputs"))), ISBLANK(INDIRECT(ADDRESS(B1470,1,1,1,"all_city_parameter_inputs")))), "", IF(ISBLANK(INDIRECT(ADDRESS(B1470,1,1,1,"all_city_parameter_inputs"))), All_city_list!F1469,INDIRECT(ADDRESS(B1470,1,1,1,"all_city_parameter_inputs"))))</f>
        <v>CO2_emission_inventories</v>
      </c>
      <c r="G1470" s="4" t="str" cm="1">
        <f t="array" aca="1" ref="G1470" ca="1">IF(AND(ISBLANK(INDIRECT(ADDRESS(B1470,3,1,1,"all_city_parameter_inputs"))),ISBLANK(INDIRECT(ADDRESS(B1470,2,1,1,"all_city_parameter_inputs")))),"",IF(ISBLANK(INDIRECT(ADDRESS(B1470,2,1,1,"all_city_parameter_inputs"))),"",INDIRECT(ADDRESS(B1470,2,1,1,"all_city_parameter_inputs"))))</f>
        <v>other</v>
      </c>
      <c r="H1470" s="17" cm="1">
        <f t="array" aca="1" ref="H1470" ca="1">IF(ISBLANK(INDIRECT(ADDRESS(B1470,A1470,1,1,"all_city_parameter_inputs"))), "--",INDIRECT(ADDRESS(B1470,A1470,1,1,"all_city_parameter_inputs")))</f>
        <v>382.06200000000001</v>
      </c>
      <c r="I1470" s="17">
        <f ca="1">IF(OR(G1470="alpha",G1470="beta",G1470="sd",G1470="mean"),"--",VLOOKUP(C1470,Default!$B$5:$H$113,7,FALSE))</f>
        <v>1906.893448</v>
      </c>
      <c r="J1470" s="4" t="str">
        <f ca="1">VLOOKUP(F1470,Lookup!$C$5:$D$109,2, FALSE)</f>
        <v>Pollution values</v>
      </c>
      <c r="K1470" s="4">
        <f ca="1">VLOOKUP(C1470,Default!$B$4:$E$113,4, FALSE)</f>
        <v>0</v>
      </c>
      <c r="L1470" s="21" t="str" cm="1">
        <f t="array" aca="1" ref="L1470" ca="1">IF(ISNA(VLOOKUP(D1470,Grouped_Sources!$C:$C,1,FALSE)),"", INDIRECT(VLOOKUP(D1470,Grouped_Sources!$C:$G,5,FALSE)))</f>
        <v/>
      </c>
      <c r="M1470" s="21"/>
      <c r="N1470" s="21"/>
    </row>
    <row r="1471" spans="1:14">
      <c r="A1471" s="5">
        <f t="shared" si="224"/>
        <v>17</v>
      </c>
      <c r="B1471" s="5">
        <f t="shared" si="225"/>
        <v>83</v>
      </c>
      <c r="C1471" s="5" t="str">
        <f t="shared" ref="C1471:C1544" ca="1" si="228">IF(G1471 = "",F1471,IF(OR(G1471="alpha",G1471="beta",G1471="constant",G1471="sd",G1471="mean",G1471="sample"),F1471,F1471&amp;" "&amp;G1471))</f>
        <v>CO2_emission_inventories taxi</v>
      </c>
      <c r="D1471" s="5" t="str">
        <f t="shared" ca="1" si="227"/>
        <v>CO2_emission_inventories_antofagasta</v>
      </c>
      <c r="E1471" s="4" t="str" cm="1">
        <f t="array" aca="1" ref="E1471" ca="1">INDIRECT(ADDRESS(1,A1471,1,1,"all_city_parameter_inputs"))</f>
        <v>antofagasta</v>
      </c>
      <c r="F1471" s="6" t="str" cm="1">
        <f t="array" aca="1" ref="F1471" ca="1">IF(AND(ISBLANK(INDIRECT(ADDRESS(B1471,2,1,1,"all_city_parameter_inputs"))), ISBLANK(INDIRECT(ADDRESS(B1471,1,1,1,"all_city_parameter_inputs")))), "", IF(ISBLANK(INDIRECT(ADDRESS(B1471,1,1,1,"all_city_parameter_inputs"))), All_city_list!F1470,INDIRECT(ADDRESS(B1471,1,1,1,"all_city_parameter_inputs"))))</f>
        <v>CO2_emission_inventories</v>
      </c>
      <c r="G1471" s="4" t="str" cm="1">
        <f t="array" aca="1" ref="G1471" ca="1">IF(AND(ISBLANK(INDIRECT(ADDRESS(B1471,3,1,1,"all_city_parameter_inputs"))),ISBLANK(INDIRECT(ADDRESS(B1471,2,1,1,"all_city_parameter_inputs")))),"",IF(ISBLANK(INDIRECT(ADDRESS(B1471,2,1,1,"all_city_parameter_inputs"))),"",INDIRECT(ADDRESS(B1471,2,1,1,"all_city_parameter_inputs"))))</f>
        <v>taxi</v>
      </c>
      <c r="H1471" s="17" t="str" cm="1">
        <f t="array" aca="1" ref="H1471" ca="1">IF(ISBLANK(INDIRECT(ADDRESS(B1471,A1471,1,1,"all_city_parameter_inputs"))), "--",INDIRECT(ADDRESS(B1471,A1471,1,1,"all_city_parameter_inputs")))</f>
        <v>--</v>
      </c>
      <c r="I1471" s="17">
        <f ca="1">IF(OR(G1471="alpha",G1471="beta",G1471="sd",G1471="mean"),"--",VLOOKUP(C1471,Default!$B$5:$H$113,7,FALSE))</f>
        <v>0</v>
      </c>
      <c r="J1471" s="4" t="str">
        <f ca="1">VLOOKUP(F1471,Lookup!$C$5:$D$109,2, FALSE)</f>
        <v>Pollution values</v>
      </c>
      <c r="K1471" s="4">
        <f ca="1">VLOOKUP(C1471,Default!$B$4:$E$113,4, FALSE)</f>
        <v>0</v>
      </c>
      <c r="L1471" s="21" t="str" cm="1">
        <f t="array" aca="1" ref="L1471" ca="1">IF(ISNA(VLOOKUP(D1471,Grouped_Sources!$C:$C,1,FALSE)),"", INDIRECT(VLOOKUP(D1471,Grouped_Sources!$C:$G,5,FALSE)))</f>
        <v/>
      </c>
      <c r="M1471" s="21"/>
      <c r="N1471" s="21"/>
    </row>
    <row r="1472" spans="1:14">
      <c r="A1472" s="5">
        <f t="shared" si="224"/>
        <v>17</v>
      </c>
      <c r="B1472" s="5">
        <f t="shared" si="225"/>
        <v>84</v>
      </c>
      <c r="C1472" s="5" t="str">
        <f t="shared" ca="1" si="228"/>
        <v>CO2_emission_inventories auto_rickshaw</v>
      </c>
      <c r="D1472" s="5" t="str">
        <f t="shared" ca="1" si="227"/>
        <v>CO2_emission_inventories_antofagasta</v>
      </c>
      <c r="E1472" s="4" t="str" cm="1">
        <f t="array" aca="1" ref="E1472" ca="1">INDIRECT(ADDRESS(1,A1472,1,1,"all_city_parameter_inputs"))</f>
        <v>antofagasta</v>
      </c>
      <c r="F1472" s="6" t="str" cm="1">
        <f t="array" aca="1" ref="F1472" ca="1">IF(AND(ISBLANK(INDIRECT(ADDRESS(B1472,2,1,1,"all_city_parameter_inputs"))), ISBLANK(INDIRECT(ADDRESS(B1472,1,1,1,"all_city_parameter_inputs")))), "", IF(ISBLANK(INDIRECT(ADDRESS(B1472,1,1,1,"all_city_parameter_inputs"))), All_city_list!F1471,INDIRECT(ADDRESS(B1472,1,1,1,"all_city_parameter_inputs"))))</f>
        <v>CO2_emission_inventories</v>
      </c>
      <c r="G1472" s="4" t="str" cm="1">
        <f t="array" aca="1" ref="G1472" ca="1">IF(AND(ISBLANK(INDIRECT(ADDRESS(B1472,3,1,1,"all_city_parameter_inputs"))),ISBLANK(INDIRECT(ADDRESS(B1472,2,1,1,"all_city_parameter_inputs")))),"",IF(ISBLANK(INDIRECT(ADDRESS(B1472,2,1,1,"all_city_parameter_inputs"))),"",INDIRECT(ADDRESS(B1472,2,1,1,"all_city_parameter_inputs"))))</f>
        <v>auto_rickshaw</v>
      </c>
      <c r="H1472" s="17" t="str" cm="1">
        <f t="array" aca="1" ref="H1472" ca="1">IF(ISBLANK(INDIRECT(ADDRESS(B1472,A1472,1,1,"all_city_parameter_inputs"))), "--",INDIRECT(ADDRESS(B1472,A1472,1,1,"all_city_parameter_inputs")))</f>
        <v>--</v>
      </c>
      <c r="I1472" s="17">
        <f ca="1">IF(OR(G1472="alpha",G1472="beta",G1472="sd",G1472="mean"),"--",VLOOKUP(C1472,Default!$B$5:$H$113,7,FALSE))</f>
        <v>0</v>
      </c>
      <c r="J1472" s="4" t="str">
        <f ca="1">VLOOKUP(F1472,Lookup!$C$5:$D$109,2, FALSE)</f>
        <v>Pollution values</v>
      </c>
      <c r="K1472" s="4">
        <f ca="1">VLOOKUP(C1472,Default!$B$4:$E$113,4, FALSE)</f>
        <v>0</v>
      </c>
      <c r="L1472" s="21" t="str" cm="1">
        <f t="array" aca="1" ref="L1472" ca="1">IF(ISNA(VLOOKUP(D1472,Grouped_Sources!$C:$C,1,FALSE)),"", INDIRECT(VLOOKUP(D1472,Grouped_Sources!$C:$G,5,FALSE)))</f>
        <v/>
      </c>
      <c r="M1472" s="21"/>
      <c r="N1472" s="21"/>
    </row>
    <row r="1473" spans="1:14">
      <c r="A1473" s="5">
        <f t="shared" si="224"/>
        <v>17</v>
      </c>
      <c r="B1473" s="5">
        <f t="shared" si="225"/>
        <v>85</v>
      </c>
      <c r="C1473" s="5" t="str">
        <f t="shared" ca="1" si="228"/>
        <v>CO2_emission_confidence</v>
      </c>
      <c r="D1473" s="5" t="str">
        <f t="shared" ca="1" si="227"/>
        <v>CO2_emission_confidence_antofagasta</v>
      </c>
      <c r="E1473" s="4" t="str" cm="1">
        <f t="array" aca="1" ref="E1473" ca="1">INDIRECT(ADDRESS(1,A1473,1,1,"all_city_parameter_inputs"))</f>
        <v>antofagasta</v>
      </c>
      <c r="F1473" s="6" t="str" cm="1">
        <f t="array" aca="1" ref="F1473" ca="1">IF(AND(ISBLANK(INDIRECT(ADDRESS(B1473,2,1,1,"all_city_parameter_inputs"))), ISBLANK(INDIRECT(ADDRESS(B1473,1,1,1,"all_city_parameter_inputs")))), "", IF(ISBLANK(INDIRECT(ADDRESS(B1473,1,1,1,"all_city_parameter_inputs"))), All_city_list!F1472,INDIRECT(ADDRESS(B1473,1,1,1,"all_city_parameter_inputs"))))</f>
        <v>CO2_emission_confidence</v>
      </c>
      <c r="G1473" s="4" t="str" cm="1">
        <f t="array" aca="1" ref="G1473" ca="1">IF(AND(ISBLANK(INDIRECT(ADDRESS(B1473,3,1,1,"all_city_parameter_inputs"))),ISBLANK(INDIRECT(ADDRESS(B1473,2,1,1,"all_city_parameter_inputs")))),"",IF(ISBLANK(INDIRECT(ADDRESS(B1473,2,1,1,"all_city_parameter_inputs"))),"",INDIRECT(ADDRESS(B1473,2,1,1,"all_city_parameter_inputs"))))</f>
        <v>sample</v>
      </c>
      <c r="H1473" s="17" cm="1">
        <f t="array" aca="1" ref="H1473" ca="1">IF(ISBLANK(INDIRECT(ADDRESS(B1473,A1473,1,1,"all_city_parameter_inputs"))), "--",INDIRECT(ADDRESS(B1473,A1473,1,1,"all_city_parameter_inputs")))</f>
        <v>0.8</v>
      </c>
      <c r="I1473" s="17">
        <f ca="1">IF(OR(G1473="alpha",G1473="beta",G1473="sd",G1473="mean"),"--",VLOOKUP(C1473,Default!$B$5:$H$113,7,FALSE))</f>
        <v>1</v>
      </c>
      <c r="J1473" s="4" t="str">
        <f ca="1">VLOOKUP(F1473,Lookup!$C$5:$D$109,2, FALSE)</f>
        <v>Pollution values</v>
      </c>
      <c r="K1473" s="4" t="str">
        <f ca="1">VLOOKUP(C1473,Default!$B$4:$E$113,4, FALSE)</f>
        <v>how confident we are about the CO2 emissions inventory (equivalent to PM_EMISSION_INVENTORY_CONFIDENCE)</v>
      </c>
      <c r="L1473" s="21" t="str" cm="1">
        <f t="array" aca="1" ref="L1473" ca="1">IF(ISNA(VLOOKUP(D1473,Grouped_Sources!$C:$C,1,FALSE)),"", INDIRECT(VLOOKUP(D1473,Grouped_Sources!$C:$G,5,FALSE)))</f>
        <v/>
      </c>
      <c r="M1473" s="21"/>
      <c r="N1473" s="21"/>
    </row>
    <row r="1474" spans="1:14">
      <c r="A1474" s="5">
        <f t="shared" si="224"/>
        <v>17</v>
      </c>
      <c r="B1474" s="5">
        <f t="shared" si="225"/>
        <v>86</v>
      </c>
      <c r="C1474" s="5" t="str">
        <f t="shared" ca="1" si="228"/>
        <v>car_occupancy_ratio</v>
      </c>
      <c r="D1474" s="5" t="str">
        <f t="shared" ref="D1474:D1476" ca="1" si="229">F1474&amp;"_"&amp;E1474</f>
        <v>car_occupancy_ratio_antofagasta</v>
      </c>
      <c r="E1474" s="4" t="str" cm="1">
        <f t="array" aca="1" ref="E1474" ca="1">INDIRECT(ADDRESS(1,A1474,1,1,"all_city_parameter_inputs"))</f>
        <v>antofagasta</v>
      </c>
      <c r="F1474" s="6" t="str" cm="1">
        <f t="array" aca="1" ref="F1474" ca="1">IF(AND(ISBLANK(INDIRECT(ADDRESS(B1474,2,1,1,"all_city_parameter_inputs"))), ISBLANK(INDIRECT(ADDRESS(B1474,1,1,1,"all_city_parameter_inputs")))), "", IF(ISBLANK(INDIRECT(ADDRESS(B1474,1,1,1,"all_city_parameter_inputs"))), All_city_list!F1473,INDIRECT(ADDRESS(B1474,1,1,1,"all_city_parameter_inputs"))))</f>
        <v>car_occupancy_ratio</v>
      </c>
      <c r="G1474" s="4" t="str" cm="1">
        <f t="array" aca="1" ref="G1474" ca="1">IF(AND(ISBLANK(INDIRECT(ADDRESS(B1474,3,1,1,"all_city_parameter_inputs"))),ISBLANK(INDIRECT(ADDRESS(B1474,2,1,1,"all_city_parameter_inputs")))),"",IF(ISBLANK(INDIRECT(ADDRESS(B1474,2,1,1,"all_city_parameter_inputs"))),"",INDIRECT(ADDRESS(B1474,2,1,1,"all_city_parameter_inputs"))))</f>
        <v>constant</v>
      </c>
      <c r="H1474" s="17" cm="1">
        <f t="array" aca="1" ref="H1474" ca="1">IF(ISBLANK(INDIRECT(ADDRESS(B1474,A1474,1,1,"all_city_parameter_inputs"))), "--",INDIRECT(ADDRESS(B1474,A1474,1,1,"all_city_parameter_inputs")))</f>
        <v>0.66225165562913912</v>
      </c>
      <c r="I1474" s="17">
        <f ca="1">IF(OR(G1474="alpha",G1474="beta",G1474="sd",G1474="mean"),"--",VLOOKUP(C1474,Default!$B$5:$H$113,7,FALSE))</f>
        <v>0.625</v>
      </c>
      <c r="J1474" s="4" t="str">
        <f ca="1">VLOOKUP(F1474,Lookup!$C$5:$D$109,2, FALSE)</f>
        <v>Travel values</v>
      </c>
      <c r="K1474" s="4" t="str">
        <f ca="1">VLOOKUP(C1474,Default!$B$4:$E$113,4, FALSE)</f>
        <v>ratio of cars to passengers (incl driver)</v>
      </c>
      <c r="L1474" s="21" t="str" cm="1">
        <f t="array" aca="1" ref="L1474" ca="1">IF(ISNA(VLOOKUP(D1474,Grouped_Sources!$C:$C,1,FALSE)),"", INDIRECT(VLOOKUP(D1474,Grouped_Sources!$C:$G,5,FALSE)))</f>
        <v>CarOccupancyRatio_vxx.docx on on OneDrive Ali Abbas - ITHIM Global\Methods and Processes\Input Parameters\CarOccupancyRate</v>
      </c>
      <c r="M1474" s="21"/>
      <c r="N1474" s="21"/>
    </row>
    <row r="1475" spans="1:14">
      <c r="A1475" s="5">
        <f t="shared" si="224"/>
        <v>17</v>
      </c>
      <c r="B1475" s="5">
        <f t="shared" si="225"/>
        <v>87</v>
      </c>
      <c r="C1475" s="5" t="str">
        <f t="shared" ca="1" si="228"/>
        <v>car_occupancy_ratio</v>
      </c>
      <c r="D1475" s="5" t="str">
        <f t="shared" ca="1" si="229"/>
        <v>car_occupancy_ratio_antofagasta</v>
      </c>
      <c r="E1475" s="4" t="str" cm="1">
        <f t="array" aca="1" ref="E1475" ca="1">INDIRECT(ADDRESS(1,A1475,1,1,"all_city_parameter_inputs"))</f>
        <v>antofagasta</v>
      </c>
      <c r="F1475" s="6" t="str" cm="1">
        <f t="array" aca="1" ref="F1475" ca="1">IF(AND(ISBLANK(INDIRECT(ADDRESS(B1475,2,1,1,"all_city_parameter_inputs"))), ISBLANK(INDIRECT(ADDRESS(B1475,1,1,1,"all_city_parameter_inputs")))), "", IF(ISBLANK(INDIRECT(ADDRESS(B1475,1,1,1,"all_city_parameter_inputs"))), All_city_list!F1474,INDIRECT(ADDRESS(B1475,1,1,1,"all_city_parameter_inputs"))))</f>
        <v>car_occupancy_ratio</v>
      </c>
      <c r="G1475" s="4" t="str" cm="1">
        <f t="array" aca="1" ref="G1475" ca="1">IF(AND(ISBLANK(INDIRECT(ADDRESS(B1475,3,1,1,"all_city_parameter_inputs"))),ISBLANK(INDIRECT(ADDRESS(B1475,2,1,1,"all_city_parameter_inputs")))),"",IF(ISBLANK(INDIRECT(ADDRESS(B1475,2,1,1,"all_city_parameter_inputs"))),"",INDIRECT(ADDRESS(B1475,2,1,1,"all_city_parameter_inputs"))))</f>
        <v>alpha</v>
      </c>
      <c r="H1475" s="17" cm="1">
        <f t="array" aca="1" ref="H1475" ca="1">IF(ISBLANK(INDIRECT(ADDRESS(B1475,A1475,1,1,"all_city_parameter_inputs"))), "--",INDIRECT(ADDRESS(B1475,A1475,1,1,"all_city_parameter_inputs")))</f>
        <v>16.045408388520961</v>
      </c>
      <c r="I1475" s="17" t="str">
        <f ca="1">IF(OR(G1475="alpha",G1475="beta",G1475="sd",G1475="mean"),"--",VLOOKUP(C1475,Default!$B$5:$H$113,7,FALSE))</f>
        <v>--</v>
      </c>
      <c r="J1475" s="4" t="str">
        <f ca="1">VLOOKUP(F1475,Lookup!$C$5:$D$109,2, FALSE)</f>
        <v>Travel values</v>
      </c>
      <c r="K1475" s="4" t="str">
        <f ca="1">VLOOKUP(C1475,Default!$B$4:$E$113,4, FALSE)</f>
        <v>ratio of cars to passengers (incl driver)</v>
      </c>
      <c r="L1475" s="21" t="str" cm="1">
        <f t="array" aca="1" ref="L1475" ca="1">IF(ISNA(VLOOKUP(D1475,Grouped_Sources!$C:$C,1,FALSE)),"", INDIRECT(VLOOKUP(D1475,Grouped_Sources!$C:$G,5,FALSE)))</f>
        <v>CarOccupancyRatio_vxx.docx on on OneDrive Ali Abbas - ITHIM Global\Methods and Processes\Input Parameters\CarOccupancyRate</v>
      </c>
      <c r="M1475" s="21"/>
      <c r="N1475" s="21"/>
    </row>
    <row r="1476" spans="1:14">
      <c r="A1476" s="5">
        <f t="shared" si="224"/>
        <v>17</v>
      </c>
      <c r="B1476" s="5">
        <f t="shared" si="225"/>
        <v>88</v>
      </c>
      <c r="C1476" s="5" t="str">
        <f t="shared" ca="1" si="228"/>
        <v>car_occupancy_ratio</v>
      </c>
      <c r="D1476" s="5" t="str">
        <f t="shared" ca="1" si="229"/>
        <v>car_occupancy_ratio_antofagasta</v>
      </c>
      <c r="E1476" s="4" t="str" cm="1">
        <f t="array" aca="1" ref="E1476" ca="1">INDIRECT(ADDRESS(1,A1476,1,1,"all_city_parameter_inputs"))</f>
        <v>antofagasta</v>
      </c>
      <c r="F1476" s="6" t="str" cm="1">
        <f t="array" aca="1" ref="F1476" ca="1">IF(AND(ISBLANK(INDIRECT(ADDRESS(B1476,2,1,1,"all_city_parameter_inputs"))), ISBLANK(INDIRECT(ADDRESS(B1476,1,1,1,"all_city_parameter_inputs")))), "", IF(ISBLANK(INDIRECT(ADDRESS(B1476,1,1,1,"all_city_parameter_inputs"))), All_city_list!F1475,INDIRECT(ADDRESS(B1476,1,1,1,"all_city_parameter_inputs"))))</f>
        <v>car_occupancy_ratio</v>
      </c>
      <c r="G1476" s="4" t="str" cm="1">
        <f t="array" aca="1" ref="G1476" ca="1">IF(AND(ISBLANK(INDIRECT(ADDRESS(B1476,3,1,1,"all_city_parameter_inputs"))),ISBLANK(INDIRECT(ADDRESS(B1476,2,1,1,"all_city_parameter_inputs")))),"",IF(ISBLANK(INDIRECT(ADDRESS(B1476,2,1,1,"all_city_parameter_inputs"))),"",INDIRECT(ADDRESS(B1476,2,1,1,"all_city_parameter_inputs"))))</f>
        <v>beta</v>
      </c>
      <c r="H1476" s="17" cm="1">
        <f t="array" aca="1" ref="H1476" ca="1">IF(ISBLANK(INDIRECT(ADDRESS(B1476,A1476,1,1,"all_city_parameter_inputs"))), "--",INDIRECT(ADDRESS(B1476,A1476,1,1,"all_city_parameter_inputs")))</f>
        <v>8.1831582781456884</v>
      </c>
      <c r="I1476" s="17" t="str">
        <f ca="1">IF(OR(G1476="alpha",G1476="beta",G1476="sd",G1476="mean"),"--",VLOOKUP(C1476,Default!$B$5:$H$113,7,FALSE))</f>
        <v>--</v>
      </c>
      <c r="J1476" s="4" t="str">
        <f ca="1">VLOOKUP(F1476,Lookup!$C$5:$D$109,2, FALSE)</f>
        <v>Travel values</v>
      </c>
      <c r="K1476" s="4" t="str">
        <f ca="1">VLOOKUP(C1476,Default!$B$4:$E$113,4, FALSE)</f>
        <v>ratio of cars to passengers (incl driver)</v>
      </c>
      <c r="L1476" s="21" t="str" cm="1">
        <f t="array" aca="1" ref="L1476" ca="1">IF(ISNA(VLOOKUP(D1476,Grouped_Sources!$C:$C,1,FALSE)),"", INDIRECT(VLOOKUP(D1476,Grouped_Sources!$C:$G,5,FALSE)))</f>
        <v>CarOccupancyRatio_vxx.docx on on OneDrive Ali Abbas - ITHIM Global\Methods and Processes\Input Parameters\CarOccupancyRate</v>
      </c>
      <c r="M1476" s="21"/>
      <c r="N1476" s="21"/>
    </row>
    <row r="1477" spans="1:14">
      <c r="A1477" s="5">
        <f t="shared" si="224"/>
        <v>17</v>
      </c>
      <c r="B1477" s="5">
        <f t="shared" si="225"/>
        <v>89</v>
      </c>
      <c r="C1477" s="5" t="str">
        <f t="shared" ca="1" si="228"/>
        <v>country</v>
      </c>
      <c r="D1477" s="5" t="str">
        <f t="shared" ref="D1477:D1480" ca="1" si="230">F1477&amp;"_"&amp;E1477</f>
        <v>country_antofagasta</v>
      </c>
      <c r="E1477" s="4" t="str" cm="1">
        <f t="array" aca="1" ref="E1477" ca="1">INDIRECT(ADDRESS(1,A1477,1,1,"all_city_parameter_inputs"))</f>
        <v>antofagasta</v>
      </c>
      <c r="F1477" s="6" t="str" cm="1">
        <f t="array" aca="1" ref="F1477" ca="1">IF(AND(ISBLANK(INDIRECT(ADDRESS(B1477,2,1,1,"all_city_parameter_inputs"))), ISBLANK(INDIRECT(ADDRESS(B1477,1,1,1,"all_city_parameter_inputs")))), "", IF(ISBLANK(INDIRECT(ADDRESS(B1477,1,1,1,"all_city_parameter_inputs"))), All_city_list!F1476,INDIRECT(ADDRESS(B1477,1,1,1,"all_city_parameter_inputs"))))</f>
        <v>country</v>
      </c>
      <c r="G1477" s="4" t="str" cm="1">
        <f t="array" aca="1" ref="G1477" ca="1">IF(AND(ISBLANK(INDIRECT(ADDRESS(B1477,3,1,1,"all_city_parameter_inputs"))),ISBLANK(INDIRECT(ADDRESS(B1477,2,1,1,"all_city_parameter_inputs")))),"",IF(ISBLANK(INDIRECT(ADDRESS(B1477,2,1,1,"all_city_parameter_inputs"))),"",INDIRECT(ADDRESS(B1477,2,1,1,"all_city_parameter_inputs"))))</f>
        <v/>
      </c>
      <c r="H1477" s="17" t="str" cm="1">
        <f t="array" aca="1" ref="H1477" ca="1">IF(ISBLANK(INDIRECT(ADDRESS(B1477,A1477,1,1,"all_city_parameter_inputs"))), "--",INDIRECT(ADDRESS(B1477,A1477,1,1,"all_city_parameter_inputs")))</f>
        <v>Chile</v>
      </c>
      <c r="I1477" s="17" t="str">
        <f ca="1">IF(OR(G1477="alpha",G1477="beta",G1477="sd",G1477="mean"),"--",VLOOKUP(C1477,Default!$B$5:$H$113,7,FALSE))</f>
        <v>Bogota</v>
      </c>
      <c r="J1477" s="4" t="str">
        <f ca="1">VLOOKUP(F1477,Lookup!$C$5:$D$109,2, FALSE)</f>
        <v>Miscellaneous</v>
      </c>
      <c r="K1477" s="4" t="str">
        <f ca="1">VLOOKUP(C1477,Default!$B$4:$E$113,4, FALSE)</f>
        <v>country where city lies in</v>
      </c>
      <c r="L1477" s="21" t="str" cm="1">
        <f t="array" aca="1" ref="L1477" ca="1">IF(ISNA(VLOOKUP(D1477,Grouped_Sources!$C:$C,1,FALSE)),"", INDIRECT(VLOOKUP(D1477,Grouped_Sources!$C:$G,5,FALSE)))</f>
        <v/>
      </c>
      <c r="M1477" s="21"/>
      <c r="N1477" s="21"/>
    </row>
    <row r="1478" spans="1:14">
      <c r="A1478" s="5">
        <f t="shared" si="224"/>
        <v>17</v>
      </c>
      <c r="B1478" s="5">
        <f t="shared" si="225"/>
        <v>90</v>
      </c>
      <c r="C1478" s="5" t="str">
        <f t="shared" ca="1" si="228"/>
        <v>continent</v>
      </c>
      <c r="D1478" s="5" t="str">
        <f t="shared" ca="1" si="230"/>
        <v>continent_antofagasta</v>
      </c>
      <c r="E1478" s="4" t="str" cm="1">
        <f t="array" aca="1" ref="E1478" ca="1">INDIRECT(ADDRESS(1,A1478,1,1,"all_city_parameter_inputs"))</f>
        <v>antofagasta</v>
      </c>
      <c r="F1478" s="6" t="str" cm="1">
        <f t="array" aca="1" ref="F1478" ca="1">IF(AND(ISBLANK(INDIRECT(ADDRESS(B1478,2,1,1,"all_city_parameter_inputs"))), ISBLANK(INDIRECT(ADDRESS(B1478,1,1,1,"all_city_parameter_inputs")))), "", IF(ISBLANK(INDIRECT(ADDRESS(B1478,1,1,1,"all_city_parameter_inputs"))), All_city_list!F1477,INDIRECT(ADDRESS(B1478,1,1,1,"all_city_parameter_inputs"))))</f>
        <v>continent</v>
      </c>
      <c r="G1478" s="4" t="str" cm="1">
        <f t="array" aca="1" ref="G1478" ca="1">IF(AND(ISBLANK(INDIRECT(ADDRESS(B1478,3,1,1,"all_city_parameter_inputs"))),ISBLANK(INDIRECT(ADDRESS(B1478,2,1,1,"all_city_parameter_inputs")))),"",IF(ISBLANK(INDIRECT(ADDRESS(B1478,2,1,1,"all_city_parameter_inputs"))),"",INDIRECT(ADDRESS(B1478,2,1,1,"all_city_parameter_inputs"))))</f>
        <v/>
      </c>
      <c r="H1478" s="17" t="str" cm="1">
        <f t="array" aca="1" ref="H1478" ca="1">IF(ISBLANK(INDIRECT(ADDRESS(B1478,A1478,1,1,"all_city_parameter_inputs"))), "--",INDIRECT(ADDRESS(B1478,A1478,1,1,"all_city_parameter_inputs")))</f>
        <v>Latin_America</v>
      </c>
      <c r="I1478" s="17" t="str">
        <f ca="1">IF(OR(G1478="alpha",G1478="beta",G1478="sd",G1478="mean"),"--",VLOOKUP(C1478,Default!$B$5:$H$113,7,FALSE))</f>
        <v>Latin_America</v>
      </c>
      <c r="J1478" s="4" t="str">
        <f ca="1">VLOOKUP(F1478,Lookup!$C$5:$D$109,2, FALSE)</f>
        <v>Miscellaneous</v>
      </c>
      <c r="K1478" s="4" t="str">
        <f ca="1">VLOOKUP(C1478,Default!$B$4:$E$113,4, FALSE)</f>
        <v>continent</v>
      </c>
      <c r="L1478" s="21" t="str" cm="1">
        <f t="array" aca="1" ref="L1478" ca="1">IF(ISNA(VLOOKUP(D1478,Grouped_Sources!$C:$C,1,FALSE)),"", INDIRECT(VLOOKUP(D1478,Grouped_Sources!$C:$G,5,FALSE)))</f>
        <v/>
      </c>
      <c r="M1478" s="21"/>
      <c r="N1478" s="21"/>
    </row>
    <row r="1479" spans="1:14">
      <c r="A1479" s="5">
        <f t="shared" si="224"/>
        <v>17</v>
      </c>
      <c r="B1479" s="5">
        <f t="shared" si="225"/>
        <v>91</v>
      </c>
      <c r="C1479" s="5" t="str">
        <f t="shared" ref="C1479:C1487" ca="1" si="231">IF(G1479 = "",F1479,IF(OR(G1479="alpha",G1479="beta",G1479="constant",G1479="sd",G1479="mean",G1479="sample"),F1479,F1479&amp;" "&amp;G1479))</f>
        <v>bus_driver_prop_male</v>
      </c>
      <c r="D1479" s="5" t="str">
        <f t="shared" ca="1" si="230"/>
        <v>bus_driver_prop_male_antofagasta</v>
      </c>
      <c r="E1479" s="4" t="str" cm="1">
        <f t="array" aca="1" ref="E1479" ca="1">INDIRECT(ADDRESS(1,A1479,1,1,"all_city_parameter_inputs"))</f>
        <v>antofagasta</v>
      </c>
      <c r="F1479" s="6" t="str" cm="1">
        <f t="array" aca="1" ref="F1479" ca="1">IF(AND(ISBLANK(INDIRECT(ADDRESS(B1479,2,1,1,"all_city_parameter_inputs"))), ISBLANK(INDIRECT(ADDRESS(B1479,1,1,1,"all_city_parameter_inputs")))), "", IF(ISBLANK(INDIRECT(ADDRESS(B1479,1,1,1,"all_city_parameter_inputs"))), All_city_list!F1478,INDIRECT(ADDRESS(B1479,1,1,1,"all_city_parameter_inputs"))))</f>
        <v>bus_driver_prop_male</v>
      </c>
      <c r="G1479" s="4" t="str" cm="1">
        <f t="array" aca="1" ref="G1479" ca="1">IF(AND(ISBLANK(INDIRECT(ADDRESS(B1479,3,1,1,"all_city_parameter_inputs"))),ISBLANK(INDIRECT(ADDRESS(B1479,2,1,1,"all_city_parameter_inputs")))),"",IF(ISBLANK(INDIRECT(ADDRESS(B1479,2,1,1,"all_city_parameter_inputs"))),"",INDIRECT(ADDRESS(B1479,2,1,1,"all_city_parameter_inputs"))))</f>
        <v/>
      </c>
      <c r="H1479" s="17" cm="1">
        <f t="array" aca="1" ref="H1479" ca="1">IF(ISBLANK(INDIRECT(ADDRESS(B1479,A1479,1,1,"all_city_parameter_inputs"))), "--",INDIRECT(ADDRESS(B1479,A1479,1,1,"all_city_parameter_inputs")))</f>
        <v>0.99</v>
      </c>
      <c r="I1479" s="17">
        <f ca="1">IF(OR(G1479="alpha",G1479="beta",G1479="sd",G1479="mean"),"--",VLOOKUP(C1479,Default!$B$5:$H$113,7,FALSE))</f>
        <v>0.98</v>
      </c>
      <c r="J1479" s="4" t="str">
        <f ca="1">VLOOKUP(F1479,Lookup!$C$5:$D$109,2, FALSE)</f>
        <v>Travel values</v>
      </c>
      <c r="K1479" s="4" t="str">
        <f ca="1">VLOOKUP(C1479,Default!$B$4:$E$113,4, FALSE)</f>
        <v>proportion of bus drivers that are male</v>
      </c>
      <c r="L1479" s="21" t="str" cm="1">
        <f t="array" aca="1" ref="L1479" ca="1">IF(ISNA(VLOOKUP(D1479,Grouped_Sources!$C:$C,1,FALSE)),"", INDIRECT(VLOOKUP(D1479,Grouped_Sources!$C:$G,5,FALSE)))</f>
        <v>on OneDrive Ali Abbas - ITHIM Global\Methods and Processes\Input Parameters\GhostTrip_demographics</v>
      </c>
      <c r="M1479" s="21"/>
      <c r="N1479" s="21"/>
    </row>
    <row r="1480" spans="1:14">
      <c r="A1480" s="5">
        <f t="shared" si="224"/>
        <v>17</v>
      </c>
      <c r="B1480" s="5">
        <f t="shared" si="225"/>
        <v>92</v>
      </c>
      <c r="C1480" s="5" t="str">
        <f t="shared" ca="1" si="231"/>
        <v>bus_driver_male_agerange</v>
      </c>
      <c r="D1480" s="5" t="str">
        <f t="shared" ca="1" si="230"/>
        <v>bus_driver_male_agerange_antofagasta</v>
      </c>
      <c r="E1480" s="4" t="str" cm="1">
        <f t="array" aca="1" ref="E1480" ca="1">INDIRECT(ADDRESS(1,A1480,1,1,"all_city_parameter_inputs"))</f>
        <v>antofagasta</v>
      </c>
      <c r="F1480" s="6" t="str" cm="1">
        <f t="array" aca="1" ref="F1480" ca="1">IF(AND(ISBLANK(INDIRECT(ADDRESS(B1480,2,1,1,"all_city_parameter_inputs"))), ISBLANK(INDIRECT(ADDRESS(B1480,1,1,1,"all_city_parameter_inputs")))), "", IF(ISBLANK(INDIRECT(ADDRESS(B1480,1,1,1,"all_city_parameter_inputs"))), All_city_list!F1479,INDIRECT(ADDRESS(B1480,1,1,1,"all_city_parameter_inputs"))))</f>
        <v>bus_driver_male_agerange</v>
      </c>
      <c r="G1480" s="4" t="str" cm="1">
        <f t="array" aca="1" ref="G1480" ca="1">IF(AND(ISBLANK(INDIRECT(ADDRESS(B1480,3,1,1,"all_city_parameter_inputs"))),ISBLANK(INDIRECT(ADDRESS(B1480,2,1,1,"all_city_parameter_inputs")))),"",IF(ISBLANK(INDIRECT(ADDRESS(B1480,2,1,1,"all_city_parameter_inputs"))),"",INDIRECT(ADDRESS(B1480,2,1,1,"all_city_parameter_inputs"))))</f>
        <v/>
      </c>
      <c r="H1480" s="17" t="str" cm="1">
        <f t="array" aca="1" ref="H1480" ca="1">IF(ISBLANK(INDIRECT(ADDRESS(B1480,A1480,1,1,"all_city_parameter_inputs"))), "--",INDIRECT(ADDRESS(B1480,A1480,1,1,"all_city_parameter_inputs")))</f>
        <v>18, 65</v>
      </c>
      <c r="I1480" s="17" t="str">
        <f ca="1">IF(OR(G1480="alpha",G1480="beta",G1480="sd",G1480="mean"),"--",VLOOKUP(C1480,Default!$B$5:$H$113,7,FALSE))</f>
        <v>19, 65</v>
      </c>
      <c r="J1480" s="4" t="str">
        <f ca="1">VLOOKUP(F1480,Lookup!$C$5:$D$109,2, FALSE)</f>
        <v>Travel values</v>
      </c>
      <c r="K1480" s="4" t="str">
        <f ca="1">VLOOKUP(C1480,Default!$B$4:$E$113,4, FALSE)</f>
        <v>age range of male bus drivers</v>
      </c>
      <c r="L1480" s="21" t="str" cm="1">
        <f t="array" aca="1" ref="L1480" ca="1">IF(ISNA(VLOOKUP(D1480,Grouped_Sources!$C:$C,1,FALSE)),"", INDIRECT(VLOOKUP(D1480,Grouped_Sources!$C:$G,5,FALSE)))</f>
        <v>on OneDrive Ali Abbas - ITHIM Global\Methods and Processes\Input Parameters\GhostTrip_demographics</v>
      </c>
      <c r="M1480" s="21"/>
      <c r="N1480" s="21"/>
    </row>
    <row r="1481" spans="1:14">
      <c r="A1481" s="5">
        <f t="shared" si="224"/>
        <v>17</v>
      </c>
      <c r="B1481" s="5">
        <f t="shared" si="225"/>
        <v>93</v>
      </c>
      <c r="C1481" s="5" t="str">
        <f t="shared" ca="1" si="231"/>
        <v>bus_driver_female_agerange</v>
      </c>
      <c r="D1481" s="5" t="str">
        <f t="shared" ref="D1481:D1487" ca="1" si="232">F1481&amp;"_"&amp;E1481</f>
        <v>bus_driver_female_agerange_antofagasta</v>
      </c>
      <c r="E1481" s="4" t="str" cm="1">
        <f t="array" aca="1" ref="E1481" ca="1">INDIRECT(ADDRESS(1,A1481,1,1,"all_city_parameter_inputs"))</f>
        <v>antofagasta</v>
      </c>
      <c r="F1481" s="6" t="str" cm="1">
        <f t="array" aca="1" ref="F1481" ca="1">IF(AND(ISBLANK(INDIRECT(ADDRESS(B1481,2,1,1,"all_city_parameter_inputs"))), ISBLANK(INDIRECT(ADDRESS(B1481,1,1,1,"all_city_parameter_inputs")))), "", IF(ISBLANK(INDIRECT(ADDRESS(B1481,1,1,1,"all_city_parameter_inputs"))), All_city_list!F1480,INDIRECT(ADDRESS(B1481,1,1,1,"all_city_parameter_inputs"))))</f>
        <v>bus_driver_female_agerange</v>
      </c>
      <c r="G1481" s="4" t="str" cm="1">
        <f t="array" aca="1" ref="G1481" ca="1">IF(AND(ISBLANK(INDIRECT(ADDRESS(B1481,3,1,1,"all_city_parameter_inputs"))),ISBLANK(INDIRECT(ADDRESS(B1481,2,1,1,"all_city_parameter_inputs")))),"",IF(ISBLANK(INDIRECT(ADDRESS(B1481,2,1,1,"all_city_parameter_inputs"))),"",INDIRECT(ADDRESS(B1481,2,1,1,"all_city_parameter_inputs"))))</f>
        <v/>
      </c>
      <c r="H1481" s="17" t="str" cm="1">
        <f t="array" aca="1" ref="H1481" ca="1">IF(ISBLANK(INDIRECT(ADDRESS(B1481,A1481,1,1,"all_city_parameter_inputs"))), "--",INDIRECT(ADDRESS(B1481,A1481,1,1,"all_city_parameter_inputs")))</f>
        <v>18, 65</v>
      </c>
      <c r="I1481" s="17" t="str">
        <f ca="1">IF(OR(G1481="alpha",G1481="beta",G1481="sd",G1481="mean"),"--",VLOOKUP(C1481,Default!$B$5:$H$113,7,FALSE))</f>
        <v>19, 65</v>
      </c>
      <c r="J1481" s="4" t="str">
        <f ca="1">VLOOKUP(F1481,Lookup!$C$5:$D$109,2, FALSE)</f>
        <v>Travel values</v>
      </c>
      <c r="K1481" s="4" t="str">
        <f ca="1">VLOOKUP(C1481,Default!$B$4:$E$113,4, FALSE)</f>
        <v>age range of female bus drivers</v>
      </c>
      <c r="L1481" s="21" t="str" cm="1">
        <f t="array" aca="1" ref="L1481" ca="1">IF(ISNA(VLOOKUP(D1481,Grouped_Sources!$C:$C,1,FALSE)),"", INDIRECT(VLOOKUP(D1481,Grouped_Sources!$C:$G,5,FALSE)))</f>
        <v>on OneDrive Ali Abbas - ITHIM Global\Methods and Processes\Input Parameters\GhostTrip_demographics</v>
      </c>
      <c r="M1481" s="21"/>
      <c r="N1481" s="21"/>
    </row>
    <row r="1482" spans="1:14">
      <c r="A1482" s="5">
        <f t="shared" si="224"/>
        <v>17</v>
      </c>
      <c r="B1482" s="5">
        <f t="shared" si="225"/>
        <v>94</v>
      </c>
      <c r="C1482" s="5" t="str">
        <f t="shared" ca="1" si="231"/>
        <v>truck_driver_prop_male</v>
      </c>
      <c r="D1482" s="5" t="str">
        <f t="shared" ca="1" si="232"/>
        <v>truck_driver_prop_male_antofagasta</v>
      </c>
      <c r="E1482" s="4" t="str" cm="1">
        <f t="array" aca="1" ref="E1482" ca="1">INDIRECT(ADDRESS(1,A1482,1,1,"all_city_parameter_inputs"))</f>
        <v>antofagasta</v>
      </c>
      <c r="F1482" s="6" t="str" cm="1">
        <f t="array" aca="1" ref="F1482" ca="1">IF(AND(ISBLANK(INDIRECT(ADDRESS(B1482,2,1,1,"all_city_parameter_inputs"))), ISBLANK(INDIRECT(ADDRESS(B1482,1,1,1,"all_city_parameter_inputs")))), "", IF(ISBLANK(INDIRECT(ADDRESS(B1482,1,1,1,"all_city_parameter_inputs"))), All_city_list!F1481,INDIRECT(ADDRESS(B1482,1,1,1,"all_city_parameter_inputs"))))</f>
        <v>truck_driver_prop_male</v>
      </c>
      <c r="G1482" s="4" t="str" cm="1">
        <f t="array" aca="1" ref="G1482" ca="1">IF(AND(ISBLANK(INDIRECT(ADDRESS(B1482,3,1,1,"all_city_parameter_inputs"))),ISBLANK(INDIRECT(ADDRESS(B1482,2,1,1,"all_city_parameter_inputs")))),"",IF(ISBLANK(INDIRECT(ADDRESS(B1482,2,1,1,"all_city_parameter_inputs"))),"",INDIRECT(ADDRESS(B1482,2,1,1,"all_city_parameter_inputs"))))</f>
        <v/>
      </c>
      <c r="H1482" s="17" cm="1">
        <f t="array" aca="1" ref="H1482" ca="1">IF(ISBLANK(INDIRECT(ADDRESS(B1482,A1482,1,1,"all_city_parameter_inputs"))), "--",INDIRECT(ADDRESS(B1482,A1482,1,1,"all_city_parameter_inputs")))</f>
        <v>0.99</v>
      </c>
      <c r="I1482" s="17">
        <f ca="1">IF(OR(G1482="alpha",G1482="beta",G1482="sd",G1482="mean"),"--",VLOOKUP(C1482,Default!$B$5:$H$113,7,FALSE))</f>
        <v>0.98</v>
      </c>
      <c r="J1482" s="4" t="str">
        <f ca="1">VLOOKUP(F1482,Lookup!$C$5:$D$109,2, FALSE)</f>
        <v>Travel values</v>
      </c>
      <c r="K1482" s="4" t="str">
        <f ca="1">VLOOKUP(C1482,Default!$B$4:$E$113,4, FALSE)</f>
        <v>proportion of male truck drivers</v>
      </c>
      <c r="L1482" s="21" t="str" cm="1">
        <f t="array" aca="1" ref="L1482" ca="1">IF(ISNA(VLOOKUP(D1482,Grouped_Sources!$C:$C,1,FALSE)),"", INDIRECT(VLOOKUP(D1482,Grouped_Sources!$C:$G,5,FALSE)))</f>
        <v>on OneDrive Ali Abbas - ITHIM Global\Methods and Processes\Input Parameters\GhostTrip_demographics</v>
      </c>
      <c r="M1482" s="21"/>
      <c r="N1482" s="21"/>
    </row>
    <row r="1483" spans="1:14">
      <c r="A1483" s="5">
        <f t="shared" si="224"/>
        <v>17</v>
      </c>
      <c r="B1483" s="5">
        <f t="shared" si="225"/>
        <v>95</v>
      </c>
      <c r="C1483" s="5" t="str">
        <f t="shared" ca="1" si="231"/>
        <v>truck_driver_male_agerange</v>
      </c>
      <c r="D1483" s="5" t="str">
        <f t="shared" ca="1" si="232"/>
        <v>truck_driver_male_agerange_antofagasta</v>
      </c>
      <c r="E1483" s="4" t="str" cm="1">
        <f t="array" aca="1" ref="E1483" ca="1">INDIRECT(ADDRESS(1,A1483,1,1,"all_city_parameter_inputs"))</f>
        <v>antofagasta</v>
      </c>
      <c r="F1483" s="6" t="str" cm="1">
        <f t="array" aca="1" ref="F1483" ca="1">IF(AND(ISBLANK(INDIRECT(ADDRESS(B1483,2,1,1,"all_city_parameter_inputs"))), ISBLANK(INDIRECT(ADDRESS(B1483,1,1,1,"all_city_parameter_inputs")))), "", IF(ISBLANK(INDIRECT(ADDRESS(B1483,1,1,1,"all_city_parameter_inputs"))), All_city_list!F1482,INDIRECT(ADDRESS(B1483,1,1,1,"all_city_parameter_inputs"))))</f>
        <v>truck_driver_male_agerange</v>
      </c>
      <c r="G1483" s="4" t="str" cm="1">
        <f t="array" aca="1" ref="G1483" ca="1">IF(AND(ISBLANK(INDIRECT(ADDRESS(B1483,3,1,1,"all_city_parameter_inputs"))),ISBLANK(INDIRECT(ADDRESS(B1483,2,1,1,"all_city_parameter_inputs")))),"",IF(ISBLANK(INDIRECT(ADDRESS(B1483,2,1,1,"all_city_parameter_inputs"))),"",INDIRECT(ADDRESS(B1483,2,1,1,"all_city_parameter_inputs"))))</f>
        <v/>
      </c>
      <c r="H1483" s="17" t="str" cm="1">
        <f t="array" aca="1" ref="H1483" ca="1">IF(ISBLANK(INDIRECT(ADDRESS(B1483,A1483,1,1,"all_city_parameter_inputs"))), "--",INDIRECT(ADDRESS(B1483,A1483,1,1,"all_city_parameter_inputs")))</f>
        <v>18, 65</v>
      </c>
      <c r="I1483" s="17" t="str">
        <f ca="1">IF(OR(G1483="alpha",G1483="beta",G1483="sd",G1483="mean"),"--",VLOOKUP(C1483,Default!$B$5:$H$113,7,FALSE))</f>
        <v>18, 65</v>
      </c>
      <c r="J1483" s="4" t="str">
        <f ca="1">VLOOKUP(F1483,Lookup!$C$5:$D$109,2, FALSE)</f>
        <v>Travel values</v>
      </c>
      <c r="K1483" s="4" t="str">
        <f ca="1">VLOOKUP(C1483,Default!$B$4:$E$113,4, FALSE)</f>
        <v>age range of male truck drivers</v>
      </c>
      <c r="L1483" s="21" t="str" cm="1">
        <f t="array" aca="1" ref="L1483" ca="1">IF(ISNA(VLOOKUP(D1483,Grouped_Sources!$C:$C,1,FALSE)),"", INDIRECT(VLOOKUP(D1483,Grouped_Sources!$C:$G,5,FALSE)))</f>
        <v>on OneDrive Ali Abbas - ITHIM Global\Methods and Processes\Input Parameters\GhostTrip_demographics</v>
      </c>
      <c r="M1483" s="21"/>
      <c r="N1483" s="21"/>
    </row>
    <row r="1484" spans="1:14">
      <c r="A1484" s="5">
        <f t="shared" si="224"/>
        <v>17</v>
      </c>
      <c r="B1484" s="5">
        <f t="shared" si="225"/>
        <v>96</v>
      </c>
      <c r="C1484" s="5" t="str">
        <f t="shared" ca="1" si="231"/>
        <v>truck_driver_female_agerange</v>
      </c>
      <c r="D1484" s="5" t="str">
        <f t="shared" ca="1" si="232"/>
        <v>truck_driver_female_agerange_antofagasta</v>
      </c>
      <c r="E1484" s="4" t="str" cm="1">
        <f t="array" aca="1" ref="E1484" ca="1">INDIRECT(ADDRESS(1,A1484,1,1,"all_city_parameter_inputs"))</f>
        <v>antofagasta</v>
      </c>
      <c r="F1484" s="6" t="str" cm="1">
        <f t="array" aca="1" ref="F1484" ca="1">IF(AND(ISBLANK(INDIRECT(ADDRESS(B1484,2,1,1,"all_city_parameter_inputs"))), ISBLANK(INDIRECT(ADDRESS(B1484,1,1,1,"all_city_parameter_inputs")))), "", IF(ISBLANK(INDIRECT(ADDRESS(B1484,1,1,1,"all_city_parameter_inputs"))), All_city_list!F1483,INDIRECT(ADDRESS(B1484,1,1,1,"all_city_parameter_inputs"))))</f>
        <v>truck_driver_female_agerange</v>
      </c>
      <c r="G1484" s="4" t="str" cm="1">
        <f t="array" aca="1" ref="G1484" ca="1">IF(AND(ISBLANK(INDIRECT(ADDRESS(B1484,3,1,1,"all_city_parameter_inputs"))),ISBLANK(INDIRECT(ADDRESS(B1484,2,1,1,"all_city_parameter_inputs")))),"",IF(ISBLANK(INDIRECT(ADDRESS(B1484,2,1,1,"all_city_parameter_inputs"))),"",INDIRECT(ADDRESS(B1484,2,1,1,"all_city_parameter_inputs"))))</f>
        <v/>
      </c>
      <c r="H1484" s="17" t="str" cm="1">
        <f t="array" aca="1" ref="H1484" ca="1">IF(ISBLANK(INDIRECT(ADDRESS(B1484,A1484,1,1,"all_city_parameter_inputs"))), "--",INDIRECT(ADDRESS(B1484,A1484,1,1,"all_city_parameter_inputs")))</f>
        <v>18, 65</v>
      </c>
      <c r="I1484" s="17" t="str">
        <f ca="1">IF(OR(G1484="alpha",G1484="beta",G1484="sd",G1484="mean"),"--",VLOOKUP(C1484,Default!$B$5:$H$113,7,FALSE))</f>
        <v>18, 65</v>
      </c>
      <c r="J1484" s="4" t="str">
        <f ca="1">VLOOKUP(F1484,Lookup!$C$5:$D$109,2, FALSE)</f>
        <v>Travel values</v>
      </c>
      <c r="K1484" s="4" t="str">
        <f ca="1">VLOOKUP(C1484,Default!$B$4:$E$113,4, FALSE)</f>
        <v>age range of female truck drivers</v>
      </c>
      <c r="L1484" s="21" t="str" cm="1">
        <f t="array" aca="1" ref="L1484" ca="1">IF(ISNA(VLOOKUP(D1484,Grouped_Sources!$C:$C,1,FALSE)),"", INDIRECT(VLOOKUP(D1484,Grouped_Sources!$C:$G,5,FALSE)))</f>
        <v>on OneDrive Ali Abbas - ITHIM Global\Methods and Processes\Input Parameters\GhostTrip_demographics</v>
      </c>
      <c r="M1484" s="21"/>
      <c r="N1484" s="21"/>
    </row>
    <row r="1485" spans="1:14">
      <c r="A1485" s="5">
        <f t="shared" si="224"/>
        <v>17</v>
      </c>
      <c r="B1485" s="5">
        <f t="shared" si="225"/>
        <v>97</v>
      </c>
      <c r="C1485" s="5" t="str">
        <f t="shared" ca="1" si="231"/>
        <v>commerical_mbike_prop_male</v>
      </c>
      <c r="D1485" s="5" t="str">
        <f t="shared" ca="1" si="232"/>
        <v>commerical_mbike_prop_male_antofagasta</v>
      </c>
      <c r="E1485" s="4" t="str" cm="1">
        <f t="array" aca="1" ref="E1485" ca="1">INDIRECT(ADDRESS(1,A1485,1,1,"all_city_parameter_inputs"))</f>
        <v>antofagasta</v>
      </c>
      <c r="F1485" s="6" t="str" cm="1">
        <f t="array" aca="1" ref="F1485" ca="1">IF(AND(ISBLANK(INDIRECT(ADDRESS(B1485,2,1,1,"all_city_parameter_inputs"))), ISBLANK(INDIRECT(ADDRESS(B1485,1,1,1,"all_city_parameter_inputs")))), "", IF(ISBLANK(INDIRECT(ADDRESS(B1485,1,1,1,"all_city_parameter_inputs"))), All_city_list!F1484,INDIRECT(ADDRESS(B1485,1,1,1,"all_city_parameter_inputs"))))</f>
        <v>commerical_mbike_prop_male</v>
      </c>
      <c r="G1485" s="4" t="str" cm="1">
        <f t="array" aca="1" ref="G1485" ca="1">IF(AND(ISBLANK(INDIRECT(ADDRESS(B1485,3,1,1,"all_city_parameter_inputs"))),ISBLANK(INDIRECT(ADDRESS(B1485,2,1,1,"all_city_parameter_inputs")))),"",IF(ISBLANK(INDIRECT(ADDRESS(B1485,2,1,1,"all_city_parameter_inputs"))),"",INDIRECT(ADDRESS(B1485,2,1,1,"all_city_parameter_inputs"))))</f>
        <v/>
      </c>
      <c r="H1485" s="17" cm="1">
        <f t="array" aca="1" ref="H1485" ca="1">IF(ISBLANK(INDIRECT(ADDRESS(B1485,A1485,1,1,"all_city_parameter_inputs"))), "--",INDIRECT(ADDRESS(B1485,A1485,1,1,"all_city_parameter_inputs")))</f>
        <v>0.99</v>
      </c>
      <c r="I1485" s="17">
        <f ca="1">IF(OR(G1485="alpha",G1485="beta",G1485="sd",G1485="mean"),"--",VLOOKUP(C1485,Default!$B$5:$H$113,7,FALSE))</f>
        <v>0.99</v>
      </c>
      <c r="J1485" s="4" t="str">
        <f ca="1">VLOOKUP(F1485,Lookup!$C$5:$D$109,2, FALSE)</f>
        <v>Travel values</v>
      </c>
      <c r="K1485" s="4" t="str">
        <f ca="1">VLOOKUP(C1485,Default!$B$4:$E$113,4, FALSE)</f>
        <v>proportion of male commercial motorcycle drivers</v>
      </c>
      <c r="L1485" s="21" t="str" cm="1">
        <f t="array" aca="1" ref="L1485" ca="1">IF(ISNA(VLOOKUP(D1485,Grouped_Sources!$C:$C,1,FALSE)),"", INDIRECT(VLOOKUP(D1485,Grouped_Sources!$C:$G,5,FALSE)))</f>
        <v>on OneDrive Ali Abbas - ITHIM Global\Methods and Processes\Input Parameters\GhostTrip_demographics</v>
      </c>
      <c r="M1485" s="21"/>
      <c r="N1485" s="21"/>
    </row>
    <row r="1486" spans="1:14">
      <c r="A1486" s="5">
        <f t="shared" si="224"/>
        <v>17</v>
      </c>
      <c r="B1486" s="5">
        <f t="shared" si="225"/>
        <v>98</v>
      </c>
      <c r="C1486" s="5" t="str">
        <f t="shared" ca="1" si="231"/>
        <v>commerical_mbike_male_agerange</v>
      </c>
      <c r="D1486" s="5" t="str">
        <f t="shared" ca="1" si="232"/>
        <v>commerical_mbike_male_agerange_antofagasta</v>
      </c>
      <c r="E1486" s="4" t="str" cm="1">
        <f t="array" aca="1" ref="E1486" ca="1">INDIRECT(ADDRESS(1,A1486,1,1,"all_city_parameter_inputs"))</f>
        <v>antofagasta</v>
      </c>
      <c r="F1486" s="6" t="str" cm="1">
        <f t="array" aca="1" ref="F1486" ca="1">IF(AND(ISBLANK(INDIRECT(ADDRESS(B1486,2,1,1,"all_city_parameter_inputs"))), ISBLANK(INDIRECT(ADDRESS(B1486,1,1,1,"all_city_parameter_inputs")))), "", IF(ISBLANK(INDIRECT(ADDRESS(B1486,1,1,1,"all_city_parameter_inputs"))), All_city_list!F1485,INDIRECT(ADDRESS(B1486,1,1,1,"all_city_parameter_inputs"))))</f>
        <v>commerical_mbike_male_agerange</v>
      </c>
      <c r="G1486" s="4" t="str" cm="1">
        <f t="array" aca="1" ref="G1486" ca="1">IF(AND(ISBLANK(INDIRECT(ADDRESS(B1486,3,1,1,"all_city_parameter_inputs"))),ISBLANK(INDIRECT(ADDRESS(B1486,2,1,1,"all_city_parameter_inputs")))),"",IF(ISBLANK(INDIRECT(ADDRESS(B1486,2,1,1,"all_city_parameter_inputs"))),"",INDIRECT(ADDRESS(B1486,2,1,1,"all_city_parameter_inputs"))))</f>
        <v/>
      </c>
      <c r="H1486" s="17" t="str" cm="1">
        <f t="array" aca="1" ref="H1486" ca="1">IF(ISBLANK(INDIRECT(ADDRESS(B1486,A1486,1,1,"all_city_parameter_inputs"))), "--",INDIRECT(ADDRESS(B1486,A1486,1,1,"all_city_parameter_inputs")))</f>
        <v>18, 65</v>
      </c>
      <c r="I1486" s="17" t="str">
        <f ca="1">IF(OR(G1486="alpha",G1486="beta",G1486="sd",G1486="mean"),"--",VLOOKUP(C1486,Default!$B$5:$H$113,7,FALSE))</f>
        <v>18, 65</v>
      </c>
      <c r="J1486" s="4" t="str">
        <f ca="1">VLOOKUP(F1486,Lookup!$C$5:$D$109,2, FALSE)</f>
        <v>Travel values</v>
      </c>
      <c r="K1486" s="4" t="str">
        <f ca="1">VLOOKUP(C1486,Default!$B$4:$E$113,4, FALSE)</f>
        <v>age range of male commercial motorcycle drivers</v>
      </c>
      <c r="L1486" s="21" t="str" cm="1">
        <f t="array" aca="1" ref="L1486" ca="1">IF(ISNA(VLOOKUP(D1486,Grouped_Sources!$C:$C,1,FALSE)),"", INDIRECT(VLOOKUP(D1486,Grouped_Sources!$C:$G,5,FALSE)))</f>
        <v>on OneDrive Ali Abbas - ITHIM Global\Methods and Processes\Input Parameters\GhostTrip_demographics</v>
      </c>
      <c r="M1486" s="21"/>
      <c r="N1486" s="21"/>
    </row>
    <row r="1487" spans="1:14">
      <c r="A1487" s="5">
        <f t="shared" si="224"/>
        <v>17</v>
      </c>
      <c r="B1487" s="5">
        <f t="shared" si="225"/>
        <v>99</v>
      </c>
      <c r="C1487" s="5" t="str">
        <f t="shared" ca="1" si="231"/>
        <v>commerical_mbike_female_agerange</v>
      </c>
      <c r="D1487" s="5" t="str">
        <f t="shared" ca="1" si="232"/>
        <v>commerical_mbike_female_agerange_antofagasta</v>
      </c>
      <c r="E1487" s="4" t="str" cm="1">
        <f t="array" aca="1" ref="E1487" ca="1">INDIRECT(ADDRESS(1,A1487,1,1,"all_city_parameter_inputs"))</f>
        <v>antofagasta</v>
      </c>
      <c r="F1487" s="6" t="str" cm="1">
        <f t="array" aca="1" ref="F1487" ca="1">IF(AND(ISBLANK(INDIRECT(ADDRESS(B1487,2,1,1,"all_city_parameter_inputs"))), ISBLANK(INDIRECT(ADDRESS(B1487,1,1,1,"all_city_parameter_inputs")))), "", IF(ISBLANK(INDIRECT(ADDRESS(B1487,1,1,1,"all_city_parameter_inputs"))), All_city_list!F1486,INDIRECT(ADDRESS(B1487,1,1,1,"all_city_parameter_inputs"))))</f>
        <v>commerical_mbike_female_agerange</v>
      </c>
      <c r="G1487" s="4" t="str" cm="1">
        <f t="array" aca="1" ref="G1487" ca="1">IF(AND(ISBLANK(INDIRECT(ADDRESS(B1487,3,1,1,"all_city_parameter_inputs"))),ISBLANK(INDIRECT(ADDRESS(B1487,2,1,1,"all_city_parameter_inputs")))),"",IF(ISBLANK(INDIRECT(ADDRESS(B1487,2,1,1,"all_city_parameter_inputs"))),"",INDIRECT(ADDRESS(B1487,2,1,1,"all_city_parameter_inputs"))))</f>
        <v/>
      </c>
      <c r="H1487" s="17" t="str" cm="1">
        <f t="array" aca="1" ref="H1487" ca="1">IF(ISBLANK(INDIRECT(ADDRESS(B1487,A1487,1,1,"all_city_parameter_inputs"))), "--",INDIRECT(ADDRESS(B1487,A1487,1,1,"all_city_parameter_inputs")))</f>
        <v>18, 65</v>
      </c>
      <c r="I1487" s="17" t="str">
        <f ca="1">IF(OR(G1487="alpha",G1487="beta",G1487="sd",G1487="mean"),"--",VLOOKUP(C1487,Default!$B$5:$H$113,7,FALSE))</f>
        <v>18, 65</v>
      </c>
      <c r="J1487" s="4" t="str">
        <f ca="1">VLOOKUP(F1487,Lookup!$C$5:$D$109,2, FALSE)</f>
        <v>Travel values</v>
      </c>
      <c r="K1487" s="4" t="str">
        <f ca="1">VLOOKUP(C1487,Default!$B$4:$E$113,4, FALSE)</f>
        <v>age range of female commercial motorcycle drivers</v>
      </c>
      <c r="L1487" s="21" t="str" cm="1">
        <f t="array" aca="1" ref="L1487" ca="1">IF(ISNA(VLOOKUP(D1487,Grouped_Sources!$C:$C,1,FALSE)),"", INDIRECT(VLOOKUP(D1487,Grouped_Sources!$C:$G,5,FALSE)))</f>
        <v>on OneDrive Ali Abbas - ITHIM Global\Methods and Processes\Input Parameters\GhostTrip_demographics</v>
      </c>
      <c r="M1487" s="21"/>
      <c r="N1487" s="21"/>
    </row>
    <row r="1488" spans="1:14">
      <c r="A1488" s="5">
        <f t="shared" si="224"/>
        <v>17</v>
      </c>
      <c r="B1488" s="5">
        <f t="shared" si="225"/>
        <v>100</v>
      </c>
      <c r="C1488" s="5" t="str">
        <f t="shared" ref="C1488" ca="1" si="233">IF(G1488 = "",F1488,IF(OR(G1488="alpha",G1488="beta",G1488="constant",G1488="sd",G1488="mean",G1488="sample"),F1488,F1488&amp;" "&amp;G1488))</f>
        <v>day_to_week_scalar</v>
      </c>
      <c r="D1488" s="5" t="str">
        <f t="shared" ref="D1488" ca="1" si="234">F1488&amp;"_"&amp;E1488</f>
        <v>day_to_week_scalar_antofagasta</v>
      </c>
      <c r="E1488" s="4" t="str" cm="1">
        <f t="array" aca="1" ref="E1488" ca="1">INDIRECT(ADDRESS(1,A1488,1,1,"all_city_parameter_inputs"))</f>
        <v>antofagasta</v>
      </c>
      <c r="F1488" s="6" t="str" cm="1">
        <f t="array" aca="1" ref="F1488" ca="1">IF(AND(ISBLANK(INDIRECT(ADDRESS(B1488,2,1,1,"all_city_parameter_inputs"))), ISBLANK(INDIRECT(ADDRESS(B1488,1,1,1,"all_city_parameter_inputs")))), "", IF(ISBLANK(INDIRECT(ADDRESS(B1488,1,1,1,"all_city_parameter_inputs"))), All_city_list!F1487,INDIRECT(ADDRESS(B1488,1,1,1,"all_city_parameter_inputs"))))</f>
        <v>day_to_week_scalar</v>
      </c>
      <c r="G1488" s="4" t="str" cm="1">
        <f t="array" aca="1" ref="G1488" ca="1">IF(AND(ISBLANK(INDIRECT(ADDRESS(B1488,3,1,1,"all_city_parameter_inputs"))),ISBLANK(INDIRECT(ADDRESS(B1488,2,1,1,"all_city_parameter_inputs")))),"",IF(ISBLANK(INDIRECT(ADDRESS(B1488,2,1,1,"all_city_parameter_inputs"))),"",INDIRECT(ADDRESS(B1488,2,1,1,"all_city_parameter_inputs"))))</f>
        <v/>
      </c>
      <c r="H1488" s="17" cm="1">
        <f t="array" aca="1" ref="H1488" ca="1">IF(ISBLANK(INDIRECT(ADDRESS(B1488,A1488,1,1,"all_city_parameter_inputs"))), "--",INDIRECT(ADDRESS(B1488,A1488,1,1,"all_city_parameter_inputs")))</f>
        <v>7</v>
      </c>
      <c r="I1488" s="17">
        <f ca="1">IF(OR(G1488="alpha",G1488="beta",G1488="sd",G1488="mean"),"--",VLOOKUP(C1488,Default!$B$5:$H$113,7,FALSE))</f>
        <v>7</v>
      </c>
      <c r="J1488" s="4" t="str">
        <f ca="1">VLOOKUP(F1488,Lookup!$C$5:$D$109,2, FALSE)</f>
        <v>Travel values</v>
      </c>
      <c r="K1488" s="4" t="str">
        <f ca="1">VLOOKUP(C1488,Default!$B$4:$E$113,4, FALSE)</f>
        <v>how daily travel scales to a week</v>
      </c>
      <c r="L1488" s="38" t="s">
        <v>831</v>
      </c>
      <c r="M1488" s="21"/>
      <c r="N1488" s="21"/>
    </row>
    <row r="1489" spans="1:14">
      <c r="A1489" s="5">
        <f t="shared" si="224"/>
        <v>18</v>
      </c>
      <c r="B1489" s="5">
        <f t="shared" si="225"/>
        <v>2</v>
      </c>
      <c r="C1489" s="5" t="str">
        <f t="shared" ca="1" si="228"/>
        <v>speeds auto_rickshaw</v>
      </c>
      <c r="D1489" s="5" t="str">
        <f t="shared" ca="1" si="227"/>
        <v>speeds_arica</v>
      </c>
      <c r="E1489" s="4" t="str" cm="1">
        <f t="array" aca="1" ref="E1489" ca="1">INDIRECT(ADDRESS(1,A1489,1,1,"all_city_parameter_inputs"))</f>
        <v>arica</v>
      </c>
      <c r="F1489" s="6" t="str" cm="1">
        <f t="array" aca="1" ref="F1489" ca="1">IF(AND(ISBLANK(INDIRECT(ADDRESS(B1489,2,1,1,"all_city_parameter_inputs"))), ISBLANK(INDIRECT(ADDRESS(B1489,1,1,1,"all_city_parameter_inputs")))), "", IF(ISBLANK(INDIRECT(ADDRESS(B1489,1,1,1,"all_city_parameter_inputs"))), All_city_list!F1473,INDIRECT(ADDRESS(B1489,1,1,1,"all_city_parameter_inputs"))))</f>
        <v>speeds</v>
      </c>
      <c r="G1489" s="4" t="str" cm="1">
        <f t="array" aca="1" ref="G1489" ca="1">IF(AND(ISBLANK(INDIRECT(ADDRESS(B1489,3,1,1,"all_city_parameter_inputs"))),ISBLANK(INDIRECT(ADDRESS(B1489,2,1,1,"all_city_parameter_inputs")))),"",IF(ISBLANK(INDIRECT(ADDRESS(B1489,2,1,1,"all_city_parameter_inputs"))),"",INDIRECT(ADDRESS(B1489,2,1,1,"all_city_parameter_inputs"))))</f>
        <v>auto_rickshaw</v>
      </c>
      <c r="H1489" s="17" t="str" cm="1">
        <f t="array" aca="1" ref="H1489" ca="1">IF(ISBLANK(INDIRECT(ADDRESS(B1489,A1489,1,1,"all_city_parameter_inputs"))), "--",INDIRECT(ADDRESS(B1489,A1489,1,1,"all_city_parameter_inputs")))</f>
        <v>--</v>
      </c>
      <c r="I1489" s="17">
        <f ca="1">IF(OR(G1489="alpha",G1489="beta",G1489="sd",G1489="mean"),"--",VLOOKUP(C1489,Default!$B$5:$H$113,7,FALSE))</f>
        <v>0</v>
      </c>
      <c r="J1489" s="4" t="str">
        <f ca="1">VLOOKUP(F1489,Lookup!$C$5:$D$109,2, FALSE)</f>
        <v>Travel values</v>
      </c>
      <c r="K1489" s="4">
        <f ca="1">VLOOKUP(C1489,Default!$B$4:$E$113,4, FALSE)</f>
        <v>0</v>
      </c>
      <c r="L1489" s="21" t="str" cm="1">
        <f t="array" aca="1" ref="L1489" ca="1">IF(ISNA(VLOOKUP(D1489,Grouped_Sources!$C:$C,1,FALSE)),"", INDIRECT(VLOOKUP(D1489,Grouped_Sources!$C:$G,5,FALSE)))</f>
        <v>VehicleSpeeds_Summary_vxxx.docx on OneDrive Ali Abbas - ITHIM Global\Methods and Processes\Input Parameters\VehicleSpeeds</v>
      </c>
      <c r="M1489" s="21"/>
      <c r="N1489" s="21"/>
    </row>
    <row r="1490" spans="1:14">
      <c r="A1490" s="5">
        <f t="shared" si="224"/>
        <v>18</v>
      </c>
      <c r="B1490" s="5">
        <f t="shared" si="225"/>
        <v>3</v>
      </c>
      <c r="C1490" s="5" t="str">
        <f t="shared" ca="1" si="228"/>
        <v>speeds bus</v>
      </c>
      <c r="D1490" s="5" t="str">
        <f t="shared" ca="1" si="227"/>
        <v>speeds_arica</v>
      </c>
      <c r="E1490" s="4" t="str" cm="1">
        <f t="array" aca="1" ref="E1490" ca="1">INDIRECT(ADDRESS(1,A1490,1,1,"all_city_parameter_inputs"))</f>
        <v>arica</v>
      </c>
      <c r="F1490" s="6" t="str" cm="1">
        <f t="array" aca="1" ref="F1490" ca="1">IF(AND(ISBLANK(INDIRECT(ADDRESS(B1490,2,1,1,"all_city_parameter_inputs"))), ISBLANK(INDIRECT(ADDRESS(B1490,1,1,1,"all_city_parameter_inputs")))), "", IF(ISBLANK(INDIRECT(ADDRESS(B1490,1,1,1,"all_city_parameter_inputs"))), All_city_list!F1489,INDIRECT(ADDRESS(B1490,1,1,1,"all_city_parameter_inputs"))))</f>
        <v>speeds</v>
      </c>
      <c r="G1490" s="4" t="str" cm="1">
        <f t="array" aca="1" ref="G1490" ca="1">IF(AND(ISBLANK(INDIRECT(ADDRESS(B1490,3,1,1,"all_city_parameter_inputs"))),ISBLANK(INDIRECT(ADDRESS(B1490,2,1,1,"all_city_parameter_inputs")))),"",IF(ISBLANK(INDIRECT(ADDRESS(B1490,2,1,1,"all_city_parameter_inputs"))),"",INDIRECT(ADDRESS(B1490,2,1,1,"all_city_parameter_inputs"))))</f>
        <v>bus</v>
      </c>
      <c r="H1490" s="17" cm="1">
        <f t="array" aca="1" ref="H1490" ca="1">IF(ISBLANK(INDIRECT(ADDRESS(B1490,A1490,1,1,"all_city_parameter_inputs"))), "--",INDIRECT(ADDRESS(B1490,A1490,1,1,"all_city_parameter_inputs")))</f>
        <v>13</v>
      </c>
      <c r="I1490" s="17">
        <f ca="1">IF(OR(G1490="alpha",G1490="beta",G1490="sd",G1490="mean"),"--",VLOOKUP(C1490,Default!$B$5:$H$113,7,FALSE))</f>
        <v>8.1</v>
      </c>
      <c r="J1490" s="4" t="str">
        <f ca="1">VLOOKUP(F1490,Lookup!$C$5:$D$109,2, FALSE)</f>
        <v>Travel values</v>
      </c>
      <c r="K1490" s="4" t="str">
        <f ca="1">VLOOKUP(C1490,Default!$B$4:$E$113,4,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490" s="21" t="str" cm="1">
        <f t="array" aca="1" ref="L1490" ca="1">IF(ISNA(VLOOKUP(D1490,Grouped_Sources!$C:$C,1,FALSE)),"", INDIRECT(VLOOKUP(D1490,Grouped_Sources!$C:$G,5,FALSE)))</f>
        <v>VehicleSpeeds_Summary_vxxx.docx on OneDrive Ali Abbas - ITHIM Global\Methods and Processes\Input Parameters\VehicleSpeeds</v>
      </c>
      <c r="M1490" s="21"/>
      <c r="N1490" s="21"/>
    </row>
    <row r="1491" spans="1:14">
      <c r="A1491" s="5">
        <f t="shared" si="224"/>
        <v>18</v>
      </c>
      <c r="B1491" s="5">
        <f t="shared" si="225"/>
        <v>4</v>
      </c>
      <c r="C1491" s="5" t="str">
        <f t="shared" ca="1" si="228"/>
        <v>speeds car</v>
      </c>
      <c r="D1491" s="5" t="str">
        <f t="shared" ref="D1491:D1500" ca="1" si="235">F1491&amp;"_"&amp;E1491</f>
        <v>speeds_arica</v>
      </c>
      <c r="E1491" s="4" t="str" cm="1">
        <f t="array" aca="1" ref="E1491" ca="1">INDIRECT(ADDRESS(1,A1491,1,1,"all_city_parameter_inputs"))</f>
        <v>arica</v>
      </c>
      <c r="F1491" s="6" t="str" cm="1">
        <f t="array" aca="1" ref="F1491" ca="1">IF(AND(ISBLANK(INDIRECT(ADDRESS(B1491,2,1,1,"all_city_parameter_inputs"))), ISBLANK(INDIRECT(ADDRESS(B1491,1,1,1,"all_city_parameter_inputs")))), "", IF(ISBLANK(INDIRECT(ADDRESS(B1491,1,1,1,"all_city_parameter_inputs"))), All_city_list!F1490,INDIRECT(ADDRESS(B1491,1,1,1,"all_city_parameter_inputs"))))</f>
        <v>speeds</v>
      </c>
      <c r="G1491" s="4" t="str" cm="1">
        <f t="array" aca="1" ref="G1491" ca="1">IF(AND(ISBLANK(INDIRECT(ADDRESS(B1491,3,1,1,"all_city_parameter_inputs"))),ISBLANK(INDIRECT(ADDRESS(B1491,2,1,1,"all_city_parameter_inputs")))),"",IF(ISBLANK(INDIRECT(ADDRESS(B1491,2,1,1,"all_city_parameter_inputs"))),"",INDIRECT(ADDRESS(B1491,2,1,1,"all_city_parameter_inputs"))))</f>
        <v>car</v>
      </c>
      <c r="H1491" s="17" cm="1">
        <f t="array" aca="1" ref="H1491" ca="1">IF(ISBLANK(INDIRECT(ADDRESS(B1491,A1491,1,1,"all_city_parameter_inputs"))), "--",INDIRECT(ADDRESS(B1491,A1491,1,1,"all_city_parameter_inputs")))</f>
        <v>16</v>
      </c>
      <c r="I1491" s="17">
        <f ca="1">IF(OR(G1491="alpha",G1491="beta",G1491="sd",G1491="mean"),"--",VLOOKUP(C1491,Default!$B$5:$H$113,7,FALSE))</f>
        <v>13.8</v>
      </c>
      <c r="J1491" s="4" t="str">
        <f ca="1">VLOOKUP(F1491,Lookup!$C$5:$D$109,2, FALSE)</f>
        <v>Travel values</v>
      </c>
      <c r="K1491" s="4">
        <f ca="1">VLOOKUP(C1491,Default!$B$4:$E$113,4, FALSE)</f>
        <v>0</v>
      </c>
      <c r="L1491" s="21" t="str" cm="1">
        <f t="array" aca="1" ref="L1491" ca="1">IF(ISNA(VLOOKUP(D1491,Grouped_Sources!$C:$C,1,FALSE)),"", INDIRECT(VLOOKUP(D1491,Grouped_Sources!$C:$G,5,FALSE)))</f>
        <v>VehicleSpeeds_Summary_vxxx.docx on OneDrive Ali Abbas - ITHIM Global\Methods and Processes\Input Parameters\VehicleSpeeds</v>
      </c>
      <c r="M1491" s="21"/>
      <c r="N1491" s="21"/>
    </row>
    <row r="1492" spans="1:14">
      <c r="A1492" s="5">
        <f t="shared" si="224"/>
        <v>18</v>
      </c>
      <c r="B1492" s="5">
        <f t="shared" si="225"/>
        <v>5</v>
      </c>
      <c r="C1492" s="5" t="str">
        <f t="shared" ca="1" si="228"/>
        <v>speeds cycle</v>
      </c>
      <c r="D1492" s="5" t="str">
        <f t="shared" ca="1" si="235"/>
        <v>speeds_arica</v>
      </c>
      <c r="E1492" s="4" t="str" cm="1">
        <f t="array" aca="1" ref="E1492" ca="1">INDIRECT(ADDRESS(1,A1492,1,1,"all_city_parameter_inputs"))</f>
        <v>arica</v>
      </c>
      <c r="F1492" s="6" t="str" cm="1">
        <f t="array" aca="1" ref="F1492" ca="1">IF(AND(ISBLANK(INDIRECT(ADDRESS(B1492,2,1,1,"all_city_parameter_inputs"))), ISBLANK(INDIRECT(ADDRESS(B1492,1,1,1,"all_city_parameter_inputs")))), "", IF(ISBLANK(INDIRECT(ADDRESS(B1492,1,1,1,"all_city_parameter_inputs"))), All_city_list!F1491,INDIRECT(ADDRESS(B1492,1,1,1,"all_city_parameter_inputs"))))</f>
        <v>speeds</v>
      </c>
      <c r="G1492" s="4" t="str" cm="1">
        <f t="array" aca="1" ref="G1492" ca="1">IF(AND(ISBLANK(INDIRECT(ADDRESS(B1492,3,1,1,"all_city_parameter_inputs"))),ISBLANK(INDIRECT(ADDRESS(B1492,2,1,1,"all_city_parameter_inputs")))),"",IF(ISBLANK(INDIRECT(ADDRESS(B1492,2,1,1,"all_city_parameter_inputs"))),"",INDIRECT(ADDRESS(B1492,2,1,1,"all_city_parameter_inputs"))))</f>
        <v>cycle</v>
      </c>
      <c r="H1492" s="17" cm="1">
        <f t="array" aca="1" ref="H1492" ca="1">IF(ISBLANK(INDIRECT(ADDRESS(B1492,A1492,1,1,"all_city_parameter_inputs"))), "--",INDIRECT(ADDRESS(B1492,A1492,1,1,"all_city_parameter_inputs")))</f>
        <v>7.2</v>
      </c>
      <c r="I1492" s="17">
        <f ca="1">IF(OR(G1492="alpha",G1492="beta",G1492="sd",G1492="mean"),"--",VLOOKUP(C1492,Default!$B$5:$H$113,7,FALSE))</f>
        <v>7.2</v>
      </c>
      <c r="J1492" s="4" t="str">
        <f ca="1">VLOOKUP(F1492,Lookup!$C$5:$D$109,2, FALSE)</f>
        <v>Travel values</v>
      </c>
      <c r="K1492" s="4">
        <f ca="1">VLOOKUP(C1492,Default!$B$4:$E$113,4, FALSE)</f>
        <v>0</v>
      </c>
      <c r="L1492" s="21" t="str" cm="1">
        <f t="array" aca="1" ref="L1492" ca="1">IF(ISNA(VLOOKUP(D1492,Grouped_Sources!$C:$C,1,FALSE)),"", INDIRECT(VLOOKUP(D1492,Grouped_Sources!$C:$G,5,FALSE)))</f>
        <v>VehicleSpeeds_Summary_vxxx.docx on OneDrive Ali Abbas - ITHIM Global\Methods and Processes\Input Parameters\VehicleSpeeds</v>
      </c>
      <c r="M1492" s="21"/>
      <c r="N1492" s="21"/>
    </row>
    <row r="1493" spans="1:14">
      <c r="A1493" s="5">
        <f t="shared" si="224"/>
        <v>18</v>
      </c>
      <c r="B1493" s="5">
        <f t="shared" si="225"/>
        <v>6</v>
      </c>
      <c r="C1493" s="5" t="str">
        <f t="shared" ca="1" si="228"/>
        <v>speeds subway</v>
      </c>
      <c r="D1493" s="5" t="str">
        <f t="shared" ca="1" si="235"/>
        <v>speeds_arica</v>
      </c>
      <c r="E1493" s="4" t="str" cm="1">
        <f t="array" aca="1" ref="E1493" ca="1">INDIRECT(ADDRESS(1,A1493,1,1,"all_city_parameter_inputs"))</f>
        <v>arica</v>
      </c>
      <c r="F1493" s="6" t="str" cm="1">
        <f t="array" aca="1" ref="F1493" ca="1">IF(AND(ISBLANK(INDIRECT(ADDRESS(B1493,2,1,1,"all_city_parameter_inputs"))), ISBLANK(INDIRECT(ADDRESS(B1493,1,1,1,"all_city_parameter_inputs")))), "", IF(ISBLANK(INDIRECT(ADDRESS(B1493,1,1,1,"all_city_parameter_inputs"))), All_city_list!F1492,INDIRECT(ADDRESS(B1493,1,1,1,"all_city_parameter_inputs"))))</f>
        <v>speeds</v>
      </c>
      <c r="G1493" s="4" t="str" cm="1">
        <f t="array" aca="1" ref="G1493" ca="1">IF(AND(ISBLANK(INDIRECT(ADDRESS(B1493,3,1,1,"all_city_parameter_inputs"))),ISBLANK(INDIRECT(ADDRESS(B1493,2,1,1,"all_city_parameter_inputs")))),"",IF(ISBLANK(INDIRECT(ADDRESS(B1493,2,1,1,"all_city_parameter_inputs"))),"",INDIRECT(ADDRESS(B1493,2,1,1,"all_city_parameter_inputs"))))</f>
        <v>subway</v>
      </c>
      <c r="H1493" s="17" t="str" cm="1">
        <f t="array" aca="1" ref="H1493" ca="1">IF(ISBLANK(INDIRECT(ADDRESS(B1493,A1493,1,1,"all_city_parameter_inputs"))), "--",INDIRECT(ADDRESS(B1493,A1493,1,1,"all_city_parameter_inputs")))</f>
        <v>--</v>
      </c>
      <c r="I1493" s="17">
        <f ca="1">IF(OR(G1493="alpha",G1493="beta",G1493="sd",G1493="mean"),"--",VLOOKUP(C1493,Default!$B$5:$H$113,7,FALSE))</f>
        <v>18.100000000000001</v>
      </c>
      <c r="J1493" s="4" t="str">
        <f ca="1">VLOOKUP(F1493,Lookup!$C$5:$D$109,2, FALSE)</f>
        <v>Travel values</v>
      </c>
      <c r="K1493" s="4">
        <f ca="1">VLOOKUP(C1493,Default!$B$4:$E$113,4, FALSE)</f>
        <v>0</v>
      </c>
      <c r="L1493" s="21" t="str" cm="1">
        <f t="array" aca="1" ref="L1493" ca="1">IF(ISNA(VLOOKUP(D1493,Grouped_Sources!$C:$C,1,FALSE)),"", INDIRECT(VLOOKUP(D1493,Grouped_Sources!$C:$G,5,FALSE)))</f>
        <v>VehicleSpeeds_Summary_vxxx.docx on OneDrive Ali Abbas - ITHIM Global\Methods and Processes\Input Parameters\VehicleSpeeds</v>
      </c>
      <c r="M1493" s="21"/>
      <c r="N1493" s="21"/>
    </row>
    <row r="1494" spans="1:14">
      <c r="A1494" s="5">
        <f t="shared" si="224"/>
        <v>18</v>
      </c>
      <c r="B1494" s="5">
        <f t="shared" si="225"/>
        <v>7</v>
      </c>
      <c r="C1494" s="5" t="str">
        <f t="shared" ca="1" si="228"/>
        <v>speeds motorcycle</v>
      </c>
      <c r="D1494" s="5" t="str">
        <f t="shared" ca="1" si="235"/>
        <v>speeds_arica</v>
      </c>
      <c r="E1494" s="4" t="str" cm="1">
        <f t="array" aca="1" ref="E1494" ca="1">INDIRECT(ADDRESS(1,A1494,1,1,"all_city_parameter_inputs"))</f>
        <v>arica</v>
      </c>
      <c r="F1494" s="6" t="str" cm="1">
        <f t="array" aca="1" ref="F1494" ca="1">IF(AND(ISBLANK(INDIRECT(ADDRESS(B1494,2,1,1,"all_city_parameter_inputs"))), ISBLANK(INDIRECT(ADDRESS(B1494,1,1,1,"all_city_parameter_inputs")))), "", IF(ISBLANK(INDIRECT(ADDRESS(B1494,1,1,1,"all_city_parameter_inputs"))), All_city_list!F1493,INDIRECT(ADDRESS(B1494,1,1,1,"all_city_parameter_inputs"))))</f>
        <v>speeds</v>
      </c>
      <c r="G1494" s="4" t="str" cm="1">
        <f t="array" aca="1" ref="G1494" ca="1">IF(AND(ISBLANK(INDIRECT(ADDRESS(B1494,3,1,1,"all_city_parameter_inputs"))),ISBLANK(INDIRECT(ADDRESS(B1494,2,1,1,"all_city_parameter_inputs")))),"",IF(ISBLANK(INDIRECT(ADDRESS(B1494,2,1,1,"all_city_parameter_inputs"))),"",INDIRECT(ADDRESS(B1494,2,1,1,"all_city_parameter_inputs"))))</f>
        <v>motorcycle</v>
      </c>
      <c r="H1494" s="17" cm="1">
        <f t="array" aca="1" ref="H1494" ca="1">IF(ISBLANK(INDIRECT(ADDRESS(B1494,A1494,1,1,"all_city_parameter_inputs"))), "--",INDIRECT(ADDRESS(B1494,A1494,1,1,"all_city_parameter_inputs")))</f>
        <v>16</v>
      </c>
      <c r="I1494" s="17">
        <f ca="1">IF(OR(G1494="alpha",G1494="beta",G1494="sd",G1494="mean"),"--",VLOOKUP(C1494,Default!$B$5:$H$113,7,FALSE))</f>
        <v>15.2</v>
      </c>
      <c r="J1494" s="4" t="str">
        <f ca="1">VLOOKUP(F1494,Lookup!$C$5:$D$109,2, FALSE)</f>
        <v>Travel values</v>
      </c>
      <c r="K1494" s="4">
        <f ca="1">VLOOKUP(C1494,Default!$B$4:$E$113,4, FALSE)</f>
        <v>0</v>
      </c>
      <c r="L1494" s="21" t="str" cm="1">
        <f t="array" aca="1" ref="L1494" ca="1">IF(ISNA(VLOOKUP(D1494,Grouped_Sources!$C:$C,1,FALSE)),"", INDIRECT(VLOOKUP(D1494,Grouped_Sources!$C:$G,5,FALSE)))</f>
        <v>VehicleSpeeds_Summary_vxxx.docx on OneDrive Ali Abbas - ITHIM Global\Methods and Processes\Input Parameters\VehicleSpeeds</v>
      </c>
      <c r="M1494" s="21"/>
      <c r="N1494" s="21"/>
    </row>
    <row r="1495" spans="1:14">
      <c r="A1495" s="5">
        <f t="shared" ref="A1495:A1558" si="236">A1396+1</f>
        <v>18</v>
      </c>
      <c r="B1495" s="5">
        <f t="shared" ref="B1495:B1558" si="237">B1396</f>
        <v>8</v>
      </c>
      <c r="C1495" s="5" t="str">
        <f t="shared" ca="1" si="228"/>
        <v>speeds other</v>
      </c>
      <c r="D1495" s="5" t="str">
        <f t="shared" ca="1" si="235"/>
        <v>speeds_arica</v>
      </c>
      <c r="E1495" s="4" t="str" cm="1">
        <f t="array" aca="1" ref="E1495" ca="1">INDIRECT(ADDRESS(1,A1495,1,1,"all_city_parameter_inputs"))</f>
        <v>arica</v>
      </c>
      <c r="F1495" s="6" t="str" cm="1">
        <f t="array" aca="1" ref="F1495" ca="1">IF(AND(ISBLANK(INDIRECT(ADDRESS(B1495,2,1,1,"all_city_parameter_inputs"))), ISBLANK(INDIRECT(ADDRESS(B1495,1,1,1,"all_city_parameter_inputs")))), "", IF(ISBLANK(INDIRECT(ADDRESS(B1495,1,1,1,"all_city_parameter_inputs"))), All_city_list!F1494,INDIRECT(ADDRESS(B1495,1,1,1,"all_city_parameter_inputs"))))</f>
        <v>speeds</v>
      </c>
      <c r="G1495" s="4" t="str" cm="1">
        <f t="array" aca="1" ref="G1495" ca="1">IF(AND(ISBLANK(INDIRECT(ADDRESS(B1495,3,1,1,"all_city_parameter_inputs"))),ISBLANK(INDIRECT(ADDRESS(B1495,2,1,1,"all_city_parameter_inputs")))),"",IF(ISBLANK(INDIRECT(ADDRESS(B1495,2,1,1,"all_city_parameter_inputs"))),"",INDIRECT(ADDRESS(B1495,2,1,1,"all_city_parameter_inputs"))))</f>
        <v>other</v>
      </c>
      <c r="H1495" s="17" t="str" cm="1">
        <f t="array" aca="1" ref="H1495" ca="1">IF(ISBLANK(INDIRECT(ADDRESS(B1495,A1495,1,1,"all_city_parameter_inputs"))), "--",INDIRECT(ADDRESS(B1495,A1495,1,1,"all_city_parameter_inputs")))</f>
        <v>--</v>
      </c>
      <c r="I1495" s="17">
        <f ca="1">IF(OR(G1495="alpha",G1495="beta",G1495="sd",G1495="mean"),"--",VLOOKUP(C1495,Default!$B$5:$H$113,7,FALSE))</f>
        <v>9.1</v>
      </c>
      <c r="J1495" s="4" t="str">
        <f ca="1">VLOOKUP(F1495,Lookup!$C$5:$D$109,2, FALSE)</f>
        <v>Travel values</v>
      </c>
      <c r="K1495" s="4">
        <f ca="1">VLOOKUP(C1495,Default!$B$4:$E$113,4, FALSE)</f>
        <v>0</v>
      </c>
      <c r="L1495" s="21" t="str" cm="1">
        <f t="array" aca="1" ref="L1495" ca="1">IF(ISNA(VLOOKUP(D1495,Grouped_Sources!$C:$C,1,FALSE)),"", INDIRECT(VLOOKUP(D1495,Grouped_Sources!$C:$G,5,FALSE)))</f>
        <v>VehicleSpeeds_Summary_vxxx.docx on OneDrive Ali Abbas - ITHIM Global\Methods and Processes\Input Parameters\VehicleSpeeds</v>
      </c>
      <c r="M1495" s="21"/>
      <c r="N1495" s="21"/>
    </row>
    <row r="1496" spans="1:14">
      <c r="A1496" s="5">
        <f t="shared" si="236"/>
        <v>18</v>
      </c>
      <c r="B1496" s="5">
        <f t="shared" si="237"/>
        <v>9</v>
      </c>
      <c r="C1496" s="5" t="str">
        <f t="shared" ca="1" si="228"/>
        <v>speeds pedestrian</v>
      </c>
      <c r="D1496" s="5" t="str">
        <f t="shared" ca="1" si="235"/>
        <v>speeds_arica</v>
      </c>
      <c r="E1496" s="4" t="str" cm="1">
        <f t="array" aca="1" ref="E1496" ca="1">INDIRECT(ADDRESS(1,A1496,1,1,"all_city_parameter_inputs"))</f>
        <v>arica</v>
      </c>
      <c r="F1496" s="6" t="str" cm="1">
        <f t="array" aca="1" ref="F1496" ca="1">IF(AND(ISBLANK(INDIRECT(ADDRESS(B1496,2,1,1,"all_city_parameter_inputs"))), ISBLANK(INDIRECT(ADDRESS(B1496,1,1,1,"all_city_parameter_inputs")))), "", IF(ISBLANK(INDIRECT(ADDRESS(B1496,1,1,1,"all_city_parameter_inputs"))), All_city_list!F1495,INDIRECT(ADDRESS(B1496,1,1,1,"all_city_parameter_inputs"))))</f>
        <v>speeds</v>
      </c>
      <c r="G1496" s="4" t="str" cm="1">
        <f t="array" aca="1" ref="G1496" ca="1">IF(AND(ISBLANK(INDIRECT(ADDRESS(B1496,3,1,1,"all_city_parameter_inputs"))),ISBLANK(INDIRECT(ADDRESS(B1496,2,1,1,"all_city_parameter_inputs")))),"",IF(ISBLANK(INDIRECT(ADDRESS(B1496,2,1,1,"all_city_parameter_inputs"))),"",INDIRECT(ADDRESS(B1496,2,1,1,"all_city_parameter_inputs"))))</f>
        <v>pedestrian</v>
      </c>
      <c r="H1496" s="17" cm="1">
        <f t="array" aca="1" ref="H1496" ca="1">IF(ISBLANK(INDIRECT(ADDRESS(B1496,A1496,1,1,"all_city_parameter_inputs"))), "--",INDIRECT(ADDRESS(B1496,A1496,1,1,"all_city_parameter_inputs")))</f>
        <v>2.5</v>
      </c>
      <c r="I1496" s="17">
        <f ca="1">IF(OR(G1496="alpha",G1496="beta",G1496="sd",G1496="mean"),"--",VLOOKUP(C1496,Default!$B$5:$H$113,7,FALSE))</f>
        <v>0</v>
      </c>
      <c r="J1496" s="4" t="str">
        <f ca="1">VLOOKUP(F1496,Lookup!$C$5:$D$109,2, FALSE)</f>
        <v>Travel values</v>
      </c>
      <c r="K1496" s="4">
        <f ca="1">VLOOKUP(C1496,Default!$B$4:$E$113,4, FALSE)</f>
        <v>0</v>
      </c>
      <c r="L1496" s="21" t="str" cm="1">
        <f t="array" aca="1" ref="L1496" ca="1">IF(ISNA(VLOOKUP(D1496,Grouped_Sources!$C:$C,1,FALSE)),"", INDIRECT(VLOOKUP(D1496,Grouped_Sources!$C:$G,5,FALSE)))</f>
        <v>VehicleSpeeds_Summary_vxxx.docx on OneDrive Ali Abbas - ITHIM Global\Methods and Processes\Input Parameters\VehicleSpeeds</v>
      </c>
      <c r="M1496" s="21"/>
      <c r="N1496" s="21"/>
    </row>
    <row r="1497" spans="1:14">
      <c r="A1497" s="5">
        <f t="shared" si="236"/>
        <v>18</v>
      </c>
      <c r="B1497" s="5">
        <f t="shared" si="237"/>
        <v>10</v>
      </c>
      <c r="C1497" s="5" t="str">
        <f t="shared" ca="1" si="228"/>
        <v>speeds rail</v>
      </c>
      <c r="D1497" s="5" t="str">
        <f t="shared" ca="1" si="235"/>
        <v>speeds_arica</v>
      </c>
      <c r="E1497" s="4" t="str" cm="1">
        <f t="array" aca="1" ref="E1497" ca="1">INDIRECT(ADDRESS(1,A1497,1,1,"all_city_parameter_inputs"))</f>
        <v>arica</v>
      </c>
      <c r="F1497" s="6" t="str" cm="1">
        <f t="array" aca="1" ref="F1497" ca="1">IF(AND(ISBLANK(INDIRECT(ADDRESS(B1497,2,1,1,"all_city_parameter_inputs"))), ISBLANK(INDIRECT(ADDRESS(B1497,1,1,1,"all_city_parameter_inputs")))), "", IF(ISBLANK(INDIRECT(ADDRESS(B1497,1,1,1,"all_city_parameter_inputs"))), All_city_list!F1496,INDIRECT(ADDRESS(B1497,1,1,1,"all_city_parameter_inputs"))))</f>
        <v>speeds</v>
      </c>
      <c r="G1497" s="4" t="str" cm="1">
        <f t="array" aca="1" ref="G1497" ca="1">IF(AND(ISBLANK(INDIRECT(ADDRESS(B1497,3,1,1,"all_city_parameter_inputs"))),ISBLANK(INDIRECT(ADDRESS(B1497,2,1,1,"all_city_parameter_inputs")))),"",IF(ISBLANK(INDIRECT(ADDRESS(B1497,2,1,1,"all_city_parameter_inputs"))),"",INDIRECT(ADDRESS(B1497,2,1,1,"all_city_parameter_inputs"))))</f>
        <v>rail</v>
      </c>
      <c r="H1497" s="17" cm="1">
        <f t="array" aca="1" ref="H1497" ca="1">IF(ISBLANK(INDIRECT(ADDRESS(B1497,A1497,1,1,"all_city_parameter_inputs"))), "--",INDIRECT(ADDRESS(B1497,A1497,1,1,"all_city_parameter_inputs")))</f>
        <v>23.2</v>
      </c>
      <c r="I1497" s="17">
        <f ca="1">IF(OR(G1497="alpha",G1497="beta",G1497="sd",G1497="mean"),"--",VLOOKUP(C1497,Default!$B$5:$H$113,7,FALSE))</f>
        <v>21.9</v>
      </c>
      <c r="J1497" s="4" t="str">
        <f ca="1">VLOOKUP(F1497,Lookup!$C$5:$D$109,2, FALSE)</f>
        <v>Travel values</v>
      </c>
      <c r="K1497" s="4">
        <f ca="1">VLOOKUP(C1497,Default!$B$4:$E$113,4, FALSE)</f>
        <v>0</v>
      </c>
      <c r="L1497" s="21" t="str" cm="1">
        <f t="array" aca="1" ref="L1497" ca="1">IF(ISNA(VLOOKUP(D1497,Grouped_Sources!$C:$C,1,FALSE)),"", INDIRECT(VLOOKUP(D1497,Grouped_Sources!$C:$G,5,FALSE)))</f>
        <v>VehicleSpeeds_Summary_vxxx.docx on OneDrive Ali Abbas - ITHIM Global\Methods and Processes\Input Parameters\VehicleSpeeds</v>
      </c>
      <c r="M1497" s="21"/>
      <c r="N1497" s="21"/>
    </row>
    <row r="1498" spans="1:14">
      <c r="A1498" s="5">
        <f t="shared" si="236"/>
        <v>18</v>
      </c>
      <c r="B1498" s="5">
        <f t="shared" si="237"/>
        <v>11</v>
      </c>
      <c r="C1498" s="5" t="str">
        <f t="shared" ca="1" si="228"/>
        <v>speeds taxi</v>
      </c>
      <c r="D1498" s="5" t="str">
        <f t="shared" ca="1" si="235"/>
        <v>speeds_arica</v>
      </c>
      <c r="E1498" s="4" t="str" cm="1">
        <f t="array" aca="1" ref="E1498" ca="1">INDIRECT(ADDRESS(1,A1498,1,1,"all_city_parameter_inputs"))</f>
        <v>arica</v>
      </c>
      <c r="F1498" s="6" t="str" cm="1">
        <f t="array" aca="1" ref="F1498" ca="1">IF(AND(ISBLANK(INDIRECT(ADDRESS(B1498,2,1,1,"all_city_parameter_inputs"))), ISBLANK(INDIRECT(ADDRESS(B1498,1,1,1,"all_city_parameter_inputs")))), "", IF(ISBLANK(INDIRECT(ADDRESS(B1498,1,1,1,"all_city_parameter_inputs"))), All_city_list!F1497,INDIRECT(ADDRESS(B1498,1,1,1,"all_city_parameter_inputs"))))</f>
        <v>speeds</v>
      </c>
      <c r="G1498" s="4" t="str" cm="1">
        <f t="array" aca="1" ref="G1498" ca="1">IF(AND(ISBLANK(INDIRECT(ADDRESS(B1498,3,1,1,"all_city_parameter_inputs"))),ISBLANK(INDIRECT(ADDRESS(B1498,2,1,1,"all_city_parameter_inputs")))),"",IF(ISBLANK(INDIRECT(ADDRESS(B1498,2,1,1,"all_city_parameter_inputs"))),"",INDIRECT(ADDRESS(B1498,2,1,1,"all_city_parameter_inputs"))))</f>
        <v>taxi</v>
      </c>
      <c r="H1498" s="17" cm="1">
        <f t="array" aca="1" ref="H1498" ca="1">IF(ISBLANK(INDIRECT(ADDRESS(B1498,A1498,1,1,"all_city_parameter_inputs"))), "--",INDIRECT(ADDRESS(B1498,A1498,1,1,"all_city_parameter_inputs")))</f>
        <v>14.1</v>
      </c>
      <c r="I1498" s="17">
        <f ca="1">IF(OR(G1498="alpha",G1498="beta",G1498="sd",G1498="mean"),"--",VLOOKUP(C1498,Default!$B$5:$H$113,7,FALSE))</f>
        <v>13.8</v>
      </c>
      <c r="J1498" s="4" t="str">
        <f ca="1">VLOOKUP(F1498,Lookup!$C$5:$D$109,2, FALSE)</f>
        <v>Travel values</v>
      </c>
      <c r="K1498" s="4">
        <f ca="1">VLOOKUP(C1498,Default!$B$4:$E$113,4, FALSE)</f>
        <v>0</v>
      </c>
      <c r="L1498" s="21" t="str" cm="1">
        <f t="array" aca="1" ref="L1498" ca="1">IF(ISNA(VLOOKUP(D1498,Grouped_Sources!$C:$C,1,FALSE)),"", INDIRECT(VLOOKUP(D1498,Grouped_Sources!$C:$G,5,FALSE)))</f>
        <v>VehicleSpeeds_Summary_vxxx.docx on OneDrive Ali Abbas - ITHIM Global\Methods and Processes\Input Parameters\VehicleSpeeds</v>
      </c>
      <c r="M1498" s="21"/>
      <c r="N1498" s="21"/>
    </row>
    <row r="1499" spans="1:14">
      <c r="A1499" s="5">
        <f t="shared" si="236"/>
        <v>18</v>
      </c>
      <c r="B1499" s="5">
        <f t="shared" si="237"/>
        <v>12</v>
      </c>
      <c r="C1499" s="5" t="str">
        <f t="shared" ca="1" si="228"/>
        <v>speeds truck</v>
      </c>
      <c r="D1499" s="5" t="str">
        <f t="shared" ca="1" si="235"/>
        <v>speeds_arica</v>
      </c>
      <c r="E1499" s="4" t="str" cm="1">
        <f t="array" aca="1" ref="E1499" ca="1">INDIRECT(ADDRESS(1,A1499,1,1,"all_city_parameter_inputs"))</f>
        <v>arica</v>
      </c>
      <c r="F1499" s="6" t="str" cm="1">
        <f t="array" aca="1" ref="F1499" ca="1">IF(AND(ISBLANK(INDIRECT(ADDRESS(B1499,2,1,1,"all_city_parameter_inputs"))), ISBLANK(INDIRECT(ADDRESS(B1499,1,1,1,"all_city_parameter_inputs")))), "", IF(ISBLANK(INDIRECT(ADDRESS(B1499,1,1,1,"all_city_parameter_inputs"))), All_city_list!F1498,INDIRECT(ADDRESS(B1499,1,1,1,"all_city_parameter_inputs"))))</f>
        <v>speeds</v>
      </c>
      <c r="G1499" s="4" t="str" cm="1">
        <f t="array" aca="1" ref="G1499" ca="1">IF(AND(ISBLANK(INDIRECT(ADDRESS(B1499,3,1,1,"all_city_parameter_inputs"))),ISBLANK(INDIRECT(ADDRESS(B1499,2,1,1,"all_city_parameter_inputs")))),"",IF(ISBLANK(INDIRECT(ADDRESS(B1499,2,1,1,"all_city_parameter_inputs"))),"",INDIRECT(ADDRESS(B1499,2,1,1,"all_city_parameter_inputs"))))</f>
        <v>truck</v>
      </c>
      <c r="H1499" s="17" cm="1">
        <f t="array" aca="1" ref="H1499" ca="1">IF(ISBLANK(INDIRECT(ADDRESS(B1499,A1499,1,1,"all_city_parameter_inputs"))), "--",INDIRECT(ADDRESS(B1499,A1499,1,1,"all_city_parameter_inputs")))</f>
        <v>13</v>
      </c>
      <c r="I1499" s="17">
        <f ca="1">IF(OR(G1499="alpha",G1499="beta",G1499="sd",G1499="mean"),"--",VLOOKUP(C1499,Default!$B$5:$H$113,7,FALSE))</f>
        <v>8.1</v>
      </c>
      <c r="J1499" s="4" t="str">
        <f ca="1">VLOOKUP(F1499,Lookup!$C$5:$D$109,2, FALSE)</f>
        <v>Travel values</v>
      </c>
      <c r="K1499" s="4">
        <f ca="1">VLOOKUP(C1499,Default!$B$4:$E$113,4, FALSE)</f>
        <v>0</v>
      </c>
      <c r="L1499" s="21" t="str" cm="1">
        <f t="array" aca="1" ref="L1499" ca="1">IF(ISNA(VLOOKUP(D1499,Grouped_Sources!$C:$C,1,FALSE)),"", INDIRECT(VLOOKUP(D1499,Grouped_Sources!$C:$G,5,FALSE)))</f>
        <v>VehicleSpeeds_Summary_vxxx.docx on OneDrive Ali Abbas - ITHIM Global\Methods and Processes\Input Parameters\VehicleSpeeds</v>
      </c>
      <c r="M1499" s="21"/>
      <c r="N1499" s="21"/>
    </row>
    <row r="1500" spans="1:14">
      <c r="A1500" s="5">
        <f t="shared" si="236"/>
        <v>18</v>
      </c>
      <c r="B1500" s="5">
        <f t="shared" si="237"/>
        <v>13</v>
      </c>
      <c r="C1500" s="5" t="str">
        <f t="shared" ca="1" si="228"/>
        <v>speeds van</v>
      </c>
      <c r="D1500" s="5" t="str">
        <f t="shared" ca="1" si="235"/>
        <v>speeds_arica</v>
      </c>
      <c r="E1500" s="4" t="str" cm="1">
        <f t="array" aca="1" ref="E1500" ca="1">INDIRECT(ADDRESS(1,A1500,1,1,"all_city_parameter_inputs"))</f>
        <v>arica</v>
      </c>
      <c r="F1500" s="6" t="str" cm="1">
        <f t="array" aca="1" ref="F1500" ca="1">IF(AND(ISBLANK(INDIRECT(ADDRESS(B1500,2,1,1,"all_city_parameter_inputs"))), ISBLANK(INDIRECT(ADDRESS(B1500,1,1,1,"all_city_parameter_inputs")))), "", IF(ISBLANK(INDIRECT(ADDRESS(B1500,1,1,1,"all_city_parameter_inputs"))), All_city_list!F1499,INDIRECT(ADDRESS(B1500,1,1,1,"all_city_parameter_inputs"))))</f>
        <v>speeds</v>
      </c>
      <c r="G1500" s="4" t="str" cm="1">
        <f t="array" aca="1" ref="G1500" ca="1">IF(AND(ISBLANK(INDIRECT(ADDRESS(B1500,3,1,1,"all_city_parameter_inputs"))),ISBLANK(INDIRECT(ADDRESS(B1500,2,1,1,"all_city_parameter_inputs")))),"",IF(ISBLANK(INDIRECT(ADDRESS(B1500,2,1,1,"all_city_parameter_inputs"))),"",INDIRECT(ADDRESS(B1500,2,1,1,"all_city_parameter_inputs"))))</f>
        <v>van</v>
      </c>
      <c r="H1500" s="17" cm="1">
        <f t="array" aca="1" ref="H1500" ca="1">IF(ISBLANK(INDIRECT(ADDRESS(B1500,A1500,1,1,"all_city_parameter_inputs"))), "--",INDIRECT(ADDRESS(B1500,A1500,1,1,"all_city_parameter_inputs")))</f>
        <v>16</v>
      </c>
      <c r="I1500" s="17">
        <f ca="1">IF(OR(G1500="alpha",G1500="beta",G1500="sd",G1500="mean"),"--",VLOOKUP(C1500,Default!$B$5:$H$113,7,FALSE))</f>
        <v>0</v>
      </c>
      <c r="J1500" s="4" t="str">
        <f ca="1">VLOOKUP(F1500,Lookup!$C$5:$D$109,2, FALSE)</f>
        <v>Travel values</v>
      </c>
      <c r="K1500" s="4">
        <f ca="1">VLOOKUP(C1500,Default!$B$4:$E$113,4, FALSE)</f>
        <v>0</v>
      </c>
      <c r="L1500" s="21" t="str" cm="1">
        <f t="array" aca="1" ref="L1500" ca="1">IF(ISNA(VLOOKUP(D1500,Grouped_Sources!$C:$C,1,FALSE)),"", INDIRECT(VLOOKUP(D1500,Grouped_Sources!$C:$G,5,FALSE)))</f>
        <v>VehicleSpeeds_Summary_vxxx.docx on OneDrive Ali Abbas - ITHIM Global\Methods and Processes\Input Parameters\VehicleSpeeds</v>
      </c>
      <c r="M1500" s="21"/>
      <c r="N1500" s="21"/>
    </row>
    <row r="1501" spans="1:14">
      <c r="A1501" s="5">
        <f t="shared" si="236"/>
        <v>18</v>
      </c>
      <c r="B1501" s="5">
        <f t="shared" si="237"/>
        <v>14</v>
      </c>
      <c r="C1501" s="5" t="str">
        <f t="shared" ca="1" si="228"/>
        <v>PM_emission_inventories motorcycle</v>
      </c>
      <c r="D1501" s="5" t="str">
        <f t="shared" ca="1" si="227"/>
        <v>PM_emission_inventories_arica</v>
      </c>
      <c r="E1501" s="4" t="str" cm="1">
        <f t="array" aca="1" ref="E1501" ca="1">INDIRECT(ADDRESS(1,A1501,1,1,"all_city_parameter_inputs"))</f>
        <v>arica</v>
      </c>
      <c r="F1501" s="6" t="str" cm="1">
        <f t="array" aca="1" ref="F1501" ca="1">IF(AND(ISBLANK(INDIRECT(ADDRESS(B1501,2,1,1,"all_city_parameter_inputs"))), ISBLANK(INDIRECT(ADDRESS(B1501,1,1,1,"all_city_parameter_inputs")))), "", IF(ISBLANK(INDIRECT(ADDRESS(B1501,1,1,1,"all_city_parameter_inputs"))), All_city_list!F1490,INDIRECT(ADDRESS(B1501,1,1,1,"all_city_parameter_inputs"))))</f>
        <v>PM_emission_inventories</v>
      </c>
      <c r="G1501" s="4" t="str" cm="1">
        <f t="array" aca="1" ref="G1501" ca="1">IF(AND(ISBLANK(INDIRECT(ADDRESS(B1501,3,1,1,"all_city_parameter_inputs"))),ISBLANK(INDIRECT(ADDRESS(B1501,2,1,1,"all_city_parameter_inputs")))),"",IF(ISBLANK(INDIRECT(ADDRESS(B1501,2,1,1,"all_city_parameter_inputs"))),"",INDIRECT(ADDRESS(B1501,2,1,1,"all_city_parameter_inputs"))))</f>
        <v>motorcycle</v>
      </c>
      <c r="H1501" s="17" cm="1">
        <f t="array" aca="1" ref="H1501" ca="1">IF(ISBLANK(INDIRECT(ADDRESS(B1501,A1501,1,1,"all_city_parameter_inputs"))), "--",INDIRECT(ADDRESS(B1501,A1501,1,1,"all_city_parameter_inputs")))</f>
        <v>5.3226305252529679E-3</v>
      </c>
      <c r="I1501" s="17">
        <f ca="1">IF(OR(G1501="alpha",G1501="beta",G1501="sd",G1501="mean"),"--",VLOOKUP(C1501,Default!$B$5:$H$113,7,FALSE))</f>
        <v>2.3031654375338189E-3</v>
      </c>
      <c r="J1501" s="4" t="str">
        <f ca="1">VLOOKUP(F1501,Lookup!$C$5:$D$109,2, FALSE)</f>
        <v>Pollution values</v>
      </c>
      <c r="K1501" s="4" t="str">
        <f ca="1">VLOOKUP(C1501,Default!$B$4:$E$113,4,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501" s="21" t="str" cm="1">
        <f t="array" aca="1" ref="L1501" ca="1">IF(ISNA(VLOOKUP(D1501,Grouped_Sources!$C:$C,1,FALSE)),"", INDIRECT(VLOOKUP(D1501,Grouped_Sources!$C:$G,5,FALSE)))</f>
        <v>air pollution and CO2 write-up_only table_V4.docx (dropbox.com)</v>
      </c>
      <c r="M1501" s="21"/>
      <c r="N1501" s="21"/>
    </row>
    <row r="1502" spans="1:14">
      <c r="A1502" s="5">
        <f t="shared" si="236"/>
        <v>18</v>
      </c>
      <c r="B1502" s="5">
        <f t="shared" si="237"/>
        <v>15</v>
      </c>
      <c r="C1502" s="5" t="str">
        <f t="shared" ca="1" si="228"/>
        <v>PM_emission_inventories car</v>
      </c>
      <c r="D1502" s="5" t="str">
        <f t="shared" ca="1" si="227"/>
        <v>PM_emission_inventories_arica</v>
      </c>
      <c r="E1502" s="4" t="str" cm="1">
        <f t="array" aca="1" ref="E1502" ca="1">INDIRECT(ADDRESS(1,A1502,1,1,"all_city_parameter_inputs"))</f>
        <v>arica</v>
      </c>
      <c r="F1502" s="6" t="str" cm="1">
        <f t="array" aca="1" ref="F1502" ca="1">IF(AND(ISBLANK(INDIRECT(ADDRESS(B1502,2,1,1,"all_city_parameter_inputs"))), ISBLANK(INDIRECT(ADDRESS(B1502,1,1,1,"all_city_parameter_inputs")))), "", IF(ISBLANK(INDIRECT(ADDRESS(B1502,1,1,1,"all_city_parameter_inputs"))), All_city_list!F1501,INDIRECT(ADDRESS(B1502,1,1,1,"all_city_parameter_inputs"))))</f>
        <v>PM_emission_inventories</v>
      </c>
      <c r="G1502" s="4" t="str" cm="1">
        <f t="array" aca="1" ref="G1502" ca="1">IF(AND(ISBLANK(INDIRECT(ADDRESS(B1502,3,1,1,"all_city_parameter_inputs"))),ISBLANK(INDIRECT(ADDRESS(B1502,2,1,1,"all_city_parameter_inputs")))),"",IF(ISBLANK(INDIRECT(ADDRESS(B1502,2,1,1,"all_city_parameter_inputs"))),"",INDIRECT(ADDRESS(B1502,2,1,1,"all_city_parameter_inputs"))))</f>
        <v>car</v>
      </c>
      <c r="H1502" s="17" cm="1">
        <f t="array" aca="1" ref="H1502" ca="1">IF(ISBLANK(INDIRECT(ADDRESS(B1502,A1502,1,1,"all_city_parameter_inputs"))), "--",INDIRECT(ADDRESS(B1502,A1502,1,1,"all_city_parameter_inputs")))</f>
        <v>0.61952492574457596</v>
      </c>
      <c r="I1502" s="17">
        <f ca="1">IF(OR(G1502="alpha",G1502="beta",G1502="sd",G1502="mean"),"--",VLOOKUP(C1502,Default!$B$5:$H$113,7,FALSE))</f>
        <v>8.1980352806225759E-2</v>
      </c>
      <c r="J1502" s="4" t="str">
        <f ca="1">VLOOKUP(F1502,Lookup!$C$5:$D$109,2, FALSE)</f>
        <v>Pollution values</v>
      </c>
      <c r="K1502" s="4">
        <f ca="1">VLOOKUP(C1502,Default!$B$4:$E$113,4, FALSE)</f>
        <v>0</v>
      </c>
      <c r="L1502" s="21" t="str" cm="1">
        <f t="array" aca="1" ref="L1502" ca="1">IF(ISNA(VLOOKUP(D1502,Grouped_Sources!$C:$C,1,FALSE)),"", INDIRECT(VLOOKUP(D1502,Grouped_Sources!$C:$G,5,FALSE)))</f>
        <v>air pollution and CO2 write-up_only table_V4.docx (dropbox.com)</v>
      </c>
      <c r="M1502" s="21"/>
      <c r="N1502" s="21"/>
    </row>
    <row r="1503" spans="1:14">
      <c r="A1503" s="5">
        <f t="shared" si="236"/>
        <v>18</v>
      </c>
      <c r="B1503" s="5">
        <f t="shared" si="237"/>
        <v>16</v>
      </c>
      <c r="C1503" s="5" t="str">
        <f t="shared" ca="1" si="228"/>
        <v>PM_emission_inventories bus_driver</v>
      </c>
      <c r="D1503" s="5" t="str">
        <f t="shared" ca="1" si="227"/>
        <v>PM_emission_inventories_arica</v>
      </c>
      <c r="E1503" s="4" t="str" cm="1">
        <f t="array" aca="1" ref="E1503" ca="1">INDIRECT(ADDRESS(1,A1503,1,1,"all_city_parameter_inputs"))</f>
        <v>arica</v>
      </c>
      <c r="F1503" s="6" t="str" cm="1">
        <f t="array" aca="1" ref="F1503" ca="1">IF(AND(ISBLANK(INDIRECT(ADDRESS(B1503,2,1,1,"all_city_parameter_inputs"))), ISBLANK(INDIRECT(ADDRESS(B1503,1,1,1,"all_city_parameter_inputs")))), "", IF(ISBLANK(INDIRECT(ADDRESS(B1503,1,1,1,"all_city_parameter_inputs"))), All_city_list!F1502,INDIRECT(ADDRESS(B1503,1,1,1,"all_city_parameter_inputs"))))</f>
        <v>PM_emission_inventories</v>
      </c>
      <c r="G1503" s="4" t="str" cm="1">
        <f t="array" aca="1" ref="G1503" ca="1">IF(AND(ISBLANK(INDIRECT(ADDRESS(B1503,3,1,1,"all_city_parameter_inputs"))),ISBLANK(INDIRECT(ADDRESS(B1503,2,1,1,"all_city_parameter_inputs")))),"",IF(ISBLANK(INDIRECT(ADDRESS(B1503,2,1,1,"all_city_parameter_inputs"))),"",INDIRECT(ADDRESS(B1503,2,1,1,"all_city_parameter_inputs"))))</f>
        <v>bus_driver</v>
      </c>
      <c r="H1503" s="17" cm="1">
        <f t="array" aca="1" ref="H1503" ca="1">IF(ISBLANK(INDIRECT(ADDRESS(B1503,A1503,1,1,"all_city_parameter_inputs"))), "--",INDIRECT(ADDRESS(B1503,A1503,1,1,"all_city_parameter_inputs")))</f>
        <v>5.4413637603980262E-2</v>
      </c>
      <c r="I1503" s="17">
        <f ca="1">IF(OR(G1503="alpha",G1503="beta",G1503="sd",G1503="mean"),"--",VLOOKUP(C1503,Default!$B$5:$H$113,7,FALSE))</f>
        <v>0.12246677425253254</v>
      </c>
      <c r="J1503" s="4" t="str">
        <f ca="1">VLOOKUP(F1503,Lookup!$C$5:$D$109,2, FALSE)</f>
        <v>Pollution values</v>
      </c>
      <c r="K1503" s="4">
        <f ca="1">VLOOKUP(C1503,Default!$B$4:$E$113,4, FALSE)</f>
        <v>0</v>
      </c>
      <c r="L1503" s="21" t="str" cm="1">
        <f t="array" aca="1" ref="L1503" ca="1">IF(ISNA(VLOOKUP(D1503,Grouped_Sources!$C:$C,1,FALSE)),"", INDIRECT(VLOOKUP(D1503,Grouped_Sources!$C:$G,5,FALSE)))</f>
        <v>air pollution and CO2 write-up_only table_V4.docx (dropbox.com)</v>
      </c>
      <c r="M1503" s="21"/>
      <c r="N1503" s="21"/>
    </row>
    <row r="1504" spans="1:14">
      <c r="A1504" s="5">
        <f t="shared" si="236"/>
        <v>18</v>
      </c>
      <c r="B1504" s="5">
        <f t="shared" si="237"/>
        <v>17</v>
      </c>
      <c r="C1504" s="5" t="str">
        <f t="shared" ca="1" si="228"/>
        <v>PM_emission_inventories big_truck</v>
      </c>
      <c r="D1504" s="5" t="str">
        <f t="shared" ca="1" si="227"/>
        <v>PM_emission_inventories_arica</v>
      </c>
      <c r="E1504" s="4" t="str" cm="1">
        <f t="array" aca="1" ref="E1504" ca="1">INDIRECT(ADDRESS(1,A1504,1,1,"all_city_parameter_inputs"))</f>
        <v>arica</v>
      </c>
      <c r="F1504" s="6" t="str" cm="1">
        <f t="array" aca="1" ref="F1504" ca="1">IF(AND(ISBLANK(INDIRECT(ADDRESS(B1504,2,1,1,"all_city_parameter_inputs"))), ISBLANK(INDIRECT(ADDRESS(B1504,1,1,1,"all_city_parameter_inputs")))), "", IF(ISBLANK(INDIRECT(ADDRESS(B1504,1,1,1,"all_city_parameter_inputs"))), All_city_list!F1503,INDIRECT(ADDRESS(B1504,1,1,1,"all_city_parameter_inputs"))))</f>
        <v>PM_emission_inventories</v>
      </c>
      <c r="G1504" s="4" t="str" cm="1">
        <f t="array" aca="1" ref="G1504" ca="1">IF(AND(ISBLANK(INDIRECT(ADDRESS(B1504,3,1,1,"all_city_parameter_inputs"))),ISBLANK(INDIRECT(ADDRESS(B1504,2,1,1,"all_city_parameter_inputs")))),"",IF(ISBLANK(INDIRECT(ADDRESS(B1504,2,1,1,"all_city_parameter_inputs"))),"",INDIRECT(ADDRESS(B1504,2,1,1,"all_city_parameter_inputs"))))</f>
        <v>big_truck</v>
      </c>
      <c r="H1504" s="17" cm="1">
        <f t="array" aca="1" ref="H1504" ca="1">IF(ISBLANK(INDIRECT(ADDRESS(B1504,A1504,1,1,"all_city_parameter_inputs"))), "--",INDIRECT(ADDRESS(B1504,A1504,1,1,"all_city_parameter_inputs")))</f>
        <v>0.15680528277590378</v>
      </c>
      <c r="I1504" s="17">
        <f ca="1">IF(OR(G1504="alpha",G1504="beta",G1504="sd",G1504="mean"),"--",VLOOKUP(C1504,Default!$B$5:$H$113,7,FALSE))</f>
        <v>0.45445403783708543</v>
      </c>
      <c r="J1504" s="4" t="str">
        <f ca="1">VLOOKUP(F1504,Lookup!$C$5:$D$109,2, FALSE)</f>
        <v>Pollution values</v>
      </c>
      <c r="K1504" s="4">
        <f ca="1">VLOOKUP(C1504,Default!$B$4:$E$113,4, FALSE)</f>
        <v>0</v>
      </c>
      <c r="L1504" s="21" t="str" cm="1">
        <f t="array" aca="1" ref="L1504" ca="1">IF(ISNA(VLOOKUP(D1504,Grouped_Sources!$C:$C,1,FALSE)),"", INDIRECT(VLOOKUP(D1504,Grouped_Sources!$C:$G,5,FALSE)))</f>
        <v>air pollution and CO2 write-up_only table_V4.docx (dropbox.com)</v>
      </c>
      <c r="M1504" s="21"/>
      <c r="N1504" s="21"/>
    </row>
    <row r="1505" spans="1:14">
      <c r="A1505" s="5">
        <f t="shared" si="236"/>
        <v>18</v>
      </c>
      <c r="B1505" s="5">
        <f t="shared" si="237"/>
        <v>18</v>
      </c>
      <c r="C1505" s="5" t="str">
        <f t="shared" ca="1" si="228"/>
        <v>PM_emission_inventories truck</v>
      </c>
      <c r="D1505" s="5" t="str">
        <f t="shared" ca="1" si="227"/>
        <v>PM_emission_inventories_arica</v>
      </c>
      <c r="E1505" s="4" t="str" cm="1">
        <f t="array" aca="1" ref="E1505" ca="1">INDIRECT(ADDRESS(1,A1505,1,1,"all_city_parameter_inputs"))</f>
        <v>arica</v>
      </c>
      <c r="F1505" s="6" t="str" cm="1">
        <f t="array" aca="1" ref="F1505" ca="1">IF(AND(ISBLANK(INDIRECT(ADDRESS(B1505,2,1,1,"all_city_parameter_inputs"))), ISBLANK(INDIRECT(ADDRESS(B1505,1,1,1,"all_city_parameter_inputs")))), "", IF(ISBLANK(INDIRECT(ADDRESS(B1505,1,1,1,"all_city_parameter_inputs"))), All_city_list!F1504,INDIRECT(ADDRESS(B1505,1,1,1,"all_city_parameter_inputs"))))</f>
        <v>PM_emission_inventories</v>
      </c>
      <c r="G1505" s="4" t="str" cm="1">
        <f t="array" aca="1" ref="G1505" ca="1">IF(AND(ISBLANK(INDIRECT(ADDRESS(B1505,3,1,1,"all_city_parameter_inputs"))),ISBLANK(INDIRECT(ADDRESS(B1505,2,1,1,"all_city_parameter_inputs")))),"",IF(ISBLANK(INDIRECT(ADDRESS(B1505,2,1,1,"all_city_parameter_inputs"))),"",INDIRECT(ADDRESS(B1505,2,1,1,"all_city_parameter_inputs"))))</f>
        <v>truck</v>
      </c>
      <c r="H1505" s="17" cm="1">
        <f t="array" aca="1" ref="H1505" ca="1">IF(ISBLANK(INDIRECT(ADDRESS(B1505,A1505,1,1,"all_city_parameter_inputs"))), "--",INDIRECT(ADDRESS(B1505,A1505,1,1,"all_city_parameter_inputs")))</f>
        <v>0.16393352335028696</v>
      </c>
      <c r="I1505" s="17">
        <f ca="1">IF(OR(G1505="alpha",G1505="beta",G1505="sd",G1505="mean"),"--",VLOOKUP(C1505,Default!$B$5:$H$113,7,FALSE))</f>
        <v>0.33879566966662278</v>
      </c>
      <c r="J1505" s="4" t="str">
        <f ca="1">VLOOKUP(F1505,Lookup!$C$5:$D$109,2, FALSE)</f>
        <v>Pollution values</v>
      </c>
      <c r="K1505" s="4">
        <f ca="1">VLOOKUP(C1505,Default!$B$4:$E$113,4, FALSE)</f>
        <v>0</v>
      </c>
      <c r="L1505" s="21" t="str" cm="1">
        <f t="array" aca="1" ref="L1505" ca="1">IF(ISNA(VLOOKUP(D1505,Grouped_Sources!$C:$C,1,FALSE)),"", INDIRECT(VLOOKUP(D1505,Grouped_Sources!$C:$G,5,FALSE)))</f>
        <v>air pollution and CO2 write-up_only table_V4.docx (dropbox.com)</v>
      </c>
      <c r="M1505" s="21"/>
      <c r="N1505" s="21"/>
    </row>
    <row r="1506" spans="1:14">
      <c r="A1506" s="5">
        <f t="shared" si="236"/>
        <v>18</v>
      </c>
      <c r="B1506" s="5">
        <f t="shared" si="237"/>
        <v>19</v>
      </c>
      <c r="C1506" s="5" t="str">
        <f t="shared" ca="1" si="228"/>
        <v>PM_emission_inventories van</v>
      </c>
      <c r="D1506" s="5" t="str">
        <f t="shared" ca="1" si="227"/>
        <v>PM_emission_inventories_arica</v>
      </c>
      <c r="E1506" s="4" t="str" cm="1">
        <f t="array" aca="1" ref="E1506" ca="1">INDIRECT(ADDRESS(1,A1506,1,1,"all_city_parameter_inputs"))</f>
        <v>arica</v>
      </c>
      <c r="F1506" s="6" t="str" cm="1">
        <f t="array" aca="1" ref="F1506" ca="1">IF(AND(ISBLANK(INDIRECT(ADDRESS(B1506,2,1,1,"all_city_parameter_inputs"))), ISBLANK(INDIRECT(ADDRESS(B1506,1,1,1,"all_city_parameter_inputs")))), "", IF(ISBLANK(INDIRECT(ADDRESS(B1506,1,1,1,"all_city_parameter_inputs"))), All_city_list!F1505,INDIRECT(ADDRESS(B1506,1,1,1,"all_city_parameter_inputs"))))</f>
        <v>PM_emission_inventories</v>
      </c>
      <c r="G1506" s="4" t="str" cm="1">
        <f t="array" aca="1" ref="G1506" ca="1">IF(AND(ISBLANK(INDIRECT(ADDRESS(B1506,3,1,1,"all_city_parameter_inputs"))),ISBLANK(INDIRECT(ADDRESS(B1506,2,1,1,"all_city_parameter_inputs")))),"",IF(ISBLANK(INDIRECT(ADDRESS(B1506,2,1,1,"all_city_parameter_inputs"))),"",INDIRECT(ADDRESS(B1506,2,1,1,"all_city_parameter_inputs"))))</f>
        <v>van</v>
      </c>
      <c r="H1506" s="17" cm="1">
        <f t="array" aca="1" ref="H1506" ca="1">IF(ISBLANK(INDIRECT(ADDRESS(B1506,A1506,1,1,"all_city_parameter_inputs"))), "--",INDIRECT(ADDRESS(B1506,A1506,1,1,"all_city_parameter_inputs")))</f>
        <v>0</v>
      </c>
      <c r="I1506" s="17">
        <f ca="1">IF(OR(G1506="alpha",G1506="beta",G1506="sd",G1506="mean"),"--",VLOOKUP(C1506,Default!$B$5:$H$113,7,FALSE))</f>
        <v>0</v>
      </c>
      <c r="J1506" s="4" t="str">
        <f ca="1">VLOOKUP(F1506,Lookup!$C$5:$D$109,2, FALSE)</f>
        <v>Pollution values</v>
      </c>
      <c r="K1506" s="4">
        <f ca="1">VLOOKUP(C1506,Default!$B$4:$E$113,4, FALSE)</f>
        <v>0</v>
      </c>
      <c r="L1506" s="21" t="str" cm="1">
        <f t="array" aca="1" ref="L1506" ca="1">IF(ISNA(VLOOKUP(D1506,Grouped_Sources!$C:$C,1,FALSE)),"", INDIRECT(VLOOKUP(D1506,Grouped_Sources!$C:$G,5,FALSE)))</f>
        <v>air pollution and CO2 write-up_only table_V4.docx (dropbox.com)</v>
      </c>
      <c r="M1506" s="21"/>
      <c r="N1506" s="21"/>
    </row>
    <row r="1507" spans="1:14">
      <c r="A1507" s="5">
        <f t="shared" si="236"/>
        <v>18</v>
      </c>
      <c r="B1507" s="5">
        <f t="shared" si="237"/>
        <v>20</v>
      </c>
      <c r="C1507" s="5" t="str">
        <f t="shared" ca="1" si="228"/>
        <v>PM_emission_inventories other</v>
      </c>
      <c r="D1507" s="5" t="str">
        <f t="shared" ca="1" si="227"/>
        <v>PM_emission_inventories_arica</v>
      </c>
      <c r="E1507" s="4" t="str" cm="1">
        <f t="array" aca="1" ref="E1507" ca="1">INDIRECT(ADDRESS(1,A1507,1,1,"all_city_parameter_inputs"))</f>
        <v>arica</v>
      </c>
      <c r="F1507" s="6" t="str" cm="1">
        <f t="array" aca="1" ref="F1507" ca="1">IF(AND(ISBLANK(INDIRECT(ADDRESS(B1507,2,1,1,"all_city_parameter_inputs"))), ISBLANK(INDIRECT(ADDRESS(B1507,1,1,1,"all_city_parameter_inputs")))), "", IF(ISBLANK(INDIRECT(ADDRESS(B1507,1,1,1,"all_city_parameter_inputs"))), All_city_list!F1506,INDIRECT(ADDRESS(B1507,1,1,1,"all_city_parameter_inputs"))))</f>
        <v>PM_emission_inventories</v>
      </c>
      <c r="G1507" s="4" t="str" cm="1">
        <f t="array" aca="1" ref="G1507" ca="1">IF(AND(ISBLANK(INDIRECT(ADDRESS(B1507,3,1,1,"all_city_parameter_inputs"))),ISBLANK(INDIRECT(ADDRESS(B1507,2,1,1,"all_city_parameter_inputs")))),"",IF(ISBLANK(INDIRECT(ADDRESS(B1507,2,1,1,"all_city_parameter_inputs"))),"",INDIRECT(ADDRESS(B1507,2,1,1,"all_city_parameter_inputs"))))</f>
        <v>other</v>
      </c>
      <c r="H1507" s="17" cm="1">
        <f t="array" aca="1" ref="H1507" ca="1">IF(ISBLANK(INDIRECT(ADDRESS(B1507,A1507,1,1,"all_city_parameter_inputs"))), "--",INDIRECT(ADDRESS(B1507,A1507,1,1,"all_city_parameter_inputs")))</f>
        <v>0</v>
      </c>
      <c r="I1507" s="17">
        <f ca="1">IF(OR(G1507="alpha",G1507="beta",G1507="sd",G1507="mean"),"--",VLOOKUP(C1507,Default!$B$5:$H$113,7,FALSE))</f>
        <v>0</v>
      </c>
      <c r="J1507" s="4" t="str">
        <f ca="1">VLOOKUP(F1507,Lookup!$C$5:$D$109,2, FALSE)</f>
        <v>Pollution values</v>
      </c>
      <c r="K1507" s="4">
        <f ca="1">VLOOKUP(C1507,Default!$B$4:$E$113,4, FALSE)</f>
        <v>0</v>
      </c>
      <c r="L1507" s="21" t="str" cm="1">
        <f t="array" aca="1" ref="L1507" ca="1">IF(ISNA(VLOOKUP(D1507,Grouped_Sources!$C:$C,1,FALSE)),"", INDIRECT(VLOOKUP(D1507,Grouped_Sources!$C:$G,5,FALSE)))</f>
        <v>air pollution and CO2 write-up_only table_V4.docx (dropbox.com)</v>
      </c>
      <c r="M1507" s="21"/>
      <c r="N1507" s="21"/>
    </row>
    <row r="1508" spans="1:14">
      <c r="A1508" s="5">
        <f t="shared" si="236"/>
        <v>18</v>
      </c>
      <c r="B1508" s="5">
        <f t="shared" si="237"/>
        <v>21</v>
      </c>
      <c r="C1508" s="5" t="str">
        <f t="shared" ca="1" si="228"/>
        <v>PM_emission_inventories taxi</v>
      </c>
      <c r="D1508" s="5" t="str">
        <f t="shared" ca="1" si="227"/>
        <v>PM_emission_inventories_arica</v>
      </c>
      <c r="E1508" s="4" t="str" cm="1">
        <f t="array" aca="1" ref="E1508" ca="1">INDIRECT(ADDRESS(1,A1508,1,1,"all_city_parameter_inputs"))</f>
        <v>arica</v>
      </c>
      <c r="F1508" s="6" t="str" cm="1">
        <f t="array" aca="1" ref="F1508" ca="1">IF(AND(ISBLANK(INDIRECT(ADDRESS(B1508,2,1,1,"all_city_parameter_inputs"))), ISBLANK(INDIRECT(ADDRESS(B1508,1,1,1,"all_city_parameter_inputs")))), "", IF(ISBLANK(INDIRECT(ADDRESS(B1508,1,1,1,"all_city_parameter_inputs"))), All_city_list!F1507,INDIRECT(ADDRESS(B1508,1,1,1,"all_city_parameter_inputs"))))</f>
        <v>PM_emission_inventories</v>
      </c>
      <c r="G1508" s="4" t="str" cm="1">
        <f t="array" aca="1" ref="G1508" ca="1">IF(AND(ISBLANK(INDIRECT(ADDRESS(B1508,3,1,1,"all_city_parameter_inputs"))),ISBLANK(INDIRECT(ADDRESS(B1508,2,1,1,"all_city_parameter_inputs")))),"",IF(ISBLANK(INDIRECT(ADDRESS(B1508,2,1,1,"all_city_parameter_inputs"))),"",INDIRECT(ADDRESS(B1508,2,1,1,"all_city_parameter_inputs"))))</f>
        <v>taxi</v>
      </c>
      <c r="H1508" s="17" cm="1">
        <f t="array" aca="1" ref="H1508" ca="1">IF(ISBLANK(INDIRECT(ADDRESS(B1508,A1508,1,1,"all_city_parameter_inputs"))), "--",INDIRECT(ADDRESS(B1508,A1508,1,1,"all_city_parameter_inputs")))</f>
        <v>0</v>
      </c>
      <c r="I1508" s="17">
        <f ca="1">IF(OR(G1508="alpha",G1508="beta",G1508="sd",G1508="mean"),"--",VLOOKUP(C1508,Default!$B$5:$H$113,7,FALSE))</f>
        <v>0</v>
      </c>
      <c r="J1508" s="4" t="str">
        <f ca="1">VLOOKUP(F1508,Lookup!$C$5:$D$109,2, FALSE)</f>
        <v>Pollution values</v>
      </c>
      <c r="K1508" s="4">
        <f ca="1">VLOOKUP(C1508,Default!$B$4:$E$113,4, FALSE)</f>
        <v>0</v>
      </c>
      <c r="L1508" s="21" t="str" cm="1">
        <f t="array" aca="1" ref="L1508" ca="1">IF(ISNA(VLOOKUP(D1508,Grouped_Sources!$C:$C,1,FALSE)),"", INDIRECT(VLOOKUP(D1508,Grouped_Sources!$C:$G,5,FALSE)))</f>
        <v>air pollution and CO2 write-up_only table_V4.docx (dropbox.com)</v>
      </c>
      <c r="M1508" s="21"/>
      <c r="N1508" s="21"/>
    </row>
    <row r="1509" spans="1:14">
      <c r="A1509" s="5">
        <f t="shared" si="236"/>
        <v>18</v>
      </c>
      <c r="B1509" s="5">
        <f t="shared" si="237"/>
        <v>22</v>
      </c>
      <c r="C1509" s="5" t="str">
        <f t="shared" ca="1" si="228"/>
        <v>PM_emission_inventories auto_rickshaw</v>
      </c>
      <c r="D1509" s="5" t="str">
        <f t="shared" ca="1" si="227"/>
        <v>PM_emission_inventories_arica</v>
      </c>
      <c r="E1509" s="4" t="str" cm="1">
        <f t="array" aca="1" ref="E1509" ca="1">INDIRECT(ADDRESS(1,A1509,1,1,"all_city_parameter_inputs"))</f>
        <v>arica</v>
      </c>
      <c r="F1509" s="6" t="str" cm="1">
        <f t="array" aca="1" ref="F1509" ca="1">IF(AND(ISBLANK(INDIRECT(ADDRESS(B1509,2,1,1,"all_city_parameter_inputs"))), ISBLANK(INDIRECT(ADDRESS(B1509,1,1,1,"all_city_parameter_inputs")))), "", IF(ISBLANK(INDIRECT(ADDRESS(B1509,1,1,1,"all_city_parameter_inputs"))), All_city_list!F1508,INDIRECT(ADDRESS(B1509,1,1,1,"all_city_parameter_inputs"))))</f>
        <v>PM_emission_inventories</v>
      </c>
      <c r="G1509" s="4" t="str" cm="1">
        <f t="array" aca="1" ref="G1509" ca="1">IF(AND(ISBLANK(INDIRECT(ADDRESS(B1509,3,1,1,"all_city_parameter_inputs"))),ISBLANK(INDIRECT(ADDRESS(B1509,2,1,1,"all_city_parameter_inputs")))),"",IF(ISBLANK(INDIRECT(ADDRESS(B1509,2,1,1,"all_city_parameter_inputs"))),"",INDIRECT(ADDRESS(B1509,2,1,1,"all_city_parameter_inputs"))))</f>
        <v>auto_rickshaw</v>
      </c>
      <c r="H1509" s="17" cm="1">
        <f t="array" aca="1" ref="H1509" ca="1">IF(ISBLANK(INDIRECT(ADDRESS(B1509,A1509,1,1,"all_city_parameter_inputs"))), "--",INDIRECT(ADDRESS(B1509,A1509,1,1,"all_city_parameter_inputs")))</f>
        <v>0</v>
      </c>
      <c r="I1509" s="17">
        <f ca="1">IF(OR(G1509="alpha",G1509="beta",G1509="sd",G1509="mean"),"--",VLOOKUP(C1509,Default!$B$5:$H$113,7,FALSE))</f>
        <v>0</v>
      </c>
      <c r="J1509" s="4" t="str">
        <f ca="1">VLOOKUP(F1509,Lookup!$C$5:$D$109,2, FALSE)</f>
        <v>Pollution values</v>
      </c>
      <c r="K1509" s="4">
        <f ca="1">VLOOKUP(C1509,Default!$B$4:$E$113,4, FALSE)</f>
        <v>0</v>
      </c>
      <c r="L1509" s="21" t="str" cm="1">
        <f t="array" aca="1" ref="L1509" ca="1">IF(ISNA(VLOOKUP(D1509,Grouped_Sources!$C:$C,1,FALSE)),"", INDIRECT(VLOOKUP(D1509,Grouped_Sources!$C:$G,5,FALSE)))</f>
        <v>air pollution and CO2 write-up_only table_V4.docx (dropbox.com)</v>
      </c>
      <c r="M1509" s="21"/>
      <c r="N1509" s="21"/>
    </row>
    <row r="1510" spans="1:14">
      <c r="A1510" s="5">
        <f t="shared" si="236"/>
        <v>18</v>
      </c>
      <c r="B1510" s="5">
        <f t="shared" si="237"/>
        <v>23</v>
      </c>
      <c r="C1510" s="5" t="str">
        <f t="shared" ca="1" si="228"/>
        <v>injury_reporting_rate</v>
      </c>
      <c r="D1510" s="5" t="str">
        <f t="shared" ca="1" si="227"/>
        <v>injury_reporting_rate_arica</v>
      </c>
      <c r="E1510" s="4" t="str" cm="1">
        <f t="array" aca="1" ref="E1510" ca="1">INDIRECT(ADDRESS(1,A1510,1,1,"all_city_parameter_inputs"))</f>
        <v>arica</v>
      </c>
      <c r="F1510" s="6" t="str" cm="1">
        <f t="array" aca="1" ref="F1510" ca="1">IF(AND(ISBLANK(INDIRECT(ADDRESS(B1510,2,1,1,"all_city_parameter_inputs"))), ISBLANK(INDIRECT(ADDRESS(B1510,1,1,1,"all_city_parameter_inputs")))), "", IF(ISBLANK(INDIRECT(ADDRESS(B1510,1,1,1,"all_city_parameter_inputs"))), All_city_list!F1509,INDIRECT(ADDRESS(B1510,1,1,1,"all_city_parameter_inputs"))))</f>
        <v>injury_reporting_rate</v>
      </c>
      <c r="G1510" s="4" t="str" cm="1">
        <f t="array" aca="1" ref="G1510" ca="1">IF(AND(ISBLANK(INDIRECT(ADDRESS(B1510,3,1,1,"all_city_parameter_inputs"))),ISBLANK(INDIRECT(ADDRESS(B1510,2,1,1,"all_city_parameter_inputs")))),"",IF(ISBLANK(INDIRECT(ADDRESS(B1510,2,1,1,"all_city_parameter_inputs"))),"",INDIRECT(ADDRESS(B1510,2,1,1,"all_city_parameter_inputs"))))</f>
        <v>constant</v>
      </c>
      <c r="H1510" s="17" cm="1">
        <f t="array" aca="1" ref="H1510" ca="1">IF(ISBLANK(INDIRECT(ADDRESS(B1510,A1510,1,1,"all_city_parameter_inputs"))), "--",INDIRECT(ADDRESS(B1510,A1510,1,1,"all_city_parameter_inputs")))</f>
        <v>0.87305122494432075</v>
      </c>
      <c r="I1510" s="17">
        <f ca="1">IF(OR(G1510="alpha",G1510="beta",G1510="sd",G1510="mean"),"--",VLOOKUP(C1510,Default!$B$5:$H$113,7,FALSE))</f>
        <v>1</v>
      </c>
      <c r="J1510" s="4" t="str">
        <f ca="1">VLOOKUP(F1510,Lookup!$C$5:$D$109,2, FALSE)</f>
        <v>Injury values</v>
      </c>
      <c r="K1510" s="4" t="str">
        <f ca="1">VLOOKUP(C1510,Default!$B$4:$E$113,4, FALSE)</f>
        <v>rate at which injuries are reported</v>
      </c>
      <c r="L1510" s="21" t="str" cm="1">
        <f t="array" aca="1" ref="L1510" ca="1">IF(ISNA(VLOOKUP(D1510,Grouped_Sources!$C:$C,1,FALSE)),"", INDIRECT(VLOOKUP(D1510,Grouped_Sources!$C:$G,5,FALSE)))</f>
        <v>InjuryReportingRate_WriteUp_vxx.docx on OneDrive Ali Abbas - ITHIM Global\Methods and Processes\Input Parameters\InjuryReportingRate</v>
      </c>
      <c r="M1510" s="21"/>
      <c r="N1510" s="21"/>
    </row>
    <row r="1511" spans="1:14">
      <c r="A1511" s="5">
        <f t="shared" si="236"/>
        <v>18</v>
      </c>
      <c r="B1511" s="5">
        <f t="shared" si="237"/>
        <v>24</v>
      </c>
      <c r="C1511" s="5" t="str">
        <f t="shared" ca="1" si="228"/>
        <v>injury_reporting_rate</v>
      </c>
      <c r="D1511" s="5" t="str">
        <f t="shared" ca="1" si="227"/>
        <v>injury_reporting_rate_arica</v>
      </c>
      <c r="E1511" s="4" t="str" cm="1">
        <f t="array" aca="1" ref="E1511" ca="1">INDIRECT(ADDRESS(1,A1511,1,1,"all_city_parameter_inputs"))</f>
        <v>arica</v>
      </c>
      <c r="F1511" s="6" t="str" cm="1">
        <f t="array" aca="1" ref="F1511" ca="1">IF(AND(ISBLANK(INDIRECT(ADDRESS(B1511,2,1,1,"all_city_parameter_inputs"))), ISBLANK(INDIRECT(ADDRESS(B1511,1,1,1,"all_city_parameter_inputs")))), "", IF(ISBLANK(INDIRECT(ADDRESS(B1511,1,1,1,"all_city_parameter_inputs"))), All_city_list!F1510,INDIRECT(ADDRESS(B1511,1,1,1,"all_city_parameter_inputs"))))</f>
        <v>injury_reporting_rate</v>
      </c>
      <c r="G1511" s="4" t="str" cm="1">
        <f t="array" aca="1" ref="G1511" ca="1">IF(AND(ISBLANK(INDIRECT(ADDRESS(B1511,3,1,1,"all_city_parameter_inputs"))),ISBLANK(INDIRECT(ADDRESS(B1511,2,1,1,"all_city_parameter_inputs")))),"",IF(ISBLANK(INDIRECT(ADDRESS(B1511,2,1,1,"all_city_parameter_inputs"))),"",INDIRECT(ADDRESS(B1511,2,1,1,"all_city_parameter_inputs"))))</f>
        <v>alpha</v>
      </c>
      <c r="H1511" s="17" cm="1">
        <f t="array" aca="1" ref="H1511" ca="1">IF(ISBLANK(INDIRECT(ADDRESS(B1511,A1511,1,1,"all_city_parameter_inputs"))), "--",INDIRECT(ADDRESS(B1511,A1511,1,1,"all_city_parameter_inputs")))</f>
        <v>8.803218520818799</v>
      </c>
      <c r="I1511" s="17" t="str">
        <f ca="1">IF(OR(G1511="alpha",G1511="beta",G1511="sd",G1511="mean"),"--",VLOOKUP(C1511,Default!$B$5:$H$113,7,FALSE))</f>
        <v>--</v>
      </c>
      <c r="J1511" s="4" t="str">
        <f ca="1">VLOOKUP(F1511,Lookup!$C$5:$D$109,2, FALSE)</f>
        <v>Injury values</v>
      </c>
      <c r="K1511" s="4" t="str">
        <f ca="1">VLOOKUP(C1511,Default!$B$4:$E$113,4, FALSE)</f>
        <v>rate at which injuries are reported</v>
      </c>
      <c r="L1511" s="21" t="str" cm="1">
        <f t="array" aca="1" ref="L1511" ca="1">IF(ISNA(VLOOKUP(D1511,Grouped_Sources!$C:$C,1,FALSE)),"", INDIRECT(VLOOKUP(D1511,Grouped_Sources!$C:$G,5,FALSE)))</f>
        <v>InjuryReportingRate_WriteUp_vxx.docx on OneDrive Ali Abbas - ITHIM Global\Methods and Processes\Input Parameters\InjuryReportingRate</v>
      </c>
      <c r="M1511" s="21"/>
      <c r="N1511" s="21"/>
    </row>
    <row r="1512" spans="1:14">
      <c r="A1512" s="5">
        <f t="shared" si="236"/>
        <v>18</v>
      </c>
      <c r="B1512" s="5">
        <f t="shared" si="237"/>
        <v>25</v>
      </c>
      <c r="C1512" s="5" t="str">
        <f t="shared" ca="1" si="228"/>
        <v>injury_reporting_rate</v>
      </c>
      <c r="D1512" s="5" t="str">
        <f t="shared" ca="1" si="227"/>
        <v>injury_reporting_rate_arica</v>
      </c>
      <c r="E1512" s="4" t="str" cm="1">
        <f t="array" aca="1" ref="E1512" ca="1">INDIRECT(ADDRESS(1,A1512,1,1,"all_city_parameter_inputs"))</f>
        <v>arica</v>
      </c>
      <c r="F1512" s="6" t="str" cm="1">
        <f t="array" aca="1" ref="F1512" ca="1">IF(AND(ISBLANK(INDIRECT(ADDRESS(B1512,2,1,1,"all_city_parameter_inputs"))), ISBLANK(INDIRECT(ADDRESS(B1512,1,1,1,"all_city_parameter_inputs")))), "", IF(ISBLANK(INDIRECT(ADDRESS(B1512,1,1,1,"all_city_parameter_inputs"))), All_city_list!F1511,INDIRECT(ADDRESS(B1512,1,1,1,"all_city_parameter_inputs"))))</f>
        <v>injury_reporting_rate</v>
      </c>
      <c r="G1512" s="4" t="str" cm="1">
        <f t="array" aca="1" ref="G1512" ca="1">IF(AND(ISBLANK(INDIRECT(ADDRESS(B1512,3,1,1,"all_city_parameter_inputs"))),ISBLANK(INDIRECT(ADDRESS(B1512,2,1,1,"all_city_parameter_inputs")))),"",IF(ISBLANK(INDIRECT(ADDRESS(B1512,2,1,1,"all_city_parameter_inputs"))),"",INDIRECT(ADDRESS(B1512,2,1,1,"all_city_parameter_inputs"))))</f>
        <v>beta</v>
      </c>
      <c r="H1512" s="17" cm="1">
        <f t="array" aca="1" ref="H1512" ca="1">IF(ISBLANK(INDIRECT(ADDRESS(B1512,A1512,1,1,"all_city_parameter_inputs"))), "--",INDIRECT(ADDRESS(B1512,A1512,1,1,"all_city_parameter_inputs")))</f>
        <v>1.2800598359353863</v>
      </c>
      <c r="I1512" s="17" t="str">
        <f ca="1">IF(OR(G1512="alpha",G1512="beta",G1512="sd",G1512="mean"),"--",VLOOKUP(C1512,Default!$B$5:$H$113,7,FALSE))</f>
        <v>--</v>
      </c>
      <c r="J1512" s="4" t="str">
        <f ca="1">VLOOKUP(F1512,Lookup!$C$5:$D$109,2, FALSE)</f>
        <v>Injury values</v>
      </c>
      <c r="K1512" s="4" t="str">
        <f ca="1">VLOOKUP(C1512,Default!$B$4:$E$113,4, FALSE)</f>
        <v>rate at which injuries are reported</v>
      </c>
      <c r="L1512" s="21" t="str" cm="1">
        <f t="array" aca="1" ref="L1512" ca="1">IF(ISNA(VLOOKUP(D1512,Grouped_Sources!$C:$C,1,FALSE)),"", INDIRECT(VLOOKUP(D1512,Grouped_Sources!$C:$G,5,FALSE)))</f>
        <v>InjuryReportingRate_WriteUp_vxx.docx on OneDrive Ali Abbas - ITHIM Global\Methods and Processes\Input Parameters\InjuryReportingRate</v>
      </c>
      <c r="M1512" s="21"/>
      <c r="N1512" s="21"/>
    </row>
    <row r="1513" spans="1:14">
      <c r="A1513" s="5">
        <f t="shared" si="236"/>
        <v>18</v>
      </c>
      <c r="B1513" s="5">
        <f t="shared" si="237"/>
        <v>26</v>
      </c>
      <c r="C1513" s="5" t="str">
        <f t="shared" ca="1" si="228"/>
        <v>chronic_disease_scalar</v>
      </c>
      <c r="D1513" s="5" t="str">
        <f t="shared" ca="1" si="227"/>
        <v>chronic_disease_scalar_arica</v>
      </c>
      <c r="E1513" s="4" t="str" cm="1">
        <f t="array" aca="1" ref="E1513" ca="1">INDIRECT(ADDRESS(1,A1513,1,1,"all_city_parameter_inputs"))</f>
        <v>arica</v>
      </c>
      <c r="F1513" s="6" t="str" cm="1">
        <f t="array" aca="1" ref="F1513" ca="1">IF(AND(ISBLANK(INDIRECT(ADDRESS(B1513,2,1,1,"all_city_parameter_inputs"))), ISBLANK(INDIRECT(ADDRESS(B1513,1,1,1,"all_city_parameter_inputs")))), "", IF(ISBLANK(INDIRECT(ADDRESS(B1513,1,1,1,"all_city_parameter_inputs"))), All_city_list!F1512,INDIRECT(ADDRESS(B1513,1,1,1,"all_city_parameter_inputs"))))</f>
        <v>chronic_disease_scalar</v>
      </c>
      <c r="G1513" s="4" t="str" cm="1">
        <f t="array" aca="1" ref="G1513" ca="1">IF(AND(ISBLANK(INDIRECT(ADDRESS(B1513,3,1,1,"all_city_parameter_inputs"))),ISBLANK(INDIRECT(ADDRESS(B1513,2,1,1,"all_city_parameter_inputs")))),"",IF(ISBLANK(INDIRECT(ADDRESS(B1513,2,1,1,"all_city_parameter_inputs"))),"",INDIRECT(ADDRESS(B1513,2,1,1,"all_city_parameter_inputs"))))</f>
        <v>constant</v>
      </c>
      <c r="H1513" s="17" cm="1">
        <f t="array" aca="1" ref="H1513" ca="1">IF(ISBLANK(INDIRECT(ADDRESS(B1513,A1513,1,1,"all_city_parameter_inputs"))), "--",INDIRECT(ADDRESS(B1513,A1513,1,1,"all_city_parameter_inputs")))</f>
        <v>1</v>
      </c>
      <c r="I1513" s="17">
        <f ca="1">IF(OR(G1513="alpha",G1513="beta",G1513="sd",G1513="mean"),"--",VLOOKUP(C1513,Default!$B$5:$H$113,7,FALSE))</f>
        <v>1</v>
      </c>
      <c r="J1513" s="4" t="str">
        <f ca="1">VLOOKUP(F1513,Lookup!$C$5:$D$109,2, FALSE)</f>
        <v>Health values</v>
      </c>
      <c r="K1513" s="4" t="str">
        <f ca="1">VLOOKUP(C1513,Default!$B$4:$E$113,4, FALSE)</f>
        <v>scalar for GBD data</v>
      </c>
      <c r="L1513" s="21" t="str" cm="1">
        <f t="array" aca="1" ref="L1513" ca="1">IF(ISNA(VLOOKUP(D1513,Grouped_Sources!$C:$C,1,FALSE)),"", INDIRECT(VLOOKUP(D1513,Grouped_Sources!$C:$G,5,FALSE)))</f>
        <v>dummy value - leave for time being</v>
      </c>
      <c r="M1513" s="21"/>
      <c r="N1513" s="21"/>
    </row>
    <row r="1514" spans="1:14">
      <c r="A1514" s="5">
        <f t="shared" si="236"/>
        <v>18</v>
      </c>
      <c r="B1514" s="5">
        <f t="shared" si="237"/>
        <v>27</v>
      </c>
      <c r="C1514" s="5" t="str">
        <f t="shared" ca="1" si="228"/>
        <v>chronic_disease_scalar</v>
      </c>
      <c r="D1514" s="5" t="str">
        <f t="shared" ca="1" si="227"/>
        <v>chronic_disease_scalar_arica</v>
      </c>
      <c r="E1514" s="4" t="str" cm="1">
        <f t="array" aca="1" ref="E1514" ca="1">INDIRECT(ADDRESS(1,A1514,1,1,"all_city_parameter_inputs"))</f>
        <v>arica</v>
      </c>
      <c r="F1514" s="6" t="str" cm="1">
        <f t="array" aca="1" ref="F1514" ca="1">IF(AND(ISBLANK(INDIRECT(ADDRESS(B1514,2,1,1,"all_city_parameter_inputs"))), ISBLANK(INDIRECT(ADDRESS(B1514,1,1,1,"all_city_parameter_inputs")))), "", IF(ISBLANK(INDIRECT(ADDRESS(B1514,1,1,1,"all_city_parameter_inputs"))), All_city_list!F1513,INDIRECT(ADDRESS(B1514,1,1,1,"all_city_parameter_inputs"))))</f>
        <v>chronic_disease_scalar</v>
      </c>
      <c r="G1514" s="4" t="str" cm="1">
        <f t="array" aca="1" ref="G1514" ca="1">IF(AND(ISBLANK(INDIRECT(ADDRESS(B1514,3,1,1,"all_city_parameter_inputs"))),ISBLANK(INDIRECT(ADDRESS(B1514,2,1,1,"all_city_parameter_inputs")))),"",IF(ISBLANK(INDIRECT(ADDRESS(B1514,2,1,1,"all_city_parameter_inputs"))),"",INDIRECT(ADDRESS(B1514,2,1,1,"all_city_parameter_inputs"))))</f>
        <v>mean</v>
      </c>
      <c r="H1514" s="17" cm="1">
        <f t="array" aca="1" ref="H1514" ca="1">IF(ISBLANK(INDIRECT(ADDRESS(B1514,A1514,1,1,"all_city_parameter_inputs"))), "--",INDIRECT(ADDRESS(B1514,A1514,1,1,"all_city_parameter_inputs")))</f>
        <v>1</v>
      </c>
      <c r="I1514" s="17" t="str">
        <f ca="1">IF(OR(G1514="alpha",G1514="beta",G1514="sd",G1514="mean"),"--",VLOOKUP(C1514,Default!$B$5:$H$113,7,FALSE))</f>
        <v>--</v>
      </c>
      <c r="J1514" s="4" t="str">
        <f ca="1">VLOOKUP(F1514,Lookup!$C$5:$D$109,2, FALSE)</f>
        <v>Health values</v>
      </c>
      <c r="K1514" s="4" t="str">
        <f ca="1">VLOOKUP(C1514,Default!$B$4:$E$113,4, FALSE)</f>
        <v>scalar for GBD data</v>
      </c>
      <c r="L1514" s="21" t="str" cm="1">
        <f t="array" aca="1" ref="L1514" ca="1">IF(ISNA(VLOOKUP(D1514,Grouped_Sources!$C:$C,1,FALSE)),"", INDIRECT(VLOOKUP(D1514,Grouped_Sources!$C:$G,5,FALSE)))</f>
        <v>dummy value - leave for time being</v>
      </c>
      <c r="M1514" s="21"/>
      <c r="N1514" s="21"/>
    </row>
    <row r="1515" spans="1:14">
      <c r="A1515" s="5">
        <f t="shared" si="236"/>
        <v>18</v>
      </c>
      <c r="B1515" s="5">
        <f t="shared" si="237"/>
        <v>28</v>
      </c>
      <c r="C1515" s="5" t="str">
        <f t="shared" ca="1" si="228"/>
        <v>chronic_disease_scalar</v>
      </c>
      <c r="D1515" s="5" t="str">
        <f t="shared" ca="1" si="227"/>
        <v>chronic_disease_scalar_arica</v>
      </c>
      <c r="E1515" s="4" t="str" cm="1">
        <f t="array" aca="1" ref="E1515" ca="1">INDIRECT(ADDRESS(1,A1515,1,1,"all_city_parameter_inputs"))</f>
        <v>arica</v>
      </c>
      <c r="F1515" s="6" t="str" cm="1">
        <f t="array" aca="1" ref="F1515" ca="1">IF(AND(ISBLANK(INDIRECT(ADDRESS(B1515,2,1,1,"all_city_parameter_inputs"))), ISBLANK(INDIRECT(ADDRESS(B1515,1,1,1,"all_city_parameter_inputs")))), "", IF(ISBLANK(INDIRECT(ADDRESS(B1515,1,1,1,"all_city_parameter_inputs"))), All_city_list!F1514,INDIRECT(ADDRESS(B1515,1,1,1,"all_city_parameter_inputs"))))</f>
        <v>chronic_disease_scalar</v>
      </c>
      <c r="G1515" s="4" t="str" cm="1">
        <f t="array" aca="1" ref="G1515" ca="1">IF(AND(ISBLANK(INDIRECT(ADDRESS(B1515,3,1,1,"all_city_parameter_inputs"))),ISBLANK(INDIRECT(ADDRESS(B1515,2,1,1,"all_city_parameter_inputs")))),"",IF(ISBLANK(INDIRECT(ADDRESS(B1515,2,1,1,"all_city_parameter_inputs"))),"",INDIRECT(ADDRESS(B1515,2,1,1,"all_city_parameter_inputs"))))</f>
        <v>sd</v>
      </c>
      <c r="H1515" s="17" cm="1">
        <f t="array" aca="1" ref="H1515" ca="1">IF(ISBLANK(INDIRECT(ADDRESS(B1515,A1515,1,1,"all_city_parameter_inputs"))), "--",INDIRECT(ADDRESS(B1515,A1515,1,1,"all_city_parameter_inputs")))</f>
        <v>1.2</v>
      </c>
      <c r="I1515" s="17" t="str">
        <f ca="1">IF(OR(G1515="alpha",G1515="beta",G1515="sd",G1515="mean"),"--",VLOOKUP(C1515,Default!$B$5:$H$113,7,FALSE))</f>
        <v>--</v>
      </c>
      <c r="J1515" s="4" t="str">
        <f ca="1">VLOOKUP(F1515,Lookup!$C$5:$D$109,2, FALSE)</f>
        <v>Health values</v>
      </c>
      <c r="K1515" s="4" t="str">
        <f ca="1">VLOOKUP(C1515,Default!$B$4:$E$113,4, FALSE)</f>
        <v>scalar for GBD data</v>
      </c>
      <c r="L1515" s="21" t="str" cm="1">
        <f t="array" aca="1" ref="L1515" ca="1">IF(ISNA(VLOOKUP(D1515,Grouped_Sources!$C:$C,1,FALSE)),"", INDIRECT(VLOOKUP(D1515,Grouped_Sources!$C:$G,5,FALSE)))</f>
        <v>dummy value - leave for time being</v>
      </c>
      <c r="M1515" s="21"/>
      <c r="N1515" s="21"/>
    </row>
    <row r="1516" spans="1:14">
      <c r="A1516" s="5">
        <f t="shared" si="236"/>
        <v>18</v>
      </c>
      <c r="B1516" s="5">
        <f t="shared" si="237"/>
        <v>29</v>
      </c>
      <c r="C1516" s="5" t="str">
        <f t="shared" ca="1" si="228"/>
        <v>pm_conc_base</v>
      </c>
      <c r="D1516" s="5" t="str">
        <f t="shared" ca="1" si="227"/>
        <v>pm_conc_base_arica</v>
      </c>
      <c r="E1516" s="4" t="str" cm="1">
        <f t="array" aca="1" ref="E1516" ca="1">INDIRECT(ADDRESS(1,A1516,1,1,"all_city_parameter_inputs"))</f>
        <v>arica</v>
      </c>
      <c r="F1516" s="6" t="str" cm="1">
        <f t="array" aca="1" ref="F1516" ca="1">IF(AND(ISBLANK(INDIRECT(ADDRESS(B1516,2,1,1,"all_city_parameter_inputs"))), ISBLANK(INDIRECT(ADDRESS(B1516,1,1,1,"all_city_parameter_inputs")))), "", IF(ISBLANK(INDIRECT(ADDRESS(B1516,1,1,1,"all_city_parameter_inputs"))), All_city_list!F1515,INDIRECT(ADDRESS(B1516,1,1,1,"all_city_parameter_inputs"))))</f>
        <v>pm_conc_base</v>
      </c>
      <c r="G1516" s="4" t="str" cm="1">
        <f t="array" aca="1" ref="G1516" ca="1">IF(AND(ISBLANK(INDIRECT(ADDRESS(B1516,3,1,1,"all_city_parameter_inputs"))),ISBLANK(INDIRECT(ADDRESS(B1516,2,1,1,"all_city_parameter_inputs")))),"",IF(ISBLANK(INDIRECT(ADDRESS(B1516,2,1,1,"all_city_parameter_inputs"))),"",INDIRECT(ADDRESS(B1516,2,1,1,"all_city_parameter_inputs"))))</f>
        <v>constant</v>
      </c>
      <c r="H1516" s="17" cm="1">
        <f t="array" aca="1" ref="H1516" ca="1">IF(ISBLANK(INDIRECT(ADDRESS(B1516,A1516,1,1,"all_city_parameter_inputs"))), "--",INDIRECT(ADDRESS(B1516,A1516,1,1,"all_city_parameter_inputs")))</f>
        <v>12.56123333</v>
      </c>
      <c r="I1516" s="17">
        <f ca="1">IF(OR(G1516="alpha",G1516="beta",G1516="sd",G1516="mean"),"--",VLOOKUP(C1516,Default!$B$5:$H$113,7,FALSE))</f>
        <v>12.69</v>
      </c>
      <c r="J1516" s="4" t="str">
        <f ca="1">VLOOKUP(F1516,Lookup!$C$5:$D$109,2, FALSE)</f>
        <v>Pollution values</v>
      </c>
      <c r="K1516" s="4" t="str">
        <f ca="1">VLOOKUP(C1516,Default!$B$4:$E$113,4, FALSE)</f>
        <v>background PM2.5 concentration</v>
      </c>
      <c r="L1516" s="21" t="str" cm="1">
        <f t="array" aca="1" ref="L1516" ca="1">IF(ISNA(VLOOKUP(D1516,Grouped_Sources!$C:$C,1,FALSE)),"", INDIRECT(VLOOKUP(D1516,Grouped_Sources!$C:$G,5,FALSE)))</f>
        <v>…Dropbox\ITHIM Global\Methods and Processes\Air Pollution\Emissions and air pollution calculations - Rahul &amp; Haneen\Databases used\database_source_apport_studies_v2_0_26_9_2015.xls</v>
      </c>
      <c r="M1516" s="21"/>
      <c r="N1516" s="21"/>
    </row>
    <row r="1517" spans="1:14">
      <c r="A1517" s="5">
        <f t="shared" si="236"/>
        <v>18</v>
      </c>
      <c r="B1517" s="5">
        <f t="shared" si="237"/>
        <v>30</v>
      </c>
      <c r="C1517" s="5" t="str">
        <f t="shared" ca="1" si="228"/>
        <v>pm_conc_base</v>
      </c>
      <c r="D1517" s="5" t="str">
        <f t="shared" ca="1" si="227"/>
        <v>pm_conc_base_arica</v>
      </c>
      <c r="E1517" s="4" t="str" cm="1">
        <f t="array" aca="1" ref="E1517" ca="1">INDIRECT(ADDRESS(1,A1517,1,1,"all_city_parameter_inputs"))</f>
        <v>arica</v>
      </c>
      <c r="F1517" s="6" t="str" cm="1">
        <f t="array" aca="1" ref="F1517" ca="1">IF(AND(ISBLANK(INDIRECT(ADDRESS(B1517,2,1,1,"all_city_parameter_inputs"))), ISBLANK(INDIRECT(ADDRESS(B1517,1,1,1,"all_city_parameter_inputs")))), "", IF(ISBLANK(INDIRECT(ADDRESS(B1517,1,1,1,"all_city_parameter_inputs"))), All_city_list!F1516,INDIRECT(ADDRESS(B1517,1,1,1,"all_city_parameter_inputs"))))</f>
        <v>pm_conc_base</v>
      </c>
      <c r="G1517" s="4" t="str" cm="1">
        <f t="array" aca="1" ref="G1517" ca="1">IF(AND(ISBLANK(INDIRECT(ADDRESS(B1517,3,1,1,"all_city_parameter_inputs"))),ISBLANK(INDIRECT(ADDRESS(B1517,2,1,1,"all_city_parameter_inputs")))),"",IF(ISBLANK(INDIRECT(ADDRESS(B1517,2,1,1,"all_city_parameter_inputs"))),"",INDIRECT(ADDRESS(B1517,2,1,1,"all_city_parameter_inputs"))))</f>
        <v>mean</v>
      </c>
      <c r="H1517" s="17" t="str" cm="1">
        <f t="array" aca="1" ref="H1517" ca="1">IF(ISBLANK(INDIRECT(ADDRESS(B1517,A1517,1,1,"all_city_parameter_inputs"))), "--",INDIRECT(ADDRESS(B1517,A1517,1,1,"all_city_parameter_inputs")))</f>
        <v>--</v>
      </c>
      <c r="I1517" s="17" t="str">
        <f ca="1">IF(OR(G1517="alpha",G1517="beta",G1517="sd",G1517="mean"),"--",VLOOKUP(C1517,Default!$B$5:$H$113,7,FALSE))</f>
        <v>--</v>
      </c>
      <c r="J1517" s="4" t="str">
        <f ca="1">VLOOKUP(F1517,Lookup!$C$5:$D$109,2, FALSE)</f>
        <v>Pollution values</v>
      </c>
      <c r="K1517" s="4" t="str">
        <f ca="1">VLOOKUP(C1517,Default!$B$4:$E$113,4, FALSE)</f>
        <v>background PM2.5 concentration</v>
      </c>
      <c r="L1517" s="21" t="str" cm="1">
        <f t="array" aca="1" ref="L1517" ca="1">IF(ISNA(VLOOKUP(D1517,Grouped_Sources!$C:$C,1,FALSE)),"", INDIRECT(VLOOKUP(D1517,Grouped_Sources!$C:$G,5,FALSE)))</f>
        <v>…Dropbox\ITHIM Global\Methods and Processes\Air Pollution\Emissions and air pollution calculations - Rahul &amp; Haneen\Databases used\database_source_apport_studies_v2_0_26_9_2015.xls</v>
      </c>
      <c r="M1517" s="21"/>
      <c r="N1517" s="21"/>
    </row>
    <row r="1518" spans="1:14">
      <c r="A1518" s="5">
        <f t="shared" si="236"/>
        <v>18</v>
      </c>
      <c r="B1518" s="5">
        <f t="shared" si="237"/>
        <v>31</v>
      </c>
      <c r="C1518" s="5" t="str">
        <f t="shared" ca="1" si="228"/>
        <v>pm_conc_base</v>
      </c>
      <c r="D1518" s="5" t="str">
        <f t="shared" ca="1" si="227"/>
        <v>pm_conc_base_arica</v>
      </c>
      <c r="E1518" s="4" t="str" cm="1">
        <f t="array" aca="1" ref="E1518" ca="1">INDIRECT(ADDRESS(1,A1518,1,1,"all_city_parameter_inputs"))</f>
        <v>arica</v>
      </c>
      <c r="F1518" s="6" t="str" cm="1">
        <f t="array" aca="1" ref="F1518" ca="1">IF(AND(ISBLANK(INDIRECT(ADDRESS(B1518,2,1,1,"all_city_parameter_inputs"))), ISBLANK(INDIRECT(ADDRESS(B1518,1,1,1,"all_city_parameter_inputs")))), "", IF(ISBLANK(INDIRECT(ADDRESS(B1518,1,1,1,"all_city_parameter_inputs"))), All_city_list!F1517,INDIRECT(ADDRESS(B1518,1,1,1,"all_city_parameter_inputs"))))</f>
        <v>pm_conc_base</v>
      </c>
      <c r="G1518" s="4" t="str" cm="1">
        <f t="array" aca="1" ref="G1518" ca="1">IF(AND(ISBLANK(INDIRECT(ADDRESS(B1518,3,1,1,"all_city_parameter_inputs"))),ISBLANK(INDIRECT(ADDRESS(B1518,2,1,1,"all_city_parameter_inputs")))),"",IF(ISBLANK(INDIRECT(ADDRESS(B1518,2,1,1,"all_city_parameter_inputs"))),"",INDIRECT(ADDRESS(B1518,2,1,1,"all_city_parameter_inputs"))))</f>
        <v>sd</v>
      </c>
      <c r="H1518" s="17" t="str" cm="1">
        <f t="array" aca="1" ref="H1518" ca="1">IF(ISBLANK(INDIRECT(ADDRESS(B1518,A1518,1,1,"all_city_parameter_inputs"))), "--",INDIRECT(ADDRESS(B1518,A1518,1,1,"all_city_parameter_inputs")))</f>
        <v>--</v>
      </c>
      <c r="I1518" s="17" t="str">
        <f ca="1">IF(OR(G1518="alpha",G1518="beta",G1518="sd",G1518="mean"),"--",VLOOKUP(C1518,Default!$B$5:$H$113,7,FALSE))</f>
        <v>--</v>
      </c>
      <c r="J1518" s="4" t="str">
        <f ca="1">VLOOKUP(F1518,Lookup!$C$5:$D$109,2, FALSE)</f>
        <v>Pollution values</v>
      </c>
      <c r="K1518" s="4" t="str">
        <f ca="1">VLOOKUP(C1518,Default!$B$4:$E$113,4, FALSE)</f>
        <v>background PM2.5 concentration</v>
      </c>
      <c r="L1518" s="21" t="str" cm="1">
        <f t="array" aca="1" ref="L1518" ca="1">IF(ISNA(VLOOKUP(D1518,Grouped_Sources!$C:$C,1,FALSE)),"", INDIRECT(VLOOKUP(D1518,Grouped_Sources!$C:$G,5,FALSE)))</f>
        <v>…Dropbox\ITHIM Global\Methods and Processes\Air Pollution\Emissions and air pollution calculations - Rahul &amp; Haneen\Databases used\database_source_apport_studies_v2_0_26_9_2015.xls</v>
      </c>
      <c r="M1518" s="21"/>
      <c r="N1518" s="21"/>
    </row>
    <row r="1519" spans="1:14">
      <c r="A1519" s="5">
        <f t="shared" si="236"/>
        <v>18</v>
      </c>
      <c r="B1519" s="5">
        <f t="shared" si="237"/>
        <v>32</v>
      </c>
      <c r="C1519" s="5" t="str">
        <f t="shared" ca="1" si="228"/>
        <v>pm_trans_share</v>
      </c>
      <c r="D1519" s="5" t="str">
        <f t="shared" ca="1" si="227"/>
        <v>pm_trans_share_arica</v>
      </c>
      <c r="E1519" s="4" t="str" cm="1">
        <f t="array" aca="1" ref="E1519" ca="1">INDIRECT(ADDRESS(1,A1519,1,1,"all_city_parameter_inputs"))</f>
        <v>arica</v>
      </c>
      <c r="F1519" s="6" t="str" cm="1">
        <f t="array" aca="1" ref="F1519" ca="1">IF(AND(ISBLANK(INDIRECT(ADDRESS(B1519,2,1,1,"all_city_parameter_inputs"))), ISBLANK(INDIRECT(ADDRESS(B1519,1,1,1,"all_city_parameter_inputs")))), "", IF(ISBLANK(INDIRECT(ADDRESS(B1519,1,1,1,"all_city_parameter_inputs"))), All_city_list!F1518,INDIRECT(ADDRESS(B1519,1,1,1,"all_city_parameter_inputs"))))</f>
        <v>pm_trans_share</v>
      </c>
      <c r="G1519" s="4" t="str" cm="1">
        <f t="array" aca="1" ref="G1519" ca="1">IF(AND(ISBLANK(INDIRECT(ADDRESS(B1519,3,1,1,"all_city_parameter_inputs"))),ISBLANK(INDIRECT(ADDRESS(B1519,2,1,1,"all_city_parameter_inputs")))),"",IF(ISBLANK(INDIRECT(ADDRESS(B1519,2,1,1,"all_city_parameter_inputs"))),"",INDIRECT(ADDRESS(B1519,2,1,1,"all_city_parameter_inputs"))))</f>
        <v>constant</v>
      </c>
      <c r="H1519" s="17" cm="1">
        <f t="array" aca="1" ref="H1519" ca="1">IF(ISBLANK(INDIRECT(ADDRESS(B1519,A1519,1,1,"all_city_parameter_inputs"))), "--",INDIRECT(ADDRESS(B1519,A1519,1,1,"all_city_parameter_inputs")))</f>
        <v>0.32</v>
      </c>
      <c r="I1519" s="17">
        <f ca="1">IF(OR(G1519="alpha",G1519="beta",G1519="sd",G1519="mean"),"--",VLOOKUP(C1519,Default!$B$5:$H$113,7,FALSE))</f>
        <v>0.42</v>
      </c>
      <c r="J1519" s="4" t="str">
        <f ca="1">VLOOKUP(F1519,Lookup!$C$5:$D$109,2, FALSE)</f>
        <v>Pollution values</v>
      </c>
      <c r="K1519" s="4" t="str">
        <f ca="1">VLOOKUP(C1519,Default!$B$4:$E$113,4, FALSE)</f>
        <v>proportion of background PM2.5 attributable to transport</v>
      </c>
      <c r="L1519" s="21" t="str" cm="1">
        <f t="array" aca="1" ref="L1519" ca="1">IF(ISNA(VLOOKUP(D1519,Grouped_Sources!$C:$C,1,FALSE)),"", INDIRECT(VLOOKUP(D1519,Grouped_Sources!$C:$G,5,FALSE)))</f>
        <v>…Dropbox\ITHIM Global\Methods and Processes\Air Pollution\Emissions and air pollution calculations - Rahul &amp; Haneen\Databases used\database_source_apport_studies_v2_0_26_9_2015.xls</v>
      </c>
      <c r="M1519" s="21"/>
      <c r="N1519" s="21"/>
    </row>
    <row r="1520" spans="1:14">
      <c r="A1520" s="5">
        <f t="shared" si="236"/>
        <v>18</v>
      </c>
      <c r="B1520" s="5">
        <f t="shared" si="237"/>
        <v>33</v>
      </c>
      <c r="C1520" s="5" t="str">
        <f t="shared" ca="1" si="228"/>
        <v>pm_trans_share</v>
      </c>
      <c r="D1520" s="5" t="str">
        <f t="shared" ca="1" si="227"/>
        <v>pm_trans_share_arica</v>
      </c>
      <c r="E1520" s="4" t="str" cm="1">
        <f t="array" aca="1" ref="E1520" ca="1">INDIRECT(ADDRESS(1,A1520,1,1,"all_city_parameter_inputs"))</f>
        <v>arica</v>
      </c>
      <c r="F1520" s="6" t="str" cm="1">
        <f t="array" aca="1" ref="F1520" ca="1">IF(AND(ISBLANK(INDIRECT(ADDRESS(B1520,2,1,1,"all_city_parameter_inputs"))), ISBLANK(INDIRECT(ADDRESS(B1520,1,1,1,"all_city_parameter_inputs")))), "", IF(ISBLANK(INDIRECT(ADDRESS(B1520,1,1,1,"all_city_parameter_inputs"))), All_city_list!F1519,INDIRECT(ADDRESS(B1520,1,1,1,"all_city_parameter_inputs"))))</f>
        <v>pm_trans_share</v>
      </c>
      <c r="G1520" s="4" t="str" cm="1">
        <f t="array" aca="1" ref="G1520" ca="1">IF(AND(ISBLANK(INDIRECT(ADDRESS(B1520,3,1,1,"all_city_parameter_inputs"))),ISBLANK(INDIRECT(ADDRESS(B1520,2,1,1,"all_city_parameter_inputs")))),"",IF(ISBLANK(INDIRECT(ADDRESS(B1520,2,1,1,"all_city_parameter_inputs"))),"",INDIRECT(ADDRESS(B1520,2,1,1,"all_city_parameter_inputs"))))</f>
        <v>alpha</v>
      </c>
      <c r="H1520" s="17" t="str" cm="1">
        <f t="array" aca="1" ref="H1520" ca="1">IF(ISBLANK(INDIRECT(ADDRESS(B1520,A1520,1,1,"all_city_parameter_inputs"))), "--",INDIRECT(ADDRESS(B1520,A1520,1,1,"all_city_parameter_inputs")))</f>
        <v>--</v>
      </c>
      <c r="I1520" s="17" t="str">
        <f ca="1">IF(OR(G1520="alpha",G1520="beta",G1520="sd",G1520="mean"),"--",VLOOKUP(C1520,Default!$B$5:$H$113,7,FALSE))</f>
        <v>--</v>
      </c>
      <c r="J1520" s="4" t="str">
        <f ca="1">VLOOKUP(F1520,Lookup!$C$5:$D$109,2, FALSE)</f>
        <v>Pollution values</v>
      </c>
      <c r="K1520" s="4" t="str">
        <f ca="1">VLOOKUP(C1520,Default!$B$4:$E$113,4, FALSE)</f>
        <v>proportion of background PM2.5 attributable to transport</v>
      </c>
      <c r="L1520" s="21" t="str" cm="1">
        <f t="array" aca="1" ref="L1520" ca="1">IF(ISNA(VLOOKUP(D1520,Grouped_Sources!$C:$C,1,FALSE)),"", INDIRECT(VLOOKUP(D1520,Grouped_Sources!$C:$G,5,FALSE)))</f>
        <v>…Dropbox\ITHIM Global\Methods and Processes\Air Pollution\Emissions and air pollution calculations - Rahul &amp; Haneen\Databases used\database_source_apport_studies_v2_0_26_9_2015.xls</v>
      </c>
      <c r="M1520" s="21"/>
      <c r="N1520" s="21"/>
    </row>
    <row r="1521" spans="1:14">
      <c r="A1521" s="5">
        <f t="shared" si="236"/>
        <v>18</v>
      </c>
      <c r="B1521" s="5">
        <f t="shared" si="237"/>
        <v>34</v>
      </c>
      <c r="C1521" s="5" t="str">
        <f t="shared" ca="1" si="228"/>
        <v>pm_trans_share</v>
      </c>
      <c r="D1521" s="5" t="str">
        <f t="shared" ca="1" si="227"/>
        <v>pm_trans_share_arica</v>
      </c>
      <c r="E1521" s="4" t="str" cm="1">
        <f t="array" aca="1" ref="E1521" ca="1">INDIRECT(ADDRESS(1,A1521,1,1,"all_city_parameter_inputs"))</f>
        <v>arica</v>
      </c>
      <c r="F1521" s="6" t="str" cm="1">
        <f t="array" aca="1" ref="F1521" ca="1">IF(AND(ISBLANK(INDIRECT(ADDRESS(B1521,2,1,1,"all_city_parameter_inputs"))), ISBLANK(INDIRECT(ADDRESS(B1521,1,1,1,"all_city_parameter_inputs")))), "", IF(ISBLANK(INDIRECT(ADDRESS(B1521,1,1,1,"all_city_parameter_inputs"))), All_city_list!F1520,INDIRECT(ADDRESS(B1521,1,1,1,"all_city_parameter_inputs"))))</f>
        <v>pm_trans_share</v>
      </c>
      <c r="G1521" s="4" t="str" cm="1">
        <f t="array" aca="1" ref="G1521" ca="1">IF(AND(ISBLANK(INDIRECT(ADDRESS(B1521,3,1,1,"all_city_parameter_inputs"))),ISBLANK(INDIRECT(ADDRESS(B1521,2,1,1,"all_city_parameter_inputs")))),"",IF(ISBLANK(INDIRECT(ADDRESS(B1521,2,1,1,"all_city_parameter_inputs"))),"",INDIRECT(ADDRESS(B1521,2,1,1,"all_city_parameter_inputs"))))</f>
        <v>beta</v>
      </c>
      <c r="H1521" s="17" t="str" cm="1">
        <f t="array" aca="1" ref="H1521" ca="1">IF(ISBLANK(INDIRECT(ADDRESS(B1521,A1521,1,1,"all_city_parameter_inputs"))), "--",INDIRECT(ADDRESS(B1521,A1521,1,1,"all_city_parameter_inputs")))</f>
        <v>--</v>
      </c>
      <c r="I1521" s="17" t="str">
        <f ca="1">IF(OR(G1521="alpha",G1521="beta",G1521="sd",G1521="mean"),"--",VLOOKUP(C1521,Default!$B$5:$H$113,7,FALSE))</f>
        <v>--</v>
      </c>
      <c r="J1521" s="4" t="str">
        <f ca="1">VLOOKUP(F1521,Lookup!$C$5:$D$109,2, FALSE)</f>
        <v>Pollution values</v>
      </c>
      <c r="K1521" s="4" t="str">
        <f ca="1">VLOOKUP(C1521,Default!$B$4:$E$113,4, FALSE)</f>
        <v>proportion of background PM2.5 attributable to transport</v>
      </c>
      <c r="L1521" s="21" t="str" cm="1">
        <f t="array" aca="1" ref="L1521" ca="1">IF(ISNA(VLOOKUP(D1521,Grouped_Sources!$C:$C,1,FALSE)),"", INDIRECT(VLOOKUP(D1521,Grouped_Sources!$C:$G,5,FALSE)))</f>
        <v>…Dropbox\ITHIM Global\Methods and Processes\Air Pollution\Emissions and air pollution calculations - Rahul &amp; Haneen\Databases used\database_source_apport_studies_v2_0_26_9_2015.xls</v>
      </c>
      <c r="M1521" s="21"/>
      <c r="N1521" s="21"/>
    </row>
    <row r="1522" spans="1:14">
      <c r="A1522" s="5">
        <f t="shared" si="236"/>
        <v>18</v>
      </c>
      <c r="B1522" s="5">
        <f t="shared" si="237"/>
        <v>35</v>
      </c>
      <c r="C1522" s="5" t="str">
        <f t="shared" ca="1" si="228"/>
        <v>background_pa_scalar</v>
      </c>
      <c r="D1522" s="5" t="str">
        <f t="shared" ca="1" si="227"/>
        <v>background_pa_scalar_arica</v>
      </c>
      <c r="E1522" s="4" t="str" cm="1">
        <f t="array" aca="1" ref="E1522" ca="1">INDIRECT(ADDRESS(1,A1522,1,1,"all_city_parameter_inputs"))</f>
        <v>arica</v>
      </c>
      <c r="F1522" s="6" t="str" cm="1">
        <f t="array" aca="1" ref="F1522" ca="1">IF(AND(ISBLANK(INDIRECT(ADDRESS(B1522,2,1,1,"all_city_parameter_inputs"))), ISBLANK(INDIRECT(ADDRESS(B1522,1,1,1,"all_city_parameter_inputs")))), "", IF(ISBLANK(INDIRECT(ADDRESS(B1522,1,1,1,"all_city_parameter_inputs"))), All_city_list!F1521,INDIRECT(ADDRESS(B1522,1,1,1,"all_city_parameter_inputs"))))</f>
        <v>background_pa_scalar</v>
      </c>
      <c r="G1522" s="4" t="str" cm="1">
        <f t="array" aca="1" ref="G1522" ca="1">IF(AND(ISBLANK(INDIRECT(ADDRESS(B1522,3,1,1,"all_city_parameter_inputs"))),ISBLANK(INDIRECT(ADDRESS(B1522,2,1,1,"all_city_parameter_inputs")))),"",IF(ISBLANK(INDIRECT(ADDRESS(B1522,2,1,1,"all_city_parameter_inputs"))),"",INDIRECT(ADDRESS(B1522,2,1,1,"all_city_parameter_inputs"))))</f>
        <v>constant</v>
      </c>
      <c r="H1522" s="17" cm="1">
        <f t="array" aca="1" ref="H1522" ca="1">IF(ISBLANK(INDIRECT(ADDRESS(B1522,A1522,1,1,"all_city_parameter_inputs"))), "--",INDIRECT(ADDRESS(B1522,A1522,1,1,"all_city_parameter_inputs")))</f>
        <v>1</v>
      </c>
      <c r="I1522" s="17">
        <f ca="1">IF(OR(G1522="alpha",G1522="beta",G1522="sd",G1522="mean"),"--",VLOOKUP(C1522,Default!$B$5:$H$113,7,FALSE))</f>
        <v>1</v>
      </c>
      <c r="J1522" s="4" t="str">
        <f ca="1">VLOOKUP(F1522,Lookup!$C$5:$D$109,2, FALSE)</f>
        <v>PA values</v>
      </c>
      <c r="K1522" s="4" t="str">
        <f ca="1">VLOOKUP(C1522,Default!$B$4:$E$113,4, FALSE)</f>
        <v>scalar for physical activity</v>
      </c>
      <c r="L1522" s="21" t="str" cm="1">
        <f t="array" aca="1" ref="L1522" ca="1">IF(ISNA(VLOOKUP(D1522,Grouped_Sources!$C:$C,1,FALSE)),"", INDIRECT(VLOOKUP(D1522,Grouped_Sources!$C:$G,5,FALSE)))</f>
        <v>dummy value - leave (could be improved by looking at PA surveys</v>
      </c>
      <c r="M1522" s="21"/>
      <c r="N1522" s="21"/>
    </row>
    <row r="1523" spans="1:14">
      <c r="A1523" s="5">
        <f t="shared" si="236"/>
        <v>18</v>
      </c>
      <c r="B1523" s="5">
        <f t="shared" si="237"/>
        <v>36</v>
      </c>
      <c r="C1523" s="5" t="str">
        <f t="shared" ca="1" si="228"/>
        <v>background_pa_scalar</v>
      </c>
      <c r="D1523" s="5" t="str">
        <f t="shared" ca="1" si="227"/>
        <v>background_pa_scalar_arica</v>
      </c>
      <c r="E1523" s="4" t="str" cm="1">
        <f t="array" aca="1" ref="E1523" ca="1">INDIRECT(ADDRESS(1,A1523,1,1,"all_city_parameter_inputs"))</f>
        <v>arica</v>
      </c>
      <c r="F1523" s="6" t="str" cm="1">
        <f t="array" aca="1" ref="F1523" ca="1">IF(AND(ISBLANK(INDIRECT(ADDRESS(B1523,2,1,1,"all_city_parameter_inputs"))), ISBLANK(INDIRECT(ADDRESS(B1523,1,1,1,"all_city_parameter_inputs")))), "", IF(ISBLANK(INDIRECT(ADDRESS(B1523,1,1,1,"all_city_parameter_inputs"))), All_city_list!F1522,INDIRECT(ADDRESS(B1523,1,1,1,"all_city_parameter_inputs"))))</f>
        <v>background_pa_scalar</v>
      </c>
      <c r="G1523" s="4" t="str" cm="1">
        <f t="array" aca="1" ref="G1523" ca="1">IF(AND(ISBLANK(INDIRECT(ADDRESS(B1523,3,1,1,"all_city_parameter_inputs"))),ISBLANK(INDIRECT(ADDRESS(B1523,2,1,1,"all_city_parameter_inputs")))),"",IF(ISBLANK(INDIRECT(ADDRESS(B1523,2,1,1,"all_city_parameter_inputs"))),"",INDIRECT(ADDRESS(B1523,2,1,1,"all_city_parameter_inputs"))))</f>
        <v>mean</v>
      </c>
      <c r="H1523" s="17" cm="1">
        <f t="array" aca="1" ref="H1523" ca="1">IF(ISBLANK(INDIRECT(ADDRESS(B1523,A1523,1,1,"all_city_parameter_inputs"))), "--",INDIRECT(ADDRESS(B1523,A1523,1,1,"all_city_parameter_inputs")))</f>
        <v>1</v>
      </c>
      <c r="I1523" s="17" t="str">
        <f ca="1">IF(OR(G1523="alpha",G1523="beta",G1523="sd",G1523="mean"),"--",VLOOKUP(C1523,Default!$B$5:$H$113,7,FALSE))</f>
        <v>--</v>
      </c>
      <c r="J1523" s="4" t="str">
        <f ca="1">VLOOKUP(F1523,Lookup!$C$5:$D$109,2, FALSE)</f>
        <v>PA values</v>
      </c>
      <c r="K1523" s="4" t="str">
        <f ca="1">VLOOKUP(C1523,Default!$B$4:$E$113,4, FALSE)</f>
        <v>scalar for physical activity</v>
      </c>
      <c r="L1523" s="21" t="str" cm="1">
        <f t="array" aca="1" ref="L1523" ca="1">IF(ISNA(VLOOKUP(D1523,Grouped_Sources!$C:$C,1,FALSE)),"", INDIRECT(VLOOKUP(D1523,Grouped_Sources!$C:$G,5,FALSE)))</f>
        <v>dummy value - leave (could be improved by looking at PA surveys</v>
      </c>
      <c r="M1523" s="21"/>
      <c r="N1523" s="21"/>
    </row>
    <row r="1524" spans="1:14">
      <c r="A1524" s="5">
        <f t="shared" si="236"/>
        <v>18</v>
      </c>
      <c r="B1524" s="5">
        <f t="shared" si="237"/>
        <v>37</v>
      </c>
      <c r="C1524" s="5" t="str">
        <f t="shared" ca="1" si="228"/>
        <v>background_pa_scalar</v>
      </c>
      <c r="D1524" s="5" t="str">
        <f t="shared" ca="1" si="227"/>
        <v>background_pa_scalar_arica</v>
      </c>
      <c r="E1524" s="4" t="str" cm="1">
        <f t="array" aca="1" ref="E1524" ca="1">INDIRECT(ADDRESS(1,A1524,1,1,"all_city_parameter_inputs"))</f>
        <v>arica</v>
      </c>
      <c r="F1524" s="6" t="str" cm="1">
        <f t="array" aca="1" ref="F1524" ca="1">IF(AND(ISBLANK(INDIRECT(ADDRESS(B1524,2,1,1,"all_city_parameter_inputs"))), ISBLANK(INDIRECT(ADDRESS(B1524,1,1,1,"all_city_parameter_inputs")))), "", IF(ISBLANK(INDIRECT(ADDRESS(B1524,1,1,1,"all_city_parameter_inputs"))), All_city_list!F1523,INDIRECT(ADDRESS(B1524,1,1,1,"all_city_parameter_inputs"))))</f>
        <v>background_pa_scalar</v>
      </c>
      <c r="G1524" s="4" t="str" cm="1">
        <f t="array" aca="1" ref="G1524" ca="1">IF(AND(ISBLANK(INDIRECT(ADDRESS(B1524,3,1,1,"all_city_parameter_inputs"))),ISBLANK(INDIRECT(ADDRESS(B1524,2,1,1,"all_city_parameter_inputs")))),"",IF(ISBLANK(INDIRECT(ADDRESS(B1524,2,1,1,"all_city_parameter_inputs"))),"",INDIRECT(ADDRESS(B1524,2,1,1,"all_city_parameter_inputs"))))</f>
        <v>sd</v>
      </c>
      <c r="H1524" s="17" cm="1">
        <f t="array" aca="1" ref="H1524" ca="1">IF(ISBLANK(INDIRECT(ADDRESS(B1524,A1524,1,1,"all_city_parameter_inputs"))), "--",INDIRECT(ADDRESS(B1524,A1524,1,1,"all_city_parameter_inputs")))</f>
        <v>1.2</v>
      </c>
      <c r="I1524" s="17" t="str">
        <f ca="1">IF(OR(G1524="alpha",G1524="beta",G1524="sd",G1524="mean"),"--",VLOOKUP(C1524,Default!$B$5:$H$113,7,FALSE))</f>
        <v>--</v>
      </c>
      <c r="J1524" s="4" t="str">
        <f ca="1">VLOOKUP(F1524,Lookup!$C$5:$D$109,2, FALSE)</f>
        <v>PA values</v>
      </c>
      <c r="K1524" s="4" t="str">
        <f ca="1">VLOOKUP(C1524,Default!$B$4:$E$113,4, FALSE)</f>
        <v>scalar for physical activity</v>
      </c>
      <c r="L1524" s="21" t="str" cm="1">
        <f t="array" aca="1" ref="L1524" ca="1">IF(ISNA(VLOOKUP(D1524,Grouped_Sources!$C:$C,1,FALSE)),"", INDIRECT(VLOOKUP(D1524,Grouped_Sources!$C:$G,5,FALSE)))</f>
        <v>dummy value - leave (could be improved by looking at PA surveys</v>
      </c>
      <c r="M1524" s="21"/>
      <c r="N1524" s="21"/>
    </row>
    <row r="1525" spans="1:14">
      <c r="A1525" s="5">
        <f t="shared" si="236"/>
        <v>18</v>
      </c>
      <c r="B1525" s="5">
        <f t="shared" si="237"/>
        <v>38</v>
      </c>
      <c r="C1525" s="5" t="str">
        <f t="shared" ca="1" si="228"/>
        <v>bus_walk_time</v>
      </c>
      <c r="D1525" s="5" t="str">
        <f t="shared" ca="1" si="227"/>
        <v>bus_walk_time_arica</v>
      </c>
      <c r="E1525" s="4" t="str" cm="1">
        <f t="array" aca="1" ref="E1525" ca="1">INDIRECT(ADDRESS(1,A1525,1,1,"all_city_parameter_inputs"))</f>
        <v>arica</v>
      </c>
      <c r="F1525" s="6" t="str" cm="1">
        <f t="array" aca="1" ref="F1525" ca="1">IF(AND(ISBLANK(INDIRECT(ADDRESS(B1525,2,1,1,"all_city_parameter_inputs"))), ISBLANK(INDIRECT(ADDRESS(B1525,1,1,1,"all_city_parameter_inputs")))), "", IF(ISBLANK(INDIRECT(ADDRESS(B1525,1,1,1,"all_city_parameter_inputs"))), All_city_list!F1524,INDIRECT(ADDRESS(B1525,1,1,1,"all_city_parameter_inputs"))))</f>
        <v>bus_walk_time</v>
      </c>
      <c r="G1525" s="4" t="str" cm="1">
        <f t="array" aca="1" ref="G1525" ca="1">IF(AND(ISBLANK(INDIRECT(ADDRESS(B1525,3,1,1,"all_city_parameter_inputs"))),ISBLANK(INDIRECT(ADDRESS(B1525,2,1,1,"all_city_parameter_inputs")))),"",IF(ISBLANK(INDIRECT(ADDRESS(B1525,2,1,1,"all_city_parameter_inputs"))),"",INDIRECT(ADDRESS(B1525,2,1,1,"all_city_parameter_inputs"))))</f>
        <v>constant</v>
      </c>
      <c r="H1525" s="17" cm="1">
        <f t="array" aca="1" ref="H1525" ca="1">IF(ISBLANK(INDIRECT(ADDRESS(B1525,A1525,1,1,"all_city_parameter_inputs"))), "--",INDIRECT(ADDRESS(B1525,A1525,1,1,"all_city_parameter_inputs")))</f>
        <v>6</v>
      </c>
      <c r="I1525" s="17">
        <f ca="1">IF(OR(G1525="alpha",G1525="beta",G1525="sd",G1525="mean"),"--",VLOOKUP(C1525,Default!$B$5:$H$113,7,FALSE))</f>
        <v>16</v>
      </c>
      <c r="J1525" s="4" t="str">
        <f ca="1">VLOOKUP(F1525,Lookup!$C$5:$D$109,2, FALSE)</f>
        <v>Travel values</v>
      </c>
      <c r="K1525" s="4" t="str">
        <f ca="1">VLOOKUP(C1525,Default!$B$4:$E$113,4, FALSE)</f>
        <v>time taken to walk to bus stop, added to each trip with main mode bus unless there is already a walking component in the travel survey</v>
      </c>
      <c r="L1525" s="21" cm="1">
        <f t="array" aca="1" ref="L1525" ca="1">IF(ISNA(VLOOKUP(D1525,Grouped_Sources!$C:$C,1,FALSE)),"", INDIRECT(VLOOKUP(D1525,Grouped_Sources!$C:$G,5,FALSE)))</f>
        <v>0</v>
      </c>
      <c r="M1525" s="21"/>
      <c r="N1525" s="21"/>
    </row>
    <row r="1526" spans="1:14">
      <c r="A1526" s="5">
        <f t="shared" si="236"/>
        <v>18</v>
      </c>
      <c r="B1526" s="5">
        <f t="shared" si="237"/>
        <v>39</v>
      </c>
      <c r="C1526" s="5" t="str">
        <f t="shared" ca="1" si="228"/>
        <v>bus_walk_time</v>
      </c>
      <c r="D1526" s="5" t="str">
        <f t="shared" ca="1" si="227"/>
        <v>bus_walk_time_arica</v>
      </c>
      <c r="E1526" s="4" t="str" cm="1">
        <f t="array" aca="1" ref="E1526" ca="1">INDIRECT(ADDRESS(1,A1526,1,1,"all_city_parameter_inputs"))</f>
        <v>arica</v>
      </c>
      <c r="F1526" s="6" t="str" cm="1">
        <f t="array" aca="1" ref="F1526" ca="1">IF(AND(ISBLANK(INDIRECT(ADDRESS(B1526,2,1,1,"all_city_parameter_inputs"))), ISBLANK(INDIRECT(ADDRESS(B1526,1,1,1,"all_city_parameter_inputs")))), "", IF(ISBLANK(INDIRECT(ADDRESS(B1526,1,1,1,"all_city_parameter_inputs"))), All_city_list!F1525,INDIRECT(ADDRESS(B1526,1,1,1,"all_city_parameter_inputs"))))</f>
        <v>bus_walk_time</v>
      </c>
      <c r="G1526" s="4" t="str" cm="1">
        <f t="array" aca="1" ref="G1526" ca="1">IF(AND(ISBLANK(INDIRECT(ADDRESS(B1526,3,1,1,"all_city_parameter_inputs"))),ISBLANK(INDIRECT(ADDRESS(B1526,2,1,1,"all_city_parameter_inputs")))),"",IF(ISBLANK(INDIRECT(ADDRESS(B1526,2,1,1,"all_city_parameter_inputs"))),"",INDIRECT(ADDRESS(B1526,2,1,1,"all_city_parameter_inputs"))))</f>
        <v>mean</v>
      </c>
      <c r="H1526" s="17" cm="1">
        <f t="array" aca="1" ref="H1526" ca="1">IF(ISBLANK(INDIRECT(ADDRESS(B1526,A1526,1,1,"all_city_parameter_inputs"))), "--",INDIRECT(ADDRESS(B1526,A1526,1,1,"all_city_parameter_inputs")))</f>
        <v>5.0279007251327483</v>
      </c>
      <c r="I1526" s="17" t="str">
        <f ca="1">IF(OR(G1526="alpha",G1526="beta",G1526="sd",G1526="mean"),"--",VLOOKUP(C1526,Default!$B$5:$H$113,7,FALSE))</f>
        <v>--</v>
      </c>
      <c r="J1526" s="4" t="str">
        <f ca="1">VLOOKUP(F1526,Lookup!$C$5:$D$109,2, FALSE)</f>
        <v>Travel values</v>
      </c>
      <c r="K1526" s="4" t="str">
        <f ca="1">VLOOKUP(C1526,Default!$B$4:$E$113,4, FALSE)</f>
        <v>time taken to walk to bus stop, added to each trip with main mode bus unless there is already a walking component in the travel survey</v>
      </c>
      <c r="L1526" s="21" cm="1">
        <f t="array" aca="1" ref="L1526" ca="1">IF(ISNA(VLOOKUP(D1526,Grouped_Sources!$C:$C,1,FALSE)),"", INDIRECT(VLOOKUP(D1526,Grouped_Sources!$C:$G,5,FALSE)))</f>
        <v>0</v>
      </c>
      <c r="M1526" s="21"/>
      <c r="N1526" s="21"/>
    </row>
    <row r="1527" spans="1:14">
      <c r="A1527" s="5">
        <f t="shared" si="236"/>
        <v>18</v>
      </c>
      <c r="B1527" s="5">
        <f t="shared" si="237"/>
        <v>40</v>
      </c>
      <c r="C1527" s="5" t="str">
        <f t="shared" ca="1" si="228"/>
        <v>bus_walk_time</v>
      </c>
      <c r="D1527" s="5" t="str">
        <f t="shared" ca="1" si="227"/>
        <v>bus_walk_time_arica</v>
      </c>
      <c r="E1527" s="4" t="str" cm="1">
        <f t="array" aca="1" ref="E1527" ca="1">INDIRECT(ADDRESS(1,A1527,1,1,"all_city_parameter_inputs"))</f>
        <v>arica</v>
      </c>
      <c r="F1527" s="6" t="str" cm="1">
        <f t="array" aca="1" ref="F1527" ca="1">IF(AND(ISBLANK(INDIRECT(ADDRESS(B1527,2,1,1,"all_city_parameter_inputs"))), ISBLANK(INDIRECT(ADDRESS(B1527,1,1,1,"all_city_parameter_inputs")))), "", IF(ISBLANK(INDIRECT(ADDRESS(B1527,1,1,1,"all_city_parameter_inputs"))), All_city_list!F1526,INDIRECT(ADDRESS(B1527,1,1,1,"all_city_parameter_inputs"))))</f>
        <v>bus_walk_time</v>
      </c>
      <c r="G1527" s="4" t="str" cm="1">
        <f t="array" aca="1" ref="G1527" ca="1">IF(AND(ISBLANK(INDIRECT(ADDRESS(B1527,3,1,1,"all_city_parameter_inputs"))),ISBLANK(INDIRECT(ADDRESS(B1527,2,1,1,"all_city_parameter_inputs")))),"",IF(ISBLANK(INDIRECT(ADDRESS(B1527,2,1,1,"all_city_parameter_inputs"))),"",INDIRECT(ADDRESS(B1527,2,1,1,"all_city_parameter_inputs"))))</f>
        <v>sd</v>
      </c>
      <c r="H1527" s="17" cm="1">
        <f t="array" aca="1" ref="H1527" ca="1">IF(ISBLANK(INDIRECT(ADDRESS(B1527,A1527,1,1,"all_city_parameter_inputs"))), "--",INDIRECT(ADDRESS(B1527,A1527,1,1,"all_city_parameter_inputs")))</f>
        <v>1.81225205986558</v>
      </c>
      <c r="I1527" s="17" t="str">
        <f ca="1">IF(OR(G1527="alpha",G1527="beta",G1527="sd",G1527="mean"),"--",VLOOKUP(C1527,Default!$B$5:$H$113,7,FALSE))</f>
        <v>--</v>
      </c>
      <c r="J1527" s="4" t="str">
        <f ca="1">VLOOKUP(F1527,Lookup!$C$5:$D$109,2, FALSE)</f>
        <v>Travel values</v>
      </c>
      <c r="K1527" s="4" t="str">
        <f ca="1">VLOOKUP(C1527,Default!$B$4:$E$113,4, FALSE)</f>
        <v>time taken to walk to bus stop, added to each trip with main mode bus unless there is already a walking component in the travel survey</v>
      </c>
      <c r="L1527" s="21" cm="1">
        <f t="array" aca="1" ref="L1527" ca="1">IF(ISNA(VLOOKUP(D1527,Grouped_Sources!$C:$C,1,FALSE)),"", INDIRECT(VLOOKUP(D1527,Grouped_Sources!$C:$G,5,FALSE)))</f>
        <v>0</v>
      </c>
      <c r="M1527" s="21"/>
      <c r="N1527" s="21"/>
    </row>
    <row r="1528" spans="1:14">
      <c r="A1528" s="5">
        <f t="shared" si="236"/>
        <v>18</v>
      </c>
      <c r="B1528" s="5">
        <f t="shared" si="237"/>
        <v>41</v>
      </c>
      <c r="C1528" s="5" t="str">
        <f t="shared" ca="1" si="228"/>
        <v>rail_walk_time</v>
      </c>
      <c r="D1528" s="5" t="str">
        <f t="shared" ca="1" si="227"/>
        <v>rail_walk_time_arica</v>
      </c>
      <c r="E1528" s="4" t="str" cm="1">
        <f t="array" aca="1" ref="E1528" ca="1">INDIRECT(ADDRESS(1,A1528,1,1,"all_city_parameter_inputs"))</f>
        <v>arica</v>
      </c>
      <c r="F1528" s="6" t="str" cm="1">
        <f t="array" aca="1" ref="F1528" ca="1">IF(AND(ISBLANK(INDIRECT(ADDRESS(B1528,2,1,1,"all_city_parameter_inputs"))), ISBLANK(INDIRECT(ADDRESS(B1528,1,1,1,"all_city_parameter_inputs")))), "", IF(ISBLANK(INDIRECT(ADDRESS(B1528,1,1,1,"all_city_parameter_inputs"))), All_city_list!F1527,INDIRECT(ADDRESS(B1528,1,1,1,"all_city_parameter_inputs"))))</f>
        <v>rail_walk_time</v>
      </c>
      <c r="G1528" s="4" t="str" cm="1">
        <f t="array" aca="1" ref="G1528" ca="1">IF(AND(ISBLANK(INDIRECT(ADDRESS(B1528,3,1,1,"all_city_parameter_inputs"))),ISBLANK(INDIRECT(ADDRESS(B1528,2,1,1,"all_city_parameter_inputs")))),"",IF(ISBLANK(INDIRECT(ADDRESS(B1528,2,1,1,"all_city_parameter_inputs"))),"",INDIRECT(ADDRESS(B1528,2,1,1,"all_city_parameter_inputs"))))</f>
        <v>constant</v>
      </c>
      <c r="H1528" s="17" cm="1">
        <f t="array" aca="1" ref="H1528" ca="1">IF(ISBLANK(INDIRECT(ADDRESS(B1528,A1528,1,1,"all_city_parameter_inputs"))), "--",INDIRECT(ADDRESS(B1528,A1528,1,1,"all_city_parameter_inputs")))</f>
        <v>11</v>
      </c>
      <c r="I1528" s="17">
        <f ca="1">IF(OR(G1528="alpha",G1528="beta",G1528="sd",G1528="mean"),"--",VLOOKUP(C1528,Default!$B$5:$H$113,7,FALSE))</f>
        <v>12.5</v>
      </c>
      <c r="J1528" s="4" t="str">
        <f ca="1">VLOOKUP(F1528,Lookup!$C$5:$D$109,2, FALSE)</f>
        <v>Travel values</v>
      </c>
      <c r="K1528" s="4" t="str">
        <f ca="1">VLOOKUP(C1528,Default!$B$4:$E$113,4, FALSE)</f>
        <v>time taken to walk to train station</v>
      </c>
      <c r="L1528" s="21" t="str" cm="1">
        <f t="array" aca="1" ref="L1528" ca="1">IF(ISNA(VLOOKUP(D1528,Grouped_Sources!$C:$C,1,FALSE)),"", INDIRECT(VLOOKUP(D1528,Grouped_Sources!$C:$G,5,FALSE)))</f>
        <v xml:space="preserve"> on OneDrive Ali Abbas - ITHIM Global\Methods and Processes\Input Parameters\Walk_to_PT</v>
      </c>
      <c r="M1528" s="21"/>
      <c r="N1528" s="21"/>
    </row>
    <row r="1529" spans="1:14">
      <c r="A1529" s="5">
        <f t="shared" si="236"/>
        <v>18</v>
      </c>
      <c r="B1529" s="5">
        <f t="shared" si="237"/>
        <v>42</v>
      </c>
      <c r="C1529" s="5" t="str">
        <f t="shared" ca="1" si="228"/>
        <v>rail_walk_time</v>
      </c>
      <c r="D1529" s="5" t="str">
        <f t="shared" ca="1" si="227"/>
        <v>rail_walk_time_arica</v>
      </c>
      <c r="E1529" s="4" t="str" cm="1">
        <f t="array" aca="1" ref="E1529" ca="1">INDIRECT(ADDRESS(1,A1529,1,1,"all_city_parameter_inputs"))</f>
        <v>arica</v>
      </c>
      <c r="F1529" s="6" t="str" cm="1">
        <f t="array" aca="1" ref="F1529" ca="1">IF(AND(ISBLANK(INDIRECT(ADDRESS(B1529,2,1,1,"all_city_parameter_inputs"))), ISBLANK(INDIRECT(ADDRESS(B1529,1,1,1,"all_city_parameter_inputs")))), "", IF(ISBLANK(INDIRECT(ADDRESS(B1529,1,1,1,"all_city_parameter_inputs"))), All_city_list!F1528,INDIRECT(ADDRESS(B1529,1,1,1,"all_city_parameter_inputs"))))</f>
        <v>rail_walk_time</v>
      </c>
      <c r="G1529" s="4" t="str" cm="1">
        <f t="array" aca="1" ref="G1529" ca="1">IF(AND(ISBLANK(INDIRECT(ADDRESS(B1529,3,1,1,"all_city_parameter_inputs"))),ISBLANK(INDIRECT(ADDRESS(B1529,2,1,1,"all_city_parameter_inputs")))),"",IF(ISBLANK(INDIRECT(ADDRESS(B1529,2,1,1,"all_city_parameter_inputs"))),"",INDIRECT(ADDRESS(B1529,2,1,1,"all_city_parameter_inputs"))))</f>
        <v>mean</v>
      </c>
      <c r="H1529" s="17" cm="1">
        <f t="array" aca="1" ref="H1529" ca="1">IF(ISBLANK(INDIRECT(ADDRESS(B1529,A1529,1,1,"all_city_parameter_inputs"))), "--",INDIRECT(ADDRESS(B1529,A1529,1,1,"all_city_parameter_inputs")))</f>
        <v>7.3125795241477052</v>
      </c>
      <c r="I1529" s="17" t="str">
        <f ca="1">IF(OR(G1529="alpha",G1529="beta",G1529="sd",G1529="mean"),"--",VLOOKUP(C1529,Default!$B$5:$H$113,7,FALSE))</f>
        <v>--</v>
      </c>
      <c r="J1529" s="4" t="str">
        <f ca="1">VLOOKUP(F1529,Lookup!$C$5:$D$109,2, FALSE)</f>
        <v>Travel values</v>
      </c>
      <c r="K1529" s="4" t="str">
        <f ca="1">VLOOKUP(C1529,Default!$B$4:$E$113,4, FALSE)</f>
        <v>time taken to walk to train station</v>
      </c>
      <c r="L1529" s="21" t="str" cm="1">
        <f t="array" aca="1" ref="L1529" ca="1">IF(ISNA(VLOOKUP(D1529,Grouped_Sources!$C:$C,1,FALSE)),"", INDIRECT(VLOOKUP(D1529,Grouped_Sources!$C:$G,5,FALSE)))</f>
        <v xml:space="preserve"> on OneDrive Ali Abbas - ITHIM Global\Methods and Processes\Input Parameters\Walk_to_PT</v>
      </c>
      <c r="M1529" s="21"/>
      <c r="N1529" s="21"/>
    </row>
    <row r="1530" spans="1:14">
      <c r="A1530" s="5">
        <f t="shared" si="236"/>
        <v>18</v>
      </c>
      <c r="B1530" s="5">
        <f t="shared" si="237"/>
        <v>43</v>
      </c>
      <c r="C1530" s="5" t="str">
        <f t="shared" ca="1" si="228"/>
        <v>rail_walk_time</v>
      </c>
      <c r="D1530" s="5" t="str">
        <f t="shared" ca="1" si="227"/>
        <v>rail_walk_time_arica</v>
      </c>
      <c r="E1530" s="4" t="str" cm="1">
        <f t="array" aca="1" ref="E1530" ca="1">INDIRECT(ADDRESS(1,A1530,1,1,"all_city_parameter_inputs"))</f>
        <v>arica</v>
      </c>
      <c r="F1530" s="6" t="str" cm="1">
        <f t="array" aca="1" ref="F1530" ca="1">IF(AND(ISBLANK(INDIRECT(ADDRESS(B1530,2,1,1,"all_city_parameter_inputs"))), ISBLANK(INDIRECT(ADDRESS(B1530,1,1,1,"all_city_parameter_inputs")))), "", IF(ISBLANK(INDIRECT(ADDRESS(B1530,1,1,1,"all_city_parameter_inputs"))), All_city_list!F1529,INDIRECT(ADDRESS(B1530,1,1,1,"all_city_parameter_inputs"))))</f>
        <v>rail_walk_time</v>
      </c>
      <c r="G1530" s="4" t="str" cm="1">
        <f t="array" aca="1" ref="G1530" ca="1">IF(AND(ISBLANK(INDIRECT(ADDRESS(B1530,3,1,1,"all_city_parameter_inputs"))),ISBLANK(INDIRECT(ADDRESS(B1530,2,1,1,"all_city_parameter_inputs")))),"",IF(ISBLANK(INDIRECT(ADDRESS(B1530,2,1,1,"all_city_parameter_inputs"))),"",INDIRECT(ADDRESS(B1530,2,1,1,"all_city_parameter_inputs"))))</f>
        <v>sd</v>
      </c>
      <c r="H1530" s="17" cm="1">
        <f t="array" aca="1" ref="H1530" ca="1">IF(ISBLANK(INDIRECT(ADDRESS(B1530,A1530,1,1,"all_city_parameter_inputs"))), "--",INDIRECT(ADDRESS(B1530,A1530,1,1,"all_city_parameter_inputs")))</f>
        <v>2.4686176204699946</v>
      </c>
      <c r="I1530" s="17" t="str">
        <f ca="1">IF(OR(G1530="alpha",G1530="beta",G1530="sd",G1530="mean"),"--",VLOOKUP(C1530,Default!$B$5:$H$113,7,FALSE))</f>
        <v>--</v>
      </c>
      <c r="J1530" s="4" t="str">
        <f ca="1">VLOOKUP(F1530,Lookup!$C$5:$D$109,2, FALSE)</f>
        <v>Travel values</v>
      </c>
      <c r="K1530" s="4" t="str">
        <f ca="1">VLOOKUP(C1530,Default!$B$4:$E$113,4, FALSE)</f>
        <v>time taken to walk to train station</v>
      </c>
      <c r="L1530" s="21" t="str" cm="1">
        <f t="array" aca="1" ref="L1530" ca="1">IF(ISNA(VLOOKUP(D1530,Grouped_Sources!$C:$C,1,FALSE)),"", INDIRECT(VLOOKUP(D1530,Grouped_Sources!$C:$G,5,FALSE)))</f>
        <v xml:space="preserve"> on OneDrive Ali Abbas - ITHIM Global\Methods and Processes\Input Parameters\Walk_to_PT</v>
      </c>
      <c r="M1530" s="21"/>
      <c r="N1530" s="21"/>
    </row>
    <row r="1531" spans="1:14">
      <c r="A1531" s="5">
        <f t="shared" si="236"/>
        <v>18</v>
      </c>
      <c r="B1531" s="5">
        <f t="shared" si="237"/>
        <v>44</v>
      </c>
      <c r="C1531" s="5" t="str">
        <f t="shared" ca="1" si="228"/>
        <v>add_personal_motorcycle_trips</v>
      </c>
      <c r="D1531" s="5" t="str">
        <f t="shared" ref="D1531:D1534" ca="1" si="238">F1531&amp;"_"&amp;E1531</f>
        <v>add_personal_motorcycle_trips_arica</v>
      </c>
      <c r="E1531" s="4" t="str" cm="1">
        <f t="array" aca="1" ref="E1531" ca="1">INDIRECT(ADDRESS(1,A1531,1,1,"all_city_parameter_inputs"))</f>
        <v>arica</v>
      </c>
      <c r="F1531" s="6" t="str" cm="1">
        <f t="array" aca="1" ref="F1531" ca="1">IF(AND(ISBLANK(INDIRECT(ADDRESS(B1531,2,1,1,"all_city_parameter_inputs"))), ISBLANK(INDIRECT(ADDRESS(B1531,1,1,1,"all_city_parameter_inputs")))), "", IF(ISBLANK(INDIRECT(ADDRESS(B1531,1,1,1,"all_city_parameter_inputs"))), All_city_list!F1530,INDIRECT(ADDRESS(B1531,1,1,1,"all_city_parameter_inputs"))))</f>
        <v>add_personal_motorcycle_trips</v>
      </c>
      <c r="G1531" s="4" t="str" cm="1">
        <f t="array" aca="1" ref="G1531" ca="1">IF(AND(ISBLANK(INDIRECT(ADDRESS(B1531,3,1,1,"all_city_parameter_inputs"))),ISBLANK(INDIRECT(ADDRESS(B1531,2,1,1,"all_city_parameter_inputs")))),"",IF(ISBLANK(INDIRECT(ADDRESS(B1531,2,1,1,"all_city_parameter_inputs"))),"",INDIRECT(ADDRESS(B1531,2,1,1,"all_city_parameter_inputs"))))</f>
        <v/>
      </c>
      <c r="H1531" s="17" t="str" cm="1">
        <f t="array" aca="1" ref="H1531" ca="1">IF(ISBLANK(INDIRECT(ADDRESS(B1531,A1531,1,1,"all_city_parameter_inputs"))), "--",INDIRECT(ADDRESS(B1531,A1531,1,1,"all_city_parameter_inputs")))</f>
        <v>Chile</v>
      </c>
      <c r="I1531" s="17" t="str">
        <f ca="1">IF(OR(G1531="alpha",G1531="beta",G1531="sd",G1531="mean"),"--",VLOOKUP(C1531,Default!$B$5:$H$113,7,FALSE))</f>
        <v>no</v>
      </c>
      <c r="J1531" s="4" t="str">
        <f ca="1">VLOOKUP(F1531,Lookup!$C$5:$D$109,2, FALSE)</f>
        <v>Travel values</v>
      </c>
      <c r="K1531" s="4" t="str">
        <f ca="1">VLOOKUP(C1531,Default!$B$4:$E$113,4, FALSE)</f>
        <v>if set to 'no', does not add any personal journey motorcycle trip. If set to 'Chile' add motorcycle trips based on Chilean data. Used if no motorcycle trips exist in the travel survey at all</v>
      </c>
      <c r="L1531" s="21" t="str" cm="1">
        <f t="array" aca="1" ref="L1531" ca="1">IF(ISNA(VLOOKUP(D1531,Grouped_Sources!$C:$C,1,FALSE)),"", INDIRECT(VLOOKUP(D1531,Grouped_Sources!$C:$G,5,FALSE)))</f>
        <v xml:space="preserve"> on OneDrive Ali Abbas - ITHIM Global\Methods and Processes\Input Parameters\NewMotorcycleTrips</v>
      </c>
      <c r="M1531" s="21"/>
      <c r="N1531" s="21"/>
    </row>
    <row r="1532" spans="1:14">
      <c r="A1532" s="5">
        <f t="shared" si="236"/>
        <v>18</v>
      </c>
      <c r="B1532" s="5">
        <f t="shared" si="237"/>
        <v>45</v>
      </c>
      <c r="C1532" s="5" t="str">
        <f t="shared" ca="1" si="228"/>
        <v>proportion_motorcycle_trips</v>
      </c>
      <c r="D1532" s="5" t="str">
        <f t="shared" ca="1" si="238"/>
        <v>proportion_motorcycle_trips_arica</v>
      </c>
      <c r="E1532" s="4" t="str" cm="1">
        <f t="array" aca="1" ref="E1532" ca="1">INDIRECT(ADDRESS(1,A1532,1,1,"all_city_parameter_inputs"))</f>
        <v>arica</v>
      </c>
      <c r="F1532" s="6" t="str" cm="1">
        <f t="array" aca="1" ref="F1532" ca="1">IF(AND(ISBLANK(INDIRECT(ADDRESS(B1532,2,1,1,"all_city_parameter_inputs"))), ISBLANK(INDIRECT(ADDRESS(B1532,1,1,1,"all_city_parameter_inputs")))), "", IF(ISBLANK(INDIRECT(ADDRESS(B1532,1,1,1,"all_city_parameter_inputs"))), All_city_list!F1531,INDIRECT(ADDRESS(B1532,1,1,1,"all_city_parameter_inputs"))))</f>
        <v>proportion_motorcycle_trips</v>
      </c>
      <c r="G1532" s="4" t="str" cm="1">
        <f t="array" aca="1" ref="G1532" ca="1">IF(AND(ISBLANK(INDIRECT(ADDRESS(B1532,3,1,1,"all_city_parameter_inputs"))),ISBLANK(INDIRECT(ADDRESS(B1532,2,1,1,"all_city_parameter_inputs")))),"",IF(ISBLANK(INDIRECT(ADDRESS(B1532,2,1,1,"all_city_parameter_inputs"))),"",INDIRECT(ADDRESS(B1532,2,1,1,"all_city_parameter_inputs"))))</f>
        <v>constant</v>
      </c>
      <c r="H1532" s="17" cm="1">
        <f t="array" aca="1" ref="H1532" ca="1">IF(ISBLANK(INDIRECT(ADDRESS(B1532,A1532,1,1,"all_city_parameter_inputs"))), "--",INDIRECT(ADDRESS(B1532,A1532,1,1,"all_city_parameter_inputs")))</f>
        <v>0.01</v>
      </c>
      <c r="I1532" s="17">
        <f ca="1">IF(OR(G1532="alpha",G1532="beta",G1532="sd",G1532="mean"),"--",VLOOKUP(C1532,Default!$B$5:$H$113,7,FALSE))</f>
        <v>0</v>
      </c>
      <c r="J1532" s="4" t="str">
        <f ca="1">VLOOKUP(F1532,Lookup!$C$5:$D$109,2, FALSE)</f>
        <v>Travel values</v>
      </c>
      <c r="K1532" s="4" t="str">
        <f ca="1">VLOOKUP(C1532,Default!$B$4:$E$113,4, FALSE)</f>
        <v>proportion of travel survey trips that should be added as motorcycle trips</v>
      </c>
      <c r="L1532" s="21" t="str" cm="1">
        <f t="array" aca="1" ref="L1532" ca="1">IF(ISNA(VLOOKUP(D1532,Grouped_Sources!$C:$C,1,FALSE)),"", INDIRECT(VLOOKUP(D1532,Grouped_Sources!$C:$G,5,FALSE)))</f>
        <v xml:space="preserve"> on OneDrive Ali Abbas - ITHIM Global\Methods and Processes\Input Parameters\NewMotorcycleTrips</v>
      </c>
      <c r="M1532" s="21"/>
      <c r="N1532" s="21"/>
    </row>
    <row r="1533" spans="1:14">
      <c r="A1533" s="5">
        <f t="shared" si="236"/>
        <v>18</v>
      </c>
      <c r="B1533" s="5">
        <f t="shared" si="237"/>
        <v>46</v>
      </c>
      <c r="C1533" s="5" t="str">
        <f t="shared" ca="1" si="228"/>
        <v>proportion_motorcycle_trips</v>
      </c>
      <c r="D1533" s="5" t="str">
        <f t="shared" ca="1" si="238"/>
        <v>proportion_motorcycle_trips_arica</v>
      </c>
      <c r="E1533" s="4" t="str" cm="1">
        <f t="array" aca="1" ref="E1533" ca="1">INDIRECT(ADDRESS(1,A1533,1,1,"all_city_parameter_inputs"))</f>
        <v>arica</v>
      </c>
      <c r="F1533" s="6" t="str" cm="1">
        <f t="array" aca="1" ref="F1533" ca="1">IF(AND(ISBLANK(INDIRECT(ADDRESS(B1533,2,1,1,"all_city_parameter_inputs"))), ISBLANK(INDIRECT(ADDRESS(B1533,1,1,1,"all_city_parameter_inputs")))), "", IF(ISBLANK(INDIRECT(ADDRESS(B1533,1,1,1,"all_city_parameter_inputs"))), All_city_list!F1532,INDIRECT(ADDRESS(B1533,1,1,1,"all_city_parameter_inputs"))))</f>
        <v>proportion_motorcycle_trips</v>
      </c>
      <c r="G1533" s="4" t="str" cm="1">
        <f t="array" aca="1" ref="G1533" ca="1">IF(AND(ISBLANK(INDIRECT(ADDRESS(B1533,3,1,1,"all_city_parameter_inputs"))),ISBLANK(INDIRECT(ADDRESS(B1533,2,1,1,"all_city_parameter_inputs")))),"",IF(ISBLANK(INDIRECT(ADDRESS(B1533,2,1,1,"all_city_parameter_inputs"))),"",INDIRECT(ADDRESS(B1533,2,1,1,"all_city_parameter_inputs"))))</f>
        <v>alpha</v>
      </c>
      <c r="H1533" s="17" cm="1">
        <f t="array" aca="1" ref="H1533" ca="1">IF(ISBLANK(INDIRECT(ADDRESS(B1533,A1533,1,1,"all_city_parameter_inputs"))), "--",INDIRECT(ADDRESS(B1533,A1533,1,1,"all_city_parameter_inputs")))</f>
        <v>10.99</v>
      </c>
      <c r="I1533" s="17" t="str">
        <f ca="1">IF(OR(G1533="alpha",G1533="beta",G1533="sd",G1533="mean"),"--",VLOOKUP(C1533,Default!$B$5:$H$113,7,FALSE))</f>
        <v>--</v>
      </c>
      <c r="J1533" s="4" t="str">
        <f ca="1">VLOOKUP(F1533,Lookup!$C$5:$D$109,2, FALSE)</f>
        <v>Travel values</v>
      </c>
      <c r="K1533" s="4" t="str">
        <f ca="1">VLOOKUP(C1533,Default!$B$4:$E$113,4, FALSE)</f>
        <v>proportion of travel survey trips that should be added as motorcycle trips</v>
      </c>
      <c r="L1533" s="21" t="str" cm="1">
        <f t="array" aca="1" ref="L1533" ca="1">IF(ISNA(VLOOKUP(D1533,Grouped_Sources!$C:$C,1,FALSE)),"", INDIRECT(VLOOKUP(D1533,Grouped_Sources!$C:$G,5,FALSE)))</f>
        <v xml:space="preserve"> on OneDrive Ali Abbas - ITHIM Global\Methods and Processes\Input Parameters\NewMotorcycleTrips</v>
      </c>
      <c r="M1533" s="21"/>
      <c r="N1533" s="21"/>
    </row>
    <row r="1534" spans="1:14">
      <c r="A1534" s="5">
        <f t="shared" si="236"/>
        <v>18</v>
      </c>
      <c r="B1534" s="5">
        <f t="shared" si="237"/>
        <v>47</v>
      </c>
      <c r="C1534" s="5" t="str">
        <f t="shared" ca="1" si="228"/>
        <v>proportion_motorcycle_trips</v>
      </c>
      <c r="D1534" s="5" t="str">
        <f t="shared" ca="1" si="238"/>
        <v>proportion_motorcycle_trips_arica</v>
      </c>
      <c r="E1534" s="4" t="str" cm="1">
        <f t="array" aca="1" ref="E1534" ca="1">INDIRECT(ADDRESS(1,A1534,1,1,"all_city_parameter_inputs"))</f>
        <v>arica</v>
      </c>
      <c r="F1534" s="6" t="str" cm="1">
        <f t="array" aca="1" ref="F1534" ca="1">IF(AND(ISBLANK(INDIRECT(ADDRESS(B1534,2,1,1,"all_city_parameter_inputs"))), ISBLANK(INDIRECT(ADDRESS(B1534,1,1,1,"all_city_parameter_inputs")))), "", IF(ISBLANK(INDIRECT(ADDRESS(B1534,1,1,1,"all_city_parameter_inputs"))), All_city_list!F1533,INDIRECT(ADDRESS(B1534,1,1,1,"all_city_parameter_inputs"))))</f>
        <v>proportion_motorcycle_trips</v>
      </c>
      <c r="G1534" s="4" t="str" cm="1">
        <f t="array" aca="1" ref="G1534" ca="1">IF(AND(ISBLANK(INDIRECT(ADDRESS(B1534,3,1,1,"all_city_parameter_inputs"))),ISBLANK(INDIRECT(ADDRESS(B1534,2,1,1,"all_city_parameter_inputs")))),"",IF(ISBLANK(INDIRECT(ADDRESS(B1534,2,1,1,"all_city_parameter_inputs"))),"",INDIRECT(ADDRESS(B1534,2,1,1,"all_city_parameter_inputs"))))</f>
        <v>beta</v>
      </c>
      <c r="H1534" s="17" cm="1">
        <f t="array" aca="1" ref="H1534" ca="1">IF(ISBLANK(INDIRECT(ADDRESS(B1534,A1534,1,1,"all_city_parameter_inputs"))), "--",INDIRECT(ADDRESS(B1534,A1534,1,1,"all_city_parameter_inputs")))</f>
        <v>1088.01</v>
      </c>
      <c r="I1534" s="17" t="str">
        <f ca="1">IF(OR(G1534="alpha",G1534="beta",G1534="sd",G1534="mean"),"--",VLOOKUP(C1534,Default!$B$5:$H$113,7,FALSE))</f>
        <v>--</v>
      </c>
      <c r="J1534" s="4" t="str">
        <f ca="1">VLOOKUP(F1534,Lookup!$C$5:$D$109,2, FALSE)</f>
        <v>Travel values</v>
      </c>
      <c r="K1534" s="4" t="str">
        <f ca="1">VLOOKUP(C1534,Default!$B$4:$E$113,4, FALSE)</f>
        <v>proportion of travel survey trips that should be added as motorcycle trips</v>
      </c>
      <c r="L1534" s="21" t="str" cm="1">
        <f t="array" aca="1" ref="L1534" ca="1">IF(ISNA(VLOOKUP(D1534,Grouped_Sources!$C:$C,1,FALSE)),"", INDIRECT(VLOOKUP(D1534,Grouped_Sources!$C:$G,5,FALSE)))</f>
        <v xml:space="preserve"> on OneDrive Ali Abbas - ITHIM Global\Methods and Processes\Input Parameters\NewMotorcycleTrips</v>
      </c>
      <c r="M1534" s="21"/>
      <c r="N1534" s="21"/>
    </row>
    <row r="1535" spans="1:14">
      <c r="A1535" s="5">
        <f t="shared" si="236"/>
        <v>18</v>
      </c>
      <c r="B1535" s="5">
        <f t="shared" si="237"/>
        <v>48</v>
      </c>
      <c r="C1535" s="5" t="str">
        <f t="shared" ca="1" si="228"/>
        <v>add_motorcycle_fleet</v>
      </c>
      <c r="D1535" s="5" t="str">
        <f t="shared" ca="1" si="227"/>
        <v>add_motorcycle_fleet_arica</v>
      </c>
      <c r="E1535" s="4" t="str" cm="1">
        <f t="array" aca="1" ref="E1535" ca="1">INDIRECT(ADDRESS(1,A1535,1,1,"all_city_parameter_inputs"))</f>
        <v>arica</v>
      </c>
      <c r="F1535" s="6" t="str" cm="1">
        <f t="array" aca="1" ref="F1535" ca="1">IF(AND(ISBLANK(INDIRECT(ADDRESS(B1535,2,1,1,"all_city_parameter_inputs"))), ISBLANK(INDIRECT(ADDRESS(B1535,1,1,1,"all_city_parameter_inputs")))), "", IF(ISBLANK(INDIRECT(ADDRESS(B1535,1,1,1,"all_city_parameter_inputs"))), All_city_list!F1530,INDIRECT(ADDRESS(B1535,1,1,1,"all_city_parameter_inputs"))))</f>
        <v>add_motorcycle_fleet</v>
      </c>
      <c r="G1535" s="4" t="str" cm="1">
        <f t="array" aca="1" ref="G1535" ca="1">IF(AND(ISBLANK(INDIRECT(ADDRESS(B1535,3,1,1,"all_city_parameter_inputs"))),ISBLANK(INDIRECT(ADDRESS(B1535,2,1,1,"all_city_parameter_inputs")))),"",IF(ISBLANK(INDIRECT(ADDRESS(B1535,2,1,1,"all_city_parameter_inputs"))),"",INDIRECT(ADDRESS(B1535,2,1,1,"all_city_parameter_inputs"))))</f>
        <v/>
      </c>
      <c r="H1535" s="17" t="str" cm="1">
        <f t="array" aca="1" ref="H1535" ca="1">IF(ISBLANK(INDIRECT(ADDRESS(B1535,A1535,1,1,"all_city_parameter_inputs"))), "--",INDIRECT(ADDRESS(B1535,A1535,1,1,"all_city_parameter_inputs")))</f>
        <v>T</v>
      </c>
      <c r="I1535" s="17" t="str">
        <f ca="1">IF(OR(G1535="alpha",G1535="beta",G1535="sd",G1535="mean"),"--",VLOOKUP(C1535,Default!$B$5:$H$113,7,FALSE))</f>
        <v>T</v>
      </c>
      <c r="J1535" s="4" t="str">
        <f ca="1">VLOOKUP(F1535,Lookup!$C$5:$D$109,2, FALSE)</f>
        <v>Travel values</v>
      </c>
      <c r="K1535" s="4" t="str">
        <f ca="1">VLOOKUP(C1535,Default!$B$4:$E$113,4, FALSE)</f>
        <v>whether to add motorcylce ghost trips</v>
      </c>
      <c r="L1535" s="21" t="str" cm="1">
        <f t="array" aca="1" ref="L1535" ca="1">IF(ISNA(VLOOKUP(D1535,Grouped_Sources!$C:$C,1,FALSE)),"", INDIRECT(VLOOKUP(D1535,Grouped_Sources!$C:$G,5,FALSE)))</f>
        <v xml:space="preserve"> on OneDrive Ali Abbas - ITHIM Global\Methods and Processes\Input Parameters\MotorcycleFleetRatio</v>
      </c>
      <c r="M1535" s="21"/>
      <c r="N1535" s="21"/>
    </row>
    <row r="1536" spans="1:14">
      <c r="A1536" s="5">
        <f t="shared" si="236"/>
        <v>18</v>
      </c>
      <c r="B1536" s="5">
        <f t="shared" si="237"/>
        <v>49</v>
      </c>
      <c r="C1536" s="5" t="str">
        <f t="shared" ca="1" si="228"/>
        <v>fleet_to_motorcycle_ratio</v>
      </c>
      <c r="D1536" s="5" t="str">
        <f t="shared" ca="1" si="227"/>
        <v>fleet_to_motorcycle_ratio_arica</v>
      </c>
      <c r="E1536" s="4" t="str" cm="1">
        <f t="array" aca="1" ref="E1536" ca="1">INDIRECT(ADDRESS(1,A1536,1,1,"all_city_parameter_inputs"))</f>
        <v>arica</v>
      </c>
      <c r="F1536" s="6" t="str" cm="1">
        <f t="array" aca="1" ref="F1536" ca="1">IF(AND(ISBLANK(INDIRECT(ADDRESS(B1536,2,1,1,"all_city_parameter_inputs"))), ISBLANK(INDIRECT(ADDRESS(B1536,1,1,1,"all_city_parameter_inputs")))), "", IF(ISBLANK(INDIRECT(ADDRESS(B1536,1,1,1,"all_city_parameter_inputs"))), All_city_list!F1535,INDIRECT(ADDRESS(B1536,1,1,1,"all_city_parameter_inputs"))))</f>
        <v>fleet_to_motorcycle_ratio</v>
      </c>
      <c r="G1536" s="4" t="str" cm="1">
        <f t="array" aca="1" ref="G1536" ca="1">IF(AND(ISBLANK(INDIRECT(ADDRESS(B1536,3,1,1,"all_city_parameter_inputs"))),ISBLANK(INDIRECT(ADDRESS(B1536,2,1,1,"all_city_parameter_inputs")))),"",IF(ISBLANK(INDIRECT(ADDRESS(B1536,2,1,1,"all_city_parameter_inputs"))),"",INDIRECT(ADDRESS(B1536,2,1,1,"all_city_parameter_inputs"))))</f>
        <v>constant</v>
      </c>
      <c r="H1536" s="17" cm="1">
        <f t="array" aca="1" ref="H1536" ca="1">IF(ISBLANK(INDIRECT(ADDRESS(B1536,A1536,1,1,"all_city_parameter_inputs"))), "--",INDIRECT(ADDRESS(B1536,A1536,1,1,"all_city_parameter_inputs")))</f>
        <v>0.44286216893596886</v>
      </c>
      <c r="I1536" s="17">
        <f ca="1">IF(OR(G1536="alpha",G1536="beta",G1536="sd",G1536="mean"),"--",VLOOKUP(C1536,Default!$B$5:$H$113,7,FALSE))</f>
        <v>0.441176470588235</v>
      </c>
      <c r="J1536" s="4" t="str">
        <f ca="1">VLOOKUP(F1536,Lookup!$C$5:$D$109,2, FALSE)</f>
        <v>Travel values</v>
      </c>
      <c r="K1536" s="4" t="str">
        <f ca="1">VLOOKUP(C1536,Default!$B$4:$E$113,4, FALSE)</f>
        <v xml:space="preserve">ratio of missing motorbike trips, e.g. if ratio = 0.6 and total trip distance in survey is 400, then want to add 600 km of motorbike trips. </v>
      </c>
      <c r="L1536" s="21" t="str" cm="1">
        <f t="array" aca="1" ref="L1536" ca="1">IF(ISNA(VLOOKUP(D1536,Grouped_Sources!$C:$C,1,FALSE)),"", INDIRECT(VLOOKUP(D1536,Grouped_Sources!$C:$G,5,FALSE)))</f>
        <v xml:space="preserve"> on OneDrive Ali Abbas - ITHIM Global\Methods and Processes\Input Parameters\MotorcycleFleetRatio</v>
      </c>
      <c r="M1536" s="21"/>
      <c r="N1536" s="21"/>
    </row>
    <row r="1537" spans="1:14">
      <c r="A1537" s="5">
        <f t="shared" si="236"/>
        <v>18</v>
      </c>
      <c r="B1537" s="5">
        <f t="shared" si="237"/>
        <v>50</v>
      </c>
      <c r="C1537" s="5" t="str">
        <f t="shared" ca="1" si="228"/>
        <v>fleet_to_motorcycle_ratio</v>
      </c>
      <c r="D1537" s="5" t="str">
        <f t="shared" ca="1" si="227"/>
        <v>fleet_to_motorcycle_ratio_arica</v>
      </c>
      <c r="E1537" s="4" t="str" cm="1">
        <f t="array" aca="1" ref="E1537" ca="1">INDIRECT(ADDRESS(1,A1537,1,1,"all_city_parameter_inputs"))</f>
        <v>arica</v>
      </c>
      <c r="F1537" s="6" t="str" cm="1">
        <f t="array" aca="1" ref="F1537" ca="1">IF(AND(ISBLANK(INDIRECT(ADDRESS(B1537,2,1,1,"all_city_parameter_inputs"))), ISBLANK(INDIRECT(ADDRESS(B1537,1,1,1,"all_city_parameter_inputs")))), "", IF(ISBLANK(INDIRECT(ADDRESS(B1537,1,1,1,"all_city_parameter_inputs"))), All_city_list!F1536,INDIRECT(ADDRESS(B1537,1,1,1,"all_city_parameter_inputs"))))</f>
        <v>fleet_to_motorcycle_ratio</v>
      </c>
      <c r="G1537" s="4" t="str" cm="1">
        <f t="array" aca="1" ref="G1537" ca="1">IF(AND(ISBLANK(INDIRECT(ADDRESS(B1537,3,1,1,"all_city_parameter_inputs"))),ISBLANK(INDIRECT(ADDRESS(B1537,2,1,1,"all_city_parameter_inputs")))),"",IF(ISBLANK(INDIRECT(ADDRESS(B1537,2,1,1,"all_city_parameter_inputs"))),"",INDIRECT(ADDRESS(B1537,2,1,1,"all_city_parameter_inputs"))))</f>
        <v>alpha</v>
      </c>
      <c r="H1537" s="17" cm="1">
        <f t="array" aca="1" ref="H1537" ca="1">IF(ISBLANK(INDIRECT(ADDRESS(B1537,A1537,1,1,"all_city_parameter_inputs"))), "--",INDIRECT(ADDRESS(B1537,A1537,1,1,"all_city_parameter_inputs")))</f>
        <v>8.1299740092757009</v>
      </c>
      <c r="I1537" s="17" t="str">
        <f ca="1">IF(OR(G1537="alpha",G1537="beta",G1537="sd",G1537="mean"),"--",VLOOKUP(C1537,Default!$B$5:$H$113,7,FALSE))</f>
        <v>--</v>
      </c>
      <c r="J1537" s="4" t="str">
        <f ca="1">VLOOKUP(F1537,Lookup!$C$5:$D$109,2, FALSE)</f>
        <v>Travel values</v>
      </c>
      <c r="K1537" s="4" t="str">
        <f ca="1">VLOOKUP(C1537,Default!$B$4:$E$113,4, FALSE)</f>
        <v xml:space="preserve">ratio of missing motorbike trips, e.g. if ratio = 0.6 and total trip distance in survey is 400, then want to add 600 km of motorbike trips. </v>
      </c>
      <c r="L1537" s="21" t="str" cm="1">
        <f t="array" aca="1" ref="L1537" ca="1">IF(ISNA(VLOOKUP(D1537,Grouped_Sources!$C:$C,1,FALSE)),"", INDIRECT(VLOOKUP(D1537,Grouped_Sources!$C:$G,5,FALSE)))</f>
        <v xml:space="preserve"> on OneDrive Ali Abbas - ITHIM Global\Methods and Processes\Input Parameters\MotorcycleFleetRatio</v>
      </c>
      <c r="M1537" s="21"/>
      <c r="N1537" s="21"/>
    </row>
    <row r="1538" spans="1:14">
      <c r="A1538" s="5">
        <f t="shared" si="236"/>
        <v>18</v>
      </c>
      <c r="B1538" s="5">
        <f t="shared" si="237"/>
        <v>51</v>
      </c>
      <c r="C1538" s="5" t="str">
        <f t="shared" ca="1" si="228"/>
        <v>fleet_to_motorcycle_ratio</v>
      </c>
      <c r="D1538" s="5" t="str">
        <f t="shared" ca="1" si="227"/>
        <v>fleet_to_motorcycle_ratio_arica</v>
      </c>
      <c r="E1538" s="4" t="str" cm="1">
        <f t="array" aca="1" ref="E1538" ca="1">INDIRECT(ADDRESS(1,A1538,1,1,"all_city_parameter_inputs"))</f>
        <v>arica</v>
      </c>
      <c r="F1538" s="6" t="str" cm="1">
        <f t="array" aca="1" ref="F1538" ca="1">IF(AND(ISBLANK(INDIRECT(ADDRESS(B1538,2,1,1,"all_city_parameter_inputs"))), ISBLANK(INDIRECT(ADDRESS(B1538,1,1,1,"all_city_parameter_inputs")))), "", IF(ISBLANK(INDIRECT(ADDRESS(B1538,1,1,1,"all_city_parameter_inputs"))), All_city_list!F1537,INDIRECT(ADDRESS(B1538,1,1,1,"all_city_parameter_inputs"))))</f>
        <v>fleet_to_motorcycle_ratio</v>
      </c>
      <c r="G1538" s="4" t="str" cm="1">
        <f t="array" aca="1" ref="G1538" ca="1">IF(AND(ISBLANK(INDIRECT(ADDRESS(B1538,3,1,1,"all_city_parameter_inputs"))),ISBLANK(INDIRECT(ADDRESS(B1538,2,1,1,"all_city_parameter_inputs")))),"",IF(ISBLANK(INDIRECT(ADDRESS(B1538,2,1,1,"all_city_parameter_inputs"))),"",INDIRECT(ADDRESS(B1538,2,1,1,"all_city_parameter_inputs"))))</f>
        <v>beta</v>
      </c>
      <c r="H1538" s="17" cm="1">
        <f t="array" aca="1" ref="H1538" ca="1">IF(ISBLANK(INDIRECT(ADDRESS(B1538,A1538,1,1,"all_city_parameter_inputs"))), "--",INDIRECT(ADDRESS(B1538,A1538,1,1,"all_city_parameter_inputs")))</f>
        <v>10.227823471617663</v>
      </c>
      <c r="I1538" s="17" t="str">
        <f ca="1">IF(OR(G1538="alpha",G1538="beta",G1538="sd",G1538="mean"),"--",VLOOKUP(C1538,Default!$B$5:$H$113,7,FALSE))</f>
        <v>--</v>
      </c>
      <c r="J1538" s="4" t="str">
        <f ca="1">VLOOKUP(F1538,Lookup!$C$5:$D$109,2, FALSE)</f>
        <v>Travel values</v>
      </c>
      <c r="K1538" s="4" t="str">
        <f ca="1">VLOOKUP(C1538,Default!$B$4:$E$113,4, FALSE)</f>
        <v xml:space="preserve">ratio of missing motorbike trips, e.g. if ratio = 0.6 and total trip distance in survey is 400, then want to add 600 km of motorbike trips. </v>
      </c>
      <c r="L1538" s="21" t="str" cm="1">
        <f t="array" aca="1" ref="L1538" ca="1">IF(ISNA(VLOOKUP(D1538,Grouped_Sources!$C:$C,1,FALSE)),"", INDIRECT(VLOOKUP(D1538,Grouped_Sources!$C:$G,5,FALSE)))</f>
        <v xml:space="preserve"> on OneDrive Ali Abbas - ITHIM Global\Methods and Processes\Input Parameters\MotorcycleFleetRatio</v>
      </c>
      <c r="M1538" s="21"/>
      <c r="N1538" s="21"/>
    </row>
    <row r="1539" spans="1:14">
      <c r="A1539" s="5">
        <f t="shared" si="236"/>
        <v>18</v>
      </c>
      <c r="B1539" s="5">
        <f t="shared" si="237"/>
        <v>52</v>
      </c>
      <c r="C1539" s="5" t="str">
        <f t="shared" ca="1" si="228"/>
        <v>background_pa_confidence</v>
      </c>
      <c r="D1539" s="5" t="str">
        <f t="shared" ca="1" si="227"/>
        <v>background_pa_confidence_arica</v>
      </c>
      <c r="E1539" s="4" t="str" cm="1">
        <f t="array" aca="1" ref="E1539" ca="1">INDIRECT(ADDRESS(1,A1539,1,1,"all_city_parameter_inputs"))</f>
        <v>arica</v>
      </c>
      <c r="F1539" s="6" t="str" cm="1">
        <f t="array" aca="1" ref="F1539" ca="1">IF(AND(ISBLANK(INDIRECT(ADDRESS(B1539,2,1,1,"all_city_parameter_inputs"))), ISBLANK(INDIRECT(ADDRESS(B1539,1,1,1,"all_city_parameter_inputs")))), "", IF(ISBLANK(INDIRECT(ADDRESS(B1539,1,1,1,"all_city_parameter_inputs"))), All_city_list!F1538,INDIRECT(ADDRESS(B1539,1,1,1,"all_city_parameter_inputs"))))</f>
        <v>background_pa_confidence</v>
      </c>
      <c r="G1539" s="4" t="str" cm="1">
        <f t="array" aca="1" ref="G1539" ca="1">IF(AND(ISBLANK(INDIRECT(ADDRESS(B1539,3,1,1,"all_city_parameter_inputs"))),ISBLANK(INDIRECT(ADDRESS(B1539,2,1,1,"all_city_parameter_inputs")))),"",IF(ISBLANK(INDIRECT(ADDRESS(B1539,2,1,1,"all_city_parameter_inputs"))),"",INDIRECT(ADDRESS(B1539,2,1,1,"all_city_parameter_inputs"))))</f>
        <v>sample</v>
      </c>
      <c r="H1539" s="17" cm="1">
        <f t="array" aca="1" ref="H1539" ca="1">IF(ISBLANK(INDIRECT(ADDRESS(B1539,A1539,1,1,"all_city_parameter_inputs"))), "--",INDIRECT(ADDRESS(B1539,A1539,1,1,"all_city_parameter_inputs")))</f>
        <v>0.3</v>
      </c>
      <c r="I1539" s="17">
        <f ca="1">IF(OR(G1539="alpha",G1539="beta",G1539="sd",G1539="mean"),"--",VLOOKUP(C1539,Default!$B$5:$H$113,7,FALSE))</f>
        <v>1</v>
      </c>
      <c r="J1539" s="4" t="str">
        <f ca="1">VLOOKUP(F1539,Lookup!$C$5:$D$109,2, FALSE)</f>
        <v>PA values</v>
      </c>
      <c r="K1539" s="4" t="str">
        <f ca="1">VLOOKUP(C1539,Default!$B$4:$E$113,4, FALSE)</f>
        <v>how confident we are in the PA survey (in terms of number of people who report zero PA)</v>
      </c>
      <c r="L1539" s="21" t="str" cm="1">
        <f t="array" aca="1" ref="L1539" ca="1">IF(ISNA(VLOOKUP(D1539,Grouped_Sources!$C:$C,1,FALSE)),"", INDIRECT(VLOOKUP(D1539,Grouped_Sources!$C:$G,5,FALSE)))</f>
        <v/>
      </c>
      <c r="M1539" s="21"/>
      <c r="N1539" s="21"/>
    </row>
    <row r="1540" spans="1:14">
      <c r="A1540" s="5">
        <f t="shared" si="236"/>
        <v>18</v>
      </c>
      <c r="B1540" s="5">
        <f t="shared" si="237"/>
        <v>53</v>
      </c>
      <c r="C1540" s="5" t="str">
        <f t="shared" ca="1" si="228"/>
        <v>add_walk_to_pt_trips</v>
      </c>
      <c r="D1540" s="5" t="str">
        <f t="shared" ca="1" si="227"/>
        <v>add_walk_to_pt_trips_arica</v>
      </c>
      <c r="E1540" s="4" t="str" cm="1">
        <f t="array" aca="1" ref="E1540" ca="1">INDIRECT(ADDRESS(1,A1540,1,1,"all_city_parameter_inputs"))</f>
        <v>arica</v>
      </c>
      <c r="F1540" s="6" t="str" cm="1">
        <f t="array" aca="1" ref="F1540" ca="1">IF(AND(ISBLANK(INDIRECT(ADDRESS(B1540,2,1,1,"all_city_parameter_inputs"))), ISBLANK(INDIRECT(ADDRESS(B1540,1,1,1,"all_city_parameter_inputs")))), "", IF(ISBLANK(INDIRECT(ADDRESS(B1540,1,1,1,"all_city_parameter_inputs"))), All_city_list!F1539,INDIRECT(ADDRESS(B1540,1,1,1,"all_city_parameter_inputs"))))</f>
        <v>add_walk_to_pt_trips</v>
      </c>
      <c r="G1540" s="4" t="str" cm="1">
        <f t="array" aca="1" ref="G1540" ca="1">IF(AND(ISBLANK(INDIRECT(ADDRESS(B1540,3,1,1,"all_city_parameter_inputs"))),ISBLANK(INDIRECT(ADDRESS(B1540,2,1,1,"all_city_parameter_inputs")))),"",IF(ISBLANK(INDIRECT(ADDRESS(B1540,2,1,1,"all_city_parameter_inputs"))),"",INDIRECT(ADDRESS(B1540,2,1,1,"all_city_parameter_inputs"))))</f>
        <v/>
      </c>
      <c r="H1540" s="17" t="str" cm="1">
        <f t="array" aca="1" ref="H1540" ca="1">IF(ISBLANK(INDIRECT(ADDRESS(B1540,A1540,1,1,"all_city_parameter_inputs"))), "--",INDIRECT(ADDRESS(B1540,A1540,1,1,"all_city_parameter_inputs")))</f>
        <v>T</v>
      </c>
      <c r="I1540" s="17" t="str">
        <f ca="1">IF(OR(G1540="alpha",G1540="beta",G1540="sd",G1540="mean"),"--",VLOOKUP(C1540,Default!$B$5:$H$113,7,FALSE))</f>
        <v>T</v>
      </c>
      <c r="J1540" s="4" t="str">
        <f ca="1">VLOOKUP(F1540,Lookup!$C$5:$D$109,2, FALSE)</f>
        <v>Travel values</v>
      </c>
      <c r="K1540" s="4" t="str">
        <f ca="1">VLOOKUP(C1540,Default!$B$4:$E$113,4, FALSE)</f>
        <v>whether to add walk component to trips with main mode bus</v>
      </c>
      <c r="L1540" s="21" t="str" cm="1">
        <f t="array" aca="1" ref="L1540" ca="1">IF(ISNA(VLOOKUP(D1540,Grouped_Sources!$C:$C,1,FALSE)),"", INDIRECT(VLOOKUP(D1540,Grouped_Sources!$C:$G,5,FALSE)))</f>
        <v/>
      </c>
      <c r="M1540" s="21"/>
      <c r="N1540" s="21"/>
    </row>
    <row r="1541" spans="1:14">
      <c r="A1541" s="5">
        <f t="shared" si="236"/>
        <v>18</v>
      </c>
      <c r="B1541" s="5">
        <f t="shared" si="237"/>
        <v>54</v>
      </c>
      <c r="C1541" s="5" t="str">
        <f t="shared" ca="1" si="228"/>
        <v>bus_to_passenger_ratio</v>
      </c>
      <c r="D1541" s="5" t="str">
        <f t="shared" ca="1" si="227"/>
        <v>bus_to_passenger_ratio_arica</v>
      </c>
      <c r="E1541" s="4" t="str" cm="1">
        <f t="array" aca="1" ref="E1541" ca="1">INDIRECT(ADDRESS(1,A1541,1,1,"all_city_parameter_inputs"))</f>
        <v>arica</v>
      </c>
      <c r="F1541" s="6" t="str" cm="1">
        <f t="array" aca="1" ref="F1541" ca="1">IF(AND(ISBLANK(INDIRECT(ADDRESS(B1541,2,1,1,"all_city_parameter_inputs"))), ISBLANK(INDIRECT(ADDRESS(B1541,1,1,1,"all_city_parameter_inputs")))), "", IF(ISBLANK(INDIRECT(ADDRESS(B1541,1,1,1,"all_city_parameter_inputs"))), All_city_list!F1540,INDIRECT(ADDRESS(B1541,1,1,1,"all_city_parameter_inputs"))))</f>
        <v>bus_to_passenger_ratio</v>
      </c>
      <c r="G1541" s="4" t="str" cm="1">
        <f t="array" aca="1" ref="G1541" ca="1">IF(AND(ISBLANK(INDIRECT(ADDRESS(B1541,3,1,1,"all_city_parameter_inputs"))),ISBLANK(INDIRECT(ADDRESS(B1541,2,1,1,"all_city_parameter_inputs")))),"",IF(ISBLANK(INDIRECT(ADDRESS(B1541,2,1,1,"all_city_parameter_inputs"))),"",INDIRECT(ADDRESS(B1541,2,1,1,"all_city_parameter_inputs"))))</f>
        <v>constant</v>
      </c>
      <c r="H1541" s="17" cm="1">
        <f t="array" aca="1" ref="H1541" ca="1">IF(ISBLANK(INDIRECT(ADDRESS(B1541,A1541,1,1,"all_city_parameter_inputs"))), "--",INDIRECT(ADDRESS(B1541,A1541,1,1,"all_city_parameter_inputs")))</f>
        <v>6.6666666666666666E-2</v>
      </c>
      <c r="I1541" s="17">
        <f ca="1">IF(OR(G1541="alpha",G1541="beta",G1541="sd",G1541="mean"),"--",VLOOKUP(C1541,Default!$B$5:$H$113,7,FALSE))</f>
        <v>3.8910505836575897E-2</v>
      </c>
      <c r="J1541" s="4" t="str">
        <f ca="1">VLOOKUP(F1541,Lookup!$C$5:$D$109,2, FALSE)</f>
        <v>Travel values</v>
      </c>
      <c r="K1541" s="4" t="str">
        <f ca="1">VLOOKUP(C1541,Default!$B$4:$E$113,4, FALSE)</f>
        <v>number of buses per passenger</v>
      </c>
      <c r="L1541" s="21" t="str" cm="1">
        <f t="array" aca="1" ref="L1541" ca="1">IF(ISNA(VLOOKUP(D1541,Grouped_Sources!$C:$C,1,FALSE)),"", INDIRECT(VLOOKUP(D1541,Grouped_Sources!$C:$G,5,FALSE)))</f>
        <v>BusPassengerRatios_WriteUp_v.xx.docx on  on OneDrive Ali Abbas - ITHIM Global\Methods and Processes\Input Parameters\BusPassengerRatio</v>
      </c>
      <c r="M1541" s="21"/>
      <c r="N1541" s="21"/>
    </row>
    <row r="1542" spans="1:14">
      <c r="A1542" s="5">
        <f t="shared" si="236"/>
        <v>18</v>
      </c>
      <c r="B1542" s="5">
        <f t="shared" si="237"/>
        <v>55</v>
      </c>
      <c r="C1542" s="5" t="str">
        <f t="shared" ca="1" si="228"/>
        <v>bus_to_passenger_ratio</v>
      </c>
      <c r="D1542" s="5" t="str">
        <f t="shared" ref="D1542:D1634" ca="1" si="239">F1542&amp;"_"&amp;E1542</f>
        <v>bus_to_passenger_ratio_arica</v>
      </c>
      <c r="E1542" s="4" t="str" cm="1">
        <f t="array" aca="1" ref="E1542" ca="1">INDIRECT(ADDRESS(1,A1542,1,1,"all_city_parameter_inputs"))</f>
        <v>arica</v>
      </c>
      <c r="F1542" s="6" t="str" cm="1">
        <f t="array" aca="1" ref="F1542" ca="1">IF(AND(ISBLANK(INDIRECT(ADDRESS(B1542,2,1,1,"all_city_parameter_inputs"))), ISBLANK(INDIRECT(ADDRESS(B1542,1,1,1,"all_city_parameter_inputs")))), "", IF(ISBLANK(INDIRECT(ADDRESS(B1542,1,1,1,"all_city_parameter_inputs"))), All_city_list!F1541,INDIRECT(ADDRESS(B1542,1,1,1,"all_city_parameter_inputs"))))</f>
        <v>bus_to_passenger_ratio</v>
      </c>
      <c r="G1542" s="4" t="str" cm="1">
        <f t="array" aca="1" ref="G1542" ca="1">IF(AND(ISBLANK(INDIRECT(ADDRESS(B1542,3,1,1,"all_city_parameter_inputs"))),ISBLANK(INDIRECT(ADDRESS(B1542,2,1,1,"all_city_parameter_inputs")))),"",IF(ISBLANK(INDIRECT(ADDRESS(B1542,2,1,1,"all_city_parameter_inputs"))),"",INDIRECT(ADDRESS(B1542,2,1,1,"all_city_parameter_inputs"))))</f>
        <v>alpha</v>
      </c>
      <c r="H1542" s="17" cm="1">
        <f t="array" aca="1" ref="H1542" ca="1">IF(ISBLANK(INDIRECT(ADDRESS(B1542,A1542,1,1,"all_city_parameter_inputs"))), "--",INDIRECT(ADDRESS(B1542,A1542,1,1,"all_city_parameter_inputs")))</f>
        <v>14.866666666666667</v>
      </c>
      <c r="I1542" s="17" t="str">
        <f ca="1">IF(OR(G1542="alpha",G1542="beta",G1542="sd",G1542="mean"),"--",VLOOKUP(C1542,Default!$B$5:$H$113,7,FALSE))</f>
        <v>--</v>
      </c>
      <c r="J1542" s="4" t="str">
        <f ca="1">VLOOKUP(F1542,Lookup!$C$5:$D$109,2, FALSE)</f>
        <v>Travel values</v>
      </c>
      <c r="K1542" s="4" t="str">
        <f ca="1">VLOOKUP(C1542,Default!$B$4:$E$113,4, FALSE)</f>
        <v>number of buses per passenger</v>
      </c>
      <c r="L1542" s="21" t="str" cm="1">
        <f t="array" aca="1" ref="L1542" ca="1">IF(ISNA(VLOOKUP(D1542,Grouped_Sources!$C:$C,1,FALSE)),"", INDIRECT(VLOOKUP(D1542,Grouped_Sources!$C:$G,5,FALSE)))</f>
        <v>BusPassengerRatios_WriteUp_v.xx.docx on  on OneDrive Ali Abbas - ITHIM Global\Methods and Processes\Input Parameters\BusPassengerRatio</v>
      </c>
      <c r="M1542" s="21"/>
      <c r="N1542" s="21"/>
    </row>
    <row r="1543" spans="1:14">
      <c r="A1543" s="5">
        <f t="shared" si="236"/>
        <v>18</v>
      </c>
      <c r="B1543" s="5">
        <f t="shared" si="237"/>
        <v>56</v>
      </c>
      <c r="C1543" s="5" t="str">
        <f t="shared" ca="1" si="228"/>
        <v>bus_to_passenger_ratio</v>
      </c>
      <c r="D1543" s="5" t="str">
        <f t="shared" ca="1" si="239"/>
        <v>bus_to_passenger_ratio_arica</v>
      </c>
      <c r="E1543" s="4" t="str" cm="1">
        <f t="array" aca="1" ref="E1543" ca="1">INDIRECT(ADDRESS(1,A1543,1,1,"all_city_parameter_inputs"))</f>
        <v>arica</v>
      </c>
      <c r="F1543" s="6" t="str" cm="1">
        <f t="array" aca="1" ref="F1543" ca="1">IF(AND(ISBLANK(INDIRECT(ADDRESS(B1543,2,1,1,"all_city_parameter_inputs"))), ISBLANK(INDIRECT(ADDRESS(B1543,1,1,1,"all_city_parameter_inputs")))), "", IF(ISBLANK(INDIRECT(ADDRESS(B1543,1,1,1,"all_city_parameter_inputs"))), All_city_list!F1542,INDIRECT(ADDRESS(B1543,1,1,1,"all_city_parameter_inputs"))))</f>
        <v>bus_to_passenger_ratio</v>
      </c>
      <c r="G1543" s="4" t="str" cm="1">
        <f t="array" aca="1" ref="G1543" ca="1">IF(AND(ISBLANK(INDIRECT(ADDRESS(B1543,3,1,1,"all_city_parameter_inputs"))),ISBLANK(INDIRECT(ADDRESS(B1543,2,1,1,"all_city_parameter_inputs")))),"",IF(ISBLANK(INDIRECT(ADDRESS(B1543,2,1,1,"all_city_parameter_inputs"))),"",INDIRECT(ADDRESS(B1543,2,1,1,"all_city_parameter_inputs"))))</f>
        <v>beta</v>
      </c>
      <c r="H1543" s="17" cm="1">
        <f t="array" aca="1" ref="H1543" ca="1">IF(ISBLANK(INDIRECT(ADDRESS(B1543,A1543,1,1,"all_city_parameter_inputs"))), "--",INDIRECT(ADDRESS(B1543,A1543,1,1,"all_city_parameter_inputs")))</f>
        <v>208.13333333333333</v>
      </c>
      <c r="I1543" s="17" t="str">
        <f ca="1">IF(OR(G1543="alpha",G1543="beta",G1543="sd",G1543="mean"),"--",VLOOKUP(C1543,Default!$B$5:$H$113,7,FALSE))</f>
        <v>--</v>
      </c>
      <c r="J1543" s="4" t="str">
        <f ca="1">VLOOKUP(F1543,Lookup!$C$5:$D$109,2, FALSE)</f>
        <v>Travel values</v>
      </c>
      <c r="K1543" s="4" t="str">
        <f ca="1">VLOOKUP(C1543,Default!$B$4:$E$113,4, FALSE)</f>
        <v>number of buses per passenger</v>
      </c>
      <c r="L1543" s="21" t="str" cm="1">
        <f t="array" aca="1" ref="L1543" ca="1">IF(ISNA(VLOOKUP(D1543,Grouped_Sources!$C:$C,1,FALSE)),"", INDIRECT(VLOOKUP(D1543,Grouped_Sources!$C:$G,5,FALSE)))</f>
        <v>BusPassengerRatios_WriteUp_v.xx.docx on  on OneDrive Ali Abbas - ITHIM Global\Methods and Processes\Input Parameters\BusPassengerRatio</v>
      </c>
      <c r="M1543" s="21"/>
      <c r="N1543" s="21"/>
    </row>
    <row r="1544" spans="1:14">
      <c r="A1544" s="5">
        <f t="shared" si="236"/>
        <v>18</v>
      </c>
      <c r="B1544" s="5">
        <f t="shared" si="237"/>
        <v>57</v>
      </c>
      <c r="C1544" s="5" t="str">
        <f t="shared" ca="1" si="228"/>
        <v>truck_to_car_ratio</v>
      </c>
      <c r="D1544" s="5" t="str">
        <f t="shared" ca="1" si="239"/>
        <v>truck_to_car_ratio_arica</v>
      </c>
      <c r="E1544" s="4" t="str" cm="1">
        <f t="array" aca="1" ref="E1544" ca="1">INDIRECT(ADDRESS(1,A1544,1,1,"all_city_parameter_inputs"))</f>
        <v>arica</v>
      </c>
      <c r="F1544" s="6" t="str" cm="1">
        <f t="array" aca="1" ref="F1544" ca="1">IF(AND(ISBLANK(INDIRECT(ADDRESS(B1544,2,1,1,"all_city_parameter_inputs"))), ISBLANK(INDIRECT(ADDRESS(B1544,1,1,1,"all_city_parameter_inputs")))), "", IF(ISBLANK(INDIRECT(ADDRESS(B1544,1,1,1,"all_city_parameter_inputs"))), All_city_list!F1543,INDIRECT(ADDRESS(B1544,1,1,1,"all_city_parameter_inputs"))))</f>
        <v>truck_to_car_ratio</v>
      </c>
      <c r="G1544" s="4" t="str" cm="1">
        <f t="array" aca="1" ref="G1544" ca="1">IF(AND(ISBLANK(INDIRECT(ADDRESS(B1544,3,1,1,"all_city_parameter_inputs"))),ISBLANK(INDIRECT(ADDRESS(B1544,2,1,1,"all_city_parameter_inputs")))),"",IF(ISBLANK(INDIRECT(ADDRESS(B1544,2,1,1,"all_city_parameter_inputs"))),"",INDIRECT(ADDRESS(B1544,2,1,1,"all_city_parameter_inputs"))))</f>
        <v>constant</v>
      </c>
      <c r="H1544" s="17" cm="1">
        <f t="array" aca="1" ref="H1544" ca="1">IF(ISBLANK(INDIRECT(ADDRESS(B1544,A1544,1,1,"all_city_parameter_inputs"))), "--",INDIRECT(ADDRESS(B1544,A1544,1,1,"all_city_parameter_inputs")))</f>
        <v>0.3</v>
      </c>
      <c r="I1544" s="17">
        <f ca="1">IF(OR(G1544="alpha",G1544="beta",G1544="sd",G1544="mean"),"--",VLOOKUP(C1544,Default!$B$5:$H$113,7,FALSE))</f>
        <v>0.3</v>
      </c>
      <c r="J1544" s="4" t="str">
        <f ca="1">VLOOKUP(F1544,Lookup!$C$5:$D$109,2, FALSE)</f>
        <v>Travel values</v>
      </c>
      <c r="K1544" s="4" t="str">
        <f ca="1">VLOOKUP(C1544,Default!$B$4:$E$113,4, FALSE)</f>
        <v>ratio of truck kilometers to car km travelled, used to add ghost trips that are not changed between the different scenarios</v>
      </c>
      <c r="L1544" s="21" t="str" cm="1">
        <f t="array" aca="1" ref="L1544" ca="1">IF(ISNA(VLOOKUP(D1544,Grouped_Sources!$C:$C,1,FALSE)),"", INDIRECT(VLOOKUP(D1544,Grouped_Sources!$C:$G,5,FALSE)))</f>
        <v>TruckCarRatio_WriteUp_v.xx.docx on  on OneDrive Ali Abbas - ITHIM Global\Methods and Processes\Input Parameters\TruckCarRatio</v>
      </c>
      <c r="M1544" s="21"/>
      <c r="N1544" s="21"/>
    </row>
    <row r="1545" spans="1:14">
      <c r="A1545" s="5">
        <f t="shared" si="236"/>
        <v>18</v>
      </c>
      <c r="B1545" s="5">
        <f t="shared" si="237"/>
        <v>58</v>
      </c>
      <c r="C1545" s="5" t="str">
        <f t="shared" ref="C1545:C1618" ca="1" si="240">IF(G1545 = "",F1545,IF(OR(G1545="alpha",G1545="beta",G1545="constant",G1545="sd",G1545="mean",G1545="sample"),F1545,F1545&amp;" "&amp;G1545))</f>
        <v>truck_to_car_ratio</v>
      </c>
      <c r="D1545" s="5" t="str">
        <f t="shared" ca="1" si="239"/>
        <v>truck_to_car_ratio_arica</v>
      </c>
      <c r="E1545" s="4" t="str" cm="1">
        <f t="array" aca="1" ref="E1545" ca="1">INDIRECT(ADDRESS(1,A1545,1,1,"all_city_parameter_inputs"))</f>
        <v>arica</v>
      </c>
      <c r="F1545" s="6" t="str" cm="1">
        <f t="array" aca="1" ref="F1545" ca="1">IF(AND(ISBLANK(INDIRECT(ADDRESS(B1545,2,1,1,"all_city_parameter_inputs"))), ISBLANK(INDIRECT(ADDRESS(B1545,1,1,1,"all_city_parameter_inputs")))), "", IF(ISBLANK(INDIRECT(ADDRESS(B1545,1,1,1,"all_city_parameter_inputs"))), All_city_list!F1544,INDIRECT(ADDRESS(B1545,1,1,1,"all_city_parameter_inputs"))))</f>
        <v>truck_to_car_ratio</v>
      </c>
      <c r="G1545" s="4" t="str" cm="1">
        <f t="array" aca="1" ref="G1545" ca="1">IF(AND(ISBLANK(INDIRECT(ADDRESS(B1545,3,1,1,"all_city_parameter_inputs"))),ISBLANK(INDIRECT(ADDRESS(B1545,2,1,1,"all_city_parameter_inputs")))),"",IF(ISBLANK(INDIRECT(ADDRESS(B1545,2,1,1,"all_city_parameter_inputs"))),"",INDIRECT(ADDRESS(B1545,2,1,1,"all_city_parameter_inputs"))))</f>
        <v>alpha</v>
      </c>
      <c r="H1545" s="17" cm="1">
        <f t="array" aca="1" ref="H1545" ca="1">IF(ISBLANK(INDIRECT(ADDRESS(B1545,A1545,1,1,"all_city_parameter_inputs"))), "--",INDIRECT(ADDRESS(B1545,A1545,1,1,"all_city_parameter_inputs")))</f>
        <v>3.731999999999998</v>
      </c>
      <c r="I1545" s="17" t="str">
        <f ca="1">IF(OR(G1545="alpha",G1545="beta",G1545="sd",G1545="mean"),"--",VLOOKUP(C1545,Default!$B$5:$H$113,7,FALSE))</f>
        <v>--</v>
      </c>
      <c r="J1545" s="4" t="str">
        <f ca="1">VLOOKUP(F1545,Lookup!$C$5:$D$109,2, FALSE)</f>
        <v>Travel values</v>
      </c>
      <c r="K1545" s="4" t="str">
        <f ca="1">VLOOKUP(C1545,Default!$B$4:$E$113,4, FALSE)</f>
        <v>ratio of truck kilometers to car km travelled, used to add ghost trips that are not changed between the different scenarios</v>
      </c>
      <c r="L1545" s="21" t="str" cm="1">
        <f t="array" aca="1" ref="L1545" ca="1">IF(ISNA(VLOOKUP(D1545,Grouped_Sources!$C:$C,1,FALSE)),"", INDIRECT(VLOOKUP(D1545,Grouped_Sources!$C:$G,5,FALSE)))</f>
        <v>TruckCarRatio_WriteUp_v.xx.docx on  on OneDrive Ali Abbas - ITHIM Global\Methods and Processes\Input Parameters\TruckCarRatio</v>
      </c>
      <c r="M1545" s="21"/>
      <c r="N1545" s="21"/>
    </row>
    <row r="1546" spans="1:14">
      <c r="A1546" s="5">
        <f t="shared" si="236"/>
        <v>18</v>
      </c>
      <c r="B1546" s="5">
        <f t="shared" si="237"/>
        <v>59</v>
      </c>
      <c r="C1546" s="5" t="str">
        <f t="shared" ca="1" si="240"/>
        <v>truck_to_car_ratio</v>
      </c>
      <c r="D1546" s="5" t="str">
        <f t="shared" ca="1" si="239"/>
        <v>truck_to_car_ratio_arica</v>
      </c>
      <c r="E1546" s="4" t="str" cm="1">
        <f t="array" aca="1" ref="E1546" ca="1">INDIRECT(ADDRESS(1,A1546,1,1,"all_city_parameter_inputs"))</f>
        <v>arica</v>
      </c>
      <c r="F1546" s="6" t="str" cm="1">
        <f t="array" aca="1" ref="F1546" ca="1">IF(AND(ISBLANK(INDIRECT(ADDRESS(B1546,2,1,1,"all_city_parameter_inputs"))), ISBLANK(INDIRECT(ADDRESS(B1546,1,1,1,"all_city_parameter_inputs")))), "", IF(ISBLANK(INDIRECT(ADDRESS(B1546,1,1,1,"all_city_parameter_inputs"))), All_city_list!F1545,INDIRECT(ADDRESS(B1546,1,1,1,"all_city_parameter_inputs"))))</f>
        <v>truck_to_car_ratio</v>
      </c>
      <c r="G1546" s="4" t="str" cm="1">
        <f t="array" aca="1" ref="G1546" ca="1">IF(AND(ISBLANK(INDIRECT(ADDRESS(B1546,3,1,1,"all_city_parameter_inputs"))),ISBLANK(INDIRECT(ADDRESS(B1546,2,1,1,"all_city_parameter_inputs")))),"",IF(ISBLANK(INDIRECT(ADDRESS(B1546,2,1,1,"all_city_parameter_inputs"))),"",INDIRECT(ADDRESS(B1546,2,1,1,"all_city_parameter_inputs"))))</f>
        <v>beta</v>
      </c>
      <c r="H1546" s="17" cm="1">
        <f t="array" aca="1" ref="H1546" ca="1">IF(ISBLANK(INDIRECT(ADDRESS(B1546,A1546,1,1,"all_city_parameter_inputs"))), "--",INDIRECT(ADDRESS(B1546,A1546,1,1,"all_city_parameter_inputs")))</f>
        <v>8.7079999999999949</v>
      </c>
      <c r="I1546" s="17" t="str">
        <f ca="1">IF(OR(G1546="alpha",G1546="beta",G1546="sd",G1546="mean"),"--",VLOOKUP(C1546,Default!$B$5:$H$113,7,FALSE))</f>
        <v>--</v>
      </c>
      <c r="J1546" s="4" t="str">
        <f ca="1">VLOOKUP(F1546,Lookup!$C$5:$D$109,2, FALSE)</f>
        <v>Travel values</v>
      </c>
      <c r="K1546" s="4" t="str">
        <f ca="1">VLOOKUP(C1546,Default!$B$4:$E$113,4, FALSE)</f>
        <v>ratio of truck kilometers to car km travelled, used to add ghost trips that are not changed between the different scenarios</v>
      </c>
      <c r="L1546" s="21" t="str" cm="1">
        <f t="array" aca="1" ref="L1546" ca="1">IF(ISNA(VLOOKUP(D1546,Grouped_Sources!$C:$C,1,FALSE)),"", INDIRECT(VLOOKUP(D1546,Grouped_Sources!$C:$G,5,FALSE)))</f>
        <v>TruckCarRatio_WriteUp_v.xx.docx on  on OneDrive Ali Abbas - ITHIM Global\Methods and Processes\Input Parameters\TruckCarRatio</v>
      </c>
      <c r="M1546" s="21"/>
      <c r="N1546" s="21"/>
    </row>
    <row r="1547" spans="1:14">
      <c r="A1547" s="5">
        <f t="shared" si="236"/>
        <v>18</v>
      </c>
      <c r="B1547" s="5">
        <f t="shared" si="237"/>
        <v>60</v>
      </c>
      <c r="C1547" s="5" t="str">
        <f t="shared" ca="1" si="240"/>
        <v>PM_emission_confidence</v>
      </c>
      <c r="D1547" s="5" t="str">
        <f t="shared" ca="1" si="239"/>
        <v>PM_emission_confidence_arica</v>
      </c>
      <c r="E1547" s="4" t="str" cm="1">
        <f t="array" aca="1" ref="E1547" ca="1">INDIRECT(ADDRESS(1,A1547,1,1,"all_city_parameter_inputs"))</f>
        <v>arica</v>
      </c>
      <c r="F1547" s="6" t="str" cm="1">
        <f t="array" aca="1" ref="F1547" ca="1">IF(AND(ISBLANK(INDIRECT(ADDRESS(B1547,2,1,1,"all_city_parameter_inputs"))), ISBLANK(INDIRECT(ADDRESS(B1547,1,1,1,"all_city_parameter_inputs")))), "", IF(ISBLANK(INDIRECT(ADDRESS(B1547,1,1,1,"all_city_parameter_inputs"))), All_city_list!F1546,INDIRECT(ADDRESS(B1547,1,1,1,"all_city_parameter_inputs"))))</f>
        <v>PM_emission_confidence</v>
      </c>
      <c r="G1547" s="4" t="str" cm="1">
        <f t="array" aca="1" ref="G1547" ca="1">IF(AND(ISBLANK(INDIRECT(ADDRESS(B1547,3,1,1,"all_city_parameter_inputs"))),ISBLANK(INDIRECT(ADDRESS(B1547,2,1,1,"all_city_parameter_inputs")))),"",IF(ISBLANK(INDIRECT(ADDRESS(B1547,2,1,1,"all_city_parameter_inputs"))),"",INDIRECT(ADDRESS(B1547,2,1,1,"all_city_parameter_inputs"))))</f>
        <v>sample</v>
      </c>
      <c r="H1547" s="17" cm="1">
        <f t="array" aca="1" ref="H1547" ca="1">IF(ISBLANK(INDIRECT(ADDRESS(B1547,A1547,1,1,"all_city_parameter_inputs"))), "--",INDIRECT(ADDRESS(B1547,A1547,1,1,"all_city_parameter_inputs")))</f>
        <v>0.8</v>
      </c>
      <c r="I1547" s="17">
        <f ca="1">IF(OR(G1547="alpha",G1547="beta",G1547="sd",G1547="mean"),"--",VLOOKUP(C1547,Default!$B$5:$H$113,7,FALSE))</f>
        <v>1</v>
      </c>
      <c r="J1547" s="4" t="str">
        <f ca="1">VLOOKUP(F1547,Lookup!$C$5:$D$109,2, FALSE)</f>
        <v>Pollution values</v>
      </c>
      <c r="K1547" s="4" t="str">
        <f ca="1">VLOOKUP(C1547,Default!$B$4:$E$113,4,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547" s="21" t="str" cm="1">
        <f t="array" aca="1" ref="L1547" ca="1">IF(ISNA(VLOOKUP(D1547,Grouped_Sources!$C:$C,1,FALSE)),"", INDIRECT(VLOOKUP(D1547,Grouped_Sources!$C:$G,5,FALSE)))</f>
        <v/>
      </c>
      <c r="M1547" s="21"/>
      <c r="N1547" s="21"/>
    </row>
    <row r="1548" spans="1:14">
      <c r="A1548" s="5">
        <f t="shared" si="236"/>
        <v>18</v>
      </c>
      <c r="B1548" s="5">
        <f t="shared" si="237"/>
        <v>61</v>
      </c>
      <c r="C1548" s="5" t="str">
        <f t="shared" ca="1" si="240"/>
        <v>distance_scalar_car_taxi</v>
      </c>
      <c r="D1548" s="5" t="str">
        <f t="shared" ca="1" si="239"/>
        <v>distance_scalar_car_taxi_arica</v>
      </c>
      <c r="E1548" s="4" t="str" cm="1">
        <f t="array" aca="1" ref="E1548" ca="1">INDIRECT(ADDRESS(1,A1548,1,1,"all_city_parameter_inputs"))</f>
        <v>arica</v>
      </c>
      <c r="F1548" s="6" t="str" cm="1">
        <f t="array" aca="1" ref="F1548" ca="1">IF(AND(ISBLANK(INDIRECT(ADDRESS(B1548,2,1,1,"all_city_parameter_inputs"))), ISBLANK(INDIRECT(ADDRESS(B1548,1,1,1,"all_city_parameter_inputs")))), "", IF(ISBLANK(INDIRECT(ADDRESS(B1548,1,1,1,"all_city_parameter_inputs"))), All_city_list!F1547,INDIRECT(ADDRESS(B1548,1,1,1,"all_city_parameter_inputs"))))</f>
        <v>distance_scalar_car_taxi</v>
      </c>
      <c r="G1548" s="4" t="str" cm="1">
        <f t="array" aca="1" ref="G1548" ca="1">IF(AND(ISBLANK(INDIRECT(ADDRESS(B1548,3,1,1,"all_city_parameter_inputs"))),ISBLANK(INDIRECT(ADDRESS(B1548,2,1,1,"all_city_parameter_inputs")))),"",IF(ISBLANK(INDIRECT(ADDRESS(B1548,2,1,1,"all_city_parameter_inputs"))),"",INDIRECT(ADDRESS(B1548,2,1,1,"all_city_parameter_inputs"))))</f>
        <v>constant</v>
      </c>
      <c r="H1548" s="17" cm="1">
        <f t="array" aca="1" ref="H1548" ca="1">IF(ISBLANK(INDIRECT(ADDRESS(B1548,A1548,1,1,"all_city_parameter_inputs"))), "--",INDIRECT(ADDRESS(B1548,A1548,1,1,"all_city_parameter_inputs")))</f>
        <v>1</v>
      </c>
      <c r="I1548" s="17">
        <f ca="1">IF(OR(G1548="alpha",G1548="beta",G1548="sd",G1548="mean"),"--",VLOOKUP(C1548,Default!$B$5:$H$113,7,FALSE))</f>
        <v>1</v>
      </c>
      <c r="J1548" s="4" t="str">
        <f ca="1">VLOOKUP(F1548,Lookup!$C$5:$D$109,2, FALSE)</f>
        <v>Travel values</v>
      </c>
      <c r="K1548" s="4" t="str">
        <f ca="1">VLOOKUP(C1548,Default!$B$4:$E$113,4, FALSE)</f>
        <v>scalar for car/taxi distance, i.e. all car and taxi trips get scaled by this scalar</v>
      </c>
      <c r="L1548" s="21" t="str" cm="1">
        <f t="array" aca="1" ref="L1548" ca="1">IF(ISNA(VLOOKUP(D1548,Grouped_Sources!$C:$C,1,FALSE)),"", INDIRECT(VLOOKUP(D1548,Grouped_Sources!$C:$G,5,FALSE)))</f>
        <v xml:space="preserve"> on OneDrive Ali Abbas - ITHIM Global\Methods and Processes\Input Parameters\DistanceScalars</v>
      </c>
      <c r="M1548" s="21"/>
      <c r="N1548" s="21"/>
    </row>
    <row r="1549" spans="1:14">
      <c r="A1549" s="5">
        <f t="shared" si="236"/>
        <v>18</v>
      </c>
      <c r="B1549" s="5">
        <f t="shared" si="237"/>
        <v>62</v>
      </c>
      <c r="C1549" s="5" t="str">
        <f t="shared" ca="1" si="240"/>
        <v>distance_scalar_car_taxi</v>
      </c>
      <c r="D1549" s="5" t="str">
        <f t="shared" ca="1" si="239"/>
        <v>distance_scalar_car_taxi_arica</v>
      </c>
      <c r="E1549" s="4" t="str" cm="1">
        <f t="array" aca="1" ref="E1549" ca="1">INDIRECT(ADDRESS(1,A1549,1,1,"all_city_parameter_inputs"))</f>
        <v>arica</v>
      </c>
      <c r="F1549" s="6" t="str" cm="1">
        <f t="array" aca="1" ref="F1549" ca="1">IF(AND(ISBLANK(INDIRECT(ADDRESS(B1549,2,1,1,"all_city_parameter_inputs"))), ISBLANK(INDIRECT(ADDRESS(B1549,1,1,1,"all_city_parameter_inputs")))), "", IF(ISBLANK(INDIRECT(ADDRESS(B1549,1,1,1,"all_city_parameter_inputs"))), All_city_list!F1548,INDIRECT(ADDRESS(B1549,1,1,1,"all_city_parameter_inputs"))))</f>
        <v>distance_scalar_car_taxi</v>
      </c>
      <c r="G1549" s="4" t="str" cm="1">
        <f t="array" aca="1" ref="G1549" ca="1">IF(AND(ISBLANK(INDIRECT(ADDRESS(B1549,3,1,1,"all_city_parameter_inputs"))),ISBLANK(INDIRECT(ADDRESS(B1549,2,1,1,"all_city_parameter_inputs")))),"",IF(ISBLANK(INDIRECT(ADDRESS(B1549,2,1,1,"all_city_parameter_inputs"))),"",INDIRECT(ADDRESS(B1549,2,1,1,"all_city_parameter_inputs"))))</f>
        <v>mean</v>
      </c>
      <c r="H1549" s="17" cm="1">
        <f t="array" aca="1" ref="H1549" ca="1">IF(ISBLANK(INDIRECT(ADDRESS(B1549,A1549,1,1,"all_city_parameter_inputs"))), "--",INDIRECT(ADDRESS(B1549,A1549,1,1,"all_city_parameter_inputs")))</f>
        <v>0.99991879005138895</v>
      </c>
      <c r="I1549" s="17" t="str">
        <f ca="1">IF(OR(G1549="alpha",G1549="beta",G1549="sd",G1549="mean"),"--",VLOOKUP(C1549,Default!$B$5:$H$113,7,FALSE))</f>
        <v>--</v>
      </c>
      <c r="J1549" s="4" t="str">
        <f ca="1">VLOOKUP(F1549,Lookup!$C$5:$D$109,2, FALSE)</f>
        <v>Travel values</v>
      </c>
      <c r="K1549" s="4" t="str">
        <f ca="1">VLOOKUP(C1549,Default!$B$4:$E$113,4, FALSE)</f>
        <v>scalar for car/taxi distance, i.e. all car and taxi trips get scaled by this scalar</v>
      </c>
      <c r="L1549" s="21" t="str" cm="1">
        <f t="array" aca="1" ref="L1549" ca="1">IF(ISNA(VLOOKUP(D1549,Grouped_Sources!$C:$C,1,FALSE)),"", INDIRECT(VLOOKUP(D1549,Grouped_Sources!$C:$G,5,FALSE)))</f>
        <v xml:space="preserve"> on OneDrive Ali Abbas - ITHIM Global\Methods and Processes\Input Parameters\DistanceScalars</v>
      </c>
      <c r="M1549" s="21"/>
      <c r="N1549" s="21"/>
    </row>
    <row r="1550" spans="1:14">
      <c r="A1550" s="5">
        <f t="shared" si="236"/>
        <v>18</v>
      </c>
      <c r="B1550" s="5">
        <f t="shared" si="237"/>
        <v>63</v>
      </c>
      <c r="C1550" s="5" t="str">
        <f t="shared" ca="1" si="240"/>
        <v>distance_scalar_car_taxi</v>
      </c>
      <c r="D1550" s="5" t="str">
        <f t="shared" ca="1" si="239"/>
        <v>distance_scalar_car_taxi_arica</v>
      </c>
      <c r="E1550" s="4" t="str" cm="1">
        <f t="array" aca="1" ref="E1550" ca="1">INDIRECT(ADDRESS(1,A1550,1,1,"all_city_parameter_inputs"))</f>
        <v>arica</v>
      </c>
      <c r="F1550" s="6" t="str" cm="1">
        <f t="array" aca="1" ref="F1550" ca="1">IF(AND(ISBLANK(INDIRECT(ADDRESS(B1550,2,1,1,"all_city_parameter_inputs"))), ISBLANK(INDIRECT(ADDRESS(B1550,1,1,1,"all_city_parameter_inputs")))), "", IF(ISBLANK(INDIRECT(ADDRESS(B1550,1,1,1,"all_city_parameter_inputs"))), All_city_list!F1549,INDIRECT(ADDRESS(B1550,1,1,1,"all_city_parameter_inputs"))))</f>
        <v>distance_scalar_car_taxi</v>
      </c>
      <c r="G1550" s="4" t="str" cm="1">
        <f t="array" aca="1" ref="G1550" ca="1">IF(AND(ISBLANK(INDIRECT(ADDRESS(B1550,3,1,1,"all_city_parameter_inputs"))),ISBLANK(INDIRECT(ADDRESS(B1550,2,1,1,"all_city_parameter_inputs")))),"",IF(ISBLANK(INDIRECT(ADDRESS(B1550,2,1,1,"all_city_parameter_inputs"))),"",INDIRECT(ADDRESS(B1550,2,1,1,"all_city_parameter_inputs"))))</f>
        <v>sd</v>
      </c>
      <c r="H1550" s="17" cm="1">
        <f t="array" aca="1" ref="H1550" ca="1">IF(ISBLANK(INDIRECT(ADDRESS(B1550,A1550,1,1,"all_city_parameter_inputs"))), "--",INDIRECT(ADDRESS(B1550,A1550,1,1,"all_city_parameter_inputs")))</f>
        <v>1.0128262246220501</v>
      </c>
      <c r="I1550" s="17" t="str">
        <f ca="1">IF(OR(G1550="alpha",G1550="beta",G1550="sd",G1550="mean"),"--",VLOOKUP(C1550,Default!$B$5:$H$113,7,FALSE))</f>
        <v>--</v>
      </c>
      <c r="J1550" s="4" t="str">
        <f ca="1">VLOOKUP(F1550,Lookup!$C$5:$D$109,2, FALSE)</f>
        <v>Travel values</v>
      </c>
      <c r="K1550" s="4" t="str">
        <f ca="1">VLOOKUP(C1550,Default!$B$4:$E$113,4, FALSE)</f>
        <v>scalar for car/taxi distance, i.e. all car and taxi trips get scaled by this scalar</v>
      </c>
      <c r="L1550" s="21" t="str" cm="1">
        <f t="array" aca="1" ref="L1550" ca="1">IF(ISNA(VLOOKUP(D1550,Grouped_Sources!$C:$C,1,FALSE)),"", INDIRECT(VLOOKUP(D1550,Grouped_Sources!$C:$G,5,FALSE)))</f>
        <v xml:space="preserve"> on OneDrive Ali Abbas - ITHIM Global\Methods and Processes\Input Parameters\DistanceScalars</v>
      </c>
      <c r="M1550" s="21"/>
      <c r="N1550" s="21"/>
    </row>
    <row r="1551" spans="1:14">
      <c r="A1551" s="5">
        <f t="shared" si="236"/>
        <v>18</v>
      </c>
      <c r="B1551" s="5">
        <f t="shared" si="237"/>
        <v>64</v>
      </c>
      <c r="C1551" s="5" t="str">
        <f t="shared" ca="1" si="240"/>
        <v>distance_scalar_motorcycle</v>
      </c>
      <c r="D1551" s="5" t="str">
        <f t="shared" ca="1" si="239"/>
        <v>distance_scalar_motorcycle_arica</v>
      </c>
      <c r="E1551" s="4" t="str" cm="1">
        <f t="array" aca="1" ref="E1551" ca="1">INDIRECT(ADDRESS(1,A1551,1,1,"all_city_parameter_inputs"))</f>
        <v>arica</v>
      </c>
      <c r="F1551" s="6" t="str" cm="1">
        <f t="array" aca="1" ref="F1551" ca="1">IF(AND(ISBLANK(INDIRECT(ADDRESS(B1551,2,1,1,"all_city_parameter_inputs"))), ISBLANK(INDIRECT(ADDRESS(B1551,1,1,1,"all_city_parameter_inputs")))), "", IF(ISBLANK(INDIRECT(ADDRESS(B1551,1,1,1,"all_city_parameter_inputs"))), All_city_list!F1550,INDIRECT(ADDRESS(B1551,1,1,1,"all_city_parameter_inputs"))))</f>
        <v>distance_scalar_motorcycle</v>
      </c>
      <c r="G1551" s="4" t="str" cm="1">
        <f t="array" aca="1" ref="G1551" ca="1">IF(AND(ISBLANK(INDIRECT(ADDRESS(B1551,3,1,1,"all_city_parameter_inputs"))),ISBLANK(INDIRECT(ADDRESS(B1551,2,1,1,"all_city_parameter_inputs")))),"",IF(ISBLANK(INDIRECT(ADDRESS(B1551,2,1,1,"all_city_parameter_inputs"))),"",INDIRECT(ADDRESS(B1551,2,1,1,"all_city_parameter_inputs"))))</f>
        <v>constant</v>
      </c>
      <c r="H1551" s="17" cm="1">
        <f t="array" aca="1" ref="H1551" ca="1">IF(ISBLANK(INDIRECT(ADDRESS(B1551,A1551,1,1,"all_city_parameter_inputs"))), "--",INDIRECT(ADDRESS(B1551,A1551,1,1,"all_city_parameter_inputs")))</f>
        <v>1</v>
      </c>
      <c r="I1551" s="17">
        <f ca="1">IF(OR(G1551="alpha",G1551="beta",G1551="sd",G1551="mean"),"--",VLOOKUP(C1551,Default!$B$5:$H$113,7,FALSE))</f>
        <v>1</v>
      </c>
      <c r="J1551" s="4" t="str">
        <f ca="1">VLOOKUP(F1551,Lookup!$C$5:$D$109,2, FALSE)</f>
        <v>Travel values</v>
      </c>
      <c r="K1551" s="4" t="str">
        <f ca="1">VLOOKUP(C1551,Default!$B$4:$E$113,4, FALSE)</f>
        <v>scalar for motorcycle distance, i.e. all motorbike trips are scaled by this scalar</v>
      </c>
      <c r="L1551" s="21" t="str" cm="1">
        <f t="array" aca="1" ref="L1551" ca="1">IF(ISNA(VLOOKUP(D1551,Grouped_Sources!$C:$C,1,FALSE)),"", INDIRECT(VLOOKUP(D1551,Grouped_Sources!$C:$G,5,FALSE)))</f>
        <v xml:space="preserve"> on OneDrive Ali Abbas - ITHIM Global\Methods and Processes\Input Parameters\DistanceScalars</v>
      </c>
      <c r="M1551" s="21"/>
      <c r="N1551" s="21"/>
    </row>
    <row r="1552" spans="1:14">
      <c r="A1552" s="5">
        <f t="shared" si="236"/>
        <v>18</v>
      </c>
      <c r="B1552" s="5">
        <f t="shared" si="237"/>
        <v>65</v>
      </c>
      <c r="C1552" s="5" t="str">
        <f t="shared" ca="1" si="240"/>
        <v>distance_scalar_motorcycle</v>
      </c>
      <c r="D1552" s="5" t="str">
        <f t="shared" ca="1" si="239"/>
        <v>distance_scalar_motorcycle_arica</v>
      </c>
      <c r="E1552" s="4" t="str" cm="1">
        <f t="array" aca="1" ref="E1552" ca="1">INDIRECT(ADDRESS(1,A1552,1,1,"all_city_parameter_inputs"))</f>
        <v>arica</v>
      </c>
      <c r="F1552" s="6" t="str" cm="1">
        <f t="array" aca="1" ref="F1552" ca="1">IF(AND(ISBLANK(INDIRECT(ADDRESS(B1552,2,1,1,"all_city_parameter_inputs"))), ISBLANK(INDIRECT(ADDRESS(B1552,1,1,1,"all_city_parameter_inputs")))), "", IF(ISBLANK(INDIRECT(ADDRESS(B1552,1,1,1,"all_city_parameter_inputs"))), All_city_list!F1551,INDIRECT(ADDRESS(B1552,1,1,1,"all_city_parameter_inputs"))))</f>
        <v>distance_scalar_motorcycle</v>
      </c>
      <c r="G1552" s="4" t="str" cm="1">
        <f t="array" aca="1" ref="G1552" ca="1">IF(AND(ISBLANK(INDIRECT(ADDRESS(B1552,3,1,1,"all_city_parameter_inputs"))),ISBLANK(INDIRECT(ADDRESS(B1552,2,1,1,"all_city_parameter_inputs")))),"",IF(ISBLANK(INDIRECT(ADDRESS(B1552,2,1,1,"all_city_parameter_inputs"))),"",INDIRECT(ADDRESS(B1552,2,1,1,"all_city_parameter_inputs"))))</f>
        <v>mean</v>
      </c>
      <c r="H1552" s="17" cm="1">
        <f t="array" aca="1" ref="H1552" ca="1">IF(ISBLANK(INDIRECT(ADDRESS(B1552,A1552,1,1,"all_city_parameter_inputs"))), "--",INDIRECT(ADDRESS(B1552,A1552,1,1,"all_city_parameter_inputs")))</f>
        <v>0.99908094849416396</v>
      </c>
      <c r="I1552" s="17" t="str">
        <f ca="1">IF(OR(G1552="alpha",G1552="beta",G1552="sd",G1552="mean"),"--",VLOOKUP(C1552,Default!$B$5:$H$113,7,FALSE))</f>
        <v>--</v>
      </c>
      <c r="J1552" s="4" t="str">
        <f ca="1">VLOOKUP(F1552,Lookup!$C$5:$D$109,2, FALSE)</f>
        <v>Travel values</v>
      </c>
      <c r="K1552" s="4" t="str">
        <f ca="1">VLOOKUP(C1552,Default!$B$4:$E$113,4, FALSE)</f>
        <v>scalar for motorcycle distance, i.e. all motorbike trips are scaled by this scalar</v>
      </c>
      <c r="L1552" s="21" t="str" cm="1">
        <f t="array" aca="1" ref="L1552" ca="1">IF(ISNA(VLOOKUP(D1552,Grouped_Sources!$C:$C,1,FALSE)),"", INDIRECT(VLOOKUP(D1552,Grouped_Sources!$C:$G,5,FALSE)))</f>
        <v xml:space="preserve"> on OneDrive Ali Abbas - ITHIM Global\Methods and Processes\Input Parameters\DistanceScalars</v>
      </c>
      <c r="M1552" s="21"/>
      <c r="N1552" s="21"/>
    </row>
    <row r="1553" spans="1:14">
      <c r="A1553" s="5">
        <f t="shared" si="236"/>
        <v>18</v>
      </c>
      <c r="B1553" s="5">
        <f t="shared" si="237"/>
        <v>66</v>
      </c>
      <c r="C1553" s="5" t="str">
        <f t="shared" ca="1" si="240"/>
        <v>distance_scalar_motorcycle</v>
      </c>
      <c r="D1553" s="5" t="str">
        <f t="shared" ca="1" si="239"/>
        <v>distance_scalar_motorcycle_arica</v>
      </c>
      <c r="E1553" s="4" t="str" cm="1">
        <f t="array" aca="1" ref="E1553" ca="1">INDIRECT(ADDRESS(1,A1553,1,1,"all_city_parameter_inputs"))</f>
        <v>arica</v>
      </c>
      <c r="F1553" s="6" t="str" cm="1">
        <f t="array" aca="1" ref="F1553" ca="1">IF(AND(ISBLANK(INDIRECT(ADDRESS(B1553,2,1,1,"all_city_parameter_inputs"))), ISBLANK(INDIRECT(ADDRESS(B1553,1,1,1,"all_city_parameter_inputs")))), "", IF(ISBLANK(INDIRECT(ADDRESS(B1553,1,1,1,"all_city_parameter_inputs"))), All_city_list!F1552,INDIRECT(ADDRESS(B1553,1,1,1,"all_city_parameter_inputs"))))</f>
        <v>distance_scalar_motorcycle</v>
      </c>
      <c r="G1553" s="4" t="str" cm="1">
        <f t="array" aca="1" ref="G1553" ca="1">IF(AND(ISBLANK(INDIRECT(ADDRESS(B1553,3,1,1,"all_city_parameter_inputs"))),ISBLANK(INDIRECT(ADDRESS(B1553,2,1,1,"all_city_parameter_inputs")))),"",IF(ISBLANK(INDIRECT(ADDRESS(B1553,2,1,1,"all_city_parameter_inputs"))),"",INDIRECT(ADDRESS(B1553,2,1,1,"all_city_parameter_inputs"))))</f>
        <v>sd</v>
      </c>
      <c r="H1553" s="17" cm="1">
        <f t="array" aca="1" ref="H1553" ca="1">IF(ISBLANK(INDIRECT(ADDRESS(B1553,A1553,1,1,"all_city_parameter_inputs"))), "--",INDIRECT(ADDRESS(B1553,A1553,1,1,"all_city_parameter_inputs")))</f>
        <v>1.0438157186190899</v>
      </c>
      <c r="I1553" s="17" t="str">
        <f ca="1">IF(OR(G1553="alpha",G1553="beta",G1553="sd",G1553="mean"),"--",VLOOKUP(C1553,Default!$B$5:$H$113,7,FALSE))</f>
        <v>--</v>
      </c>
      <c r="J1553" s="4" t="str">
        <f ca="1">VLOOKUP(F1553,Lookup!$C$5:$D$109,2, FALSE)</f>
        <v>Travel values</v>
      </c>
      <c r="K1553" s="4" t="str">
        <f ca="1">VLOOKUP(C1553,Default!$B$4:$E$113,4, FALSE)</f>
        <v>scalar for motorcycle distance, i.e. all motorbike trips are scaled by this scalar</v>
      </c>
      <c r="L1553" s="21" t="str" cm="1">
        <f t="array" aca="1" ref="L1553" ca="1">IF(ISNA(VLOOKUP(D1553,Grouped_Sources!$C:$C,1,FALSE)),"", INDIRECT(VLOOKUP(D1553,Grouped_Sources!$C:$G,5,FALSE)))</f>
        <v xml:space="preserve"> on OneDrive Ali Abbas - ITHIM Global\Methods and Processes\Input Parameters\DistanceScalars</v>
      </c>
      <c r="M1553" s="21"/>
      <c r="N1553" s="21"/>
    </row>
    <row r="1554" spans="1:14">
      <c r="A1554" s="5">
        <f t="shared" si="236"/>
        <v>18</v>
      </c>
      <c r="B1554" s="5">
        <f t="shared" si="237"/>
        <v>67</v>
      </c>
      <c r="C1554" s="5" t="str">
        <f t="shared" ca="1" si="240"/>
        <v>distance_scalar_pt</v>
      </c>
      <c r="D1554" s="5" t="str">
        <f t="shared" ca="1" si="239"/>
        <v>distance_scalar_pt_arica</v>
      </c>
      <c r="E1554" s="4" t="str" cm="1">
        <f t="array" aca="1" ref="E1554" ca="1">INDIRECT(ADDRESS(1,A1554,1,1,"all_city_parameter_inputs"))</f>
        <v>arica</v>
      </c>
      <c r="F1554" s="6" t="str" cm="1">
        <f t="array" aca="1" ref="F1554" ca="1">IF(AND(ISBLANK(INDIRECT(ADDRESS(B1554,2,1,1,"all_city_parameter_inputs"))), ISBLANK(INDIRECT(ADDRESS(B1554,1,1,1,"all_city_parameter_inputs")))), "", IF(ISBLANK(INDIRECT(ADDRESS(B1554,1,1,1,"all_city_parameter_inputs"))), All_city_list!F1553,INDIRECT(ADDRESS(B1554,1,1,1,"all_city_parameter_inputs"))))</f>
        <v>distance_scalar_pt</v>
      </c>
      <c r="G1554" s="4" t="str" cm="1">
        <f t="array" aca="1" ref="G1554" ca="1">IF(AND(ISBLANK(INDIRECT(ADDRESS(B1554,3,1,1,"all_city_parameter_inputs"))),ISBLANK(INDIRECT(ADDRESS(B1554,2,1,1,"all_city_parameter_inputs")))),"",IF(ISBLANK(INDIRECT(ADDRESS(B1554,2,1,1,"all_city_parameter_inputs"))),"",INDIRECT(ADDRESS(B1554,2,1,1,"all_city_parameter_inputs"))))</f>
        <v>constant</v>
      </c>
      <c r="H1554" s="17" cm="1">
        <f t="array" aca="1" ref="H1554" ca="1">IF(ISBLANK(INDIRECT(ADDRESS(B1554,A1554,1,1,"all_city_parameter_inputs"))), "--",INDIRECT(ADDRESS(B1554,A1554,1,1,"all_city_parameter_inputs")))</f>
        <v>1</v>
      </c>
      <c r="I1554" s="17">
        <f ca="1">IF(OR(G1554="alpha",G1554="beta",G1554="sd",G1554="mean"),"--",VLOOKUP(C1554,Default!$B$5:$H$113,7,FALSE))</f>
        <v>1</v>
      </c>
      <c r="J1554" s="4" t="str">
        <f ca="1">VLOOKUP(F1554,Lookup!$C$5:$D$109,2, FALSE)</f>
        <v>Travel values</v>
      </c>
      <c r="K1554" s="4" t="str">
        <f ca="1">VLOOKUP(C1554,Default!$B$4:$E$113,4, FALSE)</f>
        <v>scalar for PT distance, i.e. all public transport journey (incl bus driver if added) are scaled by this scalar</v>
      </c>
      <c r="L1554" s="21" t="str" cm="1">
        <f t="array" aca="1" ref="L1554" ca="1">IF(ISNA(VLOOKUP(D1554,Grouped_Sources!$C:$C,1,FALSE)),"", INDIRECT(VLOOKUP(D1554,Grouped_Sources!$C:$G,5,FALSE)))</f>
        <v xml:space="preserve"> on OneDrive Ali Abbas - ITHIM Global\Methods and Processes\Input Parameters\DistanceScalars</v>
      </c>
      <c r="M1554" s="21"/>
      <c r="N1554" s="21"/>
    </row>
    <row r="1555" spans="1:14">
      <c r="A1555" s="5">
        <f t="shared" si="236"/>
        <v>18</v>
      </c>
      <c r="B1555" s="5">
        <f t="shared" si="237"/>
        <v>68</v>
      </c>
      <c r="C1555" s="5" t="str">
        <f t="shared" ca="1" si="240"/>
        <v>distance_scalar_pt</v>
      </c>
      <c r="D1555" s="5" t="str">
        <f t="shared" ca="1" si="239"/>
        <v>distance_scalar_pt_arica</v>
      </c>
      <c r="E1555" s="4" t="str" cm="1">
        <f t="array" aca="1" ref="E1555" ca="1">INDIRECT(ADDRESS(1,A1555,1,1,"all_city_parameter_inputs"))</f>
        <v>arica</v>
      </c>
      <c r="F1555" s="6" t="str" cm="1">
        <f t="array" aca="1" ref="F1555" ca="1">IF(AND(ISBLANK(INDIRECT(ADDRESS(B1555,2,1,1,"all_city_parameter_inputs"))), ISBLANK(INDIRECT(ADDRESS(B1555,1,1,1,"all_city_parameter_inputs")))), "", IF(ISBLANK(INDIRECT(ADDRESS(B1555,1,1,1,"all_city_parameter_inputs"))), All_city_list!F1554,INDIRECT(ADDRESS(B1555,1,1,1,"all_city_parameter_inputs"))))</f>
        <v>distance_scalar_pt</v>
      </c>
      <c r="G1555" s="4" t="str" cm="1">
        <f t="array" aca="1" ref="G1555" ca="1">IF(AND(ISBLANK(INDIRECT(ADDRESS(B1555,3,1,1,"all_city_parameter_inputs"))),ISBLANK(INDIRECT(ADDRESS(B1555,2,1,1,"all_city_parameter_inputs")))),"",IF(ISBLANK(INDIRECT(ADDRESS(B1555,2,1,1,"all_city_parameter_inputs"))),"",INDIRECT(ADDRESS(B1555,2,1,1,"all_city_parameter_inputs"))))</f>
        <v>mean</v>
      </c>
      <c r="H1555" s="17" cm="1">
        <f t="array" aca="1" ref="H1555" ca="1">IF(ISBLANK(INDIRECT(ADDRESS(B1555,A1555,1,1,"all_city_parameter_inputs"))), "--",INDIRECT(ADDRESS(B1555,A1555,1,1,"all_city_parameter_inputs")))</f>
        <v>0.99979451169105005</v>
      </c>
      <c r="I1555" s="17" t="str">
        <f ca="1">IF(OR(G1555="alpha",G1555="beta",G1555="sd",G1555="mean"),"--",VLOOKUP(C1555,Default!$B$5:$H$113,7,FALSE))</f>
        <v>--</v>
      </c>
      <c r="J1555" s="4" t="str">
        <f ca="1">VLOOKUP(F1555,Lookup!$C$5:$D$109,2, FALSE)</f>
        <v>Travel values</v>
      </c>
      <c r="K1555" s="4" t="str">
        <f ca="1">VLOOKUP(C1555,Default!$B$4:$E$113,4, FALSE)</f>
        <v>scalar for PT distance, i.e. all public transport journey (incl bus driver if added) are scaled by this scalar</v>
      </c>
      <c r="L1555" s="21" t="str" cm="1">
        <f t="array" aca="1" ref="L1555" ca="1">IF(ISNA(VLOOKUP(D1555,Grouped_Sources!$C:$C,1,FALSE)),"", INDIRECT(VLOOKUP(D1555,Grouped_Sources!$C:$G,5,FALSE)))</f>
        <v xml:space="preserve"> on OneDrive Ali Abbas - ITHIM Global\Methods and Processes\Input Parameters\DistanceScalars</v>
      </c>
      <c r="M1555" s="21"/>
      <c r="N1555" s="21"/>
    </row>
    <row r="1556" spans="1:14">
      <c r="A1556" s="5">
        <f t="shared" si="236"/>
        <v>18</v>
      </c>
      <c r="B1556" s="5">
        <f t="shared" si="237"/>
        <v>69</v>
      </c>
      <c r="C1556" s="5" t="str">
        <f t="shared" ca="1" si="240"/>
        <v>distance_scalar_pt</v>
      </c>
      <c r="D1556" s="5" t="str">
        <f t="shared" ca="1" si="239"/>
        <v>distance_scalar_pt_arica</v>
      </c>
      <c r="E1556" s="4" t="str" cm="1">
        <f t="array" aca="1" ref="E1556" ca="1">INDIRECT(ADDRESS(1,A1556,1,1,"all_city_parameter_inputs"))</f>
        <v>arica</v>
      </c>
      <c r="F1556" s="6" t="str" cm="1">
        <f t="array" aca="1" ref="F1556" ca="1">IF(AND(ISBLANK(INDIRECT(ADDRESS(B1556,2,1,1,"all_city_parameter_inputs"))), ISBLANK(INDIRECT(ADDRESS(B1556,1,1,1,"all_city_parameter_inputs")))), "", IF(ISBLANK(INDIRECT(ADDRESS(B1556,1,1,1,"all_city_parameter_inputs"))), All_city_list!F1555,INDIRECT(ADDRESS(B1556,1,1,1,"all_city_parameter_inputs"))))</f>
        <v>distance_scalar_pt</v>
      </c>
      <c r="G1556" s="4" t="str" cm="1">
        <f t="array" aca="1" ref="G1556" ca="1">IF(AND(ISBLANK(INDIRECT(ADDRESS(B1556,3,1,1,"all_city_parameter_inputs"))),ISBLANK(INDIRECT(ADDRESS(B1556,2,1,1,"all_city_parameter_inputs")))),"",IF(ISBLANK(INDIRECT(ADDRESS(B1556,2,1,1,"all_city_parameter_inputs"))),"",INDIRECT(ADDRESS(B1556,2,1,1,"all_city_parameter_inputs"))))</f>
        <v>sd</v>
      </c>
      <c r="H1556" s="17" cm="1">
        <f t="array" aca="1" ref="H1556" ca="1">IF(ISBLANK(INDIRECT(ADDRESS(B1556,A1556,1,1,"all_city_parameter_inputs"))), "--",INDIRECT(ADDRESS(B1556,A1556,1,1,"all_city_parameter_inputs")))</f>
        <v>1.0204805051044199</v>
      </c>
      <c r="I1556" s="17" t="str">
        <f ca="1">IF(OR(G1556="alpha",G1556="beta",G1556="sd",G1556="mean"),"--",VLOOKUP(C1556,Default!$B$5:$H$113,7,FALSE))</f>
        <v>--</v>
      </c>
      <c r="J1556" s="4" t="str">
        <f ca="1">VLOOKUP(F1556,Lookup!$C$5:$D$109,2, FALSE)</f>
        <v>Travel values</v>
      </c>
      <c r="K1556" s="4" t="str">
        <f ca="1">VLOOKUP(C1556,Default!$B$4:$E$113,4, FALSE)</f>
        <v>scalar for PT distance, i.e. all public transport journey (incl bus driver if added) are scaled by this scalar</v>
      </c>
      <c r="L1556" s="21" t="str" cm="1">
        <f t="array" aca="1" ref="L1556" ca="1">IF(ISNA(VLOOKUP(D1556,Grouped_Sources!$C:$C,1,FALSE)),"", INDIRECT(VLOOKUP(D1556,Grouped_Sources!$C:$G,5,FALSE)))</f>
        <v xml:space="preserve"> on OneDrive Ali Abbas - ITHIM Global\Methods and Processes\Input Parameters\DistanceScalars</v>
      </c>
      <c r="M1556" s="21"/>
      <c r="N1556" s="21"/>
    </row>
    <row r="1557" spans="1:14">
      <c r="A1557" s="5">
        <f t="shared" si="236"/>
        <v>18</v>
      </c>
      <c r="B1557" s="5">
        <f t="shared" si="237"/>
        <v>70</v>
      </c>
      <c r="C1557" s="5" t="str">
        <f t="shared" ca="1" si="240"/>
        <v>distance_scalar_walking</v>
      </c>
      <c r="D1557" s="5" t="str">
        <f t="shared" ca="1" si="239"/>
        <v>distance_scalar_walking_arica</v>
      </c>
      <c r="E1557" s="4" t="str" cm="1">
        <f t="array" aca="1" ref="E1557" ca="1">INDIRECT(ADDRESS(1,A1557,1,1,"all_city_parameter_inputs"))</f>
        <v>arica</v>
      </c>
      <c r="F1557" s="6" t="str" cm="1">
        <f t="array" aca="1" ref="F1557" ca="1">IF(AND(ISBLANK(INDIRECT(ADDRESS(B1557,2,1,1,"all_city_parameter_inputs"))), ISBLANK(INDIRECT(ADDRESS(B1557,1,1,1,"all_city_parameter_inputs")))), "", IF(ISBLANK(INDIRECT(ADDRESS(B1557,1,1,1,"all_city_parameter_inputs"))), All_city_list!F1556,INDIRECT(ADDRESS(B1557,1,1,1,"all_city_parameter_inputs"))))</f>
        <v>distance_scalar_walking</v>
      </c>
      <c r="G1557" s="4" t="str" cm="1">
        <f t="array" aca="1" ref="G1557" ca="1">IF(AND(ISBLANK(INDIRECT(ADDRESS(B1557,3,1,1,"all_city_parameter_inputs"))),ISBLANK(INDIRECT(ADDRESS(B1557,2,1,1,"all_city_parameter_inputs")))),"",IF(ISBLANK(INDIRECT(ADDRESS(B1557,2,1,1,"all_city_parameter_inputs"))),"",INDIRECT(ADDRESS(B1557,2,1,1,"all_city_parameter_inputs"))))</f>
        <v>constant</v>
      </c>
      <c r="H1557" s="17" cm="1">
        <f t="array" aca="1" ref="H1557" ca="1">IF(ISBLANK(INDIRECT(ADDRESS(B1557,A1557,1,1,"all_city_parameter_inputs"))), "--",INDIRECT(ADDRESS(B1557,A1557,1,1,"all_city_parameter_inputs")))</f>
        <v>1</v>
      </c>
      <c r="I1557" s="17">
        <f ca="1">IF(OR(G1557="alpha",G1557="beta",G1557="sd",G1557="mean"),"--",VLOOKUP(C1557,Default!$B$5:$H$113,7,FALSE))</f>
        <v>1</v>
      </c>
      <c r="J1557" s="4" t="str">
        <f ca="1">VLOOKUP(F1557,Lookup!$C$5:$D$109,2, FALSE)</f>
        <v>Travel values</v>
      </c>
      <c r="K1557" s="4" t="str">
        <f ca="1">VLOOKUP(C1557,Default!$B$4:$E$113,4, FALSE)</f>
        <v>scalar for walking distance, i.e. all walking trips are scaled by this scalar</v>
      </c>
      <c r="L1557" s="21" t="str" cm="1">
        <f t="array" aca="1" ref="L1557" ca="1">IF(ISNA(VLOOKUP(D1557,Grouped_Sources!$C:$C,1,FALSE)),"", INDIRECT(VLOOKUP(D1557,Grouped_Sources!$C:$G,5,FALSE)))</f>
        <v xml:space="preserve"> on OneDrive Ali Abbas - ITHIM Global\Methods and Processes\Input Parameters\DistanceScalars</v>
      </c>
      <c r="M1557" s="21"/>
      <c r="N1557" s="21"/>
    </row>
    <row r="1558" spans="1:14">
      <c r="A1558" s="5">
        <f t="shared" si="236"/>
        <v>18</v>
      </c>
      <c r="B1558" s="5">
        <f t="shared" si="237"/>
        <v>71</v>
      </c>
      <c r="C1558" s="5" t="str">
        <f t="shared" ca="1" si="240"/>
        <v>distance_scalar_walking</v>
      </c>
      <c r="D1558" s="5" t="str">
        <f t="shared" ca="1" si="239"/>
        <v>distance_scalar_walking_arica</v>
      </c>
      <c r="E1558" s="4" t="str" cm="1">
        <f t="array" aca="1" ref="E1558" ca="1">INDIRECT(ADDRESS(1,A1558,1,1,"all_city_parameter_inputs"))</f>
        <v>arica</v>
      </c>
      <c r="F1558" s="6" t="str" cm="1">
        <f t="array" aca="1" ref="F1558" ca="1">IF(AND(ISBLANK(INDIRECT(ADDRESS(B1558,2,1,1,"all_city_parameter_inputs"))), ISBLANK(INDIRECT(ADDRESS(B1558,1,1,1,"all_city_parameter_inputs")))), "", IF(ISBLANK(INDIRECT(ADDRESS(B1558,1,1,1,"all_city_parameter_inputs"))), All_city_list!F1557,INDIRECT(ADDRESS(B1558,1,1,1,"all_city_parameter_inputs"))))</f>
        <v>distance_scalar_walking</v>
      </c>
      <c r="G1558" s="4" t="str" cm="1">
        <f t="array" aca="1" ref="G1558" ca="1">IF(AND(ISBLANK(INDIRECT(ADDRESS(B1558,3,1,1,"all_city_parameter_inputs"))),ISBLANK(INDIRECT(ADDRESS(B1558,2,1,1,"all_city_parameter_inputs")))),"",IF(ISBLANK(INDIRECT(ADDRESS(B1558,2,1,1,"all_city_parameter_inputs"))),"",INDIRECT(ADDRESS(B1558,2,1,1,"all_city_parameter_inputs"))))</f>
        <v>mean</v>
      </c>
      <c r="H1558" s="17" cm="1">
        <f t="array" aca="1" ref="H1558" ca="1">IF(ISBLANK(INDIRECT(ADDRESS(B1558,A1558,1,1,"all_city_parameter_inputs"))), "--",INDIRECT(ADDRESS(B1558,A1558,1,1,"all_city_parameter_inputs")))</f>
        <v>0.99988232475091599</v>
      </c>
      <c r="I1558" s="17" t="str">
        <f ca="1">IF(OR(G1558="alpha",G1558="beta",G1558="sd",G1558="mean"),"--",VLOOKUP(C1558,Default!$B$5:$H$113,7,FALSE))</f>
        <v>--</v>
      </c>
      <c r="J1558" s="4" t="str">
        <f ca="1">VLOOKUP(F1558,Lookup!$C$5:$D$109,2, FALSE)</f>
        <v>Travel values</v>
      </c>
      <c r="K1558" s="4" t="str">
        <f ca="1">VLOOKUP(C1558,Default!$B$4:$E$113,4, FALSE)</f>
        <v>scalar for walking distance, i.e. all walking trips are scaled by this scalar</v>
      </c>
      <c r="L1558" s="21" t="str" cm="1">
        <f t="array" aca="1" ref="L1558" ca="1">IF(ISNA(VLOOKUP(D1558,Grouped_Sources!$C:$C,1,FALSE)),"", INDIRECT(VLOOKUP(D1558,Grouped_Sources!$C:$G,5,FALSE)))</f>
        <v xml:space="preserve"> on OneDrive Ali Abbas - ITHIM Global\Methods and Processes\Input Parameters\DistanceScalars</v>
      </c>
      <c r="M1558" s="21"/>
      <c r="N1558" s="21"/>
    </row>
    <row r="1559" spans="1:14">
      <c r="A1559" s="5">
        <f t="shared" ref="A1559:A1622" si="241">A1460+1</f>
        <v>18</v>
      </c>
      <c r="B1559" s="5">
        <f t="shared" ref="B1559:B1622" si="242">B1460</f>
        <v>72</v>
      </c>
      <c r="C1559" s="5" t="str">
        <f t="shared" ca="1" si="240"/>
        <v>distance_scalar_walking</v>
      </c>
      <c r="D1559" s="5" t="str">
        <f t="shared" ca="1" si="239"/>
        <v>distance_scalar_walking_arica</v>
      </c>
      <c r="E1559" s="4" t="str" cm="1">
        <f t="array" aca="1" ref="E1559" ca="1">INDIRECT(ADDRESS(1,A1559,1,1,"all_city_parameter_inputs"))</f>
        <v>arica</v>
      </c>
      <c r="F1559" s="6" t="str" cm="1">
        <f t="array" aca="1" ref="F1559" ca="1">IF(AND(ISBLANK(INDIRECT(ADDRESS(B1559,2,1,1,"all_city_parameter_inputs"))), ISBLANK(INDIRECT(ADDRESS(B1559,1,1,1,"all_city_parameter_inputs")))), "", IF(ISBLANK(INDIRECT(ADDRESS(B1559,1,1,1,"all_city_parameter_inputs"))), All_city_list!F1558,INDIRECT(ADDRESS(B1559,1,1,1,"all_city_parameter_inputs"))))</f>
        <v>distance_scalar_walking</v>
      </c>
      <c r="G1559" s="4" t="str" cm="1">
        <f t="array" aca="1" ref="G1559" ca="1">IF(AND(ISBLANK(INDIRECT(ADDRESS(B1559,3,1,1,"all_city_parameter_inputs"))),ISBLANK(INDIRECT(ADDRESS(B1559,2,1,1,"all_city_parameter_inputs")))),"",IF(ISBLANK(INDIRECT(ADDRESS(B1559,2,1,1,"all_city_parameter_inputs"))),"",INDIRECT(ADDRESS(B1559,2,1,1,"all_city_parameter_inputs"))))</f>
        <v>sd</v>
      </c>
      <c r="H1559" s="17" cm="1">
        <f t="array" aca="1" ref="H1559" ca="1">IF(ISBLANK(INDIRECT(ADDRESS(B1559,A1559,1,1,"all_city_parameter_inputs"))), "--",INDIRECT(ADDRESS(B1559,A1559,1,1,"all_city_parameter_inputs")))</f>
        <v>1.01545987509297</v>
      </c>
      <c r="I1559" s="17" t="str">
        <f ca="1">IF(OR(G1559="alpha",G1559="beta",G1559="sd",G1559="mean"),"--",VLOOKUP(C1559,Default!$B$5:$H$113,7,FALSE))</f>
        <v>--</v>
      </c>
      <c r="J1559" s="4" t="str">
        <f ca="1">VLOOKUP(F1559,Lookup!$C$5:$D$109,2, FALSE)</f>
        <v>Travel values</v>
      </c>
      <c r="K1559" s="4" t="str">
        <f ca="1">VLOOKUP(C1559,Default!$B$4:$E$113,4, FALSE)</f>
        <v>scalar for walking distance, i.e. all walking trips are scaled by this scalar</v>
      </c>
      <c r="L1559" s="21" t="str" cm="1">
        <f t="array" aca="1" ref="L1559" ca="1">IF(ISNA(VLOOKUP(D1559,Grouped_Sources!$C:$C,1,FALSE)),"", INDIRECT(VLOOKUP(D1559,Grouped_Sources!$C:$G,5,FALSE)))</f>
        <v xml:space="preserve"> on OneDrive Ali Abbas - ITHIM Global\Methods and Processes\Input Parameters\DistanceScalars</v>
      </c>
      <c r="M1559" s="21"/>
      <c r="N1559" s="21"/>
    </row>
    <row r="1560" spans="1:14">
      <c r="A1560" s="5">
        <f t="shared" si="241"/>
        <v>18</v>
      </c>
      <c r="B1560" s="5">
        <f t="shared" si="242"/>
        <v>73</v>
      </c>
      <c r="C1560" s="5" t="str">
        <f t="shared" ca="1" si="240"/>
        <v>distance_scalar_cycling</v>
      </c>
      <c r="D1560" s="5" t="str">
        <f t="shared" ca="1" si="239"/>
        <v>distance_scalar_cycling_arica</v>
      </c>
      <c r="E1560" s="4" t="str" cm="1">
        <f t="array" aca="1" ref="E1560" ca="1">INDIRECT(ADDRESS(1,A1560,1,1,"all_city_parameter_inputs"))</f>
        <v>arica</v>
      </c>
      <c r="F1560" s="6" t="str" cm="1">
        <f t="array" aca="1" ref="F1560" ca="1">IF(AND(ISBLANK(INDIRECT(ADDRESS(B1560,2,1,1,"all_city_parameter_inputs"))), ISBLANK(INDIRECT(ADDRESS(B1560,1,1,1,"all_city_parameter_inputs")))), "", IF(ISBLANK(INDIRECT(ADDRESS(B1560,1,1,1,"all_city_parameter_inputs"))), All_city_list!F1559,INDIRECT(ADDRESS(B1560,1,1,1,"all_city_parameter_inputs"))))</f>
        <v>distance_scalar_cycling</v>
      </c>
      <c r="G1560" s="4" t="str" cm="1">
        <f t="array" aca="1" ref="G1560" ca="1">IF(AND(ISBLANK(INDIRECT(ADDRESS(B1560,3,1,1,"all_city_parameter_inputs"))),ISBLANK(INDIRECT(ADDRESS(B1560,2,1,1,"all_city_parameter_inputs")))),"",IF(ISBLANK(INDIRECT(ADDRESS(B1560,2,1,1,"all_city_parameter_inputs"))),"",INDIRECT(ADDRESS(B1560,2,1,1,"all_city_parameter_inputs"))))</f>
        <v>constant</v>
      </c>
      <c r="H1560" s="17" cm="1">
        <f t="array" aca="1" ref="H1560" ca="1">IF(ISBLANK(INDIRECT(ADDRESS(B1560,A1560,1,1,"all_city_parameter_inputs"))), "--",INDIRECT(ADDRESS(B1560,A1560,1,1,"all_city_parameter_inputs")))</f>
        <v>1</v>
      </c>
      <c r="I1560" s="17">
        <f ca="1">IF(OR(G1560="alpha",G1560="beta",G1560="sd",G1560="mean"),"--",VLOOKUP(C1560,Default!$B$5:$H$113,7,FALSE))</f>
        <v>1</v>
      </c>
      <c r="J1560" s="4" t="str">
        <f ca="1">VLOOKUP(F1560,Lookup!$C$5:$D$109,2, FALSE)</f>
        <v>Travel values</v>
      </c>
      <c r="K1560" s="4" t="str">
        <f ca="1">VLOOKUP(C1560,Default!$B$4:$E$113,4, FALSE)</f>
        <v>scalar for cycling distance, i.e. all cycling trips are scaled by this scalar</v>
      </c>
      <c r="L1560" s="21" t="str" cm="1">
        <f t="array" aca="1" ref="L1560" ca="1">IF(ISNA(VLOOKUP(D1560,Grouped_Sources!$C:$C,1,FALSE)),"", INDIRECT(VLOOKUP(D1560,Grouped_Sources!$C:$G,5,FALSE)))</f>
        <v xml:space="preserve"> on OneDrive Ali Abbas - ITHIM Global\Methods and Processes\Input Parameters\DistanceScalars</v>
      </c>
      <c r="M1560" s="21"/>
      <c r="N1560" s="21"/>
    </row>
    <row r="1561" spans="1:14">
      <c r="A1561" s="5">
        <f t="shared" si="241"/>
        <v>18</v>
      </c>
      <c r="B1561" s="5">
        <f t="shared" si="242"/>
        <v>74</v>
      </c>
      <c r="C1561" s="5" t="str">
        <f t="shared" ca="1" si="240"/>
        <v>distance_scalar_cycling</v>
      </c>
      <c r="D1561" s="5" t="str">
        <f t="shared" ca="1" si="239"/>
        <v>distance_scalar_cycling_arica</v>
      </c>
      <c r="E1561" s="4" t="str" cm="1">
        <f t="array" aca="1" ref="E1561" ca="1">INDIRECT(ADDRESS(1,A1561,1,1,"all_city_parameter_inputs"))</f>
        <v>arica</v>
      </c>
      <c r="F1561" s="6" t="str" cm="1">
        <f t="array" aca="1" ref="F1561" ca="1">IF(AND(ISBLANK(INDIRECT(ADDRESS(B1561,2,1,1,"all_city_parameter_inputs"))), ISBLANK(INDIRECT(ADDRESS(B1561,1,1,1,"all_city_parameter_inputs")))), "", IF(ISBLANK(INDIRECT(ADDRESS(B1561,1,1,1,"all_city_parameter_inputs"))), All_city_list!F1560,INDIRECT(ADDRESS(B1561,1,1,1,"all_city_parameter_inputs"))))</f>
        <v>distance_scalar_cycling</v>
      </c>
      <c r="G1561" s="4" t="str" cm="1">
        <f t="array" aca="1" ref="G1561" ca="1">IF(AND(ISBLANK(INDIRECT(ADDRESS(B1561,3,1,1,"all_city_parameter_inputs"))),ISBLANK(INDIRECT(ADDRESS(B1561,2,1,1,"all_city_parameter_inputs")))),"",IF(ISBLANK(INDIRECT(ADDRESS(B1561,2,1,1,"all_city_parameter_inputs"))),"",INDIRECT(ADDRESS(B1561,2,1,1,"all_city_parameter_inputs"))))</f>
        <v>mean</v>
      </c>
      <c r="H1561" s="17" cm="1">
        <f t="array" aca="1" ref="H1561" ca="1">IF(ISBLANK(INDIRECT(ADDRESS(B1561,A1561,1,1,"all_city_parameter_inputs"))), "--",INDIRECT(ADDRESS(B1561,A1561,1,1,"all_city_parameter_inputs")))</f>
        <v>0.99925943666218797</v>
      </c>
      <c r="I1561" s="17" t="str">
        <f ca="1">IF(OR(G1561="alpha",G1561="beta",G1561="sd",G1561="mean"),"--",VLOOKUP(C1561,Default!$B$5:$H$113,7,FALSE))</f>
        <v>--</v>
      </c>
      <c r="J1561" s="4" t="str">
        <f ca="1">VLOOKUP(F1561,Lookup!$C$5:$D$109,2, FALSE)</f>
        <v>Travel values</v>
      </c>
      <c r="K1561" s="4" t="str">
        <f ca="1">VLOOKUP(C1561,Default!$B$4:$E$113,4, FALSE)</f>
        <v>scalar for cycling distance, i.e. all cycling trips are scaled by this scalar</v>
      </c>
      <c r="L1561" s="21" t="str" cm="1">
        <f t="array" aca="1" ref="L1561" ca="1">IF(ISNA(VLOOKUP(D1561,Grouped_Sources!$C:$C,1,FALSE)),"", INDIRECT(VLOOKUP(D1561,Grouped_Sources!$C:$G,5,FALSE)))</f>
        <v xml:space="preserve"> on OneDrive Ali Abbas - ITHIM Global\Methods and Processes\Input Parameters\DistanceScalars</v>
      </c>
      <c r="M1561" s="21"/>
      <c r="N1561" s="21"/>
    </row>
    <row r="1562" spans="1:14">
      <c r="A1562" s="5">
        <f t="shared" si="241"/>
        <v>18</v>
      </c>
      <c r="B1562" s="5">
        <f t="shared" si="242"/>
        <v>75</v>
      </c>
      <c r="C1562" s="5" t="str">
        <f t="shared" ca="1" si="240"/>
        <v>distance_scalar_cycling</v>
      </c>
      <c r="D1562" s="5" t="str">
        <f t="shared" ca="1" si="239"/>
        <v>distance_scalar_cycling_arica</v>
      </c>
      <c r="E1562" s="4" t="str" cm="1">
        <f t="array" aca="1" ref="E1562" ca="1">INDIRECT(ADDRESS(1,A1562,1,1,"all_city_parameter_inputs"))</f>
        <v>arica</v>
      </c>
      <c r="F1562" s="6" t="str" cm="1">
        <f t="array" aca="1" ref="F1562" ca="1">IF(AND(ISBLANK(INDIRECT(ADDRESS(B1562,2,1,1,"all_city_parameter_inputs"))), ISBLANK(INDIRECT(ADDRESS(B1562,1,1,1,"all_city_parameter_inputs")))), "", IF(ISBLANK(INDIRECT(ADDRESS(B1562,1,1,1,"all_city_parameter_inputs"))), All_city_list!F1561,INDIRECT(ADDRESS(B1562,1,1,1,"all_city_parameter_inputs"))))</f>
        <v>distance_scalar_cycling</v>
      </c>
      <c r="G1562" s="4" t="str" cm="1">
        <f t="array" aca="1" ref="G1562" ca="1">IF(AND(ISBLANK(INDIRECT(ADDRESS(B1562,3,1,1,"all_city_parameter_inputs"))),ISBLANK(INDIRECT(ADDRESS(B1562,2,1,1,"all_city_parameter_inputs")))),"",IF(ISBLANK(INDIRECT(ADDRESS(B1562,2,1,1,"all_city_parameter_inputs"))),"",INDIRECT(ADDRESS(B1562,2,1,1,"all_city_parameter_inputs"))))</f>
        <v>sd</v>
      </c>
      <c r="H1562" s="17" cm="1">
        <f t="array" aca="1" ref="H1562" ca="1">IF(ISBLANK(INDIRECT(ADDRESS(B1562,A1562,1,1,"all_city_parameter_inputs"))), "--",INDIRECT(ADDRESS(B1562,A1562,1,1,"all_city_parameter_inputs")))</f>
        <v>1.03924297213343</v>
      </c>
      <c r="I1562" s="17" t="str">
        <f ca="1">IF(OR(G1562="alpha",G1562="beta",G1562="sd",G1562="mean"),"--",VLOOKUP(C1562,Default!$B$5:$H$113,7,FALSE))</f>
        <v>--</v>
      </c>
      <c r="J1562" s="4" t="str">
        <f ca="1">VLOOKUP(F1562,Lookup!$C$5:$D$109,2, FALSE)</f>
        <v>Travel values</v>
      </c>
      <c r="K1562" s="4" t="str">
        <f ca="1">VLOOKUP(C1562,Default!$B$4:$E$113,4, FALSE)</f>
        <v>scalar for cycling distance, i.e. all cycling trips are scaled by this scalar</v>
      </c>
      <c r="L1562" s="21" t="str" cm="1">
        <f t="array" aca="1" ref="L1562" ca="1">IF(ISNA(VLOOKUP(D1562,Grouped_Sources!$C:$C,1,FALSE)),"", INDIRECT(VLOOKUP(D1562,Grouped_Sources!$C:$G,5,FALSE)))</f>
        <v xml:space="preserve"> on OneDrive Ali Abbas - ITHIM Global\Methods and Processes\Input Parameters\DistanceScalars</v>
      </c>
      <c r="M1562" s="21"/>
      <c r="N1562" s="21"/>
    </row>
    <row r="1563" spans="1:14">
      <c r="A1563" s="5">
        <f t="shared" si="241"/>
        <v>18</v>
      </c>
      <c r="B1563" s="5">
        <f t="shared" si="242"/>
        <v>76</v>
      </c>
      <c r="C1563" s="5" t="str">
        <f t="shared" ca="1" si="240"/>
        <v>CO2_emission_inventories motorcycle</v>
      </c>
      <c r="D1563" s="5" t="str">
        <f t="shared" ca="1" si="239"/>
        <v>CO2_emission_inventories_arica</v>
      </c>
      <c r="E1563" s="4" t="str" cm="1">
        <f t="array" aca="1" ref="E1563" ca="1">INDIRECT(ADDRESS(1,A1563,1,1,"all_city_parameter_inputs"))</f>
        <v>arica</v>
      </c>
      <c r="F1563" s="6" t="str" cm="1">
        <f t="array" aca="1" ref="F1563" ca="1">IF(AND(ISBLANK(INDIRECT(ADDRESS(B1563,2,1,1,"all_city_parameter_inputs"))), ISBLANK(INDIRECT(ADDRESS(B1563,1,1,1,"all_city_parameter_inputs")))), "", IF(ISBLANK(INDIRECT(ADDRESS(B1563,1,1,1,"all_city_parameter_inputs"))), All_city_list!F1562,INDIRECT(ADDRESS(B1563,1,1,1,"all_city_parameter_inputs"))))</f>
        <v>CO2_emission_inventories</v>
      </c>
      <c r="G1563" s="4" t="str" cm="1">
        <f t="array" aca="1" ref="G1563" ca="1">IF(AND(ISBLANK(INDIRECT(ADDRESS(B1563,3,1,1,"all_city_parameter_inputs"))),ISBLANK(INDIRECT(ADDRESS(B1563,2,1,1,"all_city_parameter_inputs")))),"",IF(ISBLANK(INDIRECT(ADDRESS(B1563,2,1,1,"all_city_parameter_inputs"))),"",INDIRECT(ADDRESS(B1563,2,1,1,"all_city_parameter_inputs"))))</f>
        <v>motorcycle</v>
      </c>
      <c r="H1563" s="17" cm="1">
        <f t="array" aca="1" ref="H1563" ca="1">IF(ISBLANK(INDIRECT(ADDRESS(B1563,A1563,1,1,"all_city_parameter_inputs"))), "--",INDIRECT(ADDRESS(B1563,A1563,1,1,"all_city_parameter_inputs")))</f>
        <v>1920.827</v>
      </c>
      <c r="I1563" s="17">
        <f ca="1">IF(OR(G1563="alpha",G1563="beta",G1563="sd",G1563="mean"),"--",VLOOKUP(C1563,Default!$B$5:$H$113,7,FALSE))</f>
        <v>30033.571810000001</v>
      </c>
      <c r="J1563" s="4" t="str">
        <f ca="1">VLOOKUP(F1563,Lookup!$C$5:$D$109,2, FALSE)</f>
        <v>Pollution values</v>
      </c>
      <c r="K1563" s="4" t="str">
        <f ca="1">VLOOKUP(C1563,Default!$B$4:$E$113,4, FALSE)</f>
        <v>- used to estimate the CO2 for scenarios (function "scenario_co2_calculations").
- used to create the VEHICLE_INVENTORY, with speeds, PM and CO2 emissions (function "set_vehicle_inventory").</v>
      </c>
      <c r="L1563" s="21" t="str" cm="1">
        <f t="array" aca="1" ref="L1563" ca="1">IF(ISNA(VLOOKUP(D1563,Grouped_Sources!$C:$C,1,FALSE)),"", INDIRECT(VLOOKUP(D1563,Grouped_Sources!$C:$G,5,FALSE)))</f>
        <v/>
      </c>
      <c r="M1563" s="21"/>
      <c r="N1563" s="21"/>
    </row>
    <row r="1564" spans="1:14">
      <c r="A1564" s="5">
        <f t="shared" si="241"/>
        <v>18</v>
      </c>
      <c r="B1564" s="5">
        <f t="shared" si="242"/>
        <v>77</v>
      </c>
      <c r="C1564" s="5" t="str">
        <f t="shared" ca="1" si="240"/>
        <v>CO2_emission_inventories car</v>
      </c>
      <c r="D1564" s="5" t="str">
        <f t="shared" ca="1" si="239"/>
        <v>CO2_emission_inventories_arica</v>
      </c>
      <c r="E1564" s="4" t="str" cm="1">
        <f t="array" aca="1" ref="E1564" ca="1">INDIRECT(ADDRESS(1,A1564,1,1,"all_city_parameter_inputs"))</f>
        <v>arica</v>
      </c>
      <c r="F1564" s="6" t="str" cm="1">
        <f t="array" aca="1" ref="F1564" ca="1">IF(AND(ISBLANK(INDIRECT(ADDRESS(B1564,2,1,1,"all_city_parameter_inputs"))), ISBLANK(INDIRECT(ADDRESS(B1564,1,1,1,"all_city_parameter_inputs")))), "", IF(ISBLANK(INDIRECT(ADDRESS(B1564,1,1,1,"all_city_parameter_inputs"))), All_city_list!F1563,INDIRECT(ADDRESS(B1564,1,1,1,"all_city_parameter_inputs"))))</f>
        <v>CO2_emission_inventories</v>
      </c>
      <c r="G1564" s="4" t="str" cm="1">
        <f t="array" aca="1" ref="G1564" ca="1">IF(AND(ISBLANK(INDIRECT(ADDRESS(B1564,3,1,1,"all_city_parameter_inputs"))),ISBLANK(INDIRECT(ADDRESS(B1564,2,1,1,"all_city_parameter_inputs")))),"",IF(ISBLANK(INDIRECT(ADDRESS(B1564,2,1,1,"all_city_parameter_inputs"))),"",INDIRECT(ADDRESS(B1564,2,1,1,"all_city_parameter_inputs"))))</f>
        <v>car</v>
      </c>
      <c r="H1564" s="17" cm="1">
        <f t="array" aca="1" ref="H1564" ca="1">IF(ISBLANK(INDIRECT(ADDRESS(B1564,A1564,1,1,"all_city_parameter_inputs"))), "--",INDIRECT(ADDRESS(B1564,A1564,1,1,"all_city_parameter_inputs")))</f>
        <v>23826.86</v>
      </c>
      <c r="I1564" s="17">
        <f ca="1">IF(OR(G1564="alpha",G1564="beta",G1564="sd",G1564="mean"),"--",VLOOKUP(C1564,Default!$B$5:$H$113,7,FALSE))</f>
        <v>1033377.341</v>
      </c>
      <c r="J1564" s="4" t="str">
        <f ca="1">VLOOKUP(F1564,Lookup!$C$5:$D$109,2, FALSE)</f>
        <v>Pollution values</v>
      </c>
      <c r="K1564" s="4">
        <f ca="1">VLOOKUP(C1564,Default!$B$4:$E$113,4, FALSE)</f>
        <v>0</v>
      </c>
      <c r="L1564" s="21" t="str" cm="1">
        <f t="array" aca="1" ref="L1564" ca="1">IF(ISNA(VLOOKUP(D1564,Grouped_Sources!$C:$C,1,FALSE)),"", INDIRECT(VLOOKUP(D1564,Grouped_Sources!$C:$G,5,FALSE)))</f>
        <v/>
      </c>
      <c r="M1564" s="21"/>
      <c r="N1564" s="21"/>
    </row>
    <row r="1565" spans="1:14">
      <c r="A1565" s="5">
        <f t="shared" si="241"/>
        <v>18</v>
      </c>
      <c r="B1565" s="5">
        <f t="shared" si="242"/>
        <v>78</v>
      </c>
      <c r="C1565" s="5" t="str">
        <f t="shared" ca="1" si="240"/>
        <v>CO2_emission_inventories bus_driver</v>
      </c>
      <c r="D1565" s="5" t="str">
        <f t="shared" ca="1" si="239"/>
        <v>CO2_emission_inventories_arica</v>
      </c>
      <c r="E1565" s="4" t="str" cm="1">
        <f t="array" aca="1" ref="E1565" ca="1">INDIRECT(ADDRESS(1,A1565,1,1,"all_city_parameter_inputs"))</f>
        <v>arica</v>
      </c>
      <c r="F1565" s="6" t="str" cm="1">
        <f t="array" aca="1" ref="F1565" ca="1">IF(AND(ISBLANK(INDIRECT(ADDRESS(B1565,2,1,1,"all_city_parameter_inputs"))), ISBLANK(INDIRECT(ADDRESS(B1565,1,1,1,"all_city_parameter_inputs")))), "", IF(ISBLANK(INDIRECT(ADDRESS(B1565,1,1,1,"all_city_parameter_inputs"))), All_city_list!F1564,INDIRECT(ADDRESS(B1565,1,1,1,"all_city_parameter_inputs"))))</f>
        <v>CO2_emission_inventories</v>
      </c>
      <c r="G1565" s="4" t="str" cm="1">
        <f t="array" aca="1" ref="G1565" ca="1">IF(AND(ISBLANK(INDIRECT(ADDRESS(B1565,3,1,1,"all_city_parameter_inputs"))),ISBLANK(INDIRECT(ADDRESS(B1565,2,1,1,"all_city_parameter_inputs")))),"",IF(ISBLANK(INDIRECT(ADDRESS(B1565,2,1,1,"all_city_parameter_inputs"))),"",INDIRECT(ADDRESS(B1565,2,1,1,"all_city_parameter_inputs"))))</f>
        <v>bus_driver</v>
      </c>
      <c r="H1565" s="17" cm="1">
        <f t="array" aca="1" ref="H1565" ca="1">IF(ISBLANK(INDIRECT(ADDRESS(B1565,A1565,1,1,"all_city_parameter_inputs"))), "--",INDIRECT(ADDRESS(B1565,A1565,1,1,"all_city_parameter_inputs")))</f>
        <v>654.12199999999996</v>
      </c>
      <c r="I1565" s="17">
        <f ca="1">IF(OR(G1565="alpha",G1565="beta",G1565="sd",G1565="mean"),"--",VLOOKUP(C1565,Default!$B$5:$H$113,7,FALSE))</f>
        <v>100429.7216</v>
      </c>
      <c r="J1565" s="4" t="str">
        <f ca="1">VLOOKUP(F1565,Lookup!$C$5:$D$109,2, FALSE)</f>
        <v>Pollution values</v>
      </c>
      <c r="K1565" s="4">
        <f ca="1">VLOOKUP(C1565,Default!$B$4:$E$113,4, FALSE)</f>
        <v>0</v>
      </c>
      <c r="L1565" s="21" t="str" cm="1">
        <f t="array" aca="1" ref="L1565" ca="1">IF(ISNA(VLOOKUP(D1565,Grouped_Sources!$C:$C,1,FALSE)),"", INDIRECT(VLOOKUP(D1565,Grouped_Sources!$C:$G,5,FALSE)))</f>
        <v/>
      </c>
      <c r="M1565" s="21"/>
      <c r="N1565" s="21"/>
    </row>
    <row r="1566" spans="1:14">
      <c r="A1566" s="5">
        <f t="shared" si="241"/>
        <v>18</v>
      </c>
      <c r="B1566" s="5">
        <f t="shared" si="242"/>
        <v>79</v>
      </c>
      <c r="C1566" s="5" t="str">
        <f t="shared" ca="1" si="240"/>
        <v>CO2_emission_inventories big_truck</v>
      </c>
      <c r="D1566" s="5" t="str">
        <f t="shared" ca="1" si="239"/>
        <v>CO2_emission_inventories_arica</v>
      </c>
      <c r="E1566" s="4" t="str" cm="1">
        <f t="array" aca="1" ref="E1566" ca="1">INDIRECT(ADDRESS(1,A1566,1,1,"all_city_parameter_inputs"))</f>
        <v>arica</v>
      </c>
      <c r="F1566" s="6" t="str" cm="1">
        <f t="array" aca="1" ref="F1566" ca="1">IF(AND(ISBLANK(INDIRECT(ADDRESS(B1566,2,1,1,"all_city_parameter_inputs"))), ISBLANK(INDIRECT(ADDRESS(B1566,1,1,1,"all_city_parameter_inputs")))), "", IF(ISBLANK(INDIRECT(ADDRESS(B1566,1,1,1,"all_city_parameter_inputs"))), All_city_list!F1565,INDIRECT(ADDRESS(B1566,1,1,1,"all_city_parameter_inputs"))))</f>
        <v>CO2_emission_inventories</v>
      </c>
      <c r="G1566" s="4" t="str" cm="1">
        <f t="array" aca="1" ref="G1566" ca="1">IF(AND(ISBLANK(INDIRECT(ADDRESS(B1566,3,1,1,"all_city_parameter_inputs"))),ISBLANK(INDIRECT(ADDRESS(B1566,2,1,1,"all_city_parameter_inputs")))),"",IF(ISBLANK(INDIRECT(ADDRESS(B1566,2,1,1,"all_city_parameter_inputs"))),"",INDIRECT(ADDRESS(B1566,2,1,1,"all_city_parameter_inputs"))))</f>
        <v>big_truck</v>
      </c>
      <c r="H1566" s="17" cm="1">
        <f t="array" aca="1" ref="H1566" ca="1">IF(ISBLANK(INDIRECT(ADDRESS(B1566,A1566,1,1,"all_city_parameter_inputs"))), "--",INDIRECT(ADDRESS(B1566,A1566,1,1,"all_city_parameter_inputs")))</f>
        <v>5862.0029999999997</v>
      </c>
      <c r="I1566" s="17">
        <f ca="1">IF(OR(G1566="alpha",G1566="beta",G1566="sd",G1566="mean"),"--",VLOOKUP(C1566,Default!$B$5:$H$113,7,FALSE))</f>
        <v>259655.32449999999</v>
      </c>
      <c r="J1566" s="4" t="str">
        <f ca="1">VLOOKUP(F1566,Lookup!$C$5:$D$109,2, FALSE)</f>
        <v>Pollution values</v>
      </c>
      <c r="K1566" s="4">
        <f ca="1">VLOOKUP(C1566,Default!$B$4:$E$113,4, FALSE)</f>
        <v>0</v>
      </c>
      <c r="L1566" s="21" t="str" cm="1">
        <f t="array" aca="1" ref="L1566" ca="1">IF(ISNA(VLOOKUP(D1566,Grouped_Sources!$C:$C,1,FALSE)),"", INDIRECT(VLOOKUP(D1566,Grouped_Sources!$C:$G,5,FALSE)))</f>
        <v/>
      </c>
      <c r="M1566" s="21"/>
      <c r="N1566" s="21"/>
    </row>
    <row r="1567" spans="1:14">
      <c r="A1567" s="5">
        <f t="shared" si="241"/>
        <v>18</v>
      </c>
      <c r="B1567" s="5">
        <f t="shared" si="242"/>
        <v>80</v>
      </c>
      <c r="C1567" s="5" t="str">
        <f t="shared" ca="1" si="240"/>
        <v>CO2_emission_inventories truck</v>
      </c>
      <c r="D1567" s="5" t="str">
        <f t="shared" ca="1" si="239"/>
        <v>CO2_emission_inventories_arica</v>
      </c>
      <c r="E1567" s="4" t="str" cm="1">
        <f t="array" aca="1" ref="E1567" ca="1">INDIRECT(ADDRESS(1,A1567,1,1,"all_city_parameter_inputs"))</f>
        <v>arica</v>
      </c>
      <c r="F1567" s="6" t="str" cm="1">
        <f t="array" aca="1" ref="F1567" ca="1">IF(AND(ISBLANK(INDIRECT(ADDRESS(B1567,2,1,1,"all_city_parameter_inputs"))), ISBLANK(INDIRECT(ADDRESS(B1567,1,1,1,"all_city_parameter_inputs")))), "", IF(ISBLANK(INDIRECT(ADDRESS(B1567,1,1,1,"all_city_parameter_inputs"))), All_city_list!F1566,INDIRECT(ADDRESS(B1567,1,1,1,"all_city_parameter_inputs"))))</f>
        <v>CO2_emission_inventories</v>
      </c>
      <c r="G1567" s="4" t="str" cm="1">
        <f t="array" aca="1" ref="G1567" ca="1">IF(AND(ISBLANK(INDIRECT(ADDRESS(B1567,3,1,1,"all_city_parameter_inputs"))),ISBLANK(INDIRECT(ADDRESS(B1567,2,1,1,"all_city_parameter_inputs")))),"",IF(ISBLANK(INDIRECT(ADDRESS(B1567,2,1,1,"all_city_parameter_inputs"))),"",INDIRECT(ADDRESS(B1567,2,1,1,"all_city_parameter_inputs"))))</f>
        <v>truck</v>
      </c>
      <c r="H1567" s="17" cm="1">
        <f t="array" aca="1" ref="H1567" ca="1">IF(ISBLANK(INDIRECT(ADDRESS(B1567,A1567,1,1,"all_city_parameter_inputs"))), "--",INDIRECT(ADDRESS(B1567,A1567,1,1,"all_city_parameter_inputs")))</f>
        <v>13799.81</v>
      </c>
      <c r="I1567" s="17">
        <f ca="1">IF(OR(G1567="alpha",G1567="beta",G1567="sd",G1567="mean"),"--",VLOOKUP(C1567,Default!$B$5:$H$113,7,FALSE))</f>
        <v>163516.11319999999</v>
      </c>
      <c r="J1567" s="4" t="str">
        <f ca="1">VLOOKUP(F1567,Lookup!$C$5:$D$109,2, FALSE)</f>
        <v>Pollution values</v>
      </c>
      <c r="K1567" s="4">
        <f ca="1">VLOOKUP(C1567,Default!$B$4:$E$113,4, FALSE)</f>
        <v>0</v>
      </c>
      <c r="L1567" s="21" t="str" cm="1">
        <f t="array" aca="1" ref="L1567" ca="1">IF(ISNA(VLOOKUP(D1567,Grouped_Sources!$C:$C,1,FALSE)),"", INDIRECT(VLOOKUP(D1567,Grouped_Sources!$C:$G,5,FALSE)))</f>
        <v/>
      </c>
      <c r="M1567" s="21"/>
      <c r="N1567" s="21"/>
    </row>
    <row r="1568" spans="1:14">
      <c r="A1568" s="5">
        <f t="shared" si="241"/>
        <v>18</v>
      </c>
      <c r="B1568" s="5">
        <f t="shared" si="242"/>
        <v>81</v>
      </c>
      <c r="C1568" s="5" t="str">
        <f t="shared" ca="1" si="240"/>
        <v>CO2_emission_inventories van</v>
      </c>
      <c r="D1568" s="5" t="str">
        <f t="shared" ca="1" si="239"/>
        <v>CO2_emission_inventories_arica</v>
      </c>
      <c r="E1568" s="4" t="str" cm="1">
        <f t="array" aca="1" ref="E1568" ca="1">INDIRECT(ADDRESS(1,A1568,1,1,"all_city_parameter_inputs"))</f>
        <v>arica</v>
      </c>
      <c r="F1568" s="6" t="str" cm="1">
        <f t="array" aca="1" ref="F1568" ca="1">IF(AND(ISBLANK(INDIRECT(ADDRESS(B1568,2,1,1,"all_city_parameter_inputs"))), ISBLANK(INDIRECT(ADDRESS(B1568,1,1,1,"all_city_parameter_inputs")))), "", IF(ISBLANK(INDIRECT(ADDRESS(B1568,1,1,1,"all_city_parameter_inputs"))), All_city_list!F1567,INDIRECT(ADDRESS(B1568,1,1,1,"all_city_parameter_inputs"))))</f>
        <v>CO2_emission_inventories</v>
      </c>
      <c r="G1568" s="4" t="str" cm="1">
        <f t="array" aca="1" ref="G1568" ca="1">IF(AND(ISBLANK(INDIRECT(ADDRESS(B1568,3,1,1,"all_city_parameter_inputs"))),ISBLANK(INDIRECT(ADDRESS(B1568,2,1,1,"all_city_parameter_inputs")))),"",IF(ISBLANK(INDIRECT(ADDRESS(B1568,2,1,1,"all_city_parameter_inputs"))),"",INDIRECT(ADDRESS(B1568,2,1,1,"all_city_parameter_inputs"))))</f>
        <v>van</v>
      </c>
      <c r="H1568" s="17" t="str" cm="1">
        <f t="array" aca="1" ref="H1568" ca="1">IF(ISBLANK(INDIRECT(ADDRESS(B1568,A1568,1,1,"all_city_parameter_inputs"))), "--",INDIRECT(ADDRESS(B1568,A1568,1,1,"all_city_parameter_inputs")))</f>
        <v>--</v>
      </c>
      <c r="I1568" s="17">
        <f ca="1">IF(OR(G1568="alpha",G1568="beta",G1568="sd",G1568="mean"),"--",VLOOKUP(C1568,Default!$B$5:$H$113,7,FALSE))</f>
        <v>0</v>
      </c>
      <c r="J1568" s="4" t="str">
        <f ca="1">VLOOKUP(F1568,Lookup!$C$5:$D$109,2, FALSE)</f>
        <v>Pollution values</v>
      </c>
      <c r="K1568" s="4">
        <f ca="1">VLOOKUP(C1568,Default!$B$4:$E$113,4, FALSE)</f>
        <v>0</v>
      </c>
      <c r="L1568" s="21" t="str" cm="1">
        <f t="array" aca="1" ref="L1568" ca="1">IF(ISNA(VLOOKUP(D1568,Grouped_Sources!$C:$C,1,FALSE)),"", INDIRECT(VLOOKUP(D1568,Grouped_Sources!$C:$G,5,FALSE)))</f>
        <v/>
      </c>
      <c r="M1568" s="21"/>
      <c r="N1568" s="21"/>
    </row>
    <row r="1569" spans="1:14">
      <c r="A1569" s="5">
        <f t="shared" si="241"/>
        <v>18</v>
      </c>
      <c r="B1569" s="5">
        <f t="shared" si="242"/>
        <v>82</v>
      </c>
      <c r="C1569" s="5" t="str">
        <f t="shared" ca="1" si="240"/>
        <v>CO2_emission_inventories other</v>
      </c>
      <c r="D1569" s="5" t="str">
        <f t="shared" ca="1" si="239"/>
        <v>CO2_emission_inventories_arica</v>
      </c>
      <c r="E1569" s="4" t="str" cm="1">
        <f t="array" aca="1" ref="E1569" ca="1">INDIRECT(ADDRESS(1,A1569,1,1,"all_city_parameter_inputs"))</f>
        <v>arica</v>
      </c>
      <c r="F1569" s="6" t="str" cm="1">
        <f t="array" aca="1" ref="F1569" ca="1">IF(AND(ISBLANK(INDIRECT(ADDRESS(B1569,2,1,1,"all_city_parameter_inputs"))), ISBLANK(INDIRECT(ADDRESS(B1569,1,1,1,"all_city_parameter_inputs")))), "", IF(ISBLANK(INDIRECT(ADDRESS(B1569,1,1,1,"all_city_parameter_inputs"))), All_city_list!F1568,INDIRECT(ADDRESS(B1569,1,1,1,"all_city_parameter_inputs"))))</f>
        <v>CO2_emission_inventories</v>
      </c>
      <c r="G1569" s="4" t="str" cm="1">
        <f t="array" aca="1" ref="G1569" ca="1">IF(AND(ISBLANK(INDIRECT(ADDRESS(B1569,3,1,1,"all_city_parameter_inputs"))),ISBLANK(INDIRECT(ADDRESS(B1569,2,1,1,"all_city_parameter_inputs")))),"",IF(ISBLANK(INDIRECT(ADDRESS(B1569,2,1,1,"all_city_parameter_inputs"))),"",INDIRECT(ADDRESS(B1569,2,1,1,"all_city_parameter_inputs"))))</f>
        <v>other</v>
      </c>
      <c r="H1569" s="17" cm="1">
        <f t="array" aca="1" ref="H1569" ca="1">IF(ISBLANK(INDIRECT(ADDRESS(B1569,A1569,1,1,"all_city_parameter_inputs"))), "--",INDIRECT(ADDRESS(B1569,A1569,1,1,"all_city_parameter_inputs")))</f>
        <v>0</v>
      </c>
      <c r="I1569" s="17">
        <f ca="1">IF(OR(G1569="alpha",G1569="beta",G1569="sd",G1569="mean"),"--",VLOOKUP(C1569,Default!$B$5:$H$113,7,FALSE))</f>
        <v>1906.893448</v>
      </c>
      <c r="J1569" s="4" t="str">
        <f ca="1">VLOOKUP(F1569,Lookup!$C$5:$D$109,2, FALSE)</f>
        <v>Pollution values</v>
      </c>
      <c r="K1569" s="4">
        <f ca="1">VLOOKUP(C1569,Default!$B$4:$E$113,4, FALSE)</f>
        <v>0</v>
      </c>
      <c r="L1569" s="21" t="str" cm="1">
        <f t="array" aca="1" ref="L1569" ca="1">IF(ISNA(VLOOKUP(D1569,Grouped_Sources!$C:$C,1,FALSE)),"", INDIRECT(VLOOKUP(D1569,Grouped_Sources!$C:$G,5,FALSE)))</f>
        <v/>
      </c>
      <c r="M1569" s="21"/>
      <c r="N1569" s="21"/>
    </row>
    <row r="1570" spans="1:14">
      <c r="A1570" s="5">
        <f t="shared" si="241"/>
        <v>18</v>
      </c>
      <c r="B1570" s="5">
        <f t="shared" si="242"/>
        <v>83</v>
      </c>
      <c r="C1570" s="5" t="str">
        <f t="shared" ca="1" si="240"/>
        <v>CO2_emission_inventories taxi</v>
      </c>
      <c r="D1570" s="5" t="str">
        <f t="shared" ca="1" si="239"/>
        <v>CO2_emission_inventories_arica</v>
      </c>
      <c r="E1570" s="4" t="str" cm="1">
        <f t="array" aca="1" ref="E1570" ca="1">INDIRECT(ADDRESS(1,A1570,1,1,"all_city_parameter_inputs"))</f>
        <v>arica</v>
      </c>
      <c r="F1570" s="6" t="str" cm="1">
        <f t="array" aca="1" ref="F1570" ca="1">IF(AND(ISBLANK(INDIRECT(ADDRESS(B1570,2,1,1,"all_city_parameter_inputs"))), ISBLANK(INDIRECT(ADDRESS(B1570,1,1,1,"all_city_parameter_inputs")))), "", IF(ISBLANK(INDIRECT(ADDRESS(B1570,1,1,1,"all_city_parameter_inputs"))), All_city_list!F1569,INDIRECT(ADDRESS(B1570,1,1,1,"all_city_parameter_inputs"))))</f>
        <v>CO2_emission_inventories</v>
      </c>
      <c r="G1570" s="4" t="str" cm="1">
        <f t="array" aca="1" ref="G1570" ca="1">IF(AND(ISBLANK(INDIRECT(ADDRESS(B1570,3,1,1,"all_city_parameter_inputs"))),ISBLANK(INDIRECT(ADDRESS(B1570,2,1,1,"all_city_parameter_inputs")))),"",IF(ISBLANK(INDIRECT(ADDRESS(B1570,2,1,1,"all_city_parameter_inputs"))),"",INDIRECT(ADDRESS(B1570,2,1,1,"all_city_parameter_inputs"))))</f>
        <v>taxi</v>
      </c>
      <c r="H1570" s="17" t="str" cm="1">
        <f t="array" aca="1" ref="H1570" ca="1">IF(ISBLANK(INDIRECT(ADDRESS(B1570,A1570,1,1,"all_city_parameter_inputs"))), "--",INDIRECT(ADDRESS(B1570,A1570,1,1,"all_city_parameter_inputs")))</f>
        <v>--</v>
      </c>
      <c r="I1570" s="17">
        <f ca="1">IF(OR(G1570="alpha",G1570="beta",G1570="sd",G1570="mean"),"--",VLOOKUP(C1570,Default!$B$5:$H$113,7,FALSE))</f>
        <v>0</v>
      </c>
      <c r="J1570" s="4" t="str">
        <f ca="1">VLOOKUP(F1570,Lookup!$C$5:$D$109,2, FALSE)</f>
        <v>Pollution values</v>
      </c>
      <c r="K1570" s="4">
        <f ca="1">VLOOKUP(C1570,Default!$B$4:$E$113,4, FALSE)</f>
        <v>0</v>
      </c>
      <c r="L1570" s="21" t="str" cm="1">
        <f t="array" aca="1" ref="L1570" ca="1">IF(ISNA(VLOOKUP(D1570,Grouped_Sources!$C:$C,1,FALSE)),"", INDIRECT(VLOOKUP(D1570,Grouped_Sources!$C:$G,5,FALSE)))</f>
        <v/>
      </c>
      <c r="M1570" s="21"/>
      <c r="N1570" s="21"/>
    </row>
    <row r="1571" spans="1:14">
      <c r="A1571" s="5">
        <f t="shared" si="241"/>
        <v>18</v>
      </c>
      <c r="B1571" s="5">
        <f t="shared" si="242"/>
        <v>84</v>
      </c>
      <c r="C1571" s="5" t="str">
        <f t="shared" ca="1" si="240"/>
        <v>CO2_emission_inventories auto_rickshaw</v>
      </c>
      <c r="D1571" s="5" t="str">
        <f t="shared" ca="1" si="239"/>
        <v>CO2_emission_inventories_arica</v>
      </c>
      <c r="E1571" s="4" t="str" cm="1">
        <f t="array" aca="1" ref="E1571" ca="1">INDIRECT(ADDRESS(1,A1571,1,1,"all_city_parameter_inputs"))</f>
        <v>arica</v>
      </c>
      <c r="F1571" s="6" t="str" cm="1">
        <f t="array" aca="1" ref="F1571" ca="1">IF(AND(ISBLANK(INDIRECT(ADDRESS(B1571,2,1,1,"all_city_parameter_inputs"))), ISBLANK(INDIRECT(ADDRESS(B1571,1,1,1,"all_city_parameter_inputs")))), "", IF(ISBLANK(INDIRECT(ADDRESS(B1571,1,1,1,"all_city_parameter_inputs"))), All_city_list!F1570,INDIRECT(ADDRESS(B1571,1,1,1,"all_city_parameter_inputs"))))</f>
        <v>CO2_emission_inventories</v>
      </c>
      <c r="G1571" s="4" t="str" cm="1">
        <f t="array" aca="1" ref="G1571" ca="1">IF(AND(ISBLANK(INDIRECT(ADDRESS(B1571,3,1,1,"all_city_parameter_inputs"))),ISBLANK(INDIRECT(ADDRESS(B1571,2,1,1,"all_city_parameter_inputs")))),"",IF(ISBLANK(INDIRECT(ADDRESS(B1571,2,1,1,"all_city_parameter_inputs"))),"",INDIRECT(ADDRESS(B1571,2,1,1,"all_city_parameter_inputs"))))</f>
        <v>auto_rickshaw</v>
      </c>
      <c r="H1571" s="17" t="str" cm="1">
        <f t="array" aca="1" ref="H1571" ca="1">IF(ISBLANK(INDIRECT(ADDRESS(B1571,A1571,1,1,"all_city_parameter_inputs"))), "--",INDIRECT(ADDRESS(B1571,A1571,1,1,"all_city_parameter_inputs")))</f>
        <v>--</v>
      </c>
      <c r="I1571" s="17">
        <f ca="1">IF(OR(G1571="alpha",G1571="beta",G1571="sd",G1571="mean"),"--",VLOOKUP(C1571,Default!$B$5:$H$113,7,FALSE))</f>
        <v>0</v>
      </c>
      <c r="J1571" s="4" t="str">
        <f ca="1">VLOOKUP(F1571,Lookup!$C$5:$D$109,2, FALSE)</f>
        <v>Pollution values</v>
      </c>
      <c r="K1571" s="4">
        <f ca="1">VLOOKUP(C1571,Default!$B$4:$E$113,4, FALSE)</f>
        <v>0</v>
      </c>
      <c r="L1571" s="21" t="str" cm="1">
        <f t="array" aca="1" ref="L1571" ca="1">IF(ISNA(VLOOKUP(D1571,Grouped_Sources!$C:$C,1,FALSE)),"", INDIRECT(VLOOKUP(D1571,Grouped_Sources!$C:$G,5,FALSE)))</f>
        <v/>
      </c>
      <c r="M1571" s="21"/>
      <c r="N1571" s="21"/>
    </row>
    <row r="1572" spans="1:14">
      <c r="A1572" s="5">
        <f t="shared" si="241"/>
        <v>18</v>
      </c>
      <c r="B1572" s="5">
        <f t="shared" si="242"/>
        <v>85</v>
      </c>
      <c r="C1572" s="5" t="str">
        <f t="shared" ca="1" si="240"/>
        <v>CO2_emission_confidence</v>
      </c>
      <c r="D1572" s="5" t="str">
        <f t="shared" ca="1" si="239"/>
        <v>CO2_emission_confidence_arica</v>
      </c>
      <c r="E1572" s="4" t="str" cm="1">
        <f t="array" aca="1" ref="E1572" ca="1">INDIRECT(ADDRESS(1,A1572,1,1,"all_city_parameter_inputs"))</f>
        <v>arica</v>
      </c>
      <c r="F1572" s="6" t="str" cm="1">
        <f t="array" aca="1" ref="F1572" ca="1">IF(AND(ISBLANK(INDIRECT(ADDRESS(B1572,2,1,1,"all_city_parameter_inputs"))), ISBLANK(INDIRECT(ADDRESS(B1572,1,1,1,"all_city_parameter_inputs")))), "", IF(ISBLANK(INDIRECT(ADDRESS(B1572,1,1,1,"all_city_parameter_inputs"))), All_city_list!F1571,INDIRECT(ADDRESS(B1572,1,1,1,"all_city_parameter_inputs"))))</f>
        <v>CO2_emission_confidence</v>
      </c>
      <c r="G1572" s="4" t="str" cm="1">
        <f t="array" aca="1" ref="G1572" ca="1">IF(AND(ISBLANK(INDIRECT(ADDRESS(B1572,3,1,1,"all_city_parameter_inputs"))),ISBLANK(INDIRECT(ADDRESS(B1572,2,1,1,"all_city_parameter_inputs")))),"",IF(ISBLANK(INDIRECT(ADDRESS(B1572,2,1,1,"all_city_parameter_inputs"))),"",INDIRECT(ADDRESS(B1572,2,1,1,"all_city_parameter_inputs"))))</f>
        <v>sample</v>
      </c>
      <c r="H1572" s="17" cm="1">
        <f t="array" aca="1" ref="H1572" ca="1">IF(ISBLANK(INDIRECT(ADDRESS(B1572,A1572,1,1,"all_city_parameter_inputs"))), "--",INDIRECT(ADDRESS(B1572,A1572,1,1,"all_city_parameter_inputs")))</f>
        <v>0.8</v>
      </c>
      <c r="I1572" s="17">
        <f ca="1">IF(OR(G1572="alpha",G1572="beta",G1572="sd",G1572="mean"),"--",VLOOKUP(C1572,Default!$B$5:$H$113,7,FALSE))</f>
        <v>1</v>
      </c>
      <c r="J1572" s="4" t="str">
        <f ca="1">VLOOKUP(F1572,Lookup!$C$5:$D$109,2, FALSE)</f>
        <v>Pollution values</v>
      </c>
      <c r="K1572" s="4" t="str">
        <f ca="1">VLOOKUP(C1572,Default!$B$4:$E$113,4, FALSE)</f>
        <v>how confident we are about the CO2 emissions inventory (equivalent to PM_EMISSION_INVENTORY_CONFIDENCE)</v>
      </c>
      <c r="L1572" s="21" t="str" cm="1">
        <f t="array" aca="1" ref="L1572" ca="1">IF(ISNA(VLOOKUP(D1572,Grouped_Sources!$C:$C,1,FALSE)),"", INDIRECT(VLOOKUP(D1572,Grouped_Sources!$C:$G,5,FALSE)))</f>
        <v/>
      </c>
      <c r="M1572" s="21"/>
      <c r="N1572" s="21"/>
    </row>
    <row r="1573" spans="1:14">
      <c r="A1573" s="5">
        <f t="shared" si="241"/>
        <v>18</v>
      </c>
      <c r="B1573" s="5">
        <f t="shared" si="242"/>
        <v>86</v>
      </c>
      <c r="C1573" s="5" t="str">
        <f t="shared" ca="1" si="240"/>
        <v>car_occupancy_ratio</v>
      </c>
      <c r="D1573" s="5" t="str">
        <f t="shared" ref="D1573:D1575" ca="1" si="243">F1573&amp;"_"&amp;E1573</f>
        <v>car_occupancy_ratio_arica</v>
      </c>
      <c r="E1573" s="4" t="str" cm="1">
        <f t="array" aca="1" ref="E1573" ca="1">INDIRECT(ADDRESS(1,A1573,1,1,"all_city_parameter_inputs"))</f>
        <v>arica</v>
      </c>
      <c r="F1573" s="6" t="str" cm="1">
        <f t="array" aca="1" ref="F1573" ca="1">IF(AND(ISBLANK(INDIRECT(ADDRESS(B1573,2,1,1,"all_city_parameter_inputs"))), ISBLANK(INDIRECT(ADDRESS(B1573,1,1,1,"all_city_parameter_inputs")))), "", IF(ISBLANK(INDIRECT(ADDRESS(B1573,1,1,1,"all_city_parameter_inputs"))), All_city_list!F1572,INDIRECT(ADDRESS(B1573,1,1,1,"all_city_parameter_inputs"))))</f>
        <v>car_occupancy_ratio</v>
      </c>
      <c r="G1573" s="4" t="str" cm="1">
        <f t="array" aca="1" ref="G1573" ca="1">IF(AND(ISBLANK(INDIRECT(ADDRESS(B1573,3,1,1,"all_city_parameter_inputs"))),ISBLANK(INDIRECT(ADDRESS(B1573,2,1,1,"all_city_parameter_inputs")))),"",IF(ISBLANK(INDIRECT(ADDRESS(B1573,2,1,1,"all_city_parameter_inputs"))),"",INDIRECT(ADDRESS(B1573,2,1,1,"all_city_parameter_inputs"))))</f>
        <v>constant</v>
      </c>
      <c r="H1573" s="17" cm="1">
        <f t="array" aca="1" ref="H1573" ca="1">IF(ISBLANK(INDIRECT(ADDRESS(B1573,A1573,1,1,"all_city_parameter_inputs"))), "--",INDIRECT(ADDRESS(B1573,A1573,1,1,"all_city_parameter_inputs")))</f>
        <v>0.66225165562913912</v>
      </c>
      <c r="I1573" s="17">
        <f ca="1">IF(OR(G1573="alpha",G1573="beta",G1573="sd",G1573="mean"),"--",VLOOKUP(C1573,Default!$B$5:$H$113,7,FALSE))</f>
        <v>0.625</v>
      </c>
      <c r="J1573" s="4" t="str">
        <f ca="1">VLOOKUP(F1573,Lookup!$C$5:$D$109,2, FALSE)</f>
        <v>Travel values</v>
      </c>
      <c r="K1573" s="4" t="str">
        <f ca="1">VLOOKUP(C1573,Default!$B$4:$E$113,4, FALSE)</f>
        <v>ratio of cars to passengers (incl driver)</v>
      </c>
      <c r="L1573" s="21" t="str" cm="1">
        <f t="array" aca="1" ref="L1573" ca="1">IF(ISNA(VLOOKUP(D1573,Grouped_Sources!$C:$C,1,FALSE)),"", INDIRECT(VLOOKUP(D1573,Grouped_Sources!$C:$G,5,FALSE)))</f>
        <v>CarOccupancyRatio_vxx.docx on on OneDrive Ali Abbas - ITHIM Global\Methods and Processes\Input Parameters\CarOccupancyRate</v>
      </c>
      <c r="M1573" s="21"/>
      <c r="N1573" s="21"/>
    </row>
    <row r="1574" spans="1:14">
      <c r="A1574" s="5">
        <f t="shared" si="241"/>
        <v>18</v>
      </c>
      <c r="B1574" s="5">
        <f t="shared" si="242"/>
        <v>87</v>
      </c>
      <c r="C1574" s="5" t="str">
        <f t="shared" ca="1" si="240"/>
        <v>car_occupancy_ratio</v>
      </c>
      <c r="D1574" s="5" t="str">
        <f t="shared" ca="1" si="243"/>
        <v>car_occupancy_ratio_arica</v>
      </c>
      <c r="E1574" s="4" t="str" cm="1">
        <f t="array" aca="1" ref="E1574" ca="1">INDIRECT(ADDRESS(1,A1574,1,1,"all_city_parameter_inputs"))</f>
        <v>arica</v>
      </c>
      <c r="F1574" s="6" t="str" cm="1">
        <f t="array" aca="1" ref="F1574" ca="1">IF(AND(ISBLANK(INDIRECT(ADDRESS(B1574,2,1,1,"all_city_parameter_inputs"))), ISBLANK(INDIRECT(ADDRESS(B1574,1,1,1,"all_city_parameter_inputs")))), "", IF(ISBLANK(INDIRECT(ADDRESS(B1574,1,1,1,"all_city_parameter_inputs"))), All_city_list!F1573,INDIRECT(ADDRESS(B1574,1,1,1,"all_city_parameter_inputs"))))</f>
        <v>car_occupancy_ratio</v>
      </c>
      <c r="G1574" s="4" t="str" cm="1">
        <f t="array" aca="1" ref="G1574" ca="1">IF(AND(ISBLANK(INDIRECT(ADDRESS(B1574,3,1,1,"all_city_parameter_inputs"))),ISBLANK(INDIRECT(ADDRESS(B1574,2,1,1,"all_city_parameter_inputs")))),"",IF(ISBLANK(INDIRECT(ADDRESS(B1574,2,1,1,"all_city_parameter_inputs"))),"",INDIRECT(ADDRESS(B1574,2,1,1,"all_city_parameter_inputs"))))</f>
        <v>alpha</v>
      </c>
      <c r="H1574" s="17" cm="1">
        <f t="array" aca="1" ref="H1574" ca="1">IF(ISBLANK(INDIRECT(ADDRESS(B1574,A1574,1,1,"all_city_parameter_inputs"))), "--",INDIRECT(ADDRESS(B1574,A1574,1,1,"all_city_parameter_inputs")))</f>
        <v>16.045408388520961</v>
      </c>
      <c r="I1574" s="17" t="str">
        <f ca="1">IF(OR(G1574="alpha",G1574="beta",G1574="sd",G1574="mean"),"--",VLOOKUP(C1574,Default!$B$5:$H$113,7,FALSE))</f>
        <v>--</v>
      </c>
      <c r="J1574" s="4" t="str">
        <f ca="1">VLOOKUP(F1574,Lookup!$C$5:$D$109,2, FALSE)</f>
        <v>Travel values</v>
      </c>
      <c r="K1574" s="4" t="str">
        <f ca="1">VLOOKUP(C1574,Default!$B$4:$E$113,4, FALSE)</f>
        <v>ratio of cars to passengers (incl driver)</v>
      </c>
      <c r="L1574" s="21" t="str" cm="1">
        <f t="array" aca="1" ref="L1574" ca="1">IF(ISNA(VLOOKUP(D1574,Grouped_Sources!$C:$C,1,FALSE)),"", INDIRECT(VLOOKUP(D1574,Grouped_Sources!$C:$G,5,FALSE)))</f>
        <v>CarOccupancyRatio_vxx.docx on on OneDrive Ali Abbas - ITHIM Global\Methods and Processes\Input Parameters\CarOccupancyRate</v>
      </c>
      <c r="M1574" s="21"/>
      <c r="N1574" s="21"/>
    </row>
    <row r="1575" spans="1:14">
      <c r="A1575" s="5">
        <f t="shared" si="241"/>
        <v>18</v>
      </c>
      <c r="B1575" s="5">
        <f t="shared" si="242"/>
        <v>88</v>
      </c>
      <c r="C1575" s="5" t="str">
        <f t="shared" ca="1" si="240"/>
        <v>car_occupancy_ratio</v>
      </c>
      <c r="D1575" s="5" t="str">
        <f t="shared" ca="1" si="243"/>
        <v>car_occupancy_ratio_arica</v>
      </c>
      <c r="E1575" s="4" t="str" cm="1">
        <f t="array" aca="1" ref="E1575" ca="1">INDIRECT(ADDRESS(1,A1575,1,1,"all_city_parameter_inputs"))</f>
        <v>arica</v>
      </c>
      <c r="F1575" s="6" t="str" cm="1">
        <f t="array" aca="1" ref="F1575" ca="1">IF(AND(ISBLANK(INDIRECT(ADDRESS(B1575,2,1,1,"all_city_parameter_inputs"))), ISBLANK(INDIRECT(ADDRESS(B1575,1,1,1,"all_city_parameter_inputs")))), "", IF(ISBLANK(INDIRECT(ADDRESS(B1575,1,1,1,"all_city_parameter_inputs"))), All_city_list!F1574,INDIRECT(ADDRESS(B1575,1,1,1,"all_city_parameter_inputs"))))</f>
        <v>car_occupancy_ratio</v>
      </c>
      <c r="G1575" s="4" t="str" cm="1">
        <f t="array" aca="1" ref="G1575" ca="1">IF(AND(ISBLANK(INDIRECT(ADDRESS(B1575,3,1,1,"all_city_parameter_inputs"))),ISBLANK(INDIRECT(ADDRESS(B1575,2,1,1,"all_city_parameter_inputs")))),"",IF(ISBLANK(INDIRECT(ADDRESS(B1575,2,1,1,"all_city_parameter_inputs"))),"",INDIRECT(ADDRESS(B1575,2,1,1,"all_city_parameter_inputs"))))</f>
        <v>beta</v>
      </c>
      <c r="H1575" s="17" cm="1">
        <f t="array" aca="1" ref="H1575" ca="1">IF(ISBLANK(INDIRECT(ADDRESS(B1575,A1575,1,1,"all_city_parameter_inputs"))), "--",INDIRECT(ADDRESS(B1575,A1575,1,1,"all_city_parameter_inputs")))</f>
        <v>8.1831582781456884</v>
      </c>
      <c r="I1575" s="17" t="str">
        <f ca="1">IF(OR(G1575="alpha",G1575="beta",G1575="sd",G1575="mean"),"--",VLOOKUP(C1575,Default!$B$5:$H$113,7,FALSE))</f>
        <v>--</v>
      </c>
      <c r="J1575" s="4" t="str">
        <f ca="1">VLOOKUP(F1575,Lookup!$C$5:$D$109,2, FALSE)</f>
        <v>Travel values</v>
      </c>
      <c r="K1575" s="4" t="str">
        <f ca="1">VLOOKUP(C1575,Default!$B$4:$E$113,4, FALSE)</f>
        <v>ratio of cars to passengers (incl driver)</v>
      </c>
      <c r="L1575" s="21" t="str" cm="1">
        <f t="array" aca="1" ref="L1575" ca="1">IF(ISNA(VLOOKUP(D1575,Grouped_Sources!$C:$C,1,FALSE)),"", INDIRECT(VLOOKUP(D1575,Grouped_Sources!$C:$G,5,FALSE)))</f>
        <v>CarOccupancyRatio_vxx.docx on on OneDrive Ali Abbas - ITHIM Global\Methods and Processes\Input Parameters\CarOccupancyRate</v>
      </c>
      <c r="M1575" s="21"/>
      <c r="N1575" s="21"/>
    </row>
    <row r="1576" spans="1:14">
      <c r="A1576" s="5">
        <f t="shared" si="241"/>
        <v>18</v>
      </c>
      <c r="B1576" s="5">
        <f t="shared" si="242"/>
        <v>89</v>
      </c>
      <c r="C1576" s="5" t="str">
        <f t="shared" ca="1" si="240"/>
        <v>country</v>
      </c>
      <c r="D1576" s="5" t="str">
        <f t="shared" ref="D1576:D1579" ca="1" si="244">F1576&amp;"_"&amp;E1576</f>
        <v>country_arica</v>
      </c>
      <c r="E1576" s="4" t="str" cm="1">
        <f t="array" aca="1" ref="E1576" ca="1">INDIRECT(ADDRESS(1,A1576,1,1,"all_city_parameter_inputs"))</f>
        <v>arica</v>
      </c>
      <c r="F1576" s="6" t="str" cm="1">
        <f t="array" aca="1" ref="F1576" ca="1">IF(AND(ISBLANK(INDIRECT(ADDRESS(B1576,2,1,1,"all_city_parameter_inputs"))), ISBLANK(INDIRECT(ADDRESS(B1576,1,1,1,"all_city_parameter_inputs")))), "", IF(ISBLANK(INDIRECT(ADDRESS(B1576,1,1,1,"all_city_parameter_inputs"))), All_city_list!F1575,INDIRECT(ADDRESS(B1576,1,1,1,"all_city_parameter_inputs"))))</f>
        <v>country</v>
      </c>
      <c r="G1576" s="4" t="str" cm="1">
        <f t="array" aca="1" ref="G1576" ca="1">IF(AND(ISBLANK(INDIRECT(ADDRESS(B1576,3,1,1,"all_city_parameter_inputs"))),ISBLANK(INDIRECT(ADDRESS(B1576,2,1,1,"all_city_parameter_inputs")))),"",IF(ISBLANK(INDIRECT(ADDRESS(B1576,2,1,1,"all_city_parameter_inputs"))),"",INDIRECT(ADDRESS(B1576,2,1,1,"all_city_parameter_inputs"))))</f>
        <v/>
      </c>
      <c r="H1576" s="17" t="str" cm="1">
        <f t="array" aca="1" ref="H1576" ca="1">IF(ISBLANK(INDIRECT(ADDRESS(B1576,A1576,1,1,"all_city_parameter_inputs"))), "--",INDIRECT(ADDRESS(B1576,A1576,1,1,"all_city_parameter_inputs")))</f>
        <v>Chile</v>
      </c>
      <c r="I1576" s="17" t="str">
        <f ca="1">IF(OR(G1576="alpha",G1576="beta",G1576="sd",G1576="mean"),"--",VLOOKUP(C1576,Default!$B$5:$H$113,7,FALSE))</f>
        <v>Bogota</v>
      </c>
      <c r="J1576" s="4" t="str">
        <f ca="1">VLOOKUP(F1576,Lookup!$C$5:$D$109,2, FALSE)</f>
        <v>Miscellaneous</v>
      </c>
      <c r="K1576" s="4" t="str">
        <f ca="1">VLOOKUP(C1576,Default!$B$4:$E$113,4, FALSE)</f>
        <v>country where city lies in</v>
      </c>
      <c r="L1576" s="21" t="str" cm="1">
        <f t="array" aca="1" ref="L1576" ca="1">IF(ISNA(VLOOKUP(D1576,Grouped_Sources!$C:$C,1,FALSE)),"", INDIRECT(VLOOKUP(D1576,Grouped_Sources!$C:$G,5,FALSE)))</f>
        <v/>
      </c>
      <c r="M1576" s="21"/>
      <c r="N1576" s="21"/>
    </row>
    <row r="1577" spans="1:14">
      <c r="A1577" s="5">
        <f t="shared" si="241"/>
        <v>18</v>
      </c>
      <c r="B1577" s="5">
        <f t="shared" si="242"/>
        <v>90</v>
      </c>
      <c r="C1577" s="5" t="str">
        <f t="shared" ca="1" si="240"/>
        <v>continent</v>
      </c>
      <c r="D1577" s="5" t="str">
        <f t="shared" ca="1" si="244"/>
        <v>continent_arica</v>
      </c>
      <c r="E1577" s="4" t="str" cm="1">
        <f t="array" aca="1" ref="E1577" ca="1">INDIRECT(ADDRESS(1,A1577,1,1,"all_city_parameter_inputs"))</f>
        <v>arica</v>
      </c>
      <c r="F1577" s="6" t="str" cm="1">
        <f t="array" aca="1" ref="F1577" ca="1">IF(AND(ISBLANK(INDIRECT(ADDRESS(B1577,2,1,1,"all_city_parameter_inputs"))), ISBLANK(INDIRECT(ADDRESS(B1577,1,1,1,"all_city_parameter_inputs")))), "", IF(ISBLANK(INDIRECT(ADDRESS(B1577,1,1,1,"all_city_parameter_inputs"))), All_city_list!F1576,INDIRECT(ADDRESS(B1577,1,1,1,"all_city_parameter_inputs"))))</f>
        <v>continent</v>
      </c>
      <c r="G1577" s="4" t="str" cm="1">
        <f t="array" aca="1" ref="G1577" ca="1">IF(AND(ISBLANK(INDIRECT(ADDRESS(B1577,3,1,1,"all_city_parameter_inputs"))),ISBLANK(INDIRECT(ADDRESS(B1577,2,1,1,"all_city_parameter_inputs")))),"",IF(ISBLANK(INDIRECT(ADDRESS(B1577,2,1,1,"all_city_parameter_inputs"))),"",INDIRECT(ADDRESS(B1577,2,1,1,"all_city_parameter_inputs"))))</f>
        <v/>
      </c>
      <c r="H1577" s="17" t="str" cm="1">
        <f t="array" aca="1" ref="H1577" ca="1">IF(ISBLANK(INDIRECT(ADDRESS(B1577,A1577,1,1,"all_city_parameter_inputs"))), "--",INDIRECT(ADDRESS(B1577,A1577,1,1,"all_city_parameter_inputs")))</f>
        <v>Latin_America</v>
      </c>
      <c r="I1577" s="17" t="str">
        <f ca="1">IF(OR(G1577="alpha",G1577="beta",G1577="sd",G1577="mean"),"--",VLOOKUP(C1577,Default!$B$5:$H$113,7,FALSE))</f>
        <v>Latin_America</v>
      </c>
      <c r="J1577" s="4" t="str">
        <f ca="1">VLOOKUP(F1577,Lookup!$C$5:$D$109,2, FALSE)</f>
        <v>Miscellaneous</v>
      </c>
      <c r="K1577" s="4" t="str">
        <f ca="1">VLOOKUP(C1577,Default!$B$4:$E$113,4, FALSE)</f>
        <v>continent</v>
      </c>
      <c r="L1577" s="21" t="str" cm="1">
        <f t="array" aca="1" ref="L1577" ca="1">IF(ISNA(VLOOKUP(D1577,Grouped_Sources!$C:$C,1,FALSE)),"", INDIRECT(VLOOKUP(D1577,Grouped_Sources!$C:$G,5,FALSE)))</f>
        <v/>
      </c>
      <c r="M1577" s="21"/>
      <c r="N1577" s="21"/>
    </row>
    <row r="1578" spans="1:14">
      <c r="A1578" s="5">
        <f t="shared" si="241"/>
        <v>18</v>
      </c>
      <c r="B1578" s="5">
        <f t="shared" si="242"/>
        <v>91</v>
      </c>
      <c r="C1578" s="5" t="str">
        <f t="shared" ref="C1578:C1586" ca="1" si="245">IF(G1578 = "",F1578,IF(OR(G1578="alpha",G1578="beta",G1578="constant",G1578="sd",G1578="mean",G1578="sample"),F1578,F1578&amp;" "&amp;G1578))</f>
        <v>bus_driver_prop_male</v>
      </c>
      <c r="D1578" s="5" t="str">
        <f t="shared" ca="1" si="244"/>
        <v>bus_driver_prop_male_arica</v>
      </c>
      <c r="E1578" s="4" t="str" cm="1">
        <f t="array" aca="1" ref="E1578" ca="1">INDIRECT(ADDRESS(1,A1578,1,1,"all_city_parameter_inputs"))</f>
        <v>arica</v>
      </c>
      <c r="F1578" s="6" t="str" cm="1">
        <f t="array" aca="1" ref="F1578" ca="1">IF(AND(ISBLANK(INDIRECT(ADDRESS(B1578,2,1,1,"all_city_parameter_inputs"))), ISBLANK(INDIRECT(ADDRESS(B1578,1,1,1,"all_city_parameter_inputs")))), "", IF(ISBLANK(INDIRECT(ADDRESS(B1578,1,1,1,"all_city_parameter_inputs"))), All_city_list!F1577,INDIRECT(ADDRESS(B1578,1,1,1,"all_city_parameter_inputs"))))</f>
        <v>bus_driver_prop_male</v>
      </c>
      <c r="G1578" s="4" t="str" cm="1">
        <f t="array" aca="1" ref="G1578" ca="1">IF(AND(ISBLANK(INDIRECT(ADDRESS(B1578,3,1,1,"all_city_parameter_inputs"))),ISBLANK(INDIRECT(ADDRESS(B1578,2,1,1,"all_city_parameter_inputs")))),"",IF(ISBLANK(INDIRECT(ADDRESS(B1578,2,1,1,"all_city_parameter_inputs"))),"",INDIRECT(ADDRESS(B1578,2,1,1,"all_city_parameter_inputs"))))</f>
        <v/>
      </c>
      <c r="H1578" s="17" cm="1">
        <f t="array" aca="1" ref="H1578" ca="1">IF(ISBLANK(INDIRECT(ADDRESS(B1578,A1578,1,1,"all_city_parameter_inputs"))), "--",INDIRECT(ADDRESS(B1578,A1578,1,1,"all_city_parameter_inputs")))</f>
        <v>0.99</v>
      </c>
      <c r="I1578" s="17">
        <f ca="1">IF(OR(G1578="alpha",G1578="beta",G1578="sd",G1578="mean"),"--",VLOOKUP(C1578,Default!$B$5:$H$113,7,FALSE))</f>
        <v>0.98</v>
      </c>
      <c r="J1578" s="4" t="str">
        <f ca="1">VLOOKUP(F1578,Lookup!$C$5:$D$109,2, FALSE)</f>
        <v>Travel values</v>
      </c>
      <c r="K1578" s="4" t="str">
        <f ca="1">VLOOKUP(C1578,Default!$B$4:$E$113,4, FALSE)</f>
        <v>proportion of bus drivers that are male</v>
      </c>
      <c r="L1578" s="21" t="str" cm="1">
        <f t="array" aca="1" ref="L1578" ca="1">IF(ISNA(VLOOKUP(D1578,Grouped_Sources!$C:$C,1,FALSE)),"", INDIRECT(VLOOKUP(D1578,Grouped_Sources!$C:$G,5,FALSE)))</f>
        <v>on OneDrive Ali Abbas - ITHIM Global\Methods and Processes\Input Parameters\GhostTrip_demographics</v>
      </c>
      <c r="M1578" s="21"/>
      <c r="N1578" s="21"/>
    </row>
    <row r="1579" spans="1:14">
      <c r="A1579" s="5">
        <f t="shared" si="241"/>
        <v>18</v>
      </c>
      <c r="B1579" s="5">
        <f t="shared" si="242"/>
        <v>92</v>
      </c>
      <c r="C1579" s="5" t="str">
        <f t="shared" ca="1" si="245"/>
        <v>bus_driver_male_agerange</v>
      </c>
      <c r="D1579" s="5" t="str">
        <f t="shared" ca="1" si="244"/>
        <v>bus_driver_male_agerange_arica</v>
      </c>
      <c r="E1579" s="4" t="str" cm="1">
        <f t="array" aca="1" ref="E1579" ca="1">INDIRECT(ADDRESS(1,A1579,1,1,"all_city_parameter_inputs"))</f>
        <v>arica</v>
      </c>
      <c r="F1579" s="6" t="str" cm="1">
        <f t="array" aca="1" ref="F1579" ca="1">IF(AND(ISBLANK(INDIRECT(ADDRESS(B1579,2,1,1,"all_city_parameter_inputs"))), ISBLANK(INDIRECT(ADDRESS(B1579,1,1,1,"all_city_parameter_inputs")))), "", IF(ISBLANK(INDIRECT(ADDRESS(B1579,1,1,1,"all_city_parameter_inputs"))), All_city_list!F1578,INDIRECT(ADDRESS(B1579,1,1,1,"all_city_parameter_inputs"))))</f>
        <v>bus_driver_male_agerange</v>
      </c>
      <c r="G1579" s="4" t="str" cm="1">
        <f t="array" aca="1" ref="G1579" ca="1">IF(AND(ISBLANK(INDIRECT(ADDRESS(B1579,3,1,1,"all_city_parameter_inputs"))),ISBLANK(INDIRECT(ADDRESS(B1579,2,1,1,"all_city_parameter_inputs")))),"",IF(ISBLANK(INDIRECT(ADDRESS(B1579,2,1,1,"all_city_parameter_inputs"))),"",INDIRECT(ADDRESS(B1579,2,1,1,"all_city_parameter_inputs"))))</f>
        <v/>
      </c>
      <c r="H1579" s="17" t="str" cm="1">
        <f t="array" aca="1" ref="H1579" ca="1">IF(ISBLANK(INDIRECT(ADDRESS(B1579,A1579,1,1,"all_city_parameter_inputs"))), "--",INDIRECT(ADDRESS(B1579,A1579,1,1,"all_city_parameter_inputs")))</f>
        <v>18, 65</v>
      </c>
      <c r="I1579" s="17" t="str">
        <f ca="1">IF(OR(G1579="alpha",G1579="beta",G1579="sd",G1579="mean"),"--",VLOOKUP(C1579,Default!$B$5:$H$113,7,FALSE))</f>
        <v>19, 65</v>
      </c>
      <c r="J1579" s="4" t="str">
        <f ca="1">VLOOKUP(F1579,Lookup!$C$5:$D$109,2, FALSE)</f>
        <v>Travel values</v>
      </c>
      <c r="K1579" s="4" t="str">
        <f ca="1">VLOOKUP(C1579,Default!$B$4:$E$113,4, FALSE)</f>
        <v>age range of male bus drivers</v>
      </c>
      <c r="L1579" s="21" t="str" cm="1">
        <f t="array" aca="1" ref="L1579" ca="1">IF(ISNA(VLOOKUP(D1579,Grouped_Sources!$C:$C,1,FALSE)),"", INDIRECT(VLOOKUP(D1579,Grouped_Sources!$C:$G,5,FALSE)))</f>
        <v>on OneDrive Ali Abbas - ITHIM Global\Methods and Processes\Input Parameters\GhostTrip_demographics</v>
      </c>
      <c r="M1579" s="21"/>
      <c r="N1579" s="21"/>
    </row>
    <row r="1580" spans="1:14">
      <c r="A1580" s="5">
        <f t="shared" si="241"/>
        <v>18</v>
      </c>
      <c r="B1580" s="5">
        <f t="shared" si="242"/>
        <v>93</v>
      </c>
      <c r="C1580" s="5" t="str">
        <f t="shared" ca="1" si="245"/>
        <v>bus_driver_female_agerange</v>
      </c>
      <c r="D1580" s="5" t="str">
        <f t="shared" ref="D1580:D1586" ca="1" si="246">F1580&amp;"_"&amp;E1580</f>
        <v>bus_driver_female_agerange_arica</v>
      </c>
      <c r="E1580" s="4" t="str" cm="1">
        <f t="array" aca="1" ref="E1580" ca="1">INDIRECT(ADDRESS(1,A1580,1,1,"all_city_parameter_inputs"))</f>
        <v>arica</v>
      </c>
      <c r="F1580" s="6" t="str" cm="1">
        <f t="array" aca="1" ref="F1580" ca="1">IF(AND(ISBLANK(INDIRECT(ADDRESS(B1580,2,1,1,"all_city_parameter_inputs"))), ISBLANK(INDIRECT(ADDRESS(B1580,1,1,1,"all_city_parameter_inputs")))), "", IF(ISBLANK(INDIRECT(ADDRESS(B1580,1,1,1,"all_city_parameter_inputs"))), All_city_list!F1579,INDIRECT(ADDRESS(B1580,1,1,1,"all_city_parameter_inputs"))))</f>
        <v>bus_driver_female_agerange</v>
      </c>
      <c r="G1580" s="4" t="str" cm="1">
        <f t="array" aca="1" ref="G1580" ca="1">IF(AND(ISBLANK(INDIRECT(ADDRESS(B1580,3,1,1,"all_city_parameter_inputs"))),ISBLANK(INDIRECT(ADDRESS(B1580,2,1,1,"all_city_parameter_inputs")))),"",IF(ISBLANK(INDIRECT(ADDRESS(B1580,2,1,1,"all_city_parameter_inputs"))),"",INDIRECT(ADDRESS(B1580,2,1,1,"all_city_parameter_inputs"))))</f>
        <v/>
      </c>
      <c r="H1580" s="17" t="str" cm="1">
        <f t="array" aca="1" ref="H1580" ca="1">IF(ISBLANK(INDIRECT(ADDRESS(B1580,A1580,1,1,"all_city_parameter_inputs"))), "--",INDIRECT(ADDRESS(B1580,A1580,1,1,"all_city_parameter_inputs")))</f>
        <v>18, 65</v>
      </c>
      <c r="I1580" s="17" t="str">
        <f ca="1">IF(OR(G1580="alpha",G1580="beta",G1580="sd",G1580="mean"),"--",VLOOKUP(C1580,Default!$B$5:$H$113,7,FALSE))</f>
        <v>19, 65</v>
      </c>
      <c r="J1580" s="4" t="str">
        <f ca="1">VLOOKUP(F1580,Lookup!$C$5:$D$109,2, FALSE)</f>
        <v>Travel values</v>
      </c>
      <c r="K1580" s="4" t="str">
        <f ca="1">VLOOKUP(C1580,Default!$B$4:$E$113,4, FALSE)</f>
        <v>age range of female bus drivers</v>
      </c>
      <c r="L1580" s="21" t="str" cm="1">
        <f t="array" aca="1" ref="L1580" ca="1">IF(ISNA(VLOOKUP(D1580,Grouped_Sources!$C:$C,1,FALSE)),"", INDIRECT(VLOOKUP(D1580,Grouped_Sources!$C:$G,5,FALSE)))</f>
        <v>on OneDrive Ali Abbas - ITHIM Global\Methods and Processes\Input Parameters\GhostTrip_demographics</v>
      </c>
      <c r="M1580" s="21"/>
      <c r="N1580" s="21"/>
    </row>
    <row r="1581" spans="1:14">
      <c r="A1581" s="5">
        <f t="shared" si="241"/>
        <v>18</v>
      </c>
      <c r="B1581" s="5">
        <f t="shared" si="242"/>
        <v>94</v>
      </c>
      <c r="C1581" s="5" t="str">
        <f t="shared" ca="1" si="245"/>
        <v>truck_driver_prop_male</v>
      </c>
      <c r="D1581" s="5" t="str">
        <f t="shared" ca="1" si="246"/>
        <v>truck_driver_prop_male_arica</v>
      </c>
      <c r="E1581" s="4" t="str" cm="1">
        <f t="array" aca="1" ref="E1581" ca="1">INDIRECT(ADDRESS(1,A1581,1,1,"all_city_parameter_inputs"))</f>
        <v>arica</v>
      </c>
      <c r="F1581" s="6" t="str" cm="1">
        <f t="array" aca="1" ref="F1581" ca="1">IF(AND(ISBLANK(INDIRECT(ADDRESS(B1581,2,1,1,"all_city_parameter_inputs"))), ISBLANK(INDIRECT(ADDRESS(B1581,1,1,1,"all_city_parameter_inputs")))), "", IF(ISBLANK(INDIRECT(ADDRESS(B1581,1,1,1,"all_city_parameter_inputs"))), All_city_list!F1580,INDIRECT(ADDRESS(B1581,1,1,1,"all_city_parameter_inputs"))))</f>
        <v>truck_driver_prop_male</v>
      </c>
      <c r="G1581" s="4" t="str" cm="1">
        <f t="array" aca="1" ref="G1581" ca="1">IF(AND(ISBLANK(INDIRECT(ADDRESS(B1581,3,1,1,"all_city_parameter_inputs"))),ISBLANK(INDIRECT(ADDRESS(B1581,2,1,1,"all_city_parameter_inputs")))),"",IF(ISBLANK(INDIRECT(ADDRESS(B1581,2,1,1,"all_city_parameter_inputs"))),"",INDIRECT(ADDRESS(B1581,2,1,1,"all_city_parameter_inputs"))))</f>
        <v/>
      </c>
      <c r="H1581" s="17" cm="1">
        <f t="array" aca="1" ref="H1581" ca="1">IF(ISBLANK(INDIRECT(ADDRESS(B1581,A1581,1,1,"all_city_parameter_inputs"))), "--",INDIRECT(ADDRESS(B1581,A1581,1,1,"all_city_parameter_inputs")))</f>
        <v>0.99</v>
      </c>
      <c r="I1581" s="17">
        <f ca="1">IF(OR(G1581="alpha",G1581="beta",G1581="sd",G1581="mean"),"--",VLOOKUP(C1581,Default!$B$5:$H$113,7,FALSE))</f>
        <v>0.98</v>
      </c>
      <c r="J1581" s="4" t="str">
        <f ca="1">VLOOKUP(F1581,Lookup!$C$5:$D$109,2, FALSE)</f>
        <v>Travel values</v>
      </c>
      <c r="K1581" s="4" t="str">
        <f ca="1">VLOOKUP(C1581,Default!$B$4:$E$113,4, FALSE)</f>
        <v>proportion of male truck drivers</v>
      </c>
      <c r="L1581" s="21" t="str" cm="1">
        <f t="array" aca="1" ref="L1581" ca="1">IF(ISNA(VLOOKUP(D1581,Grouped_Sources!$C:$C,1,FALSE)),"", INDIRECT(VLOOKUP(D1581,Grouped_Sources!$C:$G,5,FALSE)))</f>
        <v>on OneDrive Ali Abbas - ITHIM Global\Methods and Processes\Input Parameters\GhostTrip_demographics</v>
      </c>
      <c r="M1581" s="21"/>
      <c r="N1581" s="21"/>
    </row>
    <row r="1582" spans="1:14">
      <c r="A1582" s="5">
        <f t="shared" si="241"/>
        <v>18</v>
      </c>
      <c r="B1582" s="5">
        <f t="shared" si="242"/>
        <v>95</v>
      </c>
      <c r="C1582" s="5" t="str">
        <f t="shared" ca="1" si="245"/>
        <v>truck_driver_male_agerange</v>
      </c>
      <c r="D1582" s="5" t="str">
        <f t="shared" ca="1" si="246"/>
        <v>truck_driver_male_agerange_arica</v>
      </c>
      <c r="E1582" s="4" t="str" cm="1">
        <f t="array" aca="1" ref="E1582" ca="1">INDIRECT(ADDRESS(1,A1582,1,1,"all_city_parameter_inputs"))</f>
        <v>arica</v>
      </c>
      <c r="F1582" s="6" t="str" cm="1">
        <f t="array" aca="1" ref="F1582" ca="1">IF(AND(ISBLANK(INDIRECT(ADDRESS(B1582,2,1,1,"all_city_parameter_inputs"))), ISBLANK(INDIRECT(ADDRESS(B1582,1,1,1,"all_city_parameter_inputs")))), "", IF(ISBLANK(INDIRECT(ADDRESS(B1582,1,1,1,"all_city_parameter_inputs"))), All_city_list!F1581,INDIRECT(ADDRESS(B1582,1,1,1,"all_city_parameter_inputs"))))</f>
        <v>truck_driver_male_agerange</v>
      </c>
      <c r="G1582" s="4" t="str" cm="1">
        <f t="array" aca="1" ref="G1582" ca="1">IF(AND(ISBLANK(INDIRECT(ADDRESS(B1582,3,1,1,"all_city_parameter_inputs"))),ISBLANK(INDIRECT(ADDRESS(B1582,2,1,1,"all_city_parameter_inputs")))),"",IF(ISBLANK(INDIRECT(ADDRESS(B1582,2,1,1,"all_city_parameter_inputs"))),"",INDIRECT(ADDRESS(B1582,2,1,1,"all_city_parameter_inputs"))))</f>
        <v/>
      </c>
      <c r="H1582" s="17" t="str" cm="1">
        <f t="array" aca="1" ref="H1582" ca="1">IF(ISBLANK(INDIRECT(ADDRESS(B1582,A1582,1,1,"all_city_parameter_inputs"))), "--",INDIRECT(ADDRESS(B1582,A1582,1,1,"all_city_parameter_inputs")))</f>
        <v>18, 65</v>
      </c>
      <c r="I1582" s="17" t="str">
        <f ca="1">IF(OR(G1582="alpha",G1582="beta",G1582="sd",G1582="mean"),"--",VLOOKUP(C1582,Default!$B$5:$H$113,7,FALSE))</f>
        <v>18, 65</v>
      </c>
      <c r="J1582" s="4" t="str">
        <f ca="1">VLOOKUP(F1582,Lookup!$C$5:$D$109,2, FALSE)</f>
        <v>Travel values</v>
      </c>
      <c r="K1582" s="4" t="str">
        <f ca="1">VLOOKUP(C1582,Default!$B$4:$E$113,4, FALSE)</f>
        <v>age range of male truck drivers</v>
      </c>
      <c r="L1582" s="21" t="str" cm="1">
        <f t="array" aca="1" ref="L1582" ca="1">IF(ISNA(VLOOKUP(D1582,Grouped_Sources!$C:$C,1,FALSE)),"", INDIRECT(VLOOKUP(D1582,Grouped_Sources!$C:$G,5,FALSE)))</f>
        <v>on OneDrive Ali Abbas - ITHIM Global\Methods and Processes\Input Parameters\GhostTrip_demographics</v>
      </c>
      <c r="M1582" s="21"/>
      <c r="N1582" s="21"/>
    </row>
    <row r="1583" spans="1:14">
      <c r="A1583" s="5">
        <f t="shared" si="241"/>
        <v>18</v>
      </c>
      <c r="B1583" s="5">
        <f t="shared" si="242"/>
        <v>96</v>
      </c>
      <c r="C1583" s="5" t="str">
        <f t="shared" ca="1" si="245"/>
        <v>truck_driver_female_agerange</v>
      </c>
      <c r="D1583" s="5" t="str">
        <f t="shared" ca="1" si="246"/>
        <v>truck_driver_female_agerange_arica</v>
      </c>
      <c r="E1583" s="4" t="str" cm="1">
        <f t="array" aca="1" ref="E1583" ca="1">INDIRECT(ADDRESS(1,A1583,1,1,"all_city_parameter_inputs"))</f>
        <v>arica</v>
      </c>
      <c r="F1583" s="6" t="str" cm="1">
        <f t="array" aca="1" ref="F1583" ca="1">IF(AND(ISBLANK(INDIRECT(ADDRESS(B1583,2,1,1,"all_city_parameter_inputs"))), ISBLANK(INDIRECT(ADDRESS(B1583,1,1,1,"all_city_parameter_inputs")))), "", IF(ISBLANK(INDIRECT(ADDRESS(B1583,1,1,1,"all_city_parameter_inputs"))), All_city_list!F1582,INDIRECT(ADDRESS(B1583,1,1,1,"all_city_parameter_inputs"))))</f>
        <v>truck_driver_female_agerange</v>
      </c>
      <c r="G1583" s="4" t="str" cm="1">
        <f t="array" aca="1" ref="G1583" ca="1">IF(AND(ISBLANK(INDIRECT(ADDRESS(B1583,3,1,1,"all_city_parameter_inputs"))),ISBLANK(INDIRECT(ADDRESS(B1583,2,1,1,"all_city_parameter_inputs")))),"",IF(ISBLANK(INDIRECT(ADDRESS(B1583,2,1,1,"all_city_parameter_inputs"))),"",INDIRECT(ADDRESS(B1583,2,1,1,"all_city_parameter_inputs"))))</f>
        <v/>
      </c>
      <c r="H1583" s="17" t="str" cm="1">
        <f t="array" aca="1" ref="H1583" ca="1">IF(ISBLANK(INDIRECT(ADDRESS(B1583,A1583,1,1,"all_city_parameter_inputs"))), "--",INDIRECT(ADDRESS(B1583,A1583,1,1,"all_city_parameter_inputs")))</f>
        <v>18, 65</v>
      </c>
      <c r="I1583" s="17" t="str">
        <f ca="1">IF(OR(G1583="alpha",G1583="beta",G1583="sd",G1583="mean"),"--",VLOOKUP(C1583,Default!$B$5:$H$113,7,FALSE))</f>
        <v>18, 65</v>
      </c>
      <c r="J1583" s="4" t="str">
        <f ca="1">VLOOKUP(F1583,Lookup!$C$5:$D$109,2, FALSE)</f>
        <v>Travel values</v>
      </c>
      <c r="K1583" s="4" t="str">
        <f ca="1">VLOOKUP(C1583,Default!$B$4:$E$113,4, FALSE)</f>
        <v>age range of female truck drivers</v>
      </c>
      <c r="L1583" s="21" t="str" cm="1">
        <f t="array" aca="1" ref="L1583" ca="1">IF(ISNA(VLOOKUP(D1583,Grouped_Sources!$C:$C,1,FALSE)),"", INDIRECT(VLOOKUP(D1583,Grouped_Sources!$C:$G,5,FALSE)))</f>
        <v>on OneDrive Ali Abbas - ITHIM Global\Methods and Processes\Input Parameters\GhostTrip_demographics</v>
      </c>
      <c r="M1583" s="21"/>
      <c r="N1583" s="21"/>
    </row>
    <row r="1584" spans="1:14">
      <c r="A1584" s="5">
        <f t="shared" si="241"/>
        <v>18</v>
      </c>
      <c r="B1584" s="5">
        <f t="shared" si="242"/>
        <v>97</v>
      </c>
      <c r="C1584" s="5" t="str">
        <f t="shared" ca="1" si="245"/>
        <v>commerical_mbike_prop_male</v>
      </c>
      <c r="D1584" s="5" t="str">
        <f t="shared" ca="1" si="246"/>
        <v>commerical_mbike_prop_male_arica</v>
      </c>
      <c r="E1584" s="4" t="str" cm="1">
        <f t="array" aca="1" ref="E1584" ca="1">INDIRECT(ADDRESS(1,A1584,1,1,"all_city_parameter_inputs"))</f>
        <v>arica</v>
      </c>
      <c r="F1584" s="6" t="str" cm="1">
        <f t="array" aca="1" ref="F1584" ca="1">IF(AND(ISBLANK(INDIRECT(ADDRESS(B1584,2,1,1,"all_city_parameter_inputs"))), ISBLANK(INDIRECT(ADDRESS(B1584,1,1,1,"all_city_parameter_inputs")))), "", IF(ISBLANK(INDIRECT(ADDRESS(B1584,1,1,1,"all_city_parameter_inputs"))), All_city_list!F1583,INDIRECT(ADDRESS(B1584,1,1,1,"all_city_parameter_inputs"))))</f>
        <v>commerical_mbike_prop_male</v>
      </c>
      <c r="G1584" s="4" t="str" cm="1">
        <f t="array" aca="1" ref="G1584" ca="1">IF(AND(ISBLANK(INDIRECT(ADDRESS(B1584,3,1,1,"all_city_parameter_inputs"))),ISBLANK(INDIRECT(ADDRESS(B1584,2,1,1,"all_city_parameter_inputs")))),"",IF(ISBLANK(INDIRECT(ADDRESS(B1584,2,1,1,"all_city_parameter_inputs"))),"",INDIRECT(ADDRESS(B1584,2,1,1,"all_city_parameter_inputs"))))</f>
        <v/>
      </c>
      <c r="H1584" s="17" cm="1">
        <f t="array" aca="1" ref="H1584" ca="1">IF(ISBLANK(INDIRECT(ADDRESS(B1584,A1584,1,1,"all_city_parameter_inputs"))), "--",INDIRECT(ADDRESS(B1584,A1584,1,1,"all_city_parameter_inputs")))</f>
        <v>0.99</v>
      </c>
      <c r="I1584" s="17">
        <f ca="1">IF(OR(G1584="alpha",G1584="beta",G1584="sd",G1584="mean"),"--",VLOOKUP(C1584,Default!$B$5:$H$113,7,FALSE))</f>
        <v>0.99</v>
      </c>
      <c r="J1584" s="4" t="str">
        <f ca="1">VLOOKUP(F1584,Lookup!$C$5:$D$109,2, FALSE)</f>
        <v>Travel values</v>
      </c>
      <c r="K1584" s="4" t="str">
        <f ca="1">VLOOKUP(C1584,Default!$B$4:$E$113,4, FALSE)</f>
        <v>proportion of male commercial motorcycle drivers</v>
      </c>
      <c r="L1584" s="21" t="str" cm="1">
        <f t="array" aca="1" ref="L1584" ca="1">IF(ISNA(VLOOKUP(D1584,Grouped_Sources!$C:$C,1,FALSE)),"", INDIRECT(VLOOKUP(D1584,Grouped_Sources!$C:$G,5,FALSE)))</f>
        <v>on OneDrive Ali Abbas - ITHIM Global\Methods and Processes\Input Parameters\GhostTrip_demographics</v>
      </c>
      <c r="M1584" s="21"/>
      <c r="N1584" s="21"/>
    </row>
    <row r="1585" spans="1:14">
      <c r="A1585" s="5">
        <f t="shared" si="241"/>
        <v>18</v>
      </c>
      <c r="B1585" s="5">
        <f t="shared" si="242"/>
        <v>98</v>
      </c>
      <c r="C1585" s="5" t="str">
        <f t="shared" ca="1" si="245"/>
        <v>commerical_mbike_male_agerange</v>
      </c>
      <c r="D1585" s="5" t="str">
        <f t="shared" ca="1" si="246"/>
        <v>commerical_mbike_male_agerange_arica</v>
      </c>
      <c r="E1585" s="4" t="str" cm="1">
        <f t="array" aca="1" ref="E1585" ca="1">INDIRECT(ADDRESS(1,A1585,1,1,"all_city_parameter_inputs"))</f>
        <v>arica</v>
      </c>
      <c r="F1585" s="6" t="str" cm="1">
        <f t="array" aca="1" ref="F1585" ca="1">IF(AND(ISBLANK(INDIRECT(ADDRESS(B1585,2,1,1,"all_city_parameter_inputs"))), ISBLANK(INDIRECT(ADDRESS(B1585,1,1,1,"all_city_parameter_inputs")))), "", IF(ISBLANK(INDIRECT(ADDRESS(B1585,1,1,1,"all_city_parameter_inputs"))), All_city_list!F1584,INDIRECT(ADDRESS(B1585,1,1,1,"all_city_parameter_inputs"))))</f>
        <v>commerical_mbike_male_agerange</v>
      </c>
      <c r="G1585" s="4" t="str" cm="1">
        <f t="array" aca="1" ref="G1585" ca="1">IF(AND(ISBLANK(INDIRECT(ADDRESS(B1585,3,1,1,"all_city_parameter_inputs"))),ISBLANK(INDIRECT(ADDRESS(B1585,2,1,1,"all_city_parameter_inputs")))),"",IF(ISBLANK(INDIRECT(ADDRESS(B1585,2,1,1,"all_city_parameter_inputs"))),"",INDIRECT(ADDRESS(B1585,2,1,1,"all_city_parameter_inputs"))))</f>
        <v/>
      </c>
      <c r="H1585" s="17" t="str" cm="1">
        <f t="array" aca="1" ref="H1585" ca="1">IF(ISBLANK(INDIRECT(ADDRESS(B1585,A1585,1,1,"all_city_parameter_inputs"))), "--",INDIRECT(ADDRESS(B1585,A1585,1,1,"all_city_parameter_inputs")))</f>
        <v>18, 65</v>
      </c>
      <c r="I1585" s="17" t="str">
        <f ca="1">IF(OR(G1585="alpha",G1585="beta",G1585="sd",G1585="mean"),"--",VLOOKUP(C1585,Default!$B$5:$H$113,7,FALSE))</f>
        <v>18, 65</v>
      </c>
      <c r="J1585" s="4" t="str">
        <f ca="1">VLOOKUP(F1585,Lookup!$C$5:$D$109,2, FALSE)</f>
        <v>Travel values</v>
      </c>
      <c r="K1585" s="4" t="str">
        <f ca="1">VLOOKUP(C1585,Default!$B$4:$E$113,4, FALSE)</f>
        <v>age range of male commercial motorcycle drivers</v>
      </c>
      <c r="L1585" s="21" t="str" cm="1">
        <f t="array" aca="1" ref="L1585" ca="1">IF(ISNA(VLOOKUP(D1585,Grouped_Sources!$C:$C,1,FALSE)),"", INDIRECT(VLOOKUP(D1585,Grouped_Sources!$C:$G,5,FALSE)))</f>
        <v>on OneDrive Ali Abbas - ITHIM Global\Methods and Processes\Input Parameters\GhostTrip_demographics</v>
      </c>
      <c r="M1585" s="21"/>
      <c r="N1585" s="21"/>
    </row>
    <row r="1586" spans="1:14">
      <c r="A1586" s="5">
        <f t="shared" si="241"/>
        <v>18</v>
      </c>
      <c r="B1586" s="5">
        <f t="shared" si="242"/>
        <v>99</v>
      </c>
      <c r="C1586" s="5" t="str">
        <f t="shared" ca="1" si="245"/>
        <v>commerical_mbike_female_agerange</v>
      </c>
      <c r="D1586" s="5" t="str">
        <f t="shared" ca="1" si="246"/>
        <v>commerical_mbike_female_agerange_arica</v>
      </c>
      <c r="E1586" s="4" t="str" cm="1">
        <f t="array" aca="1" ref="E1586" ca="1">INDIRECT(ADDRESS(1,A1586,1,1,"all_city_parameter_inputs"))</f>
        <v>arica</v>
      </c>
      <c r="F1586" s="6" t="str" cm="1">
        <f t="array" aca="1" ref="F1586" ca="1">IF(AND(ISBLANK(INDIRECT(ADDRESS(B1586,2,1,1,"all_city_parameter_inputs"))), ISBLANK(INDIRECT(ADDRESS(B1586,1,1,1,"all_city_parameter_inputs")))), "", IF(ISBLANK(INDIRECT(ADDRESS(B1586,1,1,1,"all_city_parameter_inputs"))), All_city_list!F1585,INDIRECT(ADDRESS(B1586,1,1,1,"all_city_parameter_inputs"))))</f>
        <v>commerical_mbike_female_agerange</v>
      </c>
      <c r="G1586" s="4" t="str" cm="1">
        <f t="array" aca="1" ref="G1586" ca="1">IF(AND(ISBLANK(INDIRECT(ADDRESS(B1586,3,1,1,"all_city_parameter_inputs"))),ISBLANK(INDIRECT(ADDRESS(B1586,2,1,1,"all_city_parameter_inputs")))),"",IF(ISBLANK(INDIRECT(ADDRESS(B1586,2,1,1,"all_city_parameter_inputs"))),"",INDIRECT(ADDRESS(B1586,2,1,1,"all_city_parameter_inputs"))))</f>
        <v/>
      </c>
      <c r="H1586" s="17" t="str" cm="1">
        <f t="array" aca="1" ref="H1586" ca="1">IF(ISBLANK(INDIRECT(ADDRESS(B1586,A1586,1,1,"all_city_parameter_inputs"))), "--",INDIRECT(ADDRESS(B1586,A1586,1,1,"all_city_parameter_inputs")))</f>
        <v>18, 65</v>
      </c>
      <c r="I1586" s="17" t="str">
        <f ca="1">IF(OR(G1586="alpha",G1586="beta",G1586="sd",G1586="mean"),"--",VLOOKUP(C1586,Default!$B$5:$H$113,7,FALSE))</f>
        <v>18, 65</v>
      </c>
      <c r="J1586" s="4" t="str">
        <f ca="1">VLOOKUP(F1586,Lookup!$C$5:$D$109,2, FALSE)</f>
        <v>Travel values</v>
      </c>
      <c r="K1586" s="4" t="str">
        <f ca="1">VLOOKUP(C1586,Default!$B$4:$E$113,4, FALSE)</f>
        <v>age range of female commercial motorcycle drivers</v>
      </c>
      <c r="L1586" s="21" t="str" cm="1">
        <f t="array" aca="1" ref="L1586" ca="1">IF(ISNA(VLOOKUP(D1586,Grouped_Sources!$C:$C,1,FALSE)),"", INDIRECT(VLOOKUP(D1586,Grouped_Sources!$C:$G,5,FALSE)))</f>
        <v>on OneDrive Ali Abbas - ITHIM Global\Methods and Processes\Input Parameters\GhostTrip_demographics</v>
      </c>
      <c r="M1586" s="21"/>
      <c r="N1586" s="21"/>
    </row>
    <row r="1587" spans="1:14">
      <c r="A1587" s="5">
        <f t="shared" si="241"/>
        <v>18</v>
      </c>
      <c r="B1587" s="5">
        <f t="shared" si="242"/>
        <v>100</v>
      </c>
      <c r="C1587" s="5" t="str">
        <f t="shared" ref="C1587" ca="1" si="247">IF(G1587 = "",F1587,IF(OR(G1587="alpha",G1587="beta",G1587="constant",G1587="sd",G1587="mean",G1587="sample"),F1587,F1587&amp;" "&amp;G1587))</f>
        <v>day_to_week_scalar</v>
      </c>
      <c r="D1587" s="5" t="str">
        <f t="shared" ref="D1587" ca="1" si="248">F1587&amp;"_"&amp;E1587</f>
        <v>day_to_week_scalar_arica</v>
      </c>
      <c r="E1587" s="4" t="str" cm="1">
        <f t="array" aca="1" ref="E1587" ca="1">INDIRECT(ADDRESS(1,A1587,1,1,"all_city_parameter_inputs"))</f>
        <v>arica</v>
      </c>
      <c r="F1587" s="6" t="str" cm="1">
        <f t="array" aca="1" ref="F1587" ca="1">IF(AND(ISBLANK(INDIRECT(ADDRESS(B1587,2,1,1,"all_city_parameter_inputs"))), ISBLANK(INDIRECT(ADDRESS(B1587,1,1,1,"all_city_parameter_inputs")))), "", IF(ISBLANK(INDIRECT(ADDRESS(B1587,1,1,1,"all_city_parameter_inputs"))), All_city_list!F1586,INDIRECT(ADDRESS(B1587,1,1,1,"all_city_parameter_inputs"))))</f>
        <v>day_to_week_scalar</v>
      </c>
      <c r="G1587" s="4" t="str" cm="1">
        <f t="array" aca="1" ref="G1587" ca="1">IF(AND(ISBLANK(INDIRECT(ADDRESS(B1587,3,1,1,"all_city_parameter_inputs"))),ISBLANK(INDIRECT(ADDRESS(B1587,2,1,1,"all_city_parameter_inputs")))),"",IF(ISBLANK(INDIRECT(ADDRESS(B1587,2,1,1,"all_city_parameter_inputs"))),"",INDIRECT(ADDRESS(B1587,2,1,1,"all_city_parameter_inputs"))))</f>
        <v/>
      </c>
      <c r="H1587" s="17" cm="1">
        <f t="array" aca="1" ref="H1587" ca="1">IF(ISBLANK(INDIRECT(ADDRESS(B1587,A1587,1,1,"all_city_parameter_inputs"))), "--",INDIRECT(ADDRESS(B1587,A1587,1,1,"all_city_parameter_inputs")))</f>
        <v>7</v>
      </c>
      <c r="I1587" s="17">
        <f ca="1">IF(OR(G1587="alpha",G1587="beta",G1587="sd",G1587="mean"),"--",VLOOKUP(C1587,Default!$B$5:$H$113,7,FALSE))</f>
        <v>7</v>
      </c>
      <c r="J1587" s="4" t="str">
        <f ca="1">VLOOKUP(F1587,Lookup!$C$5:$D$109,2, FALSE)</f>
        <v>Travel values</v>
      </c>
      <c r="K1587" s="4" t="str">
        <f ca="1">VLOOKUP(C1587,Default!$B$4:$E$113,4, FALSE)</f>
        <v>how daily travel scales to a week</v>
      </c>
      <c r="L1587" s="38" t="s">
        <v>831</v>
      </c>
      <c r="M1587" s="21"/>
      <c r="N1587" s="21"/>
    </row>
    <row r="1588" spans="1:14">
      <c r="A1588" s="5">
        <f t="shared" si="241"/>
        <v>19</v>
      </c>
      <c r="B1588" s="5">
        <f t="shared" si="242"/>
        <v>2</v>
      </c>
      <c r="C1588" s="5" t="str">
        <f t="shared" ca="1" si="240"/>
        <v>speeds auto_rickshaw</v>
      </c>
      <c r="D1588" s="5" t="str">
        <f t="shared" ca="1" si="239"/>
        <v>speeds_copiapo</v>
      </c>
      <c r="E1588" s="4" t="str" cm="1">
        <f t="array" aca="1" ref="E1588" ca="1">INDIRECT(ADDRESS(1,A1588,1,1,"all_city_parameter_inputs"))</f>
        <v>copiapo</v>
      </c>
      <c r="F1588" s="6" t="str" cm="1">
        <f t="array" aca="1" ref="F1588" ca="1">IF(AND(ISBLANK(INDIRECT(ADDRESS(B1588,2,1,1,"all_city_parameter_inputs"))), ISBLANK(INDIRECT(ADDRESS(B1588,1,1,1,"all_city_parameter_inputs")))), "", IF(ISBLANK(INDIRECT(ADDRESS(B1588,1,1,1,"all_city_parameter_inputs"))), All_city_list!F1572,INDIRECT(ADDRESS(B1588,1,1,1,"all_city_parameter_inputs"))))</f>
        <v>speeds</v>
      </c>
      <c r="G1588" s="4" t="str" cm="1">
        <f t="array" aca="1" ref="G1588" ca="1">IF(AND(ISBLANK(INDIRECT(ADDRESS(B1588,3,1,1,"all_city_parameter_inputs"))),ISBLANK(INDIRECT(ADDRESS(B1588,2,1,1,"all_city_parameter_inputs")))),"",IF(ISBLANK(INDIRECT(ADDRESS(B1588,2,1,1,"all_city_parameter_inputs"))),"",INDIRECT(ADDRESS(B1588,2,1,1,"all_city_parameter_inputs"))))</f>
        <v>auto_rickshaw</v>
      </c>
      <c r="H1588" s="17" t="str" cm="1">
        <f t="array" aca="1" ref="H1588" ca="1">IF(ISBLANK(INDIRECT(ADDRESS(B1588,A1588,1,1,"all_city_parameter_inputs"))), "--",INDIRECT(ADDRESS(B1588,A1588,1,1,"all_city_parameter_inputs")))</f>
        <v>--</v>
      </c>
      <c r="I1588" s="17">
        <f ca="1">IF(OR(G1588="alpha",G1588="beta",G1588="sd",G1588="mean"),"--",VLOOKUP(C1588,Default!$B$5:$H$113,7,FALSE))</f>
        <v>0</v>
      </c>
      <c r="J1588" s="4" t="str">
        <f ca="1">VLOOKUP(F1588,Lookup!$C$5:$D$109,2, FALSE)</f>
        <v>Travel values</v>
      </c>
      <c r="K1588" s="4">
        <f ca="1">VLOOKUP(C1588,Default!$B$4:$E$113,4, FALSE)</f>
        <v>0</v>
      </c>
      <c r="L1588" s="21" t="str" cm="1">
        <f t="array" aca="1" ref="L1588" ca="1">IF(ISNA(VLOOKUP(D1588,Grouped_Sources!$C:$C,1,FALSE)),"", INDIRECT(VLOOKUP(D1588,Grouped_Sources!$C:$G,5,FALSE)))</f>
        <v>VehicleSpeeds_Summary_vxxx.docx on OneDrive Ali Abbas - ITHIM Global\Methods and Processes\Input Parameters\VehicleSpeeds</v>
      </c>
      <c r="M1588" s="21"/>
      <c r="N1588" s="21"/>
    </row>
    <row r="1589" spans="1:14">
      <c r="A1589" s="5">
        <f t="shared" si="241"/>
        <v>19</v>
      </c>
      <c r="B1589" s="5">
        <f t="shared" si="242"/>
        <v>3</v>
      </c>
      <c r="C1589" s="5" t="str">
        <f t="shared" ca="1" si="240"/>
        <v>speeds bus</v>
      </c>
      <c r="D1589" s="5" t="str">
        <f t="shared" ca="1" si="239"/>
        <v>speeds_copiapo</v>
      </c>
      <c r="E1589" s="4" t="str" cm="1">
        <f t="array" aca="1" ref="E1589" ca="1">INDIRECT(ADDRESS(1,A1589,1,1,"all_city_parameter_inputs"))</f>
        <v>copiapo</v>
      </c>
      <c r="F1589" s="6" t="str" cm="1">
        <f t="array" aca="1" ref="F1589" ca="1">IF(AND(ISBLANK(INDIRECT(ADDRESS(B1589,2,1,1,"all_city_parameter_inputs"))), ISBLANK(INDIRECT(ADDRESS(B1589,1,1,1,"all_city_parameter_inputs")))), "", IF(ISBLANK(INDIRECT(ADDRESS(B1589,1,1,1,"all_city_parameter_inputs"))), All_city_list!F1588,INDIRECT(ADDRESS(B1589,1,1,1,"all_city_parameter_inputs"))))</f>
        <v>speeds</v>
      </c>
      <c r="G1589" s="4" t="str" cm="1">
        <f t="array" aca="1" ref="G1589" ca="1">IF(AND(ISBLANK(INDIRECT(ADDRESS(B1589,3,1,1,"all_city_parameter_inputs"))),ISBLANK(INDIRECT(ADDRESS(B1589,2,1,1,"all_city_parameter_inputs")))),"",IF(ISBLANK(INDIRECT(ADDRESS(B1589,2,1,1,"all_city_parameter_inputs"))),"",INDIRECT(ADDRESS(B1589,2,1,1,"all_city_parameter_inputs"))))</f>
        <v>bus</v>
      </c>
      <c r="H1589" s="17" cm="1">
        <f t="array" aca="1" ref="H1589" ca="1">IF(ISBLANK(INDIRECT(ADDRESS(B1589,A1589,1,1,"all_city_parameter_inputs"))), "--",INDIRECT(ADDRESS(B1589,A1589,1,1,"all_city_parameter_inputs")))</f>
        <v>13</v>
      </c>
      <c r="I1589" s="17">
        <f ca="1">IF(OR(G1589="alpha",G1589="beta",G1589="sd",G1589="mean"),"--",VLOOKUP(C1589,Default!$B$5:$H$113,7,FALSE))</f>
        <v>8.1</v>
      </c>
      <c r="J1589" s="4" t="str">
        <f ca="1">VLOOKUP(F1589,Lookup!$C$5:$D$109,2, FALSE)</f>
        <v>Travel values</v>
      </c>
      <c r="K1589" s="4" t="str">
        <f ca="1">VLOOKUP(C1589,Default!$B$4:$E$113,4,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589" s="21" t="str" cm="1">
        <f t="array" aca="1" ref="L1589" ca="1">IF(ISNA(VLOOKUP(D1589,Grouped_Sources!$C:$C,1,FALSE)),"", INDIRECT(VLOOKUP(D1589,Grouped_Sources!$C:$G,5,FALSE)))</f>
        <v>VehicleSpeeds_Summary_vxxx.docx on OneDrive Ali Abbas - ITHIM Global\Methods and Processes\Input Parameters\VehicleSpeeds</v>
      </c>
      <c r="M1589" s="21"/>
      <c r="N1589" s="21"/>
    </row>
    <row r="1590" spans="1:14">
      <c r="A1590" s="5">
        <f t="shared" si="241"/>
        <v>19</v>
      </c>
      <c r="B1590" s="5">
        <f t="shared" si="242"/>
        <v>4</v>
      </c>
      <c r="C1590" s="5" t="str">
        <f t="shared" ca="1" si="240"/>
        <v>speeds car</v>
      </c>
      <c r="D1590" s="5" t="str">
        <f t="shared" ref="D1590:D1599" ca="1" si="249">F1590&amp;"_"&amp;E1590</f>
        <v>speeds_copiapo</v>
      </c>
      <c r="E1590" s="4" t="str" cm="1">
        <f t="array" aca="1" ref="E1590" ca="1">INDIRECT(ADDRESS(1,A1590,1,1,"all_city_parameter_inputs"))</f>
        <v>copiapo</v>
      </c>
      <c r="F1590" s="6" t="str" cm="1">
        <f t="array" aca="1" ref="F1590" ca="1">IF(AND(ISBLANK(INDIRECT(ADDRESS(B1590,2,1,1,"all_city_parameter_inputs"))), ISBLANK(INDIRECT(ADDRESS(B1590,1,1,1,"all_city_parameter_inputs")))), "", IF(ISBLANK(INDIRECT(ADDRESS(B1590,1,1,1,"all_city_parameter_inputs"))), All_city_list!F1589,INDIRECT(ADDRESS(B1590,1,1,1,"all_city_parameter_inputs"))))</f>
        <v>speeds</v>
      </c>
      <c r="G1590" s="4" t="str" cm="1">
        <f t="array" aca="1" ref="G1590" ca="1">IF(AND(ISBLANK(INDIRECT(ADDRESS(B1590,3,1,1,"all_city_parameter_inputs"))),ISBLANK(INDIRECT(ADDRESS(B1590,2,1,1,"all_city_parameter_inputs")))),"",IF(ISBLANK(INDIRECT(ADDRESS(B1590,2,1,1,"all_city_parameter_inputs"))),"",INDIRECT(ADDRESS(B1590,2,1,1,"all_city_parameter_inputs"))))</f>
        <v>car</v>
      </c>
      <c r="H1590" s="17" cm="1">
        <f t="array" aca="1" ref="H1590" ca="1">IF(ISBLANK(INDIRECT(ADDRESS(B1590,A1590,1,1,"all_city_parameter_inputs"))), "--",INDIRECT(ADDRESS(B1590,A1590,1,1,"all_city_parameter_inputs")))</f>
        <v>16</v>
      </c>
      <c r="I1590" s="17">
        <f ca="1">IF(OR(G1590="alpha",G1590="beta",G1590="sd",G1590="mean"),"--",VLOOKUP(C1590,Default!$B$5:$H$113,7,FALSE))</f>
        <v>13.8</v>
      </c>
      <c r="J1590" s="4" t="str">
        <f ca="1">VLOOKUP(F1590,Lookup!$C$5:$D$109,2, FALSE)</f>
        <v>Travel values</v>
      </c>
      <c r="K1590" s="4">
        <f ca="1">VLOOKUP(C1590,Default!$B$4:$E$113,4, FALSE)</f>
        <v>0</v>
      </c>
      <c r="L1590" s="21" t="str" cm="1">
        <f t="array" aca="1" ref="L1590" ca="1">IF(ISNA(VLOOKUP(D1590,Grouped_Sources!$C:$C,1,FALSE)),"", INDIRECT(VLOOKUP(D1590,Grouped_Sources!$C:$G,5,FALSE)))</f>
        <v>VehicleSpeeds_Summary_vxxx.docx on OneDrive Ali Abbas - ITHIM Global\Methods and Processes\Input Parameters\VehicleSpeeds</v>
      </c>
      <c r="M1590" s="21"/>
      <c r="N1590" s="21"/>
    </row>
    <row r="1591" spans="1:14">
      <c r="A1591" s="5">
        <f t="shared" si="241"/>
        <v>19</v>
      </c>
      <c r="B1591" s="5">
        <f t="shared" si="242"/>
        <v>5</v>
      </c>
      <c r="C1591" s="5" t="str">
        <f t="shared" ca="1" si="240"/>
        <v>speeds cycle</v>
      </c>
      <c r="D1591" s="5" t="str">
        <f t="shared" ca="1" si="249"/>
        <v>speeds_copiapo</v>
      </c>
      <c r="E1591" s="4" t="str" cm="1">
        <f t="array" aca="1" ref="E1591" ca="1">INDIRECT(ADDRESS(1,A1591,1,1,"all_city_parameter_inputs"))</f>
        <v>copiapo</v>
      </c>
      <c r="F1591" s="6" t="str" cm="1">
        <f t="array" aca="1" ref="F1591" ca="1">IF(AND(ISBLANK(INDIRECT(ADDRESS(B1591,2,1,1,"all_city_parameter_inputs"))), ISBLANK(INDIRECT(ADDRESS(B1591,1,1,1,"all_city_parameter_inputs")))), "", IF(ISBLANK(INDIRECT(ADDRESS(B1591,1,1,1,"all_city_parameter_inputs"))), All_city_list!F1590,INDIRECT(ADDRESS(B1591,1,1,1,"all_city_parameter_inputs"))))</f>
        <v>speeds</v>
      </c>
      <c r="G1591" s="4" t="str" cm="1">
        <f t="array" aca="1" ref="G1591" ca="1">IF(AND(ISBLANK(INDIRECT(ADDRESS(B1591,3,1,1,"all_city_parameter_inputs"))),ISBLANK(INDIRECT(ADDRESS(B1591,2,1,1,"all_city_parameter_inputs")))),"",IF(ISBLANK(INDIRECT(ADDRESS(B1591,2,1,1,"all_city_parameter_inputs"))),"",INDIRECT(ADDRESS(B1591,2,1,1,"all_city_parameter_inputs"))))</f>
        <v>cycle</v>
      </c>
      <c r="H1591" s="17" cm="1">
        <f t="array" aca="1" ref="H1591" ca="1">IF(ISBLANK(INDIRECT(ADDRESS(B1591,A1591,1,1,"all_city_parameter_inputs"))), "--",INDIRECT(ADDRESS(B1591,A1591,1,1,"all_city_parameter_inputs")))</f>
        <v>7.2</v>
      </c>
      <c r="I1591" s="17">
        <f ca="1">IF(OR(G1591="alpha",G1591="beta",G1591="sd",G1591="mean"),"--",VLOOKUP(C1591,Default!$B$5:$H$113,7,FALSE))</f>
        <v>7.2</v>
      </c>
      <c r="J1591" s="4" t="str">
        <f ca="1">VLOOKUP(F1591,Lookup!$C$5:$D$109,2, FALSE)</f>
        <v>Travel values</v>
      </c>
      <c r="K1591" s="4">
        <f ca="1">VLOOKUP(C1591,Default!$B$4:$E$113,4, FALSE)</f>
        <v>0</v>
      </c>
      <c r="L1591" s="21" t="str" cm="1">
        <f t="array" aca="1" ref="L1591" ca="1">IF(ISNA(VLOOKUP(D1591,Grouped_Sources!$C:$C,1,FALSE)),"", INDIRECT(VLOOKUP(D1591,Grouped_Sources!$C:$G,5,FALSE)))</f>
        <v>VehicleSpeeds_Summary_vxxx.docx on OneDrive Ali Abbas - ITHIM Global\Methods and Processes\Input Parameters\VehicleSpeeds</v>
      </c>
      <c r="M1591" s="21"/>
      <c r="N1591" s="21"/>
    </row>
    <row r="1592" spans="1:14">
      <c r="A1592" s="5">
        <f t="shared" si="241"/>
        <v>19</v>
      </c>
      <c r="B1592" s="5">
        <f t="shared" si="242"/>
        <v>6</v>
      </c>
      <c r="C1592" s="5" t="str">
        <f t="shared" ca="1" si="240"/>
        <v>speeds subway</v>
      </c>
      <c r="D1592" s="5" t="str">
        <f t="shared" ca="1" si="249"/>
        <v>speeds_copiapo</v>
      </c>
      <c r="E1592" s="4" t="str" cm="1">
        <f t="array" aca="1" ref="E1592" ca="1">INDIRECT(ADDRESS(1,A1592,1,1,"all_city_parameter_inputs"))</f>
        <v>copiapo</v>
      </c>
      <c r="F1592" s="6" t="str" cm="1">
        <f t="array" aca="1" ref="F1592" ca="1">IF(AND(ISBLANK(INDIRECT(ADDRESS(B1592,2,1,1,"all_city_parameter_inputs"))), ISBLANK(INDIRECT(ADDRESS(B1592,1,1,1,"all_city_parameter_inputs")))), "", IF(ISBLANK(INDIRECT(ADDRESS(B1592,1,1,1,"all_city_parameter_inputs"))), All_city_list!F1591,INDIRECT(ADDRESS(B1592,1,1,1,"all_city_parameter_inputs"))))</f>
        <v>speeds</v>
      </c>
      <c r="G1592" s="4" t="str" cm="1">
        <f t="array" aca="1" ref="G1592" ca="1">IF(AND(ISBLANK(INDIRECT(ADDRESS(B1592,3,1,1,"all_city_parameter_inputs"))),ISBLANK(INDIRECT(ADDRESS(B1592,2,1,1,"all_city_parameter_inputs")))),"",IF(ISBLANK(INDIRECT(ADDRESS(B1592,2,1,1,"all_city_parameter_inputs"))),"",INDIRECT(ADDRESS(B1592,2,1,1,"all_city_parameter_inputs"))))</f>
        <v>subway</v>
      </c>
      <c r="H1592" s="17" t="str" cm="1">
        <f t="array" aca="1" ref="H1592" ca="1">IF(ISBLANK(INDIRECT(ADDRESS(B1592,A1592,1,1,"all_city_parameter_inputs"))), "--",INDIRECT(ADDRESS(B1592,A1592,1,1,"all_city_parameter_inputs")))</f>
        <v>--</v>
      </c>
      <c r="I1592" s="17">
        <f ca="1">IF(OR(G1592="alpha",G1592="beta",G1592="sd",G1592="mean"),"--",VLOOKUP(C1592,Default!$B$5:$H$113,7,FALSE))</f>
        <v>18.100000000000001</v>
      </c>
      <c r="J1592" s="4" t="str">
        <f ca="1">VLOOKUP(F1592,Lookup!$C$5:$D$109,2, FALSE)</f>
        <v>Travel values</v>
      </c>
      <c r="K1592" s="4">
        <f ca="1">VLOOKUP(C1592,Default!$B$4:$E$113,4, FALSE)</f>
        <v>0</v>
      </c>
      <c r="L1592" s="21" t="str" cm="1">
        <f t="array" aca="1" ref="L1592" ca="1">IF(ISNA(VLOOKUP(D1592,Grouped_Sources!$C:$C,1,FALSE)),"", INDIRECT(VLOOKUP(D1592,Grouped_Sources!$C:$G,5,FALSE)))</f>
        <v>VehicleSpeeds_Summary_vxxx.docx on OneDrive Ali Abbas - ITHIM Global\Methods and Processes\Input Parameters\VehicleSpeeds</v>
      </c>
      <c r="M1592" s="21"/>
      <c r="N1592" s="21"/>
    </row>
    <row r="1593" spans="1:14">
      <c r="A1593" s="5">
        <f t="shared" si="241"/>
        <v>19</v>
      </c>
      <c r="B1593" s="5">
        <f t="shared" si="242"/>
        <v>7</v>
      </c>
      <c r="C1593" s="5" t="str">
        <f t="shared" ca="1" si="240"/>
        <v>speeds motorcycle</v>
      </c>
      <c r="D1593" s="5" t="str">
        <f t="shared" ca="1" si="249"/>
        <v>speeds_copiapo</v>
      </c>
      <c r="E1593" s="4" t="str" cm="1">
        <f t="array" aca="1" ref="E1593" ca="1">INDIRECT(ADDRESS(1,A1593,1,1,"all_city_parameter_inputs"))</f>
        <v>copiapo</v>
      </c>
      <c r="F1593" s="6" t="str" cm="1">
        <f t="array" aca="1" ref="F1593" ca="1">IF(AND(ISBLANK(INDIRECT(ADDRESS(B1593,2,1,1,"all_city_parameter_inputs"))), ISBLANK(INDIRECT(ADDRESS(B1593,1,1,1,"all_city_parameter_inputs")))), "", IF(ISBLANK(INDIRECT(ADDRESS(B1593,1,1,1,"all_city_parameter_inputs"))), All_city_list!F1592,INDIRECT(ADDRESS(B1593,1,1,1,"all_city_parameter_inputs"))))</f>
        <v>speeds</v>
      </c>
      <c r="G1593" s="4" t="str" cm="1">
        <f t="array" aca="1" ref="G1593" ca="1">IF(AND(ISBLANK(INDIRECT(ADDRESS(B1593,3,1,1,"all_city_parameter_inputs"))),ISBLANK(INDIRECT(ADDRESS(B1593,2,1,1,"all_city_parameter_inputs")))),"",IF(ISBLANK(INDIRECT(ADDRESS(B1593,2,1,1,"all_city_parameter_inputs"))),"",INDIRECT(ADDRESS(B1593,2,1,1,"all_city_parameter_inputs"))))</f>
        <v>motorcycle</v>
      </c>
      <c r="H1593" s="17" cm="1">
        <f t="array" aca="1" ref="H1593" ca="1">IF(ISBLANK(INDIRECT(ADDRESS(B1593,A1593,1,1,"all_city_parameter_inputs"))), "--",INDIRECT(ADDRESS(B1593,A1593,1,1,"all_city_parameter_inputs")))</f>
        <v>16</v>
      </c>
      <c r="I1593" s="17">
        <f ca="1">IF(OR(G1593="alpha",G1593="beta",G1593="sd",G1593="mean"),"--",VLOOKUP(C1593,Default!$B$5:$H$113,7,FALSE))</f>
        <v>15.2</v>
      </c>
      <c r="J1593" s="4" t="str">
        <f ca="1">VLOOKUP(F1593,Lookup!$C$5:$D$109,2, FALSE)</f>
        <v>Travel values</v>
      </c>
      <c r="K1593" s="4">
        <f ca="1">VLOOKUP(C1593,Default!$B$4:$E$113,4, FALSE)</f>
        <v>0</v>
      </c>
      <c r="L1593" s="21" t="str" cm="1">
        <f t="array" aca="1" ref="L1593" ca="1">IF(ISNA(VLOOKUP(D1593,Grouped_Sources!$C:$C,1,FALSE)),"", INDIRECT(VLOOKUP(D1593,Grouped_Sources!$C:$G,5,FALSE)))</f>
        <v>VehicleSpeeds_Summary_vxxx.docx on OneDrive Ali Abbas - ITHIM Global\Methods and Processes\Input Parameters\VehicleSpeeds</v>
      </c>
      <c r="M1593" s="21"/>
      <c r="N1593" s="21"/>
    </row>
    <row r="1594" spans="1:14">
      <c r="A1594" s="5">
        <f t="shared" si="241"/>
        <v>19</v>
      </c>
      <c r="B1594" s="5">
        <f t="shared" si="242"/>
        <v>8</v>
      </c>
      <c r="C1594" s="5" t="str">
        <f t="shared" ca="1" si="240"/>
        <v>speeds other</v>
      </c>
      <c r="D1594" s="5" t="str">
        <f t="shared" ca="1" si="249"/>
        <v>speeds_copiapo</v>
      </c>
      <c r="E1594" s="4" t="str" cm="1">
        <f t="array" aca="1" ref="E1594" ca="1">INDIRECT(ADDRESS(1,A1594,1,1,"all_city_parameter_inputs"))</f>
        <v>copiapo</v>
      </c>
      <c r="F1594" s="6" t="str" cm="1">
        <f t="array" aca="1" ref="F1594" ca="1">IF(AND(ISBLANK(INDIRECT(ADDRESS(B1594,2,1,1,"all_city_parameter_inputs"))), ISBLANK(INDIRECT(ADDRESS(B1594,1,1,1,"all_city_parameter_inputs")))), "", IF(ISBLANK(INDIRECT(ADDRESS(B1594,1,1,1,"all_city_parameter_inputs"))), All_city_list!F1593,INDIRECT(ADDRESS(B1594,1,1,1,"all_city_parameter_inputs"))))</f>
        <v>speeds</v>
      </c>
      <c r="G1594" s="4" t="str" cm="1">
        <f t="array" aca="1" ref="G1594" ca="1">IF(AND(ISBLANK(INDIRECT(ADDRESS(B1594,3,1,1,"all_city_parameter_inputs"))),ISBLANK(INDIRECT(ADDRESS(B1594,2,1,1,"all_city_parameter_inputs")))),"",IF(ISBLANK(INDIRECT(ADDRESS(B1594,2,1,1,"all_city_parameter_inputs"))),"",INDIRECT(ADDRESS(B1594,2,1,1,"all_city_parameter_inputs"))))</f>
        <v>other</v>
      </c>
      <c r="H1594" s="17" t="str" cm="1">
        <f t="array" aca="1" ref="H1594" ca="1">IF(ISBLANK(INDIRECT(ADDRESS(B1594,A1594,1,1,"all_city_parameter_inputs"))), "--",INDIRECT(ADDRESS(B1594,A1594,1,1,"all_city_parameter_inputs")))</f>
        <v>--</v>
      </c>
      <c r="I1594" s="17">
        <f ca="1">IF(OR(G1594="alpha",G1594="beta",G1594="sd",G1594="mean"),"--",VLOOKUP(C1594,Default!$B$5:$H$113,7,FALSE))</f>
        <v>9.1</v>
      </c>
      <c r="J1594" s="4" t="str">
        <f ca="1">VLOOKUP(F1594,Lookup!$C$5:$D$109,2, FALSE)</f>
        <v>Travel values</v>
      </c>
      <c r="K1594" s="4">
        <f ca="1">VLOOKUP(C1594,Default!$B$4:$E$113,4, FALSE)</f>
        <v>0</v>
      </c>
      <c r="L1594" s="21" t="str" cm="1">
        <f t="array" aca="1" ref="L1594" ca="1">IF(ISNA(VLOOKUP(D1594,Grouped_Sources!$C:$C,1,FALSE)),"", INDIRECT(VLOOKUP(D1594,Grouped_Sources!$C:$G,5,FALSE)))</f>
        <v>VehicleSpeeds_Summary_vxxx.docx on OneDrive Ali Abbas - ITHIM Global\Methods and Processes\Input Parameters\VehicleSpeeds</v>
      </c>
      <c r="M1594" s="21"/>
      <c r="N1594" s="21"/>
    </row>
    <row r="1595" spans="1:14">
      <c r="A1595" s="5">
        <f t="shared" si="241"/>
        <v>19</v>
      </c>
      <c r="B1595" s="5">
        <f t="shared" si="242"/>
        <v>9</v>
      </c>
      <c r="C1595" s="5" t="str">
        <f t="shared" ca="1" si="240"/>
        <v>speeds pedestrian</v>
      </c>
      <c r="D1595" s="5" t="str">
        <f t="shared" ca="1" si="249"/>
        <v>speeds_copiapo</v>
      </c>
      <c r="E1595" s="4" t="str" cm="1">
        <f t="array" aca="1" ref="E1595" ca="1">INDIRECT(ADDRESS(1,A1595,1,1,"all_city_parameter_inputs"))</f>
        <v>copiapo</v>
      </c>
      <c r="F1595" s="6" t="str" cm="1">
        <f t="array" aca="1" ref="F1595" ca="1">IF(AND(ISBLANK(INDIRECT(ADDRESS(B1595,2,1,1,"all_city_parameter_inputs"))), ISBLANK(INDIRECT(ADDRESS(B1595,1,1,1,"all_city_parameter_inputs")))), "", IF(ISBLANK(INDIRECT(ADDRESS(B1595,1,1,1,"all_city_parameter_inputs"))), All_city_list!F1594,INDIRECT(ADDRESS(B1595,1,1,1,"all_city_parameter_inputs"))))</f>
        <v>speeds</v>
      </c>
      <c r="G1595" s="4" t="str" cm="1">
        <f t="array" aca="1" ref="G1595" ca="1">IF(AND(ISBLANK(INDIRECT(ADDRESS(B1595,3,1,1,"all_city_parameter_inputs"))),ISBLANK(INDIRECT(ADDRESS(B1595,2,1,1,"all_city_parameter_inputs")))),"",IF(ISBLANK(INDIRECT(ADDRESS(B1595,2,1,1,"all_city_parameter_inputs"))),"",INDIRECT(ADDRESS(B1595,2,1,1,"all_city_parameter_inputs"))))</f>
        <v>pedestrian</v>
      </c>
      <c r="H1595" s="17" cm="1">
        <f t="array" aca="1" ref="H1595" ca="1">IF(ISBLANK(INDIRECT(ADDRESS(B1595,A1595,1,1,"all_city_parameter_inputs"))), "--",INDIRECT(ADDRESS(B1595,A1595,1,1,"all_city_parameter_inputs")))</f>
        <v>2.5</v>
      </c>
      <c r="I1595" s="17">
        <f ca="1">IF(OR(G1595="alpha",G1595="beta",G1595="sd",G1595="mean"),"--",VLOOKUP(C1595,Default!$B$5:$H$113,7,FALSE))</f>
        <v>0</v>
      </c>
      <c r="J1595" s="4" t="str">
        <f ca="1">VLOOKUP(F1595,Lookup!$C$5:$D$109,2, FALSE)</f>
        <v>Travel values</v>
      </c>
      <c r="K1595" s="4">
        <f ca="1">VLOOKUP(C1595,Default!$B$4:$E$113,4, FALSE)</f>
        <v>0</v>
      </c>
      <c r="L1595" s="21" t="str" cm="1">
        <f t="array" aca="1" ref="L1595" ca="1">IF(ISNA(VLOOKUP(D1595,Grouped_Sources!$C:$C,1,FALSE)),"", INDIRECT(VLOOKUP(D1595,Grouped_Sources!$C:$G,5,FALSE)))</f>
        <v>VehicleSpeeds_Summary_vxxx.docx on OneDrive Ali Abbas - ITHIM Global\Methods and Processes\Input Parameters\VehicleSpeeds</v>
      </c>
      <c r="M1595" s="21"/>
      <c r="N1595" s="21"/>
    </row>
    <row r="1596" spans="1:14">
      <c r="A1596" s="5">
        <f t="shared" si="241"/>
        <v>19</v>
      </c>
      <c r="B1596" s="5">
        <f t="shared" si="242"/>
        <v>10</v>
      </c>
      <c r="C1596" s="5" t="str">
        <f t="shared" ca="1" si="240"/>
        <v>speeds rail</v>
      </c>
      <c r="D1596" s="5" t="str">
        <f t="shared" ca="1" si="249"/>
        <v>speeds_copiapo</v>
      </c>
      <c r="E1596" s="4" t="str" cm="1">
        <f t="array" aca="1" ref="E1596" ca="1">INDIRECT(ADDRESS(1,A1596,1,1,"all_city_parameter_inputs"))</f>
        <v>copiapo</v>
      </c>
      <c r="F1596" s="6" t="str" cm="1">
        <f t="array" aca="1" ref="F1596" ca="1">IF(AND(ISBLANK(INDIRECT(ADDRESS(B1596,2,1,1,"all_city_parameter_inputs"))), ISBLANK(INDIRECT(ADDRESS(B1596,1,1,1,"all_city_parameter_inputs")))), "", IF(ISBLANK(INDIRECT(ADDRESS(B1596,1,1,1,"all_city_parameter_inputs"))), All_city_list!F1595,INDIRECT(ADDRESS(B1596,1,1,1,"all_city_parameter_inputs"))))</f>
        <v>speeds</v>
      </c>
      <c r="G1596" s="4" t="str" cm="1">
        <f t="array" aca="1" ref="G1596" ca="1">IF(AND(ISBLANK(INDIRECT(ADDRESS(B1596,3,1,1,"all_city_parameter_inputs"))),ISBLANK(INDIRECT(ADDRESS(B1596,2,1,1,"all_city_parameter_inputs")))),"",IF(ISBLANK(INDIRECT(ADDRESS(B1596,2,1,1,"all_city_parameter_inputs"))),"",INDIRECT(ADDRESS(B1596,2,1,1,"all_city_parameter_inputs"))))</f>
        <v>rail</v>
      </c>
      <c r="H1596" s="17" cm="1">
        <f t="array" aca="1" ref="H1596" ca="1">IF(ISBLANK(INDIRECT(ADDRESS(B1596,A1596,1,1,"all_city_parameter_inputs"))), "--",INDIRECT(ADDRESS(B1596,A1596,1,1,"all_city_parameter_inputs")))</f>
        <v>23.2</v>
      </c>
      <c r="I1596" s="17">
        <f ca="1">IF(OR(G1596="alpha",G1596="beta",G1596="sd",G1596="mean"),"--",VLOOKUP(C1596,Default!$B$5:$H$113,7,FALSE))</f>
        <v>21.9</v>
      </c>
      <c r="J1596" s="4" t="str">
        <f ca="1">VLOOKUP(F1596,Lookup!$C$5:$D$109,2, FALSE)</f>
        <v>Travel values</v>
      </c>
      <c r="K1596" s="4">
        <f ca="1">VLOOKUP(C1596,Default!$B$4:$E$113,4, FALSE)</f>
        <v>0</v>
      </c>
      <c r="L1596" s="21" t="str" cm="1">
        <f t="array" aca="1" ref="L1596" ca="1">IF(ISNA(VLOOKUP(D1596,Grouped_Sources!$C:$C,1,FALSE)),"", INDIRECT(VLOOKUP(D1596,Grouped_Sources!$C:$G,5,FALSE)))</f>
        <v>VehicleSpeeds_Summary_vxxx.docx on OneDrive Ali Abbas - ITHIM Global\Methods and Processes\Input Parameters\VehicleSpeeds</v>
      </c>
      <c r="M1596" s="21"/>
      <c r="N1596" s="21"/>
    </row>
    <row r="1597" spans="1:14">
      <c r="A1597" s="5">
        <f t="shared" si="241"/>
        <v>19</v>
      </c>
      <c r="B1597" s="5">
        <f t="shared" si="242"/>
        <v>11</v>
      </c>
      <c r="C1597" s="5" t="str">
        <f t="shared" ca="1" si="240"/>
        <v>speeds taxi</v>
      </c>
      <c r="D1597" s="5" t="str">
        <f t="shared" ca="1" si="249"/>
        <v>speeds_copiapo</v>
      </c>
      <c r="E1597" s="4" t="str" cm="1">
        <f t="array" aca="1" ref="E1597" ca="1">INDIRECT(ADDRESS(1,A1597,1,1,"all_city_parameter_inputs"))</f>
        <v>copiapo</v>
      </c>
      <c r="F1597" s="6" t="str" cm="1">
        <f t="array" aca="1" ref="F1597" ca="1">IF(AND(ISBLANK(INDIRECT(ADDRESS(B1597,2,1,1,"all_city_parameter_inputs"))), ISBLANK(INDIRECT(ADDRESS(B1597,1,1,1,"all_city_parameter_inputs")))), "", IF(ISBLANK(INDIRECT(ADDRESS(B1597,1,1,1,"all_city_parameter_inputs"))), All_city_list!F1596,INDIRECT(ADDRESS(B1597,1,1,1,"all_city_parameter_inputs"))))</f>
        <v>speeds</v>
      </c>
      <c r="G1597" s="4" t="str" cm="1">
        <f t="array" aca="1" ref="G1597" ca="1">IF(AND(ISBLANK(INDIRECT(ADDRESS(B1597,3,1,1,"all_city_parameter_inputs"))),ISBLANK(INDIRECT(ADDRESS(B1597,2,1,1,"all_city_parameter_inputs")))),"",IF(ISBLANK(INDIRECT(ADDRESS(B1597,2,1,1,"all_city_parameter_inputs"))),"",INDIRECT(ADDRESS(B1597,2,1,1,"all_city_parameter_inputs"))))</f>
        <v>taxi</v>
      </c>
      <c r="H1597" s="17" cm="1">
        <f t="array" aca="1" ref="H1597" ca="1">IF(ISBLANK(INDIRECT(ADDRESS(B1597,A1597,1,1,"all_city_parameter_inputs"))), "--",INDIRECT(ADDRESS(B1597,A1597,1,1,"all_city_parameter_inputs")))</f>
        <v>14.1</v>
      </c>
      <c r="I1597" s="17">
        <f ca="1">IF(OR(G1597="alpha",G1597="beta",G1597="sd",G1597="mean"),"--",VLOOKUP(C1597,Default!$B$5:$H$113,7,FALSE))</f>
        <v>13.8</v>
      </c>
      <c r="J1597" s="4" t="str">
        <f ca="1">VLOOKUP(F1597,Lookup!$C$5:$D$109,2, FALSE)</f>
        <v>Travel values</v>
      </c>
      <c r="K1597" s="4">
        <f ca="1">VLOOKUP(C1597,Default!$B$4:$E$113,4, FALSE)</f>
        <v>0</v>
      </c>
      <c r="L1597" s="21" t="str" cm="1">
        <f t="array" aca="1" ref="L1597" ca="1">IF(ISNA(VLOOKUP(D1597,Grouped_Sources!$C:$C,1,FALSE)),"", INDIRECT(VLOOKUP(D1597,Grouped_Sources!$C:$G,5,FALSE)))</f>
        <v>VehicleSpeeds_Summary_vxxx.docx on OneDrive Ali Abbas - ITHIM Global\Methods and Processes\Input Parameters\VehicleSpeeds</v>
      </c>
      <c r="M1597" s="21"/>
      <c r="N1597" s="21"/>
    </row>
    <row r="1598" spans="1:14">
      <c r="A1598" s="5">
        <f t="shared" si="241"/>
        <v>19</v>
      </c>
      <c r="B1598" s="5">
        <f t="shared" si="242"/>
        <v>12</v>
      </c>
      <c r="C1598" s="5" t="str">
        <f t="shared" ca="1" si="240"/>
        <v>speeds truck</v>
      </c>
      <c r="D1598" s="5" t="str">
        <f t="shared" ca="1" si="249"/>
        <v>speeds_copiapo</v>
      </c>
      <c r="E1598" s="4" t="str" cm="1">
        <f t="array" aca="1" ref="E1598" ca="1">INDIRECT(ADDRESS(1,A1598,1,1,"all_city_parameter_inputs"))</f>
        <v>copiapo</v>
      </c>
      <c r="F1598" s="6" t="str" cm="1">
        <f t="array" aca="1" ref="F1598" ca="1">IF(AND(ISBLANK(INDIRECT(ADDRESS(B1598,2,1,1,"all_city_parameter_inputs"))), ISBLANK(INDIRECT(ADDRESS(B1598,1,1,1,"all_city_parameter_inputs")))), "", IF(ISBLANK(INDIRECT(ADDRESS(B1598,1,1,1,"all_city_parameter_inputs"))), All_city_list!F1597,INDIRECT(ADDRESS(B1598,1,1,1,"all_city_parameter_inputs"))))</f>
        <v>speeds</v>
      </c>
      <c r="G1598" s="4" t="str" cm="1">
        <f t="array" aca="1" ref="G1598" ca="1">IF(AND(ISBLANK(INDIRECT(ADDRESS(B1598,3,1,1,"all_city_parameter_inputs"))),ISBLANK(INDIRECT(ADDRESS(B1598,2,1,1,"all_city_parameter_inputs")))),"",IF(ISBLANK(INDIRECT(ADDRESS(B1598,2,1,1,"all_city_parameter_inputs"))),"",INDIRECT(ADDRESS(B1598,2,1,1,"all_city_parameter_inputs"))))</f>
        <v>truck</v>
      </c>
      <c r="H1598" s="17" cm="1">
        <f t="array" aca="1" ref="H1598" ca="1">IF(ISBLANK(INDIRECT(ADDRESS(B1598,A1598,1,1,"all_city_parameter_inputs"))), "--",INDIRECT(ADDRESS(B1598,A1598,1,1,"all_city_parameter_inputs")))</f>
        <v>13</v>
      </c>
      <c r="I1598" s="17">
        <f ca="1">IF(OR(G1598="alpha",G1598="beta",G1598="sd",G1598="mean"),"--",VLOOKUP(C1598,Default!$B$5:$H$113,7,FALSE))</f>
        <v>8.1</v>
      </c>
      <c r="J1598" s="4" t="str">
        <f ca="1">VLOOKUP(F1598,Lookup!$C$5:$D$109,2, FALSE)</f>
        <v>Travel values</v>
      </c>
      <c r="K1598" s="4">
        <f ca="1">VLOOKUP(C1598,Default!$B$4:$E$113,4, FALSE)</f>
        <v>0</v>
      </c>
      <c r="L1598" s="21" t="str" cm="1">
        <f t="array" aca="1" ref="L1598" ca="1">IF(ISNA(VLOOKUP(D1598,Grouped_Sources!$C:$C,1,FALSE)),"", INDIRECT(VLOOKUP(D1598,Grouped_Sources!$C:$G,5,FALSE)))</f>
        <v>VehicleSpeeds_Summary_vxxx.docx on OneDrive Ali Abbas - ITHIM Global\Methods and Processes\Input Parameters\VehicleSpeeds</v>
      </c>
      <c r="M1598" s="21"/>
      <c r="N1598" s="21"/>
    </row>
    <row r="1599" spans="1:14">
      <c r="A1599" s="5">
        <f t="shared" si="241"/>
        <v>19</v>
      </c>
      <c r="B1599" s="5">
        <f t="shared" si="242"/>
        <v>13</v>
      </c>
      <c r="C1599" s="5" t="str">
        <f t="shared" ca="1" si="240"/>
        <v>speeds van</v>
      </c>
      <c r="D1599" s="5" t="str">
        <f t="shared" ca="1" si="249"/>
        <v>speeds_copiapo</v>
      </c>
      <c r="E1599" s="4" t="str" cm="1">
        <f t="array" aca="1" ref="E1599" ca="1">INDIRECT(ADDRESS(1,A1599,1,1,"all_city_parameter_inputs"))</f>
        <v>copiapo</v>
      </c>
      <c r="F1599" s="6" t="str" cm="1">
        <f t="array" aca="1" ref="F1599" ca="1">IF(AND(ISBLANK(INDIRECT(ADDRESS(B1599,2,1,1,"all_city_parameter_inputs"))), ISBLANK(INDIRECT(ADDRESS(B1599,1,1,1,"all_city_parameter_inputs")))), "", IF(ISBLANK(INDIRECT(ADDRESS(B1599,1,1,1,"all_city_parameter_inputs"))), All_city_list!F1598,INDIRECT(ADDRESS(B1599,1,1,1,"all_city_parameter_inputs"))))</f>
        <v>speeds</v>
      </c>
      <c r="G1599" s="4" t="str" cm="1">
        <f t="array" aca="1" ref="G1599" ca="1">IF(AND(ISBLANK(INDIRECT(ADDRESS(B1599,3,1,1,"all_city_parameter_inputs"))),ISBLANK(INDIRECT(ADDRESS(B1599,2,1,1,"all_city_parameter_inputs")))),"",IF(ISBLANK(INDIRECT(ADDRESS(B1599,2,1,1,"all_city_parameter_inputs"))),"",INDIRECT(ADDRESS(B1599,2,1,1,"all_city_parameter_inputs"))))</f>
        <v>van</v>
      </c>
      <c r="H1599" s="17" cm="1">
        <f t="array" aca="1" ref="H1599" ca="1">IF(ISBLANK(INDIRECT(ADDRESS(B1599,A1599,1,1,"all_city_parameter_inputs"))), "--",INDIRECT(ADDRESS(B1599,A1599,1,1,"all_city_parameter_inputs")))</f>
        <v>16</v>
      </c>
      <c r="I1599" s="17">
        <f ca="1">IF(OR(G1599="alpha",G1599="beta",G1599="sd",G1599="mean"),"--",VLOOKUP(C1599,Default!$B$5:$H$113,7,FALSE))</f>
        <v>0</v>
      </c>
      <c r="J1599" s="4" t="str">
        <f ca="1">VLOOKUP(F1599,Lookup!$C$5:$D$109,2, FALSE)</f>
        <v>Travel values</v>
      </c>
      <c r="K1599" s="4">
        <f ca="1">VLOOKUP(C1599,Default!$B$4:$E$113,4, FALSE)</f>
        <v>0</v>
      </c>
      <c r="L1599" s="21" t="str" cm="1">
        <f t="array" aca="1" ref="L1599" ca="1">IF(ISNA(VLOOKUP(D1599,Grouped_Sources!$C:$C,1,FALSE)),"", INDIRECT(VLOOKUP(D1599,Grouped_Sources!$C:$G,5,FALSE)))</f>
        <v>VehicleSpeeds_Summary_vxxx.docx on OneDrive Ali Abbas - ITHIM Global\Methods and Processes\Input Parameters\VehicleSpeeds</v>
      </c>
      <c r="M1599" s="21"/>
      <c r="N1599" s="21"/>
    </row>
    <row r="1600" spans="1:14">
      <c r="A1600" s="5">
        <f t="shared" si="241"/>
        <v>19</v>
      </c>
      <c r="B1600" s="5">
        <f t="shared" si="242"/>
        <v>14</v>
      </c>
      <c r="C1600" s="5" t="str">
        <f t="shared" ca="1" si="240"/>
        <v>PM_emission_inventories motorcycle</v>
      </c>
      <c r="D1600" s="5" t="str">
        <f t="shared" ca="1" si="239"/>
        <v>PM_emission_inventories_copiapo</v>
      </c>
      <c r="E1600" s="4" t="str" cm="1">
        <f t="array" aca="1" ref="E1600" ca="1">INDIRECT(ADDRESS(1,A1600,1,1,"all_city_parameter_inputs"))</f>
        <v>copiapo</v>
      </c>
      <c r="F1600" s="6" t="str" cm="1">
        <f t="array" aca="1" ref="F1600" ca="1">IF(AND(ISBLANK(INDIRECT(ADDRESS(B1600,2,1,1,"all_city_parameter_inputs"))), ISBLANK(INDIRECT(ADDRESS(B1600,1,1,1,"all_city_parameter_inputs")))), "", IF(ISBLANK(INDIRECT(ADDRESS(B1600,1,1,1,"all_city_parameter_inputs"))), All_city_list!F1589,INDIRECT(ADDRESS(B1600,1,1,1,"all_city_parameter_inputs"))))</f>
        <v>PM_emission_inventories</v>
      </c>
      <c r="G1600" s="4" t="str" cm="1">
        <f t="array" aca="1" ref="G1600" ca="1">IF(AND(ISBLANK(INDIRECT(ADDRESS(B1600,3,1,1,"all_city_parameter_inputs"))),ISBLANK(INDIRECT(ADDRESS(B1600,2,1,1,"all_city_parameter_inputs")))),"",IF(ISBLANK(INDIRECT(ADDRESS(B1600,2,1,1,"all_city_parameter_inputs"))),"",INDIRECT(ADDRESS(B1600,2,1,1,"all_city_parameter_inputs"))))</f>
        <v>motorcycle</v>
      </c>
      <c r="H1600" s="17" cm="1">
        <f t="array" aca="1" ref="H1600" ca="1">IF(ISBLANK(INDIRECT(ADDRESS(B1600,A1600,1,1,"all_city_parameter_inputs"))), "--",INDIRECT(ADDRESS(B1600,A1600,1,1,"all_city_parameter_inputs")))</f>
        <v>3.737227466777699E-3</v>
      </c>
      <c r="I1600" s="17">
        <f ca="1">IF(OR(G1600="alpha",G1600="beta",G1600="sd",G1600="mean"),"--",VLOOKUP(C1600,Default!$B$5:$H$113,7,FALSE))</f>
        <v>2.3031654375338189E-3</v>
      </c>
      <c r="J1600" s="4" t="str">
        <f ca="1">VLOOKUP(F1600,Lookup!$C$5:$D$109,2, FALSE)</f>
        <v>Pollution values</v>
      </c>
      <c r="K1600" s="4" t="str">
        <f ca="1">VLOOKUP(C1600,Default!$B$4:$E$113,4,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600" s="21" t="str" cm="1">
        <f t="array" aca="1" ref="L1600" ca="1">IF(ISNA(VLOOKUP(D1600,Grouped_Sources!$C:$C,1,FALSE)),"", INDIRECT(VLOOKUP(D1600,Grouped_Sources!$C:$G,5,FALSE)))</f>
        <v>air pollution and CO2 write-up_only table_V4.docx (dropbox.com)</v>
      </c>
      <c r="M1600" s="21"/>
      <c r="N1600" s="21"/>
    </row>
    <row r="1601" spans="1:14">
      <c r="A1601" s="5">
        <f t="shared" si="241"/>
        <v>19</v>
      </c>
      <c r="B1601" s="5">
        <f t="shared" si="242"/>
        <v>15</v>
      </c>
      <c r="C1601" s="5" t="str">
        <f t="shared" ca="1" si="240"/>
        <v>PM_emission_inventories car</v>
      </c>
      <c r="D1601" s="5" t="str">
        <f t="shared" ca="1" si="239"/>
        <v>PM_emission_inventories_copiapo</v>
      </c>
      <c r="E1601" s="4" t="str" cm="1">
        <f t="array" aca="1" ref="E1601" ca="1">INDIRECT(ADDRESS(1,A1601,1,1,"all_city_parameter_inputs"))</f>
        <v>copiapo</v>
      </c>
      <c r="F1601" s="6" t="str" cm="1">
        <f t="array" aca="1" ref="F1601" ca="1">IF(AND(ISBLANK(INDIRECT(ADDRESS(B1601,2,1,1,"all_city_parameter_inputs"))), ISBLANK(INDIRECT(ADDRESS(B1601,1,1,1,"all_city_parameter_inputs")))), "", IF(ISBLANK(INDIRECT(ADDRESS(B1601,1,1,1,"all_city_parameter_inputs"))), All_city_list!F1600,INDIRECT(ADDRESS(B1601,1,1,1,"all_city_parameter_inputs"))))</f>
        <v>PM_emission_inventories</v>
      </c>
      <c r="G1601" s="4" t="str" cm="1">
        <f t="array" aca="1" ref="G1601" ca="1">IF(AND(ISBLANK(INDIRECT(ADDRESS(B1601,3,1,1,"all_city_parameter_inputs"))),ISBLANK(INDIRECT(ADDRESS(B1601,2,1,1,"all_city_parameter_inputs")))),"",IF(ISBLANK(INDIRECT(ADDRESS(B1601,2,1,1,"all_city_parameter_inputs"))),"",INDIRECT(ADDRESS(B1601,2,1,1,"all_city_parameter_inputs"))))</f>
        <v>car</v>
      </c>
      <c r="H1601" s="17" cm="1">
        <f t="array" aca="1" ref="H1601" ca="1">IF(ISBLANK(INDIRECT(ADDRESS(B1601,A1601,1,1,"all_city_parameter_inputs"))), "--",INDIRECT(ADDRESS(B1601,A1601,1,1,"all_city_parameter_inputs")))</f>
        <v>0.43499279198795732</v>
      </c>
      <c r="I1601" s="17">
        <f ca="1">IF(OR(G1601="alpha",G1601="beta",G1601="sd",G1601="mean"),"--",VLOOKUP(C1601,Default!$B$5:$H$113,7,FALSE))</f>
        <v>8.1980352806225759E-2</v>
      </c>
      <c r="J1601" s="4" t="str">
        <f ca="1">VLOOKUP(F1601,Lookup!$C$5:$D$109,2, FALSE)</f>
        <v>Pollution values</v>
      </c>
      <c r="K1601" s="4">
        <f ca="1">VLOOKUP(C1601,Default!$B$4:$E$113,4, FALSE)</f>
        <v>0</v>
      </c>
      <c r="L1601" s="21" t="str" cm="1">
        <f t="array" aca="1" ref="L1601" ca="1">IF(ISNA(VLOOKUP(D1601,Grouped_Sources!$C:$C,1,FALSE)),"", INDIRECT(VLOOKUP(D1601,Grouped_Sources!$C:$G,5,FALSE)))</f>
        <v>air pollution and CO2 write-up_only table_V4.docx (dropbox.com)</v>
      </c>
      <c r="M1601" s="21"/>
      <c r="N1601" s="21"/>
    </row>
    <row r="1602" spans="1:14">
      <c r="A1602" s="5">
        <f t="shared" si="241"/>
        <v>19</v>
      </c>
      <c r="B1602" s="5">
        <f t="shared" si="242"/>
        <v>16</v>
      </c>
      <c r="C1602" s="5" t="str">
        <f t="shared" ca="1" si="240"/>
        <v>PM_emission_inventories bus_driver</v>
      </c>
      <c r="D1602" s="5" t="str">
        <f t="shared" ca="1" si="239"/>
        <v>PM_emission_inventories_copiapo</v>
      </c>
      <c r="E1602" s="4" t="str" cm="1">
        <f t="array" aca="1" ref="E1602" ca="1">INDIRECT(ADDRESS(1,A1602,1,1,"all_city_parameter_inputs"))</f>
        <v>copiapo</v>
      </c>
      <c r="F1602" s="6" t="str" cm="1">
        <f t="array" aca="1" ref="F1602" ca="1">IF(AND(ISBLANK(INDIRECT(ADDRESS(B1602,2,1,1,"all_city_parameter_inputs"))), ISBLANK(INDIRECT(ADDRESS(B1602,1,1,1,"all_city_parameter_inputs")))), "", IF(ISBLANK(INDIRECT(ADDRESS(B1602,1,1,1,"all_city_parameter_inputs"))), All_city_list!F1601,INDIRECT(ADDRESS(B1602,1,1,1,"all_city_parameter_inputs"))))</f>
        <v>PM_emission_inventories</v>
      </c>
      <c r="G1602" s="4" t="str" cm="1">
        <f t="array" aca="1" ref="G1602" ca="1">IF(AND(ISBLANK(INDIRECT(ADDRESS(B1602,3,1,1,"all_city_parameter_inputs"))),ISBLANK(INDIRECT(ADDRESS(B1602,2,1,1,"all_city_parameter_inputs")))),"",IF(ISBLANK(INDIRECT(ADDRESS(B1602,2,1,1,"all_city_parameter_inputs"))),"",INDIRECT(ADDRESS(B1602,2,1,1,"all_city_parameter_inputs"))))</f>
        <v>bus_driver</v>
      </c>
      <c r="H1602" s="17" cm="1">
        <f t="array" aca="1" ref="H1602" ca="1">IF(ISBLANK(INDIRECT(ADDRESS(B1602,A1602,1,1,"all_city_parameter_inputs"))), "--",INDIRECT(ADDRESS(B1602,A1602,1,1,"all_city_parameter_inputs")))</f>
        <v>7.2890653430788988E-2</v>
      </c>
      <c r="I1602" s="17">
        <f ca="1">IF(OR(G1602="alpha",G1602="beta",G1602="sd",G1602="mean"),"--",VLOOKUP(C1602,Default!$B$5:$H$113,7,FALSE))</f>
        <v>0.12246677425253254</v>
      </c>
      <c r="J1602" s="4" t="str">
        <f ca="1">VLOOKUP(F1602,Lookup!$C$5:$D$109,2, FALSE)</f>
        <v>Pollution values</v>
      </c>
      <c r="K1602" s="4">
        <f ca="1">VLOOKUP(C1602,Default!$B$4:$E$113,4, FALSE)</f>
        <v>0</v>
      </c>
      <c r="L1602" s="21" t="str" cm="1">
        <f t="array" aca="1" ref="L1602" ca="1">IF(ISNA(VLOOKUP(D1602,Grouped_Sources!$C:$C,1,FALSE)),"", INDIRECT(VLOOKUP(D1602,Grouped_Sources!$C:$G,5,FALSE)))</f>
        <v>air pollution and CO2 write-up_only table_V4.docx (dropbox.com)</v>
      </c>
      <c r="M1602" s="21"/>
      <c r="N1602" s="21"/>
    </row>
    <row r="1603" spans="1:14">
      <c r="A1603" s="5">
        <f t="shared" si="241"/>
        <v>19</v>
      </c>
      <c r="B1603" s="5">
        <f t="shared" si="242"/>
        <v>17</v>
      </c>
      <c r="C1603" s="5" t="str">
        <f t="shared" ca="1" si="240"/>
        <v>PM_emission_inventories big_truck</v>
      </c>
      <c r="D1603" s="5" t="str">
        <f t="shared" ca="1" si="239"/>
        <v>PM_emission_inventories_copiapo</v>
      </c>
      <c r="E1603" s="4" t="str" cm="1">
        <f t="array" aca="1" ref="E1603" ca="1">INDIRECT(ADDRESS(1,A1603,1,1,"all_city_parameter_inputs"))</f>
        <v>copiapo</v>
      </c>
      <c r="F1603" s="6" t="str" cm="1">
        <f t="array" aca="1" ref="F1603" ca="1">IF(AND(ISBLANK(INDIRECT(ADDRESS(B1603,2,1,1,"all_city_parameter_inputs"))), ISBLANK(INDIRECT(ADDRESS(B1603,1,1,1,"all_city_parameter_inputs")))), "", IF(ISBLANK(INDIRECT(ADDRESS(B1603,1,1,1,"all_city_parameter_inputs"))), All_city_list!F1602,INDIRECT(ADDRESS(B1603,1,1,1,"all_city_parameter_inputs"))))</f>
        <v>PM_emission_inventories</v>
      </c>
      <c r="G1603" s="4" t="str" cm="1">
        <f t="array" aca="1" ref="G1603" ca="1">IF(AND(ISBLANK(INDIRECT(ADDRESS(B1603,3,1,1,"all_city_parameter_inputs"))),ISBLANK(INDIRECT(ADDRESS(B1603,2,1,1,"all_city_parameter_inputs")))),"",IF(ISBLANK(INDIRECT(ADDRESS(B1603,2,1,1,"all_city_parameter_inputs"))),"",INDIRECT(ADDRESS(B1603,2,1,1,"all_city_parameter_inputs"))))</f>
        <v>big_truck</v>
      </c>
      <c r="H1603" s="17" cm="1">
        <f t="array" aca="1" ref="H1603" ca="1">IF(ISBLANK(INDIRECT(ADDRESS(B1603,A1603,1,1,"all_city_parameter_inputs"))), "--",INDIRECT(ADDRESS(B1603,A1603,1,1,"all_city_parameter_inputs")))</f>
        <v>0.26877928548358382</v>
      </c>
      <c r="I1603" s="17">
        <f ca="1">IF(OR(G1603="alpha",G1603="beta",G1603="sd",G1603="mean"),"--",VLOOKUP(C1603,Default!$B$5:$H$113,7,FALSE))</f>
        <v>0.45445403783708543</v>
      </c>
      <c r="J1603" s="4" t="str">
        <f ca="1">VLOOKUP(F1603,Lookup!$C$5:$D$109,2, FALSE)</f>
        <v>Pollution values</v>
      </c>
      <c r="K1603" s="4">
        <f ca="1">VLOOKUP(C1603,Default!$B$4:$E$113,4, FALSE)</f>
        <v>0</v>
      </c>
      <c r="L1603" s="21" t="str" cm="1">
        <f t="array" aca="1" ref="L1603" ca="1">IF(ISNA(VLOOKUP(D1603,Grouped_Sources!$C:$C,1,FALSE)),"", INDIRECT(VLOOKUP(D1603,Grouped_Sources!$C:$G,5,FALSE)))</f>
        <v>air pollution and CO2 write-up_only table_V4.docx (dropbox.com)</v>
      </c>
      <c r="M1603" s="21"/>
      <c r="N1603" s="21"/>
    </row>
    <row r="1604" spans="1:14">
      <c r="A1604" s="5">
        <f t="shared" si="241"/>
        <v>19</v>
      </c>
      <c r="B1604" s="5">
        <f t="shared" si="242"/>
        <v>18</v>
      </c>
      <c r="C1604" s="5" t="str">
        <f t="shared" ca="1" si="240"/>
        <v>PM_emission_inventories truck</v>
      </c>
      <c r="D1604" s="5" t="str">
        <f t="shared" ca="1" si="239"/>
        <v>PM_emission_inventories_copiapo</v>
      </c>
      <c r="E1604" s="4" t="str" cm="1">
        <f t="array" aca="1" ref="E1604" ca="1">INDIRECT(ADDRESS(1,A1604,1,1,"all_city_parameter_inputs"))</f>
        <v>copiapo</v>
      </c>
      <c r="F1604" s="6" t="str" cm="1">
        <f t="array" aca="1" ref="F1604" ca="1">IF(AND(ISBLANK(INDIRECT(ADDRESS(B1604,2,1,1,"all_city_parameter_inputs"))), ISBLANK(INDIRECT(ADDRESS(B1604,1,1,1,"all_city_parameter_inputs")))), "", IF(ISBLANK(INDIRECT(ADDRESS(B1604,1,1,1,"all_city_parameter_inputs"))), All_city_list!F1603,INDIRECT(ADDRESS(B1604,1,1,1,"all_city_parameter_inputs"))))</f>
        <v>PM_emission_inventories</v>
      </c>
      <c r="G1604" s="4" t="str" cm="1">
        <f t="array" aca="1" ref="G1604" ca="1">IF(AND(ISBLANK(INDIRECT(ADDRESS(B1604,3,1,1,"all_city_parameter_inputs"))),ISBLANK(INDIRECT(ADDRESS(B1604,2,1,1,"all_city_parameter_inputs")))),"",IF(ISBLANK(INDIRECT(ADDRESS(B1604,2,1,1,"all_city_parameter_inputs"))),"",INDIRECT(ADDRESS(B1604,2,1,1,"all_city_parameter_inputs"))))</f>
        <v>truck</v>
      </c>
      <c r="H1604" s="17" cm="1">
        <f t="array" aca="1" ref="H1604" ca="1">IF(ISBLANK(INDIRECT(ADDRESS(B1604,A1604,1,1,"all_city_parameter_inputs"))), "--",INDIRECT(ADDRESS(B1604,A1604,1,1,"all_city_parameter_inputs")))</f>
        <v>0.21960004163089211</v>
      </c>
      <c r="I1604" s="17">
        <f ca="1">IF(OR(G1604="alpha",G1604="beta",G1604="sd",G1604="mean"),"--",VLOOKUP(C1604,Default!$B$5:$H$113,7,FALSE))</f>
        <v>0.33879566966662278</v>
      </c>
      <c r="J1604" s="4" t="str">
        <f ca="1">VLOOKUP(F1604,Lookup!$C$5:$D$109,2, FALSE)</f>
        <v>Pollution values</v>
      </c>
      <c r="K1604" s="4">
        <f ca="1">VLOOKUP(C1604,Default!$B$4:$E$113,4, FALSE)</f>
        <v>0</v>
      </c>
      <c r="L1604" s="21" t="str" cm="1">
        <f t="array" aca="1" ref="L1604" ca="1">IF(ISNA(VLOOKUP(D1604,Grouped_Sources!$C:$C,1,FALSE)),"", INDIRECT(VLOOKUP(D1604,Grouped_Sources!$C:$G,5,FALSE)))</f>
        <v>air pollution and CO2 write-up_only table_V4.docx (dropbox.com)</v>
      </c>
      <c r="M1604" s="21"/>
      <c r="N1604" s="21"/>
    </row>
    <row r="1605" spans="1:14">
      <c r="A1605" s="5">
        <f t="shared" si="241"/>
        <v>19</v>
      </c>
      <c r="B1605" s="5">
        <f t="shared" si="242"/>
        <v>19</v>
      </c>
      <c r="C1605" s="5" t="str">
        <f t="shared" ca="1" si="240"/>
        <v>PM_emission_inventories van</v>
      </c>
      <c r="D1605" s="5" t="str">
        <f t="shared" ca="1" si="239"/>
        <v>PM_emission_inventories_copiapo</v>
      </c>
      <c r="E1605" s="4" t="str" cm="1">
        <f t="array" aca="1" ref="E1605" ca="1">INDIRECT(ADDRESS(1,A1605,1,1,"all_city_parameter_inputs"))</f>
        <v>copiapo</v>
      </c>
      <c r="F1605" s="6" t="str" cm="1">
        <f t="array" aca="1" ref="F1605" ca="1">IF(AND(ISBLANK(INDIRECT(ADDRESS(B1605,2,1,1,"all_city_parameter_inputs"))), ISBLANK(INDIRECT(ADDRESS(B1605,1,1,1,"all_city_parameter_inputs")))), "", IF(ISBLANK(INDIRECT(ADDRESS(B1605,1,1,1,"all_city_parameter_inputs"))), All_city_list!F1604,INDIRECT(ADDRESS(B1605,1,1,1,"all_city_parameter_inputs"))))</f>
        <v>PM_emission_inventories</v>
      </c>
      <c r="G1605" s="4" t="str" cm="1">
        <f t="array" aca="1" ref="G1605" ca="1">IF(AND(ISBLANK(INDIRECT(ADDRESS(B1605,3,1,1,"all_city_parameter_inputs"))),ISBLANK(INDIRECT(ADDRESS(B1605,2,1,1,"all_city_parameter_inputs")))),"",IF(ISBLANK(INDIRECT(ADDRESS(B1605,2,1,1,"all_city_parameter_inputs"))),"",INDIRECT(ADDRESS(B1605,2,1,1,"all_city_parameter_inputs"))))</f>
        <v>van</v>
      </c>
      <c r="H1605" s="17" cm="1">
        <f t="array" aca="1" ref="H1605" ca="1">IF(ISBLANK(INDIRECT(ADDRESS(B1605,A1605,1,1,"all_city_parameter_inputs"))), "--",INDIRECT(ADDRESS(B1605,A1605,1,1,"all_city_parameter_inputs")))</f>
        <v>0</v>
      </c>
      <c r="I1605" s="17">
        <f ca="1">IF(OR(G1605="alpha",G1605="beta",G1605="sd",G1605="mean"),"--",VLOOKUP(C1605,Default!$B$5:$H$113,7,FALSE))</f>
        <v>0</v>
      </c>
      <c r="J1605" s="4" t="str">
        <f ca="1">VLOOKUP(F1605,Lookup!$C$5:$D$109,2, FALSE)</f>
        <v>Pollution values</v>
      </c>
      <c r="K1605" s="4">
        <f ca="1">VLOOKUP(C1605,Default!$B$4:$E$113,4, FALSE)</f>
        <v>0</v>
      </c>
      <c r="L1605" s="21" t="str" cm="1">
        <f t="array" aca="1" ref="L1605" ca="1">IF(ISNA(VLOOKUP(D1605,Grouped_Sources!$C:$C,1,FALSE)),"", INDIRECT(VLOOKUP(D1605,Grouped_Sources!$C:$G,5,FALSE)))</f>
        <v>air pollution and CO2 write-up_only table_V4.docx (dropbox.com)</v>
      </c>
      <c r="M1605" s="21"/>
      <c r="N1605" s="21"/>
    </row>
    <row r="1606" spans="1:14">
      <c r="A1606" s="5">
        <f t="shared" si="241"/>
        <v>19</v>
      </c>
      <c r="B1606" s="5">
        <f t="shared" si="242"/>
        <v>20</v>
      </c>
      <c r="C1606" s="5" t="str">
        <f t="shared" ca="1" si="240"/>
        <v>PM_emission_inventories other</v>
      </c>
      <c r="D1606" s="5" t="str">
        <f t="shared" ca="1" si="239"/>
        <v>PM_emission_inventories_copiapo</v>
      </c>
      <c r="E1606" s="4" t="str" cm="1">
        <f t="array" aca="1" ref="E1606" ca="1">INDIRECT(ADDRESS(1,A1606,1,1,"all_city_parameter_inputs"))</f>
        <v>copiapo</v>
      </c>
      <c r="F1606" s="6" t="str" cm="1">
        <f t="array" aca="1" ref="F1606" ca="1">IF(AND(ISBLANK(INDIRECT(ADDRESS(B1606,2,1,1,"all_city_parameter_inputs"))), ISBLANK(INDIRECT(ADDRESS(B1606,1,1,1,"all_city_parameter_inputs")))), "", IF(ISBLANK(INDIRECT(ADDRESS(B1606,1,1,1,"all_city_parameter_inputs"))), All_city_list!F1605,INDIRECT(ADDRESS(B1606,1,1,1,"all_city_parameter_inputs"))))</f>
        <v>PM_emission_inventories</v>
      </c>
      <c r="G1606" s="4" t="str" cm="1">
        <f t="array" aca="1" ref="G1606" ca="1">IF(AND(ISBLANK(INDIRECT(ADDRESS(B1606,3,1,1,"all_city_parameter_inputs"))),ISBLANK(INDIRECT(ADDRESS(B1606,2,1,1,"all_city_parameter_inputs")))),"",IF(ISBLANK(INDIRECT(ADDRESS(B1606,2,1,1,"all_city_parameter_inputs"))),"",INDIRECT(ADDRESS(B1606,2,1,1,"all_city_parameter_inputs"))))</f>
        <v>other</v>
      </c>
      <c r="H1606" s="17" cm="1">
        <f t="array" aca="1" ref="H1606" ca="1">IF(ISBLANK(INDIRECT(ADDRESS(B1606,A1606,1,1,"all_city_parameter_inputs"))), "--",INDIRECT(ADDRESS(B1606,A1606,1,1,"all_city_parameter_inputs")))</f>
        <v>0</v>
      </c>
      <c r="I1606" s="17">
        <f ca="1">IF(OR(G1606="alpha",G1606="beta",G1606="sd",G1606="mean"),"--",VLOOKUP(C1606,Default!$B$5:$H$113,7,FALSE))</f>
        <v>0</v>
      </c>
      <c r="J1606" s="4" t="str">
        <f ca="1">VLOOKUP(F1606,Lookup!$C$5:$D$109,2, FALSE)</f>
        <v>Pollution values</v>
      </c>
      <c r="K1606" s="4">
        <f ca="1">VLOOKUP(C1606,Default!$B$4:$E$113,4, FALSE)</f>
        <v>0</v>
      </c>
      <c r="L1606" s="21" t="str" cm="1">
        <f t="array" aca="1" ref="L1606" ca="1">IF(ISNA(VLOOKUP(D1606,Grouped_Sources!$C:$C,1,FALSE)),"", INDIRECT(VLOOKUP(D1606,Grouped_Sources!$C:$G,5,FALSE)))</f>
        <v>air pollution and CO2 write-up_only table_V4.docx (dropbox.com)</v>
      </c>
      <c r="M1606" s="21"/>
      <c r="N1606" s="21"/>
    </row>
    <row r="1607" spans="1:14">
      <c r="A1607" s="5">
        <f t="shared" si="241"/>
        <v>19</v>
      </c>
      <c r="B1607" s="5">
        <f t="shared" si="242"/>
        <v>21</v>
      </c>
      <c r="C1607" s="5" t="str">
        <f t="shared" ca="1" si="240"/>
        <v>PM_emission_inventories taxi</v>
      </c>
      <c r="D1607" s="5" t="str">
        <f t="shared" ca="1" si="239"/>
        <v>PM_emission_inventories_copiapo</v>
      </c>
      <c r="E1607" s="4" t="str" cm="1">
        <f t="array" aca="1" ref="E1607" ca="1">INDIRECT(ADDRESS(1,A1607,1,1,"all_city_parameter_inputs"))</f>
        <v>copiapo</v>
      </c>
      <c r="F1607" s="6" t="str" cm="1">
        <f t="array" aca="1" ref="F1607" ca="1">IF(AND(ISBLANK(INDIRECT(ADDRESS(B1607,2,1,1,"all_city_parameter_inputs"))), ISBLANK(INDIRECT(ADDRESS(B1607,1,1,1,"all_city_parameter_inputs")))), "", IF(ISBLANK(INDIRECT(ADDRESS(B1607,1,1,1,"all_city_parameter_inputs"))), All_city_list!F1606,INDIRECT(ADDRESS(B1607,1,1,1,"all_city_parameter_inputs"))))</f>
        <v>PM_emission_inventories</v>
      </c>
      <c r="G1607" s="4" t="str" cm="1">
        <f t="array" aca="1" ref="G1607" ca="1">IF(AND(ISBLANK(INDIRECT(ADDRESS(B1607,3,1,1,"all_city_parameter_inputs"))),ISBLANK(INDIRECT(ADDRESS(B1607,2,1,1,"all_city_parameter_inputs")))),"",IF(ISBLANK(INDIRECT(ADDRESS(B1607,2,1,1,"all_city_parameter_inputs"))),"",INDIRECT(ADDRESS(B1607,2,1,1,"all_city_parameter_inputs"))))</f>
        <v>taxi</v>
      </c>
      <c r="H1607" s="17" cm="1">
        <f t="array" aca="1" ref="H1607" ca="1">IF(ISBLANK(INDIRECT(ADDRESS(B1607,A1607,1,1,"all_city_parameter_inputs"))), "--",INDIRECT(ADDRESS(B1607,A1607,1,1,"all_city_parameter_inputs")))</f>
        <v>0</v>
      </c>
      <c r="I1607" s="17">
        <f ca="1">IF(OR(G1607="alpha",G1607="beta",G1607="sd",G1607="mean"),"--",VLOOKUP(C1607,Default!$B$5:$H$113,7,FALSE))</f>
        <v>0</v>
      </c>
      <c r="J1607" s="4" t="str">
        <f ca="1">VLOOKUP(F1607,Lookup!$C$5:$D$109,2, FALSE)</f>
        <v>Pollution values</v>
      </c>
      <c r="K1607" s="4">
        <f ca="1">VLOOKUP(C1607,Default!$B$4:$E$113,4, FALSE)</f>
        <v>0</v>
      </c>
      <c r="L1607" s="21" t="str" cm="1">
        <f t="array" aca="1" ref="L1607" ca="1">IF(ISNA(VLOOKUP(D1607,Grouped_Sources!$C:$C,1,FALSE)),"", INDIRECT(VLOOKUP(D1607,Grouped_Sources!$C:$G,5,FALSE)))</f>
        <v>air pollution and CO2 write-up_only table_V4.docx (dropbox.com)</v>
      </c>
      <c r="M1607" s="21"/>
      <c r="N1607" s="21"/>
    </row>
    <row r="1608" spans="1:14">
      <c r="A1608" s="5">
        <f t="shared" si="241"/>
        <v>19</v>
      </c>
      <c r="B1608" s="5">
        <f t="shared" si="242"/>
        <v>22</v>
      </c>
      <c r="C1608" s="5" t="str">
        <f t="shared" ca="1" si="240"/>
        <v>PM_emission_inventories auto_rickshaw</v>
      </c>
      <c r="D1608" s="5" t="str">
        <f t="shared" ca="1" si="239"/>
        <v>PM_emission_inventories_copiapo</v>
      </c>
      <c r="E1608" s="4" t="str" cm="1">
        <f t="array" aca="1" ref="E1608" ca="1">INDIRECT(ADDRESS(1,A1608,1,1,"all_city_parameter_inputs"))</f>
        <v>copiapo</v>
      </c>
      <c r="F1608" s="6" t="str" cm="1">
        <f t="array" aca="1" ref="F1608" ca="1">IF(AND(ISBLANK(INDIRECT(ADDRESS(B1608,2,1,1,"all_city_parameter_inputs"))), ISBLANK(INDIRECT(ADDRESS(B1608,1,1,1,"all_city_parameter_inputs")))), "", IF(ISBLANK(INDIRECT(ADDRESS(B1608,1,1,1,"all_city_parameter_inputs"))), All_city_list!F1607,INDIRECT(ADDRESS(B1608,1,1,1,"all_city_parameter_inputs"))))</f>
        <v>PM_emission_inventories</v>
      </c>
      <c r="G1608" s="4" t="str" cm="1">
        <f t="array" aca="1" ref="G1608" ca="1">IF(AND(ISBLANK(INDIRECT(ADDRESS(B1608,3,1,1,"all_city_parameter_inputs"))),ISBLANK(INDIRECT(ADDRESS(B1608,2,1,1,"all_city_parameter_inputs")))),"",IF(ISBLANK(INDIRECT(ADDRESS(B1608,2,1,1,"all_city_parameter_inputs"))),"",INDIRECT(ADDRESS(B1608,2,1,1,"all_city_parameter_inputs"))))</f>
        <v>auto_rickshaw</v>
      </c>
      <c r="H1608" s="17" cm="1">
        <f t="array" aca="1" ref="H1608" ca="1">IF(ISBLANK(INDIRECT(ADDRESS(B1608,A1608,1,1,"all_city_parameter_inputs"))), "--",INDIRECT(ADDRESS(B1608,A1608,1,1,"all_city_parameter_inputs")))</f>
        <v>0</v>
      </c>
      <c r="I1608" s="17">
        <f ca="1">IF(OR(G1608="alpha",G1608="beta",G1608="sd",G1608="mean"),"--",VLOOKUP(C1608,Default!$B$5:$H$113,7,FALSE))</f>
        <v>0</v>
      </c>
      <c r="J1608" s="4" t="str">
        <f ca="1">VLOOKUP(F1608,Lookup!$C$5:$D$109,2, FALSE)</f>
        <v>Pollution values</v>
      </c>
      <c r="K1608" s="4">
        <f ca="1">VLOOKUP(C1608,Default!$B$4:$E$113,4, FALSE)</f>
        <v>0</v>
      </c>
      <c r="L1608" s="21" t="str" cm="1">
        <f t="array" aca="1" ref="L1608" ca="1">IF(ISNA(VLOOKUP(D1608,Grouped_Sources!$C:$C,1,FALSE)),"", INDIRECT(VLOOKUP(D1608,Grouped_Sources!$C:$G,5,FALSE)))</f>
        <v>air pollution and CO2 write-up_only table_V4.docx (dropbox.com)</v>
      </c>
      <c r="M1608" s="21"/>
      <c r="N1608" s="21"/>
    </row>
    <row r="1609" spans="1:14">
      <c r="A1609" s="5">
        <f t="shared" si="241"/>
        <v>19</v>
      </c>
      <c r="B1609" s="5">
        <f t="shared" si="242"/>
        <v>23</v>
      </c>
      <c r="C1609" s="5" t="str">
        <f t="shared" ca="1" si="240"/>
        <v>injury_reporting_rate</v>
      </c>
      <c r="D1609" s="5" t="str">
        <f t="shared" ca="1" si="239"/>
        <v>injury_reporting_rate_copiapo</v>
      </c>
      <c r="E1609" s="4" t="str" cm="1">
        <f t="array" aca="1" ref="E1609" ca="1">INDIRECT(ADDRESS(1,A1609,1,1,"all_city_parameter_inputs"))</f>
        <v>copiapo</v>
      </c>
      <c r="F1609" s="6" t="str" cm="1">
        <f t="array" aca="1" ref="F1609" ca="1">IF(AND(ISBLANK(INDIRECT(ADDRESS(B1609,2,1,1,"all_city_parameter_inputs"))), ISBLANK(INDIRECT(ADDRESS(B1609,1,1,1,"all_city_parameter_inputs")))), "", IF(ISBLANK(INDIRECT(ADDRESS(B1609,1,1,1,"all_city_parameter_inputs"))), All_city_list!F1608,INDIRECT(ADDRESS(B1609,1,1,1,"all_city_parameter_inputs"))))</f>
        <v>injury_reporting_rate</v>
      </c>
      <c r="G1609" s="4" t="str" cm="1">
        <f t="array" aca="1" ref="G1609" ca="1">IF(AND(ISBLANK(INDIRECT(ADDRESS(B1609,3,1,1,"all_city_parameter_inputs"))),ISBLANK(INDIRECT(ADDRESS(B1609,2,1,1,"all_city_parameter_inputs")))),"",IF(ISBLANK(INDIRECT(ADDRESS(B1609,2,1,1,"all_city_parameter_inputs"))),"",INDIRECT(ADDRESS(B1609,2,1,1,"all_city_parameter_inputs"))))</f>
        <v>constant</v>
      </c>
      <c r="H1609" s="17" cm="1">
        <f t="array" aca="1" ref="H1609" ca="1">IF(ISBLANK(INDIRECT(ADDRESS(B1609,A1609,1,1,"all_city_parameter_inputs"))), "--",INDIRECT(ADDRESS(B1609,A1609,1,1,"all_city_parameter_inputs")))</f>
        <v>0.87305122494432075</v>
      </c>
      <c r="I1609" s="17">
        <f ca="1">IF(OR(G1609="alpha",G1609="beta",G1609="sd",G1609="mean"),"--",VLOOKUP(C1609,Default!$B$5:$H$113,7,FALSE))</f>
        <v>1</v>
      </c>
      <c r="J1609" s="4" t="str">
        <f ca="1">VLOOKUP(F1609,Lookup!$C$5:$D$109,2, FALSE)</f>
        <v>Injury values</v>
      </c>
      <c r="K1609" s="4" t="str">
        <f ca="1">VLOOKUP(C1609,Default!$B$4:$E$113,4, FALSE)</f>
        <v>rate at which injuries are reported</v>
      </c>
      <c r="L1609" s="21" t="str" cm="1">
        <f t="array" aca="1" ref="L1609" ca="1">IF(ISNA(VLOOKUP(D1609,Grouped_Sources!$C:$C,1,FALSE)),"", INDIRECT(VLOOKUP(D1609,Grouped_Sources!$C:$G,5,FALSE)))</f>
        <v>InjuryReportingRate_WriteUp_vxx.docx on OneDrive Ali Abbas - ITHIM Global\Methods and Processes\Input Parameters\InjuryReportingRate</v>
      </c>
      <c r="M1609" s="21"/>
      <c r="N1609" s="21"/>
    </row>
    <row r="1610" spans="1:14">
      <c r="A1610" s="5">
        <f t="shared" si="241"/>
        <v>19</v>
      </c>
      <c r="B1610" s="5">
        <f t="shared" si="242"/>
        <v>24</v>
      </c>
      <c r="C1610" s="5" t="str">
        <f t="shared" ca="1" si="240"/>
        <v>injury_reporting_rate</v>
      </c>
      <c r="D1610" s="5" t="str">
        <f t="shared" ca="1" si="239"/>
        <v>injury_reporting_rate_copiapo</v>
      </c>
      <c r="E1610" s="4" t="str" cm="1">
        <f t="array" aca="1" ref="E1610" ca="1">INDIRECT(ADDRESS(1,A1610,1,1,"all_city_parameter_inputs"))</f>
        <v>copiapo</v>
      </c>
      <c r="F1610" s="6" t="str" cm="1">
        <f t="array" aca="1" ref="F1610" ca="1">IF(AND(ISBLANK(INDIRECT(ADDRESS(B1610,2,1,1,"all_city_parameter_inputs"))), ISBLANK(INDIRECT(ADDRESS(B1610,1,1,1,"all_city_parameter_inputs")))), "", IF(ISBLANK(INDIRECT(ADDRESS(B1610,1,1,1,"all_city_parameter_inputs"))), All_city_list!F1609,INDIRECT(ADDRESS(B1610,1,1,1,"all_city_parameter_inputs"))))</f>
        <v>injury_reporting_rate</v>
      </c>
      <c r="G1610" s="4" t="str" cm="1">
        <f t="array" aca="1" ref="G1610" ca="1">IF(AND(ISBLANK(INDIRECT(ADDRESS(B1610,3,1,1,"all_city_parameter_inputs"))),ISBLANK(INDIRECT(ADDRESS(B1610,2,1,1,"all_city_parameter_inputs")))),"",IF(ISBLANK(INDIRECT(ADDRESS(B1610,2,1,1,"all_city_parameter_inputs"))),"",INDIRECT(ADDRESS(B1610,2,1,1,"all_city_parameter_inputs"))))</f>
        <v>alpha</v>
      </c>
      <c r="H1610" s="17" cm="1">
        <f t="array" aca="1" ref="H1610" ca="1">IF(ISBLANK(INDIRECT(ADDRESS(B1610,A1610,1,1,"all_city_parameter_inputs"))), "--",INDIRECT(ADDRESS(B1610,A1610,1,1,"all_city_parameter_inputs")))</f>
        <v>8.803218520818799</v>
      </c>
      <c r="I1610" s="17" t="str">
        <f ca="1">IF(OR(G1610="alpha",G1610="beta",G1610="sd",G1610="mean"),"--",VLOOKUP(C1610,Default!$B$5:$H$113,7,FALSE))</f>
        <v>--</v>
      </c>
      <c r="J1610" s="4" t="str">
        <f ca="1">VLOOKUP(F1610,Lookup!$C$5:$D$109,2, FALSE)</f>
        <v>Injury values</v>
      </c>
      <c r="K1610" s="4" t="str">
        <f ca="1">VLOOKUP(C1610,Default!$B$4:$E$113,4, FALSE)</f>
        <v>rate at which injuries are reported</v>
      </c>
      <c r="L1610" s="21" t="str" cm="1">
        <f t="array" aca="1" ref="L1610" ca="1">IF(ISNA(VLOOKUP(D1610,Grouped_Sources!$C:$C,1,FALSE)),"", INDIRECT(VLOOKUP(D1610,Grouped_Sources!$C:$G,5,FALSE)))</f>
        <v>InjuryReportingRate_WriteUp_vxx.docx on OneDrive Ali Abbas - ITHIM Global\Methods and Processes\Input Parameters\InjuryReportingRate</v>
      </c>
      <c r="M1610" s="21"/>
      <c r="N1610" s="21"/>
    </row>
    <row r="1611" spans="1:14">
      <c r="A1611" s="5">
        <f t="shared" si="241"/>
        <v>19</v>
      </c>
      <c r="B1611" s="5">
        <f t="shared" si="242"/>
        <v>25</v>
      </c>
      <c r="C1611" s="5" t="str">
        <f t="shared" ca="1" si="240"/>
        <v>injury_reporting_rate</v>
      </c>
      <c r="D1611" s="5" t="str">
        <f t="shared" ca="1" si="239"/>
        <v>injury_reporting_rate_copiapo</v>
      </c>
      <c r="E1611" s="4" t="str" cm="1">
        <f t="array" aca="1" ref="E1611" ca="1">INDIRECT(ADDRESS(1,A1611,1,1,"all_city_parameter_inputs"))</f>
        <v>copiapo</v>
      </c>
      <c r="F1611" s="6" t="str" cm="1">
        <f t="array" aca="1" ref="F1611" ca="1">IF(AND(ISBLANK(INDIRECT(ADDRESS(B1611,2,1,1,"all_city_parameter_inputs"))), ISBLANK(INDIRECT(ADDRESS(B1611,1,1,1,"all_city_parameter_inputs")))), "", IF(ISBLANK(INDIRECT(ADDRESS(B1611,1,1,1,"all_city_parameter_inputs"))), All_city_list!F1610,INDIRECT(ADDRESS(B1611,1,1,1,"all_city_parameter_inputs"))))</f>
        <v>injury_reporting_rate</v>
      </c>
      <c r="G1611" s="4" t="str" cm="1">
        <f t="array" aca="1" ref="G1611" ca="1">IF(AND(ISBLANK(INDIRECT(ADDRESS(B1611,3,1,1,"all_city_parameter_inputs"))),ISBLANK(INDIRECT(ADDRESS(B1611,2,1,1,"all_city_parameter_inputs")))),"",IF(ISBLANK(INDIRECT(ADDRESS(B1611,2,1,1,"all_city_parameter_inputs"))),"",INDIRECT(ADDRESS(B1611,2,1,1,"all_city_parameter_inputs"))))</f>
        <v>beta</v>
      </c>
      <c r="H1611" s="17" cm="1">
        <f t="array" aca="1" ref="H1611" ca="1">IF(ISBLANK(INDIRECT(ADDRESS(B1611,A1611,1,1,"all_city_parameter_inputs"))), "--",INDIRECT(ADDRESS(B1611,A1611,1,1,"all_city_parameter_inputs")))</f>
        <v>1.2800598359353863</v>
      </c>
      <c r="I1611" s="17" t="str">
        <f ca="1">IF(OR(G1611="alpha",G1611="beta",G1611="sd",G1611="mean"),"--",VLOOKUP(C1611,Default!$B$5:$H$113,7,FALSE))</f>
        <v>--</v>
      </c>
      <c r="J1611" s="4" t="str">
        <f ca="1">VLOOKUP(F1611,Lookup!$C$5:$D$109,2, FALSE)</f>
        <v>Injury values</v>
      </c>
      <c r="K1611" s="4" t="str">
        <f ca="1">VLOOKUP(C1611,Default!$B$4:$E$113,4, FALSE)</f>
        <v>rate at which injuries are reported</v>
      </c>
      <c r="L1611" s="21" t="str" cm="1">
        <f t="array" aca="1" ref="L1611" ca="1">IF(ISNA(VLOOKUP(D1611,Grouped_Sources!$C:$C,1,FALSE)),"", INDIRECT(VLOOKUP(D1611,Grouped_Sources!$C:$G,5,FALSE)))</f>
        <v>InjuryReportingRate_WriteUp_vxx.docx on OneDrive Ali Abbas - ITHIM Global\Methods and Processes\Input Parameters\InjuryReportingRate</v>
      </c>
      <c r="M1611" s="21"/>
      <c r="N1611" s="21"/>
    </row>
    <row r="1612" spans="1:14">
      <c r="A1612" s="5">
        <f t="shared" si="241"/>
        <v>19</v>
      </c>
      <c r="B1612" s="5">
        <f t="shared" si="242"/>
        <v>26</v>
      </c>
      <c r="C1612" s="5" t="str">
        <f t="shared" ca="1" si="240"/>
        <v>chronic_disease_scalar</v>
      </c>
      <c r="D1612" s="5" t="str">
        <f t="shared" ca="1" si="239"/>
        <v>chronic_disease_scalar_copiapo</v>
      </c>
      <c r="E1612" s="4" t="str" cm="1">
        <f t="array" aca="1" ref="E1612" ca="1">INDIRECT(ADDRESS(1,A1612,1,1,"all_city_parameter_inputs"))</f>
        <v>copiapo</v>
      </c>
      <c r="F1612" s="6" t="str" cm="1">
        <f t="array" aca="1" ref="F1612" ca="1">IF(AND(ISBLANK(INDIRECT(ADDRESS(B1612,2,1,1,"all_city_parameter_inputs"))), ISBLANK(INDIRECT(ADDRESS(B1612,1,1,1,"all_city_parameter_inputs")))), "", IF(ISBLANK(INDIRECT(ADDRESS(B1612,1,1,1,"all_city_parameter_inputs"))), All_city_list!F1611,INDIRECT(ADDRESS(B1612,1,1,1,"all_city_parameter_inputs"))))</f>
        <v>chronic_disease_scalar</v>
      </c>
      <c r="G1612" s="4" t="str" cm="1">
        <f t="array" aca="1" ref="G1612" ca="1">IF(AND(ISBLANK(INDIRECT(ADDRESS(B1612,3,1,1,"all_city_parameter_inputs"))),ISBLANK(INDIRECT(ADDRESS(B1612,2,1,1,"all_city_parameter_inputs")))),"",IF(ISBLANK(INDIRECT(ADDRESS(B1612,2,1,1,"all_city_parameter_inputs"))),"",INDIRECT(ADDRESS(B1612,2,1,1,"all_city_parameter_inputs"))))</f>
        <v>constant</v>
      </c>
      <c r="H1612" s="17" cm="1">
        <f t="array" aca="1" ref="H1612" ca="1">IF(ISBLANK(INDIRECT(ADDRESS(B1612,A1612,1,1,"all_city_parameter_inputs"))), "--",INDIRECT(ADDRESS(B1612,A1612,1,1,"all_city_parameter_inputs")))</f>
        <v>1</v>
      </c>
      <c r="I1612" s="17">
        <f ca="1">IF(OR(G1612="alpha",G1612="beta",G1612="sd",G1612="mean"),"--",VLOOKUP(C1612,Default!$B$5:$H$113,7,FALSE))</f>
        <v>1</v>
      </c>
      <c r="J1612" s="4" t="str">
        <f ca="1">VLOOKUP(F1612,Lookup!$C$5:$D$109,2, FALSE)</f>
        <v>Health values</v>
      </c>
      <c r="K1612" s="4" t="str">
        <f ca="1">VLOOKUP(C1612,Default!$B$4:$E$113,4, FALSE)</f>
        <v>scalar for GBD data</v>
      </c>
      <c r="L1612" s="21" t="str" cm="1">
        <f t="array" aca="1" ref="L1612" ca="1">IF(ISNA(VLOOKUP(D1612,Grouped_Sources!$C:$C,1,FALSE)),"", INDIRECT(VLOOKUP(D1612,Grouped_Sources!$C:$G,5,FALSE)))</f>
        <v>dummy value - leave for time being</v>
      </c>
      <c r="M1612" s="21"/>
      <c r="N1612" s="21"/>
    </row>
    <row r="1613" spans="1:14">
      <c r="A1613" s="5">
        <f t="shared" si="241"/>
        <v>19</v>
      </c>
      <c r="B1613" s="5">
        <f t="shared" si="242"/>
        <v>27</v>
      </c>
      <c r="C1613" s="5" t="str">
        <f t="shared" ca="1" si="240"/>
        <v>chronic_disease_scalar</v>
      </c>
      <c r="D1613" s="5" t="str">
        <f t="shared" ca="1" si="239"/>
        <v>chronic_disease_scalar_copiapo</v>
      </c>
      <c r="E1613" s="4" t="str" cm="1">
        <f t="array" aca="1" ref="E1613" ca="1">INDIRECT(ADDRESS(1,A1613,1,1,"all_city_parameter_inputs"))</f>
        <v>copiapo</v>
      </c>
      <c r="F1613" s="6" t="str" cm="1">
        <f t="array" aca="1" ref="F1613" ca="1">IF(AND(ISBLANK(INDIRECT(ADDRESS(B1613,2,1,1,"all_city_parameter_inputs"))), ISBLANK(INDIRECT(ADDRESS(B1613,1,1,1,"all_city_parameter_inputs")))), "", IF(ISBLANK(INDIRECT(ADDRESS(B1613,1,1,1,"all_city_parameter_inputs"))), All_city_list!F1612,INDIRECT(ADDRESS(B1613,1,1,1,"all_city_parameter_inputs"))))</f>
        <v>chronic_disease_scalar</v>
      </c>
      <c r="G1613" s="4" t="str" cm="1">
        <f t="array" aca="1" ref="G1613" ca="1">IF(AND(ISBLANK(INDIRECT(ADDRESS(B1613,3,1,1,"all_city_parameter_inputs"))),ISBLANK(INDIRECT(ADDRESS(B1613,2,1,1,"all_city_parameter_inputs")))),"",IF(ISBLANK(INDIRECT(ADDRESS(B1613,2,1,1,"all_city_parameter_inputs"))),"",INDIRECT(ADDRESS(B1613,2,1,1,"all_city_parameter_inputs"))))</f>
        <v>mean</v>
      </c>
      <c r="H1613" s="17" cm="1">
        <f t="array" aca="1" ref="H1613" ca="1">IF(ISBLANK(INDIRECT(ADDRESS(B1613,A1613,1,1,"all_city_parameter_inputs"))), "--",INDIRECT(ADDRESS(B1613,A1613,1,1,"all_city_parameter_inputs")))</f>
        <v>1</v>
      </c>
      <c r="I1613" s="17" t="str">
        <f ca="1">IF(OR(G1613="alpha",G1613="beta",G1613="sd",G1613="mean"),"--",VLOOKUP(C1613,Default!$B$5:$H$113,7,FALSE))</f>
        <v>--</v>
      </c>
      <c r="J1613" s="4" t="str">
        <f ca="1">VLOOKUP(F1613,Lookup!$C$5:$D$109,2, FALSE)</f>
        <v>Health values</v>
      </c>
      <c r="K1613" s="4" t="str">
        <f ca="1">VLOOKUP(C1613,Default!$B$4:$E$113,4, FALSE)</f>
        <v>scalar for GBD data</v>
      </c>
      <c r="L1613" s="21" t="str" cm="1">
        <f t="array" aca="1" ref="L1613" ca="1">IF(ISNA(VLOOKUP(D1613,Grouped_Sources!$C:$C,1,FALSE)),"", INDIRECT(VLOOKUP(D1613,Grouped_Sources!$C:$G,5,FALSE)))</f>
        <v>dummy value - leave for time being</v>
      </c>
      <c r="M1613" s="21"/>
      <c r="N1613" s="21"/>
    </row>
    <row r="1614" spans="1:14">
      <c r="A1614" s="5">
        <f t="shared" si="241"/>
        <v>19</v>
      </c>
      <c r="B1614" s="5">
        <f t="shared" si="242"/>
        <v>28</v>
      </c>
      <c r="C1614" s="5" t="str">
        <f t="shared" ca="1" si="240"/>
        <v>chronic_disease_scalar</v>
      </c>
      <c r="D1614" s="5" t="str">
        <f t="shared" ca="1" si="239"/>
        <v>chronic_disease_scalar_copiapo</v>
      </c>
      <c r="E1614" s="4" t="str" cm="1">
        <f t="array" aca="1" ref="E1614" ca="1">INDIRECT(ADDRESS(1,A1614,1,1,"all_city_parameter_inputs"))</f>
        <v>copiapo</v>
      </c>
      <c r="F1614" s="6" t="str" cm="1">
        <f t="array" aca="1" ref="F1614" ca="1">IF(AND(ISBLANK(INDIRECT(ADDRESS(B1614,2,1,1,"all_city_parameter_inputs"))), ISBLANK(INDIRECT(ADDRESS(B1614,1,1,1,"all_city_parameter_inputs")))), "", IF(ISBLANK(INDIRECT(ADDRESS(B1614,1,1,1,"all_city_parameter_inputs"))), All_city_list!F1613,INDIRECT(ADDRESS(B1614,1,1,1,"all_city_parameter_inputs"))))</f>
        <v>chronic_disease_scalar</v>
      </c>
      <c r="G1614" s="4" t="str" cm="1">
        <f t="array" aca="1" ref="G1614" ca="1">IF(AND(ISBLANK(INDIRECT(ADDRESS(B1614,3,1,1,"all_city_parameter_inputs"))),ISBLANK(INDIRECT(ADDRESS(B1614,2,1,1,"all_city_parameter_inputs")))),"",IF(ISBLANK(INDIRECT(ADDRESS(B1614,2,1,1,"all_city_parameter_inputs"))),"",INDIRECT(ADDRESS(B1614,2,1,1,"all_city_parameter_inputs"))))</f>
        <v>sd</v>
      </c>
      <c r="H1614" s="17" cm="1">
        <f t="array" aca="1" ref="H1614" ca="1">IF(ISBLANK(INDIRECT(ADDRESS(B1614,A1614,1,1,"all_city_parameter_inputs"))), "--",INDIRECT(ADDRESS(B1614,A1614,1,1,"all_city_parameter_inputs")))</f>
        <v>1.2</v>
      </c>
      <c r="I1614" s="17" t="str">
        <f ca="1">IF(OR(G1614="alpha",G1614="beta",G1614="sd",G1614="mean"),"--",VLOOKUP(C1614,Default!$B$5:$H$113,7,FALSE))</f>
        <v>--</v>
      </c>
      <c r="J1614" s="4" t="str">
        <f ca="1">VLOOKUP(F1614,Lookup!$C$5:$D$109,2, FALSE)</f>
        <v>Health values</v>
      </c>
      <c r="K1614" s="4" t="str">
        <f ca="1">VLOOKUP(C1614,Default!$B$4:$E$113,4, FALSE)</f>
        <v>scalar for GBD data</v>
      </c>
      <c r="L1614" s="21" t="str" cm="1">
        <f t="array" aca="1" ref="L1614" ca="1">IF(ISNA(VLOOKUP(D1614,Grouped_Sources!$C:$C,1,FALSE)),"", INDIRECT(VLOOKUP(D1614,Grouped_Sources!$C:$G,5,FALSE)))</f>
        <v>dummy value - leave for time being</v>
      </c>
      <c r="M1614" s="21"/>
      <c r="N1614" s="21"/>
    </row>
    <row r="1615" spans="1:14">
      <c r="A1615" s="5">
        <f t="shared" si="241"/>
        <v>19</v>
      </c>
      <c r="B1615" s="5">
        <f t="shared" si="242"/>
        <v>29</v>
      </c>
      <c r="C1615" s="5" t="str">
        <f t="shared" ca="1" si="240"/>
        <v>pm_conc_base</v>
      </c>
      <c r="D1615" s="5" t="str">
        <f t="shared" ca="1" si="239"/>
        <v>pm_conc_base_copiapo</v>
      </c>
      <c r="E1615" s="4" t="str" cm="1">
        <f t="array" aca="1" ref="E1615" ca="1">INDIRECT(ADDRESS(1,A1615,1,1,"all_city_parameter_inputs"))</f>
        <v>copiapo</v>
      </c>
      <c r="F1615" s="6" t="str" cm="1">
        <f t="array" aca="1" ref="F1615" ca="1">IF(AND(ISBLANK(INDIRECT(ADDRESS(B1615,2,1,1,"all_city_parameter_inputs"))), ISBLANK(INDIRECT(ADDRESS(B1615,1,1,1,"all_city_parameter_inputs")))), "", IF(ISBLANK(INDIRECT(ADDRESS(B1615,1,1,1,"all_city_parameter_inputs"))), All_city_list!F1614,INDIRECT(ADDRESS(B1615,1,1,1,"all_city_parameter_inputs"))))</f>
        <v>pm_conc_base</v>
      </c>
      <c r="G1615" s="4" t="str" cm="1">
        <f t="array" aca="1" ref="G1615" ca="1">IF(AND(ISBLANK(INDIRECT(ADDRESS(B1615,3,1,1,"all_city_parameter_inputs"))),ISBLANK(INDIRECT(ADDRESS(B1615,2,1,1,"all_city_parameter_inputs")))),"",IF(ISBLANK(INDIRECT(ADDRESS(B1615,2,1,1,"all_city_parameter_inputs"))),"",INDIRECT(ADDRESS(B1615,2,1,1,"all_city_parameter_inputs"))))</f>
        <v>constant</v>
      </c>
      <c r="H1615" s="17" cm="1">
        <f t="array" aca="1" ref="H1615" ca="1">IF(ISBLANK(INDIRECT(ADDRESS(B1615,A1615,1,1,"all_city_parameter_inputs"))), "--",INDIRECT(ADDRESS(B1615,A1615,1,1,"all_city_parameter_inputs")))</f>
        <v>15.604416670000001</v>
      </c>
      <c r="I1615" s="17">
        <f ca="1">IF(OR(G1615="alpha",G1615="beta",G1615="sd",G1615="mean"),"--",VLOOKUP(C1615,Default!$B$5:$H$113,7,FALSE))</f>
        <v>12.69</v>
      </c>
      <c r="J1615" s="4" t="str">
        <f ca="1">VLOOKUP(F1615,Lookup!$C$5:$D$109,2, FALSE)</f>
        <v>Pollution values</v>
      </c>
      <c r="K1615" s="4" t="str">
        <f ca="1">VLOOKUP(C1615,Default!$B$4:$E$113,4, FALSE)</f>
        <v>background PM2.5 concentration</v>
      </c>
      <c r="L1615" s="21" t="str" cm="1">
        <f t="array" aca="1" ref="L1615" ca="1">IF(ISNA(VLOOKUP(D1615,Grouped_Sources!$C:$C,1,FALSE)),"", INDIRECT(VLOOKUP(D1615,Grouped_Sources!$C:$G,5,FALSE)))</f>
        <v>…Dropbox\ITHIM Global\Methods and Processes\Air Pollution\Emissions and air pollution calculations - Rahul &amp; Haneen\Databases used\database_source_apport_studies_v2_0_26_9_2015.xls</v>
      </c>
      <c r="M1615" s="21"/>
      <c r="N1615" s="21"/>
    </row>
    <row r="1616" spans="1:14">
      <c r="A1616" s="5">
        <f t="shared" si="241"/>
        <v>19</v>
      </c>
      <c r="B1616" s="5">
        <f t="shared" si="242"/>
        <v>30</v>
      </c>
      <c r="C1616" s="5" t="str">
        <f t="shared" ca="1" si="240"/>
        <v>pm_conc_base</v>
      </c>
      <c r="D1616" s="5" t="str">
        <f t="shared" ca="1" si="239"/>
        <v>pm_conc_base_copiapo</v>
      </c>
      <c r="E1616" s="4" t="str" cm="1">
        <f t="array" aca="1" ref="E1616" ca="1">INDIRECT(ADDRESS(1,A1616,1,1,"all_city_parameter_inputs"))</f>
        <v>copiapo</v>
      </c>
      <c r="F1616" s="6" t="str" cm="1">
        <f t="array" aca="1" ref="F1616" ca="1">IF(AND(ISBLANK(INDIRECT(ADDRESS(B1616,2,1,1,"all_city_parameter_inputs"))), ISBLANK(INDIRECT(ADDRESS(B1616,1,1,1,"all_city_parameter_inputs")))), "", IF(ISBLANK(INDIRECT(ADDRESS(B1616,1,1,1,"all_city_parameter_inputs"))), All_city_list!F1615,INDIRECT(ADDRESS(B1616,1,1,1,"all_city_parameter_inputs"))))</f>
        <v>pm_conc_base</v>
      </c>
      <c r="G1616" s="4" t="str" cm="1">
        <f t="array" aca="1" ref="G1616" ca="1">IF(AND(ISBLANK(INDIRECT(ADDRESS(B1616,3,1,1,"all_city_parameter_inputs"))),ISBLANK(INDIRECT(ADDRESS(B1616,2,1,1,"all_city_parameter_inputs")))),"",IF(ISBLANK(INDIRECT(ADDRESS(B1616,2,1,1,"all_city_parameter_inputs"))),"",INDIRECT(ADDRESS(B1616,2,1,1,"all_city_parameter_inputs"))))</f>
        <v>mean</v>
      </c>
      <c r="H1616" s="17" t="str" cm="1">
        <f t="array" aca="1" ref="H1616" ca="1">IF(ISBLANK(INDIRECT(ADDRESS(B1616,A1616,1,1,"all_city_parameter_inputs"))), "--",INDIRECT(ADDRESS(B1616,A1616,1,1,"all_city_parameter_inputs")))</f>
        <v>--</v>
      </c>
      <c r="I1616" s="17" t="str">
        <f ca="1">IF(OR(G1616="alpha",G1616="beta",G1616="sd",G1616="mean"),"--",VLOOKUP(C1616,Default!$B$5:$H$113,7,FALSE))</f>
        <v>--</v>
      </c>
      <c r="J1616" s="4" t="str">
        <f ca="1">VLOOKUP(F1616,Lookup!$C$5:$D$109,2, FALSE)</f>
        <v>Pollution values</v>
      </c>
      <c r="K1616" s="4" t="str">
        <f ca="1">VLOOKUP(C1616,Default!$B$4:$E$113,4, FALSE)</f>
        <v>background PM2.5 concentration</v>
      </c>
      <c r="L1616" s="21" t="str" cm="1">
        <f t="array" aca="1" ref="L1616" ca="1">IF(ISNA(VLOOKUP(D1616,Grouped_Sources!$C:$C,1,FALSE)),"", INDIRECT(VLOOKUP(D1616,Grouped_Sources!$C:$G,5,FALSE)))</f>
        <v>…Dropbox\ITHIM Global\Methods and Processes\Air Pollution\Emissions and air pollution calculations - Rahul &amp; Haneen\Databases used\database_source_apport_studies_v2_0_26_9_2015.xls</v>
      </c>
      <c r="M1616" s="21"/>
      <c r="N1616" s="21"/>
    </row>
    <row r="1617" spans="1:14">
      <c r="A1617" s="5">
        <f t="shared" si="241"/>
        <v>19</v>
      </c>
      <c r="B1617" s="5">
        <f t="shared" si="242"/>
        <v>31</v>
      </c>
      <c r="C1617" s="5" t="str">
        <f t="shared" ca="1" si="240"/>
        <v>pm_conc_base</v>
      </c>
      <c r="D1617" s="5" t="str">
        <f t="shared" ca="1" si="239"/>
        <v>pm_conc_base_copiapo</v>
      </c>
      <c r="E1617" s="4" t="str" cm="1">
        <f t="array" aca="1" ref="E1617" ca="1">INDIRECT(ADDRESS(1,A1617,1,1,"all_city_parameter_inputs"))</f>
        <v>copiapo</v>
      </c>
      <c r="F1617" s="6" t="str" cm="1">
        <f t="array" aca="1" ref="F1617" ca="1">IF(AND(ISBLANK(INDIRECT(ADDRESS(B1617,2,1,1,"all_city_parameter_inputs"))), ISBLANK(INDIRECT(ADDRESS(B1617,1,1,1,"all_city_parameter_inputs")))), "", IF(ISBLANK(INDIRECT(ADDRESS(B1617,1,1,1,"all_city_parameter_inputs"))), All_city_list!F1616,INDIRECT(ADDRESS(B1617,1,1,1,"all_city_parameter_inputs"))))</f>
        <v>pm_conc_base</v>
      </c>
      <c r="G1617" s="4" t="str" cm="1">
        <f t="array" aca="1" ref="G1617" ca="1">IF(AND(ISBLANK(INDIRECT(ADDRESS(B1617,3,1,1,"all_city_parameter_inputs"))),ISBLANK(INDIRECT(ADDRESS(B1617,2,1,1,"all_city_parameter_inputs")))),"",IF(ISBLANK(INDIRECT(ADDRESS(B1617,2,1,1,"all_city_parameter_inputs"))),"",INDIRECT(ADDRESS(B1617,2,1,1,"all_city_parameter_inputs"))))</f>
        <v>sd</v>
      </c>
      <c r="H1617" s="17" t="str" cm="1">
        <f t="array" aca="1" ref="H1617" ca="1">IF(ISBLANK(INDIRECT(ADDRESS(B1617,A1617,1,1,"all_city_parameter_inputs"))), "--",INDIRECT(ADDRESS(B1617,A1617,1,1,"all_city_parameter_inputs")))</f>
        <v>--</v>
      </c>
      <c r="I1617" s="17" t="str">
        <f ca="1">IF(OR(G1617="alpha",G1617="beta",G1617="sd",G1617="mean"),"--",VLOOKUP(C1617,Default!$B$5:$H$113,7,FALSE))</f>
        <v>--</v>
      </c>
      <c r="J1617" s="4" t="str">
        <f ca="1">VLOOKUP(F1617,Lookup!$C$5:$D$109,2, FALSE)</f>
        <v>Pollution values</v>
      </c>
      <c r="K1617" s="4" t="str">
        <f ca="1">VLOOKUP(C1617,Default!$B$4:$E$113,4, FALSE)</f>
        <v>background PM2.5 concentration</v>
      </c>
      <c r="L1617" s="21" t="str" cm="1">
        <f t="array" aca="1" ref="L1617" ca="1">IF(ISNA(VLOOKUP(D1617,Grouped_Sources!$C:$C,1,FALSE)),"", INDIRECT(VLOOKUP(D1617,Grouped_Sources!$C:$G,5,FALSE)))</f>
        <v>…Dropbox\ITHIM Global\Methods and Processes\Air Pollution\Emissions and air pollution calculations - Rahul &amp; Haneen\Databases used\database_source_apport_studies_v2_0_26_9_2015.xls</v>
      </c>
      <c r="M1617" s="21"/>
      <c r="N1617" s="21"/>
    </row>
    <row r="1618" spans="1:14">
      <c r="A1618" s="5">
        <f t="shared" si="241"/>
        <v>19</v>
      </c>
      <c r="B1618" s="5">
        <f t="shared" si="242"/>
        <v>32</v>
      </c>
      <c r="C1618" s="5" t="str">
        <f t="shared" ca="1" si="240"/>
        <v>pm_trans_share</v>
      </c>
      <c r="D1618" s="5" t="str">
        <f t="shared" ca="1" si="239"/>
        <v>pm_trans_share_copiapo</v>
      </c>
      <c r="E1618" s="4" t="str" cm="1">
        <f t="array" aca="1" ref="E1618" ca="1">INDIRECT(ADDRESS(1,A1618,1,1,"all_city_parameter_inputs"))</f>
        <v>copiapo</v>
      </c>
      <c r="F1618" s="6" t="str" cm="1">
        <f t="array" aca="1" ref="F1618" ca="1">IF(AND(ISBLANK(INDIRECT(ADDRESS(B1618,2,1,1,"all_city_parameter_inputs"))), ISBLANK(INDIRECT(ADDRESS(B1618,1,1,1,"all_city_parameter_inputs")))), "", IF(ISBLANK(INDIRECT(ADDRESS(B1618,1,1,1,"all_city_parameter_inputs"))), All_city_list!F1617,INDIRECT(ADDRESS(B1618,1,1,1,"all_city_parameter_inputs"))))</f>
        <v>pm_trans_share</v>
      </c>
      <c r="G1618" s="4" t="str" cm="1">
        <f t="array" aca="1" ref="G1618" ca="1">IF(AND(ISBLANK(INDIRECT(ADDRESS(B1618,3,1,1,"all_city_parameter_inputs"))),ISBLANK(INDIRECT(ADDRESS(B1618,2,1,1,"all_city_parameter_inputs")))),"",IF(ISBLANK(INDIRECT(ADDRESS(B1618,2,1,1,"all_city_parameter_inputs"))),"",INDIRECT(ADDRESS(B1618,2,1,1,"all_city_parameter_inputs"))))</f>
        <v>constant</v>
      </c>
      <c r="H1618" s="17" cm="1">
        <f t="array" aca="1" ref="H1618" ca="1">IF(ISBLANK(INDIRECT(ADDRESS(B1618,A1618,1,1,"all_city_parameter_inputs"))), "--",INDIRECT(ADDRESS(B1618,A1618,1,1,"all_city_parameter_inputs")))</f>
        <v>0.32</v>
      </c>
      <c r="I1618" s="17">
        <f ca="1">IF(OR(G1618="alpha",G1618="beta",G1618="sd",G1618="mean"),"--",VLOOKUP(C1618,Default!$B$5:$H$113,7,FALSE))</f>
        <v>0.42</v>
      </c>
      <c r="J1618" s="4" t="str">
        <f ca="1">VLOOKUP(F1618,Lookup!$C$5:$D$109,2, FALSE)</f>
        <v>Pollution values</v>
      </c>
      <c r="K1618" s="4" t="str">
        <f ca="1">VLOOKUP(C1618,Default!$B$4:$E$113,4, FALSE)</f>
        <v>proportion of background PM2.5 attributable to transport</v>
      </c>
      <c r="L1618" s="21" t="str" cm="1">
        <f t="array" aca="1" ref="L1618" ca="1">IF(ISNA(VLOOKUP(D1618,Grouped_Sources!$C:$C,1,FALSE)),"", INDIRECT(VLOOKUP(D1618,Grouped_Sources!$C:$G,5,FALSE)))</f>
        <v>…Dropbox\ITHIM Global\Methods and Processes\Air Pollution\Emissions and air pollution calculations - Rahul &amp; Haneen\Databases used\database_source_apport_studies_v2_0_26_9_2015.xls</v>
      </c>
      <c r="M1618" s="21"/>
      <c r="N1618" s="21"/>
    </row>
    <row r="1619" spans="1:14">
      <c r="A1619" s="5">
        <f t="shared" si="241"/>
        <v>19</v>
      </c>
      <c r="B1619" s="5">
        <f t="shared" si="242"/>
        <v>33</v>
      </c>
      <c r="C1619" s="5" t="str">
        <f t="shared" ref="C1619:C1692" ca="1" si="250">IF(G1619 = "",F1619,IF(OR(G1619="alpha",G1619="beta",G1619="constant",G1619="sd",G1619="mean",G1619="sample"),F1619,F1619&amp;" "&amp;G1619))</f>
        <v>pm_trans_share</v>
      </c>
      <c r="D1619" s="5" t="str">
        <f t="shared" ca="1" si="239"/>
        <v>pm_trans_share_copiapo</v>
      </c>
      <c r="E1619" s="4" t="str" cm="1">
        <f t="array" aca="1" ref="E1619" ca="1">INDIRECT(ADDRESS(1,A1619,1,1,"all_city_parameter_inputs"))</f>
        <v>copiapo</v>
      </c>
      <c r="F1619" s="6" t="str" cm="1">
        <f t="array" aca="1" ref="F1619" ca="1">IF(AND(ISBLANK(INDIRECT(ADDRESS(B1619,2,1,1,"all_city_parameter_inputs"))), ISBLANK(INDIRECT(ADDRESS(B1619,1,1,1,"all_city_parameter_inputs")))), "", IF(ISBLANK(INDIRECT(ADDRESS(B1619,1,1,1,"all_city_parameter_inputs"))), All_city_list!F1618,INDIRECT(ADDRESS(B1619,1,1,1,"all_city_parameter_inputs"))))</f>
        <v>pm_trans_share</v>
      </c>
      <c r="G1619" s="4" t="str" cm="1">
        <f t="array" aca="1" ref="G1619" ca="1">IF(AND(ISBLANK(INDIRECT(ADDRESS(B1619,3,1,1,"all_city_parameter_inputs"))),ISBLANK(INDIRECT(ADDRESS(B1619,2,1,1,"all_city_parameter_inputs")))),"",IF(ISBLANK(INDIRECT(ADDRESS(B1619,2,1,1,"all_city_parameter_inputs"))),"",INDIRECT(ADDRESS(B1619,2,1,1,"all_city_parameter_inputs"))))</f>
        <v>alpha</v>
      </c>
      <c r="H1619" s="17" t="str" cm="1">
        <f t="array" aca="1" ref="H1619" ca="1">IF(ISBLANK(INDIRECT(ADDRESS(B1619,A1619,1,1,"all_city_parameter_inputs"))), "--",INDIRECT(ADDRESS(B1619,A1619,1,1,"all_city_parameter_inputs")))</f>
        <v>--</v>
      </c>
      <c r="I1619" s="17" t="str">
        <f ca="1">IF(OR(G1619="alpha",G1619="beta",G1619="sd",G1619="mean"),"--",VLOOKUP(C1619,Default!$B$5:$H$113,7,FALSE))</f>
        <v>--</v>
      </c>
      <c r="J1619" s="4" t="str">
        <f ca="1">VLOOKUP(F1619,Lookup!$C$5:$D$109,2, FALSE)</f>
        <v>Pollution values</v>
      </c>
      <c r="K1619" s="4" t="str">
        <f ca="1">VLOOKUP(C1619,Default!$B$4:$E$113,4, FALSE)</f>
        <v>proportion of background PM2.5 attributable to transport</v>
      </c>
      <c r="L1619" s="21" t="str" cm="1">
        <f t="array" aca="1" ref="L1619" ca="1">IF(ISNA(VLOOKUP(D1619,Grouped_Sources!$C:$C,1,FALSE)),"", INDIRECT(VLOOKUP(D1619,Grouped_Sources!$C:$G,5,FALSE)))</f>
        <v>…Dropbox\ITHIM Global\Methods and Processes\Air Pollution\Emissions and air pollution calculations - Rahul &amp; Haneen\Databases used\database_source_apport_studies_v2_0_26_9_2015.xls</v>
      </c>
      <c r="M1619" s="21"/>
      <c r="N1619" s="21"/>
    </row>
    <row r="1620" spans="1:14">
      <c r="A1620" s="5">
        <f t="shared" si="241"/>
        <v>19</v>
      </c>
      <c r="B1620" s="5">
        <f t="shared" si="242"/>
        <v>34</v>
      </c>
      <c r="C1620" s="5" t="str">
        <f t="shared" ca="1" si="250"/>
        <v>pm_trans_share</v>
      </c>
      <c r="D1620" s="5" t="str">
        <f t="shared" ca="1" si="239"/>
        <v>pm_trans_share_copiapo</v>
      </c>
      <c r="E1620" s="4" t="str" cm="1">
        <f t="array" aca="1" ref="E1620" ca="1">INDIRECT(ADDRESS(1,A1620,1,1,"all_city_parameter_inputs"))</f>
        <v>copiapo</v>
      </c>
      <c r="F1620" s="6" t="str" cm="1">
        <f t="array" aca="1" ref="F1620" ca="1">IF(AND(ISBLANK(INDIRECT(ADDRESS(B1620,2,1,1,"all_city_parameter_inputs"))), ISBLANK(INDIRECT(ADDRESS(B1620,1,1,1,"all_city_parameter_inputs")))), "", IF(ISBLANK(INDIRECT(ADDRESS(B1620,1,1,1,"all_city_parameter_inputs"))), All_city_list!F1619,INDIRECT(ADDRESS(B1620,1,1,1,"all_city_parameter_inputs"))))</f>
        <v>pm_trans_share</v>
      </c>
      <c r="G1620" s="4" t="str" cm="1">
        <f t="array" aca="1" ref="G1620" ca="1">IF(AND(ISBLANK(INDIRECT(ADDRESS(B1620,3,1,1,"all_city_parameter_inputs"))),ISBLANK(INDIRECT(ADDRESS(B1620,2,1,1,"all_city_parameter_inputs")))),"",IF(ISBLANK(INDIRECT(ADDRESS(B1620,2,1,1,"all_city_parameter_inputs"))),"",INDIRECT(ADDRESS(B1620,2,1,1,"all_city_parameter_inputs"))))</f>
        <v>beta</v>
      </c>
      <c r="H1620" s="17" t="str" cm="1">
        <f t="array" aca="1" ref="H1620" ca="1">IF(ISBLANK(INDIRECT(ADDRESS(B1620,A1620,1,1,"all_city_parameter_inputs"))), "--",INDIRECT(ADDRESS(B1620,A1620,1,1,"all_city_parameter_inputs")))</f>
        <v>--</v>
      </c>
      <c r="I1620" s="17" t="str">
        <f ca="1">IF(OR(G1620="alpha",G1620="beta",G1620="sd",G1620="mean"),"--",VLOOKUP(C1620,Default!$B$5:$H$113,7,FALSE))</f>
        <v>--</v>
      </c>
      <c r="J1620" s="4" t="str">
        <f ca="1">VLOOKUP(F1620,Lookup!$C$5:$D$109,2, FALSE)</f>
        <v>Pollution values</v>
      </c>
      <c r="K1620" s="4" t="str">
        <f ca="1">VLOOKUP(C1620,Default!$B$4:$E$113,4, FALSE)</f>
        <v>proportion of background PM2.5 attributable to transport</v>
      </c>
      <c r="L1620" s="21" t="str" cm="1">
        <f t="array" aca="1" ref="L1620" ca="1">IF(ISNA(VLOOKUP(D1620,Grouped_Sources!$C:$C,1,FALSE)),"", INDIRECT(VLOOKUP(D1620,Grouped_Sources!$C:$G,5,FALSE)))</f>
        <v>…Dropbox\ITHIM Global\Methods and Processes\Air Pollution\Emissions and air pollution calculations - Rahul &amp; Haneen\Databases used\database_source_apport_studies_v2_0_26_9_2015.xls</v>
      </c>
      <c r="M1620" s="21"/>
      <c r="N1620" s="21"/>
    </row>
    <row r="1621" spans="1:14">
      <c r="A1621" s="5">
        <f t="shared" si="241"/>
        <v>19</v>
      </c>
      <c r="B1621" s="5">
        <f t="shared" si="242"/>
        <v>35</v>
      </c>
      <c r="C1621" s="5" t="str">
        <f t="shared" ca="1" si="250"/>
        <v>background_pa_scalar</v>
      </c>
      <c r="D1621" s="5" t="str">
        <f t="shared" ca="1" si="239"/>
        <v>background_pa_scalar_copiapo</v>
      </c>
      <c r="E1621" s="4" t="str" cm="1">
        <f t="array" aca="1" ref="E1621" ca="1">INDIRECT(ADDRESS(1,A1621,1,1,"all_city_parameter_inputs"))</f>
        <v>copiapo</v>
      </c>
      <c r="F1621" s="6" t="str" cm="1">
        <f t="array" aca="1" ref="F1621" ca="1">IF(AND(ISBLANK(INDIRECT(ADDRESS(B1621,2,1,1,"all_city_parameter_inputs"))), ISBLANK(INDIRECT(ADDRESS(B1621,1,1,1,"all_city_parameter_inputs")))), "", IF(ISBLANK(INDIRECT(ADDRESS(B1621,1,1,1,"all_city_parameter_inputs"))), All_city_list!F1620,INDIRECT(ADDRESS(B1621,1,1,1,"all_city_parameter_inputs"))))</f>
        <v>background_pa_scalar</v>
      </c>
      <c r="G1621" s="4" t="str" cm="1">
        <f t="array" aca="1" ref="G1621" ca="1">IF(AND(ISBLANK(INDIRECT(ADDRESS(B1621,3,1,1,"all_city_parameter_inputs"))),ISBLANK(INDIRECT(ADDRESS(B1621,2,1,1,"all_city_parameter_inputs")))),"",IF(ISBLANK(INDIRECT(ADDRESS(B1621,2,1,1,"all_city_parameter_inputs"))),"",INDIRECT(ADDRESS(B1621,2,1,1,"all_city_parameter_inputs"))))</f>
        <v>constant</v>
      </c>
      <c r="H1621" s="17" cm="1">
        <f t="array" aca="1" ref="H1621" ca="1">IF(ISBLANK(INDIRECT(ADDRESS(B1621,A1621,1,1,"all_city_parameter_inputs"))), "--",INDIRECT(ADDRESS(B1621,A1621,1,1,"all_city_parameter_inputs")))</f>
        <v>1</v>
      </c>
      <c r="I1621" s="17">
        <f ca="1">IF(OR(G1621="alpha",G1621="beta",G1621="sd",G1621="mean"),"--",VLOOKUP(C1621,Default!$B$5:$H$113,7,FALSE))</f>
        <v>1</v>
      </c>
      <c r="J1621" s="4" t="str">
        <f ca="1">VLOOKUP(F1621,Lookup!$C$5:$D$109,2, FALSE)</f>
        <v>PA values</v>
      </c>
      <c r="K1621" s="4" t="str">
        <f ca="1">VLOOKUP(C1621,Default!$B$4:$E$113,4, FALSE)</f>
        <v>scalar for physical activity</v>
      </c>
      <c r="L1621" s="21" t="str" cm="1">
        <f t="array" aca="1" ref="L1621" ca="1">IF(ISNA(VLOOKUP(D1621,Grouped_Sources!$C:$C,1,FALSE)),"", INDIRECT(VLOOKUP(D1621,Grouped_Sources!$C:$G,5,FALSE)))</f>
        <v>dummy value - leave (could be improved by looking at PA surveys</v>
      </c>
      <c r="M1621" s="21"/>
      <c r="N1621" s="21"/>
    </row>
    <row r="1622" spans="1:14">
      <c r="A1622" s="5">
        <f t="shared" si="241"/>
        <v>19</v>
      </c>
      <c r="B1622" s="5">
        <f t="shared" si="242"/>
        <v>36</v>
      </c>
      <c r="C1622" s="5" t="str">
        <f t="shared" ca="1" si="250"/>
        <v>background_pa_scalar</v>
      </c>
      <c r="D1622" s="5" t="str">
        <f t="shared" ca="1" si="239"/>
        <v>background_pa_scalar_copiapo</v>
      </c>
      <c r="E1622" s="4" t="str" cm="1">
        <f t="array" aca="1" ref="E1622" ca="1">INDIRECT(ADDRESS(1,A1622,1,1,"all_city_parameter_inputs"))</f>
        <v>copiapo</v>
      </c>
      <c r="F1622" s="6" t="str" cm="1">
        <f t="array" aca="1" ref="F1622" ca="1">IF(AND(ISBLANK(INDIRECT(ADDRESS(B1622,2,1,1,"all_city_parameter_inputs"))), ISBLANK(INDIRECT(ADDRESS(B1622,1,1,1,"all_city_parameter_inputs")))), "", IF(ISBLANK(INDIRECT(ADDRESS(B1622,1,1,1,"all_city_parameter_inputs"))), All_city_list!F1621,INDIRECT(ADDRESS(B1622,1,1,1,"all_city_parameter_inputs"))))</f>
        <v>background_pa_scalar</v>
      </c>
      <c r="G1622" s="4" t="str" cm="1">
        <f t="array" aca="1" ref="G1622" ca="1">IF(AND(ISBLANK(INDIRECT(ADDRESS(B1622,3,1,1,"all_city_parameter_inputs"))),ISBLANK(INDIRECT(ADDRESS(B1622,2,1,1,"all_city_parameter_inputs")))),"",IF(ISBLANK(INDIRECT(ADDRESS(B1622,2,1,1,"all_city_parameter_inputs"))),"",INDIRECT(ADDRESS(B1622,2,1,1,"all_city_parameter_inputs"))))</f>
        <v>mean</v>
      </c>
      <c r="H1622" s="17" cm="1">
        <f t="array" aca="1" ref="H1622" ca="1">IF(ISBLANK(INDIRECT(ADDRESS(B1622,A1622,1,1,"all_city_parameter_inputs"))), "--",INDIRECT(ADDRESS(B1622,A1622,1,1,"all_city_parameter_inputs")))</f>
        <v>1</v>
      </c>
      <c r="I1622" s="17" t="str">
        <f ca="1">IF(OR(G1622="alpha",G1622="beta",G1622="sd",G1622="mean"),"--",VLOOKUP(C1622,Default!$B$5:$H$113,7,FALSE))</f>
        <v>--</v>
      </c>
      <c r="J1622" s="4" t="str">
        <f ca="1">VLOOKUP(F1622,Lookup!$C$5:$D$109,2, FALSE)</f>
        <v>PA values</v>
      </c>
      <c r="K1622" s="4" t="str">
        <f ca="1">VLOOKUP(C1622,Default!$B$4:$E$113,4, FALSE)</f>
        <v>scalar for physical activity</v>
      </c>
      <c r="L1622" s="21" t="str" cm="1">
        <f t="array" aca="1" ref="L1622" ca="1">IF(ISNA(VLOOKUP(D1622,Grouped_Sources!$C:$C,1,FALSE)),"", INDIRECT(VLOOKUP(D1622,Grouped_Sources!$C:$G,5,FALSE)))</f>
        <v>dummy value - leave (could be improved by looking at PA surveys</v>
      </c>
      <c r="M1622" s="21"/>
      <c r="N1622" s="21"/>
    </row>
    <row r="1623" spans="1:14">
      <c r="A1623" s="5">
        <f t="shared" ref="A1623:A1686" si="251">A1524+1</f>
        <v>19</v>
      </c>
      <c r="B1623" s="5">
        <f t="shared" ref="B1623:B1686" si="252">B1524</f>
        <v>37</v>
      </c>
      <c r="C1623" s="5" t="str">
        <f t="shared" ca="1" si="250"/>
        <v>background_pa_scalar</v>
      </c>
      <c r="D1623" s="5" t="str">
        <f t="shared" ca="1" si="239"/>
        <v>background_pa_scalar_copiapo</v>
      </c>
      <c r="E1623" s="4" t="str" cm="1">
        <f t="array" aca="1" ref="E1623" ca="1">INDIRECT(ADDRESS(1,A1623,1,1,"all_city_parameter_inputs"))</f>
        <v>copiapo</v>
      </c>
      <c r="F1623" s="6" t="str" cm="1">
        <f t="array" aca="1" ref="F1623" ca="1">IF(AND(ISBLANK(INDIRECT(ADDRESS(B1623,2,1,1,"all_city_parameter_inputs"))), ISBLANK(INDIRECT(ADDRESS(B1623,1,1,1,"all_city_parameter_inputs")))), "", IF(ISBLANK(INDIRECT(ADDRESS(B1623,1,1,1,"all_city_parameter_inputs"))), All_city_list!F1622,INDIRECT(ADDRESS(B1623,1,1,1,"all_city_parameter_inputs"))))</f>
        <v>background_pa_scalar</v>
      </c>
      <c r="G1623" s="4" t="str" cm="1">
        <f t="array" aca="1" ref="G1623" ca="1">IF(AND(ISBLANK(INDIRECT(ADDRESS(B1623,3,1,1,"all_city_parameter_inputs"))),ISBLANK(INDIRECT(ADDRESS(B1623,2,1,1,"all_city_parameter_inputs")))),"",IF(ISBLANK(INDIRECT(ADDRESS(B1623,2,1,1,"all_city_parameter_inputs"))),"",INDIRECT(ADDRESS(B1623,2,1,1,"all_city_parameter_inputs"))))</f>
        <v>sd</v>
      </c>
      <c r="H1623" s="17" cm="1">
        <f t="array" aca="1" ref="H1623" ca="1">IF(ISBLANK(INDIRECT(ADDRESS(B1623,A1623,1,1,"all_city_parameter_inputs"))), "--",INDIRECT(ADDRESS(B1623,A1623,1,1,"all_city_parameter_inputs")))</f>
        <v>1.2</v>
      </c>
      <c r="I1623" s="17" t="str">
        <f ca="1">IF(OR(G1623="alpha",G1623="beta",G1623="sd",G1623="mean"),"--",VLOOKUP(C1623,Default!$B$5:$H$113,7,FALSE))</f>
        <v>--</v>
      </c>
      <c r="J1623" s="4" t="str">
        <f ca="1">VLOOKUP(F1623,Lookup!$C$5:$D$109,2, FALSE)</f>
        <v>PA values</v>
      </c>
      <c r="K1623" s="4" t="str">
        <f ca="1">VLOOKUP(C1623,Default!$B$4:$E$113,4, FALSE)</f>
        <v>scalar for physical activity</v>
      </c>
      <c r="L1623" s="21" t="str" cm="1">
        <f t="array" aca="1" ref="L1623" ca="1">IF(ISNA(VLOOKUP(D1623,Grouped_Sources!$C:$C,1,FALSE)),"", INDIRECT(VLOOKUP(D1623,Grouped_Sources!$C:$G,5,FALSE)))</f>
        <v>dummy value - leave (could be improved by looking at PA surveys</v>
      </c>
      <c r="M1623" s="21"/>
      <c r="N1623" s="21"/>
    </row>
    <row r="1624" spans="1:14">
      <c r="A1624" s="5">
        <f t="shared" si="251"/>
        <v>19</v>
      </c>
      <c r="B1624" s="5">
        <f t="shared" si="252"/>
        <v>38</v>
      </c>
      <c r="C1624" s="5" t="str">
        <f t="shared" ca="1" si="250"/>
        <v>bus_walk_time</v>
      </c>
      <c r="D1624" s="5" t="str">
        <f t="shared" ca="1" si="239"/>
        <v>bus_walk_time_copiapo</v>
      </c>
      <c r="E1624" s="4" t="str" cm="1">
        <f t="array" aca="1" ref="E1624" ca="1">INDIRECT(ADDRESS(1,A1624,1,1,"all_city_parameter_inputs"))</f>
        <v>copiapo</v>
      </c>
      <c r="F1624" s="6" t="str" cm="1">
        <f t="array" aca="1" ref="F1624" ca="1">IF(AND(ISBLANK(INDIRECT(ADDRESS(B1624,2,1,1,"all_city_parameter_inputs"))), ISBLANK(INDIRECT(ADDRESS(B1624,1,1,1,"all_city_parameter_inputs")))), "", IF(ISBLANK(INDIRECT(ADDRESS(B1624,1,1,1,"all_city_parameter_inputs"))), All_city_list!F1623,INDIRECT(ADDRESS(B1624,1,1,1,"all_city_parameter_inputs"))))</f>
        <v>bus_walk_time</v>
      </c>
      <c r="G1624" s="4" t="str" cm="1">
        <f t="array" aca="1" ref="G1624" ca="1">IF(AND(ISBLANK(INDIRECT(ADDRESS(B1624,3,1,1,"all_city_parameter_inputs"))),ISBLANK(INDIRECT(ADDRESS(B1624,2,1,1,"all_city_parameter_inputs")))),"",IF(ISBLANK(INDIRECT(ADDRESS(B1624,2,1,1,"all_city_parameter_inputs"))),"",INDIRECT(ADDRESS(B1624,2,1,1,"all_city_parameter_inputs"))))</f>
        <v>constant</v>
      </c>
      <c r="H1624" s="17" cm="1">
        <f t="array" aca="1" ref="H1624" ca="1">IF(ISBLANK(INDIRECT(ADDRESS(B1624,A1624,1,1,"all_city_parameter_inputs"))), "--",INDIRECT(ADDRESS(B1624,A1624,1,1,"all_city_parameter_inputs")))</f>
        <v>7</v>
      </c>
      <c r="I1624" s="17">
        <f ca="1">IF(OR(G1624="alpha",G1624="beta",G1624="sd",G1624="mean"),"--",VLOOKUP(C1624,Default!$B$5:$H$113,7,FALSE))</f>
        <v>16</v>
      </c>
      <c r="J1624" s="4" t="str">
        <f ca="1">VLOOKUP(F1624,Lookup!$C$5:$D$109,2, FALSE)</f>
        <v>Travel values</v>
      </c>
      <c r="K1624" s="4" t="str">
        <f ca="1">VLOOKUP(C1624,Default!$B$4:$E$113,4, FALSE)</f>
        <v>time taken to walk to bus stop, added to each trip with main mode bus unless there is already a walking component in the travel survey</v>
      </c>
      <c r="L1624" s="21" cm="1">
        <f t="array" aca="1" ref="L1624" ca="1">IF(ISNA(VLOOKUP(D1624,Grouped_Sources!$C:$C,1,FALSE)),"", INDIRECT(VLOOKUP(D1624,Grouped_Sources!$C:$G,5,FALSE)))</f>
        <v>0</v>
      </c>
      <c r="M1624" s="21"/>
      <c r="N1624" s="21"/>
    </row>
    <row r="1625" spans="1:14">
      <c r="A1625" s="5">
        <f t="shared" si="251"/>
        <v>19</v>
      </c>
      <c r="B1625" s="5">
        <f t="shared" si="252"/>
        <v>39</v>
      </c>
      <c r="C1625" s="5" t="str">
        <f t="shared" ca="1" si="250"/>
        <v>bus_walk_time</v>
      </c>
      <c r="D1625" s="5" t="str">
        <f t="shared" ca="1" si="239"/>
        <v>bus_walk_time_copiapo</v>
      </c>
      <c r="E1625" s="4" t="str" cm="1">
        <f t="array" aca="1" ref="E1625" ca="1">INDIRECT(ADDRESS(1,A1625,1,1,"all_city_parameter_inputs"))</f>
        <v>copiapo</v>
      </c>
      <c r="F1625" s="6" t="str" cm="1">
        <f t="array" aca="1" ref="F1625" ca="1">IF(AND(ISBLANK(INDIRECT(ADDRESS(B1625,2,1,1,"all_city_parameter_inputs"))), ISBLANK(INDIRECT(ADDRESS(B1625,1,1,1,"all_city_parameter_inputs")))), "", IF(ISBLANK(INDIRECT(ADDRESS(B1625,1,1,1,"all_city_parameter_inputs"))), All_city_list!F1624,INDIRECT(ADDRESS(B1625,1,1,1,"all_city_parameter_inputs"))))</f>
        <v>bus_walk_time</v>
      </c>
      <c r="G1625" s="4" t="str" cm="1">
        <f t="array" aca="1" ref="G1625" ca="1">IF(AND(ISBLANK(INDIRECT(ADDRESS(B1625,3,1,1,"all_city_parameter_inputs"))),ISBLANK(INDIRECT(ADDRESS(B1625,2,1,1,"all_city_parameter_inputs")))),"",IF(ISBLANK(INDIRECT(ADDRESS(B1625,2,1,1,"all_city_parameter_inputs"))),"",INDIRECT(ADDRESS(B1625,2,1,1,"all_city_parameter_inputs"))))</f>
        <v>mean</v>
      </c>
      <c r="H1625" s="17" cm="1">
        <f t="array" aca="1" ref="H1625" ca="1">IF(ISBLANK(INDIRECT(ADDRESS(B1625,A1625,1,1,"all_city_parameter_inputs"))), "--",INDIRECT(ADDRESS(B1625,A1625,1,1,"all_city_parameter_inputs")))</f>
        <v>5.8852037423569872</v>
      </c>
      <c r="I1625" s="17" t="str">
        <f ca="1">IF(OR(G1625="alpha",G1625="beta",G1625="sd",G1625="mean"),"--",VLOOKUP(C1625,Default!$B$5:$H$113,7,FALSE))</f>
        <v>--</v>
      </c>
      <c r="J1625" s="4" t="str">
        <f ca="1">VLOOKUP(F1625,Lookup!$C$5:$D$109,2, FALSE)</f>
        <v>Travel values</v>
      </c>
      <c r="K1625" s="4" t="str">
        <f ca="1">VLOOKUP(C1625,Default!$B$4:$E$113,4, FALSE)</f>
        <v>time taken to walk to bus stop, added to each trip with main mode bus unless there is already a walking component in the travel survey</v>
      </c>
      <c r="L1625" s="21" cm="1">
        <f t="array" aca="1" ref="L1625" ca="1">IF(ISNA(VLOOKUP(D1625,Grouped_Sources!$C:$C,1,FALSE)),"", INDIRECT(VLOOKUP(D1625,Grouped_Sources!$C:$G,5,FALSE)))</f>
        <v>0</v>
      </c>
      <c r="M1625" s="21"/>
      <c r="N1625" s="21"/>
    </row>
    <row r="1626" spans="1:14">
      <c r="A1626" s="5">
        <f t="shared" si="251"/>
        <v>19</v>
      </c>
      <c r="B1626" s="5">
        <f t="shared" si="252"/>
        <v>40</v>
      </c>
      <c r="C1626" s="5" t="str">
        <f t="shared" ca="1" si="250"/>
        <v>bus_walk_time</v>
      </c>
      <c r="D1626" s="5" t="str">
        <f t="shared" ca="1" si="239"/>
        <v>bus_walk_time_copiapo</v>
      </c>
      <c r="E1626" s="4" t="str" cm="1">
        <f t="array" aca="1" ref="E1626" ca="1">INDIRECT(ADDRESS(1,A1626,1,1,"all_city_parameter_inputs"))</f>
        <v>copiapo</v>
      </c>
      <c r="F1626" s="6" t="str" cm="1">
        <f t="array" aca="1" ref="F1626" ca="1">IF(AND(ISBLANK(INDIRECT(ADDRESS(B1626,2,1,1,"all_city_parameter_inputs"))), ISBLANK(INDIRECT(ADDRESS(B1626,1,1,1,"all_city_parameter_inputs")))), "", IF(ISBLANK(INDIRECT(ADDRESS(B1626,1,1,1,"all_city_parameter_inputs"))), All_city_list!F1625,INDIRECT(ADDRESS(B1626,1,1,1,"all_city_parameter_inputs"))))</f>
        <v>bus_walk_time</v>
      </c>
      <c r="G1626" s="4" t="str" cm="1">
        <f t="array" aca="1" ref="G1626" ca="1">IF(AND(ISBLANK(INDIRECT(ADDRESS(B1626,3,1,1,"all_city_parameter_inputs"))),ISBLANK(INDIRECT(ADDRESS(B1626,2,1,1,"all_city_parameter_inputs")))),"",IF(ISBLANK(INDIRECT(ADDRESS(B1626,2,1,1,"all_city_parameter_inputs"))),"",INDIRECT(ADDRESS(B1626,2,1,1,"all_city_parameter_inputs"))))</f>
        <v>sd</v>
      </c>
      <c r="H1626" s="17" cm="1">
        <f t="array" aca="1" ref="H1626" ca="1">IF(ISBLANK(INDIRECT(ADDRESS(B1626,A1626,1,1,"all_city_parameter_inputs"))), "--",INDIRECT(ADDRESS(B1626,A1626,1,1,"all_city_parameter_inputs")))</f>
        <v>1.8022106886371518</v>
      </c>
      <c r="I1626" s="17" t="str">
        <f ca="1">IF(OR(G1626="alpha",G1626="beta",G1626="sd",G1626="mean"),"--",VLOOKUP(C1626,Default!$B$5:$H$113,7,FALSE))</f>
        <v>--</v>
      </c>
      <c r="J1626" s="4" t="str">
        <f ca="1">VLOOKUP(F1626,Lookup!$C$5:$D$109,2, FALSE)</f>
        <v>Travel values</v>
      </c>
      <c r="K1626" s="4" t="str">
        <f ca="1">VLOOKUP(C1626,Default!$B$4:$E$113,4, FALSE)</f>
        <v>time taken to walk to bus stop, added to each trip with main mode bus unless there is already a walking component in the travel survey</v>
      </c>
      <c r="L1626" s="21" cm="1">
        <f t="array" aca="1" ref="L1626" ca="1">IF(ISNA(VLOOKUP(D1626,Grouped_Sources!$C:$C,1,FALSE)),"", INDIRECT(VLOOKUP(D1626,Grouped_Sources!$C:$G,5,FALSE)))</f>
        <v>0</v>
      </c>
      <c r="M1626" s="21"/>
      <c r="N1626" s="21"/>
    </row>
    <row r="1627" spans="1:14">
      <c r="A1627" s="5">
        <f t="shared" si="251"/>
        <v>19</v>
      </c>
      <c r="B1627" s="5">
        <f t="shared" si="252"/>
        <v>41</v>
      </c>
      <c r="C1627" s="5" t="str">
        <f t="shared" ca="1" si="250"/>
        <v>rail_walk_time</v>
      </c>
      <c r="D1627" s="5" t="str">
        <f t="shared" ca="1" si="239"/>
        <v>rail_walk_time_copiapo</v>
      </c>
      <c r="E1627" s="4" t="str" cm="1">
        <f t="array" aca="1" ref="E1627" ca="1">INDIRECT(ADDRESS(1,A1627,1,1,"all_city_parameter_inputs"))</f>
        <v>copiapo</v>
      </c>
      <c r="F1627" s="6" t="str" cm="1">
        <f t="array" aca="1" ref="F1627" ca="1">IF(AND(ISBLANK(INDIRECT(ADDRESS(B1627,2,1,1,"all_city_parameter_inputs"))), ISBLANK(INDIRECT(ADDRESS(B1627,1,1,1,"all_city_parameter_inputs")))), "", IF(ISBLANK(INDIRECT(ADDRESS(B1627,1,1,1,"all_city_parameter_inputs"))), All_city_list!F1626,INDIRECT(ADDRESS(B1627,1,1,1,"all_city_parameter_inputs"))))</f>
        <v>rail_walk_time</v>
      </c>
      <c r="G1627" s="4" t="str" cm="1">
        <f t="array" aca="1" ref="G1627" ca="1">IF(AND(ISBLANK(INDIRECT(ADDRESS(B1627,3,1,1,"all_city_parameter_inputs"))),ISBLANK(INDIRECT(ADDRESS(B1627,2,1,1,"all_city_parameter_inputs")))),"",IF(ISBLANK(INDIRECT(ADDRESS(B1627,2,1,1,"all_city_parameter_inputs"))),"",INDIRECT(ADDRESS(B1627,2,1,1,"all_city_parameter_inputs"))))</f>
        <v>constant</v>
      </c>
      <c r="H1627" s="17" cm="1">
        <f t="array" aca="1" ref="H1627" ca="1">IF(ISBLANK(INDIRECT(ADDRESS(B1627,A1627,1,1,"all_city_parameter_inputs"))), "--",INDIRECT(ADDRESS(B1627,A1627,1,1,"all_city_parameter_inputs")))</f>
        <v>11</v>
      </c>
      <c r="I1627" s="17">
        <f ca="1">IF(OR(G1627="alpha",G1627="beta",G1627="sd",G1627="mean"),"--",VLOOKUP(C1627,Default!$B$5:$H$113,7,FALSE))</f>
        <v>12.5</v>
      </c>
      <c r="J1627" s="4" t="str">
        <f ca="1">VLOOKUP(F1627,Lookup!$C$5:$D$109,2, FALSE)</f>
        <v>Travel values</v>
      </c>
      <c r="K1627" s="4" t="str">
        <f ca="1">VLOOKUP(C1627,Default!$B$4:$E$113,4, FALSE)</f>
        <v>time taken to walk to train station</v>
      </c>
      <c r="L1627" s="21" t="str" cm="1">
        <f t="array" aca="1" ref="L1627" ca="1">IF(ISNA(VLOOKUP(D1627,Grouped_Sources!$C:$C,1,FALSE)),"", INDIRECT(VLOOKUP(D1627,Grouped_Sources!$C:$G,5,FALSE)))</f>
        <v xml:space="preserve"> on OneDrive Ali Abbas - ITHIM Global\Methods and Processes\Input Parameters\Walk_to_PT</v>
      </c>
      <c r="M1627" s="21"/>
      <c r="N1627" s="21"/>
    </row>
    <row r="1628" spans="1:14">
      <c r="A1628" s="5">
        <f t="shared" si="251"/>
        <v>19</v>
      </c>
      <c r="B1628" s="5">
        <f t="shared" si="252"/>
        <v>42</v>
      </c>
      <c r="C1628" s="5" t="str">
        <f t="shared" ca="1" si="250"/>
        <v>rail_walk_time</v>
      </c>
      <c r="D1628" s="5" t="str">
        <f t="shared" ca="1" si="239"/>
        <v>rail_walk_time_copiapo</v>
      </c>
      <c r="E1628" s="4" t="str" cm="1">
        <f t="array" aca="1" ref="E1628" ca="1">INDIRECT(ADDRESS(1,A1628,1,1,"all_city_parameter_inputs"))</f>
        <v>copiapo</v>
      </c>
      <c r="F1628" s="6" t="str" cm="1">
        <f t="array" aca="1" ref="F1628" ca="1">IF(AND(ISBLANK(INDIRECT(ADDRESS(B1628,2,1,1,"all_city_parameter_inputs"))), ISBLANK(INDIRECT(ADDRESS(B1628,1,1,1,"all_city_parameter_inputs")))), "", IF(ISBLANK(INDIRECT(ADDRESS(B1628,1,1,1,"all_city_parameter_inputs"))), All_city_list!F1627,INDIRECT(ADDRESS(B1628,1,1,1,"all_city_parameter_inputs"))))</f>
        <v>rail_walk_time</v>
      </c>
      <c r="G1628" s="4" t="str" cm="1">
        <f t="array" aca="1" ref="G1628" ca="1">IF(AND(ISBLANK(INDIRECT(ADDRESS(B1628,3,1,1,"all_city_parameter_inputs"))),ISBLANK(INDIRECT(ADDRESS(B1628,2,1,1,"all_city_parameter_inputs")))),"",IF(ISBLANK(INDIRECT(ADDRESS(B1628,2,1,1,"all_city_parameter_inputs"))),"",INDIRECT(ADDRESS(B1628,2,1,1,"all_city_parameter_inputs"))))</f>
        <v>mean</v>
      </c>
      <c r="H1628" s="17" cm="1">
        <f t="array" aca="1" ref="H1628" ca="1">IF(ISBLANK(INDIRECT(ADDRESS(B1628,A1628,1,1,"all_city_parameter_inputs"))), "--",INDIRECT(ADDRESS(B1628,A1628,1,1,"all_city_parameter_inputs")))</f>
        <v>7.3125795241477052</v>
      </c>
      <c r="I1628" s="17" t="str">
        <f ca="1">IF(OR(G1628="alpha",G1628="beta",G1628="sd",G1628="mean"),"--",VLOOKUP(C1628,Default!$B$5:$H$113,7,FALSE))</f>
        <v>--</v>
      </c>
      <c r="J1628" s="4" t="str">
        <f ca="1">VLOOKUP(F1628,Lookup!$C$5:$D$109,2, FALSE)</f>
        <v>Travel values</v>
      </c>
      <c r="K1628" s="4" t="str">
        <f ca="1">VLOOKUP(C1628,Default!$B$4:$E$113,4, FALSE)</f>
        <v>time taken to walk to train station</v>
      </c>
      <c r="L1628" s="21" t="str" cm="1">
        <f t="array" aca="1" ref="L1628" ca="1">IF(ISNA(VLOOKUP(D1628,Grouped_Sources!$C:$C,1,FALSE)),"", INDIRECT(VLOOKUP(D1628,Grouped_Sources!$C:$G,5,FALSE)))</f>
        <v xml:space="preserve"> on OneDrive Ali Abbas - ITHIM Global\Methods and Processes\Input Parameters\Walk_to_PT</v>
      </c>
      <c r="M1628" s="21"/>
      <c r="N1628" s="21"/>
    </row>
    <row r="1629" spans="1:14">
      <c r="A1629" s="5">
        <f t="shared" si="251"/>
        <v>19</v>
      </c>
      <c r="B1629" s="5">
        <f t="shared" si="252"/>
        <v>43</v>
      </c>
      <c r="C1629" s="5" t="str">
        <f t="shared" ca="1" si="250"/>
        <v>rail_walk_time</v>
      </c>
      <c r="D1629" s="5" t="str">
        <f t="shared" ca="1" si="239"/>
        <v>rail_walk_time_copiapo</v>
      </c>
      <c r="E1629" s="4" t="str" cm="1">
        <f t="array" aca="1" ref="E1629" ca="1">INDIRECT(ADDRESS(1,A1629,1,1,"all_city_parameter_inputs"))</f>
        <v>copiapo</v>
      </c>
      <c r="F1629" s="6" t="str" cm="1">
        <f t="array" aca="1" ref="F1629" ca="1">IF(AND(ISBLANK(INDIRECT(ADDRESS(B1629,2,1,1,"all_city_parameter_inputs"))), ISBLANK(INDIRECT(ADDRESS(B1629,1,1,1,"all_city_parameter_inputs")))), "", IF(ISBLANK(INDIRECT(ADDRESS(B1629,1,1,1,"all_city_parameter_inputs"))), All_city_list!F1628,INDIRECT(ADDRESS(B1629,1,1,1,"all_city_parameter_inputs"))))</f>
        <v>rail_walk_time</v>
      </c>
      <c r="G1629" s="4" t="str" cm="1">
        <f t="array" aca="1" ref="G1629" ca="1">IF(AND(ISBLANK(INDIRECT(ADDRESS(B1629,3,1,1,"all_city_parameter_inputs"))),ISBLANK(INDIRECT(ADDRESS(B1629,2,1,1,"all_city_parameter_inputs")))),"",IF(ISBLANK(INDIRECT(ADDRESS(B1629,2,1,1,"all_city_parameter_inputs"))),"",INDIRECT(ADDRESS(B1629,2,1,1,"all_city_parameter_inputs"))))</f>
        <v>sd</v>
      </c>
      <c r="H1629" s="17" cm="1">
        <f t="array" aca="1" ref="H1629" ca="1">IF(ISBLANK(INDIRECT(ADDRESS(B1629,A1629,1,1,"all_city_parameter_inputs"))), "--",INDIRECT(ADDRESS(B1629,A1629,1,1,"all_city_parameter_inputs")))</f>
        <v>2.4686176204699946</v>
      </c>
      <c r="I1629" s="17" t="str">
        <f ca="1">IF(OR(G1629="alpha",G1629="beta",G1629="sd",G1629="mean"),"--",VLOOKUP(C1629,Default!$B$5:$H$113,7,FALSE))</f>
        <v>--</v>
      </c>
      <c r="J1629" s="4" t="str">
        <f ca="1">VLOOKUP(F1629,Lookup!$C$5:$D$109,2, FALSE)</f>
        <v>Travel values</v>
      </c>
      <c r="K1629" s="4" t="str">
        <f ca="1">VLOOKUP(C1629,Default!$B$4:$E$113,4, FALSE)</f>
        <v>time taken to walk to train station</v>
      </c>
      <c r="L1629" s="21" t="str" cm="1">
        <f t="array" aca="1" ref="L1629" ca="1">IF(ISNA(VLOOKUP(D1629,Grouped_Sources!$C:$C,1,FALSE)),"", INDIRECT(VLOOKUP(D1629,Grouped_Sources!$C:$G,5,FALSE)))</f>
        <v xml:space="preserve"> on OneDrive Ali Abbas - ITHIM Global\Methods and Processes\Input Parameters\Walk_to_PT</v>
      </c>
      <c r="M1629" s="21"/>
      <c r="N1629" s="21"/>
    </row>
    <row r="1630" spans="1:14">
      <c r="A1630" s="5">
        <f t="shared" si="251"/>
        <v>19</v>
      </c>
      <c r="B1630" s="5">
        <f t="shared" si="252"/>
        <v>44</v>
      </c>
      <c r="C1630" s="5" t="str">
        <f t="shared" ca="1" si="250"/>
        <v>add_personal_motorcycle_trips</v>
      </c>
      <c r="D1630" s="5" t="str">
        <f t="shared" ref="D1630:D1633" ca="1" si="253">F1630&amp;"_"&amp;E1630</f>
        <v>add_personal_motorcycle_trips_copiapo</v>
      </c>
      <c r="E1630" s="4" t="str" cm="1">
        <f t="array" aca="1" ref="E1630" ca="1">INDIRECT(ADDRESS(1,A1630,1,1,"all_city_parameter_inputs"))</f>
        <v>copiapo</v>
      </c>
      <c r="F1630" s="6" t="str" cm="1">
        <f t="array" aca="1" ref="F1630" ca="1">IF(AND(ISBLANK(INDIRECT(ADDRESS(B1630,2,1,1,"all_city_parameter_inputs"))), ISBLANK(INDIRECT(ADDRESS(B1630,1,1,1,"all_city_parameter_inputs")))), "", IF(ISBLANK(INDIRECT(ADDRESS(B1630,1,1,1,"all_city_parameter_inputs"))), All_city_list!F1629,INDIRECT(ADDRESS(B1630,1,1,1,"all_city_parameter_inputs"))))</f>
        <v>add_personal_motorcycle_trips</v>
      </c>
      <c r="G1630" s="4" t="str" cm="1">
        <f t="array" aca="1" ref="G1630" ca="1">IF(AND(ISBLANK(INDIRECT(ADDRESS(B1630,3,1,1,"all_city_parameter_inputs"))),ISBLANK(INDIRECT(ADDRESS(B1630,2,1,1,"all_city_parameter_inputs")))),"",IF(ISBLANK(INDIRECT(ADDRESS(B1630,2,1,1,"all_city_parameter_inputs"))),"",INDIRECT(ADDRESS(B1630,2,1,1,"all_city_parameter_inputs"))))</f>
        <v/>
      </c>
      <c r="H1630" s="17" t="str" cm="1">
        <f t="array" aca="1" ref="H1630" ca="1">IF(ISBLANK(INDIRECT(ADDRESS(B1630,A1630,1,1,"all_city_parameter_inputs"))), "--",INDIRECT(ADDRESS(B1630,A1630,1,1,"all_city_parameter_inputs")))</f>
        <v>Chile</v>
      </c>
      <c r="I1630" s="17" t="str">
        <f ca="1">IF(OR(G1630="alpha",G1630="beta",G1630="sd",G1630="mean"),"--",VLOOKUP(C1630,Default!$B$5:$H$113,7,FALSE))</f>
        <v>no</v>
      </c>
      <c r="J1630" s="4" t="str">
        <f ca="1">VLOOKUP(F1630,Lookup!$C$5:$D$109,2, FALSE)</f>
        <v>Travel values</v>
      </c>
      <c r="K1630" s="4" t="str">
        <f ca="1">VLOOKUP(C1630,Default!$B$4:$E$113,4, FALSE)</f>
        <v>if set to 'no', does not add any personal journey motorcycle trip. If set to 'Chile' add motorcycle trips based on Chilean data. Used if no motorcycle trips exist in the travel survey at all</v>
      </c>
      <c r="L1630" s="21" t="str" cm="1">
        <f t="array" aca="1" ref="L1630" ca="1">IF(ISNA(VLOOKUP(D1630,Grouped_Sources!$C:$C,1,FALSE)),"", INDIRECT(VLOOKUP(D1630,Grouped_Sources!$C:$G,5,FALSE)))</f>
        <v xml:space="preserve"> on OneDrive Ali Abbas - ITHIM Global\Methods and Processes\Input Parameters\NewMotorcycleTrips</v>
      </c>
      <c r="M1630" s="21"/>
      <c r="N1630" s="21"/>
    </row>
    <row r="1631" spans="1:14">
      <c r="A1631" s="5">
        <f t="shared" si="251"/>
        <v>19</v>
      </c>
      <c r="B1631" s="5">
        <f t="shared" si="252"/>
        <v>45</v>
      </c>
      <c r="C1631" s="5" t="str">
        <f t="shared" ca="1" si="250"/>
        <v>proportion_motorcycle_trips</v>
      </c>
      <c r="D1631" s="5" t="str">
        <f t="shared" ca="1" si="253"/>
        <v>proportion_motorcycle_trips_copiapo</v>
      </c>
      <c r="E1631" s="4" t="str" cm="1">
        <f t="array" aca="1" ref="E1631" ca="1">INDIRECT(ADDRESS(1,A1631,1,1,"all_city_parameter_inputs"))</f>
        <v>copiapo</v>
      </c>
      <c r="F1631" s="6" t="str" cm="1">
        <f t="array" aca="1" ref="F1631" ca="1">IF(AND(ISBLANK(INDIRECT(ADDRESS(B1631,2,1,1,"all_city_parameter_inputs"))), ISBLANK(INDIRECT(ADDRESS(B1631,1,1,1,"all_city_parameter_inputs")))), "", IF(ISBLANK(INDIRECT(ADDRESS(B1631,1,1,1,"all_city_parameter_inputs"))), All_city_list!F1630,INDIRECT(ADDRESS(B1631,1,1,1,"all_city_parameter_inputs"))))</f>
        <v>proportion_motorcycle_trips</v>
      </c>
      <c r="G1631" s="4" t="str" cm="1">
        <f t="array" aca="1" ref="G1631" ca="1">IF(AND(ISBLANK(INDIRECT(ADDRESS(B1631,3,1,1,"all_city_parameter_inputs"))),ISBLANK(INDIRECT(ADDRESS(B1631,2,1,1,"all_city_parameter_inputs")))),"",IF(ISBLANK(INDIRECT(ADDRESS(B1631,2,1,1,"all_city_parameter_inputs"))),"",INDIRECT(ADDRESS(B1631,2,1,1,"all_city_parameter_inputs"))))</f>
        <v>constant</v>
      </c>
      <c r="H1631" s="17" cm="1">
        <f t="array" aca="1" ref="H1631" ca="1">IF(ISBLANK(INDIRECT(ADDRESS(B1631,A1631,1,1,"all_city_parameter_inputs"))), "--",INDIRECT(ADDRESS(B1631,A1631,1,1,"all_city_parameter_inputs")))</f>
        <v>0.01</v>
      </c>
      <c r="I1631" s="17">
        <f ca="1">IF(OR(G1631="alpha",G1631="beta",G1631="sd",G1631="mean"),"--",VLOOKUP(C1631,Default!$B$5:$H$113,7,FALSE))</f>
        <v>0</v>
      </c>
      <c r="J1631" s="4" t="str">
        <f ca="1">VLOOKUP(F1631,Lookup!$C$5:$D$109,2, FALSE)</f>
        <v>Travel values</v>
      </c>
      <c r="K1631" s="4" t="str">
        <f ca="1">VLOOKUP(C1631,Default!$B$4:$E$113,4, FALSE)</f>
        <v>proportion of travel survey trips that should be added as motorcycle trips</v>
      </c>
      <c r="L1631" s="21" t="str" cm="1">
        <f t="array" aca="1" ref="L1631" ca="1">IF(ISNA(VLOOKUP(D1631,Grouped_Sources!$C:$C,1,FALSE)),"", INDIRECT(VLOOKUP(D1631,Grouped_Sources!$C:$G,5,FALSE)))</f>
        <v xml:space="preserve"> on OneDrive Ali Abbas - ITHIM Global\Methods and Processes\Input Parameters\NewMotorcycleTrips</v>
      </c>
      <c r="M1631" s="21"/>
      <c r="N1631" s="21"/>
    </row>
    <row r="1632" spans="1:14">
      <c r="A1632" s="5">
        <f t="shared" si="251"/>
        <v>19</v>
      </c>
      <c r="B1632" s="5">
        <f t="shared" si="252"/>
        <v>46</v>
      </c>
      <c r="C1632" s="5" t="str">
        <f t="shared" ca="1" si="250"/>
        <v>proportion_motorcycle_trips</v>
      </c>
      <c r="D1632" s="5" t="str">
        <f t="shared" ca="1" si="253"/>
        <v>proportion_motorcycle_trips_copiapo</v>
      </c>
      <c r="E1632" s="4" t="str" cm="1">
        <f t="array" aca="1" ref="E1632" ca="1">INDIRECT(ADDRESS(1,A1632,1,1,"all_city_parameter_inputs"))</f>
        <v>copiapo</v>
      </c>
      <c r="F1632" s="6" t="str" cm="1">
        <f t="array" aca="1" ref="F1632" ca="1">IF(AND(ISBLANK(INDIRECT(ADDRESS(B1632,2,1,1,"all_city_parameter_inputs"))), ISBLANK(INDIRECT(ADDRESS(B1632,1,1,1,"all_city_parameter_inputs")))), "", IF(ISBLANK(INDIRECT(ADDRESS(B1632,1,1,1,"all_city_parameter_inputs"))), All_city_list!F1631,INDIRECT(ADDRESS(B1632,1,1,1,"all_city_parameter_inputs"))))</f>
        <v>proportion_motorcycle_trips</v>
      </c>
      <c r="G1632" s="4" t="str" cm="1">
        <f t="array" aca="1" ref="G1632" ca="1">IF(AND(ISBLANK(INDIRECT(ADDRESS(B1632,3,1,1,"all_city_parameter_inputs"))),ISBLANK(INDIRECT(ADDRESS(B1632,2,1,1,"all_city_parameter_inputs")))),"",IF(ISBLANK(INDIRECT(ADDRESS(B1632,2,1,1,"all_city_parameter_inputs"))),"",INDIRECT(ADDRESS(B1632,2,1,1,"all_city_parameter_inputs"))))</f>
        <v>alpha</v>
      </c>
      <c r="H1632" s="17" cm="1">
        <f t="array" aca="1" ref="H1632" ca="1">IF(ISBLANK(INDIRECT(ADDRESS(B1632,A1632,1,1,"all_city_parameter_inputs"))), "--",INDIRECT(ADDRESS(B1632,A1632,1,1,"all_city_parameter_inputs")))</f>
        <v>10.99</v>
      </c>
      <c r="I1632" s="17" t="str">
        <f ca="1">IF(OR(G1632="alpha",G1632="beta",G1632="sd",G1632="mean"),"--",VLOOKUP(C1632,Default!$B$5:$H$113,7,FALSE))</f>
        <v>--</v>
      </c>
      <c r="J1632" s="4" t="str">
        <f ca="1">VLOOKUP(F1632,Lookup!$C$5:$D$109,2, FALSE)</f>
        <v>Travel values</v>
      </c>
      <c r="K1632" s="4" t="str">
        <f ca="1">VLOOKUP(C1632,Default!$B$4:$E$113,4, FALSE)</f>
        <v>proportion of travel survey trips that should be added as motorcycle trips</v>
      </c>
      <c r="L1632" s="21" t="str" cm="1">
        <f t="array" aca="1" ref="L1632" ca="1">IF(ISNA(VLOOKUP(D1632,Grouped_Sources!$C:$C,1,FALSE)),"", INDIRECT(VLOOKUP(D1632,Grouped_Sources!$C:$G,5,FALSE)))</f>
        <v xml:space="preserve"> on OneDrive Ali Abbas - ITHIM Global\Methods and Processes\Input Parameters\NewMotorcycleTrips</v>
      </c>
      <c r="M1632" s="21"/>
      <c r="N1632" s="21"/>
    </row>
    <row r="1633" spans="1:14">
      <c r="A1633" s="5">
        <f t="shared" si="251"/>
        <v>19</v>
      </c>
      <c r="B1633" s="5">
        <f t="shared" si="252"/>
        <v>47</v>
      </c>
      <c r="C1633" s="5" t="str">
        <f t="shared" ca="1" si="250"/>
        <v>proportion_motorcycle_trips</v>
      </c>
      <c r="D1633" s="5" t="str">
        <f t="shared" ca="1" si="253"/>
        <v>proportion_motorcycle_trips_copiapo</v>
      </c>
      <c r="E1633" s="4" t="str" cm="1">
        <f t="array" aca="1" ref="E1633" ca="1">INDIRECT(ADDRESS(1,A1633,1,1,"all_city_parameter_inputs"))</f>
        <v>copiapo</v>
      </c>
      <c r="F1633" s="6" t="str" cm="1">
        <f t="array" aca="1" ref="F1633" ca="1">IF(AND(ISBLANK(INDIRECT(ADDRESS(B1633,2,1,1,"all_city_parameter_inputs"))), ISBLANK(INDIRECT(ADDRESS(B1633,1,1,1,"all_city_parameter_inputs")))), "", IF(ISBLANK(INDIRECT(ADDRESS(B1633,1,1,1,"all_city_parameter_inputs"))), All_city_list!F1632,INDIRECT(ADDRESS(B1633,1,1,1,"all_city_parameter_inputs"))))</f>
        <v>proportion_motorcycle_trips</v>
      </c>
      <c r="G1633" s="4" t="str" cm="1">
        <f t="array" aca="1" ref="G1633" ca="1">IF(AND(ISBLANK(INDIRECT(ADDRESS(B1633,3,1,1,"all_city_parameter_inputs"))),ISBLANK(INDIRECT(ADDRESS(B1633,2,1,1,"all_city_parameter_inputs")))),"",IF(ISBLANK(INDIRECT(ADDRESS(B1633,2,1,1,"all_city_parameter_inputs"))),"",INDIRECT(ADDRESS(B1633,2,1,1,"all_city_parameter_inputs"))))</f>
        <v>beta</v>
      </c>
      <c r="H1633" s="17" cm="1">
        <f t="array" aca="1" ref="H1633" ca="1">IF(ISBLANK(INDIRECT(ADDRESS(B1633,A1633,1,1,"all_city_parameter_inputs"))), "--",INDIRECT(ADDRESS(B1633,A1633,1,1,"all_city_parameter_inputs")))</f>
        <v>1088.01</v>
      </c>
      <c r="I1633" s="17" t="str">
        <f ca="1">IF(OR(G1633="alpha",G1633="beta",G1633="sd",G1633="mean"),"--",VLOOKUP(C1633,Default!$B$5:$H$113,7,FALSE))</f>
        <v>--</v>
      </c>
      <c r="J1633" s="4" t="str">
        <f ca="1">VLOOKUP(F1633,Lookup!$C$5:$D$109,2, FALSE)</f>
        <v>Travel values</v>
      </c>
      <c r="K1633" s="4" t="str">
        <f ca="1">VLOOKUP(C1633,Default!$B$4:$E$113,4, FALSE)</f>
        <v>proportion of travel survey trips that should be added as motorcycle trips</v>
      </c>
      <c r="L1633" s="21" t="str" cm="1">
        <f t="array" aca="1" ref="L1633" ca="1">IF(ISNA(VLOOKUP(D1633,Grouped_Sources!$C:$C,1,FALSE)),"", INDIRECT(VLOOKUP(D1633,Grouped_Sources!$C:$G,5,FALSE)))</f>
        <v xml:space="preserve"> on OneDrive Ali Abbas - ITHIM Global\Methods and Processes\Input Parameters\NewMotorcycleTrips</v>
      </c>
      <c r="M1633" s="21"/>
      <c r="N1633" s="21"/>
    </row>
    <row r="1634" spans="1:14">
      <c r="A1634" s="5">
        <f t="shared" si="251"/>
        <v>19</v>
      </c>
      <c r="B1634" s="5">
        <f t="shared" si="252"/>
        <v>48</v>
      </c>
      <c r="C1634" s="5" t="str">
        <f t="shared" ca="1" si="250"/>
        <v>add_motorcycle_fleet</v>
      </c>
      <c r="D1634" s="5" t="str">
        <f t="shared" ca="1" si="239"/>
        <v>add_motorcycle_fleet_copiapo</v>
      </c>
      <c r="E1634" s="4" t="str" cm="1">
        <f t="array" aca="1" ref="E1634" ca="1">INDIRECT(ADDRESS(1,A1634,1,1,"all_city_parameter_inputs"))</f>
        <v>copiapo</v>
      </c>
      <c r="F1634" s="6" t="str" cm="1">
        <f t="array" aca="1" ref="F1634" ca="1">IF(AND(ISBLANK(INDIRECT(ADDRESS(B1634,2,1,1,"all_city_parameter_inputs"))), ISBLANK(INDIRECT(ADDRESS(B1634,1,1,1,"all_city_parameter_inputs")))), "", IF(ISBLANK(INDIRECT(ADDRESS(B1634,1,1,1,"all_city_parameter_inputs"))), All_city_list!F1629,INDIRECT(ADDRESS(B1634,1,1,1,"all_city_parameter_inputs"))))</f>
        <v>add_motorcycle_fleet</v>
      </c>
      <c r="G1634" s="4" t="str" cm="1">
        <f t="array" aca="1" ref="G1634" ca="1">IF(AND(ISBLANK(INDIRECT(ADDRESS(B1634,3,1,1,"all_city_parameter_inputs"))),ISBLANK(INDIRECT(ADDRESS(B1634,2,1,1,"all_city_parameter_inputs")))),"",IF(ISBLANK(INDIRECT(ADDRESS(B1634,2,1,1,"all_city_parameter_inputs"))),"",INDIRECT(ADDRESS(B1634,2,1,1,"all_city_parameter_inputs"))))</f>
        <v/>
      </c>
      <c r="H1634" s="17" t="str" cm="1">
        <f t="array" aca="1" ref="H1634" ca="1">IF(ISBLANK(INDIRECT(ADDRESS(B1634,A1634,1,1,"all_city_parameter_inputs"))), "--",INDIRECT(ADDRESS(B1634,A1634,1,1,"all_city_parameter_inputs")))</f>
        <v>T</v>
      </c>
      <c r="I1634" s="17" t="str">
        <f ca="1">IF(OR(G1634="alpha",G1634="beta",G1634="sd",G1634="mean"),"--",VLOOKUP(C1634,Default!$B$5:$H$113,7,FALSE))</f>
        <v>T</v>
      </c>
      <c r="J1634" s="4" t="str">
        <f ca="1">VLOOKUP(F1634,Lookup!$C$5:$D$109,2, FALSE)</f>
        <v>Travel values</v>
      </c>
      <c r="K1634" s="4" t="str">
        <f ca="1">VLOOKUP(C1634,Default!$B$4:$E$113,4, FALSE)</f>
        <v>whether to add motorcylce ghost trips</v>
      </c>
      <c r="L1634" s="21" t="str" cm="1">
        <f t="array" aca="1" ref="L1634" ca="1">IF(ISNA(VLOOKUP(D1634,Grouped_Sources!$C:$C,1,FALSE)),"", INDIRECT(VLOOKUP(D1634,Grouped_Sources!$C:$G,5,FALSE)))</f>
        <v xml:space="preserve"> on OneDrive Ali Abbas - ITHIM Global\Methods and Processes\Input Parameters\MotorcycleFleetRatio</v>
      </c>
      <c r="M1634" s="21"/>
      <c r="N1634" s="21"/>
    </row>
    <row r="1635" spans="1:14">
      <c r="A1635" s="5">
        <f t="shared" si="251"/>
        <v>19</v>
      </c>
      <c r="B1635" s="5">
        <f t="shared" si="252"/>
        <v>49</v>
      </c>
      <c r="C1635" s="5" t="str">
        <f t="shared" ca="1" si="250"/>
        <v>fleet_to_motorcycle_ratio</v>
      </c>
      <c r="D1635" s="5" t="str">
        <f t="shared" ref="D1635:D1723" ca="1" si="254">F1635&amp;"_"&amp;E1635</f>
        <v>fleet_to_motorcycle_ratio_copiapo</v>
      </c>
      <c r="E1635" s="4" t="str" cm="1">
        <f t="array" aca="1" ref="E1635" ca="1">INDIRECT(ADDRESS(1,A1635,1,1,"all_city_parameter_inputs"))</f>
        <v>copiapo</v>
      </c>
      <c r="F1635" s="6" t="str" cm="1">
        <f t="array" aca="1" ref="F1635" ca="1">IF(AND(ISBLANK(INDIRECT(ADDRESS(B1635,2,1,1,"all_city_parameter_inputs"))), ISBLANK(INDIRECT(ADDRESS(B1635,1,1,1,"all_city_parameter_inputs")))), "", IF(ISBLANK(INDIRECT(ADDRESS(B1635,1,1,1,"all_city_parameter_inputs"))), All_city_list!F1634,INDIRECT(ADDRESS(B1635,1,1,1,"all_city_parameter_inputs"))))</f>
        <v>fleet_to_motorcycle_ratio</v>
      </c>
      <c r="G1635" s="4" t="str" cm="1">
        <f t="array" aca="1" ref="G1635" ca="1">IF(AND(ISBLANK(INDIRECT(ADDRESS(B1635,3,1,1,"all_city_parameter_inputs"))),ISBLANK(INDIRECT(ADDRESS(B1635,2,1,1,"all_city_parameter_inputs")))),"",IF(ISBLANK(INDIRECT(ADDRESS(B1635,2,1,1,"all_city_parameter_inputs"))),"",INDIRECT(ADDRESS(B1635,2,1,1,"all_city_parameter_inputs"))))</f>
        <v>constant</v>
      </c>
      <c r="H1635" s="17" cm="1">
        <f t="array" aca="1" ref="H1635" ca="1">IF(ISBLANK(INDIRECT(ADDRESS(B1635,A1635,1,1,"all_city_parameter_inputs"))), "--",INDIRECT(ADDRESS(B1635,A1635,1,1,"all_city_parameter_inputs")))</f>
        <v>0.44286216893596886</v>
      </c>
      <c r="I1635" s="17">
        <f ca="1">IF(OR(G1635="alpha",G1635="beta",G1635="sd",G1635="mean"),"--",VLOOKUP(C1635,Default!$B$5:$H$113,7,FALSE))</f>
        <v>0.441176470588235</v>
      </c>
      <c r="J1635" s="4" t="str">
        <f ca="1">VLOOKUP(F1635,Lookup!$C$5:$D$109,2, FALSE)</f>
        <v>Travel values</v>
      </c>
      <c r="K1635" s="4" t="str">
        <f ca="1">VLOOKUP(C1635,Default!$B$4:$E$113,4, FALSE)</f>
        <v xml:space="preserve">ratio of missing motorbike trips, e.g. if ratio = 0.6 and total trip distance in survey is 400, then want to add 600 km of motorbike trips. </v>
      </c>
      <c r="L1635" s="21" t="str" cm="1">
        <f t="array" aca="1" ref="L1635" ca="1">IF(ISNA(VLOOKUP(D1635,Grouped_Sources!$C:$C,1,FALSE)),"", INDIRECT(VLOOKUP(D1635,Grouped_Sources!$C:$G,5,FALSE)))</f>
        <v xml:space="preserve"> on OneDrive Ali Abbas - ITHIM Global\Methods and Processes\Input Parameters\MotorcycleFleetRatio</v>
      </c>
      <c r="M1635" s="21"/>
      <c r="N1635" s="21"/>
    </row>
    <row r="1636" spans="1:14">
      <c r="A1636" s="5">
        <f t="shared" si="251"/>
        <v>19</v>
      </c>
      <c r="B1636" s="5">
        <f t="shared" si="252"/>
        <v>50</v>
      </c>
      <c r="C1636" s="5" t="str">
        <f t="shared" ca="1" si="250"/>
        <v>fleet_to_motorcycle_ratio</v>
      </c>
      <c r="D1636" s="5" t="str">
        <f t="shared" ca="1" si="254"/>
        <v>fleet_to_motorcycle_ratio_copiapo</v>
      </c>
      <c r="E1636" s="4" t="str" cm="1">
        <f t="array" aca="1" ref="E1636" ca="1">INDIRECT(ADDRESS(1,A1636,1,1,"all_city_parameter_inputs"))</f>
        <v>copiapo</v>
      </c>
      <c r="F1636" s="6" t="str" cm="1">
        <f t="array" aca="1" ref="F1636" ca="1">IF(AND(ISBLANK(INDIRECT(ADDRESS(B1636,2,1,1,"all_city_parameter_inputs"))), ISBLANK(INDIRECT(ADDRESS(B1636,1,1,1,"all_city_parameter_inputs")))), "", IF(ISBLANK(INDIRECT(ADDRESS(B1636,1,1,1,"all_city_parameter_inputs"))), All_city_list!F1635,INDIRECT(ADDRESS(B1636,1,1,1,"all_city_parameter_inputs"))))</f>
        <v>fleet_to_motorcycle_ratio</v>
      </c>
      <c r="G1636" s="4" t="str" cm="1">
        <f t="array" aca="1" ref="G1636" ca="1">IF(AND(ISBLANK(INDIRECT(ADDRESS(B1636,3,1,1,"all_city_parameter_inputs"))),ISBLANK(INDIRECT(ADDRESS(B1636,2,1,1,"all_city_parameter_inputs")))),"",IF(ISBLANK(INDIRECT(ADDRESS(B1636,2,1,1,"all_city_parameter_inputs"))),"",INDIRECT(ADDRESS(B1636,2,1,1,"all_city_parameter_inputs"))))</f>
        <v>alpha</v>
      </c>
      <c r="H1636" s="17" cm="1">
        <f t="array" aca="1" ref="H1636" ca="1">IF(ISBLANK(INDIRECT(ADDRESS(B1636,A1636,1,1,"all_city_parameter_inputs"))), "--",INDIRECT(ADDRESS(B1636,A1636,1,1,"all_city_parameter_inputs")))</f>
        <v>8.1299740092757009</v>
      </c>
      <c r="I1636" s="17" t="str">
        <f ca="1">IF(OR(G1636="alpha",G1636="beta",G1636="sd",G1636="mean"),"--",VLOOKUP(C1636,Default!$B$5:$H$113,7,FALSE))</f>
        <v>--</v>
      </c>
      <c r="J1636" s="4" t="str">
        <f ca="1">VLOOKUP(F1636,Lookup!$C$5:$D$109,2, FALSE)</f>
        <v>Travel values</v>
      </c>
      <c r="K1636" s="4" t="str">
        <f ca="1">VLOOKUP(C1636,Default!$B$4:$E$113,4, FALSE)</f>
        <v xml:space="preserve">ratio of missing motorbike trips, e.g. if ratio = 0.6 and total trip distance in survey is 400, then want to add 600 km of motorbike trips. </v>
      </c>
      <c r="L1636" s="21" t="str" cm="1">
        <f t="array" aca="1" ref="L1636" ca="1">IF(ISNA(VLOOKUP(D1636,Grouped_Sources!$C:$C,1,FALSE)),"", INDIRECT(VLOOKUP(D1636,Grouped_Sources!$C:$G,5,FALSE)))</f>
        <v xml:space="preserve"> on OneDrive Ali Abbas - ITHIM Global\Methods and Processes\Input Parameters\MotorcycleFleetRatio</v>
      </c>
      <c r="M1636" s="21"/>
      <c r="N1636" s="21"/>
    </row>
    <row r="1637" spans="1:14">
      <c r="A1637" s="5">
        <f t="shared" si="251"/>
        <v>19</v>
      </c>
      <c r="B1637" s="5">
        <f t="shared" si="252"/>
        <v>51</v>
      </c>
      <c r="C1637" s="5" t="str">
        <f t="shared" ca="1" si="250"/>
        <v>fleet_to_motorcycle_ratio</v>
      </c>
      <c r="D1637" s="5" t="str">
        <f t="shared" ca="1" si="254"/>
        <v>fleet_to_motorcycle_ratio_copiapo</v>
      </c>
      <c r="E1637" s="4" t="str" cm="1">
        <f t="array" aca="1" ref="E1637" ca="1">INDIRECT(ADDRESS(1,A1637,1,1,"all_city_parameter_inputs"))</f>
        <v>copiapo</v>
      </c>
      <c r="F1637" s="6" t="str" cm="1">
        <f t="array" aca="1" ref="F1637" ca="1">IF(AND(ISBLANK(INDIRECT(ADDRESS(B1637,2,1,1,"all_city_parameter_inputs"))), ISBLANK(INDIRECT(ADDRESS(B1637,1,1,1,"all_city_parameter_inputs")))), "", IF(ISBLANK(INDIRECT(ADDRESS(B1637,1,1,1,"all_city_parameter_inputs"))), All_city_list!F1636,INDIRECT(ADDRESS(B1637,1,1,1,"all_city_parameter_inputs"))))</f>
        <v>fleet_to_motorcycle_ratio</v>
      </c>
      <c r="G1637" s="4" t="str" cm="1">
        <f t="array" aca="1" ref="G1637" ca="1">IF(AND(ISBLANK(INDIRECT(ADDRESS(B1637,3,1,1,"all_city_parameter_inputs"))),ISBLANK(INDIRECT(ADDRESS(B1637,2,1,1,"all_city_parameter_inputs")))),"",IF(ISBLANK(INDIRECT(ADDRESS(B1637,2,1,1,"all_city_parameter_inputs"))),"",INDIRECT(ADDRESS(B1637,2,1,1,"all_city_parameter_inputs"))))</f>
        <v>beta</v>
      </c>
      <c r="H1637" s="17" cm="1">
        <f t="array" aca="1" ref="H1637" ca="1">IF(ISBLANK(INDIRECT(ADDRESS(B1637,A1637,1,1,"all_city_parameter_inputs"))), "--",INDIRECT(ADDRESS(B1637,A1637,1,1,"all_city_parameter_inputs")))</f>
        <v>10.227823471617663</v>
      </c>
      <c r="I1637" s="17" t="str">
        <f ca="1">IF(OR(G1637="alpha",G1637="beta",G1637="sd",G1637="mean"),"--",VLOOKUP(C1637,Default!$B$5:$H$113,7,FALSE))</f>
        <v>--</v>
      </c>
      <c r="J1637" s="4" t="str">
        <f ca="1">VLOOKUP(F1637,Lookup!$C$5:$D$109,2, FALSE)</f>
        <v>Travel values</v>
      </c>
      <c r="K1637" s="4" t="str">
        <f ca="1">VLOOKUP(C1637,Default!$B$4:$E$113,4, FALSE)</f>
        <v xml:space="preserve">ratio of missing motorbike trips, e.g. if ratio = 0.6 and total trip distance in survey is 400, then want to add 600 km of motorbike trips. </v>
      </c>
      <c r="L1637" s="21" t="str" cm="1">
        <f t="array" aca="1" ref="L1637" ca="1">IF(ISNA(VLOOKUP(D1637,Grouped_Sources!$C:$C,1,FALSE)),"", INDIRECT(VLOOKUP(D1637,Grouped_Sources!$C:$G,5,FALSE)))</f>
        <v xml:space="preserve"> on OneDrive Ali Abbas - ITHIM Global\Methods and Processes\Input Parameters\MotorcycleFleetRatio</v>
      </c>
      <c r="M1637" s="21"/>
      <c r="N1637" s="21"/>
    </row>
    <row r="1638" spans="1:14">
      <c r="A1638" s="5">
        <f t="shared" si="251"/>
        <v>19</v>
      </c>
      <c r="B1638" s="5">
        <f t="shared" si="252"/>
        <v>52</v>
      </c>
      <c r="C1638" s="5" t="str">
        <f t="shared" ca="1" si="250"/>
        <v>background_pa_confidence</v>
      </c>
      <c r="D1638" s="5" t="str">
        <f t="shared" ca="1" si="254"/>
        <v>background_pa_confidence_copiapo</v>
      </c>
      <c r="E1638" s="4" t="str" cm="1">
        <f t="array" aca="1" ref="E1638" ca="1">INDIRECT(ADDRESS(1,A1638,1,1,"all_city_parameter_inputs"))</f>
        <v>copiapo</v>
      </c>
      <c r="F1638" s="6" t="str" cm="1">
        <f t="array" aca="1" ref="F1638" ca="1">IF(AND(ISBLANK(INDIRECT(ADDRESS(B1638,2,1,1,"all_city_parameter_inputs"))), ISBLANK(INDIRECT(ADDRESS(B1638,1,1,1,"all_city_parameter_inputs")))), "", IF(ISBLANK(INDIRECT(ADDRESS(B1638,1,1,1,"all_city_parameter_inputs"))), All_city_list!F1637,INDIRECT(ADDRESS(B1638,1,1,1,"all_city_parameter_inputs"))))</f>
        <v>background_pa_confidence</v>
      </c>
      <c r="G1638" s="4" t="str" cm="1">
        <f t="array" aca="1" ref="G1638" ca="1">IF(AND(ISBLANK(INDIRECT(ADDRESS(B1638,3,1,1,"all_city_parameter_inputs"))),ISBLANK(INDIRECT(ADDRESS(B1638,2,1,1,"all_city_parameter_inputs")))),"",IF(ISBLANK(INDIRECT(ADDRESS(B1638,2,1,1,"all_city_parameter_inputs"))),"",INDIRECT(ADDRESS(B1638,2,1,1,"all_city_parameter_inputs"))))</f>
        <v>sample</v>
      </c>
      <c r="H1638" s="17" cm="1">
        <f t="array" aca="1" ref="H1638" ca="1">IF(ISBLANK(INDIRECT(ADDRESS(B1638,A1638,1,1,"all_city_parameter_inputs"))), "--",INDIRECT(ADDRESS(B1638,A1638,1,1,"all_city_parameter_inputs")))</f>
        <v>0.3</v>
      </c>
      <c r="I1638" s="17">
        <f ca="1">IF(OR(G1638="alpha",G1638="beta",G1638="sd",G1638="mean"),"--",VLOOKUP(C1638,Default!$B$5:$H$113,7,FALSE))</f>
        <v>1</v>
      </c>
      <c r="J1638" s="4" t="str">
        <f ca="1">VLOOKUP(F1638,Lookup!$C$5:$D$109,2, FALSE)</f>
        <v>PA values</v>
      </c>
      <c r="K1638" s="4" t="str">
        <f ca="1">VLOOKUP(C1638,Default!$B$4:$E$113,4, FALSE)</f>
        <v>how confident we are in the PA survey (in terms of number of people who report zero PA)</v>
      </c>
      <c r="L1638" s="21" t="str" cm="1">
        <f t="array" aca="1" ref="L1638" ca="1">IF(ISNA(VLOOKUP(D1638,Grouped_Sources!$C:$C,1,FALSE)),"", INDIRECT(VLOOKUP(D1638,Grouped_Sources!$C:$G,5,FALSE)))</f>
        <v/>
      </c>
      <c r="M1638" s="21"/>
      <c r="N1638" s="21"/>
    </row>
    <row r="1639" spans="1:14">
      <c r="A1639" s="5">
        <f t="shared" si="251"/>
        <v>19</v>
      </c>
      <c r="B1639" s="5">
        <f t="shared" si="252"/>
        <v>53</v>
      </c>
      <c r="C1639" s="5" t="str">
        <f t="shared" ca="1" si="250"/>
        <v>add_walk_to_pt_trips</v>
      </c>
      <c r="D1639" s="5" t="str">
        <f t="shared" ca="1" si="254"/>
        <v>add_walk_to_pt_trips_copiapo</v>
      </c>
      <c r="E1639" s="4" t="str" cm="1">
        <f t="array" aca="1" ref="E1639" ca="1">INDIRECT(ADDRESS(1,A1639,1,1,"all_city_parameter_inputs"))</f>
        <v>copiapo</v>
      </c>
      <c r="F1639" s="6" t="str" cm="1">
        <f t="array" aca="1" ref="F1639" ca="1">IF(AND(ISBLANK(INDIRECT(ADDRESS(B1639,2,1,1,"all_city_parameter_inputs"))), ISBLANK(INDIRECT(ADDRESS(B1639,1,1,1,"all_city_parameter_inputs")))), "", IF(ISBLANK(INDIRECT(ADDRESS(B1639,1,1,1,"all_city_parameter_inputs"))), All_city_list!F1638,INDIRECT(ADDRESS(B1639,1,1,1,"all_city_parameter_inputs"))))</f>
        <v>add_walk_to_pt_trips</v>
      </c>
      <c r="G1639" s="4" t="str" cm="1">
        <f t="array" aca="1" ref="G1639" ca="1">IF(AND(ISBLANK(INDIRECT(ADDRESS(B1639,3,1,1,"all_city_parameter_inputs"))),ISBLANK(INDIRECT(ADDRESS(B1639,2,1,1,"all_city_parameter_inputs")))),"",IF(ISBLANK(INDIRECT(ADDRESS(B1639,2,1,1,"all_city_parameter_inputs"))),"",INDIRECT(ADDRESS(B1639,2,1,1,"all_city_parameter_inputs"))))</f>
        <v/>
      </c>
      <c r="H1639" s="17" t="str" cm="1">
        <f t="array" aca="1" ref="H1639" ca="1">IF(ISBLANK(INDIRECT(ADDRESS(B1639,A1639,1,1,"all_city_parameter_inputs"))), "--",INDIRECT(ADDRESS(B1639,A1639,1,1,"all_city_parameter_inputs")))</f>
        <v>T</v>
      </c>
      <c r="I1639" s="17" t="str">
        <f ca="1">IF(OR(G1639="alpha",G1639="beta",G1639="sd",G1639="mean"),"--",VLOOKUP(C1639,Default!$B$5:$H$113,7,FALSE))</f>
        <v>T</v>
      </c>
      <c r="J1639" s="4" t="str">
        <f ca="1">VLOOKUP(F1639,Lookup!$C$5:$D$109,2, FALSE)</f>
        <v>Travel values</v>
      </c>
      <c r="K1639" s="4" t="str">
        <f ca="1">VLOOKUP(C1639,Default!$B$4:$E$113,4, FALSE)</f>
        <v>whether to add walk component to trips with main mode bus</v>
      </c>
      <c r="L1639" s="21" t="str" cm="1">
        <f t="array" aca="1" ref="L1639" ca="1">IF(ISNA(VLOOKUP(D1639,Grouped_Sources!$C:$C,1,FALSE)),"", INDIRECT(VLOOKUP(D1639,Grouped_Sources!$C:$G,5,FALSE)))</f>
        <v/>
      </c>
      <c r="M1639" s="21"/>
      <c r="N1639" s="21"/>
    </row>
    <row r="1640" spans="1:14">
      <c r="A1640" s="5">
        <f t="shared" si="251"/>
        <v>19</v>
      </c>
      <c r="B1640" s="5">
        <f t="shared" si="252"/>
        <v>54</v>
      </c>
      <c r="C1640" s="5" t="str">
        <f t="shared" ca="1" si="250"/>
        <v>bus_to_passenger_ratio</v>
      </c>
      <c r="D1640" s="5" t="str">
        <f t="shared" ca="1" si="254"/>
        <v>bus_to_passenger_ratio_copiapo</v>
      </c>
      <c r="E1640" s="4" t="str" cm="1">
        <f t="array" aca="1" ref="E1640" ca="1">INDIRECT(ADDRESS(1,A1640,1,1,"all_city_parameter_inputs"))</f>
        <v>copiapo</v>
      </c>
      <c r="F1640" s="6" t="str" cm="1">
        <f t="array" aca="1" ref="F1640" ca="1">IF(AND(ISBLANK(INDIRECT(ADDRESS(B1640,2,1,1,"all_city_parameter_inputs"))), ISBLANK(INDIRECT(ADDRESS(B1640,1,1,1,"all_city_parameter_inputs")))), "", IF(ISBLANK(INDIRECT(ADDRESS(B1640,1,1,1,"all_city_parameter_inputs"))), All_city_list!F1639,INDIRECT(ADDRESS(B1640,1,1,1,"all_city_parameter_inputs"))))</f>
        <v>bus_to_passenger_ratio</v>
      </c>
      <c r="G1640" s="4" t="str" cm="1">
        <f t="array" aca="1" ref="G1640" ca="1">IF(AND(ISBLANK(INDIRECT(ADDRESS(B1640,3,1,1,"all_city_parameter_inputs"))),ISBLANK(INDIRECT(ADDRESS(B1640,2,1,1,"all_city_parameter_inputs")))),"",IF(ISBLANK(INDIRECT(ADDRESS(B1640,2,1,1,"all_city_parameter_inputs"))),"",INDIRECT(ADDRESS(B1640,2,1,1,"all_city_parameter_inputs"))))</f>
        <v>constant</v>
      </c>
      <c r="H1640" s="17" cm="1">
        <f t="array" aca="1" ref="H1640" ca="1">IF(ISBLANK(INDIRECT(ADDRESS(B1640,A1640,1,1,"all_city_parameter_inputs"))), "--",INDIRECT(ADDRESS(B1640,A1640,1,1,"all_city_parameter_inputs")))</f>
        <v>6.6666666666666666E-2</v>
      </c>
      <c r="I1640" s="17">
        <f ca="1">IF(OR(G1640="alpha",G1640="beta",G1640="sd",G1640="mean"),"--",VLOOKUP(C1640,Default!$B$5:$H$113,7,FALSE))</f>
        <v>3.8910505836575897E-2</v>
      </c>
      <c r="J1640" s="4" t="str">
        <f ca="1">VLOOKUP(F1640,Lookup!$C$5:$D$109,2, FALSE)</f>
        <v>Travel values</v>
      </c>
      <c r="K1640" s="4" t="str">
        <f ca="1">VLOOKUP(C1640,Default!$B$4:$E$113,4, FALSE)</f>
        <v>number of buses per passenger</v>
      </c>
      <c r="L1640" s="21" t="str" cm="1">
        <f t="array" aca="1" ref="L1640" ca="1">IF(ISNA(VLOOKUP(D1640,Grouped_Sources!$C:$C,1,FALSE)),"", INDIRECT(VLOOKUP(D1640,Grouped_Sources!$C:$G,5,FALSE)))</f>
        <v>BusPassengerRatios_WriteUp_v.xx.docx on  on OneDrive Ali Abbas - ITHIM Global\Methods and Processes\Input Parameters\BusPassengerRatio</v>
      </c>
      <c r="M1640" s="21"/>
      <c r="N1640" s="21"/>
    </row>
    <row r="1641" spans="1:14">
      <c r="A1641" s="5">
        <f t="shared" si="251"/>
        <v>19</v>
      </c>
      <c r="B1641" s="5">
        <f t="shared" si="252"/>
        <v>55</v>
      </c>
      <c r="C1641" s="5" t="str">
        <f t="shared" ca="1" si="250"/>
        <v>bus_to_passenger_ratio</v>
      </c>
      <c r="D1641" s="5" t="str">
        <f t="shared" ca="1" si="254"/>
        <v>bus_to_passenger_ratio_copiapo</v>
      </c>
      <c r="E1641" s="4" t="str" cm="1">
        <f t="array" aca="1" ref="E1641" ca="1">INDIRECT(ADDRESS(1,A1641,1,1,"all_city_parameter_inputs"))</f>
        <v>copiapo</v>
      </c>
      <c r="F1641" s="6" t="str" cm="1">
        <f t="array" aca="1" ref="F1641" ca="1">IF(AND(ISBLANK(INDIRECT(ADDRESS(B1641,2,1,1,"all_city_parameter_inputs"))), ISBLANK(INDIRECT(ADDRESS(B1641,1,1,1,"all_city_parameter_inputs")))), "", IF(ISBLANK(INDIRECT(ADDRESS(B1641,1,1,1,"all_city_parameter_inputs"))), All_city_list!F1640,INDIRECT(ADDRESS(B1641,1,1,1,"all_city_parameter_inputs"))))</f>
        <v>bus_to_passenger_ratio</v>
      </c>
      <c r="G1641" s="4" t="str" cm="1">
        <f t="array" aca="1" ref="G1641" ca="1">IF(AND(ISBLANK(INDIRECT(ADDRESS(B1641,3,1,1,"all_city_parameter_inputs"))),ISBLANK(INDIRECT(ADDRESS(B1641,2,1,1,"all_city_parameter_inputs")))),"",IF(ISBLANK(INDIRECT(ADDRESS(B1641,2,1,1,"all_city_parameter_inputs"))),"",INDIRECT(ADDRESS(B1641,2,1,1,"all_city_parameter_inputs"))))</f>
        <v>alpha</v>
      </c>
      <c r="H1641" s="17" cm="1">
        <f t="array" aca="1" ref="H1641" ca="1">IF(ISBLANK(INDIRECT(ADDRESS(B1641,A1641,1,1,"all_city_parameter_inputs"))), "--",INDIRECT(ADDRESS(B1641,A1641,1,1,"all_city_parameter_inputs")))</f>
        <v>14.866666666666667</v>
      </c>
      <c r="I1641" s="17" t="str">
        <f ca="1">IF(OR(G1641="alpha",G1641="beta",G1641="sd",G1641="mean"),"--",VLOOKUP(C1641,Default!$B$5:$H$113,7,FALSE))</f>
        <v>--</v>
      </c>
      <c r="J1641" s="4" t="str">
        <f ca="1">VLOOKUP(F1641,Lookup!$C$5:$D$109,2, FALSE)</f>
        <v>Travel values</v>
      </c>
      <c r="K1641" s="4" t="str">
        <f ca="1">VLOOKUP(C1641,Default!$B$4:$E$113,4, FALSE)</f>
        <v>number of buses per passenger</v>
      </c>
      <c r="L1641" s="21" t="str" cm="1">
        <f t="array" aca="1" ref="L1641" ca="1">IF(ISNA(VLOOKUP(D1641,Grouped_Sources!$C:$C,1,FALSE)),"", INDIRECT(VLOOKUP(D1641,Grouped_Sources!$C:$G,5,FALSE)))</f>
        <v>BusPassengerRatios_WriteUp_v.xx.docx on  on OneDrive Ali Abbas - ITHIM Global\Methods and Processes\Input Parameters\BusPassengerRatio</v>
      </c>
      <c r="M1641" s="21"/>
      <c r="N1641" s="21"/>
    </row>
    <row r="1642" spans="1:14">
      <c r="A1642" s="5">
        <f t="shared" si="251"/>
        <v>19</v>
      </c>
      <c r="B1642" s="5">
        <f t="shared" si="252"/>
        <v>56</v>
      </c>
      <c r="C1642" s="5" t="str">
        <f t="shared" ca="1" si="250"/>
        <v>bus_to_passenger_ratio</v>
      </c>
      <c r="D1642" s="5" t="str">
        <f t="shared" ca="1" si="254"/>
        <v>bus_to_passenger_ratio_copiapo</v>
      </c>
      <c r="E1642" s="4" t="str" cm="1">
        <f t="array" aca="1" ref="E1642" ca="1">INDIRECT(ADDRESS(1,A1642,1,1,"all_city_parameter_inputs"))</f>
        <v>copiapo</v>
      </c>
      <c r="F1642" s="6" t="str" cm="1">
        <f t="array" aca="1" ref="F1642" ca="1">IF(AND(ISBLANK(INDIRECT(ADDRESS(B1642,2,1,1,"all_city_parameter_inputs"))), ISBLANK(INDIRECT(ADDRESS(B1642,1,1,1,"all_city_parameter_inputs")))), "", IF(ISBLANK(INDIRECT(ADDRESS(B1642,1,1,1,"all_city_parameter_inputs"))), All_city_list!F1641,INDIRECT(ADDRESS(B1642,1,1,1,"all_city_parameter_inputs"))))</f>
        <v>bus_to_passenger_ratio</v>
      </c>
      <c r="G1642" s="4" t="str" cm="1">
        <f t="array" aca="1" ref="G1642" ca="1">IF(AND(ISBLANK(INDIRECT(ADDRESS(B1642,3,1,1,"all_city_parameter_inputs"))),ISBLANK(INDIRECT(ADDRESS(B1642,2,1,1,"all_city_parameter_inputs")))),"",IF(ISBLANK(INDIRECT(ADDRESS(B1642,2,1,1,"all_city_parameter_inputs"))),"",INDIRECT(ADDRESS(B1642,2,1,1,"all_city_parameter_inputs"))))</f>
        <v>beta</v>
      </c>
      <c r="H1642" s="17" cm="1">
        <f t="array" aca="1" ref="H1642" ca="1">IF(ISBLANK(INDIRECT(ADDRESS(B1642,A1642,1,1,"all_city_parameter_inputs"))), "--",INDIRECT(ADDRESS(B1642,A1642,1,1,"all_city_parameter_inputs")))</f>
        <v>208.13333333333333</v>
      </c>
      <c r="I1642" s="17" t="str">
        <f ca="1">IF(OR(G1642="alpha",G1642="beta",G1642="sd",G1642="mean"),"--",VLOOKUP(C1642,Default!$B$5:$H$113,7,FALSE))</f>
        <v>--</v>
      </c>
      <c r="J1642" s="4" t="str">
        <f ca="1">VLOOKUP(F1642,Lookup!$C$5:$D$109,2, FALSE)</f>
        <v>Travel values</v>
      </c>
      <c r="K1642" s="4" t="str">
        <f ca="1">VLOOKUP(C1642,Default!$B$4:$E$113,4, FALSE)</f>
        <v>number of buses per passenger</v>
      </c>
      <c r="L1642" s="21" t="str" cm="1">
        <f t="array" aca="1" ref="L1642" ca="1">IF(ISNA(VLOOKUP(D1642,Grouped_Sources!$C:$C,1,FALSE)),"", INDIRECT(VLOOKUP(D1642,Grouped_Sources!$C:$G,5,FALSE)))</f>
        <v>BusPassengerRatios_WriteUp_v.xx.docx on  on OneDrive Ali Abbas - ITHIM Global\Methods and Processes\Input Parameters\BusPassengerRatio</v>
      </c>
      <c r="M1642" s="21"/>
      <c r="N1642" s="21"/>
    </row>
    <row r="1643" spans="1:14">
      <c r="A1643" s="5">
        <f t="shared" si="251"/>
        <v>19</v>
      </c>
      <c r="B1643" s="5">
        <f t="shared" si="252"/>
        <v>57</v>
      </c>
      <c r="C1643" s="5" t="str">
        <f t="shared" ca="1" si="250"/>
        <v>truck_to_car_ratio</v>
      </c>
      <c r="D1643" s="5" t="str">
        <f t="shared" ca="1" si="254"/>
        <v>truck_to_car_ratio_copiapo</v>
      </c>
      <c r="E1643" s="4" t="str" cm="1">
        <f t="array" aca="1" ref="E1643" ca="1">INDIRECT(ADDRESS(1,A1643,1,1,"all_city_parameter_inputs"))</f>
        <v>copiapo</v>
      </c>
      <c r="F1643" s="6" t="str" cm="1">
        <f t="array" aca="1" ref="F1643" ca="1">IF(AND(ISBLANK(INDIRECT(ADDRESS(B1643,2,1,1,"all_city_parameter_inputs"))), ISBLANK(INDIRECT(ADDRESS(B1643,1,1,1,"all_city_parameter_inputs")))), "", IF(ISBLANK(INDIRECT(ADDRESS(B1643,1,1,1,"all_city_parameter_inputs"))), All_city_list!F1642,INDIRECT(ADDRESS(B1643,1,1,1,"all_city_parameter_inputs"))))</f>
        <v>truck_to_car_ratio</v>
      </c>
      <c r="G1643" s="4" t="str" cm="1">
        <f t="array" aca="1" ref="G1643" ca="1">IF(AND(ISBLANK(INDIRECT(ADDRESS(B1643,3,1,1,"all_city_parameter_inputs"))),ISBLANK(INDIRECT(ADDRESS(B1643,2,1,1,"all_city_parameter_inputs")))),"",IF(ISBLANK(INDIRECT(ADDRESS(B1643,2,1,1,"all_city_parameter_inputs"))),"",INDIRECT(ADDRESS(B1643,2,1,1,"all_city_parameter_inputs"))))</f>
        <v>constant</v>
      </c>
      <c r="H1643" s="17" cm="1">
        <f t="array" aca="1" ref="H1643" ca="1">IF(ISBLANK(INDIRECT(ADDRESS(B1643,A1643,1,1,"all_city_parameter_inputs"))), "--",INDIRECT(ADDRESS(B1643,A1643,1,1,"all_city_parameter_inputs")))</f>
        <v>0.3</v>
      </c>
      <c r="I1643" s="17">
        <f ca="1">IF(OR(G1643="alpha",G1643="beta",G1643="sd",G1643="mean"),"--",VLOOKUP(C1643,Default!$B$5:$H$113,7,FALSE))</f>
        <v>0.3</v>
      </c>
      <c r="J1643" s="4" t="str">
        <f ca="1">VLOOKUP(F1643,Lookup!$C$5:$D$109,2, FALSE)</f>
        <v>Travel values</v>
      </c>
      <c r="K1643" s="4" t="str">
        <f ca="1">VLOOKUP(C1643,Default!$B$4:$E$113,4, FALSE)</f>
        <v>ratio of truck kilometers to car km travelled, used to add ghost trips that are not changed between the different scenarios</v>
      </c>
      <c r="L1643" s="21" t="str" cm="1">
        <f t="array" aca="1" ref="L1643" ca="1">IF(ISNA(VLOOKUP(D1643,Grouped_Sources!$C:$C,1,FALSE)),"", INDIRECT(VLOOKUP(D1643,Grouped_Sources!$C:$G,5,FALSE)))</f>
        <v>TruckCarRatio_WriteUp_v.xx.docx on  on OneDrive Ali Abbas - ITHIM Global\Methods and Processes\Input Parameters\TruckCarRatio</v>
      </c>
      <c r="M1643" s="21"/>
      <c r="N1643" s="21"/>
    </row>
    <row r="1644" spans="1:14">
      <c r="A1644" s="5">
        <f t="shared" si="251"/>
        <v>19</v>
      </c>
      <c r="B1644" s="5">
        <f t="shared" si="252"/>
        <v>58</v>
      </c>
      <c r="C1644" s="5" t="str">
        <f t="shared" ca="1" si="250"/>
        <v>truck_to_car_ratio</v>
      </c>
      <c r="D1644" s="5" t="str">
        <f t="shared" ca="1" si="254"/>
        <v>truck_to_car_ratio_copiapo</v>
      </c>
      <c r="E1644" s="4" t="str" cm="1">
        <f t="array" aca="1" ref="E1644" ca="1">INDIRECT(ADDRESS(1,A1644,1,1,"all_city_parameter_inputs"))</f>
        <v>copiapo</v>
      </c>
      <c r="F1644" s="6" t="str" cm="1">
        <f t="array" aca="1" ref="F1644" ca="1">IF(AND(ISBLANK(INDIRECT(ADDRESS(B1644,2,1,1,"all_city_parameter_inputs"))), ISBLANK(INDIRECT(ADDRESS(B1644,1,1,1,"all_city_parameter_inputs")))), "", IF(ISBLANK(INDIRECT(ADDRESS(B1644,1,1,1,"all_city_parameter_inputs"))), All_city_list!F1643,INDIRECT(ADDRESS(B1644,1,1,1,"all_city_parameter_inputs"))))</f>
        <v>truck_to_car_ratio</v>
      </c>
      <c r="G1644" s="4" t="str" cm="1">
        <f t="array" aca="1" ref="G1644" ca="1">IF(AND(ISBLANK(INDIRECT(ADDRESS(B1644,3,1,1,"all_city_parameter_inputs"))),ISBLANK(INDIRECT(ADDRESS(B1644,2,1,1,"all_city_parameter_inputs")))),"",IF(ISBLANK(INDIRECT(ADDRESS(B1644,2,1,1,"all_city_parameter_inputs"))),"",INDIRECT(ADDRESS(B1644,2,1,1,"all_city_parameter_inputs"))))</f>
        <v>alpha</v>
      </c>
      <c r="H1644" s="17" cm="1">
        <f t="array" aca="1" ref="H1644" ca="1">IF(ISBLANK(INDIRECT(ADDRESS(B1644,A1644,1,1,"all_city_parameter_inputs"))), "--",INDIRECT(ADDRESS(B1644,A1644,1,1,"all_city_parameter_inputs")))</f>
        <v>3.731999999999998</v>
      </c>
      <c r="I1644" s="17" t="str">
        <f ca="1">IF(OR(G1644="alpha",G1644="beta",G1644="sd",G1644="mean"),"--",VLOOKUP(C1644,Default!$B$5:$H$113,7,FALSE))</f>
        <v>--</v>
      </c>
      <c r="J1644" s="4" t="str">
        <f ca="1">VLOOKUP(F1644,Lookup!$C$5:$D$109,2, FALSE)</f>
        <v>Travel values</v>
      </c>
      <c r="K1644" s="4" t="str">
        <f ca="1">VLOOKUP(C1644,Default!$B$4:$E$113,4, FALSE)</f>
        <v>ratio of truck kilometers to car km travelled, used to add ghost trips that are not changed between the different scenarios</v>
      </c>
      <c r="L1644" s="21" t="str" cm="1">
        <f t="array" aca="1" ref="L1644" ca="1">IF(ISNA(VLOOKUP(D1644,Grouped_Sources!$C:$C,1,FALSE)),"", INDIRECT(VLOOKUP(D1644,Grouped_Sources!$C:$G,5,FALSE)))</f>
        <v>TruckCarRatio_WriteUp_v.xx.docx on  on OneDrive Ali Abbas - ITHIM Global\Methods and Processes\Input Parameters\TruckCarRatio</v>
      </c>
      <c r="M1644" s="21"/>
      <c r="N1644" s="21"/>
    </row>
    <row r="1645" spans="1:14">
      <c r="A1645" s="5">
        <f t="shared" si="251"/>
        <v>19</v>
      </c>
      <c r="B1645" s="5">
        <f t="shared" si="252"/>
        <v>59</v>
      </c>
      <c r="C1645" s="5" t="str">
        <f t="shared" ca="1" si="250"/>
        <v>truck_to_car_ratio</v>
      </c>
      <c r="D1645" s="5" t="str">
        <f t="shared" ca="1" si="254"/>
        <v>truck_to_car_ratio_copiapo</v>
      </c>
      <c r="E1645" s="4" t="str" cm="1">
        <f t="array" aca="1" ref="E1645" ca="1">INDIRECT(ADDRESS(1,A1645,1,1,"all_city_parameter_inputs"))</f>
        <v>copiapo</v>
      </c>
      <c r="F1645" s="6" t="str" cm="1">
        <f t="array" aca="1" ref="F1645" ca="1">IF(AND(ISBLANK(INDIRECT(ADDRESS(B1645,2,1,1,"all_city_parameter_inputs"))), ISBLANK(INDIRECT(ADDRESS(B1645,1,1,1,"all_city_parameter_inputs")))), "", IF(ISBLANK(INDIRECT(ADDRESS(B1645,1,1,1,"all_city_parameter_inputs"))), All_city_list!F1644,INDIRECT(ADDRESS(B1645,1,1,1,"all_city_parameter_inputs"))))</f>
        <v>truck_to_car_ratio</v>
      </c>
      <c r="G1645" s="4" t="str" cm="1">
        <f t="array" aca="1" ref="G1645" ca="1">IF(AND(ISBLANK(INDIRECT(ADDRESS(B1645,3,1,1,"all_city_parameter_inputs"))),ISBLANK(INDIRECT(ADDRESS(B1645,2,1,1,"all_city_parameter_inputs")))),"",IF(ISBLANK(INDIRECT(ADDRESS(B1645,2,1,1,"all_city_parameter_inputs"))),"",INDIRECT(ADDRESS(B1645,2,1,1,"all_city_parameter_inputs"))))</f>
        <v>beta</v>
      </c>
      <c r="H1645" s="17" cm="1">
        <f t="array" aca="1" ref="H1645" ca="1">IF(ISBLANK(INDIRECT(ADDRESS(B1645,A1645,1,1,"all_city_parameter_inputs"))), "--",INDIRECT(ADDRESS(B1645,A1645,1,1,"all_city_parameter_inputs")))</f>
        <v>8.7079999999999949</v>
      </c>
      <c r="I1645" s="17" t="str">
        <f ca="1">IF(OR(G1645="alpha",G1645="beta",G1645="sd",G1645="mean"),"--",VLOOKUP(C1645,Default!$B$5:$H$113,7,FALSE))</f>
        <v>--</v>
      </c>
      <c r="J1645" s="4" t="str">
        <f ca="1">VLOOKUP(F1645,Lookup!$C$5:$D$109,2, FALSE)</f>
        <v>Travel values</v>
      </c>
      <c r="K1645" s="4" t="str">
        <f ca="1">VLOOKUP(C1645,Default!$B$4:$E$113,4, FALSE)</f>
        <v>ratio of truck kilometers to car km travelled, used to add ghost trips that are not changed between the different scenarios</v>
      </c>
      <c r="L1645" s="21" t="str" cm="1">
        <f t="array" aca="1" ref="L1645" ca="1">IF(ISNA(VLOOKUP(D1645,Grouped_Sources!$C:$C,1,FALSE)),"", INDIRECT(VLOOKUP(D1645,Grouped_Sources!$C:$G,5,FALSE)))</f>
        <v>TruckCarRatio_WriteUp_v.xx.docx on  on OneDrive Ali Abbas - ITHIM Global\Methods and Processes\Input Parameters\TruckCarRatio</v>
      </c>
      <c r="M1645" s="21"/>
      <c r="N1645" s="21"/>
    </row>
    <row r="1646" spans="1:14">
      <c r="A1646" s="5">
        <f t="shared" si="251"/>
        <v>19</v>
      </c>
      <c r="B1646" s="5">
        <f t="shared" si="252"/>
        <v>60</v>
      </c>
      <c r="C1646" s="5" t="str">
        <f t="shared" ca="1" si="250"/>
        <v>PM_emission_confidence</v>
      </c>
      <c r="D1646" s="5" t="str">
        <f t="shared" ca="1" si="254"/>
        <v>PM_emission_confidence_copiapo</v>
      </c>
      <c r="E1646" s="4" t="str" cm="1">
        <f t="array" aca="1" ref="E1646" ca="1">INDIRECT(ADDRESS(1,A1646,1,1,"all_city_parameter_inputs"))</f>
        <v>copiapo</v>
      </c>
      <c r="F1646" s="6" t="str" cm="1">
        <f t="array" aca="1" ref="F1646" ca="1">IF(AND(ISBLANK(INDIRECT(ADDRESS(B1646,2,1,1,"all_city_parameter_inputs"))), ISBLANK(INDIRECT(ADDRESS(B1646,1,1,1,"all_city_parameter_inputs")))), "", IF(ISBLANK(INDIRECT(ADDRESS(B1646,1,1,1,"all_city_parameter_inputs"))), All_city_list!F1645,INDIRECT(ADDRESS(B1646,1,1,1,"all_city_parameter_inputs"))))</f>
        <v>PM_emission_confidence</v>
      </c>
      <c r="G1646" s="4" t="str" cm="1">
        <f t="array" aca="1" ref="G1646" ca="1">IF(AND(ISBLANK(INDIRECT(ADDRESS(B1646,3,1,1,"all_city_parameter_inputs"))),ISBLANK(INDIRECT(ADDRESS(B1646,2,1,1,"all_city_parameter_inputs")))),"",IF(ISBLANK(INDIRECT(ADDRESS(B1646,2,1,1,"all_city_parameter_inputs"))),"",INDIRECT(ADDRESS(B1646,2,1,1,"all_city_parameter_inputs"))))</f>
        <v>sample</v>
      </c>
      <c r="H1646" s="17" cm="1">
        <f t="array" aca="1" ref="H1646" ca="1">IF(ISBLANK(INDIRECT(ADDRESS(B1646,A1646,1,1,"all_city_parameter_inputs"))), "--",INDIRECT(ADDRESS(B1646,A1646,1,1,"all_city_parameter_inputs")))</f>
        <v>0.8</v>
      </c>
      <c r="I1646" s="17">
        <f ca="1">IF(OR(G1646="alpha",G1646="beta",G1646="sd",G1646="mean"),"--",VLOOKUP(C1646,Default!$B$5:$H$113,7,FALSE))</f>
        <v>1</v>
      </c>
      <c r="J1646" s="4" t="str">
        <f ca="1">VLOOKUP(F1646,Lookup!$C$5:$D$109,2, FALSE)</f>
        <v>Pollution values</v>
      </c>
      <c r="K1646" s="4" t="str">
        <f ca="1">VLOOKUP(C1646,Default!$B$4:$E$113,4,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646" s="21" t="str" cm="1">
        <f t="array" aca="1" ref="L1646" ca="1">IF(ISNA(VLOOKUP(D1646,Grouped_Sources!$C:$C,1,FALSE)),"", INDIRECT(VLOOKUP(D1646,Grouped_Sources!$C:$G,5,FALSE)))</f>
        <v/>
      </c>
      <c r="M1646" s="21"/>
      <c r="N1646" s="21"/>
    </row>
    <row r="1647" spans="1:14">
      <c r="A1647" s="5">
        <f t="shared" si="251"/>
        <v>19</v>
      </c>
      <c r="B1647" s="5">
        <f t="shared" si="252"/>
        <v>61</v>
      </c>
      <c r="C1647" s="5" t="str">
        <f t="shared" ca="1" si="250"/>
        <v>distance_scalar_car_taxi</v>
      </c>
      <c r="D1647" s="5" t="str">
        <f t="shared" ca="1" si="254"/>
        <v>distance_scalar_car_taxi_copiapo</v>
      </c>
      <c r="E1647" s="4" t="str" cm="1">
        <f t="array" aca="1" ref="E1647" ca="1">INDIRECT(ADDRESS(1,A1647,1,1,"all_city_parameter_inputs"))</f>
        <v>copiapo</v>
      </c>
      <c r="F1647" s="6" t="str" cm="1">
        <f t="array" aca="1" ref="F1647" ca="1">IF(AND(ISBLANK(INDIRECT(ADDRESS(B1647,2,1,1,"all_city_parameter_inputs"))), ISBLANK(INDIRECT(ADDRESS(B1647,1,1,1,"all_city_parameter_inputs")))), "", IF(ISBLANK(INDIRECT(ADDRESS(B1647,1,1,1,"all_city_parameter_inputs"))), All_city_list!F1646,INDIRECT(ADDRESS(B1647,1,1,1,"all_city_parameter_inputs"))))</f>
        <v>distance_scalar_car_taxi</v>
      </c>
      <c r="G1647" s="4" t="str" cm="1">
        <f t="array" aca="1" ref="G1647" ca="1">IF(AND(ISBLANK(INDIRECT(ADDRESS(B1647,3,1,1,"all_city_parameter_inputs"))),ISBLANK(INDIRECT(ADDRESS(B1647,2,1,1,"all_city_parameter_inputs")))),"",IF(ISBLANK(INDIRECT(ADDRESS(B1647,2,1,1,"all_city_parameter_inputs"))),"",INDIRECT(ADDRESS(B1647,2,1,1,"all_city_parameter_inputs"))))</f>
        <v>constant</v>
      </c>
      <c r="H1647" s="17" cm="1">
        <f t="array" aca="1" ref="H1647" ca="1">IF(ISBLANK(INDIRECT(ADDRESS(B1647,A1647,1,1,"all_city_parameter_inputs"))), "--",INDIRECT(ADDRESS(B1647,A1647,1,1,"all_city_parameter_inputs")))</f>
        <v>1</v>
      </c>
      <c r="I1647" s="17">
        <f ca="1">IF(OR(G1647="alpha",G1647="beta",G1647="sd",G1647="mean"),"--",VLOOKUP(C1647,Default!$B$5:$H$113,7,FALSE))</f>
        <v>1</v>
      </c>
      <c r="J1647" s="4" t="str">
        <f ca="1">VLOOKUP(F1647,Lookup!$C$5:$D$109,2, FALSE)</f>
        <v>Travel values</v>
      </c>
      <c r="K1647" s="4" t="str">
        <f ca="1">VLOOKUP(C1647,Default!$B$4:$E$113,4, FALSE)</f>
        <v>scalar for car/taxi distance, i.e. all car and taxi trips get scaled by this scalar</v>
      </c>
      <c r="L1647" s="21" t="str" cm="1">
        <f t="array" aca="1" ref="L1647" ca="1">IF(ISNA(VLOOKUP(D1647,Grouped_Sources!$C:$C,1,FALSE)),"", INDIRECT(VLOOKUP(D1647,Grouped_Sources!$C:$G,5,FALSE)))</f>
        <v xml:space="preserve"> on OneDrive Ali Abbas - ITHIM Global\Methods and Processes\Input Parameters\DistanceScalars</v>
      </c>
      <c r="M1647" s="21"/>
      <c r="N1647" s="21"/>
    </row>
    <row r="1648" spans="1:14">
      <c r="A1648" s="5">
        <f t="shared" si="251"/>
        <v>19</v>
      </c>
      <c r="B1648" s="5">
        <f t="shared" si="252"/>
        <v>62</v>
      </c>
      <c r="C1648" s="5" t="str">
        <f t="shared" ca="1" si="250"/>
        <v>distance_scalar_car_taxi</v>
      </c>
      <c r="D1648" s="5" t="str">
        <f t="shared" ca="1" si="254"/>
        <v>distance_scalar_car_taxi_copiapo</v>
      </c>
      <c r="E1648" s="4" t="str" cm="1">
        <f t="array" aca="1" ref="E1648" ca="1">INDIRECT(ADDRESS(1,A1648,1,1,"all_city_parameter_inputs"))</f>
        <v>copiapo</v>
      </c>
      <c r="F1648" s="6" t="str" cm="1">
        <f t="array" aca="1" ref="F1648" ca="1">IF(AND(ISBLANK(INDIRECT(ADDRESS(B1648,2,1,1,"all_city_parameter_inputs"))), ISBLANK(INDIRECT(ADDRESS(B1648,1,1,1,"all_city_parameter_inputs")))), "", IF(ISBLANK(INDIRECT(ADDRESS(B1648,1,1,1,"all_city_parameter_inputs"))), All_city_list!F1647,INDIRECT(ADDRESS(B1648,1,1,1,"all_city_parameter_inputs"))))</f>
        <v>distance_scalar_car_taxi</v>
      </c>
      <c r="G1648" s="4" t="str" cm="1">
        <f t="array" aca="1" ref="G1648" ca="1">IF(AND(ISBLANK(INDIRECT(ADDRESS(B1648,3,1,1,"all_city_parameter_inputs"))),ISBLANK(INDIRECT(ADDRESS(B1648,2,1,1,"all_city_parameter_inputs")))),"",IF(ISBLANK(INDIRECT(ADDRESS(B1648,2,1,1,"all_city_parameter_inputs"))),"",INDIRECT(ADDRESS(B1648,2,1,1,"all_city_parameter_inputs"))))</f>
        <v>mean</v>
      </c>
      <c r="H1648" s="17" cm="1">
        <f t="array" aca="1" ref="H1648" ca="1">IF(ISBLANK(INDIRECT(ADDRESS(B1648,A1648,1,1,"all_city_parameter_inputs"))), "--",INDIRECT(ADDRESS(B1648,A1648,1,1,"all_city_parameter_inputs")))</f>
        <v>0.99985817677938005</v>
      </c>
      <c r="I1648" s="17" t="str">
        <f ca="1">IF(OR(G1648="alpha",G1648="beta",G1648="sd",G1648="mean"),"--",VLOOKUP(C1648,Default!$B$5:$H$113,7,FALSE))</f>
        <v>--</v>
      </c>
      <c r="J1648" s="4" t="str">
        <f ca="1">VLOOKUP(F1648,Lookup!$C$5:$D$109,2, FALSE)</f>
        <v>Travel values</v>
      </c>
      <c r="K1648" s="4" t="str">
        <f ca="1">VLOOKUP(C1648,Default!$B$4:$E$113,4, FALSE)</f>
        <v>scalar for car/taxi distance, i.e. all car and taxi trips get scaled by this scalar</v>
      </c>
      <c r="L1648" s="21" t="str" cm="1">
        <f t="array" aca="1" ref="L1648" ca="1">IF(ISNA(VLOOKUP(D1648,Grouped_Sources!$C:$C,1,FALSE)),"", INDIRECT(VLOOKUP(D1648,Grouped_Sources!$C:$G,5,FALSE)))</f>
        <v xml:space="preserve"> on OneDrive Ali Abbas - ITHIM Global\Methods and Processes\Input Parameters\DistanceScalars</v>
      </c>
      <c r="M1648" s="21"/>
      <c r="N1648" s="21"/>
    </row>
    <row r="1649" spans="1:14">
      <c r="A1649" s="5">
        <f t="shared" si="251"/>
        <v>19</v>
      </c>
      <c r="B1649" s="5">
        <f t="shared" si="252"/>
        <v>63</v>
      </c>
      <c r="C1649" s="5" t="str">
        <f t="shared" ca="1" si="250"/>
        <v>distance_scalar_car_taxi</v>
      </c>
      <c r="D1649" s="5" t="str">
        <f t="shared" ca="1" si="254"/>
        <v>distance_scalar_car_taxi_copiapo</v>
      </c>
      <c r="E1649" s="4" t="str" cm="1">
        <f t="array" aca="1" ref="E1649" ca="1">INDIRECT(ADDRESS(1,A1649,1,1,"all_city_parameter_inputs"))</f>
        <v>copiapo</v>
      </c>
      <c r="F1649" s="6" t="str" cm="1">
        <f t="array" aca="1" ref="F1649" ca="1">IF(AND(ISBLANK(INDIRECT(ADDRESS(B1649,2,1,1,"all_city_parameter_inputs"))), ISBLANK(INDIRECT(ADDRESS(B1649,1,1,1,"all_city_parameter_inputs")))), "", IF(ISBLANK(INDIRECT(ADDRESS(B1649,1,1,1,"all_city_parameter_inputs"))), All_city_list!F1648,INDIRECT(ADDRESS(B1649,1,1,1,"all_city_parameter_inputs"))))</f>
        <v>distance_scalar_car_taxi</v>
      </c>
      <c r="G1649" s="4" t="str" cm="1">
        <f t="array" aca="1" ref="G1649" ca="1">IF(AND(ISBLANK(INDIRECT(ADDRESS(B1649,3,1,1,"all_city_parameter_inputs"))),ISBLANK(INDIRECT(ADDRESS(B1649,2,1,1,"all_city_parameter_inputs")))),"",IF(ISBLANK(INDIRECT(ADDRESS(B1649,2,1,1,"all_city_parameter_inputs"))),"",INDIRECT(ADDRESS(B1649,2,1,1,"all_city_parameter_inputs"))))</f>
        <v>sd</v>
      </c>
      <c r="H1649" s="17" cm="1">
        <f t="array" aca="1" ref="H1649" ca="1">IF(ISBLANK(INDIRECT(ADDRESS(B1649,A1649,1,1,"all_city_parameter_inputs"))), "--",INDIRECT(ADDRESS(B1649,A1649,1,1,"all_city_parameter_inputs")))</f>
        <v>1.0169850364526201</v>
      </c>
      <c r="I1649" s="17" t="str">
        <f ca="1">IF(OR(G1649="alpha",G1649="beta",G1649="sd",G1649="mean"),"--",VLOOKUP(C1649,Default!$B$5:$H$113,7,FALSE))</f>
        <v>--</v>
      </c>
      <c r="J1649" s="4" t="str">
        <f ca="1">VLOOKUP(F1649,Lookup!$C$5:$D$109,2, FALSE)</f>
        <v>Travel values</v>
      </c>
      <c r="K1649" s="4" t="str">
        <f ca="1">VLOOKUP(C1649,Default!$B$4:$E$113,4, FALSE)</f>
        <v>scalar for car/taxi distance, i.e. all car and taxi trips get scaled by this scalar</v>
      </c>
      <c r="L1649" s="21" t="str" cm="1">
        <f t="array" aca="1" ref="L1649" ca="1">IF(ISNA(VLOOKUP(D1649,Grouped_Sources!$C:$C,1,FALSE)),"", INDIRECT(VLOOKUP(D1649,Grouped_Sources!$C:$G,5,FALSE)))</f>
        <v xml:space="preserve"> on OneDrive Ali Abbas - ITHIM Global\Methods and Processes\Input Parameters\DistanceScalars</v>
      </c>
      <c r="M1649" s="21"/>
      <c r="N1649" s="21"/>
    </row>
    <row r="1650" spans="1:14">
      <c r="A1650" s="5">
        <f t="shared" si="251"/>
        <v>19</v>
      </c>
      <c r="B1650" s="5">
        <f t="shared" si="252"/>
        <v>64</v>
      </c>
      <c r="C1650" s="5" t="str">
        <f t="shared" ca="1" si="250"/>
        <v>distance_scalar_motorcycle</v>
      </c>
      <c r="D1650" s="5" t="str">
        <f t="shared" ca="1" si="254"/>
        <v>distance_scalar_motorcycle_copiapo</v>
      </c>
      <c r="E1650" s="4" t="str" cm="1">
        <f t="array" aca="1" ref="E1650" ca="1">INDIRECT(ADDRESS(1,A1650,1,1,"all_city_parameter_inputs"))</f>
        <v>copiapo</v>
      </c>
      <c r="F1650" s="6" t="str" cm="1">
        <f t="array" aca="1" ref="F1650" ca="1">IF(AND(ISBLANK(INDIRECT(ADDRESS(B1650,2,1,1,"all_city_parameter_inputs"))), ISBLANK(INDIRECT(ADDRESS(B1650,1,1,1,"all_city_parameter_inputs")))), "", IF(ISBLANK(INDIRECT(ADDRESS(B1650,1,1,1,"all_city_parameter_inputs"))), All_city_list!F1649,INDIRECT(ADDRESS(B1650,1,1,1,"all_city_parameter_inputs"))))</f>
        <v>distance_scalar_motorcycle</v>
      </c>
      <c r="G1650" s="4" t="str" cm="1">
        <f t="array" aca="1" ref="G1650" ca="1">IF(AND(ISBLANK(INDIRECT(ADDRESS(B1650,3,1,1,"all_city_parameter_inputs"))),ISBLANK(INDIRECT(ADDRESS(B1650,2,1,1,"all_city_parameter_inputs")))),"",IF(ISBLANK(INDIRECT(ADDRESS(B1650,2,1,1,"all_city_parameter_inputs"))),"",INDIRECT(ADDRESS(B1650,2,1,1,"all_city_parameter_inputs"))))</f>
        <v>constant</v>
      </c>
      <c r="H1650" s="17" cm="1">
        <f t="array" aca="1" ref="H1650" ca="1">IF(ISBLANK(INDIRECT(ADDRESS(B1650,A1650,1,1,"all_city_parameter_inputs"))), "--",INDIRECT(ADDRESS(B1650,A1650,1,1,"all_city_parameter_inputs")))</f>
        <v>1</v>
      </c>
      <c r="I1650" s="17">
        <f ca="1">IF(OR(G1650="alpha",G1650="beta",G1650="sd",G1650="mean"),"--",VLOOKUP(C1650,Default!$B$5:$H$113,7,FALSE))</f>
        <v>1</v>
      </c>
      <c r="J1650" s="4" t="str">
        <f ca="1">VLOOKUP(F1650,Lookup!$C$5:$D$109,2, FALSE)</f>
        <v>Travel values</v>
      </c>
      <c r="K1650" s="4" t="str">
        <f ca="1">VLOOKUP(C1650,Default!$B$4:$E$113,4, FALSE)</f>
        <v>scalar for motorcycle distance, i.e. all motorbike trips are scaled by this scalar</v>
      </c>
      <c r="L1650" s="21" t="str" cm="1">
        <f t="array" aca="1" ref="L1650" ca="1">IF(ISNA(VLOOKUP(D1650,Grouped_Sources!$C:$C,1,FALSE)),"", INDIRECT(VLOOKUP(D1650,Grouped_Sources!$C:$G,5,FALSE)))</f>
        <v xml:space="preserve"> on OneDrive Ali Abbas - ITHIM Global\Methods and Processes\Input Parameters\DistanceScalars</v>
      </c>
      <c r="M1650" s="21"/>
      <c r="N1650" s="21"/>
    </row>
    <row r="1651" spans="1:14">
      <c r="A1651" s="5">
        <f t="shared" si="251"/>
        <v>19</v>
      </c>
      <c r="B1651" s="5">
        <f t="shared" si="252"/>
        <v>65</v>
      </c>
      <c r="C1651" s="5" t="str">
        <f t="shared" ca="1" si="250"/>
        <v>distance_scalar_motorcycle</v>
      </c>
      <c r="D1651" s="5" t="str">
        <f t="shared" ca="1" si="254"/>
        <v>distance_scalar_motorcycle_copiapo</v>
      </c>
      <c r="E1651" s="4" t="str" cm="1">
        <f t="array" aca="1" ref="E1651" ca="1">INDIRECT(ADDRESS(1,A1651,1,1,"all_city_parameter_inputs"))</f>
        <v>copiapo</v>
      </c>
      <c r="F1651" s="6" t="str" cm="1">
        <f t="array" aca="1" ref="F1651" ca="1">IF(AND(ISBLANK(INDIRECT(ADDRESS(B1651,2,1,1,"all_city_parameter_inputs"))), ISBLANK(INDIRECT(ADDRESS(B1651,1,1,1,"all_city_parameter_inputs")))), "", IF(ISBLANK(INDIRECT(ADDRESS(B1651,1,1,1,"all_city_parameter_inputs"))), All_city_list!F1650,INDIRECT(ADDRESS(B1651,1,1,1,"all_city_parameter_inputs"))))</f>
        <v>distance_scalar_motorcycle</v>
      </c>
      <c r="G1651" s="4" t="str" cm="1">
        <f t="array" aca="1" ref="G1651" ca="1">IF(AND(ISBLANK(INDIRECT(ADDRESS(B1651,3,1,1,"all_city_parameter_inputs"))),ISBLANK(INDIRECT(ADDRESS(B1651,2,1,1,"all_city_parameter_inputs")))),"",IF(ISBLANK(INDIRECT(ADDRESS(B1651,2,1,1,"all_city_parameter_inputs"))),"",INDIRECT(ADDRESS(B1651,2,1,1,"all_city_parameter_inputs"))))</f>
        <v>mean</v>
      </c>
      <c r="H1651" s="17" cm="1">
        <f t="array" aca="1" ref="H1651" ca="1">IF(ISBLANK(INDIRECT(ADDRESS(B1651,A1651,1,1,"all_city_parameter_inputs"))), "--",INDIRECT(ADDRESS(B1651,A1651,1,1,"all_city_parameter_inputs")))</f>
        <v>0.99899332859122603</v>
      </c>
      <c r="I1651" s="17" t="str">
        <f ca="1">IF(OR(G1651="alpha",G1651="beta",G1651="sd",G1651="mean"),"--",VLOOKUP(C1651,Default!$B$5:$H$113,7,FALSE))</f>
        <v>--</v>
      </c>
      <c r="J1651" s="4" t="str">
        <f ca="1">VLOOKUP(F1651,Lookup!$C$5:$D$109,2, FALSE)</f>
        <v>Travel values</v>
      </c>
      <c r="K1651" s="4" t="str">
        <f ca="1">VLOOKUP(C1651,Default!$B$4:$E$113,4, FALSE)</f>
        <v>scalar for motorcycle distance, i.e. all motorbike trips are scaled by this scalar</v>
      </c>
      <c r="L1651" s="21" t="str" cm="1">
        <f t="array" aca="1" ref="L1651" ca="1">IF(ISNA(VLOOKUP(D1651,Grouped_Sources!$C:$C,1,FALSE)),"", INDIRECT(VLOOKUP(D1651,Grouped_Sources!$C:$G,5,FALSE)))</f>
        <v xml:space="preserve"> on OneDrive Ali Abbas - ITHIM Global\Methods and Processes\Input Parameters\DistanceScalars</v>
      </c>
      <c r="M1651" s="21"/>
      <c r="N1651" s="21"/>
    </row>
    <row r="1652" spans="1:14">
      <c r="A1652" s="5">
        <f t="shared" si="251"/>
        <v>19</v>
      </c>
      <c r="B1652" s="5">
        <f t="shared" si="252"/>
        <v>66</v>
      </c>
      <c r="C1652" s="5" t="str">
        <f t="shared" ca="1" si="250"/>
        <v>distance_scalar_motorcycle</v>
      </c>
      <c r="D1652" s="5" t="str">
        <f t="shared" ca="1" si="254"/>
        <v>distance_scalar_motorcycle_copiapo</v>
      </c>
      <c r="E1652" s="4" t="str" cm="1">
        <f t="array" aca="1" ref="E1652" ca="1">INDIRECT(ADDRESS(1,A1652,1,1,"all_city_parameter_inputs"))</f>
        <v>copiapo</v>
      </c>
      <c r="F1652" s="6" t="str" cm="1">
        <f t="array" aca="1" ref="F1652" ca="1">IF(AND(ISBLANK(INDIRECT(ADDRESS(B1652,2,1,1,"all_city_parameter_inputs"))), ISBLANK(INDIRECT(ADDRESS(B1652,1,1,1,"all_city_parameter_inputs")))), "", IF(ISBLANK(INDIRECT(ADDRESS(B1652,1,1,1,"all_city_parameter_inputs"))), All_city_list!F1651,INDIRECT(ADDRESS(B1652,1,1,1,"all_city_parameter_inputs"))))</f>
        <v>distance_scalar_motorcycle</v>
      </c>
      <c r="G1652" s="4" t="str" cm="1">
        <f t="array" aca="1" ref="G1652" ca="1">IF(AND(ISBLANK(INDIRECT(ADDRESS(B1652,3,1,1,"all_city_parameter_inputs"))),ISBLANK(INDIRECT(ADDRESS(B1652,2,1,1,"all_city_parameter_inputs")))),"",IF(ISBLANK(INDIRECT(ADDRESS(B1652,2,1,1,"all_city_parameter_inputs"))),"",INDIRECT(ADDRESS(B1652,2,1,1,"all_city_parameter_inputs"))))</f>
        <v>sd</v>
      </c>
      <c r="H1652" s="17" cm="1">
        <f t="array" aca="1" ref="H1652" ca="1">IF(ISBLANK(INDIRECT(ADDRESS(B1652,A1652,1,1,"all_city_parameter_inputs"))), "--",INDIRECT(ADDRESS(B1652,A1652,1,1,"all_city_parameter_inputs")))</f>
        <v>1.0459040043393599</v>
      </c>
      <c r="I1652" s="17" t="str">
        <f ca="1">IF(OR(G1652="alpha",G1652="beta",G1652="sd",G1652="mean"),"--",VLOOKUP(C1652,Default!$B$5:$H$113,7,FALSE))</f>
        <v>--</v>
      </c>
      <c r="J1652" s="4" t="str">
        <f ca="1">VLOOKUP(F1652,Lookup!$C$5:$D$109,2, FALSE)</f>
        <v>Travel values</v>
      </c>
      <c r="K1652" s="4" t="str">
        <f ca="1">VLOOKUP(C1652,Default!$B$4:$E$113,4, FALSE)</f>
        <v>scalar for motorcycle distance, i.e. all motorbike trips are scaled by this scalar</v>
      </c>
      <c r="L1652" s="21" t="str" cm="1">
        <f t="array" aca="1" ref="L1652" ca="1">IF(ISNA(VLOOKUP(D1652,Grouped_Sources!$C:$C,1,FALSE)),"", INDIRECT(VLOOKUP(D1652,Grouped_Sources!$C:$G,5,FALSE)))</f>
        <v xml:space="preserve"> on OneDrive Ali Abbas - ITHIM Global\Methods and Processes\Input Parameters\DistanceScalars</v>
      </c>
      <c r="M1652" s="21"/>
      <c r="N1652" s="21"/>
    </row>
    <row r="1653" spans="1:14">
      <c r="A1653" s="5">
        <f t="shared" si="251"/>
        <v>19</v>
      </c>
      <c r="B1653" s="5">
        <f t="shared" si="252"/>
        <v>67</v>
      </c>
      <c r="C1653" s="5" t="str">
        <f t="shared" ca="1" si="250"/>
        <v>distance_scalar_pt</v>
      </c>
      <c r="D1653" s="5" t="str">
        <f t="shared" ca="1" si="254"/>
        <v>distance_scalar_pt_copiapo</v>
      </c>
      <c r="E1653" s="4" t="str" cm="1">
        <f t="array" aca="1" ref="E1653" ca="1">INDIRECT(ADDRESS(1,A1653,1,1,"all_city_parameter_inputs"))</f>
        <v>copiapo</v>
      </c>
      <c r="F1653" s="6" t="str" cm="1">
        <f t="array" aca="1" ref="F1653" ca="1">IF(AND(ISBLANK(INDIRECT(ADDRESS(B1653,2,1,1,"all_city_parameter_inputs"))), ISBLANK(INDIRECT(ADDRESS(B1653,1,1,1,"all_city_parameter_inputs")))), "", IF(ISBLANK(INDIRECT(ADDRESS(B1653,1,1,1,"all_city_parameter_inputs"))), All_city_list!F1652,INDIRECT(ADDRESS(B1653,1,1,1,"all_city_parameter_inputs"))))</f>
        <v>distance_scalar_pt</v>
      </c>
      <c r="G1653" s="4" t="str" cm="1">
        <f t="array" aca="1" ref="G1653" ca="1">IF(AND(ISBLANK(INDIRECT(ADDRESS(B1653,3,1,1,"all_city_parameter_inputs"))),ISBLANK(INDIRECT(ADDRESS(B1653,2,1,1,"all_city_parameter_inputs")))),"",IF(ISBLANK(INDIRECT(ADDRESS(B1653,2,1,1,"all_city_parameter_inputs"))),"",INDIRECT(ADDRESS(B1653,2,1,1,"all_city_parameter_inputs"))))</f>
        <v>constant</v>
      </c>
      <c r="H1653" s="17" cm="1">
        <f t="array" aca="1" ref="H1653" ca="1">IF(ISBLANK(INDIRECT(ADDRESS(B1653,A1653,1,1,"all_city_parameter_inputs"))), "--",INDIRECT(ADDRESS(B1653,A1653,1,1,"all_city_parameter_inputs")))</f>
        <v>1</v>
      </c>
      <c r="I1653" s="17">
        <f ca="1">IF(OR(G1653="alpha",G1653="beta",G1653="sd",G1653="mean"),"--",VLOOKUP(C1653,Default!$B$5:$H$113,7,FALSE))</f>
        <v>1</v>
      </c>
      <c r="J1653" s="4" t="str">
        <f ca="1">VLOOKUP(F1653,Lookup!$C$5:$D$109,2, FALSE)</f>
        <v>Travel values</v>
      </c>
      <c r="K1653" s="4" t="str">
        <f ca="1">VLOOKUP(C1653,Default!$B$4:$E$113,4, FALSE)</f>
        <v>scalar for PT distance, i.e. all public transport journey (incl bus driver if added) are scaled by this scalar</v>
      </c>
      <c r="L1653" s="21" t="str" cm="1">
        <f t="array" aca="1" ref="L1653" ca="1">IF(ISNA(VLOOKUP(D1653,Grouped_Sources!$C:$C,1,FALSE)),"", INDIRECT(VLOOKUP(D1653,Grouped_Sources!$C:$G,5,FALSE)))</f>
        <v xml:space="preserve"> on OneDrive Ali Abbas - ITHIM Global\Methods and Processes\Input Parameters\DistanceScalars</v>
      </c>
      <c r="M1653" s="21"/>
      <c r="N1653" s="21"/>
    </row>
    <row r="1654" spans="1:14">
      <c r="A1654" s="5">
        <f t="shared" si="251"/>
        <v>19</v>
      </c>
      <c r="B1654" s="5">
        <f t="shared" si="252"/>
        <v>68</v>
      </c>
      <c r="C1654" s="5" t="str">
        <f t="shared" ca="1" si="250"/>
        <v>distance_scalar_pt</v>
      </c>
      <c r="D1654" s="5" t="str">
        <f t="shared" ca="1" si="254"/>
        <v>distance_scalar_pt_copiapo</v>
      </c>
      <c r="E1654" s="4" t="str" cm="1">
        <f t="array" aca="1" ref="E1654" ca="1">INDIRECT(ADDRESS(1,A1654,1,1,"all_city_parameter_inputs"))</f>
        <v>copiapo</v>
      </c>
      <c r="F1654" s="6" t="str" cm="1">
        <f t="array" aca="1" ref="F1654" ca="1">IF(AND(ISBLANK(INDIRECT(ADDRESS(B1654,2,1,1,"all_city_parameter_inputs"))), ISBLANK(INDIRECT(ADDRESS(B1654,1,1,1,"all_city_parameter_inputs")))), "", IF(ISBLANK(INDIRECT(ADDRESS(B1654,1,1,1,"all_city_parameter_inputs"))), All_city_list!F1653,INDIRECT(ADDRESS(B1654,1,1,1,"all_city_parameter_inputs"))))</f>
        <v>distance_scalar_pt</v>
      </c>
      <c r="G1654" s="4" t="str" cm="1">
        <f t="array" aca="1" ref="G1654" ca="1">IF(AND(ISBLANK(INDIRECT(ADDRESS(B1654,3,1,1,"all_city_parameter_inputs"))),ISBLANK(INDIRECT(ADDRESS(B1654,2,1,1,"all_city_parameter_inputs")))),"",IF(ISBLANK(INDIRECT(ADDRESS(B1654,2,1,1,"all_city_parameter_inputs"))),"",INDIRECT(ADDRESS(B1654,2,1,1,"all_city_parameter_inputs"))))</f>
        <v>mean</v>
      </c>
      <c r="H1654" s="17" cm="1">
        <f t="array" aca="1" ref="H1654" ca="1">IF(ISBLANK(INDIRECT(ADDRESS(B1654,A1654,1,1,"all_city_parameter_inputs"))), "--",INDIRECT(ADDRESS(B1654,A1654,1,1,"all_city_parameter_inputs")))</f>
        <v>0.99981520489605002</v>
      </c>
      <c r="I1654" s="17" t="str">
        <f ca="1">IF(OR(G1654="alpha",G1654="beta",G1654="sd",G1654="mean"),"--",VLOOKUP(C1654,Default!$B$5:$H$113,7,FALSE))</f>
        <v>--</v>
      </c>
      <c r="J1654" s="4" t="str">
        <f ca="1">VLOOKUP(F1654,Lookup!$C$5:$D$109,2, FALSE)</f>
        <v>Travel values</v>
      </c>
      <c r="K1654" s="4" t="str">
        <f ca="1">VLOOKUP(C1654,Default!$B$4:$E$113,4, FALSE)</f>
        <v>scalar for PT distance, i.e. all public transport journey (incl bus driver if added) are scaled by this scalar</v>
      </c>
      <c r="L1654" s="21" t="str" cm="1">
        <f t="array" aca="1" ref="L1654" ca="1">IF(ISNA(VLOOKUP(D1654,Grouped_Sources!$C:$C,1,FALSE)),"", INDIRECT(VLOOKUP(D1654,Grouped_Sources!$C:$G,5,FALSE)))</f>
        <v xml:space="preserve"> on OneDrive Ali Abbas - ITHIM Global\Methods and Processes\Input Parameters\DistanceScalars</v>
      </c>
      <c r="M1654" s="21"/>
      <c r="N1654" s="21"/>
    </row>
    <row r="1655" spans="1:14">
      <c r="A1655" s="5">
        <f t="shared" si="251"/>
        <v>19</v>
      </c>
      <c r="B1655" s="5">
        <f t="shared" si="252"/>
        <v>69</v>
      </c>
      <c r="C1655" s="5" t="str">
        <f t="shared" ca="1" si="250"/>
        <v>distance_scalar_pt</v>
      </c>
      <c r="D1655" s="5" t="str">
        <f t="shared" ca="1" si="254"/>
        <v>distance_scalar_pt_copiapo</v>
      </c>
      <c r="E1655" s="4" t="str" cm="1">
        <f t="array" aca="1" ref="E1655" ca="1">INDIRECT(ADDRESS(1,A1655,1,1,"all_city_parameter_inputs"))</f>
        <v>copiapo</v>
      </c>
      <c r="F1655" s="6" t="str" cm="1">
        <f t="array" aca="1" ref="F1655" ca="1">IF(AND(ISBLANK(INDIRECT(ADDRESS(B1655,2,1,1,"all_city_parameter_inputs"))), ISBLANK(INDIRECT(ADDRESS(B1655,1,1,1,"all_city_parameter_inputs")))), "", IF(ISBLANK(INDIRECT(ADDRESS(B1655,1,1,1,"all_city_parameter_inputs"))), All_city_list!F1654,INDIRECT(ADDRESS(B1655,1,1,1,"all_city_parameter_inputs"))))</f>
        <v>distance_scalar_pt</v>
      </c>
      <c r="G1655" s="4" t="str" cm="1">
        <f t="array" aca="1" ref="G1655" ca="1">IF(AND(ISBLANK(INDIRECT(ADDRESS(B1655,3,1,1,"all_city_parameter_inputs"))),ISBLANK(INDIRECT(ADDRESS(B1655,2,1,1,"all_city_parameter_inputs")))),"",IF(ISBLANK(INDIRECT(ADDRESS(B1655,2,1,1,"all_city_parameter_inputs"))),"",INDIRECT(ADDRESS(B1655,2,1,1,"all_city_parameter_inputs"))))</f>
        <v>sd</v>
      </c>
      <c r="H1655" s="17" cm="1">
        <f t="array" aca="1" ref="H1655" ca="1">IF(ISBLANK(INDIRECT(ADDRESS(B1655,A1655,1,1,"all_city_parameter_inputs"))), "--",INDIRECT(ADDRESS(B1655,A1655,1,1,"all_city_parameter_inputs")))</f>
        <v>1.01941161959138</v>
      </c>
      <c r="I1655" s="17" t="str">
        <f ca="1">IF(OR(G1655="alpha",G1655="beta",G1655="sd",G1655="mean"),"--",VLOOKUP(C1655,Default!$B$5:$H$113,7,FALSE))</f>
        <v>--</v>
      </c>
      <c r="J1655" s="4" t="str">
        <f ca="1">VLOOKUP(F1655,Lookup!$C$5:$D$109,2, FALSE)</f>
        <v>Travel values</v>
      </c>
      <c r="K1655" s="4" t="str">
        <f ca="1">VLOOKUP(C1655,Default!$B$4:$E$113,4, FALSE)</f>
        <v>scalar for PT distance, i.e. all public transport journey (incl bus driver if added) are scaled by this scalar</v>
      </c>
      <c r="L1655" s="21" t="str" cm="1">
        <f t="array" aca="1" ref="L1655" ca="1">IF(ISNA(VLOOKUP(D1655,Grouped_Sources!$C:$C,1,FALSE)),"", INDIRECT(VLOOKUP(D1655,Grouped_Sources!$C:$G,5,FALSE)))</f>
        <v xml:space="preserve"> on OneDrive Ali Abbas - ITHIM Global\Methods and Processes\Input Parameters\DistanceScalars</v>
      </c>
      <c r="M1655" s="21"/>
      <c r="N1655" s="21"/>
    </row>
    <row r="1656" spans="1:14">
      <c r="A1656" s="5">
        <f t="shared" si="251"/>
        <v>19</v>
      </c>
      <c r="B1656" s="5">
        <f t="shared" si="252"/>
        <v>70</v>
      </c>
      <c r="C1656" s="5" t="str">
        <f t="shared" ca="1" si="250"/>
        <v>distance_scalar_walking</v>
      </c>
      <c r="D1656" s="5" t="str">
        <f t="shared" ca="1" si="254"/>
        <v>distance_scalar_walking_copiapo</v>
      </c>
      <c r="E1656" s="4" t="str" cm="1">
        <f t="array" aca="1" ref="E1656" ca="1">INDIRECT(ADDRESS(1,A1656,1,1,"all_city_parameter_inputs"))</f>
        <v>copiapo</v>
      </c>
      <c r="F1656" s="6" t="str" cm="1">
        <f t="array" aca="1" ref="F1656" ca="1">IF(AND(ISBLANK(INDIRECT(ADDRESS(B1656,2,1,1,"all_city_parameter_inputs"))), ISBLANK(INDIRECT(ADDRESS(B1656,1,1,1,"all_city_parameter_inputs")))), "", IF(ISBLANK(INDIRECT(ADDRESS(B1656,1,1,1,"all_city_parameter_inputs"))), All_city_list!F1655,INDIRECT(ADDRESS(B1656,1,1,1,"all_city_parameter_inputs"))))</f>
        <v>distance_scalar_walking</v>
      </c>
      <c r="G1656" s="4" t="str" cm="1">
        <f t="array" aca="1" ref="G1656" ca="1">IF(AND(ISBLANK(INDIRECT(ADDRESS(B1656,3,1,1,"all_city_parameter_inputs"))),ISBLANK(INDIRECT(ADDRESS(B1656,2,1,1,"all_city_parameter_inputs")))),"",IF(ISBLANK(INDIRECT(ADDRESS(B1656,2,1,1,"all_city_parameter_inputs"))),"",INDIRECT(ADDRESS(B1656,2,1,1,"all_city_parameter_inputs"))))</f>
        <v>constant</v>
      </c>
      <c r="H1656" s="17" cm="1">
        <f t="array" aca="1" ref="H1656" ca="1">IF(ISBLANK(INDIRECT(ADDRESS(B1656,A1656,1,1,"all_city_parameter_inputs"))), "--",INDIRECT(ADDRESS(B1656,A1656,1,1,"all_city_parameter_inputs")))</f>
        <v>1</v>
      </c>
      <c r="I1656" s="17">
        <f ca="1">IF(OR(G1656="alpha",G1656="beta",G1656="sd",G1656="mean"),"--",VLOOKUP(C1656,Default!$B$5:$H$113,7,FALSE))</f>
        <v>1</v>
      </c>
      <c r="J1656" s="4" t="str">
        <f ca="1">VLOOKUP(F1656,Lookup!$C$5:$D$109,2, FALSE)</f>
        <v>Travel values</v>
      </c>
      <c r="K1656" s="4" t="str">
        <f ca="1">VLOOKUP(C1656,Default!$B$4:$E$113,4, FALSE)</f>
        <v>scalar for walking distance, i.e. all walking trips are scaled by this scalar</v>
      </c>
      <c r="L1656" s="21" t="str" cm="1">
        <f t="array" aca="1" ref="L1656" ca="1">IF(ISNA(VLOOKUP(D1656,Grouped_Sources!$C:$C,1,FALSE)),"", INDIRECT(VLOOKUP(D1656,Grouped_Sources!$C:$G,5,FALSE)))</f>
        <v xml:space="preserve"> on OneDrive Ali Abbas - ITHIM Global\Methods and Processes\Input Parameters\DistanceScalars</v>
      </c>
      <c r="M1656" s="21"/>
      <c r="N1656" s="21"/>
    </row>
    <row r="1657" spans="1:14">
      <c r="A1657" s="5">
        <f t="shared" si="251"/>
        <v>19</v>
      </c>
      <c r="B1657" s="5">
        <f t="shared" si="252"/>
        <v>71</v>
      </c>
      <c r="C1657" s="5" t="str">
        <f t="shared" ca="1" si="250"/>
        <v>distance_scalar_walking</v>
      </c>
      <c r="D1657" s="5" t="str">
        <f t="shared" ca="1" si="254"/>
        <v>distance_scalar_walking_copiapo</v>
      </c>
      <c r="E1657" s="4" t="str" cm="1">
        <f t="array" aca="1" ref="E1657" ca="1">INDIRECT(ADDRESS(1,A1657,1,1,"all_city_parameter_inputs"))</f>
        <v>copiapo</v>
      </c>
      <c r="F1657" s="6" t="str" cm="1">
        <f t="array" aca="1" ref="F1657" ca="1">IF(AND(ISBLANK(INDIRECT(ADDRESS(B1657,2,1,1,"all_city_parameter_inputs"))), ISBLANK(INDIRECT(ADDRESS(B1657,1,1,1,"all_city_parameter_inputs")))), "", IF(ISBLANK(INDIRECT(ADDRESS(B1657,1,1,1,"all_city_parameter_inputs"))), All_city_list!F1656,INDIRECT(ADDRESS(B1657,1,1,1,"all_city_parameter_inputs"))))</f>
        <v>distance_scalar_walking</v>
      </c>
      <c r="G1657" s="4" t="str" cm="1">
        <f t="array" aca="1" ref="G1657" ca="1">IF(AND(ISBLANK(INDIRECT(ADDRESS(B1657,3,1,1,"all_city_parameter_inputs"))),ISBLANK(INDIRECT(ADDRESS(B1657,2,1,1,"all_city_parameter_inputs")))),"",IF(ISBLANK(INDIRECT(ADDRESS(B1657,2,1,1,"all_city_parameter_inputs"))),"",INDIRECT(ADDRESS(B1657,2,1,1,"all_city_parameter_inputs"))))</f>
        <v>mean</v>
      </c>
      <c r="H1657" s="17" cm="1">
        <f t="array" aca="1" ref="H1657" ca="1">IF(ISBLANK(INDIRECT(ADDRESS(B1657,A1657,1,1,"all_city_parameter_inputs"))), "--",INDIRECT(ADDRESS(B1657,A1657,1,1,"all_city_parameter_inputs")))</f>
        <v>0.99989911292548594</v>
      </c>
      <c r="I1657" s="17" t="str">
        <f ca="1">IF(OR(G1657="alpha",G1657="beta",G1657="sd",G1657="mean"),"--",VLOOKUP(C1657,Default!$B$5:$H$113,7,FALSE))</f>
        <v>--</v>
      </c>
      <c r="J1657" s="4" t="str">
        <f ca="1">VLOOKUP(F1657,Lookup!$C$5:$D$109,2, FALSE)</f>
        <v>Travel values</v>
      </c>
      <c r="K1657" s="4" t="str">
        <f ca="1">VLOOKUP(C1657,Default!$B$4:$E$113,4, FALSE)</f>
        <v>scalar for walking distance, i.e. all walking trips are scaled by this scalar</v>
      </c>
      <c r="L1657" s="21" t="str" cm="1">
        <f t="array" aca="1" ref="L1657" ca="1">IF(ISNA(VLOOKUP(D1657,Grouped_Sources!$C:$C,1,FALSE)),"", INDIRECT(VLOOKUP(D1657,Grouped_Sources!$C:$G,5,FALSE)))</f>
        <v xml:space="preserve"> on OneDrive Ali Abbas - ITHIM Global\Methods and Processes\Input Parameters\DistanceScalars</v>
      </c>
      <c r="M1657" s="21"/>
      <c r="N1657" s="21"/>
    </row>
    <row r="1658" spans="1:14">
      <c r="A1658" s="5">
        <f t="shared" si="251"/>
        <v>19</v>
      </c>
      <c r="B1658" s="5">
        <f t="shared" si="252"/>
        <v>72</v>
      </c>
      <c r="C1658" s="5" t="str">
        <f t="shared" ca="1" si="250"/>
        <v>distance_scalar_walking</v>
      </c>
      <c r="D1658" s="5" t="str">
        <f t="shared" ca="1" si="254"/>
        <v>distance_scalar_walking_copiapo</v>
      </c>
      <c r="E1658" s="4" t="str" cm="1">
        <f t="array" aca="1" ref="E1658" ca="1">INDIRECT(ADDRESS(1,A1658,1,1,"all_city_parameter_inputs"))</f>
        <v>copiapo</v>
      </c>
      <c r="F1658" s="6" t="str" cm="1">
        <f t="array" aca="1" ref="F1658" ca="1">IF(AND(ISBLANK(INDIRECT(ADDRESS(B1658,2,1,1,"all_city_parameter_inputs"))), ISBLANK(INDIRECT(ADDRESS(B1658,1,1,1,"all_city_parameter_inputs")))), "", IF(ISBLANK(INDIRECT(ADDRESS(B1658,1,1,1,"all_city_parameter_inputs"))), All_city_list!F1657,INDIRECT(ADDRESS(B1658,1,1,1,"all_city_parameter_inputs"))))</f>
        <v>distance_scalar_walking</v>
      </c>
      <c r="G1658" s="4" t="str" cm="1">
        <f t="array" aca="1" ref="G1658" ca="1">IF(AND(ISBLANK(INDIRECT(ADDRESS(B1658,3,1,1,"all_city_parameter_inputs"))),ISBLANK(INDIRECT(ADDRESS(B1658,2,1,1,"all_city_parameter_inputs")))),"",IF(ISBLANK(INDIRECT(ADDRESS(B1658,2,1,1,"all_city_parameter_inputs"))),"",INDIRECT(ADDRESS(B1658,2,1,1,"all_city_parameter_inputs"))))</f>
        <v>sd</v>
      </c>
      <c r="H1658" s="17" cm="1">
        <f t="array" aca="1" ref="H1658" ca="1">IF(ISBLANK(INDIRECT(ADDRESS(B1658,A1658,1,1,"all_city_parameter_inputs"))), "--",INDIRECT(ADDRESS(B1658,A1658,1,1,"all_city_parameter_inputs")))</f>
        <v>1.0143064526521799</v>
      </c>
      <c r="I1658" s="17" t="str">
        <f ca="1">IF(OR(G1658="alpha",G1658="beta",G1658="sd",G1658="mean"),"--",VLOOKUP(C1658,Default!$B$5:$H$113,7,FALSE))</f>
        <v>--</v>
      </c>
      <c r="J1658" s="4" t="str">
        <f ca="1">VLOOKUP(F1658,Lookup!$C$5:$D$109,2, FALSE)</f>
        <v>Travel values</v>
      </c>
      <c r="K1658" s="4" t="str">
        <f ca="1">VLOOKUP(C1658,Default!$B$4:$E$113,4, FALSE)</f>
        <v>scalar for walking distance, i.e. all walking trips are scaled by this scalar</v>
      </c>
      <c r="L1658" s="21" t="str" cm="1">
        <f t="array" aca="1" ref="L1658" ca="1">IF(ISNA(VLOOKUP(D1658,Grouped_Sources!$C:$C,1,FALSE)),"", INDIRECT(VLOOKUP(D1658,Grouped_Sources!$C:$G,5,FALSE)))</f>
        <v xml:space="preserve"> on OneDrive Ali Abbas - ITHIM Global\Methods and Processes\Input Parameters\DistanceScalars</v>
      </c>
      <c r="M1658" s="21"/>
      <c r="N1658" s="21"/>
    </row>
    <row r="1659" spans="1:14">
      <c r="A1659" s="5">
        <f t="shared" si="251"/>
        <v>19</v>
      </c>
      <c r="B1659" s="5">
        <f t="shared" si="252"/>
        <v>73</v>
      </c>
      <c r="C1659" s="5" t="str">
        <f t="shared" ca="1" si="250"/>
        <v>distance_scalar_cycling</v>
      </c>
      <c r="D1659" s="5" t="str">
        <f t="shared" ca="1" si="254"/>
        <v>distance_scalar_cycling_copiapo</v>
      </c>
      <c r="E1659" s="4" t="str" cm="1">
        <f t="array" aca="1" ref="E1659" ca="1">INDIRECT(ADDRESS(1,A1659,1,1,"all_city_parameter_inputs"))</f>
        <v>copiapo</v>
      </c>
      <c r="F1659" s="6" t="str" cm="1">
        <f t="array" aca="1" ref="F1659" ca="1">IF(AND(ISBLANK(INDIRECT(ADDRESS(B1659,2,1,1,"all_city_parameter_inputs"))), ISBLANK(INDIRECT(ADDRESS(B1659,1,1,1,"all_city_parameter_inputs")))), "", IF(ISBLANK(INDIRECT(ADDRESS(B1659,1,1,1,"all_city_parameter_inputs"))), All_city_list!F1658,INDIRECT(ADDRESS(B1659,1,1,1,"all_city_parameter_inputs"))))</f>
        <v>distance_scalar_cycling</v>
      </c>
      <c r="G1659" s="4" t="str" cm="1">
        <f t="array" aca="1" ref="G1659" ca="1">IF(AND(ISBLANK(INDIRECT(ADDRESS(B1659,3,1,1,"all_city_parameter_inputs"))),ISBLANK(INDIRECT(ADDRESS(B1659,2,1,1,"all_city_parameter_inputs")))),"",IF(ISBLANK(INDIRECT(ADDRESS(B1659,2,1,1,"all_city_parameter_inputs"))),"",INDIRECT(ADDRESS(B1659,2,1,1,"all_city_parameter_inputs"))))</f>
        <v>constant</v>
      </c>
      <c r="H1659" s="17" cm="1">
        <f t="array" aca="1" ref="H1659" ca="1">IF(ISBLANK(INDIRECT(ADDRESS(B1659,A1659,1,1,"all_city_parameter_inputs"))), "--",INDIRECT(ADDRESS(B1659,A1659,1,1,"all_city_parameter_inputs")))</f>
        <v>1</v>
      </c>
      <c r="I1659" s="17">
        <f ca="1">IF(OR(G1659="alpha",G1659="beta",G1659="sd",G1659="mean"),"--",VLOOKUP(C1659,Default!$B$5:$H$113,7,FALSE))</f>
        <v>1</v>
      </c>
      <c r="J1659" s="4" t="str">
        <f ca="1">VLOOKUP(F1659,Lookup!$C$5:$D$109,2, FALSE)</f>
        <v>Travel values</v>
      </c>
      <c r="K1659" s="4" t="str">
        <f ca="1">VLOOKUP(C1659,Default!$B$4:$E$113,4, FALSE)</f>
        <v>scalar for cycling distance, i.e. all cycling trips are scaled by this scalar</v>
      </c>
      <c r="L1659" s="21" t="str" cm="1">
        <f t="array" aca="1" ref="L1659" ca="1">IF(ISNA(VLOOKUP(D1659,Grouped_Sources!$C:$C,1,FALSE)),"", INDIRECT(VLOOKUP(D1659,Grouped_Sources!$C:$G,5,FALSE)))</f>
        <v xml:space="preserve"> on OneDrive Ali Abbas - ITHIM Global\Methods and Processes\Input Parameters\DistanceScalars</v>
      </c>
      <c r="M1659" s="21"/>
      <c r="N1659" s="21"/>
    </row>
    <row r="1660" spans="1:14">
      <c r="A1660" s="5">
        <f t="shared" si="251"/>
        <v>19</v>
      </c>
      <c r="B1660" s="5">
        <f t="shared" si="252"/>
        <v>74</v>
      </c>
      <c r="C1660" s="5" t="str">
        <f t="shared" ca="1" si="250"/>
        <v>distance_scalar_cycling</v>
      </c>
      <c r="D1660" s="5" t="str">
        <f t="shared" ca="1" si="254"/>
        <v>distance_scalar_cycling_copiapo</v>
      </c>
      <c r="E1660" s="4" t="str" cm="1">
        <f t="array" aca="1" ref="E1660" ca="1">INDIRECT(ADDRESS(1,A1660,1,1,"all_city_parameter_inputs"))</f>
        <v>copiapo</v>
      </c>
      <c r="F1660" s="6" t="str" cm="1">
        <f t="array" aca="1" ref="F1660" ca="1">IF(AND(ISBLANK(INDIRECT(ADDRESS(B1660,2,1,1,"all_city_parameter_inputs"))), ISBLANK(INDIRECT(ADDRESS(B1660,1,1,1,"all_city_parameter_inputs")))), "", IF(ISBLANK(INDIRECT(ADDRESS(B1660,1,1,1,"all_city_parameter_inputs"))), All_city_list!F1659,INDIRECT(ADDRESS(B1660,1,1,1,"all_city_parameter_inputs"))))</f>
        <v>distance_scalar_cycling</v>
      </c>
      <c r="G1660" s="4" t="str" cm="1">
        <f t="array" aca="1" ref="G1660" ca="1">IF(AND(ISBLANK(INDIRECT(ADDRESS(B1660,3,1,1,"all_city_parameter_inputs"))),ISBLANK(INDIRECT(ADDRESS(B1660,2,1,1,"all_city_parameter_inputs")))),"",IF(ISBLANK(INDIRECT(ADDRESS(B1660,2,1,1,"all_city_parameter_inputs"))),"",INDIRECT(ADDRESS(B1660,2,1,1,"all_city_parameter_inputs"))))</f>
        <v>mean</v>
      </c>
      <c r="H1660" s="17" cm="1">
        <f t="array" aca="1" ref="H1660" ca="1">IF(ISBLANK(INDIRECT(ADDRESS(B1660,A1660,1,1,"all_city_parameter_inputs"))), "--",INDIRECT(ADDRESS(B1660,A1660,1,1,"all_city_parameter_inputs")))</f>
        <v>0.99874717632074395</v>
      </c>
      <c r="I1660" s="17" t="str">
        <f ca="1">IF(OR(G1660="alpha",G1660="beta",G1660="sd",G1660="mean"),"--",VLOOKUP(C1660,Default!$B$5:$H$113,7,FALSE))</f>
        <v>--</v>
      </c>
      <c r="J1660" s="4" t="str">
        <f ca="1">VLOOKUP(F1660,Lookup!$C$5:$D$109,2, FALSE)</f>
        <v>Travel values</v>
      </c>
      <c r="K1660" s="4" t="str">
        <f ca="1">VLOOKUP(C1660,Default!$B$4:$E$113,4, FALSE)</f>
        <v>scalar for cycling distance, i.e. all cycling trips are scaled by this scalar</v>
      </c>
      <c r="L1660" s="21" t="str" cm="1">
        <f t="array" aca="1" ref="L1660" ca="1">IF(ISNA(VLOOKUP(D1660,Grouped_Sources!$C:$C,1,FALSE)),"", INDIRECT(VLOOKUP(D1660,Grouped_Sources!$C:$G,5,FALSE)))</f>
        <v xml:space="preserve"> on OneDrive Ali Abbas - ITHIM Global\Methods and Processes\Input Parameters\DistanceScalars</v>
      </c>
      <c r="M1660" s="21"/>
      <c r="N1660" s="21"/>
    </row>
    <row r="1661" spans="1:14">
      <c r="A1661" s="5">
        <f t="shared" si="251"/>
        <v>19</v>
      </c>
      <c r="B1661" s="5">
        <f t="shared" si="252"/>
        <v>75</v>
      </c>
      <c r="C1661" s="5" t="str">
        <f t="shared" ca="1" si="250"/>
        <v>distance_scalar_cycling</v>
      </c>
      <c r="D1661" s="5" t="str">
        <f t="shared" ca="1" si="254"/>
        <v>distance_scalar_cycling_copiapo</v>
      </c>
      <c r="E1661" s="4" t="str" cm="1">
        <f t="array" aca="1" ref="E1661" ca="1">INDIRECT(ADDRESS(1,A1661,1,1,"all_city_parameter_inputs"))</f>
        <v>copiapo</v>
      </c>
      <c r="F1661" s="6" t="str" cm="1">
        <f t="array" aca="1" ref="F1661" ca="1">IF(AND(ISBLANK(INDIRECT(ADDRESS(B1661,2,1,1,"all_city_parameter_inputs"))), ISBLANK(INDIRECT(ADDRESS(B1661,1,1,1,"all_city_parameter_inputs")))), "", IF(ISBLANK(INDIRECT(ADDRESS(B1661,1,1,1,"all_city_parameter_inputs"))), All_city_list!F1660,INDIRECT(ADDRESS(B1661,1,1,1,"all_city_parameter_inputs"))))</f>
        <v>distance_scalar_cycling</v>
      </c>
      <c r="G1661" s="4" t="str" cm="1">
        <f t="array" aca="1" ref="G1661" ca="1">IF(AND(ISBLANK(INDIRECT(ADDRESS(B1661,3,1,1,"all_city_parameter_inputs"))),ISBLANK(INDIRECT(ADDRESS(B1661,2,1,1,"all_city_parameter_inputs")))),"",IF(ISBLANK(INDIRECT(ADDRESS(B1661,2,1,1,"all_city_parameter_inputs"))),"",INDIRECT(ADDRESS(B1661,2,1,1,"all_city_parameter_inputs"))))</f>
        <v>sd</v>
      </c>
      <c r="H1661" s="17" cm="1">
        <f t="array" aca="1" ref="H1661" ca="1">IF(ISBLANK(INDIRECT(ADDRESS(B1661,A1661,1,1,"all_city_parameter_inputs"))), "--",INDIRECT(ADDRESS(B1661,A1661,1,1,"all_city_parameter_inputs")))</f>
        <v>1.0513469276635701</v>
      </c>
      <c r="I1661" s="17" t="str">
        <f ca="1">IF(OR(G1661="alpha",G1661="beta",G1661="sd",G1661="mean"),"--",VLOOKUP(C1661,Default!$B$5:$H$113,7,FALSE))</f>
        <v>--</v>
      </c>
      <c r="J1661" s="4" t="str">
        <f ca="1">VLOOKUP(F1661,Lookup!$C$5:$D$109,2, FALSE)</f>
        <v>Travel values</v>
      </c>
      <c r="K1661" s="4" t="str">
        <f ca="1">VLOOKUP(C1661,Default!$B$4:$E$113,4, FALSE)</f>
        <v>scalar for cycling distance, i.e. all cycling trips are scaled by this scalar</v>
      </c>
      <c r="L1661" s="21" t="str" cm="1">
        <f t="array" aca="1" ref="L1661" ca="1">IF(ISNA(VLOOKUP(D1661,Grouped_Sources!$C:$C,1,FALSE)),"", INDIRECT(VLOOKUP(D1661,Grouped_Sources!$C:$G,5,FALSE)))</f>
        <v xml:space="preserve"> on OneDrive Ali Abbas - ITHIM Global\Methods and Processes\Input Parameters\DistanceScalars</v>
      </c>
      <c r="M1661" s="21"/>
      <c r="N1661" s="21"/>
    </row>
    <row r="1662" spans="1:14">
      <c r="A1662" s="5">
        <f t="shared" si="251"/>
        <v>19</v>
      </c>
      <c r="B1662" s="5">
        <f t="shared" si="252"/>
        <v>76</v>
      </c>
      <c r="C1662" s="5" t="str">
        <f t="shared" ca="1" si="250"/>
        <v>CO2_emission_inventories motorcycle</v>
      </c>
      <c r="D1662" s="5" t="str">
        <f t="shared" ca="1" si="254"/>
        <v>CO2_emission_inventories_copiapo</v>
      </c>
      <c r="E1662" s="4" t="str" cm="1">
        <f t="array" aca="1" ref="E1662" ca="1">INDIRECT(ADDRESS(1,A1662,1,1,"all_city_parameter_inputs"))</f>
        <v>copiapo</v>
      </c>
      <c r="F1662" s="6" t="str" cm="1">
        <f t="array" aca="1" ref="F1662" ca="1">IF(AND(ISBLANK(INDIRECT(ADDRESS(B1662,2,1,1,"all_city_parameter_inputs"))), ISBLANK(INDIRECT(ADDRESS(B1662,1,1,1,"all_city_parameter_inputs")))), "", IF(ISBLANK(INDIRECT(ADDRESS(B1662,1,1,1,"all_city_parameter_inputs"))), All_city_list!F1661,INDIRECT(ADDRESS(B1662,1,1,1,"all_city_parameter_inputs"))))</f>
        <v>CO2_emission_inventories</v>
      </c>
      <c r="G1662" s="4" t="str" cm="1">
        <f t="array" aca="1" ref="G1662" ca="1">IF(AND(ISBLANK(INDIRECT(ADDRESS(B1662,3,1,1,"all_city_parameter_inputs"))),ISBLANK(INDIRECT(ADDRESS(B1662,2,1,1,"all_city_parameter_inputs")))),"",IF(ISBLANK(INDIRECT(ADDRESS(B1662,2,1,1,"all_city_parameter_inputs"))),"",INDIRECT(ADDRESS(B1662,2,1,1,"all_city_parameter_inputs"))))</f>
        <v>motorcycle</v>
      </c>
      <c r="H1662" s="17" cm="1">
        <f t="array" aca="1" ref="H1662" ca="1">IF(ISBLANK(INDIRECT(ADDRESS(B1662,A1662,1,1,"all_city_parameter_inputs"))), "--",INDIRECT(ADDRESS(B1662,A1662,1,1,"all_city_parameter_inputs")))</f>
        <v>142.62899999999999</v>
      </c>
      <c r="I1662" s="17">
        <f ca="1">IF(OR(G1662="alpha",G1662="beta",G1662="sd",G1662="mean"),"--",VLOOKUP(C1662,Default!$B$5:$H$113,7,FALSE))</f>
        <v>30033.571810000001</v>
      </c>
      <c r="J1662" s="4" t="str">
        <f ca="1">VLOOKUP(F1662,Lookup!$C$5:$D$109,2, FALSE)</f>
        <v>Pollution values</v>
      </c>
      <c r="K1662" s="4" t="str">
        <f ca="1">VLOOKUP(C1662,Default!$B$4:$E$113,4, FALSE)</f>
        <v>- used to estimate the CO2 for scenarios (function "scenario_co2_calculations").
- used to create the VEHICLE_INVENTORY, with speeds, PM and CO2 emissions (function "set_vehicle_inventory").</v>
      </c>
      <c r="L1662" s="21" t="str" cm="1">
        <f t="array" aca="1" ref="L1662" ca="1">IF(ISNA(VLOOKUP(D1662,Grouped_Sources!$C:$C,1,FALSE)),"", INDIRECT(VLOOKUP(D1662,Grouped_Sources!$C:$G,5,FALSE)))</f>
        <v/>
      </c>
      <c r="M1662" s="21"/>
      <c r="N1662" s="21"/>
    </row>
    <row r="1663" spans="1:14">
      <c r="A1663" s="5">
        <f t="shared" si="251"/>
        <v>19</v>
      </c>
      <c r="B1663" s="5">
        <f t="shared" si="252"/>
        <v>77</v>
      </c>
      <c r="C1663" s="5" t="str">
        <f t="shared" ca="1" si="250"/>
        <v>CO2_emission_inventories car</v>
      </c>
      <c r="D1663" s="5" t="str">
        <f t="shared" ca="1" si="254"/>
        <v>CO2_emission_inventories_copiapo</v>
      </c>
      <c r="E1663" s="4" t="str" cm="1">
        <f t="array" aca="1" ref="E1663" ca="1">INDIRECT(ADDRESS(1,A1663,1,1,"all_city_parameter_inputs"))</f>
        <v>copiapo</v>
      </c>
      <c r="F1663" s="6" t="str" cm="1">
        <f t="array" aca="1" ref="F1663" ca="1">IF(AND(ISBLANK(INDIRECT(ADDRESS(B1663,2,1,1,"all_city_parameter_inputs"))), ISBLANK(INDIRECT(ADDRESS(B1663,1,1,1,"all_city_parameter_inputs")))), "", IF(ISBLANK(INDIRECT(ADDRESS(B1663,1,1,1,"all_city_parameter_inputs"))), All_city_list!F1662,INDIRECT(ADDRESS(B1663,1,1,1,"all_city_parameter_inputs"))))</f>
        <v>CO2_emission_inventories</v>
      </c>
      <c r="G1663" s="4" t="str" cm="1">
        <f t="array" aca="1" ref="G1663" ca="1">IF(AND(ISBLANK(INDIRECT(ADDRESS(B1663,3,1,1,"all_city_parameter_inputs"))),ISBLANK(INDIRECT(ADDRESS(B1663,2,1,1,"all_city_parameter_inputs")))),"",IF(ISBLANK(INDIRECT(ADDRESS(B1663,2,1,1,"all_city_parameter_inputs"))),"",INDIRECT(ADDRESS(B1663,2,1,1,"all_city_parameter_inputs"))))</f>
        <v>car</v>
      </c>
      <c r="H1663" s="17" cm="1">
        <f t="array" aca="1" ref="H1663" ca="1">IF(ISBLANK(INDIRECT(ADDRESS(B1663,A1663,1,1,"all_city_parameter_inputs"))), "--",INDIRECT(ADDRESS(B1663,A1663,1,1,"all_city_parameter_inputs")))</f>
        <v>1769.23</v>
      </c>
      <c r="I1663" s="17">
        <f ca="1">IF(OR(G1663="alpha",G1663="beta",G1663="sd",G1663="mean"),"--",VLOOKUP(C1663,Default!$B$5:$H$113,7,FALSE))</f>
        <v>1033377.341</v>
      </c>
      <c r="J1663" s="4" t="str">
        <f ca="1">VLOOKUP(F1663,Lookup!$C$5:$D$109,2, FALSE)</f>
        <v>Pollution values</v>
      </c>
      <c r="K1663" s="4">
        <f ca="1">VLOOKUP(C1663,Default!$B$4:$E$113,4, FALSE)</f>
        <v>0</v>
      </c>
      <c r="L1663" s="21" t="str" cm="1">
        <f t="array" aca="1" ref="L1663" ca="1">IF(ISNA(VLOOKUP(D1663,Grouped_Sources!$C:$C,1,FALSE)),"", INDIRECT(VLOOKUP(D1663,Grouped_Sources!$C:$G,5,FALSE)))</f>
        <v/>
      </c>
      <c r="M1663" s="21"/>
      <c r="N1663" s="21"/>
    </row>
    <row r="1664" spans="1:14">
      <c r="A1664" s="5">
        <f t="shared" si="251"/>
        <v>19</v>
      </c>
      <c r="B1664" s="5">
        <f t="shared" si="252"/>
        <v>78</v>
      </c>
      <c r="C1664" s="5" t="str">
        <f t="shared" ca="1" si="250"/>
        <v>CO2_emission_inventories bus_driver</v>
      </c>
      <c r="D1664" s="5" t="str">
        <f t="shared" ca="1" si="254"/>
        <v>CO2_emission_inventories_copiapo</v>
      </c>
      <c r="E1664" s="4" t="str" cm="1">
        <f t="array" aca="1" ref="E1664" ca="1">INDIRECT(ADDRESS(1,A1664,1,1,"all_city_parameter_inputs"))</f>
        <v>copiapo</v>
      </c>
      <c r="F1664" s="6" t="str" cm="1">
        <f t="array" aca="1" ref="F1664" ca="1">IF(AND(ISBLANK(INDIRECT(ADDRESS(B1664,2,1,1,"all_city_parameter_inputs"))), ISBLANK(INDIRECT(ADDRESS(B1664,1,1,1,"all_city_parameter_inputs")))), "", IF(ISBLANK(INDIRECT(ADDRESS(B1664,1,1,1,"all_city_parameter_inputs"))), All_city_list!F1663,INDIRECT(ADDRESS(B1664,1,1,1,"all_city_parameter_inputs"))))</f>
        <v>CO2_emission_inventories</v>
      </c>
      <c r="G1664" s="4" t="str" cm="1">
        <f t="array" aca="1" ref="G1664" ca="1">IF(AND(ISBLANK(INDIRECT(ADDRESS(B1664,3,1,1,"all_city_parameter_inputs"))),ISBLANK(INDIRECT(ADDRESS(B1664,2,1,1,"all_city_parameter_inputs")))),"",IF(ISBLANK(INDIRECT(ADDRESS(B1664,2,1,1,"all_city_parameter_inputs"))),"",INDIRECT(ADDRESS(B1664,2,1,1,"all_city_parameter_inputs"))))</f>
        <v>bus_driver</v>
      </c>
      <c r="H1664" s="17" cm="1">
        <f t="array" aca="1" ref="H1664" ca="1">IF(ISBLANK(INDIRECT(ADDRESS(B1664,A1664,1,1,"all_city_parameter_inputs"))), "--",INDIRECT(ADDRESS(B1664,A1664,1,1,"all_city_parameter_inputs")))</f>
        <v>92.665700000000001</v>
      </c>
      <c r="I1664" s="17">
        <f ca="1">IF(OR(G1664="alpha",G1664="beta",G1664="sd",G1664="mean"),"--",VLOOKUP(C1664,Default!$B$5:$H$113,7,FALSE))</f>
        <v>100429.7216</v>
      </c>
      <c r="J1664" s="4" t="str">
        <f ca="1">VLOOKUP(F1664,Lookup!$C$5:$D$109,2, FALSE)</f>
        <v>Pollution values</v>
      </c>
      <c r="K1664" s="4">
        <f ca="1">VLOOKUP(C1664,Default!$B$4:$E$113,4, FALSE)</f>
        <v>0</v>
      </c>
      <c r="L1664" s="21" t="str" cm="1">
        <f t="array" aca="1" ref="L1664" ca="1">IF(ISNA(VLOOKUP(D1664,Grouped_Sources!$C:$C,1,FALSE)),"", INDIRECT(VLOOKUP(D1664,Grouped_Sources!$C:$G,5,FALSE)))</f>
        <v/>
      </c>
      <c r="M1664" s="21"/>
      <c r="N1664" s="21"/>
    </row>
    <row r="1665" spans="1:14">
      <c r="A1665" s="5">
        <f t="shared" si="251"/>
        <v>19</v>
      </c>
      <c r="B1665" s="5">
        <f t="shared" si="252"/>
        <v>79</v>
      </c>
      <c r="C1665" s="5" t="str">
        <f t="shared" ca="1" si="250"/>
        <v>CO2_emission_inventories big_truck</v>
      </c>
      <c r="D1665" s="5" t="str">
        <f t="shared" ca="1" si="254"/>
        <v>CO2_emission_inventories_copiapo</v>
      </c>
      <c r="E1665" s="4" t="str" cm="1">
        <f t="array" aca="1" ref="E1665" ca="1">INDIRECT(ADDRESS(1,A1665,1,1,"all_city_parameter_inputs"))</f>
        <v>copiapo</v>
      </c>
      <c r="F1665" s="6" t="str" cm="1">
        <f t="array" aca="1" ref="F1665" ca="1">IF(AND(ISBLANK(INDIRECT(ADDRESS(B1665,2,1,1,"all_city_parameter_inputs"))), ISBLANK(INDIRECT(ADDRESS(B1665,1,1,1,"all_city_parameter_inputs")))), "", IF(ISBLANK(INDIRECT(ADDRESS(B1665,1,1,1,"all_city_parameter_inputs"))), All_city_list!F1664,INDIRECT(ADDRESS(B1665,1,1,1,"all_city_parameter_inputs"))))</f>
        <v>CO2_emission_inventories</v>
      </c>
      <c r="G1665" s="4" t="str" cm="1">
        <f t="array" aca="1" ref="G1665" ca="1">IF(AND(ISBLANK(INDIRECT(ADDRESS(B1665,3,1,1,"all_city_parameter_inputs"))),ISBLANK(INDIRECT(ADDRESS(B1665,2,1,1,"all_city_parameter_inputs")))),"",IF(ISBLANK(INDIRECT(ADDRESS(B1665,2,1,1,"all_city_parameter_inputs"))),"",INDIRECT(ADDRESS(B1665,2,1,1,"all_city_parameter_inputs"))))</f>
        <v>big_truck</v>
      </c>
      <c r="H1665" s="17" cm="1">
        <f t="array" aca="1" ref="H1665" ca="1">IF(ISBLANK(INDIRECT(ADDRESS(B1665,A1665,1,1,"all_city_parameter_inputs"))), "--",INDIRECT(ADDRESS(B1665,A1665,1,1,"all_city_parameter_inputs")))</f>
        <v>1062.6199999999999</v>
      </c>
      <c r="I1665" s="17">
        <f ca="1">IF(OR(G1665="alpha",G1665="beta",G1665="sd",G1665="mean"),"--",VLOOKUP(C1665,Default!$B$5:$H$113,7,FALSE))</f>
        <v>259655.32449999999</v>
      </c>
      <c r="J1665" s="4" t="str">
        <f ca="1">VLOOKUP(F1665,Lookup!$C$5:$D$109,2, FALSE)</f>
        <v>Pollution values</v>
      </c>
      <c r="K1665" s="4">
        <f ca="1">VLOOKUP(C1665,Default!$B$4:$E$113,4, FALSE)</f>
        <v>0</v>
      </c>
      <c r="L1665" s="21" t="str" cm="1">
        <f t="array" aca="1" ref="L1665" ca="1">IF(ISNA(VLOOKUP(D1665,Grouped_Sources!$C:$C,1,FALSE)),"", INDIRECT(VLOOKUP(D1665,Grouped_Sources!$C:$G,5,FALSE)))</f>
        <v/>
      </c>
      <c r="M1665" s="21"/>
      <c r="N1665" s="21"/>
    </row>
    <row r="1666" spans="1:14">
      <c r="A1666" s="5">
        <f t="shared" si="251"/>
        <v>19</v>
      </c>
      <c r="B1666" s="5">
        <f t="shared" si="252"/>
        <v>80</v>
      </c>
      <c r="C1666" s="5" t="str">
        <f t="shared" ca="1" si="250"/>
        <v>CO2_emission_inventories truck</v>
      </c>
      <c r="D1666" s="5" t="str">
        <f t="shared" ca="1" si="254"/>
        <v>CO2_emission_inventories_copiapo</v>
      </c>
      <c r="E1666" s="4" t="str" cm="1">
        <f t="array" aca="1" ref="E1666" ca="1">INDIRECT(ADDRESS(1,A1666,1,1,"all_city_parameter_inputs"))</f>
        <v>copiapo</v>
      </c>
      <c r="F1666" s="6" t="str" cm="1">
        <f t="array" aca="1" ref="F1666" ca="1">IF(AND(ISBLANK(INDIRECT(ADDRESS(B1666,2,1,1,"all_city_parameter_inputs"))), ISBLANK(INDIRECT(ADDRESS(B1666,1,1,1,"all_city_parameter_inputs")))), "", IF(ISBLANK(INDIRECT(ADDRESS(B1666,1,1,1,"all_city_parameter_inputs"))), All_city_list!F1665,INDIRECT(ADDRESS(B1666,1,1,1,"all_city_parameter_inputs"))))</f>
        <v>CO2_emission_inventories</v>
      </c>
      <c r="G1666" s="4" t="str" cm="1">
        <f t="array" aca="1" ref="G1666" ca="1">IF(AND(ISBLANK(INDIRECT(ADDRESS(B1666,3,1,1,"all_city_parameter_inputs"))),ISBLANK(INDIRECT(ADDRESS(B1666,2,1,1,"all_city_parameter_inputs")))),"",IF(ISBLANK(INDIRECT(ADDRESS(B1666,2,1,1,"all_city_parameter_inputs"))),"",INDIRECT(ADDRESS(B1666,2,1,1,"all_city_parameter_inputs"))))</f>
        <v>truck</v>
      </c>
      <c r="H1666" s="17" cm="1">
        <f t="array" aca="1" ref="H1666" ca="1">IF(ISBLANK(INDIRECT(ADDRESS(B1666,A1666,1,1,"all_city_parameter_inputs"))), "--",INDIRECT(ADDRESS(B1666,A1666,1,1,"all_city_parameter_inputs")))</f>
        <v>1954.94</v>
      </c>
      <c r="I1666" s="17">
        <f ca="1">IF(OR(G1666="alpha",G1666="beta",G1666="sd",G1666="mean"),"--",VLOOKUP(C1666,Default!$B$5:$H$113,7,FALSE))</f>
        <v>163516.11319999999</v>
      </c>
      <c r="J1666" s="4" t="str">
        <f ca="1">VLOOKUP(F1666,Lookup!$C$5:$D$109,2, FALSE)</f>
        <v>Pollution values</v>
      </c>
      <c r="K1666" s="4">
        <f ca="1">VLOOKUP(C1666,Default!$B$4:$E$113,4, FALSE)</f>
        <v>0</v>
      </c>
      <c r="L1666" s="21" t="str" cm="1">
        <f t="array" aca="1" ref="L1666" ca="1">IF(ISNA(VLOOKUP(D1666,Grouped_Sources!$C:$C,1,FALSE)),"", INDIRECT(VLOOKUP(D1666,Grouped_Sources!$C:$G,5,FALSE)))</f>
        <v/>
      </c>
      <c r="M1666" s="21"/>
      <c r="N1666" s="21"/>
    </row>
    <row r="1667" spans="1:14">
      <c r="A1667" s="5">
        <f t="shared" si="251"/>
        <v>19</v>
      </c>
      <c r="B1667" s="5">
        <f t="shared" si="252"/>
        <v>81</v>
      </c>
      <c r="C1667" s="5" t="str">
        <f t="shared" ca="1" si="250"/>
        <v>CO2_emission_inventories van</v>
      </c>
      <c r="D1667" s="5" t="str">
        <f t="shared" ca="1" si="254"/>
        <v>CO2_emission_inventories_copiapo</v>
      </c>
      <c r="E1667" s="4" t="str" cm="1">
        <f t="array" aca="1" ref="E1667" ca="1">INDIRECT(ADDRESS(1,A1667,1,1,"all_city_parameter_inputs"))</f>
        <v>copiapo</v>
      </c>
      <c r="F1667" s="6" t="str" cm="1">
        <f t="array" aca="1" ref="F1667" ca="1">IF(AND(ISBLANK(INDIRECT(ADDRESS(B1667,2,1,1,"all_city_parameter_inputs"))), ISBLANK(INDIRECT(ADDRESS(B1667,1,1,1,"all_city_parameter_inputs")))), "", IF(ISBLANK(INDIRECT(ADDRESS(B1667,1,1,1,"all_city_parameter_inputs"))), All_city_list!F1666,INDIRECT(ADDRESS(B1667,1,1,1,"all_city_parameter_inputs"))))</f>
        <v>CO2_emission_inventories</v>
      </c>
      <c r="G1667" s="4" t="str" cm="1">
        <f t="array" aca="1" ref="G1667" ca="1">IF(AND(ISBLANK(INDIRECT(ADDRESS(B1667,3,1,1,"all_city_parameter_inputs"))),ISBLANK(INDIRECT(ADDRESS(B1667,2,1,1,"all_city_parameter_inputs")))),"",IF(ISBLANK(INDIRECT(ADDRESS(B1667,2,1,1,"all_city_parameter_inputs"))),"",INDIRECT(ADDRESS(B1667,2,1,1,"all_city_parameter_inputs"))))</f>
        <v>van</v>
      </c>
      <c r="H1667" s="17" t="str" cm="1">
        <f t="array" aca="1" ref="H1667" ca="1">IF(ISBLANK(INDIRECT(ADDRESS(B1667,A1667,1,1,"all_city_parameter_inputs"))), "--",INDIRECT(ADDRESS(B1667,A1667,1,1,"all_city_parameter_inputs")))</f>
        <v>--</v>
      </c>
      <c r="I1667" s="17">
        <f ca="1">IF(OR(G1667="alpha",G1667="beta",G1667="sd",G1667="mean"),"--",VLOOKUP(C1667,Default!$B$5:$H$113,7,FALSE))</f>
        <v>0</v>
      </c>
      <c r="J1667" s="4" t="str">
        <f ca="1">VLOOKUP(F1667,Lookup!$C$5:$D$109,2, FALSE)</f>
        <v>Pollution values</v>
      </c>
      <c r="K1667" s="4">
        <f ca="1">VLOOKUP(C1667,Default!$B$4:$E$113,4, FALSE)</f>
        <v>0</v>
      </c>
      <c r="L1667" s="21" t="str" cm="1">
        <f t="array" aca="1" ref="L1667" ca="1">IF(ISNA(VLOOKUP(D1667,Grouped_Sources!$C:$C,1,FALSE)),"", INDIRECT(VLOOKUP(D1667,Grouped_Sources!$C:$G,5,FALSE)))</f>
        <v/>
      </c>
      <c r="M1667" s="21"/>
      <c r="N1667" s="21"/>
    </row>
    <row r="1668" spans="1:14">
      <c r="A1668" s="5">
        <f t="shared" si="251"/>
        <v>19</v>
      </c>
      <c r="B1668" s="5">
        <f t="shared" si="252"/>
        <v>82</v>
      </c>
      <c r="C1668" s="5" t="str">
        <f t="shared" ca="1" si="250"/>
        <v>CO2_emission_inventories other</v>
      </c>
      <c r="D1668" s="5" t="str">
        <f t="shared" ca="1" si="254"/>
        <v>CO2_emission_inventories_copiapo</v>
      </c>
      <c r="E1668" s="4" t="str" cm="1">
        <f t="array" aca="1" ref="E1668" ca="1">INDIRECT(ADDRESS(1,A1668,1,1,"all_city_parameter_inputs"))</f>
        <v>copiapo</v>
      </c>
      <c r="F1668" s="6" t="str" cm="1">
        <f t="array" aca="1" ref="F1668" ca="1">IF(AND(ISBLANK(INDIRECT(ADDRESS(B1668,2,1,1,"all_city_parameter_inputs"))), ISBLANK(INDIRECT(ADDRESS(B1668,1,1,1,"all_city_parameter_inputs")))), "", IF(ISBLANK(INDIRECT(ADDRESS(B1668,1,1,1,"all_city_parameter_inputs"))), All_city_list!F1667,INDIRECT(ADDRESS(B1668,1,1,1,"all_city_parameter_inputs"))))</f>
        <v>CO2_emission_inventories</v>
      </c>
      <c r="G1668" s="4" t="str" cm="1">
        <f t="array" aca="1" ref="G1668" ca="1">IF(AND(ISBLANK(INDIRECT(ADDRESS(B1668,3,1,1,"all_city_parameter_inputs"))),ISBLANK(INDIRECT(ADDRESS(B1668,2,1,1,"all_city_parameter_inputs")))),"",IF(ISBLANK(INDIRECT(ADDRESS(B1668,2,1,1,"all_city_parameter_inputs"))),"",INDIRECT(ADDRESS(B1668,2,1,1,"all_city_parameter_inputs"))))</f>
        <v>other</v>
      </c>
      <c r="H1668" s="17" cm="1">
        <f t="array" aca="1" ref="H1668" ca="1">IF(ISBLANK(INDIRECT(ADDRESS(B1668,A1668,1,1,"all_city_parameter_inputs"))), "--",INDIRECT(ADDRESS(B1668,A1668,1,1,"all_city_parameter_inputs")))</f>
        <v>99.741799999999998</v>
      </c>
      <c r="I1668" s="17">
        <f ca="1">IF(OR(G1668="alpha",G1668="beta",G1668="sd",G1668="mean"),"--",VLOOKUP(C1668,Default!$B$5:$H$113,7,FALSE))</f>
        <v>1906.893448</v>
      </c>
      <c r="J1668" s="4" t="str">
        <f ca="1">VLOOKUP(F1668,Lookup!$C$5:$D$109,2, FALSE)</f>
        <v>Pollution values</v>
      </c>
      <c r="K1668" s="4">
        <f ca="1">VLOOKUP(C1668,Default!$B$4:$E$113,4, FALSE)</f>
        <v>0</v>
      </c>
      <c r="L1668" s="21" t="str" cm="1">
        <f t="array" aca="1" ref="L1668" ca="1">IF(ISNA(VLOOKUP(D1668,Grouped_Sources!$C:$C,1,FALSE)),"", INDIRECT(VLOOKUP(D1668,Grouped_Sources!$C:$G,5,FALSE)))</f>
        <v/>
      </c>
      <c r="M1668" s="21"/>
      <c r="N1668" s="21"/>
    </row>
    <row r="1669" spans="1:14">
      <c r="A1669" s="5">
        <f t="shared" si="251"/>
        <v>19</v>
      </c>
      <c r="B1669" s="5">
        <f t="shared" si="252"/>
        <v>83</v>
      </c>
      <c r="C1669" s="5" t="str">
        <f t="shared" ca="1" si="250"/>
        <v>CO2_emission_inventories taxi</v>
      </c>
      <c r="D1669" s="5" t="str">
        <f t="shared" ca="1" si="254"/>
        <v>CO2_emission_inventories_copiapo</v>
      </c>
      <c r="E1669" s="4" t="str" cm="1">
        <f t="array" aca="1" ref="E1669" ca="1">INDIRECT(ADDRESS(1,A1669,1,1,"all_city_parameter_inputs"))</f>
        <v>copiapo</v>
      </c>
      <c r="F1669" s="6" t="str" cm="1">
        <f t="array" aca="1" ref="F1669" ca="1">IF(AND(ISBLANK(INDIRECT(ADDRESS(B1669,2,1,1,"all_city_parameter_inputs"))), ISBLANK(INDIRECT(ADDRESS(B1669,1,1,1,"all_city_parameter_inputs")))), "", IF(ISBLANK(INDIRECT(ADDRESS(B1669,1,1,1,"all_city_parameter_inputs"))), All_city_list!F1668,INDIRECT(ADDRESS(B1669,1,1,1,"all_city_parameter_inputs"))))</f>
        <v>CO2_emission_inventories</v>
      </c>
      <c r="G1669" s="4" t="str" cm="1">
        <f t="array" aca="1" ref="G1669" ca="1">IF(AND(ISBLANK(INDIRECT(ADDRESS(B1669,3,1,1,"all_city_parameter_inputs"))),ISBLANK(INDIRECT(ADDRESS(B1669,2,1,1,"all_city_parameter_inputs")))),"",IF(ISBLANK(INDIRECT(ADDRESS(B1669,2,1,1,"all_city_parameter_inputs"))),"",INDIRECT(ADDRESS(B1669,2,1,1,"all_city_parameter_inputs"))))</f>
        <v>taxi</v>
      </c>
      <c r="H1669" s="17" t="str" cm="1">
        <f t="array" aca="1" ref="H1669" ca="1">IF(ISBLANK(INDIRECT(ADDRESS(B1669,A1669,1,1,"all_city_parameter_inputs"))), "--",INDIRECT(ADDRESS(B1669,A1669,1,1,"all_city_parameter_inputs")))</f>
        <v>--</v>
      </c>
      <c r="I1669" s="17">
        <f ca="1">IF(OR(G1669="alpha",G1669="beta",G1669="sd",G1669="mean"),"--",VLOOKUP(C1669,Default!$B$5:$H$113,7,FALSE))</f>
        <v>0</v>
      </c>
      <c r="J1669" s="4" t="str">
        <f ca="1">VLOOKUP(F1669,Lookup!$C$5:$D$109,2, FALSE)</f>
        <v>Pollution values</v>
      </c>
      <c r="K1669" s="4">
        <f ca="1">VLOOKUP(C1669,Default!$B$4:$E$113,4, FALSE)</f>
        <v>0</v>
      </c>
      <c r="L1669" s="21" t="str" cm="1">
        <f t="array" aca="1" ref="L1669" ca="1">IF(ISNA(VLOOKUP(D1669,Grouped_Sources!$C:$C,1,FALSE)),"", INDIRECT(VLOOKUP(D1669,Grouped_Sources!$C:$G,5,FALSE)))</f>
        <v/>
      </c>
      <c r="M1669" s="21"/>
      <c r="N1669" s="21"/>
    </row>
    <row r="1670" spans="1:14">
      <c r="A1670" s="5">
        <f t="shared" si="251"/>
        <v>19</v>
      </c>
      <c r="B1670" s="5">
        <f t="shared" si="252"/>
        <v>84</v>
      </c>
      <c r="C1670" s="5" t="str">
        <f t="shared" ca="1" si="250"/>
        <v>CO2_emission_inventories auto_rickshaw</v>
      </c>
      <c r="D1670" s="5" t="str">
        <f t="shared" ca="1" si="254"/>
        <v>CO2_emission_inventories_copiapo</v>
      </c>
      <c r="E1670" s="4" t="str" cm="1">
        <f t="array" aca="1" ref="E1670" ca="1">INDIRECT(ADDRESS(1,A1670,1,1,"all_city_parameter_inputs"))</f>
        <v>copiapo</v>
      </c>
      <c r="F1670" s="6" t="str" cm="1">
        <f t="array" aca="1" ref="F1670" ca="1">IF(AND(ISBLANK(INDIRECT(ADDRESS(B1670,2,1,1,"all_city_parameter_inputs"))), ISBLANK(INDIRECT(ADDRESS(B1670,1,1,1,"all_city_parameter_inputs")))), "", IF(ISBLANK(INDIRECT(ADDRESS(B1670,1,1,1,"all_city_parameter_inputs"))), All_city_list!F1669,INDIRECT(ADDRESS(B1670,1,1,1,"all_city_parameter_inputs"))))</f>
        <v>CO2_emission_inventories</v>
      </c>
      <c r="G1670" s="4" t="str" cm="1">
        <f t="array" aca="1" ref="G1670" ca="1">IF(AND(ISBLANK(INDIRECT(ADDRESS(B1670,3,1,1,"all_city_parameter_inputs"))),ISBLANK(INDIRECT(ADDRESS(B1670,2,1,1,"all_city_parameter_inputs")))),"",IF(ISBLANK(INDIRECT(ADDRESS(B1670,2,1,1,"all_city_parameter_inputs"))),"",INDIRECT(ADDRESS(B1670,2,1,1,"all_city_parameter_inputs"))))</f>
        <v>auto_rickshaw</v>
      </c>
      <c r="H1670" s="17" t="str" cm="1">
        <f t="array" aca="1" ref="H1670" ca="1">IF(ISBLANK(INDIRECT(ADDRESS(B1670,A1670,1,1,"all_city_parameter_inputs"))), "--",INDIRECT(ADDRESS(B1670,A1670,1,1,"all_city_parameter_inputs")))</f>
        <v>--</v>
      </c>
      <c r="I1670" s="17">
        <f ca="1">IF(OR(G1670="alpha",G1670="beta",G1670="sd",G1670="mean"),"--",VLOOKUP(C1670,Default!$B$5:$H$113,7,FALSE))</f>
        <v>0</v>
      </c>
      <c r="J1670" s="4" t="str">
        <f ca="1">VLOOKUP(F1670,Lookup!$C$5:$D$109,2, FALSE)</f>
        <v>Pollution values</v>
      </c>
      <c r="K1670" s="4">
        <f ca="1">VLOOKUP(C1670,Default!$B$4:$E$113,4, FALSE)</f>
        <v>0</v>
      </c>
      <c r="L1670" s="21" t="str" cm="1">
        <f t="array" aca="1" ref="L1670" ca="1">IF(ISNA(VLOOKUP(D1670,Grouped_Sources!$C:$C,1,FALSE)),"", INDIRECT(VLOOKUP(D1670,Grouped_Sources!$C:$G,5,FALSE)))</f>
        <v/>
      </c>
      <c r="M1670" s="21"/>
      <c r="N1670" s="21"/>
    </row>
    <row r="1671" spans="1:14">
      <c r="A1671" s="5">
        <f t="shared" si="251"/>
        <v>19</v>
      </c>
      <c r="B1671" s="5">
        <f t="shared" si="252"/>
        <v>85</v>
      </c>
      <c r="C1671" s="5" t="str">
        <f t="shared" ca="1" si="250"/>
        <v>CO2_emission_confidence</v>
      </c>
      <c r="D1671" s="5" t="str">
        <f t="shared" ca="1" si="254"/>
        <v>CO2_emission_confidence_copiapo</v>
      </c>
      <c r="E1671" s="4" t="str" cm="1">
        <f t="array" aca="1" ref="E1671" ca="1">INDIRECT(ADDRESS(1,A1671,1,1,"all_city_parameter_inputs"))</f>
        <v>copiapo</v>
      </c>
      <c r="F1671" s="6" t="str" cm="1">
        <f t="array" aca="1" ref="F1671" ca="1">IF(AND(ISBLANK(INDIRECT(ADDRESS(B1671,2,1,1,"all_city_parameter_inputs"))), ISBLANK(INDIRECT(ADDRESS(B1671,1,1,1,"all_city_parameter_inputs")))), "", IF(ISBLANK(INDIRECT(ADDRESS(B1671,1,1,1,"all_city_parameter_inputs"))), All_city_list!F1670,INDIRECT(ADDRESS(B1671,1,1,1,"all_city_parameter_inputs"))))</f>
        <v>CO2_emission_confidence</v>
      </c>
      <c r="G1671" s="4" t="str" cm="1">
        <f t="array" aca="1" ref="G1671" ca="1">IF(AND(ISBLANK(INDIRECT(ADDRESS(B1671,3,1,1,"all_city_parameter_inputs"))),ISBLANK(INDIRECT(ADDRESS(B1671,2,1,1,"all_city_parameter_inputs")))),"",IF(ISBLANK(INDIRECT(ADDRESS(B1671,2,1,1,"all_city_parameter_inputs"))),"",INDIRECT(ADDRESS(B1671,2,1,1,"all_city_parameter_inputs"))))</f>
        <v>sample</v>
      </c>
      <c r="H1671" s="17" cm="1">
        <f t="array" aca="1" ref="H1671" ca="1">IF(ISBLANK(INDIRECT(ADDRESS(B1671,A1671,1,1,"all_city_parameter_inputs"))), "--",INDIRECT(ADDRESS(B1671,A1671,1,1,"all_city_parameter_inputs")))</f>
        <v>0.8</v>
      </c>
      <c r="I1671" s="17">
        <f ca="1">IF(OR(G1671="alpha",G1671="beta",G1671="sd",G1671="mean"),"--",VLOOKUP(C1671,Default!$B$5:$H$113,7,FALSE))</f>
        <v>1</v>
      </c>
      <c r="J1671" s="4" t="str">
        <f ca="1">VLOOKUP(F1671,Lookup!$C$5:$D$109,2, FALSE)</f>
        <v>Pollution values</v>
      </c>
      <c r="K1671" s="4" t="str">
        <f ca="1">VLOOKUP(C1671,Default!$B$4:$E$113,4, FALSE)</f>
        <v>how confident we are about the CO2 emissions inventory (equivalent to PM_EMISSION_INVENTORY_CONFIDENCE)</v>
      </c>
      <c r="L1671" s="21" t="str" cm="1">
        <f t="array" aca="1" ref="L1671" ca="1">IF(ISNA(VLOOKUP(D1671,Grouped_Sources!$C:$C,1,FALSE)),"", INDIRECT(VLOOKUP(D1671,Grouped_Sources!$C:$G,5,FALSE)))</f>
        <v/>
      </c>
      <c r="M1671" s="21"/>
      <c r="N1671" s="21"/>
    </row>
    <row r="1672" spans="1:14">
      <c r="A1672" s="5">
        <f t="shared" si="251"/>
        <v>19</v>
      </c>
      <c r="B1672" s="5">
        <f t="shared" si="252"/>
        <v>86</v>
      </c>
      <c r="C1672" s="5" t="str">
        <f t="shared" ca="1" si="250"/>
        <v>car_occupancy_ratio</v>
      </c>
      <c r="D1672" s="5" t="str">
        <f t="shared" ref="D1672:D1674" ca="1" si="255">F1672&amp;"_"&amp;E1672</f>
        <v>car_occupancy_ratio_copiapo</v>
      </c>
      <c r="E1672" s="4" t="str" cm="1">
        <f t="array" aca="1" ref="E1672" ca="1">INDIRECT(ADDRESS(1,A1672,1,1,"all_city_parameter_inputs"))</f>
        <v>copiapo</v>
      </c>
      <c r="F1672" s="6" t="str" cm="1">
        <f t="array" aca="1" ref="F1672" ca="1">IF(AND(ISBLANK(INDIRECT(ADDRESS(B1672,2,1,1,"all_city_parameter_inputs"))), ISBLANK(INDIRECT(ADDRESS(B1672,1,1,1,"all_city_parameter_inputs")))), "", IF(ISBLANK(INDIRECT(ADDRESS(B1672,1,1,1,"all_city_parameter_inputs"))), All_city_list!F1671,INDIRECT(ADDRESS(B1672,1,1,1,"all_city_parameter_inputs"))))</f>
        <v>car_occupancy_ratio</v>
      </c>
      <c r="G1672" s="4" t="str" cm="1">
        <f t="array" aca="1" ref="G1672" ca="1">IF(AND(ISBLANK(INDIRECT(ADDRESS(B1672,3,1,1,"all_city_parameter_inputs"))),ISBLANK(INDIRECT(ADDRESS(B1672,2,1,1,"all_city_parameter_inputs")))),"",IF(ISBLANK(INDIRECT(ADDRESS(B1672,2,1,1,"all_city_parameter_inputs"))),"",INDIRECT(ADDRESS(B1672,2,1,1,"all_city_parameter_inputs"))))</f>
        <v>constant</v>
      </c>
      <c r="H1672" s="17" cm="1">
        <f t="array" aca="1" ref="H1672" ca="1">IF(ISBLANK(INDIRECT(ADDRESS(B1672,A1672,1,1,"all_city_parameter_inputs"))), "--",INDIRECT(ADDRESS(B1672,A1672,1,1,"all_city_parameter_inputs")))</f>
        <v>0.66225165562913912</v>
      </c>
      <c r="I1672" s="17">
        <f ca="1">IF(OR(G1672="alpha",G1672="beta",G1672="sd",G1672="mean"),"--",VLOOKUP(C1672,Default!$B$5:$H$113,7,FALSE))</f>
        <v>0.625</v>
      </c>
      <c r="J1672" s="4" t="str">
        <f ca="1">VLOOKUP(F1672,Lookup!$C$5:$D$109,2, FALSE)</f>
        <v>Travel values</v>
      </c>
      <c r="K1672" s="4" t="str">
        <f ca="1">VLOOKUP(C1672,Default!$B$4:$E$113,4, FALSE)</f>
        <v>ratio of cars to passengers (incl driver)</v>
      </c>
      <c r="L1672" s="21" t="str" cm="1">
        <f t="array" aca="1" ref="L1672" ca="1">IF(ISNA(VLOOKUP(D1672,Grouped_Sources!$C:$C,1,FALSE)),"", INDIRECT(VLOOKUP(D1672,Grouped_Sources!$C:$G,5,FALSE)))</f>
        <v>CarOccupancyRatio_vxx.docx on on OneDrive Ali Abbas - ITHIM Global\Methods and Processes\Input Parameters\CarOccupancyRate</v>
      </c>
      <c r="M1672" s="21"/>
      <c r="N1672" s="21"/>
    </row>
    <row r="1673" spans="1:14">
      <c r="A1673" s="5">
        <f t="shared" si="251"/>
        <v>19</v>
      </c>
      <c r="B1673" s="5">
        <f t="shared" si="252"/>
        <v>87</v>
      </c>
      <c r="C1673" s="5" t="str">
        <f t="shared" ca="1" si="250"/>
        <v>car_occupancy_ratio</v>
      </c>
      <c r="D1673" s="5" t="str">
        <f t="shared" ca="1" si="255"/>
        <v>car_occupancy_ratio_copiapo</v>
      </c>
      <c r="E1673" s="4" t="str" cm="1">
        <f t="array" aca="1" ref="E1673" ca="1">INDIRECT(ADDRESS(1,A1673,1,1,"all_city_parameter_inputs"))</f>
        <v>copiapo</v>
      </c>
      <c r="F1673" s="6" t="str" cm="1">
        <f t="array" aca="1" ref="F1673" ca="1">IF(AND(ISBLANK(INDIRECT(ADDRESS(B1673,2,1,1,"all_city_parameter_inputs"))), ISBLANK(INDIRECT(ADDRESS(B1673,1,1,1,"all_city_parameter_inputs")))), "", IF(ISBLANK(INDIRECT(ADDRESS(B1673,1,1,1,"all_city_parameter_inputs"))), All_city_list!F1672,INDIRECT(ADDRESS(B1673,1,1,1,"all_city_parameter_inputs"))))</f>
        <v>car_occupancy_ratio</v>
      </c>
      <c r="G1673" s="4" t="str" cm="1">
        <f t="array" aca="1" ref="G1673" ca="1">IF(AND(ISBLANK(INDIRECT(ADDRESS(B1673,3,1,1,"all_city_parameter_inputs"))),ISBLANK(INDIRECT(ADDRESS(B1673,2,1,1,"all_city_parameter_inputs")))),"",IF(ISBLANK(INDIRECT(ADDRESS(B1673,2,1,1,"all_city_parameter_inputs"))),"",INDIRECT(ADDRESS(B1673,2,1,1,"all_city_parameter_inputs"))))</f>
        <v>alpha</v>
      </c>
      <c r="H1673" s="17" cm="1">
        <f t="array" aca="1" ref="H1673" ca="1">IF(ISBLANK(INDIRECT(ADDRESS(B1673,A1673,1,1,"all_city_parameter_inputs"))), "--",INDIRECT(ADDRESS(B1673,A1673,1,1,"all_city_parameter_inputs")))</f>
        <v>16.045408388520961</v>
      </c>
      <c r="I1673" s="17" t="str">
        <f ca="1">IF(OR(G1673="alpha",G1673="beta",G1673="sd",G1673="mean"),"--",VLOOKUP(C1673,Default!$B$5:$H$113,7,FALSE))</f>
        <v>--</v>
      </c>
      <c r="J1673" s="4" t="str">
        <f ca="1">VLOOKUP(F1673,Lookup!$C$5:$D$109,2, FALSE)</f>
        <v>Travel values</v>
      </c>
      <c r="K1673" s="4" t="str">
        <f ca="1">VLOOKUP(C1673,Default!$B$4:$E$113,4, FALSE)</f>
        <v>ratio of cars to passengers (incl driver)</v>
      </c>
      <c r="L1673" s="21" t="str" cm="1">
        <f t="array" aca="1" ref="L1673" ca="1">IF(ISNA(VLOOKUP(D1673,Grouped_Sources!$C:$C,1,FALSE)),"", INDIRECT(VLOOKUP(D1673,Grouped_Sources!$C:$G,5,FALSE)))</f>
        <v>CarOccupancyRatio_vxx.docx on on OneDrive Ali Abbas - ITHIM Global\Methods and Processes\Input Parameters\CarOccupancyRate</v>
      </c>
      <c r="M1673" s="21"/>
      <c r="N1673" s="21"/>
    </row>
    <row r="1674" spans="1:14">
      <c r="A1674" s="5">
        <f t="shared" si="251"/>
        <v>19</v>
      </c>
      <c r="B1674" s="5">
        <f t="shared" si="252"/>
        <v>88</v>
      </c>
      <c r="C1674" s="5" t="str">
        <f t="shared" ca="1" si="250"/>
        <v>car_occupancy_ratio</v>
      </c>
      <c r="D1674" s="5" t="str">
        <f t="shared" ca="1" si="255"/>
        <v>car_occupancy_ratio_copiapo</v>
      </c>
      <c r="E1674" s="4" t="str" cm="1">
        <f t="array" aca="1" ref="E1674" ca="1">INDIRECT(ADDRESS(1,A1674,1,1,"all_city_parameter_inputs"))</f>
        <v>copiapo</v>
      </c>
      <c r="F1674" s="6" t="str" cm="1">
        <f t="array" aca="1" ref="F1674" ca="1">IF(AND(ISBLANK(INDIRECT(ADDRESS(B1674,2,1,1,"all_city_parameter_inputs"))), ISBLANK(INDIRECT(ADDRESS(B1674,1,1,1,"all_city_parameter_inputs")))), "", IF(ISBLANK(INDIRECT(ADDRESS(B1674,1,1,1,"all_city_parameter_inputs"))), All_city_list!F1673,INDIRECT(ADDRESS(B1674,1,1,1,"all_city_parameter_inputs"))))</f>
        <v>car_occupancy_ratio</v>
      </c>
      <c r="G1674" s="4" t="str" cm="1">
        <f t="array" aca="1" ref="G1674" ca="1">IF(AND(ISBLANK(INDIRECT(ADDRESS(B1674,3,1,1,"all_city_parameter_inputs"))),ISBLANK(INDIRECT(ADDRESS(B1674,2,1,1,"all_city_parameter_inputs")))),"",IF(ISBLANK(INDIRECT(ADDRESS(B1674,2,1,1,"all_city_parameter_inputs"))),"",INDIRECT(ADDRESS(B1674,2,1,1,"all_city_parameter_inputs"))))</f>
        <v>beta</v>
      </c>
      <c r="H1674" s="17" cm="1">
        <f t="array" aca="1" ref="H1674" ca="1">IF(ISBLANK(INDIRECT(ADDRESS(B1674,A1674,1,1,"all_city_parameter_inputs"))), "--",INDIRECT(ADDRESS(B1674,A1674,1,1,"all_city_parameter_inputs")))</f>
        <v>8.1831582781456884</v>
      </c>
      <c r="I1674" s="17" t="str">
        <f ca="1">IF(OR(G1674="alpha",G1674="beta",G1674="sd",G1674="mean"),"--",VLOOKUP(C1674,Default!$B$5:$H$113,7,FALSE))</f>
        <v>--</v>
      </c>
      <c r="J1674" s="4" t="str">
        <f ca="1">VLOOKUP(F1674,Lookup!$C$5:$D$109,2, FALSE)</f>
        <v>Travel values</v>
      </c>
      <c r="K1674" s="4" t="str">
        <f ca="1">VLOOKUP(C1674,Default!$B$4:$E$113,4, FALSE)</f>
        <v>ratio of cars to passengers (incl driver)</v>
      </c>
      <c r="L1674" s="21" t="str" cm="1">
        <f t="array" aca="1" ref="L1674" ca="1">IF(ISNA(VLOOKUP(D1674,Grouped_Sources!$C:$C,1,FALSE)),"", INDIRECT(VLOOKUP(D1674,Grouped_Sources!$C:$G,5,FALSE)))</f>
        <v>CarOccupancyRatio_vxx.docx on on OneDrive Ali Abbas - ITHIM Global\Methods and Processes\Input Parameters\CarOccupancyRate</v>
      </c>
      <c r="M1674" s="21"/>
      <c r="N1674" s="21"/>
    </row>
    <row r="1675" spans="1:14">
      <c r="A1675" s="5">
        <f t="shared" si="251"/>
        <v>19</v>
      </c>
      <c r="B1675" s="5">
        <f t="shared" si="252"/>
        <v>89</v>
      </c>
      <c r="C1675" s="5" t="str">
        <f t="shared" ca="1" si="250"/>
        <v>country</v>
      </c>
      <c r="D1675" s="5" t="str">
        <f t="shared" ref="D1675:D1678" ca="1" si="256">F1675&amp;"_"&amp;E1675</f>
        <v>country_copiapo</v>
      </c>
      <c r="E1675" s="4" t="str" cm="1">
        <f t="array" aca="1" ref="E1675" ca="1">INDIRECT(ADDRESS(1,A1675,1,1,"all_city_parameter_inputs"))</f>
        <v>copiapo</v>
      </c>
      <c r="F1675" s="6" t="str" cm="1">
        <f t="array" aca="1" ref="F1675" ca="1">IF(AND(ISBLANK(INDIRECT(ADDRESS(B1675,2,1,1,"all_city_parameter_inputs"))), ISBLANK(INDIRECT(ADDRESS(B1675,1,1,1,"all_city_parameter_inputs")))), "", IF(ISBLANK(INDIRECT(ADDRESS(B1675,1,1,1,"all_city_parameter_inputs"))), All_city_list!F1674,INDIRECT(ADDRESS(B1675,1,1,1,"all_city_parameter_inputs"))))</f>
        <v>country</v>
      </c>
      <c r="G1675" s="4" t="str" cm="1">
        <f t="array" aca="1" ref="G1675" ca="1">IF(AND(ISBLANK(INDIRECT(ADDRESS(B1675,3,1,1,"all_city_parameter_inputs"))),ISBLANK(INDIRECT(ADDRESS(B1675,2,1,1,"all_city_parameter_inputs")))),"",IF(ISBLANK(INDIRECT(ADDRESS(B1675,2,1,1,"all_city_parameter_inputs"))),"",INDIRECT(ADDRESS(B1675,2,1,1,"all_city_parameter_inputs"))))</f>
        <v/>
      </c>
      <c r="H1675" s="17" t="str" cm="1">
        <f t="array" aca="1" ref="H1675" ca="1">IF(ISBLANK(INDIRECT(ADDRESS(B1675,A1675,1,1,"all_city_parameter_inputs"))), "--",INDIRECT(ADDRESS(B1675,A1675,1,1,"all_city_parameter_inputs")))</f>
        <v>Chile</v>
      </c>
      <c r="I1675" s="17" t="str">
        <f ca="1">IF(OR(G1675="alpha",G1675="beta",G1675="sd",G1675="mean"),"--",VLOOKUP(C1675,Default!$B$5:$H$113,7,FALSE))</f>
        <v>Bogota</v>
      </c>
      <c r="J1675" s="4" t="str">
        <f ca="1">VLOOKUP(F1675,Lookup!$C$5:$D$109,2, FALSE)</f>
        <v>Miscellaneous</v>
      </c>
      <c r="K1675" s="4" t="str">
        <f ca="1">VLOOKUP(C1675,Default!$B$4:$E$113,4, FALSE)</f>
        <v>country where city lies in</v>
      </c>
      <c r="L1675" s="21" t="str" cm="1">
        <f t="array" aca="1" ref="L1675" ca="1">IF(ISNA(VLOOKUP(D1675,Grouped_Sources!$C:$C,1,FALSE)),"", INDIRECT(VLOOKUP(D1675,Grouped_Sources!$C:$G,5,FALSE)))</f>
        <v/>
      </c>
      <c r="M1675" s="21"/>
      <c r="N1675" s="21"/>
    </row>
    <row r="1676" spans="1:14">
      <c r="A1676" s="5">
        <f t="shared" si="251"/>
        <v>19</v>
      </c>
      <c r="B1676" s="5">
        <f t="shared" si="252"/>
        <v>90</v>
      </c>
      <c r="C1676" s="5" t="str">
        <f t="shared" ca="1" si="250"/>
        <v>continent</v>
      </c>
      <c r="D1676" s="5" t="str">
        <f t="shared" ca="1" si="256"/>
        <v>continent_copiapo</v>
      </c>
      <c r="E1676" s="4" t="str" cm="1">
        <f t="array" aca="1" ref="E1676" ca="1">INDIRECT(ADDRESS(1,A1676,1,1,"all_city_parameter_inputs"))</f>
        <v>copiapo</v>
      </c>
      <c r="F1676" s="6" t="str" cm="1">
        <f t="array" aca="1" ref="F1676" ca="1">IF(AND(ISBLANK(INDIRECT(ADDRESS(B1676,2,1,1,"all_city_parameter_inputs"))), ISBLANK(INDIRECT(ADDRESS(B1676,1,1,1,"all_city_parameter_inputs")))), "", IF(ISBLANK(INDIRECT(ADDRESS(B1676,1,1,1,"all_city_parameter_inputs"))), All_city_list!F1675,INDIRECT(ADDRESS(B1676,1,1,1,"all_city_parameter_inputs"))))</f>
        <v>continent</v>
      </c>
      <c r="G1676" s="4" t="str" cm="1">
        <f t="array" aca="1" ref="G1676" ca="1">IF(AND(ISBLANK(INDIRECT(ADDRESS(B1676,3,1,1,"all_city_parameter_inputs"))),ISBLANK(INDIRECT(ADDRESS(B1676,2,1,1,"all_city_parameter_inputs")))),"",IF(ISBLANK(INDIRECT(ADDRESS(B1676,2,1,1,"all_city_parameter_inputs"))),"",INDIRECT(ADDRESS(B1676,2,1,1,"all_city_parameter_inputs"))))</f>
        <v/>
      </c>
      <c r="H1676" s="17" t="str" cm="1">
        <f t="array" aca="1" ref="H1676" ca="1">IF(ISBLANK(INDIRECT(ADDRESS(B1676,A1676,1,1,"all_city_parameter_inputs"))), "--",INDIRECT(ADDRESS(B1676,A1676,1,1,"all_city_parameter_inputs")))</f>
        <v>Latin_America</v>
      </c>
      <c r="I1676" s="17" t="str">
        <f ca="1">IF(OR(G1676="alpha",G1676="beta",G1676="sd",G1676="mean"),"--",VLOOKUP(C1676,Default!$B$5:$H$113,7,FALSE))</f>
        <v>Latin_America</v>
      </c>
      <c r="J1676" s="4" t="str">
        <f ca="1">VLOOKUP(F1676,Lookup!$C$5:$D$109,2, FALSE)</f>
        <v>Miscellaneous</v>
      </c>
      <c r="K1676" s="4" t="str">
        <f ca="1">VLOOKUP(C1676,Default!$B$4:$E$113,4, FALSE)</f>
        <v>continent</v>
      </c>
      <c r="L1676" s="21" t="str" cm="1">
        <f t="array" aca="1" ref="L1676" ca="1">IF(ISNA(VLOOKUP(D1676,Grouped_Sources!$C:$C,1,FALSE)),"", INDIRECT(VLOOKUP(D1676,Grouped_Sources!$C:$G,5,FALSE)))</f>
        <v/>
      </c>
      <c r="M1676" s="21"/>
      <c r="N1676" s="21"/>
    </row>
    <row r="1677" spans="1:14">
      <c r="A1677" s="5">
        <f t="shared" si="251"/>
        <v>19</v>
      </c>
      <c r="B1677" s="5">
        <f t="shared" si="252"/>
        <v>91</v>
      </c>
      <c r="C1677" s="5" t="str">
        <f t="shared" ref="C1677:C1685" ca="1" si="257">IF(G1677 = "",F1677,IF(OR(G1677="alpha",G1677="beta",G1677="constant",G1677="sd",G1677="mean",G1677="sample"),F1677,F1677&amp;" "&amp;G1677))</f>
        <v>bus_driver_prop_male</v>
      </c>
      <c r="D1677" s="5" t="str">
        <f t="shared" ca="1" si="256"/>
        <v>bus_driver_prop_male_copiapo</v>
      </c>
      <c r="E1677" s="4" t="str" cm="1">
        <f t="array" aca="1" ref="E1677" ca="1">INDIRECT(ADDRESS(1,A1677,1,1,"all_city_parameter_inputs"))</f>
        <v>copiapo</v>
      </c>
      <c r="F1677" s="6" t="str" cm="1">
        <f t="array" aca="1" ref="F1677" ca="1">IF(AND(ISBLANK(INDIRECT(ADDRESS(B1677,2,1,1,"all_city_parameter_inputs"))), ISBLANK(INDIRECT(ADDRESS(B1677,1,1,1,"all_city_parameter_inputs")))), "", IF(ISBLANK(INDIRECT(ADDRESS(B1677,1,1,1,"all_city_parameter_inputs"))), All_city_list!F1676,INDIRECT(ADDRESS(B1677,1,1,1,"all_city_parameter_inputs"))))</f>
        <v>bus_driver_prop_male</v>
      </c>
      <c r="G1677" s="4" t="str" cm="1">
        <f t="array" aca="1" ref="G1677" ca="1">IF(AND(ISBLANK(INDIRECT(ADDRESS(B1677,3,1,1,"all_city_parameter_inputs"))),ISBLANK(INDIRECT(ADDRESS(B1677,2,1,1,"all_city_parameter_inputs")))),"",IF(ISBLANK(INDIRECT(ADDRESS(B1677,2,1,1,"all_city_parameter_inputs"))),"",INDIRECT(ADDRESS(B1677,2,1,1,"all_city_parameter_inputs"))))</f>
        <v/>
      </c>
      <c r="H1677" s="17" cm="1">
        <f t="array" aca="1" ref="H1677" ca="1">IF(ISBLANK(INDIRECT(ADDRESS(B1677,A1677,1,1,"all_city_parameter_inputs"))), "--",INDIRECT(ADDRESS(B1677,A1677,1,1,"all_city_parameter_inputs")))</f>
        <v>0.99</v>
      </c>
      <c r="I1677" s="17">
        <f ca="1">IF(OR(G1677="alpha",G1677="beta",G1677="sd",G1677="mean"),"--",VLOOKUP(C1677,Default!$B$5:$H$113,7,FALSE))</f>
        <v>0.98</v>
      </c>
      <c r="J1677" s="4" t="str">
        <f ca="1">VLOOKUP(F1677,Lookup!$C$5:$D$109,2, FALSE)</f>
        <v>Travel values</v>
      </c>
      <c r="K1677" s="4" t="str">
        <f ca="1">VLOOKUP(C1677,Default!$B$4:$E$113,4, FALSE)</f>
        <v>proportion of bus drivers that are male</v>
      </c>
      <c r="L1677" s="21" t="str" cm="1">
        <f t="array" aca="1" ref="L1677" ca="1">IF(ISNA(VLOOKUP(D1677,Grouped_Sources!$C:$C,1,FALSE)),"", INDIRECT(VLOOKUP(D1677,Grouped_Sources!$C:$G,5,FALSE)))</f>
        <v>on OneDrive Ali Abbas - ITHIM Global\Methods and Processes\Input Parameters\GhostTrip_demographics</v>
      </c>
      <c r="M1677" s="21"/>
      <c r="N1677" s="21"/>
    </row>
    <row r="1678" spans="1:14">
      <c r="A1678" s="5">
        <f t="shared" si="251"/>
        <v>19</v>
      </c>
      <c r="B1678" s="5">
        <f t="shared" si="252"/>
        <v>92</v>
      </c>
      <c r="C1678" s="5" t="str">
        <f t="shared" ca="1" si="257"/>
        <v>bus_driver_male_agerange</v>
      </c>
      <c r="D1678" s="5" t="str">
        <f t="shared" ca="1" si="256"/>
        <v>bus_driver_male_agerange_copiapo</v>
      </c>
      <c r="E1678" s="4" t="str" cm="1">
        <f t="array" aca="1" ref="E1678" ca="1">INDIRECT(ADDRESS(1,A1678,1,1,"all_city_parameter_inputs"))</f>
        <v>copiapo</v>
      </c>
      <c r="F1678" s="6" t="str" cm="1">
        <f t="array" aca="1" ref="F1678" ca="1">IF(AND(ISBLANK(INDIRECT(ADDRESS(B1678,2,1,1,"all_city_parameter_inputs"))), ISBLANK(INDIRECT(ADDRESS(B1678,1,1,1,"all_city_parameter_inputs")))), "", IF(ISBLANK(INDIRECT(ADDRESS(B1678,1,1,1,"all_city_parameter_inputs"))), All_city_list!F1677,INDIRECT(ADDRESS(B1678,1,1,1,"all_city_parameter_inputs"))))</f>
        <v>bus_driver_male_agerange</v>
      </c>
      <c r="G1678" s="4" t="str" cm="1">
        <f t="array" aca="1" ref="G1678" ca="1">IF(AND(ISBLANK(INDIRECT(ADDRESS(B1678,3,1,1,"all_city_parameter_inputs"))),ISBLANK(INDIRECT(ADDRESS(B1678,2,1,1,"all_city_parameter_inputs")))),"",IF(ISBLANK(INDIRECT(ADDRESS(B1678,2,1,1,"all_city_parameter_inputs"))),"",INDIRECT(ADDRESS(B1678,2,1,1,"all_city_parameter_inputs"))))</f>
        <v/>
      </c>
      <c r="H1678" s="17" t="str" cm="1">
        <f t="array" aca="1" ref="H1678" ca="1">IF(ISBLANK(INDIRECT(ADDRESS(B1678,A1678,1,1,"all_city_parameter_inputs"))), "--",INDIRECT(ADDRESS(B1678,A1678,1,1,"all_city_parameter_inputs")))</f>
        <v>18, 65</v>
      </c>
      <c r="I1678" s="17" t="str">
        <f ca="1">IF(OR(G1678="alpha",G1678="beta",G1678="sd",G1678="mean"),"--",VLOOKUP(C1678,Default!$B$5:$H$113,7,FALSE))</f>
        <v>19, 65</v>
      </c>
      <c r="J1678" s="4" t="str">
        <f ca="1">VLOOKUP(F1678,Lookup!$C$5:$D$109,2, FALSE)</f>
        <v>Travel values</v>
      </c>
      <c r="K1678" s="4" t="str">
        <f ca="1">VLOOKUP(C1678,Default!$B$4:$E$113,4, FALSE)</f>
        <v>age range of male bus drivers</v>
      </c>
      <c r="L1678" s="21" t="str" cm="1">
        <f t="array" aca="1" ref="L1678" ca="1">IF(ISNA(VLOOKUP(D1678,Grouped_Sources!$C:$C,1,FALSE)),"", INDIRECT(VLOOKUP(D1678,Grouped_Sources!$C:$G,5,FALSE)))</f>
        <v>on OneDrive Ali Abbas - ITHIM Global\Methods and Processes\Input Parameters\GhostTrip_demographics</v>
      </c>
      <c r="M1678" s="21"/>
      <c r="N1678" s="21"/>
    </row>
    <row r="1679" spans="1:14">
      <c r="A1679" s="5">
        <f t="shared" si="251"/>
        <v>19</v>
      </c>
      <c r="B1679" s="5">
        <f t="shared" si="252"/>
        <v>93</v>
      </c>
      <c r="C1679" s="5" t="str">
        <f t="shared" ca="1" si="257"/>
        <v>bus_driver_female_agerange</v>
      </c>
      <c r="D1679" s="5" t="str">
        <f t="shared" ref="D1679:D1685" ca="1" si="258">F1679&amp;"_"&amp;E1679</f>
        <v>bus_driver_female_agerange_copiapo</v>
      </c>
      <c r="E1679" s="4" t="str" cm="1">
        <f t="array" aca="1" ref="E1679" ca="1">INDIRECT(ADDRESS(1,A1679,1,1,"all_city_parameter_inputs"))</f>
        <v>copiapo</v>
      </c>
      <c r="F1679" s="6" t="str" cm="1">
        <f t="array" aca="1" ref="F1679" ca="1">IF(AND(ISBLANK(INDIRECT(ADDRESS(B1679,2,1,1,"all_city_parameter_inputs"))), ISBLANK(INDIRECT(ADDRESS(B1679,1,1,1,"all_city_parameter_inputs")))), "", IF(ISBLANK(INDIRECT(ADDRESS(B1679,1,1,1,"all_city_parameter_inputs"))), All_city_list!F1678,INDIRECT(ADDRESS(B1679,1,1,1,"all_city_parameter_inputs"))))</f>
        <v>bus_driver_female_agerange</v>
      </c>
      <c r="G1679" s="4" t="str" cm="1">
        <f t="array" aca="1" ref="G1679" ca="1">IF(AND(ISBLANK(INDIRECT(ADDRESS(B1679,3,1,1,"all_city_parameter_inputs"))),ISBLANK(INDIRECT(ADDRESS(B1679,2,1,1,"all_city_parameter_inputs")))),"",IF(ISBLANK(INDIRECT(ADDRESS(B1679,2,1,1,"all_city_parameter_inputs"))),"",INDIRECT(ADDRESS(B1679,2,1,1,"all_city_parameter_inputs"))))</f>
        <v/>
      </c>
      <c r="H1679" s="17" t="str" cm="1">
        <f t="array" aca="1" ref="H1679" ca="1">IF(ISBLANK(INDIRECT(ADDRESS(B1679,A1679,1,1,"all_city_parameter_inputs"))), "--",INDIRECT(ADDRESS(B1679,A1679,1,1,"all_city_parameter_inputs")))</f>
        <v>18, 65</v>
      </c>
      <c r="I1679" s="17" t="str">
        <f ca="1">IF(OR(G1679="alpha",G1679="beta",G1679="sd",G1679="mean"),"--",VLOOKUP(C1679,Default!$B$5:$H$113,7,FALSE))</f>
        <v>19, 65</v>
      </c>
      <c r="J1679" s="4" t="str">
        <f ca="1">VLOOKUP(F1679,Lookup!$C$5:$D$109,2, FALSE)</f>
        <v>Travel values</v>
      </c>
      <c r="K1679" s="4" t="str">
        <f ca="1">VLOOKUP(C1679,Default!$B$4:$E$113,4, FALSE)</f>
        <v>age range of female bus drivers</v>
      </c>
      <c r="L1679" s="21" t="str" cm="1">
        <f t="array" aca="1" ref="L1679" ca="1">IF(ISNA(VLOOKUP(D1679,Grouped_Sources!$C:$C,1,FALSE)),"", INDIRECT(VLOOKUP(D1679,Grouped_Sources!$C:$G,5,FALSE)))</f>
        <v>on OneDrive Ali Abbas - ITHIM Global\Methods and Processes\Input Parameters\GhostTrip_demographics</v>
      </c>
      <c r="M1679" s="21"/>
      <c r="N1679" s="21"/>
    </row>
    <row r="1680" spans="1:14">
      <c r="A1680" s="5">
        <f t="shared" si="251"/>
        <v>19</v>
      </c>
      <c r="B1680" s="5">
        <f t="shared" si="252"/>
        <v>94</v>
      </c>
      <c r="C1680" s="5" t="str">
        <f t="shared" ca="1" si="257"/>
        <v>truck_driver_prop_male</v>
      </c>
      <c r="D1680" s="5" t="str">
        <f t="shared" ca="1" si="258"/>
        <v>truck_driver_prop_male_copiapo</v>
      </c>
      <c r="E1680" s="4" t="str" cm="1">
        <f t="array" aca="1" ref="E1680" ca="1">INDIRECT(ADDRESS(1,A1680,1,1,"all_city_parameter_inputs"))</f>
        <v>copiapo</v>
      </c>
      <c r="F1680" s="6" t="str" cm="1">
        <f t="array" aca="1" ref="F1680" ca="1">IF(AND(ISBLANK(INDIRECT(ADDRESS(B1680,2,1,1,"all_city_parameter_inputs"))), ISBLANK(INDIRECT(ADDRESS(B1680,1,1,1,"all_city_parameter_inputs")))), "", IF(ISBLANK(INDIRECT(ADDRESS(B1680,1,1,1,"all_city_parameter_inputs"))), All_city_list!F1679,INDIRECT(ADDRESS(B1680,1,1,1,"all_city_parameter_inputs"))))</f>
        <v>truck_driver_prop_male</v>
      </c>
      <c r="G1680" s="4" t="str" cm="1">
        <f t="array" aca="1" ref="G1680" ca="1">IF(AND(ISBLANK(INDIRECT(ADDRESS(B1680,3,1,1,"all_city_parameter_inputs"))),ISBLANK(INDIRECT(ADDRESS(B1680,2,1,1,"all_city_parameter_inputs")))),"",IF(ISBLANK(INDIRECT(ADDRESS(B1680,2,1,1,"all_city_parameter_inputs"))),"",INDIRECT(ADDRESS(B1680,2,1,1,"all_city_parameter_inputs"))))</f>
        <v/>
      </c>
      <c r="H1680" s="17" cm="1">
        <f t="array" aca="1" ref="H1680" ca="1">IF(ISBLANK(INDIRECT(ADDRESS(B1680,A1680,1,1,"all_city_parameter_inputs"))), "--",INDIRECT(ADDRESS(B1680,A1680,1,1,"all_city_parameter_inputs")))</f>
        <v>0.99</v>
      </c>
      <c r="I1680" s="17">
        <f ca="1">IF(OR(G1680="alpha",G1680="beta",G1680="sd",G1680="mean"),"--",VLOOKUP(C1680,Default!$B$5:$H$113,7,FALSE))</f>
        <v>0.98</v>
      </c>
      <c r="J1680" s="4" t="str">
        <f ca="1">VLOOKUP(F1680,Lookup!$C$5:$D$109,2, FALSE)</f>
        <v>Travel values</v>
      </c>
      <c r="K1680" s="4" t="str">
        <f ca="1">VLOOKUP(C1680,Default!$B$4:$E$113,4, FALSE)</f>
        <v>proportion of male truck drivers</v>
      </c>
      <c r="L1680" s="21" t="str" cm="1">
        <f t="array" aca="1" ref="L1680" ca="1">IF(ISNA(VLOOKUP(D1680,Grouped_Sources!$C:$C,1,FALSE)),"", INDIRECT(VLOOKUP(D1680,Grouped_Sources!$C:$G,5,FALSE)))</f>
        <v>on OneDrive Ali Abbas - ITHIM Global\Methods and Processes\Input Parameters\GhostTrip_demographics</v>
      </c>
      <c r="M1680" s="21"/>
      <c r="N1680" s="21"/>
    </row>
    <row r="1681" spans="1:14">
      <c r="A1681" s="5">
        <f t="shared" si="251"/>
        <v>19</v>
      </c>
      <c r="B1681" s="5">
        <f t="shared" si="252"/>
        <v>95</v>
      </c>
      <c r="C1681" s="5" t="str">
        <f t="shared" ca="1" si="257"/>
        <v>truck_driver_male_agerange</v>
      </c>
      <c r="D1681" s="5" t="str">
        <f t="shared" ca="1" si="258"/>
        <v>truck_driver_male_agerange_copiapo</v>
      </c>
      <c r="E1681" s="4" t="str" cm="1">
        <f t="array" aca="1" ref="E1681" ca="1">INDIRECT(ADDRESS(1,A1681,1,1,"all_city_parameter_inputs"))</f>
        <v>copiapo</v>
      </c>
      <c r="F1681" s="6" t="str" cm="1">
        <f t="array" aca="1" ref="F1681" ca="1">IF(AND(ISBLANK(INDIRECT(ADDRESS(B1681,2,1,1,"all_city_parameter_inputs"))), ISBLANK(INDIRECT(ADDRESS(B1681,1,1,1,"all_city_parameter_inputs")))), "", IF(ISBLANK(INDIRECT(ADDRESS(B1681,1,1,1,"all_city_parameter_inputs"))), All_city_list!F1680,INDIRECT(ADDRESS(B1681,1,1,1,"all_city_parameter_inputs"))))</f>
        <v>truck_driver_male_agerange</v>
      </c>
      <c r="G1681" s="4" t="str" cm="1">
        <f t="array" aca="1" ref="G1681" ca="1">IF(AND(ISBLANK(INDIRECT(ADDRESS(B1681,3,1,1,"all_city_parameter_inputs"))),ISBLANK(INDIRECT(ADDRESS(B1681,2,1,1,"all_city_parameter_inputs")))),"",IF(ISBLANK(INDIRECT(ADDRESS(B1681,2,1,1,"all_city_parameter_inputs"))),"",INDIRECT(ADDRESS(B1681,2,1,1,"all_city_parameter_inputs"))))</f>
        <v/>
      </c>
      <c r="H1681" s="17" t="str" cm="1">
        <f t="array" aca="1" ref="H1681" ca="1">IF(ISBLANK(INDIRECT(ADDRESS(B1681,A1681,1,1,"all_city_parameter_inputs"))), "--",INDIRECT(ADDRESS(B1681,A1681,1,1,"all_city_parameter_inputs")))</f>
        <v>18, 65</v>
      </c>
      <c r="I1681" s="17" t="str">
        <f ca="1">IF(OR(G1681="alpha",G1681="beta",G1681="sd",G1681="mean"),"--",VLOOKUP(C1681,Default!$B$5:$H$113,7,FALSE))</f>
        <v>18, 65</v>
      </c>
      <c r="J1681" s="4" t="str">
        <f ca="1">VLOOKUP(F1681,Lookup!$C$5:$D$109,2, FALSE)</f>
        <v>Travel values</v>
      </c>
      <c r="K1681" s="4" t="str">
        <f ca="1">VLOOKUP(C1681,Default!$B$4:$E$113,4, FALSE)</f>
        <v>age range of male truck drivers</v>
      </c>
      <c r="L1681" s="21" t="str" cm="1">
        <f t="array" aca="1" ref="L1681" ca="1">IF(ISNA(VLOOKUP(D1681,Grouped_Sources!$C:$C,1,FALSE)),"", INDIRECT(VLOOKUP(D1681,Grouped_Sources!$C:$G,5,FALSE)))</f>
        <v>on OneDrive Ali Abbas - ITHIM Global\Methods and Processes\Input Parameters\GhostTrip_demographics</v>
      </c>
      <c r="M1681" s="21"/>
      <c r="N1681" s="21"/>
    </row>
    <row r="1682" spans="1:14">
      <c r="A1682" s="5">
        <f t="shared" si="251"/>
        <v>19</v>
      </c>
      <c r="B1682" s="5">
        <f t="shared" si="252"/>
        <v>96</v>
      </c>
      <c r="C1682" s="5" t="str">
        <f t="shared" ca="1" si="257"/>
        <v>truck_driver_female_agerange</v>
      </c>
      <c r="D1682" s="5" t="str">
        <f t="shared" ca="1" si="258"/>
        <v>truck_driver_female_agerange_copiapo</v>
      </c>
      <c r="E1682" s="4" t="str" cm="1">
        <f t="array" aca="1" ref="E1682" ca="1">INDIRECT(ADDRESS(1,A1682,1,1,"all_city_parameter_inputs"))</f>
        <v>copiapo</v>
      </c>
      <c r="F1682" s="6" t="str" cm="1">
        <f t="array" aca="1" ref="F1682" ca="1">IF(AND(ISBLANK(INDIRECT(ADDRESS(B1682,2,1,1,"all_city_parameter_inputs"))), ISBLANK(INDIRECT(ADDRESS(B1682,1,1,1,"all_city_parameter_inputs")))), "", IF(ISBLANK(INDIRECT(ADDRESS(B1682,1,1,1,"all_city_parameter_inputs"))), All_city_list!F1681,INDIRECT(ADDRESS(B1682,1,1,1,"all_city_parameter_inputs"))))</f>
        <v>truck_driver_female_agerange</v>
      </c>
      <c r="G1682" s="4" t="str" cm="1">
        <f t="array" aca="1" ref="G1682" ca="1">IF(AND(ISBLANK(INDIRECT(ADDRESS(B1682,3,1,1,"all_city_parameter_inputs"))),ISBLANK(INDIRECT(ADDRESS(B1682,2,1,1,"all_city_parameter_inputs")))),"",IF(ISBLANK(INDIRECT(ADDRESS(B1682,2,1,1,"all_city_parameter_inputs"))),"",INDIRECT(ADDRESS(B1682,2,1,1,"all_city_parameter_inputs"))))</f>
        <v/>
      </c>
      <c r="H1682" s="17" t="str" cm="1">
        <f t="array" aca="1" ref="H1682" ca="1">IF(ISBLANK(INDIRECT(ADDRESS(B1682,A1682,1,1,"all_city_parameter_inputs"))), "--",INDIRECT(ADDRESS(B1682,A1682,1,1,"all_city_parameter_inputs")))</f>
        <v>18, 65</v>
      </c>
      <c r="I1682" s="17" t="str">
        <f ca="1">IF(OR(G1682="alpha",G1682="beta",G1682="sd",G1682="mean"),"--",VLOOKUP(C1682,Default!$B$5:$H$113,7,FALSE))</f>
        <v>18, 65</v>
      </c>
      <c r="J1682" s="4" t="str">
        <f ca="1">VLOOKUP(F1682,Lookup!$C$5:$D$109,2, FALSE)</f>
        <v>Travel values</v>
      </c>
      <c r="K1682" s="4" t="str">
        <f ca="1">VLOOKUP(C1682,Default!$B$4:$E$113,4, FALSE)</f>
        <v>age range of female truck drivers</v>
      </c>
      <c r="L1682" s="21" t="str" cm="1">
        <f t="array" aca="1" ref="L1682" ca="1">IF(ISNA(VLOOKUP(D1682,Grouped_Sources!$C:$C,1,FALSE)),"", INDIRECT(VLOOKUP(D1682,Grouped_Sources!$C:$G,5,FALSE)))</f>
        <v>on OneDrive Ali Abbas - ITHIM Global\Methods and Processes\Input Parameters\GhostTrip_demographics</v>
      </c>
      <c r="M1682" s="21"/>
      <c r="N1682" s="21"/>
    </row>
    <row r="1683" spans="1:14">
      <c r="A1683" s="5">
        <f t="shared" si="251"/>
        <v>19</v>
      </c>
      <c r="B1683" s="5">
        <f t="shared" si="252"/>
        <v>97</v>
      </c>
      <c r="C1683" s="5" t="str">
        <f t="shared" ca="1" si="257"/>
        <v>commerical_mbike_prop_male</v>
      </c>
      <c r="D1683" s="5" t="str">
        <f t="shared" ca="1" si="258"/>
        <v>commerical_mbike_prop_male_copiapo</v>
      </c>
      <c r="E1683" s="4" t="str" cm="1">
        <f t="array" aca="1" ref="E1683" ca="1">INDIRECT(ADDRESS(1,A1683,1,1,"all_city_parameter_inputs"))</f>
        <v>copiapo</v>
      </c>
      <c r="F1683" s="6" t="str" cm="1">
        <f t="array" aca="1" ref="F1683" ca="1">IF(AND(ISBLANK(INDIRECT(ADDRESS(B1683,2,1,1,"all_city_parameter_inputs"))), ISBLANK(INDIRECT(ADDRESS(B1683,1,1,1,"all_city_parameter_inputs")))), "", IF(ISBLANK(INDIRECT(ADDRESS(B1683,1,1,1,"all_city_parameter_inputs"))), All_city_list!F1682,INDIRECT(ADDRESS(B1683,1,1,1,"all_city_parameter_inputs"))))</f>
        <v>commerical_mbike_prop_male</v>
      </c>
      <c r="G1683" s="4" t="str" cm="1">
        <f t="array" aca="1" ref="G1683" ca="1">IF(AND(ISBLANK(INDIRECT(ADDRESS(B1683,3,1,1,"all_city_parameter_inputs"))),ISBLANK(INDIRECT(ADDRESS(B1683,2,1,1,"all_city_parameter_inputs")))),"",IF(ISBLANK(INDIRECT(ADDRESS(B1683,2,1,1,"all_city_parameter_inputs"))),"",INDIRECT(ADDRESS(B1683,2,1,1,"all_city_parameter_inputs"))))</f>
        <v/>
      </c>
      <c r="H1683" s="17" cm="1">
        <f t="array" aca="1" ref="H1683" ca="1">IF(ISBLANK(INDIRECT(ADDRESS(B1683,A1683,1,1,"all_city_parameter_inputs"))), "--",INDIRECT(ADDRESS(B1683,A1683,1,1,"all_city_parameter_inputs")))</f>
        <v>0.99</v>
      </c>
      <c r="I1683" s="17">
        <f ca="1">IF(OR(G1683="alpha",G1683="beta",G1683="sd",G1683="mean"),"--",VLOOKUP(C1683,Default!$B$5:$H$113,7,FALSE))</f>
        <v>0.99</v>
      </c>
      <c r="J1683" s="4" t="str">
        <f ca="1">VLOOKUP(F1683,Lookup!$C$5:$D$109,2, FALSE)</f>
        <v>Travel values</v>
      </c>
      <c r="K1683" s="4" t="str">
        <f ca="1">VLOOKUP(C1683,Default!$B$4:$E$113,4, FALSE)</f>
        <v>proportion of male commercial motorcycle drivers</v>
      </c>
      <c r="L1683" s="21" t="str" cm="1">
        <f t="array" aca="1" ref="L1683" ca="1">IF(ISNA(VLOOKUP(D1683,Grouped_Sources!$C:$C,1,FALSE)),"", INDIRECT(VLOOKUP(D1683,Grouped_Sources!$C:$G,5,FALSE)))</f>
        <v>on OneDrive Ali Abbas - ITHIM Global\Methods and Processes\Input Parameters\GhostTrip_demographics</v>
      </c>
      <c r="M1683" s="21"/>
      <c r="N1683" s="21"/>
    </row>
    <row r="1684" spans="1:14">
      <c r="A1684" s="5">
        <f t="shared" si="251"/>
        <v>19</v>
      </c>
      <c r="B1684" s="5">
        <f t="shared" si="252"/>
        <v>98</v>
      </c>
      <c r="C1684" s="5" t="str">
        <f t="shared" ca="1" si="257"/>
        <v>commerical_mbike_male_agerange</v>
      </c>
      <c r="D1684" s="5" t="str">
        <f t="shared" ca="1" si="258"/>
        <v>commerical_mbike_male_agerange_copiapo</v>
      </c>
      <c r="E1684" s="4" t="str" cm="1">
        <f t="array" aca="1" ref="E1684" ca="1">INDIRECT(ADDRESS(1,A1684,1,1,"all_city_parameter_inputs"))</f>
        <v>copiapo</v>
      </c>
      <c r="F1684" s="6" t="str" cm="1">
        <f t="array" aca="1" ref="F1684" ca="1">IF(AND(ISBLANK(INDIRECT(ADDRESS(B1684,2,1,1,"all_city_parameter_inputs"))), ISBLANK(INDIRECT(ADDRESS(B1684,1,1,1,"all_city_parameter_inputs")))), "", IF(ISBLANK(INDIRECT(ADDRESS(B1684,1,1,1,"all_city_parameter_inputs"))), All_city_list!F1683,INDIRECT(ADDRESS(B1684,1,1,1,"all_city_parameter_inputs"))))</f>
        <v>commerical_mbike_male_agerange</v>
      </c>
      <c r="G1684" s="4" t="str" cm="1">
        <f t="array" aca="1" ref="G1684" ca="1">IF(AND(ISBLANK(INDIRECT(ADDRESS(B1684,3,1,1,"all_city_parameter_inputs"))),ISBLANK(INDIRECT(ADDRESS(B1684,2,1,1,"all_city_parameter_inputs")))),"",IF(ISBLANK(INDIRECT(ADDRESS(B1684,2,1,1,"all_city_parameter_inputs"))),"",INDIRECT(ADDRESS(B1684,2,1,1,"all_city_parameter_inputs"))))</f>
        <v/>
      </c>
      <c r="H1684" s="17" t="str" cm="1">
        <f t="array" aca="1" ref="H1684" ca="1">IF(ISBLANK(INDIRECT(ADDRESS(B1684,A1684,1,1,"all_city_parameter_inputs"))), "--",INDIRECT(ADDRESS(B1684,A1684,1,1,"all_city_parameter_inputs")))</f>
        <v>18, 65</v>
      </c>
      <c r="I1684" s="17" t="str">
        <f ca="1">IF(OR(G1684="alpha",G1684="beta",G1684="sd",G1684="mean"),"--",VLOOKUP(C1684,Default!$B$5:$H$113,7,FALSE))</f>
        <v>18, 65</v>
      </c>
      <c r="J1684" s="4" t="str">
        <f ca="1">VLOOKUP(F1684,Lookup!$C$5:$D$109,2, FALSE)</f>
        <v>Travel values</v>
      </c>
      <c r="K1684" s="4" t="str">
        <f ca="1">VLOOKUP(C1684,Default!$B$4:$E$113,4, FALSE)</f>
        <v>age range of male commercial motorcycle drivers</v>
      </c>
      <c r="L1684" s="21" t="str" cm="1">
        <f t="array" aca="1" ref="L1684" ca="1">IF(ISNA(VLOOKUP(D1684,Grouped_Sources!$C:$C,1,FALSE)),"", INDIRECT(VLOOKUP(D1684,Grouped_Sources!$C:$G,5,FALSE)))</f>
        <v>on OneDrive Ali Abbas - ITHIM Global\Methods and Processes\Input Parameters\GhostTrip_demographics</v>
      </c>
      <c r="M1684" s="21"/>
      <c r="N1684" s="21"/>
    </row>
    <row r="1685" spans="1:14">
      <c r="A1685" s="5">
        <f t="shared" si="251"/>
        <v>19</v>
      </c>
      <c r="B1685" s="5">
        <f t="shared" si="252"/>
        <v>99</v>
      </c>
      <c r="C1685" s="5" t="str">
        <f t="shared" ca="1" si="257"/>
        <v>commerical_mbike_female_agerange</v>
      </c>
      <c r="D1685" s="5" t="str">
        <f t="shared" ca="1" si="258"/>
        <v>commerical_mbike_female_agerange_copiapo</v>
      </c>
      <c r="E1685" s="4" t="str" cm="1">
        <f t="array" aca="1" ref="E1685" ca="1">INDIRECT(ADDRESS(1,A1685,1,1,"all_city_parameter_inputs"))</f>
        <v>copiapo</v>
      </c>
      <c r="F1685" s="6" t="str" cm="1">
        <f t="array" aca="1" ref="F1685" ca="1">IF(AND(ISBLANK(INDIRECT(ADDRESS(B1685,2,1,1,"all_city_parameter_inputs"))), ISBLANK(INDIRECT(ADDRESS(B1685,1,1,1,"all_city_parameter_inputs")))), "", IF(ISBLANK(INDIRECT(ADDRESS(B1685,1,1,1,"all_city_parameter_inputs"))), All_city_list!F1684,INDIRECT(ADDRESS(B1685,1,1,1,"all_city_parameter_inputs"))))</f>
        <v>commerical_mbike_female_agerange</v>
      </c>
      <c r="G1685" s="4" t="str" cm="1">
        <f t="array" aca="1" ref="G1685" ca="1">IF(AND(ISBLANK(INDIRECT(ADDRESS(B1685,3,1,1,"all_city_parameter_inputs"))),ISBLANK(INDIRECT(ADDRESS(B1685,2,1,1,"all_city_parameter_inputs")))),"",IF(ISBLANK(INDIRECT(ADDRESS(B1685,2,1,1,"all_city_parameter_inputs"))),"",INDIRECT(ADDRESS(B1685,2,1,1,"all_city_parameter_inputs"))))</f>
        <v/>
      </c>
      <c r="H1685" s="17" t="str" cm="1">
        <f t="array" aca="1" ref="H1685" ca="1">IF(ISBLANK(INDIRECT(ADDRESS(B1685,A1685,1,1,"all_city_parameter_inputs"))), "--",INDIRECT(ADDRESS(B1685,A1685,1,1,"all_city_parameter_inputs")))</f>
        <v>18, 65</v>
      </c>
      <c r="I1685" s="17" t="str">
        <f ca="1">IF(OR(G1685="alpha",G1685="beta",G1685="sd",G1685="mean"),"--",VLOOKUP(C1685,Default!$B$5:$H$113,7,FALSE))</f>
        <v>18, 65</v>
      </c>
      <c r="J1685" s="4" t="str">
        <f ca="1">VLOOKUP(F1685,Lookup!$C$5:$D$109,2, FALSE)</f>
        <v>Travel values</v>
      </c>
      <c r="K1685" s="4" t="str">
        <f ca="1">VLOOKUP(C1685,Default!$B$4:$E$113,4, FALSE)</f>
        <v>age range of female commercial motorcycle drivers</v>
      </c>
      <c r="L1685" s="21" t="str" cm="1">
        <f t="array" aca="1" ref="L1685" ca="1">IF(ISNA(VLOOKUP(D1685,Grouped_Sources!$C:$C,1,FALSE)),"", INDIRECT(VLOOKUP(D1685,Grouped_Sources!$C:$G,5,FALSE)))</f>
        <v>on OneDrive Ali Abbas - ITHIM Global\Methods and Processes\Input Parameters\GhostTrip_demographics</v>
      </c>
      <c r="M1685" s="21"/>
      <c r="N1685" s="21"/>
    </row>
    <row r="1686" spans="1:14">
      <c r="A1686" s="5">
        <f t="shared" si="251"/>
        <v>19</v>
      </c>
      <c r="B1686" s="5">
        <f t="shared" si="252"/>
        <v>100</v>
      </c>
      <c r="C1686" s="5" t="str">
        <f t="shared" ref="C1686" ca="1" si="259">IF(G1686 = "",F1686,IF(OR(G1686="alpha",G1686="beta",G1686="constant",G1686="sd",G1686="mean",G1686="sample"),F1686,F1686&amp;" "&amp;G1686))</f>
        <v>day_to_week_scalar</v>
      </c>
      <c r="D1686" s="5" t="str">
        <f t="shared" ref="D1686" ca="1" si="260">F1686&amp;"_"&amp;E1686</f>
        <v>day_to_week_scalar_copiapo</v>
      </c>
      <c r="E1686" s="4" t="str" cm="1">
        <f t="array" aca="1" ref="E1686" ca="1">INDIRECT(ADDRESS(1,A1686,1,1,"all_city_parameter_inputs"))</f>
        <v>copiapo</v>
      </c>
      <c r="F1686" s="6" t="str" cm="1">
        <f t="array" aca="1" ref="F1686" ca="1">IF(AND(ISBLANK(INDIRECT(ADDRESS(B1686,2,1,1,"all_city_parameter_inputs"))), ISBLANK(INDIRECT(ADDRESS(B1686,1,1,1,"all_city_parameter_inputs")))), "", IF(ISBLANK(INDIRECT(ADDRESS(B1686,1,1,1,"all_city_parameter_inputs"))), All_city_list!F1685,INDIRECT(ADDRESS(B1686,1,1,1,"all_city_parameter_inputs"))))</f>
        <v>day_to_week_scalar</v>
      </c>
      <c r="G1686" s="4" t="str" cm="1">
        <f t="array" aca="1" ref="G1686" ca="1">IF(AND(ISBLANK(INDIRECT(ADDRESS(B1686,3,1,1,"all_city_parameter_inputs"))),ISBLANK(INDIRECT(ADDRESS(B1686,2,1,1,"all_city_parameter_inputs")))),"",IF(ISBLANK(INDIRECT(ADDRESS(B1686,2,1,1,"all_city_parameter_inputs"))),"",INDIRECT(ADDRESS(B1686,2,1,1,"all_city_parameter_inputs"))))</f>
        <v/>
      </c>
      <c r="H1686" s="17" cm="1">
        <f t="array" aca="1" ref="H1686" ca="1">IF(ISBLANK(INDIRECT(ADDRESS(B1686,A1686,1,1,"all_city_parameter_inputs"))), "--",INDIRECT(ADDRESS(B1686,A1686,1,1,"all_city_parameter_inputs")))</f>
        <v>7</v>
      </c>
      <c r="I1686" s="17">
        <f ca="1">IF(OR(G1686="alpha",G1686="beta",G1686="sd",G1686="mean"),"--",VLOOKUP(C1686,Default!$B$5:$H$113,7,FALSE))</f>
        <v>7</v>
      </c>
      <c r="J1686" s="4" t="str">
        <f ca="1">VLOOKUP(F1686,Lookup!$C$5:$D$109,2, FALSE)</f>
        <v>Travel values</v>
      </c>
      <c r="K1686" s="4" t="str">
        <f ca="1">VLOOKUP(C1686,Default!$B$4:$E$113,4, FALSE)</f>
        <v>how daily travel scales to a week</v>
      </c>
      <c r="L1686" s="38" t="s">
        <v>831</v>
      </c>
      <c r="M1686" s="21"/>
      <c r="N1686" s="21"/>
    </row>
    <row r="1687" spans="1:14">
      <c r="A1687" s="5">
        <f t="shared" ref="A1687:A1750" si="261">A1588+1</f>
        <v>20</v>
      </c>
      <c r="B1687" s="5">
        <f t="shared" ref="B1687:B1750" si="262">B1588</f>
        <v>2</v>
      </c>
      <c r="C1687" s="5" t="str">
        <f t="shared" ca="1" si="250"/>
        <v>speeds auto_rickshaw</v>
      </c>
      <c r="D1687" s="5" t="str">
        <f t="shared" ca="1" si="254"/>
        <v>speeds_coquimbo_laserena</v>
      </c>
      <c r="E1687" s="4" t="str" cm="1">
        <f t="array" aca="1" ref="E1687" ca="1">INDIRECT(ADDRESS(1,A1687,1,1,"all_city_parameter_inputs"))</f>
        <v>coquimbo_laserena</v>
      </c>
      <c r="F1687" s="6" t="str" cm="1">
        <f t="array" aca="1" ref="F1687" ca="1">IF(AND(ISBLANK(INDIRECT(ADDRESS(B1687,2,1,1,"all_city_parameter_inputs"))), ISBLANK(INDIRECT(ADDRESS(B1687,1,1,1,"all_city_parameter_inputs")))), "", IF(ISBLANK(INDIRECT(ADDRESS(B1687,1,1,1,"all_city_parameter_inputs"))), All_city_list!F1671,INDIRECT(ADDRESS(B1687,1,1,1,"all_city_parameter_inputs"))))</f>
        <v>speeds</v>
      </c>
      <c r="G1687" s="4" t="str" cm="1">
        <f t="array" aca="1" ref="G1687" ca="1">IF(AND(ISBLANK(INDIRECT(ADDRESS(B1687,3,1,1,"all_city_parameter_inputs"))),ISBLANK(INDIRECT(ADDRESS(B1687,2,1,1,"all_city_parameter_inputs")))),"",IF(ISBLANK(INDIRECT(ADDRESS(B1687,2,1,1,"all_city_parameter_inputs"))),"",INDIRECT(ADDRESS(B1687,2,1,1,"all_city_parameter_inputs"))))</f>
        <v>auto_rickshaw</v>
      </c>
      <c r="H1687" s="17" t="str" cm="1">
        <f t="array" aca="1" ref="H1687" ca="1">IF(ISBLANK(INDIRECT(ADDRESS(B1687,A1687,1,1,"all_city_parameter_inputs"))), "--",INDIRECT(ADDRESS(B1687,A1687,1,1,"all_city_parameter_inputs")))</f>
        <v>--</v>
      </c>
      <c r="I1687" s="17">
        <f ca="1">IF(OR(G1687="alpha",G1687="beta",G1687="sd",G1687="mean"),"--",VLOOKUP(C1687,Default!$B$5:$H$113,7,FALSE))</f>
        <v>0</v>
      </c>
      <c r="J1687" s="4" t="str">
        <f ca="1">VLOOKUP(F1687,Lookup!$C$5:$D$109,2, FALSE)</f>
        <v>Travel values</v>
      </c>
      <c r="K1687" s="4">
        <f ca="1">VLOOKUP(C1687,Default!$B$4:$E$113,4, FALSE)</f>
        <v>0</v>
      </c>
      <c r="L1687" s="21" t="str" cm="1">
        <f t="array" aca="1" ref="L1687" ca="1">IF(ISNA(VLOOKUP(D1687,Grouped_Sources!$C:$C,1,FALSE)),"", INDIRECT(VLOOKUP(D1687,Grouped_Sources!$C:$G,5,FALSE)))</f>
        <v>VehicleSpeeds_Summary_vxxx.docx on OneDrive Ali Abbas - ITHIM Global\Methods and Processes\Input Parameters\VehicleSpeeds</v>
      </c>
      <c r="M1687" s="21"/>
      <c r="N1687" s="21"/>
    </row>
    <row r="1688" spans="1:14">
      <c r="A1688" s="5">
        <f t="shared" si="261"/>
        <v>20</v>
      </c>
      <c r="B1688" s="5">
        <f t="shared" si="262"/>
        <v>3</v>
      </c>
      <c r="C1688" s="5" t="str">
        <f t="shared" ca="1" si="250"/>
        <v>speeds bus</v>
      </c>
      <c r="D1688" s="5" t="str">
        <f t="shared" ca="1" si="254"/>
        <v>speeds_coquimbo_laserena</v>
      </c>
      <c r="E1688" s="4" t="str" cm="1">
        <f t="array" aca="1" ref="E1688" ca="1">INDIRECT(ADDRESS(1,A1688,1,1,"all_city_parameter_inputs"))</f>
        <v>coquimbo_laserena</v>
      </c>
      <c r="F1688" s="6" t="str" cm="1">
        <f t="array" aca="1" ref="F1688" ca="1">IF(AND(ISBLANK(INDIRECT(ADDRESS(B1688,2,1,1,"all_city_parameter_inputs"))), ISBLANK(INDIRECT(ADDRESS(B1688,1,1,1,"all_city_parameter_inputs")))), "", IF(ISBLANK(INDIRECT(ADDRESS(B1688,1,1,1,"all_city_parameter_inputs"))), All_city_list!F1687,INDIRECT(ADDRESS(B1688,1,1,1,"all_city_parameter_inputs"))))</f>
        <v>speeds</v>
      </c>
      <c r="G1688" s="4" t="str" cm="1">
        <f t="array" aca="1" ref="G1688" ca="1">IF(AND(ISBLANK(INDIRECT(ADDRESS(B1688,3,1,1,"all_city_parameter_inputs"))),ISBLANK(INDIRECT(ADDRESS(B1688,2,1,1,"all_city_parameter_inputs")))),"",IF(ISBLANK(INDIRECT(ADDRESS(B1688,2,1,1,"all_city_parameter_inputs"))),"",INDIRECT(ADDRESS(B1688,2,1,1,"all_city_parameter_inputs"))))</f>
        <v>bus</v>
      </c>
      <c r="H1688" s="17" cm="1">
        <f t="array" aca="1" ref="H1688" ca="1">IF(ISBLANK(INDIRECT(ADDRESS(B1688,A1688,1,1,"all_city_parameter_inputs"))), "--",INDIRECT(ADDRESS(B1688,A1688,1,1,"all_city_parameter_inputs")))</f>
        <v>13</v>
      </c>
      <c r="I1688" s="17">
        <f ca="1">IF(OR(G1688="alpha",G1688="beta",G1688="sd",G1688="mean"),"--",VLOOKUP(C1688,Default!$B$5:$H$113,7,FALSE))</f>
        <v>8.1</v>
      </c>
      <c r="J1688" s="4" t="str">
        <f ca="1">VLOOKUP(F1688,Lookup!$C$5:$D$109,2, FALSE)</f>
        <v>Travel values</v>
      </c>
      <c r="K1688" s="4" t="str">
        <f ca="1">VLOOKUP(C1688,Default!$B$4:$E$113,4,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688" s="21" t="str" cm="1">
        <f t="array" aca="1" ref="L1688" ca="1">IF(ISNA(VLOOKUP(D1688,Grouped_Sources!$C:$C,1,FALSE)),"", INDIRECT(VLOOKUP(D1688,Grouped_Sources!$C:$G,5,FALSE)))</f>
        <v>VehicleSpeeds_Summary_vxxx.docx on OneDrive Ali Abbas - ITHIM Global\Methods and Processes\Input Parameters\VehicleSpeeds</v>
      </c>
      <c r="M1688" s="21"/>
      <c r="N1688" s="21"/>
    </row>
    <row r="1689" spans="1:14">
      <c r="A1689" s="5">
        <f t="shared" si="261"/>
        <v>20</v>
      </c>
      <c r="B1689" s="5">
        <f t="shared" si="262"/>
        <v>4</v>
      </c>
      <c r="C1689" s="5" t="str">
        <f t="shared" ca="1" si="250"/>
        <v>speeds car</v>
      </c>
      <c r="D1689" s="5" t="str">
        <f t="shared" ref="D1689:D1698" ca="1" si="263">F1689&amp;"_"&amp;E1689</f>
        <v>speeds_coquimbo_laserena</v>
      </c>
      <c r="E1689" s="4" t="str" cm="1">
        <f t="array" aca="1" ref="E1689" ca="1">INDIRECT(ADDRESS(1,A1689,1,1,"all_city_parameter_inputs"))</f>
        <v>coquimbo_laserena</v>
      </c>
      <c r="F1689" s="6" t="str" cm="1">
        <f t="array" aca="1" ref="F1689" ca="1">IF(AND(ISBLANK(INDIRECT(ADDRESS(B1689,2,1,1,"all_city_parameter_inputs"))), ISBLANK(INDIRECT(ADDRESS(B1689,1,1,1,"all_city_parameter_inputs")))), "", IF(ISBLANK(INDIRECT(ADDRESS(B1689,1,1,1,"all_city_parameter_inputs"))), All_city_list!F1688,INDIRECT(ADDRESS(B1689,1,1,1,"all_city_parameter_inputs"))))</f>
        <v>speeds</v>
      </c>
      <c r="G1689" s="4" t="str" cm="1">
        <f t="array" aca="1" ref="G1689" ca="1">IF(AND(ISBLANK(INDIRECT(ADDRESS(B1689,3,1,1,"all_city_parameter_inputs"))),ISBLANK(INDIRECT(ADDRESS(B1689,2,1,1,"all_city_parameter_inputs")))),"",IF(ISBLANK(INDIRECT(ADDRESS(B1689,2,1,1,"all_city_parameter_inputs"))),"",INDIRECT(ADDRESS(B1689,2,1,1,"all_city_parameter_inputs"))))</f>
        <v>car</v>
      </c>
      <c r="H1689" s="17" cm="1">
        <f t="array" aca="1" ref="H1689" ca="1">IF(ISBLANK(INDIRECT(ADDRESS(B1689,A1689,1,1,"all_city_parameter_inputs"))), "--",INDIRECT(ADDRESS(B1689,A1689,1,1,"all_city_parameter_inputs")))</f>
        <v>16</v>
      </c>
      <c r="I1689" s="17">
        <f ca="1">IF(OR(G1689="alpha",G1689="beta",G1689="sd",G1689="mean"),"--",VLOOKUP(C1689,Default!$B$5:$H$113,7,FALSE))</f>
        <v>13.8</v>
      </c>
      <c r="J1689" s="4" t="str">
        <f ca="1">VLOOKUP(F1689,Lookup!$C$5:$D$109,2, FALSE)</f>
        <v>Travel values</v>
      </c>
      <c r="K1689" s="4">
        <f ca="1">VLOOKUP(C1689,Default!$B$4:$E$113,4, FALSE)</f>
        <v>0</v>
      </c>
      <c r="L1689" s="21" t="str" cm="1">
        <f t="array" aca="1" ref="L1689" ca="1">IF(ISNA(VLOOKUP(D1689,Grouped_Sources!$C:$C,1,FALSE)),"", INDIRECT(VLOOKUP(D1689,Grouped_Sources!$C:$G,5,FALSE)))</f>
        <v>VehicleSpeeds_Summary_vxxx.docx on OneDrive Ali Abbas - ITHIM Global\Methods and Processes\Input Parameters\VehicleSpeeds</v>
      </c>
      <c r="M1689" s="21"/>
      <c r="N1689" s="21"/>
    </row>
    <row r="1690" spans="1:14">
      <c r="A1690" s="5">
        <f t="shared" si="261"/>
        <v>20</v>
      </c>
      <c r="B1690" s="5">
        <f t="shared" si="262"/>
        <v>5</v>
      </c>
      <c r="C1690" s="5" t="str">
        <f t="shared" ca="1" si="250"/>
        <v>speeds cycle</v>
      </c>
      <c r="D1690" s="5" t="str">
        <f t="shared" ca="1" si="263"/>
        <v>speeds_coquimbo_laserena</v>
      </c>
      <c r="E1690" s="4" t="str" cm="1">
        <f t="array" aca="1" ref="E1690" ca="1">INDIRECT(ADDRESS(1,A1690,1,1,"all_city_parameter_inputs"))</f>
        <v>coquimbo_laserena</v>
      </c>
      <c r="F1690" s="6" t="str" cm="1">
        <f t="array" aca="1" ref="F1690" ca="1">IF(AND(ISBLANK(INDIRECT(ADDRESS(B1690,2,1,1,"all_city_parameter_inputs"))), ISBLANK(INDIRECT(ADDRESS(B1690,1,1,1,"all_city_parameter_inputs")))), "", IF(ISBLANK(INDIRECT(ADDRESS(B1690,1,1,1,"all_city_parameter_inputs"))), All_city_list!F1689,INDIRECT(ADDRESS(B1690,1,1,1,"all_city_parameter_inputs"))))</f>
        <v>speeds</v>
      </c>
      <c r="G1690" s="4" t="str" cm="1">
        <f t="array" aca="1" ref="G1690" ca="1">IF(AND(ISBLANK(INDIRECT(ADDRESS(B1690,3,1,1,"all_city_parameter_inputs"))),ISBLANK(INDIRECT(ADDRESS(B1690,2,1,1,"all_city_parameter_inputs")))),"",IF(ISBLANK(INDIRECT(ADDRESS(B1690,2,1,1,"all_city_parameter_inputs"))),"",INDIRECT(ADDRESS(B1690,2,1,1,"all_city_parameter_inputs"))))</f>
        <v>cycle</v>
      </c>
      <c r="H1690" s="17" cm="1">
        <f t="array" aca="1" ref="H1690" ca="1">IF(ISBLANK(INDIRECT(ADDRESS(B1690,A1690,1,1,"all_city_parameter_inputs"))), "--",INDIRECT(ADDRESS(B1690,A1690,1,1,"all_city_parameter_inputs")))</f>
        <v>8.9</v>
      </c>
      <c r="I1690" s="17">
        <f ca="1">IF(OR(G1690="alpha",G1690="beta",G1690="sd",G1690="mean"),"--",VLOOKUP(C1690,Default!$B$5:$H$113,7,FALSE))</f>
        <v>7.2</v>
      </c>
      <c r="J1690" s="4" t="str">
        <f ca="1">VLOOKUP(F1690,Lookup!$C$5:$D$109,2, FALSE)</f>
        <v>Travel values</v>
      </c>
      <c r="K1690" s="4">
        <f ca="1">VLOOKUP(C1690,Default!$B$4:$E$113,4, FALSE)</f>
        <v>0</v>
      </c>
      <c r="L1690" s="21" t="str" cm="1">
        <f t="array" aca="1" ref="L1690" ca="1">IF(ISNA(VLOOKUP(D1690,Grouped_Sources!$C:$C,1,FALSE)),"", INDIRECT(VLOOKUP(D1690,Grouped_Sources!$C:$G,5,FALSE)))</f>
        <v>VehicleSpeeds_Summary_vxxx.docx on OneDrive Ali Abbas - ITHIM Global\Methods and Processes\Input Parameters\VehicleSpeeds</v>
      </c>
      <c r="M1690" s="21"/>
      <c r="N1690" s="21"/>
    </row>
    <row r="1691" spans="1:14">
      <c r="A1691" s="5">
        <f t="shared" si="261"/>
        <v>20</v>
      </c>
      <c r="B1691" s="5">
        <f t="shared" si="262"/>
        <v>6</v>
      </c>
      <c r="C1691" s="5" t="str">
        <f t="shared" ca="1" si="250"/>
        <v>speeds subway</v>
      </c>
      <c r="D1691" s="5" t="str">
        <f t="shared" ca="1" si="263"/>
        <v>speeds_coquimbo_laserena</v>
      </c>
      <c r="E1691" s="4" t="str" cm="1">
        <f t="array" aca="1" ref="E1691" ca="1">INDIRECT(ADDRESS(1,A1691,1,1,"all_city_parameter_inputs"))</f>
        <v>coquimbo_laserena</v>
      </c>
      <c r="F1691" s="6" t="str" cm="1">
        <f t="array" aca="1" ref="F1691" ca="1">IF(AND(ISBLANK(INDIRECT(ADDRESS(B1691,2,1,1,"all_city_parameter_inputs"))), ISBLANK(INDIRECT(ADDRESS(B1691,1,1,1,"all_city_parameter_inputs")))), "", IF(ISBLANK(INDIRECT(ADDRESS(B1691,1,1,1,"all_city_parameter_inputs"))), All_city_list!F1690,INDIRECT(ADDRESS(B1691,1,1,1,"all_city_parameter_inputs"))))</f>
        <v>speeds</v>
      </c>
      <c r="G1691" s="4" t="str" cm="1">
        <f t="array" aca="1" ref="G1691" ca="1">IF(AND(ISBLANK(INDIRECT(ADDRESS(B1691,3,1,1,"all_city_parameter_inputs"))),ISBLANK(INDIRECT(ADDRESS(B1691,2,1,1,"all_city_parameter_inputs")))),"",IF(ISBLANK(INDIRECT(ADDRESS(B1691,2,1,1,"all_city_parameter_inputs"))),"",INDIRECT(ADDRESS(B1691,2,1,1,"all_city_parameter_inputs"))))</f>
        <v>subway</v>
      </c>
      <c r="H1691" s="17" t="str" cm="1">
        <f t="array" aca="1" ref="H1691" ca="1">IF(ISBLANK(INDIRECT(ADDRESS(B1691,A1691,1,1,"all_city_parameter_inputs"))), "--",INDIRECT(ADDRESS(B1691,A1691,1,1,"all_city_parameter_inputs")))</f>
        <v>--</v>
      </c>
      <c r="I1691" s="17">
        <f ca="1">IF(OR(G1691="alpha",G1691="beta",G1691="sd",G1691="mean"),"--",VLOOKUP(C1691,Default!$B$5:$H$113,7,FALSE))</f>
        <v>18.100000000000001</v>
      </c>
      <c r="J1691" s="4" t="str">
        <f ca="1">VLOOKUP(F1691,Lookup!$C$5:$D$109,2, FALSE)</f>
        <v>Travel values</v>
      </c>
      <c r="K1691" s="4">
        <f ca="1">VLOOKUP(C1691,Default!$B$4:$E$113,4, FALSE)</f>
        <v>0</v>
      </c>
      <c r="L1691" s="21" t="str" cm="1">
        <f t="array" aca="1" ref="L1691" ca="1">IF(ISNA(VLOOKUP(D1691,Grouped_Sources!$C:$C,1,FALSE)),"", INDIRECT(VLOOKUP(D1691,Grouped_Sources!$C:$G,5,FALSE)))</f>
        <v>VehicleSpeeds_Summary_vxxx.docx on OneDrive Ali Abbas - ITHIM Global\Methods and Processes\Input Parameters\VehicleSpeeds</v>
      </c>
      <c r="M1691" s="21"/>
      <c r="N1691" s="21"/>
    </row>
    <row r="1692" spans="1:14">
      <c r="A1692" s="5">
        <f t="shared" si="261"/>
        <v>20</v>
      </c>
      <c r="B1692" s="5">
        <f t="shared" si="262"/>
        <v>7</v>
      </c>
      <c r="C1692" s="5" t="str">
        <f t="shared" ca="1" si="250"/>
        <v>speeds motorcycle</v>
      </c>
      <c r="D1692" s="5" t="str">
        <f t="shared" ca="1" si="263"/>
        <v>speeds_coquimbo_laserena</v>
      </c>
      <c r="E1692" s="4" t="str" cm="1">
        <f t="array" aca="1" ref="E1692" ca="1">INDIRECT(ADDRESS(1,A1692,1,1,"all_city_parameter_inputs"))</f>
        <v>coquimbo_laserena</v>
      </c>
      <c r="F1692" s="6" t="str" cm="1">
        <f t="array" aca="1" ref="F1692" ca="1">IF(AND(ISBLANK(INDIRECT(ADDRESS(B1692,2,1,1,"all_city_parameter_inputs"))), ISBLANK(INDIRECT(ADDRESS(B1692,1,1,1,"all_city_parameter_inputs")))), "", IF(ISBLANK(INDIRECT(ADDRESS(B1692,1,1,1,"all_city_parameter_inputs"))), All_city_list!F1691,INDIRECT(ADDRESS(B1692,1,1,1,"all_city_parameter_inputs"))))</f>
        <v>speeds</v>
      </c>
      <c r="G1692" s="4" t="str" cm="1">
        <f t="array" aca="1" ref="G1692" ca="1">IF(AND(ISBLANK(INDIRECT(ADDRESS(B1692,3,1,1,"all_city_parameter_inputs"))),ISBLANK(INDIRECT(ADDRESS(B1692,2,1,1,"all_city_parameter_inputs")))),"",IF(ISBLANK(INDIRECT(ADDRESS(B1692,2,1,1,"all_city_parameter_inputs"))),"",INDIRECT(ADDRESS(B1692,2,1,1,"all_city_parameter_inputs"))))</f>
        <v>motorcycle</v>
      </c>
      <c r="H1692" s="17" cm="1">
        <f t="array" aca="1" ref="H1692" ca="1">IF(ISBLANK(INDIRECT(ADDRESS(B1692,A1692,1,1,"all_city_parameter_inputs"))), "--",INDIRECT(ADDRESS(B1692,A1692,1,1,"all_city_parameter_inputs")))</f>
        <v>16</v>
      </c>
      <c r="I1692" s="17">
        <f ca="1">IF(OR(G1692="alpha",G1692="beta",G1692="sd",G1692="mean"),"--",VLOOKUP(C1692,Default!$B$5:$H$113,7,FALSE))</f>
        <v>15.2</v>
      </c>
      <c r="J1692" s="4" t="str">
        <f ca="1">VLOOKUP(F1692,Lookup!$C$5:$D$109,2, FALSE)</f>
        <v>Travel values</v>
      </c>
      <c r="K1692" s="4">
        <f ca="1">VLOOKUP(C1692,Default!$B$4:$E$113,4, FALSE)</f>
        <v>0</v>
      </c>
      <c r="L1692" s="21" t="str" cm="1">
        <f t="array" aca="1" ref="L1692" ca="1">IF(ISNA(VLOOKUP(D1692,Grouped_Sources!$C:$C,1,FALSE)),"", INDIRECT(VLOOKUP(D1692,Grouped_Sources!$C:$G,5,FALSE)))</f>
        <v>VehicleSpeeds_Summary_vxxx.docx on OneDrive Ali Abbas - ITHIM Global\Methods and Processes\Input Parameters\VehicleSpeeds</v>
      </c>
      <c r="M1692" s="21"/>
      <c r="N1692" s="21"/>
    </row>
    <row r="1693" spans="1:14">
      <c r="A1693" s="5">
        <f t="shared" si="261"/>
        <v>20</v>
      </c>
      <c r="B1693" s="5">
        <f t="shared" si="262"/>
        <v>8</v>
      </c>
      <c r="C1693" s="5" t="str">
        <f t="shared" ref="C1693:C1756" ca="1" si="264">IF(G1693 = "",F1693,IF(OR(G1693="alpha",G1693="beta",G1693="constant",G1693="sd",G1693="mean",G1693="sample"),F1693,F1693&amp;" "&amp;G1693))</f>
        <v>speeds other</v>
      </c>
      <c r="D1693" s="5" t="str">
        <f t="shared" ca="1" si="263"/>
        <v>speeds_coquimbo_laserena</v>
      </c>
      <c r="E1693" s="4" t="str" cm="1">
        <f t="array" aca="1" ref="E1693" ca="1">INDIRECT(ADDRESS(1,A1693,1,1,"all_city_parameter_inputs"))</f>
        <v>coquimbo_laserena</v>
      </c>
      <c r="F1693" s="6" t="str" cm="1">
        <f t="array" aca="1" ref="F1693" ca="1">IF(AND(ISBLANK(INDIRECT(ADDRESS(B1693,2,1,1,"all_city_parameter_inputs"))), ISBLANK(INDIRECT(ADDRESS(B1693,1,1,1,"all_city_parameter_inputs")))), "", IF(ISBLANK(INDIRECT(ADDRESS(B1693,1,1,1,"all_city_parameter_inputs"))), All_city_list!F1692,INDIRECT(ADDRESS(B1693,1,1,1,"all_city_parameter_inputs"))))</f>
        <v>speeds</v>
      </c>
      <c r="G1693" s="4" t="str" cm="1">
        <f t="array" aca="1" ref="G1693" ca="1">IF(AND(ISBLANK(INDIRECT(ADDRESS(B1693,3,1,1,"all_city_parameter_inputs"))),ISBLANK(INDIRECT(ADDRESS(B1693,2,1,1,"all_city_parameter_inputs")))),"",IF(ISBLANK(INDIRECT(ADDRESS(B1693,2,1,1,"all_city_parameter_inputs"))),"",INDIRECT(ADDRESS(B1693,2,1,1,"all_city_parameter_inputs"))))</f>
        <v>other</v>
      </c>
      <c r="H1693" s="17" t="str" cm="1">
        <f t="array" aca="1" ref="H1693" ca="1">IF(ISBLANK(INDIRECT(ADDRESS(B1693,A1693,1,1,"all_city_parameter_inputs"))), "--",INDIRECT(ADDRESS(B1693,A1693,1,1,"all_city_parameter_inputs")))</f>
        <v>--</v>
      </c>
      <c r="I1693" s="17">
        <f ca="1">IF(OR(G1693="alpha",G1693="beta",G1693="sd",G1693="mean"),"--",VLOOKUP(C1693,Default!$B$5:$H$113,7,FALSE))</f>
        <v>9.1</v>
      </c>
      <c r="J1693" s="4" t="str">
        <f ca="1">VLOOKUP(F1693,Lookup!$C$5:$D$109,2, FALSE)</f>
        <v>Travel values</v>
      </c>
      <c r="K1693" s="4">
        <f ca="1">VLOOKUP(C1693,Default!$B$4:$E$113,4, FALSE)</f>
        <v>0</v>
      </c>
      <c r="L1693" s="21" t="str" cm="1">
        <f t="array" aca="1" ref="L1693" ca="1">IF(ISNA(VLOOKUP(D1693,Grouped_Sources!$C:$C,1,FALSE)),"", INDIRECT(VLOOKUP(D1693,Grouped_Sources!$C:$G,5,FALSE)))</f>
        <v>VehicleSpeeds_Summary_vxxx.docx on OneDrive Ali Abbas - ITHIM Global\Methods and Processes\Input Parameters\VehicleSpeeds</v>
      </c>
      <c r="M1693" s="21"/>
      <c r="N1693" s="21"/>
    </row>
    <row r="1694" spans="1:14">
      <c r="A1694" s="5">
        <f t="shared" si="261"/>
        <v>20</v>
      </c>
      <c r="B1694" s="5">
        <f t="shared" si="262"/>
        <v>9</v>
      </c>
      <c r="C1694" s="5" t="str">
        <f t="shared" ca="1" si="264"/>
        <v>speeds pedestrian</v>
      </c>
      <c r="D1694" s="5" t="str">
        <f t="shared" ca="1" si="263"/>
        <v>speeds_coquimbo_laserena</v>
      </c>
      <c r="E1694" s="4" t="str" cm="1">
        <f t="array" aca="1" ref="E1694" ca="1">INDIRECT(ADDRESS(1,A1694,1,1,"all_city_parameter_inputs"))</f>
        <v>coquimbo_laserena</v>
      </c>
      <c r="F1694" s="6" t="str" cm="1">
        <f t="array" aca="1" ref="F1694" ca="1">IF(AND(ISBLANK(INDIRECT(ADDRESS(B1694,2,1,1,"all_city_parameter_inputs"))), ISBLANK(INDIRECT(ADDRESS(B1694,1,1,1,"all_city_parameter_inputs")))), "", IF(ISBLANK(INDIRECT(ADDRESS(B1694,1,1,1,"all_city_parameter_inputs"))), All_city_list!F1693,INDIRECT(ADDRESS(B1694,1,1,1,"all_city_parameter_inputs"))))</f>
        <v>speeds</v>
      </c>
      <c r="G1694" s="4" t="str" cm="1">
        <f t="array" aca="1" ref="G1694" ca="1">IF(AND(ISBLANK(INDIRECT(ADDRESS(B1694,3,1,1,"all_city_parameter_inputs"))),ISBLANK(INDIRECT(ADDRESS(B1694,2,1,1,"all_city_parameter_inputs")))),"",IF(ISBLANK(INDIRECT(ADDRESS(B1694,2,1,1,"all_city_parameter_inputs"))),"",INDIRECT(ADDRESS(B1694,2,1,1,"all_city_parameter_inputs"))))</f>
        <v>pedestrian</v>
      </c>
      <c r="H1694" s="17" cm="1">
        <f t="array" aca="1" ref="H1694" ca="1">IF(ISBLANK(INDIRECT(ADDRESS(B1694,A1694,1,1,"all_city_parameter_inputs"))), "--",INDIRECT(ADDRESS(B1694,A1694,1,1,"all_city_parameter_inputs")))</f>
        <v>3.5</v>
      </c>
      <c r="I1694" s="17">
        <f ca="1">IF(OR(G1694="alpha",G1694="beta",G1694="sd",G1694="mean"),"--",VLOOKUP(C1694,Default!$B$5:$H$113,7,FALSE))</f>
        <v>0</v>
      </c>
      <c r="J1694" s="4" t="str">
        <f ca="1">VLOOKUP(F1694,Lookup!$C$5:$D$109,2, FALSE)</f>
        <v>Travel values</v>
      </c>
      <c r="K1694" s="4">
        <f ca="1">VLOOKUP(C1694,Default!$B$4:$E$113,4, FALSE)</f>
        <v>0</v>
      </c>
      <c r="L1694" s="21" t="str" cm="1">
        <f t="array" aca="1" ref="L1694" ca="1">IF(ISNA(VLOOKUP(D1694,Grouped_Sources!$C:$C,1,FALSE)),"", INDIRECT(VLOOKUP(D1694,Grouped_Sources!$C:$G,5,FALSE)))</f>
        <v>VehicleSpeeds_Summary_vxxx.docx on OneDrive Ali Abbas - ITHIM Global\Methods and Processes\Input Parameters\VehicleSpeeds</v>
      </c>
      <c r="M1694" s="21"/>
      <c r="N1694" s="21"/>
    </row>
    <row r="1695" spans="1:14">
      <c r="A1695" s="5">
        <f t="shared" si="261"/>
        <v>20</v>
      </c>
      <c r="B1695" s="5">
        <f t="shared" si="262"/>
        <v>10</v>
      </c>
      <c r="C1695" s="5" t="str">
        <f t="shared" ca="1" si="264"/>
        <v>speeds rail</v>
      </c>
      <c r="D1695" s="5" t="str">
        <f t="shared" ca="1" si="263"/>
        <v>speeds_coquimbo_laserena</v>
      </c>
      <c r="E1695" s="4" t="str" cm="1">
        <f t="array" aca="1" ref="E1695" ca="1">INDIRECT(ADDRESS(1,A1695,1,1,"all_city_parameter_inputs"))</f>
        <v>coquimbo_laserena</v>
      </c>
      <c r="F1695" s="6" t="str" cm="1">
        <f t="array" aca="1" ref="F1695" ca="1">IF(AND(ISBLANK(INDIRECT(ADDRESS(B1695,2,1,1,"all_city_parameter_inputs"))), ISBLANK(INDIRECT(ADDRESS(B1695,1,1,1,"all_city_parameter_inputs")))), "", IF(ISBLANK(INDIRECT(ADDRESS(B1695,1,1,1,"all_city_parameter_inputs"))), All_city_list!F1694,INDIRECT(ADDRESS(B1695,1,1,1,"all_city_parameter_inputs"))))</f>
        <v>speeds</v>
      </c>
      <c r="G1695" s="4" t="str" cm="1">
        <f t="array" aca="1" ref="G1695" ca="1">IF(AND(ISBLANK(INDIRECT(ADDRESS(B1695,3,1,1,"all_city_parameter_inputs"))),ISBLANK(INDIRECT(ADDRESS(B1695,2,1,1,"all_city_parameter_inputs")))),"",IF(ISBLANK(INDIRECT(ADDRESS(B1695,2,1,1,"all_city_parameter_inputs"))),"",INDIRECT(ADDRESS(B1695,2,1,1,"all_city_parameter_inputs"))))</f>
        <v>rail</v>
      </c>
      <c r="H1695" s="17" cm="1">
        <f t="array" aca="1" ref="H1695" ca="1">IF(ISBLANK(INDIRECT(ADDRESS(B1695,A1695,1,1,"all_city_parameter_inputs"))), "--",INDIRECT(ADDRESS(B1695,A1695,1,1,"all_city_parameter_inputs")))</f>
        <v>23.2</v>
      </c>
      <c r="I1695" s="17">
        <f ca="1">IF(OR(G1695="alpha",G1695="beta",G1695="sd",G1695="mean"),"--",VLOOKUP(C1695,Default!$B$5:$H$113,7,FALSE))</f>
        <v>21.9</v>
      </c>
      <c r="J1695" s="4" t="str">
        <f ca="1">VLOOKUP(F1695,Lookup!$C$5:$D$109,2, FALSE)</f>
        <v>Travel values</v>
      </c>
      <c r="K1695" s="4">
        <f ca="1">VLOOKUP(C1695,Default!$B$4:$E$113,4, FALSE)</f>
        <v>0</v>
      </c>
      <c r="L1695" s="21" t="str" cm="1">
        <f t="array" aca="1" ref="L1695" ca="1">IF(ISNA(VLOOKUP(D1695,Grouped_Sources!$C:$C,1,FALSE)),"", INDIRECT(VLOOKUP(D1695,Grouped_Sources!$C:$G,5,FALSE)))</f>
        <v>VehicleSpeeds_Summary_vxxx.docx on OneDrive Ali Abbas - ITHIM Global\Methods and Processes\Input Parameters\VehicleSpeeds</v>
      </c>
      <c r="M1695" s="21"/>
      <c r="N1695" s="21"/>
    </row>
    <row r="1696" spans="1:14">
      <c r="A1696" s="5">
        <f t="shared" si="261"/>
        <v>20</v>
      </c>
      <c r="B1696" s="5">
        <f t="shared" si="262"/>
        <v>11</v>
      </c>
      <c r="C1696" s="5" t="str">
        <f t="shared" ca="1" si="264"/>
        <v>speeds taxi</v>
      </c>
      <c r="D1696" s="5" t="str">
        <f t="shared" ca="1" si="263"/>
        <v>speeds_coquimbo_laserena</v>
      </c>
      <c r="E1696" s="4" t="str" cm="1">
        <f t="array" aca="1" ref="E1696" ca="1">INDIRECT(ADDRESS(1,A1696,1,1,"all_city_parameter_inputs"))</f>
        <v>coquimbo_laserena</v>
      </c>
      <c r="F1696" s="6" t="str" cm="1">
        <f t="array" aca="1" ref="F1696" ca="1">IF(AND(ISBLANK(INDIRECT(ADDRESS(B1696,2,1,1,"all_city_parameter_inputs"))), ISBLANK(INDIRECT(ADDRESS(B1696,1,1,1,"all_city_parameter_inputs")))), "", IF(ISBLANK(INDIRECT(ADDRESS(B1696,1,1,1,"all_city_parameter_inputs"))), All_city_list!F1695,INDIRECT(ADDRESS(B1696,1,1,1,"all_city_parameter_inputs"))))</f>
        <v>speeds</v>
      </c>
      <c r="G1696" s="4" t="str" cm="1">
        <f t="array" aca="1" ref="G1696" ca="1">IF(AND(ISBLANK(INDIRECT(ADDRESS(B1696,3,1,1,"all_city_parameter_inputs"))),ISBLANK(INDIRECT(ADDRESS(B1696,2,1,1,"all_city_parameter_inputs")))),"",IF(ISBLANK(INDIRECT(ADDRESS(B1696,2,1,1,"all_city_parameter_inputs"))),"",INDIRECT(ADDRESS(B1696,2,1,1,"all_city_parameter_inputs"))))</f>
        <v>taxi</v>
      </c>
      <c r="H1696" s="17" cm="1">
        <f t="array" aca="1" ref="H1696" ca="1">IF(ISBLANK(INDIRECT(ADDRESS(B1696,A1696,1,1,"all_city_parameter_inputs"))), "--",INDIRECT(ADDRESS(B1696,A1696,1,1,"all_city_parameter_inputs")))</f>
        <v>14.1</v>
      </c>
      <c r="I1696" s="17">
        <f ca="1">IF(OR(G1696="alpha",G1696="beta",G1696="sd",G1696="mean"),"--",VLOOKUP(C1696,Default!$B$5:$H$113,7,FALSE))</f>
        <v>13.8</v>
      </c>
      <c r="J1696" s="4" t="str">
        <f ca="1">VLOOKUP(F1696,Lookup!$C$5:$D$109,2, FALSE)</f>
        <v>Travel values</v>
      </c>
      <c r="K1696" s="4">
        <f ca="1">VLOOKUP(C1696,Default!$B$4:$E$113,4, FALSE)</f>
        <v>0</v>
      </c>
      <c r="L1696" s="21" t="str" cm="1">
        <f t="array" aca="1" ref="L1696" ca="1">IF(ISNA(VLOOKUP(D1696,Grouped_Sources!$C:$C,1,FALSE)),"", INDIRECT(VLOOKUP(D1696,Grouped_Sources!$C:$G,5,FALSE)))</f>
        <v>VehicleSpeeds_Summary_vxxx.docx on OneDrive Ali Abbas - ITHIM Global\Methods and Processes\Input Parameters\VehicleSpeeds</v>
      </c>
      <c r="M1696" s="21"/>
      <c r="N1696" s="21"/>
    </row>
    <row r="1697" spans="1:14">
      <c r="A1697" s="5">
        <f t="shared" si="261"/>
        <v>20</v>
      </c>
      <c r="B1697" s="5">
        <f t="shared" si="262"/>
        <v>12</v>
      </c>
      <c r="C1697" s="5" t="str">
        <f t="shared" ca="1" si="264"/>
        <v>speeds truck</v>
      </c>
      <c r="D1697" s="5" t="str">
        <f t="shared" ca="1" si="263"/>
        <v>speeds_coquimbo_laserena</v>
      </c>
      <c r="E1697" s="4" t="str" cm="1">
        <f t="array" aca="1" ref="E1697" ca="1">INDIRECT(ADDRESS(1,A1697,1,1,"all_city_parameter_inputs"))</f>
        <v>coquimbo_laserena</v>
      </c>
      <c r="F1697" s="6" t="str" cm="1">
        <f t="array" aca="1" ref="F1697" ca="1">IF(AND(ISBLANK(INDIRECT(ADDRESS(B1697,2,1,1,"all_city_parameter_inputs"))), ISBLANK(INDIRECT(ADDRESS(B1697,1,1,1,"all_city_parameter_inputs")))), "", IF(ISBLANK(INDIRECT(ADDRESS(B1697,1,1,1,"all_city_parameter_inputs"))), All_city_list!F1696,INDIRECT(ADDRESS(B1697,1,1,1,"all_city_parameter_inputs"))))</f>
        <v>speeds</v>
      </c>
      <c r="G1697" s="4" t="str" cm="1">
        <f t="array" aca="1" ref="G1697" ca="1">IF(AND(ISBLANK(INDIRECT(ADDRESS(B1697,3,1,1,"all_city_parameter_inputs"))),ISBLANK(INDIRECT(ADDRESS(B1697,2,1,1,"all_city_parameter_inputs")))),"",IF(ISBLANK(INDIRECT(ADDRESS(B1697,2,1,1,"all_city_parameter_inputs"))),"",INDIRECT(ADDRESS(B1697,2,1,1,"all_city_parameter_inputs"))))</f>
        <v>truck</v>
      </c>
      <c r="H1697" s="17" cm="1">
        <f t="array" aca="1" ref="H1697" ca="1">IF(ISBLANK(INDIRECT(ADDRESS(B1697,A1697,1,1,"all_city_parameter_inputs"))), "--",INDIRECT(ADDRESS(B1697,A1697,1,1,"all_city_parameter_inputs")))</f>
        <v>13</v>
      </c>
      <c r="I1697" s="17">
        <f ca="1">IF(OR(G1697="alpha",G1697="beta",G1697="sd",G1697="mean"),"--",VLOOKUP(C1697,Default!$B$5:$H$113,7,FALSE))</f>
        <v>8.1</v>
      </c>
      <c r="J1697" s="4" t="str">
        <f ca="1">VLOOKUP(F1697,Lookup!$C$5:$D$109,2, FALSE)</f>
        <v>Travel values</v>
      </c>
      <c r="K1697" s="4">
        <f ca="1">VLOOKUP(C1697,Default!$B$4:$E$113,4, FALSE)</f>
        <v>0</v>
      </c>
      <c r="L1697" s="21" t="str" cm="1">
        <f t="array" aca="1" ref="L1697" ca="1">IF(ISNA(VLOOKUP(D1697,Grouped_Sources!$C:$C,1,FALSE)),"", INDIRECT(VLOOKUP(D1697,Grouped_Sources!$C:$G,5,FALSE)))</f>
        <v>VehicleSpeeds_Summary_vxxx.docx on OneDrive Ali Abbas - ITHIM Global\Methods and Processes\Input Parameters\VehicleSpeeds</v>
      </c>
      <c r="M1697" s="21"/>
      <c r="N1697" s="21"/>
    </row>
    <row r="1698" spans="1:14">
      <c r="A1698" s="5">
        <f t="shared" si="261"/>
        <v>20</v>
      </c>
      <c r="B1698" s="5">
        <f t="shared" si="262"/>
        <v>13</v>
      </c>
      <c r="C1698" s="5" t="str">
        <f t="shared" ca="1" si="264"/>
        <v>speeds van</v>
      </c>
      <c r="D1698" s="5" t="str">
        <f t="shared" ca="1" si="263"/>
        <v>speeds_coquimbo_laserena</v>
      </c>
      <c r="E1698" s="4" t="str" cm="1">
        <f t="array" aca="1" ref="E1698" ca="1">INDIRECT(ADDRESS(1,A1698,1,1,"all_city_parameter_inputs"))</f>
        <v>coquimbo_laserena</v>
      </c>
      <c r="F1698" s="6" t="str" cm="1">
        <f t="array" aca="1" ref="F1698" ca="1">IF(AND(ISBLANK(INDIRECT(ADDRESS(B1698,2,1,1,"all_city_parameter_inputs"))), ISBLANK(INDIRECT(ADDRESS(B1698,1,1,1,"all_city_parameter_inputs")))), "", IF(ISBLANK(INDIRECT(ADDRESS(B1698,1,1,1,"all_city_parameter_inputs"))), All_city_list!F1697,INDIRECT(ADDRESS(B1698,1,1,1,"all_city_parameter_inputs"))))</f>
        <v>speeds</v>
      </c>
      <c r="G1698" s="4" t="str" cm="1">
        <f t="array" aca="1" ref="G1698" ca="1">IF(AND(ISBLANK(INDIRECT(ADDRESS(B1698,3,1,1,"all_city_parameter_inputs"))),ISBLANK(INDIRECT(ADDRESS(B1698,2,1,1,"all_city_parameter_inputs")))),"",IF(ISBLANK(INDIRECT(ADDRESS(B1698,2,1,1,"all_city_parameter_inputs"))),"",INDIRECT(ADDRESS(B1698,2,1,1,"all_city_parameter_inputs"))))</f>
        <v>van</v>
      </c>
      <c r="H1698" s="17" cm="1">
        <f t="array" aca="1" ref="H1698" ca="1">IF(ISBLANK(INDIRECT(ADDRESS(B1698,A1698,1,1,"all_city_parameter_inputs"))), "--",INDIRECT(ADDRESS(B1698,A1698,1,1,"all_city_parameter_inputs")))</f>
        <v>16</v>
      </c>
      <c r="I1698" s="17">
        <f ca="1">IF(OR(G1698="alpha",G1698="beta",G1698="sd",G1698="mean"),"--",VLOOKUP(C1698,Default!$B$5:$H$113,7,FALSE))</f>
        <v>0</v>
      </c>
      <c r="J1698" s="4" t="str">
        <f ca="1">VLOOKUP(F1698,Lookup!$C$5:$D$109,2, FALSE)</f>
        <v>Travel values</v>
      </c>
      <c r="K1698" s="4">
        <f ca="1">VLOOKUP(C1698,Default!$B$4:$E$113,4, FALSE)</f>
        <v>0</v>
      </c>
      <c r="L1698" s="21" t="str" cm="1">
        <f t="array" aca="1" ref="L1698" ca="1">IF(ISNA(VLOOKUP(D1698,Grouped_Sources!$C:$C,1,FALSE)),"", INDIRECT(VLOOKUP(D1698,Grouped_Sources!$C:$G,5,FALSE)))</f>
        <v>VehicleSpeeds_Summary_vxxx.docx on OneDrive Ali Abbas - ITHIM Global\Methods and Processes\Input Parameters\VehicleSpeeds</v>
      </c>
      <c r="M1698" s="21"/>
      <c r="N1698" s="21"/>
    </row>
    <row r="1699" spans="1:14">
      <c r="A1699" s="5">
        <f t="shared" si="261"/>
        <v>20</v>
      </c>
      <c r="B1699" s="5">
        <f t="shared" si="262"/>
        <v>14</v>
      </c>
      <c r="C1699" s="5" t="str">
        <f t="shared" ca="1" si="264"/>
        <v>PM_emission_inventories motorcycle</v>
      </c>
      <c r="D1699" s="5" t="str">
        <f t="shared" ca="1" si="254"/>
        <v>PM_emission_inventories_coquimbo_laserena</v>
      </c>
      <c r="E1699" s="4" t="str" cm="1">
        <f t="array" aca="1" ref="E1699" ca="1">INDIRECT(ADDRESS(1,A1699,1,1,"all_city_parameter_inputs"))</f>
        <v>coquimbo_laserena</v>
      </c>
      <c r="F1699" s="6" t="str" cm="1">
        <f t="array" aca="1" ref="F1699" ca="1">IF(AND(ISBLANK(INDIRECT(ADDRESS(B1699,2,1,1,"all_city_parameter_inputs"))), ISBLANK(INDIRECT(ADDRESS(B1699,1,1,1,"all_city_parameter_inputs")))), "", IF(ISBLANK(INDIRECT(ADDRESS(B1699,1,1,1,"all_city_parameter_inputs"))), All_city_list!F1688,INDIRECT(ADDRESS(B1699,1,1,1,"all_city_parameter_inputs"))))</f>
        <v>PM_emission_inventories</v>
      </c>
      <c r="G1699" s="4" t="str" cm="1">
        <f t="array" aca="1" ref="G1699" ca="1">IF(AND(ISBLANK(INDIRECT(ADDRESS(B1699,3,1,1,"all_city_parameter_inputs"))),ISBLANK(INDIRECT(ADDRESS(B1699,2,1,1,"all_city_parameter_inputs")))),"",IF(ISBLANK(INDIRECT(ADDRESS(B1699,2,1,1,"all_city_parameter_inputs"))),"",INDIRECT(ADDRESS(B1699,2,1,1,"all_city_parameter_inputs"))))</f>
        <v>motorcycle</v>
      </c>
      <c r="H1699" s="17" cm="1">
        <f t="array" aca="1" ref="H1699" ca="1">IF(ISBLANK(INDIRECT(ADDRESS(B1699,A1699,1,1,"all_city_parameter_inputs"))), "--",INDIRECT(ADDRESS(B1699,A1699,1,1,"all_city_parameter_inputs")))</f>
        <v>6.1587450369217324E-3</v>
      </c>
      <c r="I1699" s="17">
        <f ca="1">IF(OR(G1699="alpha",G1699="beta",G1699="sd",G1699="mean"),"--",VLOOKUP(C1699,Default!$B$5:$H$113,7,FALSE))</f>
        <v>2.3031654375338189E-3</v>
      </c>
      <c r="J1699" s="4" t="str">
        <f ca="1">VLOOKUP(F1699,Lookup!$C$5:$D$109,2, FALSE)</f>
        <v>Pollution values</v>
      </c>
      <c r="K1699" s="4" t="str">
        <f ca="1">VLOOKUP(C1699,Default!$B$4:$E$113,4,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699" s="21" t="str" cm="1">
        <f t="array" aca="1" ref="L1699" ca="1">IF(ISNA(VLOOKUP(D1699,Grouped_Sources!$C:$C,1,FALSE)),"", INDIRECT(VLOOKUP(D1699,Grouped_Sources!$C:$G,5,FALSE)))</f>
        <v>air pollution and CO2 write-up_only table_V4.docx (dropbox.com)</v>
      </c>
      <c r="M1699" s="21"/>
      <c r="N1699" s="21"/>
    </row>
    <row r="1700" spans="1:14">
      <c r="A1700" s="5">
        <f t="shared" si="261"/>
        <v>20</v>
      </c>
      <c r="B1700" s="5">
        <f t="shared" si="262"/>
        <v>15</v>
      </c>
      <c r="C1700" s="5" t="str">
        <f t="shared" ca="1" si="264"/>
        <v>PM_emission_inventories car</v>
      </c>
      <c r="D1700" s="5" t="str">
        <f t="shared" ca="1" si="254"/>
        <v>PM_emission_inventories_coquimbo_laserena</v>
      </c>
      <c r="E1700" s="4" t="str" cm="1">
        <f t="array" aca="1" ref="E1700" ca="1">INDIRECT(ADDRESS(1,A1700,1,1,"all_city_parameter_inputs"))</f>
        <v>coquimbo_laserena</v>
      </c>
      <c r="F1700" s="6" t="str" cm="1">
        <f t="array" aca="1" ref="F1700" ca="1">IF(AND(ISBLANK(INDIRECT(ADDRESS(B1700,2,1,1,"all_city_parameter_inputs"))), ISBLANK(INDIRECT(ADDRESS(B1700,1,1,1,"all_city_parameter_inputs")))), "", IF(ISBLANK(INDIRECT(ADDRESS(B1700,1,1,1,"all_city_parameter_inputs"))), All_city_list!F1699,INDIRECT(ADDRESS(B1700,1,1,1,"all_city_parameter_inputs"))))</f>
        <v>PM_emission_inventories</v>
      </c>
      <c r="G1700" s="4" t="str" cm="1">
        <f t="array" aca="1" ref="G1700" ca="1">IF(AND(ISBLANK(INDIRECT(ADDRESS(B1700,3,1,1,"all_city_parameter_inputs"))),ISBLANK(INDIRECT(ADDRESS(B1700,2,1,1,"all_city_parameter_inputs")))),"",IF(ISBLANK(INDIRECT(ADDRESS(B1700,2,1,1,"all_city_parameter_inputs"))),"",INDIRECT(ADDRESS(B1700,2,1,1,"all_city_parameter_inputs"))))</f>
        <v>car</v>
      </c>
      <c r="H1700" s="17" cm="1">
        <f t="array" aca="1" ref="H1700" ca="1">IF(ISBLANK(INDIRECT(ADDRESS(B1700,A1700,1,1,"all_city_parameter_inputs"))), "--",INDIRECT(ADDRESS(B1700,A1700,1,1,"all_city_parameter_inputs")))</f>
        <v>0.71684409697047069</v>
      </c>
      <c r="I1700" s="17">
        <f ca="1">IF(OR(G1700="alpha",G1700="beta",G1700="sd",G1700="mean"),"--",VLOOKUP(C1700,Default!$B$5:$H$113,7,FALSE))</f>
        <v>8.1980352806225759E-2</v>
      </c>
      <c r="J1700" s="4" t="str">
        <f ca="1">VLOOKUP(F1700,Lookup!$C$5:$D$109,2, FALSE)</f>
        <v>Pollution values</v>
      </c>
      <c r="K1700" s="4">
        <f ca="1">VLOOKUP(C1700,Default!$B$4:$E$113,4, FALSE)</f>
        <v>0</v>
      </c>
      <c r="L1700" s="21" t="str" cm="1">
        <f t="array" aca="1" ref="L1700" ca="1">IF(ISNA(VLOOKUP(D1700,Grouped_Sources!$C:$C,1,FALSE)),"", INDIRECT(VLOOKUP(D1700,Grouped_Sources!$C:$G,5,FALSE)))</f>
        <v>air pollution and CO2 write-up_only table_V4.docx (dropbox.com)</v>
      </c>
      <c r="M1700" s="21"/>
      <c r="N1700" s="21"/>
    </row>
    <row r="1701" spans="1:14">
      <c r="A1701" s="5">
        <f t="shared" si="261"/>
        <v>20</v>
      </c>
      <c r="B1701" s="5">
        <f t="shared" si="262"/>
        <v>16</v>
      </c>
      <c r="C1701" s="5" t="str">
        <f t="shared" ca="1" si="264"/>
        <v>PM_emission_inventories bus_driver</v>
      </c>
      <c r="D1701" s="5" t="str">
        <f t="shared" ca="1" si="254"/>
        <v>PM_emission_inventories_coquimbo_laserena</v>
      </c>
      <c r="E1701" s="4" t="str" cm="1">
        <f t="array" aca="1" ref="E1701" ca="1">INDIRECT(ADDRESS(1,A1701,1,1,"all_city_parameter_inputs"))</f>
        <v>coquimbo_laserena</v>
      </c>
      <c r="F1701" s="6" t="str" cm="1">
        <f t="array" aca="1" ref="F1701" ca="1">IF(AND(ISBLANK(INDIRECT(ADDRESS(B1701,2,1,1,"all_city_parameter_inputs"))), ISBLANK(INDIRECT(ADDRESS(B1701,1,1,1,"all_city_parameter_inputs")))), "", IF(ISBLANK(INDIRECT(ADDRESS(B1701,1,1,1,"all_city_parameter_inputs"))), All_city_list!F1700,INDIRECT(ADDRESS(B1701,1,1,1,"all_city_parameter_inputs"))))</f>
        <v>PM_emission_inventories</v>
      </c>
      <c r="G1701" s="4" t="str" cm="1">
        <f t="array" aca="1" ref="G1701" ca="1">IF(AND(ISBLANK(INDIRECT(ADDRESS(B1701,3,1,1,"all_city_parameter_inputs"))),ISBLANK(INDIRECT(ADDRESS(B1701,2,1,1,"all_city_parameter_inputs")))),"",IF(ISBLANK(INDIRECT(ADDRESS(B1701,2,1,1,"all_city_parameter_inputs"))),"",INDIRECT(ADDRESS(B1701,2,1,1,"all_city_parameter_inputs"))))</f>
        <v>bus_driver</v>
      </c>
      <c r="H1701" s="17" cm="1">
        <f t="array" aca="1" ref="H1701" ca="1">IF(ISBLANK(INDIRECT(ADDRESS(B1701,A1701,1,1,"all_city_parameter_inputs"))), "--",INDIRECT(ADDRESS(B1701,A1701,1,1,"all_city_parameter_inputs")))</f>
        <v>3.9380608398841964E-2</v>
      </c>
      <c r="I1701" s="17">
        <f ca="1">IF(OR(G1701="alpha",G1701="beta",G1701="sd",G1701="mean"),"--",VLOOKUP(C1701,Default!$B$5:$H$113,7,FALSE))</f>
        <v>0.12246677425253254</v>
      </c>
      <c r="J1701" s="4" t="str">
        <f ca="1">VLOOKUP(F1701,Lookup!$C$5:$D$109,2, FALSE)</f>
        <v>Pollution values</v>
      </c>
      <c r="K1701" s="4">
        <f ca="1">VLOOKUP(C1701,Default!$B$4:$E$113,4, FALSE)</f>
        <v>0</v>
      </c>
      <c r="L1701" s="21" t="str" cm="1">
        <f t="array" aca="1" ref="L1701" ca="1">IF(ISNA(VLOOKUP(D1701,Grouped_Sources!$C:$C,1,FALSE)),"", INDIRECT(VLOOKUP(D1701,Grouped_Sources!$C:$G,5,FALSE)))</f>
        <v>air pollution and CO2 write-up_only table_V4.docx (dropbox.com)</v>
      </c>
      <c r="M1701" s="21"/>
      <c r="N1701" s="21"/>
    </row>
    <row r="1702" spans="1:14">
      <c r="A1702" s="5">
        <f t="shared" si="261"/>
        <v>20</v>
      </c>
      <c r="B1702" s="5">
        <f t="shared" si="262"/>
        <v>17</v>
      </c>
      <c r="C1702" s="5" t="str">
        <f t="shared" ca="1" si="264"/>
        <v>PM_emission_inventories big_truck</v>
      </c>
      <c r="D1702" s="5" t="str">
        <f t="shared" ca="1" si="254"/>
        <v>PM_emission_inventories_coquimbo_laserena</v>
      </c>
      <c r="E1702" s="4" t="str" cm="1">
        <f t="array" aca="1" ref="E1702" ca="1">INDIRECT(ADDRESS(1,A1702,1,1,"all_city_parameter_inputs"))</f>
        <v>coquimbo_laserena</v>
      </c>
      <c r="F1702" s="6" t="str" cm="1">
        <f t="array" aca="1" ref="F1702" ca="1">IF(AND(ISBLANK(INDIRECT(ADDRESS(B1702,2,1,1,"all_city_parameter_inputs"))), ISBLANK(INDIRECT(ADDRESS(B1702,1,1,1,"all_city_parameter_inputs")))), "", IF(ISBLANK(INDIRECT(ADDRESS(B1702,1,1,1,"all_city_parameter_inputs"))), All_city_list!F1701,INDIRECT(ADDRESS(B1702,1,1,1,"all_city_parameter_inputs"))))</f>
        <v>PM_emission_inventories</v>
      </c>
      <c r="G1702" s="4" t="str" cm="1">
        <f t="array" aca="1" ref="G1702" ca="1">IF(AND(ISBLANK(INDIRECT(ADDRESS(B1702,3,1,1,"all_city_parameter_inputs"))),ISBLANK(INDIRECT(ADDRESS(B1702,2,1,1,"all_city_parameter_inputs")))),"",IF(ISBLANK(INDIRECT(ADDRESS(B1702,2,1,1,"all_city_parameter_inputs"))),"",INDIRECT(ADDRESS(B1702,2,1,1,"all_city_parameter_inputs"))))</f>
        <v>big_truck</v>
      </c>
      <c r="H1702" s="17" cm="1">
        <f t="array" aca="1" ref="H1702" ca="1">IF(ISBLANK(INDIRECT(ADDRESS(B1702,A1702,1,1,"all_city_parameter_inputs"))), "--",INDIRECT(ADDRESS(B1702,A1702,1,1,"all_city_parameter_inputs")))</f>
        <v>0.11897293954936203</v>
      </c>
      <c r="I1702" s="17">
        <f ca="1">IF(OR(G1702="alpha",G1702="beta",G1702="sd",G1702="mean"),"--",VLOOKUP(C1702,Default!$B$5:$H$113,7,FALSE))</f>
        <v>0.45445403783708543</v>
      </c>
      <c r="J1702" s="4" t="str">
        <f ca="1">VLOOKUP(F1702,Lookup!$C$5:$D$109,2, FALSE)</f>
        <v>Pollution values</v>
      </c>
      <c r="K1702" s="4">
        <f ca="1">VLOOKUP(C1702,Default!$B$4:$E$113,4, FALSE)</f>
        <v>0</v>
      </c>
      <c r="L1702" s="21" t="str" cm="1">
        <f t="array" aca="1" ref="L1702" ca="1">IF(ISNA(VLOOKUP(D1702,Grouped_Sources!$C:$C,1,FALSE)),"", INDIRECT(VLOOKUP(D1702,Grouped_Sources!$C:$G,5,FALSE)))</f>
        <v>air pollution and CO2 write-up_only table_V4.docx (dropbox.com)</v>
      </c>
      <c r="M1702" s="21"/>
      <c r="N1702" s="21"/>
    </row>
    <row r="1703" spans="1:14">
      <c r="A1703" s="5">
        <f t="shared" si="261"/>
        <v>20</v>
      </c>
      <c r="B1703" s="5">
        <f t="shared" si="262"/>
        <v>18</v>
      </c>
      <c r="C1703" s="5" t="str">
        <f t="shared" ca="1" si="264"/>
        <v>PM_emission_inventories truck</v>
      </c>
      <c r="D1703" s="5" t="str">
        <f t="shared" ca="1" si="254"/>
        <v>PM_emission_inventories_coquimbo_laserena</v>
      </c>
      <c r="E1703" s="4" t="str" cm="1">
        <f t="array" aca="1" ref="E1703" ca="1">INDIRECT(ADDRESS(1,A1703,1,1,"all_city_parameter_inputs"))</f>
        <v>coquimbo_laserena</v>
      </c>
      <c r="F1703" s="6" t="str" cm="1">
        <f t="array" aca="1" ref="F1703" ca="1">IF(AND(ISBLANK(INDIRECT(ADDRESS(B1703,2,1,1,"all_city_parameter_inputs"))), ISBLANK(INDIRECT(ADDRESS(B1703,1,1,1,"all_city_parameter_inputs")))), "", IF(ISBLANK(INDIRECT(ADDRESS(B1703,1,1,1,"all_city_parameter_inputs"))), All_city_list!F1702,INDIRECT(ADDRESS(B1703,1,1,1,"all_city_parameter_inputs"))))</f>
        <v>PM_emission_inventories</v>
      </c>
      <c r="G1703" s="4" t="str" cm="1">
        <f t="array" aca="1" ref="G1703" ca="1">IF(AND(ISBLANK(INDIRECT(ADDRESS(B1703,3,1,1,"all_city_parameter_inputs"))),ISBLANK(INDIRECT(ADDRESS(B1703,2,1,1,"all_city_parameter_inputs")))),"",IF(ISBLANK(INDIRECT(ADDRESS(B1703,2,1,1,"all_city_parameter_inputs"))),"",INDIRECT(ADDRESS(B1703,2,1,1,"all_city_parameter_inputs"))))</f>
        <v>truck</v>
      </c>
      <c r="H1703" s="17" cm="1">
        <f t="array" aca="1" ref="H1703" ca="1">IF(ISBLANK(INDIRECT(ADDRESS(B1703,A1703,1,1,"all_city_parameter_inputs"))), "--",INDIRECT(ADDRESS(B1703,A1703,1,1,"all_city_parameter_inputs")))</f>
        <v>0.11864361004440353</v>
      </c>
      <c r="I1703" s="17">
        <f ca="1">IF(OR(G1703="alpha",G1703="beta",G1703="sd",G1703="mean"),"--",VLOOKUP(C1703,Default!$B$5:$H$113,7,FALSE))</f>
        <v>0.33879566966662278</v>
      </c>
      <c r="J1703" s="4" t="str">
        <f ca="1">VLOOKUP(F1703,Lookup!$C$5:$D$109,2, FALSE)</f>
        <v>Pollution values</v>
      </c>
      <c r="K1703" s="4">
        <f ca="1">VLOOKUP(C1703,Default!$B$4:$E$113,4, FALSE)</f>
        <v>0</v>
      </c>
      <c r="L1703" s="21" t="str" cm="1">
        <f t="array" aca="1" ref="L1703" ca="1">IF(ISNA(VLOOKUP(D1703,Grouped_Sources!$C:$C,1,FALSE)),"", INDIRECT(VLOOKUP(D1703,Grouped_Sources!$C:$G,5,FALSE)))</f>
        <v>air pollution and CO2 write-up_only table_V4.docx (dropbox.com)</v>
      </c>
      <c r="M1703" s="21"/>
      <c r="N1703" s="21"/>
    </row>
    <row r="1704" spans="1:14">
      <c r="A1704" s="5">
        <f t="shared" si="261"/>
        <v>20</v>
      </c>
      <c r="B1704" s="5">
        <f t="shared" si="262"/>
        <v>19</v>
      </c>
      <c r="C1704" s="5" t="str">
        <f t="shared" ca="1" si="264"/>
        <v>PM_emission_inventories van</v>
      </c>
      <c r="D1704" s="5" t="str">
        <f t="shared" ca="1" si="254"/>
        <v>PM_emission_inventories_coquimbo_laserena</v>
      </c>
      <c r="E1704" s="4" t="str" cm="1">
        <f t="array" aca="1" ref="E1704" ca="1">INDIRECT(ADDRESS(1,A1704,1,1,"all_city_parameter_inputs"))</f>
        <v>coquimbo_laserena</v>
      </c>
      <c r="F1704" s="6" t="str" cm="1">
        <f t="array" aca="1" ref="F1704" ca="1">IF(AND(ISBLANK(INDIRECT(ADDRESS(B1704,2,1,1,"all_city_parameter_inputs"))), ISBLANK(INDIRECT(ADDRESS(B1704,1,1,1,"all_city_parameter_inputs")))), "", IF(ISBLANK(INDIRECT(ADDRESS(B1704,1,1,1,"all_city_parameter_inputs"))), All_city_list!F1703,INDIRECT(ADDRESS(B1704,1,1,1,"all_city_parameter_inputs"))))</f>
        <v>PM_emission_inventories</v>
      </c>
      <c r="G1704" s="4" t="str" cm="1">
        <f t="array" aca="1" ref="G1704" ca="1">IF(AND(ISBLANK(INDIRECT(ADDRESS(B1704,3,1,1,"all_city_parameter_inputs"))),ISBLANK(INDIRECT(ADDRESS(B1704,2,1,1,"all_city_parameter_inputs")))),"",IF(ISBLANK(INDIRECT(ADDRESS(B1704,2,1,1,"all_city_parameter_inputs"))),"",INDIRECT(ADDRESS(B1704,2,1,1,"all_city_parameter_inputs"))))</f>
        <v>van</v>
      </c>
      <c r="H1704" s="17" cm="1">
        <f t="array" aca="1" ref="H1704" ca="1">IF(ISBLANK(INDIRECT(ADDRESS(B1704,A1704,1,1,"all_city_parameter_inputs"))), "--",INDIRECT(ADDRESS(B1704,A1704,1,1,"all_city_parameter_inputs")))</f>
        <v>0</v>
      </c>
      <c r="I1704" s="17">
        <f ca="1">IF(OR(G1704="alpha",G1704="beta",G1704="sd",G1704="mean"),"--",VLOOKUP(C1704,Default!$B$5:$H$113,7,FALSE))</f>
        <v>0</v>
      </c>
      <c r="J1704" s="4" t="str">
        <f ca="1">VLOOKUP(F1704,Lookup!$C$5:$D$109,2, FALSE)</f>
        <v>Pollution values</v>
      </c>
      <c r="K1704" s="4">
        <f ca="1">VLOOKUP(C1704,Default!$B$4:$E$113,4, FALSE)</f>
        <v>0</v>
      </c>
      <c r="L1704" s="21" t="str" cm="1">
        <f t="array" aca="1" ref="L1704" ca="1">IF(ISNA(VLOOKUP(D1704,Grouped_Sources!$C:$C,1,FALSE)),"", INDIRECT(VLOOKUP(D1704,Grouped_Sources!$C:$G,5,FALSE)))</f>
        <v>air pollution and CO2 write-up_only table_V4.docx (dropbox.com)</v>
      </c>
      <c r="M1704" s="21"/>
      <c r="N1704" s="21"/>
    </row>
    <row r="1705" spans="1:14">
      <c r="A1705" s="5">
        <f t="shared" si="261"/>
        <v>20</v>
      </c>
      <c r="B1705" s="5">
        <f t="shared" si="262"/>
        <v>20</v>
      </c>
      <c r="C1705" s="5" t="str">
        <f t="shared" ca="1" si="264"/>
        <v>PM_emission_inventories other</v>
      </c>
      <c r="D1705" s="5" t="str">
        <f t="shared" ca="1" si="254"/>
        <v>PM_emission_inventories_coquimbo_laserena</v>
      </c>
      <c r="E1705" s="4" t="str" cm="1">
        <f t="array" aca="1" ref="E1705" ca="1">INDIRECT(ADDRESS(1,A1705,1,1,"all_city_parameter_inputs"))</f>
        <v>coquimbo_laserena</v>
      </c>
      <c r="F1705" s="6" t="str" cm="1">
        <f t="array" aca="1" ref="F1705" ca="1">IF(AND(ISBLANK(INDIRECT(ADDRESS(B1705,2,1,1,"all_city_parameter_inputs"))), ISBLANK(INDIRECT(ADDRESS(B1705,1,1,1,"all_city_parameter_inputs")))), "", IF(ISBLANK(INDIRECT(ADDRESS(B1705,1,1,1,"all_city_parameter_inputs"))), All_city_list!F1704,INDIRECT(ADDRESS(B1705,1,1,1,"all_city_parameter_inputs"))))</f>
        <v>PM_emission_inventories</v>
      </c>
      <c r="G1705" s="4" t="str" cm="1">
        <f t="array" aca="1" ref="G1705" ca="1">IF(AND(ISBLANK(INDIRECT(ADDRESS(B1705,3,1,1,"all_city_parameter_inputs"))),ISBLANK(INDIRECT(ADDRESS(B1705,2,1,1,"all_city_parameter_inputs")))),"",IF(ISBLANK(INDIRECT(ADDRESS(B1705,2,1,1,"all_city_parameter_inputs"))),"",INDIRECT(ADDRESS(B1705,2,1,1,"all_city_parameter_inputs"))))</f>
        <v>other</v>
      </c>
      <c r="H1705" s="17" cm="1">
        <f t="array" aca="1" ref="H1705" ca="1">IF(ISBLANK(INDIRECT(ADDRESS(B1705,A1705,1,1,"all_city_parameter_inputs"))), "--",INDIRECT(ADDRESS(B1705,A1705,1,1,"all_city_parameter_inputs")))</f>
        <v>0</v>
      </c>
      <c r="I1705" s="17">
        <f ca="1">IF(OR(G1705="alpha",G1705="beta",G1705="sd",G1705="mean"),"--",VLOOKUP(C1705,Default!$B$5:$H$113,7,FALSE))</f>
        <v>0</v>
      </c>
      <c r="J1705" s="4" t="str">
        <f ca="1">VLOOKUP(F1705,Lookup!$C$5:$D$109,2, FALSE)</f>
        <v>Pollution values</v>
      </c>
      <c r="K1705" s="4">
        <f ca="1">VLOOKUP(C1705,Default!$B$4:$E$113,4, FALSE)</f>
        <v>0</v>
      </c>
      <c r="L1705" s="21" t="str" cm="1">
        <f t="array" aca="1" ref="L1705" ca="1">IF(ISNA(VLOOKUP(D1705,Grouped_Sources!$C:$C,1,FALSE)),"", INDIRECT(VLOOKUP(D1705,Grouped_Sources!$C:$G,5,FALSE)))</f>
        <v>air pollution and CO2 write-up_only table_V4.docx (dropbox.com)</v>
      </c>
      <c r="M1705" s="21"/>
      <c r="N1705" s="21"/>
    </row>
    <row r="1706" spans="1:14">
      <c r="A1706" s="5">
        <f t="shared" si="261"/>
        <v>20</v>
      </c>
      <c r="B1706" s="5">
        <f t="shared" si="262"/>
        <v>21</v>
      </c>
      <c r="C1706" s="5" t="str">
        <f t="shared" ca="1" si="264"/>
        <v>PM_emission_inventories taxi</v>
      </c>
      <c r="D1706" s="5" t="str">
        <f t="shared" ca="1" si="254"/>
        <v>PM_emission_inventories_coquimbo_laserena</v>
      </c>
      <c r="E1706" s="4" t="str" cm="1">
        <f t="array" aca="1" ref="E1706" ca="1">INDIRECT(ADDRESS(1,A1706,1,1,"all_city_parameter_inputs"))</f>
        <v>coquimbo_laserena</v>
      </c>
      <c r="F1706" s="6" t="str" cm="1">
        <f t="array" aca="1" ref="F1706" ca="1">IF(AND(ISBLANK(INDIRECT(ADDRESS(B1706,2,1,1,"all_city_parameter_inputs"))), ISBLANK(INDIRECT(ADDRESS(B1706,1,1,1,"all_city_parameter_inputs")))), "", IF(ISBLANK(INDIRECT(ADDRESS(B1706,1,1,1,"all_city_parameter_inputs"))), All_city_list!F1705,INDIRECT(ADDRESS(B1706,1,1,1,"all_city_parameter_inputs"))))</f>
        <v>PM_emission_inventories</v>
      </c>
      <c r="G1706" s="4" t="str" cm="1">
        <f t="array" aca="1" ref="G1706" ca="1">IF(AND(ISBLANK(INDIRECT(ADDRESS(B1706,3,1,1,"all_city_parameter_inputs"))),ISBLANK(INDIRECT(ADDRESS(B1706,2,1,1,"all_city_parameter_inputs")))),"",IF(ISBLANK(INDIRECT(ADDRESS(B1706,2,1,1,"all_city_parameter_inputs"))),"",INDIRECT(ADDRESS(B1706,2,1,1,"all_city_parameter_inputs"))))</f>
        <v>taxi</v>
      </c>
      <c r="H1706" s="17" cm="1">
        <f t="array" aca="1" ref="H1706" ca="1">IF(ISBLANK(INDIRECT(ADDRESS(B1706,A1706,1,1,"all_city_parameter_inputs"))), "--",INDIRECT(ADDRESS(B1706,A1706,1,1,"all_city_parameter_inputs")))</f>
        <v>0</v>
      </c>
      <c r="I1706" s="17">
        <f ca="1">IF(OR(G1706="alpha",G1706="beta",G1706="sd",G1706="mean"),"--",VLOOKUP(C1706,Default!$B$5:$H$113,7,FALSE))</f>
        <v>0</v>
      </c>
      <c r="J1706" s="4" t="str">
        <f ca="1">VLOOKUP(F1706,Lookup!$C$5:$D$109,2, FALSE)</f>
        <v>Pollution values</v>
      </c>
      <c r="K1706" s="4">
        <f ca="1">VLOOKUP(C1706,Default!$B$4:$E$113,4, FALSE)</f>
        <v>0</v>
      </c>
      <c r="L1706" s="21" t="str" cm="1">
        <f t="array" aca="1" ref="L1706" ca="1">IF(ISNA(VLOOKUP(D1706,Grouped_Sources!$C:$C,1,FALSE)),"", INDIRECT(VLOOKUP(D1706,Grouped_Sources!$C:$G,5,FALSE)))</f>
        <v>air pollution and CO2 write-up_only table_V4.docx (dropbox.com)</v>
      </c>
      <c r="M1706" s="21"/>
      <c r="N1706" s="21"/>
    </row>
    <row r="1707" spans="1:14">
      <c r="A1707" s="5">
        <f t="shared" si="261"/>
        <v>20</v>
      </c>
      <c r="B1707" s="5">
        <f t="shared" si="262"/>
        <v>22</v>
      </c>
      <c r="C1707" s="5" t="str">
        <f t="shared" ca="1" si="264"/>
        <v>PM_emission_inventories auto_rickshaw</v>
      </c>
      <c r="D1707" s="5" t="str">
        <f t="shared" ca="1" si="254"/>
        <v>PM_emission_inventories_coquimbo_laserena</v>
      </c>
      <c r="E1707" s="4" t="str" cm="1">
        <f t="array" aca="1" ref="E1707" ca="1">INDIRECT(ADDRESS(1,A1707,1,1,"all_city_parameter_inputs"))</f>
        <v>coquimbo_laserena</v>
      </c>
      <c r="F1707" s="6" t="str" cm="1">
        <f t="array" aca="1" ref="F1707" ca="1">IF(AND(ISBLANK(INDIRECT(ADDRESS(B1707,2,1,1,"all_city_parameter_inputs"))), ISBLANK(INDIRECT(ADDRESS(B1707,1,1,1,"all_city_parameter_inputs")))), "", IF(ISBLANK(INDIRECT(ADDRESS(B1707,1,1,1,"all_city_parameter_inputs"))), All_city_list!F1706,INDIRECT(ADDRESS(B1707,1,1,1,"all_city_parameter_inputs"))))</f>
        <v>PM_emission_inventories</v>
      </c>
      <c r="G1707" s="4" t="str" cm="1">
        <f t="array" aca="1" ref="G1707" ca="1">IF(AND(ISBLANK(INDIRECT(ADDRESS(B1707,3,1,1,"all_city_parameter_inputs"))),ISBLANK(INDIRECT(ADDRESS(B1707,2,1,1,"all_city_parameter_inputs")))),"",IF(ISBLANK(INDIRECT(ADDRESS(B1707,2,1,1,"all_city_parameter_inputs"))),"",INDIRECT(ADDRESS(B1707,2,1,1,"all_city_parameter_inputs"))))</f>
        <v>auto_rickshaw</v>
      </c>
      <c r="H1707" s="17" cm="1">
        <f t="array" aca="1" ref="H1707" ca="1">IF(ISBLANK(INDIRECT(ADDRESS(B1707,A1707,1,1,"all_city_parameter_inputs"))), "--",INDIRECT(ADDRESS(B1707,A1707,1,1,"all_city_parameter_inputs")))</f>
        <v>0</v>
      </c>
      <c r="I1707" s="17">
        <f ca="1">IF(OR(G1707="alpha",G1707="beta",G1707="sd",G1707="mean"),"--",VLOOKUP(C1707,Default!$B$5:$H$113,7,FALSE))</f>
        <v>0</v>
      </c>
      <c r="J1707" s="4" t="str">
        <f ca="1">VLOOKUP(F1707,Lookup!$C$5:$D$109,2, FALSE)</f>
        <v>Pollution values</v>
      </c>
      <c r="K1707" s="4">
        <f ca="1">VLOOKUP(C1707,Default!$B$4:$E$113,4, FALSE)</f>
        <v>0</v>
      </c>
      <c r="L1707" s="21" t="str" cm="1">
        <f t="array" aca="1" ref="L1707" ca="1">IF(ISNA(VLOOKUP(D1707,Grouped_Sources!$C:$C,1,FALSE)),"", INDIRECT(VLOOKUP(D1707,Grouped_Sources!$C:$G,5,FALSE)))</f>
        <v>air pollution and CO2 write-up_only table_V4.docx (dropbox.com)</v>
      </c>
      <c r="M1707" s="21"/>
      <c r="N1707" s="21"/>
    </row>
    <row r="1708" spans="1:14">
      <c r="A1708" s="5">
        <f t="shared" si="261"/>
        <v>20</v>
      </c>
      <c r="B1708" s="5">
        <f t="shared" si="262"/>
        <v>23</v>
      </c>
      <c r="C1708" s="5" t="str">
        <f t="shared" ca="1" si="264"/>
        <v>injury_reporting_rate</v>
      </c>
      <c r="D1708" s="5" t="str">
        <f t="shared" ca="1" si="254"/>
        <v>injury_reporting_rate_coquimbo_laserena</v>
      </c>
      <c r="E1708" s="4" t="str" cm="1">
        <f t="array" aca="1" ref="E1708" ca="1">INDIRECT(ADDRESS(1,A1708,1,1,"all_city_parameter_inputs"))</f>
        <v>coquimbo_laserena</v>
      </c>
      <c r="F1708" s="6" t="str" cm="1">
        <f t="array" aca="1" ref="F1708" ca="1">IF(AND(ISBLANK(INDIRECT(ADDRESS(B1708,2,1,1,"all_city_parameter_inputs"))), ISBLANK(INDIRECT(ADDRESS(B1708,1,1,1,"all_city_parameter_inputs")))), "", IF(ISBLANK(INDIRECT(ADDRESS(B1708,1,1,1,"all_city_parameter_inputs"))), All_city_list!F1707,INDIRECT(ADDRESS(B1708,1,1,1,"all_city_parameter_inputs"))))</f>
        <v>injury_reporting_rate</v>
      </c>
      <c r="G1708" s="4" t="str" cm="1">
        <f t="array" aca="1" ref="G1708" ca="1">IF(AND(ISBLANK(INDIRECT(ADDRESS(B1708,3,1,1,"all_city_parameter_inputs"))),ISBLANK(INDIRECT(ADDRESS(B1708,2,1,1,"all_city_parameter_inputs")))),"",IF(ISBLANK(INDIRECT(ADDRESS(B1708,2,1,1,"all_city_parameter_inputs"))),"",INDIRECT(ADDRESS(B1708,2,1,1,"all_city_parameter_inputs"))))</f>
        <v>constant</v>
      </c>
      <c r="H1708" s="17" cm="1">
        <f t="array" aca="1" ref="H1708" ca="1">IF(ISBLANK(INDIRECT(ADDRESS(B1708,A1708,1,1,"all_city_parameter_inputs"))), "--",INDIRECT(ADDRESS(B1708,A1708,1,1,"all_city_parameter_inputs")))</f>
        <v>0.87305122494432075</v>
      </c>
      <c r="I1708" s="17">
        <f ca="1">IF(OR(G1708="alpha",G1708="beta",G1708="sd",G1708="mean"),"--",VLOOKUP(C1708,Default!$B$5:$H$113,7,FALSE))</f>
        <v>1</v>
      </c>
      <c r="J1708" s="4" t="str">
        <f ca="1">VLOOKUP(F1708,Lookup!$C$5:$D$109,2, FALSE)</f>
        <v>Injury values</v>
      </c>
      <c r="K1708" s="4" t="str">
        <f ca="1">VLOOKUP(C1708,Default!$B$4:$E$113,4, FALSE)</f>
        <v>rate at which injuries are reported</v>
      </c>
      <c r="L1708" s="21" t="str" cm="1">
        <f t="array" aca="1" ref="L1708" ca="1">IF(ISNA(VLOOKUP(D1708,Grouped_Sources!$C:$C,1,FALSE)),"", INDIRECT(VLOOKUP(D1708,Grouped_Sources!$C:$G,5,FALSE)))</f>
        <v>InjuryReportingRate_WriteUp_vxx.docx on OneDrive Ali Abbas - ITHIM Global\Methods and Processes\Input Parameters\InjuryReportingRate</v>
      </c>
      <c r="M1708" s="21"/>
      <c r="N1708" s="21"/>
    </row>
    <row r="1709" spans="1:14">
      <c r="A1709" s="5">
        <f t="shared" si="261"/>
        <v>20</v>
      </c>
      <c r="B1709" s="5">
        <f t="shared" si="262"/>
        <v>24</v>
      </c>
      <c r="C1709" s="5" t="str">
        <f t="shared" ca="1" si="264"/>
        <v>injury_reporting_rate</v>
      </c>
      <c r="D1709" s="5" t="str">
        <f t="shared" ca="1" si="254"/>
        <v>injury_reporting_rate_coquimbo_laserena</v>
      </c>
      <c r="E1709" s="4" t="str" cm="1">
        <f t="array" aca="1" ref="E1709" ca="1">INDIRECT(ADDRESS(1,A1709,1,1,"all_city_parameter_inputs"))</f>
        <v>coquimbo_laserena</v>
      </c>
      <c r="F1709" s="6" t="str" cm="1">
        <f t="array" aca="1" ref="F1709" ca="1">IF(AND(ISBLANK(INDIRECT(ADDRESS(B1709,2,1,1,"all_city_parameter_inputs"))), ISBLANK(INDIRECT(ADDRESS(B1709,1,1,1,"all_city_parameter_inputs")))), "", IF(ISBLANK(INDIRECT(ADDRESS(B1709,1,1,1,"all_city_parameter_inputs"))), All_city_list!F1708,INDIRECT(ADDRESS(B1709,1,1,1,"all_city_parameter_inputs"))))</f>
        <v>injury_reporting_rate</v>
      </c>
      <c r="G1709" s="4" t="str" cm="1">
        <f t="array" aca="1" ref="G1709" ca="1">IF(AND(ISBLANK(INDIRECT(ADDRESS(B1709,3,1,1,"all_city_parameter_inputs"))),ISBLANK(INDIRECT(ADDRESS(B1709,2,1,1,"all_city_parameter_inputs")))),"",IF(ISBLANK(INDIRECT(ADDRESS(B1709,2,1,1,"all_city_parameter_inputs"))),"",INDIRECT(ADDRESS(B1709,2,1,1,"all_city_parameter_inputs"))))</f>
        <v>alpha</v>
      </c>
      <c r="H1709" s="17" cm="1">
        <f t="array" aca="1" ref="H1709" ca="1">IF(ISBLANK(INDIRECT(ADDRESS(B1709,A1709,1,1,"all_city_parameter_inputs"))), "--",INDIRECT(ADDRESS(B1709,A1709,1,1,"all_city_parameter_inputs")))</f>
        <v>8.803218520818799</v>
      </c>
      <c r="I1709" s="17" t="str">
        <f ca="1">IF(OR(G1709="alpha",G1709="beta",G1709="sd",G1709="mean"),"--",VLOOKUP(C1709,Default!$B$5:$H$113,7,FALSE))</f>
        <v>--</v>
      </c>
      <c r="J1709" s="4" t="str">
        <f ca="1">VLOOKUP(F1709,Lookup!$C$5:$D$109,2, FALSE)</f>
        <v>Injury values</v>
      </c>
      <c r="K1709" s="4" t="str">
        <f ca="1">VLOOKUP(C1709,Default!$B$4:$E$113,4, FALSE)</f>
        <v>rate at which injuries are reported</v>
      </c>
      <c r="L1709" s="21" t="str" cm="1">
        <f t="array" aca="1" ref="L1709" ca="1">IF(ISNA(VLOOKUP(D1709,Grouped_Sources!$C:$C,1,FALSE)),"", INDIRECT(VLOOKUP(D1709,Grouped_Sources!$C:$G,5,FALSE)))</f>
        <v>InjuryReportingRate_WriteUp_vxx.docx on OneDrive Ali Abbas - ITHIM Global\Methods and Processes\Input Parameters\InjuryReportingRate</v>
      </c>
      <c r="M1709" s="21"/>
      <c r="N1709" s="21"/>
    </row>
    <row r="1710" spans="1:14">
      <c r="A1710" s="5">
        <f t="shared" si="261"/>
        <v>20</v>
      </c>
      <c r="B1710" s="5">
        <f t="shared" si="262"/>
        <v>25</v>
      </c>
      <c r="C1710" s="5" t="str">
        <f t="shared" ca="1" si="264"/>
        <v>injury_reporting_rate</v>
      </c>
      <c r="D1710" s="5" t="str">
        <f t="shared" ca="1" si="254"/>
        <v>injury_reporting_rate_coquimbo_laserena</v>
      </c>
      <c r="E1710" s="4" t="str" cm="1">
        <f t="array" aca="1" ref="E1710" ca="1">INDIRECT(ADDRESS(1,A1710,1,1,"all_city_parameter_inputs"))</f>
        <v>coquimbo_laserena</v>
      </c>
      <c r="F1710" s="6" t="str" cm="1">
        <f t="array" aca="1" ref="F1710" ca="1">IF(AND(ISBLANK(INDIRECT(ADDRESS(B1710,2,1,1,"all_city_parameter_inputs"))), ISBLANK(INDIRECT(ADDRESS(B1710,1,1,1,"all_city_parameter_inputs")))), "", IF(ISBLANK(INDIRECT(ADDRESS(B1710,1,1,1,"all_city_parameter_inputs"))), All_city_list!F1709,INDIRECT(ADDRESS(B1710,1,1,1,"all_city_parameter_inputs"))))</f>
        <v>injury_reporting_rate</v>
      </c>
      <c r="G1710" s="4" t="str" cm="1">
        <f t="array" aca="1" ref="G1710" ca="1">IF(AND(ISBLANK(INDIRECT(ADDRESS(B1710,3,1,1,"all_city_parameter_inputs"))),ISBLANK(INDIRECT(ADDRESS(B1710,2,1,1,"all_city_parameter_inputs")))),"",IF(ISBLANK(INDIRECT(ADDRESS(B1710,2,1,1,"all_city_parameter_inputs"))),"",INDIRECT(ADDRESS(B1710,2,1,1,"all_city_parameter_inputs"))))</f>
        <v>beta</v>
      </c>
      <c r="H1710" s="17" cm="1">
        <f t="array" aca="1" ref="H1710" ca="1">IF(ISBLANK(INDIRECT(ADDRESS(B1710,A1710,1,1,"all_city_parameter_inputs"))), "--",INDIRECT(ADDRESS(B1710,A1710,1,1,"all_city_parameter_inputs")))</f>
        <v>1.2800598359353863</v>
      </c>
      <c r="I1710" s="17" t="str">
        <f ca="1">IF(OR(G1710="alpha",G1710="beta",G1710="sd",G1710="mean"),"--",VLOOKUP(C1710,Default!$B$5:$H$113,7,FALSE))</f>
        <v>--</v>
      </c>
      <c r="J1710" s="4" t="str">
        <f ca="1">VLOOKUP(F1710,Lookup!$C$5:$D$109,2, FALSE)</f>
        <v>Injury values</v>
      </c>
      <c r="K1710" s="4" t="str">
        <f ca="1">VLOOKUP(C1710,Default!$B$4:$E$113,4, FALSE)</f>
        <v>rate at which injuries are reported</v>
      </c>
      <c r="L1710" s="21" t="str" cm="1">
        <f t="array" aca="1" ref="L1710" ca="1">IF(ISNA(VLOOKUP(D1710,Grouped_Sources!$C:$C,1,FALSE)),"", INDIRECT(VLOOKUP(D1710,Grouped_Sources!$C:$G,5,FALSE)))</f>
        <v>InjuryReportingRate_WriteUp_vxx.docx on OneDrive Ali Abbas - ITHIM Global\Methods and Processes\Input Parameters\InjuryReportingRate</v>
      </c>
      <c r="M1710" s="21"/>
      <c r="N1710" s="21"/>
    </row>
    <row r="1711" spans="1:14">
      <c r="A1711" s="5">
        <f t="shared" si="261"/>
        <v>20</v>
      </c>
      <c r="B1711" s="5">
        <f t="shared" si="262"/>
        <v>26</v>
      </c>
      <c r="C1711" s="5" t="str">
        <f t="shared" ca="1" si="264"/>
        <v>chronic_disease_scalar</v>
      </c>
      <c r="D1711" s="5" t="str">
        <f t="shared" ca="1" si="254"/>
        <v>chronic_disease_scalar_coquimbo_laserena</v>
      </c>
      <c r="E1711" s="4" t="str" cm="1">
        <f t="array" aca="1" ref="E1711" ca="1">INDIRECT(ADDRESS(1,A1711,1,1,"all_city_parameter_inputs"))</f>
        <v>coquimbo_laserena</v>
      </c>
      <c r="F1711" s="6" t="str" cm="1">
        <f t="array" aca="1" ref="F1711" ca="1">IF(AND(ISBLANK(INDIRECT(ADDRESS(B1711,2,1,1,"all_city_parameter_inputs"))), ISBLANK(INDIRECT(ADDRESS(B1711,1,1,1,"all_city_parameter_inputs")))), "", IF(ISBLANK(INDIRECT(ADDRESS(B1711,1,1,1,"all_city_parameter_inputs"))), All_city_list!F1710,INDIRECT(ADDRESS(B1711,1,1,1,"all_city_parameter_inputs"))))</f>
        <v>chronic_disease_scalar</v>
      </c>
      <c r="G1711" s="4" t="str" cm="1">
        <f t="array" aca="1" ref="G1711" ca="1">IF(AND(ISBLANK(INDIRECT(ADDRESS(B1711,3,1,1,"all_city_parameter_inputs"))),ISBLANK(INDIRECT(ADDRESS(B1711,2,1,1,"all_city_parameter_inputs")))),"",IF(ISBLANK(INDIRECT(ADDRESS(B1711,2,1,1,"all_city_parameter_inputs"))),"",INDIRECT(ADDRESS(B1711,2,1,1,"all_city_parameter_inputs"))))</f>
        <v>constant</v>
      </c>
      <c r="H1711" s="17" cm="1">
        <f t="array" aca="1" ref="H1711" ca="1">IF(ISBLANK(INDIRECT(ADDRESS(B1711,A1711,1,1,"all_city_parameter_inputs"))), "--",INDIRECT(ADDRESS(B1711,A1711,1,1,"all_city_parameter_inputs")))</f>
        <v>1</v>
      </c>
      <c r="I1711" s="17">
        <f ca="1">IF(OR(G1711="alpha",G1711="beta",G1711="sd",G1711="mean"),"--",VLOOKUP(C1711,Default!$B$5:$H$113,7,FALSE))</f>
        <v>1</v>
      </c>
      <c r="J1711" s="4" t="str">
        <f ca="1">VLOOKUP(F1711,Lookup!$C$5:$D$109,2, FALSE)</f>
        <v>Health values</v>
      </c>
      <c r="K1711" s="4" t="str">
        <f ca="1">VLOOKUP(C1711,Default!$B$4:$E$113,4, FALSE)</f>
        <v>scalar for GBD data</v>
      </c>
      <c r="L1711" s="21" t="str" cm="1">
        <f t="array" aca="1" ref="L1711" ca="1">IF(ISNA(VLOOKUP(D1711,Grouped_Sources!$C:$C,1,FALSE)),"", INDIRECT(VLOOKUP(D1711,Grouped_Sources!$C:$G,5,FALSE)))</f>
        <v>dummy value - leave for time being</v>
      </c>
      <c r="M1711" s="21"/>
      <c r="N1711" s="21"/>
    </row>
    <row r="1712" spans="1:14">
      <c r="A1712" s="5">
        <f t="shared" si="261"/>
        <v>20</v>
      </c>
      <c r="B1712" s="5">
        <f t="shared" si="262"/>
        <v>27</v>
      </c>
      <c r="C1712" s="5" t="str">
        <f t="shared" ca="1" si="264"/>
        <v>chronic_disease_scalar</v>
      </c>
      <c r="D1712" s="5" t="str">
        <f t="shared" ca="1" si="254"/>
        <v>chronic_disease_scalar_coquimbo_laserena</v>
      </c>
      <c r="E1712" s="4" t="str" cm="1">
        <f t="array" aca="1" ref="E1712" ca="1">INDIRECT(ADDRESS(1,A1712,1,1,"all_city_parameter_inputs"))</f>
        <v>coquimbo_laserena</v>
      </c>
      <c r="F1712" s="6" t="str" cm="1">
        <f t="array" aca="1" ref="F1712" ca="1">IF(AND(ISBLANK(INDIRECT(ADDRESS(B1712,2,1,1,"all_city_parameter_inputs"))), ISBLANK(INDIRECT(ADDRESS(B1712,1,1,1,"all_city_parameter_inputs")))), "", IF(ISBLANK(INDIRECT(ADDRESS(B1712,1,1,1,"all_city_parameter_inputs"))), All_city_list!F1711,INDIRECT(ADDRESS(B1712,1,1,1,"all_city_parameter_inputs"))))</f>
        <v>chronic_disease_scalar</v>
      </c>
      <c r="G1712" s="4" t="str" cm="1">
        <f t="array" aca="1" ref="G1712" ca="1">IF(AND(ISBLANK(INDIRECT(ADDRESS(B1712,3,1,1,"all_city_parameter_inputs"))),ISBLANK(INDIRECT(ADDRESS(B1712,2,1,1,"all_city_parameter_inputs")))),"",IF(ISBLANK(INDIRECT(ADDRESS(B1712,2,1,1,"all_city_parameter_inputs"))),"",INDIRECT(ADDRESS(B1712,2,1,1,"all_city_parameter_inputs"))))</f>
        <v>mean</v>
      </c>
      <c r="H1712" s="17" cm="1">
        <f t="array" aca="1" ref="H1712" ca="1">IF(ISBLANK(INDIRECT(ADDRESS(B1712,A1712,1,1,"all_city_parameter_inputs"))), "--",INDIRECT(ADDRESS(B1712,A1712,1,1,"all_city_parameter_inputs")))</f>
        <v>1</v>
      </c>
      <c r="I1712" s="17" t="str">
        <f ca="1">IF(OR(G1712="alpha",G1712="beta",G1712="sd",G1712="mean"),"--",VLOOKUP(C1712,Default!$B$5:$H$113,7,FALSE))</f>
        <v>--</v>
      </c>
      <c r="J1712" s="4" t="str">
        <f ca="1">VLOOKUP(F1712,Lookup!$C$5:$D$109,2, FALSE)</f>
        <v>Health values</v>
      </c>
      <c r="K1712" s="4" t="str">
        <f ca="1">VLOOKUP(C1712,Default!$B$4:$E$113,4, FALSE)</f>
        <v>scalar for GBD data</v>
      </c>
      <c r="L1712" s="21" t="str" cm="1">
        <f t="array" aca="1" ref="L1712" ca="1">IF(ISNA(VLOOKUP(D1712,Grouped_Sources!$C:$C,1,FALSE)),"", INDIRECT(VLOOKUP(D1712,Grouped_Sources!$C:$G,5,FALSE)))</f>
        <v>dummy value - leave for time being</v>
      </c>
      <c r="M1712" s="21"/>
      <c r="N1712" s="21"/>
    </row>
    <row r="1713" spans="1:14">
      <c r="A1713" s="5">
        <f t="shared" si="261"/>
        <v>20</v>
      </c>
      <c r="B1713" s="5">
        <f t="shared" si="262"/>
        <v>28</v>
      </c>
      <c r="C1713" s="5" t="str">
        <f t="shared" ca="1" si="264"/>
        <v>chronic_disease_scalar</v>
      </c>
      <c r="D1713" s="5" t="str">
        <f t="shared" ca="1" si="254"/>
        <v>chronic_disease_scalar_coquimbo_laserena</v>
      </c>
      <c r="E1713" s="4" t="str" cm="1">
        <f t="array" aca="1" ref="E1713" ca="1">INDIRECT(ADDRESS(1,A1713,1,1,"all_city_parameter_inputs"))</f>
        <v>coquimbo_laserena</v>
      </c>
      <c r="F1713" s="6" t="str" cm="1">
        <f t="array" aca="1" ref="F1713" ca="1">IF(AND(ISBLANK(INDIRECT(ADDRESS(B1713,2,1,1,"all_city_parameter_inputs"))), ISBLANK(INDIRECT(ADDRESS(B1713,1,1,1,"all_city_parameter_inputs")))), "", IF(ISBLANK(INDIRECT(ADDRESS(B1713,1,1,1,"all_city_parameter_inputs"))), All_city_list!F1712,INDIRECT(ADDRESS(B1713,1,1,1,"all_city_parameter_inputs"))))</f>
        <v>chronic_disease_scalar</v>
      </c>
      <c r="G1713" s="4" t="str" cm="1">
        <f t="array" aca="1" ref="G1713" ca="1">IF(AND(ISBLANK(INDIRECT(ADDRESS(B1713,3,1,1,"all_city_parameter_inputs"))),ISBLANK(INDIRECT(ADDRESS(B1713,2,1,1,"all_city_parameter_inputs")))),"",IF(ISBLANK(INDIRECT(ADDRESS(B1713,2,1,1,"all_city_parameter_inputs"))),"",INDIRECT(ADDRESS(B1713,2,1,1,"all_city_parameter_inputs"))))</f>
        <v>sd</v>
      </c>
      <c r="H1713" s="17" cm="1">
        <f t="array" aca="1" ref="H1713" ca="1">IF(ISBLANK(INDIRECT(ADDRESS(B1713,A1713,1,1,"all_city_parameter_inputs"))), "--",INDIRECT(ADDRESS(B1713,A1713,1,1,"all_city_parameter_inputs")))</f>
        <v>1.2</v>
      </c>
      <c r="I1713" s="17" t="str">
        <f ca="1">IF(OR(G1713="alpha",G1713="beta",G1713="sd",G1713="mean"),"--",VLOOKUP(C1713,Default!$B$5:$H$113,7,FALSE))</f>
        <v>--</v>
      </c>
      <c r="J1713" s="4" t="str">
        <f ca="1">VLOOKUP(F1713,Lookup!$C$5:$D$109,2, FALSE)</f>
        <v>Health values</v>
      </c>
      <c r="K1713" s="4" t="str">
        <f ca="1">VLOOKUP(C1713,Default!$B$4:$E$113,4, FALSE)</f>
        <v>scalar for GBD data</v>
      </c>
      <c r="L1713" s="21" t="str" cm="1">
        <f t="array" aca="1" ref="L1713" ca="1">IF(ISNA(VLOOKUP(D1713,Grouped_Sources!$C:$C,1,FALSE)),"", INDIRECT(VLOOKUP(D1713,Grouped_Sources!$C:$G,5,FALSE)))</f>
        <v>dummy value - leave for time being</v>
      </c>
      <c r="M1713" s="21"/>
      <c r="N1713" s="21"/>
    </row>
    <row r="1714" spans="1:14">
      <c r="A1714" s="5">
        <f t="shared" si="261"/>
        <v>20</v>
      </c>
      <c r="B1714" s="5">
        <f t="shared" si="262"/>
        <v>29</v>
      </c>
      <c r="C1714" s="5" t="str">
        <f t="shared" ca="1" si="264"/>
        <v>pm_conc_base</v>
      </c>
      <c r="D1714" s="5" t="str">
        <f t="shared" ca="1" si="254"/>
        <v>pm_conc_base_coquimbo_laserena</v>
      </c>
      <c r="E1714" s="4" t="str" cm="1">
        <f t="array" aca="1" ref="E1714" ca="1">INDIRECT(ADDRESS(1,A1714,1,1,"all_city_parameter_inputs"))</f>
        <v>coquimbo_laserena</v>
      </c>
      <c r="F1714" s="6" t="str" cm="1">
        <f t="array" aca="1" ref="F1714" ca="1">IF(AND(ISBLANK(INDIRECT(ADDRESS(B1714,2,1,1,"all_city_parameter_inputs"))), ISBLANK(INDIRECT(ADDRESS(B1714,1,1,1,"all_city_parameter_inputs")))), "", IF(ISBLANK(INDIRECT(ADDRESS(B1714,1,1,1,"all_city_parameter_inputs"))), All_city_list!F1713,INDIRECT(ADDRESS(B1714,1,1,1,"all_city_parameter_inputs"))))</f>
        <v>pm_conc_base</v>
      </c>
      <c r="G1714" s="4" t="str" cm="1">
        <f t="array" aca="1" ref="G1714" ca="1">IF(AND(ISBLANK(INDIRECT(ADDRESS(B1714,3,1,1,"all_city_parameter_inputs"))),ISBLANK(INDIRECT(ADDRESS(B1714,2,1,1,"all_city_parameter_inputs")))),"",IF(ISBLANK(INDIRECT(ADDRESS(B1714,2,1,1,"all_city_parameter_inputs"))),"",INDIRECT(ADDRESS(B1714,2,1,1,"all_city_parameter_inputs"))))</f>
        <v>constant</v>
      </c>
      <c r="H1714" s="17" cm="1">
        <f t="array" aca="1" ref="H1714" ca="1">IF(ISBLANK(INDIRECT(ADDRESS(B1714,A1714,1,1,"all_city_parameter_inputs"))), "--",INDIRECT(ADDRESS(B1714,A1714,1,1,"all_city_parameter_inputs")))</f>
        <v>13.883041670000001</v>
      </c>
      <c r="I1714" s="17">
        <f ca="1">IF(OR(G1714="alpha",G1714="beta",G1714="sd",G1714="mean"),"--",VLOOKUP(C1714,Default!$B$5:$H$113,7,FALSE))</f>
        <v>12.69</v>
      </c>
      <c r="J1714" s="4" t="str">
        <f ca="1">VLOOKUP(F1714,Lookup!$C$5:$D$109,2, FALSE)</f>
        <v>Pollution values</v>
      </c>
      <c r="K1714" s="4" t="str">
        <f ca="1">VLOOKUP(C1714,Default!$B$4:$E$113,4, FALSE)</f>
        <v>background PM2.5 concentration</v>
      </c>
      <c r="L1714" s="21" t="str" cm="1">
        <f t="array" aca="1" ref="L1714" ca="1">IF(ISNA(VLOOKUP(D1714,Grouped_Sources!$C:$C,1,FALSE)),"", INDIRECT(VLOOKUP(D1714,Grouped_Sources!$C:$G,5,FALSE)))</f>
        <v>…Dropbox\ITHIM Global\Methods and Processes\Air Pollution\Emissions and air pollution calculations - Rahul &amp; Haneen\Databases used\database_source_apport_studies_v2_0_26_9_2015.xls</v>
      </c>
      <c r="M1714" s="21"/>
      <c r="N1714" s="21"/>
    </row>
    <row r="1715" spans="1:14">
      <c r="A1715" s="5">
        <f t="shared" si="261"/>
        <v>20</v>
      </c>
      <c r="B1715" s="5">
        <f t="shared" si="262"/>
        <v>30</v>
      </c>
      <c r="C1715" s="5" t="str">
        <f t="shared" ca="1" si="264"/>
        <v>pm_conc_base</v>
      </c>
      <c r="D1715" s="5" t="str">
        <f t="shared" ca="1" si="254"/>
        <v>pm_conc_base_coquimbo_laserena</v>
      </c>
      <c r="E1715" s="4" t="str" cm="1">
        <f t="array" aca="1" ref="E1715" ca="1">INDIRECT(ADDRESS(1,A1715,1,1,"all_city_parameter_inputs"))</f>
        <v>coquimbo_laserena</v>
      </c>
      <c r="F1715" s="6" t="str" cm="1">
        <f t="array" aca="1" ref="F1715" ca="1">IF(AND(ISBLANK(INDIRECT(ADDRESS(B1715,2,1,1,"all_city_parameter_inputs"))), ISBLANK(INDIRECT(ADDRESS(B1715,1,1,1,"all_city_parameter_inputs")))), "", IF(ISBLANK(INDIRECT(ADDRESS(B1715,1,1,1,"all_city_parameter_inputs"))), All_city_list!F1714,INDIRECT(ADDRESS(B1715,1,1,1,"all_city_parameter_inputs"))))</f>
        <v>pm_conc_base</v>
      </c>
      <c r="G1715" s="4" t="str" cm="1">
        <f t="array" aca="1" ref="G1715" ca="1">IF(AND(ISBLANK(INDIRECT(ADDRESS(B1715,3,1,1,"all_city_parameter_inputs"))),ISBLANK(INDIRECT(ADDRESS(B1715,2,1,1,"all_city_parameter_inputs")))),"",IF(ISBLANK(INDIRECT(ADDRESS(B1715,2,1,1,"all_city_parameter_inputs"))),"",INDIRECT(ADDRESS(B1715,2,1,1,"all_city_parameter_inputs"))))</f>
        <v>mean</v>
      </c>
      <c r="H1715" s="17" t="str" cm="1">
        <f t="array" aca="1" ref="H1715" ca="1">IF(ISBLANK(INDIRECT(ADDRESS(B1715,A1715,1,1,"all_city_parameter_inputs"))), "--",INDIRECT(ADDRESS(B1715,A1715,1,1,"all_city_parameter_inputs")))</f>
        <v>--</v>
      </c>
      <c r="I1715" s="17" t="str">
        <f ca="1">IF(OR(G1715="alpha",G1715="beta",G1715="sd",G1715="mean"),"--",VLOOKUP(C1715,Default!$B$5:$H$113,7,FALSE))</f>
        <v>--</v>
      </c>
      <c r="J1715" s="4" t="str">
        <f ca="1">VLOOKUP(F1715,Lookup!$C$5:$D$109,2, FALSE)</f>
        <v>Pollution values</v>
      </c>
      <c r="K1715" s="4" t="str">
        <f ca="1">VLOOKUP(C1715,Default!$B$4:$E$113,4, FALSE)</f>
        <v>background PM2.5 concentration</v>
      </c>
      <c r="L1715" s="21" t="str" cm="1">
        <f t="array" aca="1" ref="L1715" ca="1">IF(ISNA(VLOOKUP(D1715,Grouped_Sources!$C:$C,1,FALSE)),"", INDIRECT(VLOOKUP(D1715,Grouped_Sources!$C:$G,5,FALSE)))</f>
        <v>…Dropbox\ITHIM Global\Methods and Processes\Air Pollution\Emissions and air pollution calculations - Rahul &amp; Haneen\Databases used\database_source_apport_studies_v2_0_26_9_2015.xls</v>
      </c>
      <c r="M1715" s="21"/>
      <c r="N1715" s="21"/>
    </row>
    <row r="1716" spans="1:14">
      <c r="A1716" s="5">
        <f t="shared" si="261"/>
        <v>20</v>
      </c>
      <c r="B1716" s="5">
        <f t="shared" si="262"/>
        <v>31</v>
      </c>
      <c r="C1716" s="5" t="str">
        <f t="shared" ca="1" si="264"/>
        <v>pm_conc_base</v>
      </c>
      <c r="D1716" s="5" t="str">
        <f t="shared" ca="1" si="254"/>
        <v>pm_conc_base_coquimbo_laserena</v>
      </c>
      <c r="E1716" s="4" t="str" cm="1">
        <f t="array" aca="1" ref="E1716" ca="1">INDIRECT(ADDRESS(1,A1716,1,1,"all_city_parameter_inputs"))</f>
        <v>coquimbo_laserena</v>
      </c>
      <c r="F1716" s="6" t="str" cm="1">
        <f t="array" aca="1" ref="F1716" ca="1">IF(AND(ISBLANK(INDIRECT(ADDRESS(B1716,2,1,1,"all_city_parameter_inputs"))), ISBLANK(INDIRECT(ADDRESS(B1716,1,1,1,"all_city_parameter_inputs")))), "", IF(ISBLANK(INDIRECT(ADDRESS(B1716,1,1,1,"all_city_parameter_inputs"))), All_city_list!F1715,INDIRECT(ADDRESS(B1716,1,1,1,"all_city_parameter_inputs"))))</f>
        <v>pm_conc_base</v>
      </c>
      <c r="G1716" s="4" t="str" cm="1">
        <f t="array" aca="1" ref="G1716" ca="1">IF(AND(ISBLANK(INDIRECT(ADDRESS(B1716,3,1,1,"all_city_parameter_inputs"))),ISBLANK(INDIRECT(ADDRESS(B1716,2,1,1,"all_city_parameter_inputs")))),"",IF(ISBLANK(INDIRECT(ADDRESS(B1716,2,1,1,"all_city_parameter_inputs"))),"",INDIRECT(ADDRESS(B1716,2,1,1,"all_city_parameter_inputs"))))</f>
        <v>sd</v>
      </c>
      <c r="H1716" s="17" t="str" cm="1">
        <f t="array" aca="1" ref="H1716" ca="1">IF(ISBLANK(INDIRECT(ADDRESS(B1716,A1716,1,1,"all_city_parameter_inputs"))), "--",INDIRECT(ADDRESS(B1716,A1716,1,1,"all_city_parameter_inputs")))</f>
        <v>--</v>
      </c>
      <c r="I1716" s="17" t="str">
        <f ca="1">IF(OR(G1716="alpha",G1716="beta",G1716="sd",G1716="mean"),"--",VLOOKUP(C1716,Default!$B$5:$H$113,7,FALSE))</f>
        <v>--</v>
      </c>
      <c r="J1716" s="4" t="str">
        <f ca="1">VLOOKUP(F1716,Lookup!$C$5:$D$109,2, FALSE)</f>
        <v>Pollution values</v>
      </c>
      <c r="K1716" s="4" t="str">
        <f ca="1">VLOOKUP(C1716,Default!$B$4:$E$113,4, FALSE)</f>
        <v>background PM2.5 concentration</v>
      </c>
      <c r="L1716" s="21" t="str" cm="1">
        <f t="array" aca="1" ref="L1716" ca="1">IF(ISNA(VLOOKUP(D1716,Grouped_Sources!$C:$C,1,FALSE)),"", INDIRECT(VLOOKUP(D1716,Grouped_Sources!$C:$G,5,FALSE)))</f>
        <v>…Dropbox\ITHIM Global\Methods and Processes\Air Pollution\Emissions and air pollution calculations - Rahul &amp; Haneen\Databases used\database_source_apport_studies_v2_0_26_9_2015.xls</v>
      </c>
      <c r="M1716" s="21"/>
      <c r="N1716" s="21"/>
    </row>
    <row r="1717" spans="1:14">
      <c r="A1717" s="5">
        <f t="shared" si="261"/>
        <v>20</v>
      </c>
      <c r="B1717" s="5">
        <f t="shared" si="262"/>
        <v>32</v>
      </c>
      <c r="C1717" s="5" t="str">
        <f t="shared" ca="1" si="264"/>
        <v>pm_trans_share</v>
      </c>
      <c r="D1717" s="5" t="str">
        <f t="shared" ca="1" si="254"/>
        <v>pm_trans_share_coquimbo_laserena</v>
      </c>
      <c r="E1717" s="4" t="str" cm="1">
        <f t="array" aca="1" ref="E1717" ca="1">INDIRECT(ADDRESS(1,A1717,1,1,"all_city_parameter_inputs"))</f>
        <v>coquimbo_laserena</v>
      </c>
      <c r="F1717" s="6" t="str" cm="1">
        <f t="array" aca="1" ref="F1717" ca="1">IF(AND(ISBLANK(INDIRECT(ADDRESS(B1717,2,1,1,"all_city_parameter_inputs"))), ISBLANK(INDIRECT(ADDRESS(B1717,1,1,1,"all_city_parameter_inputs")))), "", IF(ISBLANK(INDIRECT(ADDRESS(B1717,1,1,1,"all_city_parameter_inputs"))), All_city_list!F1716,INDIRECT(ADDRESS(B1717,1,1,1,"all_city_parameter_inputs"))))</f>
        <v>pm_trans_share</v>
      </c>
      <c r="G1717" s="4" t="str" cm="1">
        <f t="array" aca="1" ref="G1717" ca="1">IF(AND(ISBLANK(INDIRECT(ADDRESS(B1717,3,1,1,"all_city_parameter_inputs"))),ISBLANK(INDIRECT(ADDRESS(B1717,2,1,1,"all_city_parameter_inputs")))),"",IF(ISBLANK(INDIRECT(ADDRESS(B1717,2,1,1,"all_city_parameter_inputs"))),"",INDIRECT(ADDRESS(B1717,2,1,1,"all_city_parameter_inputs"))))</f>
        <v>constant</v>
      </c>
      <c r="H1717" s="17" cm="1">
        <f t="array" aca="1" ref="H1717" ca="1">IF(ISBLANK(INDIRECT(ADDRESS(B1717,A1717,1,1,"all_city_parameter_inputs"))), "--",INDIRECT(ADDRESS(B1717,A1717,1,1,"all_city_parameter_inputs")))</f>
        <v>0.32</v>
      </c>
      <c r="I1717" s="17">
        <f ca="1">IF(OR(G1717="alpha",G1717="beta",G1717="sd",G1717="mean"),"--",VLOOKUP(C1717,Default!$B$5:$H$113,7,FALSE))</f>
        <v>0.42</v>
      </c>
      <c r="J1717" s="4" t="str">
        <f ca="1">VLOOKUP(F1717,Lookup!$C$5:$D$109,2, FALSE)</f>
        <v>Pollution values</v>
      </c>
      <c r="K1717" s="4" t="str">
        <f ca="1">VLOOKUP(C1717,Default!$B$4:$E$113,4, FALSE)</f>
        <v>proportion of background PM2.5 attributable to transport</v>
      </c>
      <c r="L1717" s="21" t="str" cm="1">
        <f t="array" aca="1" ref="L1717" ca="1">IF(ISNA(VLOOKUP(D1717,Grouped_Sources!$C:$C,1,FALSE)),"", INDIRECT(VLOOKUP(D1717,Grouped_Sources!$C:$G,5,FALSE)))</f>
        <v>…Dropbox\ITHIM Global\Methods and Processes\Air Pollution\Emissions and air pollution calculations - Rahul &amp; Haneen\Databases used\database_source_apport_studies_v2_0_26_9_2015.xls</v>
      </c>
      <c r="M1717" s="21"/>
      <c r="N1717" s="21"/>
    </row>
    <row r="1718" spans="1:14">
      <c r="A1718" s="5">
        <f t="shared" si="261"/>
        <v>20</v>
      </c>
      <c r="B1718" s="5">
        <f t="shared" si="262"/>
        <v>33</v>
      </c>
      <c r="C1718" s="5" t="str">
        <f t="shared" ca="1" si="264"/>
        <v>pm_trans_share</v>
      </c>
      <c r="D1718" s="5" t="str">
        <f t="shared" ca="1" si="254"/>
        <v>pm_trans_share_coquimbo_laserena</v>
      </c>
      <c r="E1718" s="4" t="str" cm="1">
        <f t="array" aca="1" ref="E1718" ca="1">INDIRECT(ADDRESS(1,A1718,1,1,"all_city_parameter_inputs"))</f>
        <v>coquimbo_laserena</v>
      </c>
      <c r="F1718" s="6" t="str" cm="1">
        <f t="array" aca="1" ref="F1718" ca="1">IF(AND(ISBLANK(INDIRECT(ADDRESS(B1718,2,1,1,"all_city_parameter_inputs"))), ISBLANK(INDIRECT(ADDRESS(B1718,1,1,1,"all_city_parameter_inputs")))), "", IF(ISBLANK(INDIRECT(ADDRESS(B1718,1,1,1,"all_city_parameter_inputs"))), All_city_list!F1717,INDIRECT(ADDRESS(B1718,1,1,1,"all_city_parameter_inputs"))))</f>
        <v>pm_trans_share</v>
      </c>
      <c r="G1718" s="4" t="str" cm="1">
        <f t="array" aca="1" ref="G1718" ca="1">IF(AND(ISBLANK(INDIRECT(ADDRESS(B1718,3,1,1,"all_city_parameter_inputs"))),ISBLANK(INDIRECT(ADDRESS(B1718,2,1,1,"all_city_parameter_inputs")))),"",IF(ISBLANK(INDIRECT(ADDRESS(B1718,2,1,1,"all_city_parameter_inputs"))),"",INDIRECT(ADDRESS(B1718,2,1,1,"all_city_parameter_inputs"))))</f>
        <v>alpha</v>
      </c>
      <c r="H1718" s="17" t="str" cm="1">
        <f t="array" aca="1" ref="H1718" ca="1">IF(ISBLANK(INDIRECT(ADDRESS(B1718,A1718,1,1,"all_city_parameter_inputs"))), "--",INDIRECT(ADDRESS(B1718,A1718,1,1,"all_city_parameter_inputs")))</f>
        <v>--</v>
      </c>
      <c r="I1718" s="17" t="str">
        <f ca="1">IF(OR(G1718="alpha",G1718="beta",G1718="sd",G1718="mean"),"--",VLOOKUP(C1718,Default!$B$5:$H$113,7,FALSE))</f>
        <v>--</v>
      </c>
      <c r="J1718" s="4" t="str">
        <f ca="1">VLOOKUP(F1718,Lookup!$C$5:$D$109,2, FALSE)</f>
        <v>Pollution values</v>
      </c>
      <c r="K1718" s="4" t="str">
        <f ca="1">VLOOKUP(C1718,Default!$B$4:$E$113,4, FALSE)</f>
        <v>proportion of background PM2.5 attributable to transport</v>
      </c>
      <c r="L1718" s="21" t="str" cm="1">
        <f t="array" aca="1" ref="L1718" ca="1">IF(ISNA(VLOOKUP(D1718,Grouped_Sources!$C:$C,1,FALSE)),"", INDIRECT(VLOOKUP(D1718,Grouped_Sources!$C:$G,5,FALSE)))</f>
        <v>…Dropbox\ITHIM Global\Methods and Processes\Air Pollution\Emissions and air pollution calculations - Rahul &amp; Haneen\Databases used\database_source_apport_studies_v2_0_26_9_2015.xls</v>
      </c>
      <c r="M1718" s="21"/>
      <c r="N1718" s="21"/>
    </row>
    <row r="1719" spans="1:14">
      <c r="A1719" s="5">
        <f t="shared" si="261"/>
        <v>20</v>
      </c>
      <c r="B1719" s="5">
        <f t="shared" si="262"/>
        <v>34</v>
      </c>
      <c r="C1719" s="5" t="str">
        <f t="shared" ca="1" si="264"/>
        <v>pm_trans_share</v>
      </c>
      <c r="D1719" s="5" t="str">
        <f t="shared" ca="1" si="254"/>
        <v>pm_trans_share_coquimbo_laserena</v>
      </c>
      <c r="E1719" s="4" t="str" cm="1">
        <f t="array" aca="1" ref="E1719" ca="1">INDIRECT(ADDRESS(1,A1719,1,1,"all_city_parameter_inputs"))</f>
        <v>coquimbo_laserena</v>
      </c>
      <c r="F1719" s="6" t="str" cm="1">
        <f t="array" aca="1" ref="F1719" ca="1">IF(AND(ISBLANK(INDIRECT(ADDRESS(B1719,2,1,1,"all_city_parameter_inputs"))), ISBLANK(INDIRECT(ADDRESS(B1719,1,1,1,"all_city_parameter_inputs")))), "", IF(ISBLANK(INDIRECT(ADDRESS(B1719,1,1,1,"all_city_parameter_inputs"))), All_city_list!F1718,INDIRECT(ADDRESS(B1719,1,1,1,"all_city_parameter_inputs"))))</f>
        <v>pm_trans_share</v>
      </c>
      <c r="G1719" s="4" t="str" cm="1">
        <f t="array" aca="1" ref="G1719" ca="1">IF(AND(ISBLANK(INDIRECT(ADDRESS(B1719,3,1,1,"all_city_parameter_inputs"))),ISBLANK(INDIRECT(ADDRESS(B1719,2,1,1,"all_city_parameter_inputs")))),"",IF(ISBLANK(INDIRECT(ADDRESS(B1719,2,1,1,"all_city_parameter_inputs"))),"",INDIRECT(ADDRESS(B1719,2,1,1,"all_city_parameter_inputs"))))</f>
        <v>beta</v>
      </c>
      <c r="H1719" s="17" t="str" cm="1">
        <f t="array" aca="1" ref="H1719" ca="1">IF(ISBLANK(INDIRECT(ADDRESS(B1719,A1719,1,1,"all_city_parameter_inputs"))), "--",INDIRECT(ADDRESS(B1719,A1719,1,1,"all_city_parameter_inputs")))</f>
        <v>--</v>
      </c>
      <c r="I1719" s="17" t="str">
        <f ca="1">IF(OR(G1719="alpha",G1719="beta",G1719="sd",G1719="mean"),"--",VLOOKUP(C1719,Default!$B$5:$H$113,7,FALSE))</f>
        <v>--</v>
      </c>
      <c r="J1719" s="4" t="str">
        <f ca="1">VLOOKUP(F1719,Lookup!$C$5:$D$109,2, FALSE)</f>
        <v>Pollution values</v>
      </c>
      <c r="K1719" s="4" t="str">
        <f ca="1">VLOOKUP(C1719,Default!$B$4:$E$113,4, FALSE)</f>
        <v>proportion of background PM2.5 attributable to transport</v>
      </c>
      <c r="L1719" s="21" t="str" cm="1">
        <f t="array" aca="1" ref="L1719" ca="1">IF(ISNA(VLOOKUP(D1719,Grouped_Sources!$C:$C,1,FALSE)),"", INDIRECT(VLOOKUP(D1719,Grouped_Sources!$C:$G,5,FALSE)))</f>
        <v>…Dropbox\ITHIM Global\Methods and Processes\Air Pollution\Emissions and air pollution calculations - Rahul &amp; Haneen\Databases used\database_source_apport_studies_v2_0_26_9_2015.xls</v>
      </c>
      <c r="M1719" s="21"/>
      <c r="N1719" s="21"/>
    </row>
    <row r="1720" spans="1:14">
      <c r="A1720" s="5">
        <f t="shared" si="261"/>
        <v>20</v>
      </c>
      <c r="B1720" s="5">
        <f t="shared" si="262"/>
        <v>35</v>
      </c>
      <c r="C1720" s="5" t="str">
        <f t="shared" ca="1" si="264"/>
        <v>background_pa_scalar</v>
      </c>
      <c r="D1720" s="5" t="str">
        <f t="shared" ca="1" si="254"/>
        <v>background_pa_scalar_coquimbo_laserena</v>
      </c>
      <c r="E1720" s="4" t="str" cm="1">
        <f t="array" aca="1" ref="E1720" ca="1">INDIRECT(ADDRESS(1,A1720,1,1,"all_city_parameter_inputs"))</f>
        <v>coquimbo_laserena</v>
      </c>
      <c r="F1720" s="6" t="str" cm="1">
        <f t="array" aca="1" ref="F1720" ca="1">IF(AND(ISBLANK(INDIRECT(ADDRESS(B1720,2,1,1,"all_city_parameter_inputs"))), ISBLANK(INDIRECT(ADDRESS(B1720,1,1,1,"all_city_parameter_inputs")))), "", IF(ISBLANK(INDIRECT(ADDRESS(B1720,1,1,1,"all_city_parameter_inputs"))), All_city_list!F1719,INDIRECT(ADDRESS(B1720,1,1,1,"all_city_parameter_inputs"))))</f>
        <v>background_pa_scalar</v>
      </c>
      <c r="G1720" s="4" t="str" cm="1">
        <f t="array" aca="1" ref="G1720" ca="1">IF(AND(ISBLANK(INDIRECT(ADDRESS(B1720,3,1,1,"all_city_parameter_inputs"))),ISBLANK(INDIRECT(ADDRESS(B1720,2,1,1,"all_city_parameter_inputs")))),"",IF(ISBLANK(INDIRECT(ADDRESS(B1720,2,1,1,"all_city_parameter_inputs"))),"",INDIRECT(ADDRESS(B1720,2,1,1,"all_city_parameter_inputs"))))</f>
        <v>constant</v>
      </c>
      <c r="H1720" s="17" cm="1">
        <f t="array" aca="1" ref="H1720" ca="1">IF(ISBLANK(INDIRECT(ADDRESS(B1720,A1720,1,1,"all_city_parameter_inputs"))), "--",INDIRECT(ADDRESS(B1720,A1720,1,1,"all_city_parameter_inputs")))</f>
        <v>1</v>
      </c>
      <c r="I1720" s="17">
        <f ca="1">IF(OR(G1720="alpha",G1720="beta",G1720="sd",G1720="mean"),"--",VLOOKUP(C1720,Default!$B$5:$H$113,7,FALSE))</f>
        <v>1</v>
      </c>
      <c r="J1720" s="4" t="str">
        <f ca="1">VLOOKUP(F1720,Lookup!$C$5:$D$109,2, FALSE)</f>
        <v>PA values</v>
      </c>
      <c r="K1720" s="4" t="str">
        <f ca="1">VLOOKUP(C1720,Default!$B$4:$E$113,4, FALSE)</f>
        <v>scalar for physical activity</v>
      </c>
      <c r="L1720" s="21" t="str" cm="1">
        <f t="array" aca="1" ref="L1720" ca="1">IF(ISNA(VLOOKUP(D1720,Grouped_Sources!$C:$C,1,FALSE)),"", INDIRECT(VLOOKUP(D1720,Grouped_Sources!$C:$G,5,FALSE)))</f>
        <v>dummy value - leave (could be improved by looking at PA surveys</v>
      </c>
      <c r="M1720" s="21"/>
      <c r="N1720" s="21"/>
    </row>
    <row r="1721" spans="1:14">
      <c r="A1721" s="5">
        <f t="shared" si="261"/>
        <v>20</v>
      </c>
      <c r="B1721" s="5">
        <f t="shared" si="262"/>
        <v>36</v>
      </c>
      <c r="C1721" s="5" t="str">
        <f t="shared" ca="1" si="264"/>
        <v>background_pa_scalar</v>
      </c>
      <c r="D1721" s="5" t="str">
        <f t="shared" ca="1" si="254"/>
        <v>background_pa_scalar_coquimbo_laserena</v>
      </c>
      <c r="E1721" s="4" t="str" cm="1">
        <f t="array" aca="1" ref="E1721" ca="1">INDIRECT(ADDRESS(1,A1721,1,1,"all_city_parameter_inputs"))</f>
        <v>coquimbo_laserena</v>
      </c>
      <c r="F1721" s="6" t="str" cm="1">
        <f t="array" aca="1" ref="F1721" ca="1">IF(AND(ISBLANK(INDIRECT(ADDRESS(B1721,2,1,1,"all_city_parameter_inputs"))), ISBLANK(INDIRECT(ADDRESS(B1721,1,1,1,"all_city_parameter_inputs")))), "", IF(ISBLANK(INDIRECT(ADDRESS(B1721,1,1,1,"all_city_parameter_inputs"))), All_city_list!F1720,INDIRECT(ADDRESS(B1721,1,1,1,"all_city_parameter_inputs"))))</f>
        <v>background_pa_scalar</v>
      </c>
      <c r="G1721" s="4" t="str" cm="1">
        <f t="array" aca="1" ref="G1721" ca="1">IF(AND(ISBLANK(INDIRECT(ADDRESS(B1721,3,1,1,"all_city_parameter_inputs"))),ISBLANK(INDIRECT(ADDRESS(B1721,2,1,1,"all_city_parameter_inputs")))),"",IF(ISBLANK(INDIRECT(ADDRESS(B1721,2,1,1,"all_city_parameter_inputs"))),"",INDIRECT(ADDRESS(B1721,2,1,1,"all_city_parameter_inputs"))))</f>
        <v>mean</v>
      </c>
      <c r="H1721" s="17" cm="1">
        <f t="array" aca="1" ref="H1721" ca="1">IF(ISBLANK(INDIRECT(ADDRESS(B1721,A1721,1,1,"all_city_parameter_inputs"))), "--",INDIRECT(ADDRESS(B1721,A1721,1,1,"all_city_parameter_inputs")))</f>
        <v>1</v>
      </c>
      <c r="I1721" s="17" t="str">
        <f ca="1">IF(OR(G1721="alpha",G1721="beta",G1721="sd",G1721="mean"),"--",VLOOKUP(C1721,Default!$B$5:$H$113,7,FALSE))</f>
        <v>--</v>
      </c>
      <c r="J1721" s="4" t="str">
        <f ca="1">VLOOKUP(F1721,Lookup!$C$5:$D$109,2, FALSE)</f>
        <v>PA values</v>
      </c>
      <c r="K1721" s="4" t="str">
        <f ca="1">VLOOKUP(C1721,Default!$B$4:$E$113,4, FALSE)</f>
        <v>scalar for physical activity</v>
      </c>
      <c r="L1721" s="21" t="str" cm="1">
        <f t="array" aca="1" ref="L1721" ca="1">IF(ISNA(VLOOKUP(D1721,Grouped_Sources!$C:$C,1,FALSE)),"", INDIRECT(VLOOKUP(D1721,Grouped_Sources!$C:$G,5,FALSE)))</f>
        <v>dummy value - leave (could be improved by looking at PA surveys</v>
      </c>
      <c r="M1721" s="21"/>
      <c r="N1721" s="21"/>
    </row>
    <row r="1722" spans="1:14">
      <c r="A1722" s="5">
        <f t="shared" si="261"/>
        <v>20</v>
      </c>
      <c r="B1722" s="5">
        <f t="shared" si="262"/>
        <v>37</v>
      </c>
      <c r="C1722" s="5" t="str">
        <f t="shared" ca="1" si="264"/>
        <v>background_pa_scalar</v>
      </c>
      <c r="D1722" s="5" t="str">
        <f t="shared" ca="1" si="254"/>
        <v>background_pa_scalar_coquimbo_laserena</v>
      </c>
      <c r="E1722" s="4" t="str" cm="1">
        <f t="array" aca="1" ref="E1722" ca="1">INDIRECT(ADDRESS(1,A1722,1,1,"all_city_parameter_inputs"))</f>
        <v>coquimbo_laserena</v>
      </c>
      <c r="F1722" s="6" t="str" cm="1">
        <f t="array" aca="1" ref="F1722" ca="1">IF(AND(ISBLANK(INDIRECT(ADDRESS(B1722,2,1,1,"all_city_parameter_inputs"))), ISBLANK(INDIRECT(ADDRESS(B1722,1,1,1,"all_city_parameter_inputs")))), "", IF(ISBLANK(INDIRECT(ADDRESS(B1722,1,1,1,"all_city_parameter_inputs"))), All_city_list!F1721,INDIRECT(ADDRESS(B1722,1,1,1,"all_city_parameter_inputs"))))</f>
        <v>background_pa_scalar</v>
      </c>
      <c r="G1722" s="4" t="str" cm="1">
        <f t="array" aca="1" ref="G1722" ca="1">IF(AND(ISBLANK(INDIRECT(ADDRESS(B1722,3,1,1,"all_city_parameter_inputs"))),ISBLANK(INDIRECT(ADDRESS(B1722,2,1,1,"all_city_parameter_inputs")))),"",IF(ISBLANK(INDIRECT(ADDRESS(B1722,2,1,1,"all_city_parameter_inputs"))),"",INDIRECT(ADDRESS(B1722,2,1,1,"all_city_parameter_inputs"))))</f>
        <v>sd</v>
      </c>
      <c r="H1722" s="17" cm="1">
        <f t="array" aca="1" ref="H1722" ca="1">IF(ISBLANK(INDIRECT(ADDRESS(B1722,A1722,1,1,"all_city_parameter_inputs"))), "--",INDIRECT(ADDRESS(B1722,A1722,1,1,"all_city_parameter_inputs")))</f>
        <v>1.2</v>
      </c>
      <c r="I1722" s="17" t="str">
        <f ca="1">IF(OR(G1722="alpha",G1722="beta",G1722="sd",G1722="mean"),"--",VLOOKUP(C1722,Default!$B$5:$H$113,7,FALSE))</f>
        <v>--</v>
      </c>
      <c r="J1722" s="4" t="str">
        <f ca="1">VLOOKUP(F1722,Lookup!$C$5:$D$109,2, FALSE)</f>
        <v>PA values</v>
      </c>
      <c r="K1722" s="4" t="str">
        <f ca="1">VLOOKUP(C1722,Default!$B$4:$E$113,4, FALSE)</f>
        <v>scalar for physical activity</v>
      </c>
      <c r="L1722" s="21" t="str" cm="1">
        <f t="array" aca="1" ref="L1722" ca="1">IF(ISNA(VLOOKUP(D1722,Grouped_Sources!$C:$C,1,FALSE)),"", INDIRECT(VLOOKUP(D1722,Grouped_Sources!$C:$G,5,FALSE)))</f>
        <v>dummy value - leave (could be improved by looking at PA surveys</v>
      </c>
      <c r="M1722" s="21"/>
      <c r="N1722" s="21"/>
    </row>
    <row r="1723" spans="1:14">
      <c r="A1723" s="5">
        <f t="shared" si="261"/>
        <v>20</v>
      </c>
      <c r="B1723" s="5">
        <f t="shared" si="262"/>
        <v>38</v>
      </c>
      <c r="C1723" s="5" t="str">
        <f t="shared" ca="1" si="264"/>
        <v>bus_walk_time</v>
      </c>
      <c r="D1723" s="5" t="str">
        <f t="shared" ca="1" si="254"/>
        <v>bus_walk_time_coquimbo_laserena</v>
      </c>
      <c r="E1723" s="4" t="str" cm="1">
        <f t="array" aca="1" ref="E1723" ca="1">INDIRECT(ADDRESS(1,A1723,1,1,"all_city_parameter_inputs"))</f>
        <v>coquimbo_laserena</v>
      </c>
      <c r="F1723" s="6" t="str" cm="1">
        <f t="array" aca="1" ref="F1723" ca="1">IF(AND(ISBLANK(INDIRECT(ADDRESS(B1723,2,1,1,"all_city_parameter_inputs"))), ISBLANK(INDIRECT(ADDRESS(B1723,1,1,1,"all_city_parameter_inputs")))), "", IF(ISBLANK(INDIRECT(ADDRESS(B1723,1,1,1,"all_city_parameter_inputs"))), All_city_list!F1722,INDIRECT(ADDRESS(B1723,1,1,1,"all_city_parameter_inputs"))))</f>
        <v>bus_walk_time</v>
      </c>
      <c r="G1723" s="4" t="str" cm="1">
        <f t="array" aca="1" ref="G1723" ca="1">IF(AND(ISBLANK(INDIRECT(ADDRESS(B1723,3,1,1,"all_city_parameter_inputs"))),ISBLANK(INDIRECT(ADDRESS(B1723,2,1,1,"all_city_parameter_inputs")))),"",IF(ISBLANK(INDIRECT(ADDRESS(B1723,2,1,1,"all_city_parameter_inputs"))),"",INDIRECT(ADDRESS(B1723,2,1,1,"all_city_parameter_inputs"))))</f>
        <v>constant</v>
      </c>
      <c r="H1723" s="17" cm="1">
        <f t="array" aca="1" ref="H1723" ca="1">IF(ISBLANK(INDIRECT(ADDRESS(B1723,A1723,1,1,"all_city_parameter_inputs"))), "--",INDIRECT(ADDRESS(B1723,A1723,1,1,"all_city_parameter_inputs")))</f>
        <v>8</v>
      </c>
      <c r="I1723" s="17">
        <f ca="1">IF(OR(G1723="alpha",G1723="beta",G1723="sd",G1723="mean"),"--",VLOOKUP(C1723,Default!$B$5:$H$113,7,FALSE))</f>
        <v>16</v>
      </c>
      <c r="J1723" s="4" t="str">
        <f ca="1">VLOOKUP(F1723,Lookup!$C$5:$D$109,2, FALSE)</f>
        <v>Travel values</v>
      </c>
      <c r="K1723" s="4" t="str">
        <f ca="1">VLOOKUP(C1723,Default!$B$4:$E$113,4, FALSE)</f>
        <v>time taken to walk to bus stop, added to each trip with main mode bus unless there is already a walking component in the travel survey</v>
      </c>
      <c r="L1723" s="21" cm="1">
        <f t="array" aca="1" ref="L1723" ca="1">IF(ISNA(VLOOKUP(D1723,Grouped_Sources!$C:$C,1,FALSE)),"", INDIRECT(VLOOKUP(D1723,Grouped_Sources!$C:$G,5,FALSE)))</f>
        <v>0</v>
      </c>
      <c r="M1723" s="21"/>
      <c r="N1723" s="21"/>
    </row>
    <row r="1724" spans="1:14">
      <c r="A1724" s="5">
        <f t="shared" si="261"/>
        <v>20</v>
      </c>
      <c r="B1724" s="5">
        <f t="shared" si="262"/>
        <v>39</v>
      </c>
      <c r="C1724" s="5" t="str">
        <f t="shared" ca="1" si="264"/>
        <v>bus_walk_time</v>
      </c>
      <c r="D1724" s="5" t="str">
        <f t="shared" ref="D1724:D1816" ca="1" si="265">F1724&amp;"_"&amp;E1724</f>
        <v>bus_walk_time_coquimbo_laserena</v>
      </c>
      <c r="E1724" s="4" t="str" cm="1">
        <f t="array" aca="1" ref="E1724" ca="1">INDIRECT(ADDRESS(1,A1724,1,1,"all_city_parameter_inputs"))</f>
        <v>coquimbo_laserena</v>
      </c>
      <c r="F1724" s="6" t="str" cm="1">
        <f t="array" aca="1" ref="F1724" ca="1">IF(AND(ISBLANK(INDIRECT(ADDRESS(B1724,2,1,1,"all_city_parameter_inputs"))), ISBLANK(INDIRECT(ADDRESS(B1724,1,1,1,"all_city_parameter_inputs")))), "", IF(ISBLANK(INDIRECT(ADDRESS(B1724,1,1,1,"all_city_parameter_inputs"))), All_city_list!F1723,INDIRECT(ADDRESS(B1724,1,1,1,"all_city_parameter_inputs"))))</f>
        <v>bus_walk_time</v>
      </c>
      <c r="G1724" s="4" t="str" cm="1">
        <f t="array" aca="1" ref="G1724" ca="1">IF(AND(ISBLANK(INDIRECT(ADDRESS(B1724,3,1,1,"all_city_parameter_inputs"))),ISBLANK(INDIRECT(ADDRESS(B1724,2,1,1,"all_city_parameter_inputs")))),"",IF(ISBLANK(INDIRECT(ADDRESS(B1724,2,1,1,"all_city_parameter_inputs"))),"",INDIRECT(ADDRESS(B1724,2,1,1,"all_city_parameter_inputs"))))</f>
        <v>mean</v>
      </c>
      <c r="H1724" s="17" cm="1">
        <f t="array" aca="1" ref="H1724" ca="1">IF(ISBLANK(INDIRECT(ADDRESS(B1724,A1724,1,1,"all_city_parameter_inputs"))), "--",INDIRECT(ADDRESS(B1724,A1724,1,1,"all_city_parameter_inputs")))</f>
        <v>6.4507387815675239</v>
      </c>
      <c r="I1724" s="17" t="str">
        <f ca="1">IF(OR(G1724="alpha",G1724="beta",G1724="sd",G1724="mean"),"--",VLOOKUP(C1724,Default!$B$5:$H$113,7,FALSE))</f>
        <v>--</v>
      </c>
      <c r="J1724" s="4" t="str">
        <f ca="1">VLOOKUP(F1724,Lookup!$C$5:$D$109,2, FALSE)</f>
        <v>Travel values</v>
      </c>
      <c r="K1724" s="4" t="str">
        <f ca="1">VLOOKUP(C1724,Default!$B$4:$E$113,4, FALSE)</f>
        <v>time taken to walk to bus stop, added to each trip with main mode bus unless there is already a walking component in the travel survey</v>
      </c>
      <c r="L1724" s="21" cm="1">
        <f t="array" aca="1" ref="L1724" ca="1">IF(ISNA(VLOOKUP(D1724,Grouped_Sources!$C:$C,1,FALSE)),"", INDIRECT(VLOOKUP(D1724,Grouped_Sources!$C:$G,5,FALSE)))</f>
        <v>0</v>
      </c>
      <c r="M1724" s="21"/>
      <c r="N1724" s="21"/>
    </row>
    <row r="1725" spans="1:14">
      <c r="A1725" s="5">
        <f t="shared" si="261"/>
        <v>20</v>
      </c>
      <c r="B1725" s="5">
        <f t="shared" si="262"/>
        <v>40</v>
      </c>
      <c r="C1725" s="5" t="str">
        <f t="shared" ca="1" si="264"/>
        <v>bus_walk_time</v>
      </c>
      <c r="D1725" s="5" t="str">
        <f t="shared" ca="1" si="265"/>
        <v>bus_walk_time_coquimbo_laserena</v>
      </c>
      <c r="E1725" s="4" t="str" cm="1">
        <f t="array" aca="1" ref="E1725" ca="1">INDIRECT(ADDRESS(1,A1725,1,1,"all_city_parameter_inputs"))</f>
        <v>coquimbo_laserena</v>
      </c>
      <c r="F1725" s="6" t="str" cm="1">
        <f t="array" aca="1" ref="F1725" ca="1">IF(AND(ISBLANK(INDIRECT(ADDRESS(B1725,2,1,1,"all_city_parameter_inputs"))), ISBLANK(INDIRECT(ADDRESS(B1725,1,1,1,"all_city_parameter_inputs")))), "", IF(ISBLANK(INDIRECT(ADDRESS(B1725,1,1,1,"all_city_parameter_inputs"))), All_city_list!F1724,INDIRECT(ADDRESS(B1725,1,1,1,"all_city_parameter_inputs"))))</f>
        <v>bus_walk_time</v>
      </c>
      <c r="G1725" s="4" t="str" cm="1">
        <f t="array" aca="1" ref="G1725" ca="1">IF(AND(ISBLANK(INDIRECT(ADDRESS(B1725,3,1,1,"all_city_parameter_inputs"))),ISBLANK(INDIRECT(ADDRESS(B1725,2,1,1,"all_city_parameter_inputs")))),"",IF(ISBLANK(INDIRECT(ADDRESS(B1725,2,1,1,"all_city_parameter_inputs"))),"",INDIRECT(ADDRESS(B1725,2,1,1,"all_city_parameter_inputs"))))</f>
        <v>sd</v>
      </c>
      <c r="H1725" s="17" cm="1">
        <f t="array" aca="1" ref="H1725" ca="1">IF(ISBLANK(INDIRECT(ADDRESS(B1725,A1725,1,1,"all_city_parameter_inputs"))), "--",INDIRECT(ADDRESS(B1725,A1725,1,1,"all_city_parameter_inputs")))</f>
        <v>1.9273003268409588</v>
      </c>
      <c r="I1725" s="17" t="str">
        <f ca="1">IF(OR(G1725="alpha",G1725="beta",G1725="sd",G1725="mean"),"--",VLOOKUP(C1725,Default!$B$5:$H$113,7,FALSE))</f>
        <v>--</v>
      </c>
      <c r="J1725" s="4" t="str">
        <f ca="1">VLOOKUP(F1725,Lookup!$C$5:$D$109,2, FALSE)</f>
        <v>Travel values</v>
      </c>
      <c r="K1725" s="4" t="str">
        <f ca="1">VLOOKUP(C1725,Default!$B$4:$E$113,4, FALSE)</f>
        <v>time taken to walk to bus stop, added to each trip with main mode bus unless there is already a walking component in the travel survey</v>
      </c>
      <c r="L1725" s="21" cm="1">
        <f t="array" aca="1" ref="L1725" ca="1">IF(ISNA(VLOOKUP(D1725,Grouped_Sources!$C:$C,1,FALSE)),"", INDIRECT(VLOOKUP(D1725,Grouped_Sources!$C:$G,5,FALSE)))</f>
        <v>0</v>
      </c>
      <c r="M1725" s="21"/>
      <c r="N1725" s="21"/>
    </row>
    <row r="1726" spans="1:14">
      <c r="A1726" s="5">
        <f t="shared" si="261"/>
        <v>20</v>
      </c>
      <c r="B1726" s="5">
        <f t="shared" si="262"/>
        <v>41</v>
      </c>
      <c r="C1726" s="5" t="str">
        <f t="shared" ca="1" si="264"/>
        <v>rail_walk_time</v>
      </c>
      <c r="D1726" s="5" t="str">
        <f t="shared" ca="1" si="265"/>
        <v>rail_walk_time_coquimbo_laserena</v>
      </c>
      <c r="E1726" s="4" t="str" cm="1">
        <f t="array" aca="1" ref="E1726" ca="1">INDIRECT(ADDRESS(1,A1726,1,1,"all_city_parameter_inputs"))</f>
        <v>coquimbo_laserena</v>
      </c>
      <c r="F1726" s="6" t="str" cm="1">
        <f t="array" aca="1" ref="F1726" ca="1">IF(AND(ISBLANK(INDIRECT(ADDRESS(B1726,2,1,1,"all_city_parameter_inputs"))), ISBLANK(INDIRECT(ADDRESS(B1726,1,1,1,"all_city_parameter_inputs")))), "", IF(ISBLANK(INDIRECT(ADDRESS(B1726,1,1,1,"all_city_parameter_inputs"))), All_city_list!F1725,INDIRECT(ADDRESS(B1726,1,1,1,"all_city_parameter_inputs"))))</f>
        <v>rail_walk_time</v>
      </c>
      <c r="G1726" s="4" t="str" cm="1">
        <f t="array" aca="1" ref="G1726" ca="1">IF(AND(ISBLANK(INDIRECT(ADDRESS(B1726,3,1,1,"all_city_parameter_inputs"))),ISBLANK(INDIRECT(ADDRESS(B1726,2,1,1,"all_city_parameter_inputs")))),"",IF(ISBLANK(INDIRECT(ADDRESS(B1726,2,1,1,"all_city_parameter_inputs"))),"",INDIRECT(ADDRESS(B1726,2,1,1,"all_city_parameter_inputs"))))</f>
        <v>constant</v>
      </c>
      <c r="H1726" s="17" cm="1">
        <f t="array" aca="1" ref="H1726" ca="1">IF(ISBLANK(INDIRECT(ADDRESS(B1726,A1726,1,1,"all_city_parameter_inputs"))), "--",INDIRECT(ADDRESS(B1726,A1726,1,1,"all_city_parameter_inputs")))</f>
        <v>11</v>
      </c>
      <c r="I1726" s="17">
        <f ca="1">IF(OR(G1726="alpha",G1726="beta",G1726="sd",G1726="mean"),"--",VLOOKUP(C1726,Default!$B$5:$H$113,7,FALSE))</f>
        <v>12.5</v>
      </c>
      <c r="J1726" s="4" t="str">
        <f ca="1">VLOOKUP(F1726,Lookup!$C$5:$D$109,2, FALSE)</f>
        <v>Travel values</v>
      </c>
      <c r="K1726" s="4" t="str">
        <f ca="1">VLOOKUP(C1726,Default!$B$4:$E$113,4, FALSE)</f>
        <v>time taken to walk to train station</v>
      </c>
      <c r="L1726" s="21" t="str" cm="1">
        <f t="array" aca="1" ref="L1726" ca="1">IF(ISNA(VLOOKUP(D1726,Grouped_Sources!$C:$C,1,FALSE)),"", INDIRECT(VLOOKUP(D1726,Grouped_Sources!$C:$G,5,FALSE)))</f>
        <v xml:space="preserve"> on OneDrive Ali Abbas - ITHIM Global\Methods and Processes\Input Parameters\Walk_to_PT</v>
      </c>
      <c r="M1726" s="21"/>
      <c r="N1726" s="21"/>
    </row>
    <row r="1727" spans="1:14">
      <c r="A1727" s="5">
        <f t="shared" si="261"/>
        <v>20</v>
      </c>
      <c r="B1727" s="5">
        <f t="shared" si="262"/>
        <v>42</v>
      </c>
      <c r="C1727" s="5" t="str">
        <f t="shared" ca="1" si="264"/>
        <v>rail_walk_time</v>
      </c>
      <c r="D1727" s="5" t="str">
        <f t="shared" ca="1" si="265"/>
        <v>rail_walk_time_coquimbo_laserena</v>
      </c>
      <c r="E1727" s="4" t="str" cm="1">
        <f t="array" aca="1" ref="E1727" ca="1">INDIRECT(ADDRESS(1,A1727,1,1,"all_city_parameter_inputs"))</f>
        <v>coquimbo_laserena</v>
      </c>
      <c r="F1727" s="6" t="str" cm="1">
        <f t="array" aca="1" ref="F1727" ca="1">IF(AND(ISBLANK(INDIRECT(ADDRESS(B1727,2,1,1,"all_city_parameter_inputs"))), ISBLANK(INDIRECT(ADDRESS(B1727,1,1,1,"all_city_parameter_inputs")))), "", IF(ISBLANK(INDIRECT(ADDRESS(B1727,1,1,1,"all_city_parameter_inputs"))), All_city_list!F1726,INDIRECT(ADDRESS(B1727,1,1,1,"all_city_parameter_inputs"))))</f>
        <v>rail_walk_time</v>
      </c>
      <c r="G1727" s="4" t="str" cm="1">
        <f t="array" aca="1" ref="G1727" ca="1">IF(AND(ISBLANK(INDIRECT(ADDRESS(B1727,3,1,1,"all_city_parameter_inputs"))),ISBLANK(INDIRECT(ADDRESS(B1727,2,1,1,"all_city_parameter_inputs")))),"",IF(ISBLANK(INDIRECT(ADDRESS(B1727,2,1,1,"all_city_parameter_inputs"))),"",INDIRECT(ADDRESS(B1727,2,1,1,"all_city_parameter_inputs"))))</f>
        <v>mean</v>
      </c>
      <c r="H1727" s="17" cm="1">
        <f t="array" aca="1" ref="H1727" ca="1">IF(ISBLANK(INDIRECT(ADDRESS(B1727,A1727,1,1,"all_city_parameter_inputs"))), "--",INDIRECT(ADDRESS(B1727,A1727,1,1,"all_city_parameter_inputs")))</f>
        <v>7.3125795241477052</v>
      </c>
      <c r="I1727" s="17" t="str">
        <f ca="1">IF(OR(G1727="alpha",G1727="beta",G1727="sd",G1727="mean"),"--",VLOOKUP(C1727,Default!$B$5:$H$113,7,FALSE))</f>
        <v>--</v>
      </c>
      <c r="J1727" s="4" t="str">
        <f ca="1">VLOOKUP(F1727,Lookup!$C$5:$D$109,2, FALSE)</f>
        <v>Travel values</v>
      </c>
      <c r="K1727" s="4" t="str">
        <f ca="1">VLOOKUP(C1727,Default!$B$4:$E$113,4, FALSE)</f>
        <v>time taken to walk to train station</v>
      </c>
      <c r="L1727" s="21" t="str" cm="1">
        <f t="array" aca="1" ref="L1727" ca="1">IF(ISNA(VLOOKUP(D1727,Grouped_Sources!$C:$C,1,FALSE)),"", INDIRECT(VLOOKUP(D1727,Grouped_Sources!$C:$G,5,FALSE)))</f>
        <v xml:space="preserve"> on OneDrive Ali Abbas - ITHIM Global\Methods and Processes\Input Parameters\Walk_to_PT</v>
      </c>
      <c r="M1727" s="21"/>
      <c r="N1727" s="21"/>
    </row>
    <row r="1728" spans="1:14">
      <c r="A1728" s="5">
        <f t="shared" si="261"/>
        <v>20</v>
      </c>
      <c r="B1728" s="5">
        <f t="shared" si="262"/>
        <v>43</v>
      </c>
      <c r="C1728" s="5" t="str">
        <f t="shared" ca="1" si="264"/>
        <v>rail_walk_time</v>
      </c>
      <c r="D1728" s="5" t="str">
        <f t="shared" ca="1" si="265"/>
        <v>rail_walk_time_coquimbo_laserena</v>
      </c>
      <c r="E1728" s="4" t="str" cm="1">
        <f t="array" aca="1" ref="E1728" ca="1">INDIRECT(ADDRESS(1,A1728,1,1,"all_city_parameter_inputs"))</f>
        <v>coquimbo_laserena</v>
      </c>
      <c r="F1728" s="6" t="str" cm="1">
        <f t="array" aca="1" ref="F1728" ca="1">IF(AND(ISBLANK(INDIRECT(ADDRESS(B1728,2,1,1,"all_city_parameter_inputs"))), ISBLANK(INDIRECT(ADDRESS(B1728,1,1,1,"all_city_parameter_inputs")))), "", IF(ISBLANK(INDIRECT(ADDRESS(B1728,1,1,1,"all_city_parameter_inputs"))), All_city_list!F1727,INDIRECT(ADDRESS(B1728,1,1,1,"all_city_parameter_inputs"))))</f>
        <v>rail_walk_time</v>
      </c>
      <c r="G1728" s="4" t="str" cm="1">
        <f t="array" aca="1" ref="G1728" ca="1">IF(AND(ISBLANK(INDIRECT(ADDRESS(B1728,3,1,1,"all_city_parameter_inputs"))),ISBLANK(INDIRECT(ADDRESS(B1728,2,1,1,"all_city_parameter_inputs")))),"",IF(ISBLANK(INDIRECT(ADDRESS(B1728,2,1,1,"all_city_parameter_inputs"))),"",INDIRECT(ADDRESS(B1728,2,1,1,"all_city_parameter_inputs"))))</f>
        <v>sd</v>
      </c>
      <c r="H1728" s="17" cm="1">
        <f t="array" aca="1" ref="H1728" ca="1">IF(ISBLANK(INDIRECT(ADDRESS(B1728,A1728,1,1,"all_city_parameter_inputs"))), "--",INDIRECT(ADDRESS(B1728,A1728,1,1,"all_city_parameter_inputs")))</f>
        <v>2.4686176204699946</v>
      </c>
      <c r="I1728" s="17" t="str">
        <f ca="1">IF(OR(G1728="alpha",G1728="beta",G1728="sd",G1728="mean"),"--",VLOOKUP(C1728,Default!$B$5:$H$113,7,FALSE))</f>
        <v>--</v>
      </c>
      <c r="J1728" s="4" t="str">
        <f ca="1">VLOOKUP(F1728,Lookup!$C$5:$D$109,2, FALSE)</f>
        <v>Travel values</v>
      </c>
      <c r="K1728" s="4" t="str">
        <f ca="1">VLOOKUP(C1728,Default!$B$4:$E$113,4, FALSE)</f>
        <v>time taken to walk to train station</v>
      </c>
      <c r="L1728" s="21" t="str" cm="1">
        <f t="array" aca="1" ref="L1728" ca="1">IF(ISNA(VLOOKUP(D1728,Grouped_Sources!$C:$C,1,FALSE)),"", INDIRECT(VLOOKUP(D1728,Grouped_Sources!$C:$G,5,FALSE)))</f>
        <v xml:space="preserve"> on OneDrive Ali Abbas - ITHIM Global\Methods and Processes\Input Parameters\Walk_to_PT</v>
      </c>
      <c r="M1728" s="21"/>
      <c r="N1728" s="21"/>
    </row>
    <row r="1729" spans="1:14">
      <c r="A1729" s="5">
        <f t="shared" si="261"/>
        <v>20</v>
      </c>
      <c r="B1729" s="5">
        <f t="shared" si="262"/>
        <v>44</v>
      </c>
      <c r="C1729" s="5" t="str">
        <f t="shared" ca="1" si="264"/>
        <v>add_personal_motorcycle_trips</v>
      </c>
      <c r="D1729" s="5" t="str">
        <f t="shared" ref="D1729:D1732" ca="1" si="266">F1729&amp;"_"&amp;E1729</f>
        <v>add_personal_motorcycle_trips_coquimbo_laserena</v>
      </c>
      <c r="E1729" s="4" t="str" cm="1">
        <f t="array" aca="1" ref="E1729" ca="1">INDIRECT(ADDRESS(1,A1729,1,1,"all_city_parameter_inputs"))</f>
        <v>coquimbo_laserena</v>
      </c>
      <c r="F1729" s="6" t="str" cm="1">
        <f t="array" aca="1" ref="F1729" ca="1">IF(AND(ISBLANK(INDIRECT(ADDRESS(B1729,2,1,1,"all_city_parameter_inputs"))), ISBLANK(INDIRECT(ADDRESS(B1729,1,1,1,"all_city_parameter_inputs")))), "", IF(ISBLANK(INDIRECT(ADDRESS(B1729,1,1,1,"all_city_parameter_inputs"))), All_city_list!F1728,INDIRECT(ADDRESS(B1729,1,1,1,"all_city_parameter_inputs"))))</f>
        <v>add_personal_motorcycle_trips</v>
      </c>
      <c r="G1729" s="4" t="str" cm="1">
        <f t="array" aca="1" ref="G1729" ca="1">IF(AND(ISBLANK(INDIRECT(ADDRESS(B1729,3,1,1,"all_city_parameter_inputs"))),ISBLANK(INDIRECT(ADDRESS(B1729,2,1,1,"all_city_parameter_inputs")))),"",IF(ISBLANK(INDIRECT(ADDRESS(B1729,2,1,1,"all_city_parameter_inputs"))),"",INDIRECT(ADDRESS(B1729,2,1,1,"all_city_parameter_inputs"))))</f>
        <v/>
      </c>
      <c r="H1729" s="17" t="str" cm="1">
        <f t="array" aca="1" ref="H1729" ca="1">IF(ISBLANK(INDIRECT(ADDRESS(B1729,A1729,1,1,"all_city_parameter_inputs"))), "--",INDIRECT(ADDRESS(B1729,A1729,1,1,"all_city_parameter_inputs")))</f>
        <v>Chile</v>
      </c>
      <c r="I1729" s="17" t="str">
        <f ca="1">IF(OR(G1729="alpha",G1729="beta",G1729="sd",G1729="mean"),"--",VLOOKUP(C1729,Default!$B$5:$H$113,7,FALSE))</f>
        <v>no</v>
      </c>
      <c r="J1729" s="4" t="str">
        <f ca="1">VLOOKUP(F1729,Lookup!$C$5:$D$109,2, FALSE)</f>
        <v>Travel values</v>
      </c>
      <c r="K1729" s="4" t="str">
        <f ca="1">VLOOKUP(C1729,Default!$B$4:$E$113,4, FALSE)</f>
        <v>if set to 'no', does not add any personal journey motorcycle trip. If set to 'Chile' add motorcycle trips based on Chilean data. Used if no motorcycle trips exist in the travel survey at all</v>
      </c>
      <c r="L1729" s="21" t="str" cm="1">
        <f t="array" aca="1" ref="L1729" ca="1">IF(ISNA(VLOOKUP(D1729,Grouped_Sources!$C:$C,1,FALSE)),"", INDIRECT(VLOOKUP(D1729,Grouped_Sources!$C:$G,5,FALSE)))</f>
        <v xml:space="preserve"> on OneDrive Ali Abbas - ITHIM Global\Methods and Processes\Input Parameters\NewMotorcycleTrips</v>
      </c>
      <c r="M1729" s="21"/>
      <c r="N1729" s="21"/>
    </row>
    <row r="1730" spans="1:14">
      <c r="A1730" s="5">
        <f t="shared" si="261"/>
        <v>20</v>
      </c>
      <c r="B1730" s="5">
        <f t="shared" si="262"/>
        <v>45</v>
      </c>
      <c r="C1730" s="5" t="str">
        <f t="shared" ca="1" si="264"/>
        <v>proportion_motorcycle_trips</v>
      </c>
      <c r="D1730" s="5" t="str">
        <f t="shared" ca="1" si="266"/>
        <v>proportion_motorcycle_trips_coquimbo_laserena</v>
      </c>
      <c r="E1730" s="4" t="str" cm="1">
        <f t="array" aca="1" ref="E1730" ca="1">INDIRECT(ADDRESS(1,A1730,1,1,"all_city_parameter_inputs"))</f>
        <v>coquimbo_laserena</v>
      </c>
      <c r="F1730" s="6" t="str" cm="1">
        <f t="array" aca="1" ref="F1730" ca="1">IF(AND(ISBLANK(INDIRECT(ADDRESS(B1730,2,1,1,"all_city_parameter_inputs"))), ISBLANK(INDIRECT(ADDRESS(B1730,1,1,1,"all_city_parameter_inputs")))), "", IF(ISBLANK(INDIRECT(ADDRESS(B1730,1,1,1,"all_city_parameter_inputs"))), All_city_list!F1729,INDIRECT(ADDRESS(B1730,1,1,1,"all_city_parameter_inputs"))))</f>
        <v>proportion_motorcycle_trips</v>
      </c>
      <c r="G1730" s="4" t="str" cm="1">
        <f t="array" aca="1" ref="G1730" ca="1">IF(AND(ISBLANK(INDIRECT(ADDRESS(B1730,3,1,1,"all_city_parameter_inputs"))),ISBLANK(INDIRECT(ADDRESS(B1730,2,1,1,"all_city_parameter_inputs")))),"",IF(ISBLANK(INDIRECT(ADDRESS(B1730,2,1,1,"all_city_parameter_inputs"))),"",INDIRECT(ADDRESS(B1730,2,1,1,"all_city_parameter_inputs"))))</f>
        <v>constant</v>
      </c>
      <c r="H1730" s="17" cm="1">
        <f t="array" aca="1" ref="H1730" ca="1">IF(ISBLANK(INDIRECT(ADDRESS(B1730,A1730,1,1,"all_city_parameter_inputs"))), "--",INDIRECT(ADDRESS(B1730,A1730,1,1,"all_city_parameter_inputs")))</f>
        <v>0.01</v>
      </c>
      <c r="I1730" s="17">
        <f ca="1">IF(OR(G1730="alpha",G1730="beta",G1730="sd",G1730="mean"),"--",VLOOKUP(C1730,Default!$B$5:$H$113,7,FALSE))</f>
        <v>0</v>
      </c>
      <c r="J1730" s="4" t="str">
        <f ca="1">VLOOKUP(F1730,Lookup!$C$5:$D$109,2, FALSE)</f>
        <v>Travel values</v>
      </c>
      <c r="K1730" s="4" t="str">
        <f ca="1">VLOOKUP(C1730,Default!$B$4:$E$113,4, FALSE)</f>
        <v>proportion of travel survey trips that should be added as motorcycle trips</v>
      </c>
      <c r="L1730" s="21" t="str" cm="1">
        <f t="array" aca="1" ref="L1730" ca="1">IF(ISNA(VLOOKUP(D1730,Grouped_Sources!$C:$C,1,FALSE)),"", INDIRECT(VLOOKUP(D1730,Grouped_Sources!$C:$G,5,FALSE)))</f>
        <v xml:space="preserve"> on OneDrive Ali Abbas - ITHIM Global\Methods and Processes\Input Parameters\NewMotorcycleTrips</v>
      </c>
      <c r="M1730" s="21"/>
      <c r="N1730" s="21"/>
    </row>
    <row r="1731" spans="1:14">
      <c r="A1731" s="5">
        <f t="shared" si="261"/>
        <v>20</v>
      </c>
      <c r="B1731" s="5">
        <f t="shared" si="262"/>
        <v>46</v>
      </c>
      <c r="C1731" s="5" t="str">
        <f t="shared" ca="1" si="264"/>
        <v>proportion_motorcycle_trips</v>
      </c>
      <c r="D1731" s="5" t="str">
        <f t="shared" ca="1" si="266"/>
        <v>proportion_motorcycle_trips_coquimbo_laserena</v>
      </c>
      <c r="E1731" s="4" t="str" cm="1">
        <f t="array" aca="1" ref="E1731" ca="1">INDIRECT(ADDRESS(1,A1731,1,1,"all_city_parameter_inputs"))</f>
        <v>coquimbo_laserena</v>
      </c>
      <c r="F1731" s="6" t="str" cm="1">
        <f t="array" aca="1" ref="F1731" ca="1">IF(AND(ISBLANK(INDIRECT(ADDRESS(B1731,2,1,1,"all_city_parameter_inputs"))), ISBLANK(INDIRECT(ADDRESS(B1731,1,1,1,"all_city_parameter_inputs")))), "", IF(ISBLANK(INDIRECT(ADDRESS(B1731,1,1,1,"all_city_parameter_inputs"))), All_city_list!F1730,INDIRECT(ADDRESS(B1731,1,1,1,"all_city_parameter_inputs"))))</f>
        <v>proportion_motorcycle_trips</v>
      </c>
      <c r="G1731" s="4" t="str" cm="1">
        <f t="array" aca="1" ref="G1731" ca="1">IF(AND(ISBLANK(INDIRECT(ADDRESS(B1731,3,1,1,"all_city_parameter_inputs"))),ISBLANK(INDIRECT(ADDRESS(B1731,2,1,1,"all_city_parameter_inputs")))),"",IF(ISBLANK(INDIRECT(ADDRESS(B1731,2,1,1,"all_city_parameter_inputs"))),"",INDIRECT(ADDRESS(B1731,2,1,1,"all_city_parameter_inputs"))))</f>
        <v>alpha</v>
      </c>
      <c r="H1731" s="17" cm="1">
        <f t="array" aca="1" ref="H1731" ca="1">IF(ISBLANK(INDIRECT(ADDRESS(B1731,A1731,1,1,"all_city_parameter_inputs"))), "--",INDIRECT(ADDRESS(B1731,A1731,1,1,"all_city_parameter_inputs")))</f>
        <v>10.99</v>
      </c>
      <c r="I1731" s="17" t="str">
        <f ca="1">IF(OR(G1731="alpha",G1731="beta",G1731="sd",G1731="mean"),"--",VLOOKUP(C1731,Default!$B$5:$H$113,7,FALSE))</f>
        <v>--</v>
      </c>
      <c r="J1731" s="4" t="str">
        <f ca="1">VLOOKUP(F1731,Lookup!$C$5:$D$109,2, FALSE)</f>
        <v>Travel values</v>
      </c>
      <c r="K1731" s="4" t="str">
        <f ca="1">VLOOKUP(C1731,Default!$B$4:$E$113,4, FALSE)</f>
        <v>proportion of travel survey trips that should be added as motorcycle trips</v>
      </c>
      <c r="L1731" s="21" t="str" cm="1">
        <f t="array" aca="1" ref="L1731" ca="1">IF(ISNA(VLOOKUP(D1731,Grouped_Sources!$C:$C,1,FALSE)),"", INDIRECT(VLOOKUP(D1731,Grouped_Sources!$C:$G,5,FALSE)))</f>
        <v xml:space="preserve"> on OneDrive Ali Abbas - ITHIM Global\Methods and Processes\Input Parameters\NewMotorcycleTrips</v>
      </c>
      <c r="M1731" s="21"/>
      <c r="N1731" s="21"/>
    </row>
    <row r="1732" spans="1:14">
      <c r="A1732" s="5">
        <f t="shared" si="261"/>
        <v>20</v>
      </c>
      <c r="B1732" s="5">
        <f t="shared" si="262"/>
        <v>47</v>
      </c>
      <c r="C1732" s="5" t="str">
        <f t="shared" ca="1" si="264"/>
        <v>proportion_motorcycle_trips</v>
      </c>
      <c r="D1732" s="5" t="str">
        <f t="shared" ca="1" si="266"/>
        <v>proportion_motorcycle_trips_coquimbo_laserena</v>
      </c>
      <c r="E1732" s="4" t="str" cm="1">
        <f t="array" aca="1" ref="E1732" ca="1">INDIRECT(ADDRESS(1,A1732,1,1,"all_city_parameter_inputs"))</f>
        <v>coquimbo_laserena</v>
      </c>
      <c r="F1732" s="6" t="str" cm="1">
        <f t="array" aca="1" ref="F1732" ca="1">IF(AND(ISBLANK(INDIRECT(ADDRESS(B1732,2,1,1,"all_city_parameter_inputs"))), ISBLANK(INDIRECT(ADDRESS(B1732,1,1,1,"all_city_parameter_inputs")))), "", IF(ISBLANK(INDIRECT(ADDRESS(B1732,1,1,1,"all_city_parameter_inputs"))), All_city_list!F1731,INDIRECT(ADDRESS(B1732,1,1,1,"all_city_parameter_inputs"))))</f>
        <v>proportion_motorcycle_trips</v>
      </c>
      <c r="G1732" s="4" t="str" cm="1">
        <f t="array" aca="1" ref="G1732" ca="1">IF(AND(ISBLANK(INDIRECT(ADDRESS(B1732,3,1,1,"all_city_parameter_inputs"))),ISBLANK(INDIRECT(ADDRESS(B1732,2,1,1,"all_city_parameter_inputs")))),"",IF(ISBLANK(INDIRECT(ADDRESS(B1732,2,1,1,"all_city_parameter_inputs"))),"",INDIRECT(ADDRESS(B1732,2,1,1,"all_city_parameter_inputs"))))</f>
        <v>beta</v>
      </c>
      <c r="H1732" s="17" cm="1">
        <f t="array" aca="1" ref="H1732" ca="1">IF(ISBLANK(INDIRECT(ADDRESS(B1732,A1732,1,1,"all_city_parameter_inputs"))), "--",INDIRECT(ADDRESS(B1732,A1732,1,1,"all_city_parameter_inputs")))</f>
        <v>1088.01</v>
      </c>
      <c r="I1732" s="17" t="str">
        <f ca="1">IF(OR(G1732="alpha",G1732="beta",G1732="sd",G1732="mean"),"--",VLOOKUP(C1732,Default!$B$5:$H$113,7,FALSE))</f>
        <v>--</v>
      </c>
      <c r="J1732" s="4" t="str">
        <f ca="1">VLOOKUP(F1732,Lookup!$C$5:$D$109,2, FALSE)</f>
        <v>Travel values</v>
      </c>
      <c r="K1732" s="4" t="str">
        <f ca="1">VLOOKUP(C1732,Default!$B$4:$E$113,4, FALSE)</f>
        <v>proportion of travel survey trips that should be added as motorcycle trips</v>
      </c>
      <c r="L1732" s="21" t="str" cm="1">
        <f t="array" aca="1" ref="L1732" ca="1">IF(ISNA(VLOOKUP(D1732,Grouped_Sources!$C:$C,1,FALSE)),"", INDIRECT(VLOOKUP(D1732,Grouped_Sources!$C:$G,5,FALSE)))</f>
        <v xml:space="preserve"> on OneDrive Ali Abbas - ITHIM Global\Methods and Processes\Input Parameters\NewMotorcycleTrips</v>
      </c>
      <c r="M1732" s="21"/>
      <c r="N1732" s="21"/>
    </row>
    <row r="1733" spans="1:14">
      <c r="A1733" s="5">
        <f t="shared" si="261"/>
        <v>20</v>
      </c>
      <c r="B1733" s="5">
        <f t="shared" si="262"/>
        <v>48</v>
      </c>
      <c r="C1733" s="5" t="str">
        <f t="shared" ca="1" si="264"/>
        <v>add_motorcycle_fleet</v>
      </c>
      <c r="D1733" s="5" t="str">
        <f t="shared" ca="1" si="265"/>
        <v>add_motorcycle_fleet_coquimbo_laserena</v>
      </c>
      <c r="E1733" s="4" t="str" cm="1">
        <f t="array" aca="1" ref="E1733" ca="1">INDIRECT(ADDRESS(1,A1733,1,1,"all_city_parameter_inputs"))</f>
        <v>coquimbo_laserena</v>
      </c>
      <c r="F1733" s="6" t="str" cm="1">
        <f t="array" aca="1" ref="F1733" ca="1">IF(AND(ISBLANK(INDIRECT(ADDRESS(B1733,2,1,1,"all_city_parameter_inputs"))), ISBLANK(INDIRECT(ADDRESS(B1733,1,1,1,"all_city_parameter_inputs")))), "", IF(ISBLANK(INDIRECT(ADDRESS(B1733,1,1,1,"all_city_parameter_inputs"))), All_city_list!F1728,INDIRECT(ADDRESS(B1733,1,1,1,"all_city_parameter_inputs"))))</f>
        <v>add_motorcycle_fleet</v>
      </c>
      <c r="G1733" s="4" t="str" cm="1">
        <f t="array" aca="1" ref="G1733" ca="1">IF(AND(ISBLANK(INDIRECT(ADDRESS(B1733,3,1,1,"all_city_parameter_inputs"))),ISBLANK(INDIRECT(ADDRESS(B1733,2,1,1,"all_city_parameter_inputs")))),"",IF(ISBLANK(INDIRECT(ADDRESS(B1733,2,1,1,"all_city_parameter_inputs"))),"",INDIRECT(ADDRESS(B1733,2,1,1,"all_city_parameter_inputs"))))</f>
        <v/>
      </c>
      <c r="H1733" s="17" t="str" cm="1">
        <f t="array" aca="1" ref="H1733" ca="1">IF(ISBLANK(INDIRECT(ADDRESS(B1733,A1733,1,1,"all_city_parameter_inputs"))), "--",INDIRECT(ADDRESS(B1733,A1733,1,1,"all_city_parameter_inputs")))</f>
        <v>T</v>
      </c>
      <c r="I1733" s="17" t="str">
        <f ca="1">IF(OR(G1733="alpha",G1733="beta",G1733="sd",G1733="mean"),"--",VLOOKUP(C1733,Default!$B$5:$H$113,7,FALSE))</f>
        <v>T</v>
      </c>
      <c r="J1733" s="4" t="str">
        <f ca="1">VLOOKUP(F1733,Lookup!$C$5:$D$109,2, FALSE)</f>
        <v>Travel values</v>
      </c>
      <c r="K1733" s="4" t="str">
        <f ca="1">VLOOKUP(C1733,Default!$B$4:$E$113,4, FALSE)</f>
        <v>whether to add motorcylce ghost trips</v>
      </c>
      <c r="L1733" s="21" t="str" cm="1">
        <f t="array" aca="1" ref="L1733" ca="1">IF(ISNA(VLOOKUP(D1733,Grouped_Sources!$C:$C,1,FALSE)),"", INDIRECT(VLOOKUP(D1733,Grouped_Sources!$C:$G,5,FALSE)))</f>
        <v xml:space="preserve"> on OneDrive Ali Abbas - ITHIM Global\Methods and Processes\Input Parameters\MotorcycleFleetRatio</v>
      </c>
      <c r="M1733" s="21"/>
      <c r="N1733" s="21"/>
    </row>
    <row r="1734" spans="1:14">
      <c r="A1734" s="5">
        <f t="shared" si="261"/>
        <v>20</v>
      </c>
      <c r="B1734" s="5">
        <f t="shared" si="262"/>
        <v>49</v>
      </c>
      <c r="C1734" s="5" t="str">
        <f t="shared" ca="1" si="264"/>
        <v>fleet_to_motorcycle_ratio</v>
      </c>
      <c r="D1734" s="5" t="str">
        <f t="shared" ca="1" si="265"/>
        <v>fleet_to_motorcycle_ratio_coquimbo_laserena</v>
      </c>
      <c r="E1734" s="4" t="str" cm="1">
        <f t="array" aca="1" ref="E1734" ca="1">INDIRECT(ADDRESS(1,A1734,1,1,"all_city_parameter_inputs"))</f>
        <v>coquimbo_laserena</v>
      </c>
      <c r="F1734" s="6" t="str" cm="1">
        <f t="array" aca="1" ref="F1734" ca="1">IF(AND(ISBLANK(INDIRECT(ADDRESS(B1734,2,1,1,"all_city_parameter_inputs"))), ISBLANK(INDIRECT(ADDRESS(B1734,1,1,1,"all_city_parameter_inputs")))), "", IF(ISBLANK(INDIRECT(ADDRESS(B1734,1,1,1,"all_city_parameter_inputs"))), All_city_list!F1733,INDIRECT(ADDRESS(B1734,1,1,1,"all_city_parameter_inputs"))))</f>
        <v>fleet_to_motorcycle_ratio</v>
      </c>
      <c r="G1734" s="4" t="str" cm="1">
        <f t="array" aca="1" ref="G1734" ca="1">IF(AND(ISBLANK(INDIRECT(ADDRESS(B1734,3,1,1,"all_city_parameter_inputs"))),ISBLANK(INDIRECT(ADDRESS(B1734,2,1,1,"all_city_parameter_inputs")))),"",IF(ISBLANK(INDIRECT(ADDRESS(B1734,2,1,1,"all_city_parameter_inputs"))),"",INDIRECT(ADDRESS(B1734,2,1,1,"all_city_parameter_inputs"))))</f>
        <v>constant</v>
      </c>
      <c r="H1734" s="17" cm="1">
        <f t="array" aca="1" ref="H1734" ca="1">IF(ISBLANK(INDIRECT(ADDRESS(B1734,A1734,1,1,"all_city_parameter_inputs"))), "--",INDIRECT(ADDRESS(B1734,A1734,1,1,"all_city_parameter_inputs")))</f>
        <v>0.44286216893596886</v>
      </c>
      <c r="I1734" s="17">
        <f ca="1">IF(OR(G1734="alpha",G1734="beta",G1734="sd",G1734="mean"),"--",VLOOKUP(C1734,Default!$B$5:$H$113,7,FALSE))</f>
        <v>0.441176470588235</v>
      </c>
      <c r="J1734" s="4" t="str">
        <f ca="1">VLOOKUP(F1734,Lookup!$C$5:$D$109,2, FALSE)</f>
        <v>Travel values</v>
      </c>
      <c r="K1734" s="4" t="str">
        <f ca="1">VLOOKUP(C1734,Default!$B$4:$E$113,4, FALSE)</f>
        <v xml:space="preserve">ratio of missing motorbike trips, e.g. if ratio = 0.6 and total trip distance in survey is 400, then want to add 600 km of motorbike trips. </v>
      </c>
      <c r="L1734" s="21" t="str" cm="1">
        <f t="array" aca="1" ref="L1734" ca="1">IF(ISNA(VLOOKUP(D1734,Grouped_Sources!$C:$C,1,FALSE)),"", INDIRECT(VLOOKUP(D1734,Grouped_Sources!$C:$G,5,FALSE)))</f>
        <v xml:space="preserve"> on OneDrive Ali Abbas - ITHIM Global\Methods and Processes\Input Parameters\MotorcycleFleetRatio</v>
      </c>
      <c r="M1734" s="21"/>
      <c r="N1734" s="21"/>
    </row>
    <row r="1735" spans="1:14">
      <c r="A1735" s="5">
        <f t="shared" si="261"/>
        <v>20</v>
      </c>
      <c r="B1735" s="5">
        <f t="shared" si="262"/>
        <v>50</v>
      </c>
      <c r="C1735" s="5" t="str">
        <f t="shared" ca="1" si="264"/>
        <v>fleet_to_motorcycle_ratio</v>
      </c>
      <c r="D1735" s="5" t="str">
        <f t="shared" ca="1" si="265"/>
        <v>fleet_to_motorcycle_ratio_coquimbo_laserena</v>
      </c>
      <c r="E1735" s="4" t="str" cm="1">
        <f t="array" aca="1" ref="E1735" ca="1">INDIRECT(ADDRESS(1,A1735,1,1,"all_city_parameter_inputs"))</f>
        <v>coquimbo_laserena</v>
      </c>
      <c r="F1735" s="6" t="str" cm="1">
        <f t="array" aca="1" ref="F1735" ca="1">IF(AND(ISBLANK(INDIRECT(ADDRESS(B1735,2,1,1,"all_city_parameter_inputs"))), ISBLANK(INDIRECT(ADDRESS(B1735,1,1,1,"all_city_parameter_inputs")))), "", IF(ISBLANK(INDIRECT(ADDRESS(B1735,1,1,1,"all_city_parameter_inputs"))), All_city_list!F1734,INDIRECT(ADDRESS(B1735,1,1,1,"all_city_parameter_inputs"))))</f>
        <v>fleet_to_motorcycle_ratio</v>
      </c>
      <c r="G1735" s="4" t="str" cm="1">
        <f t="array" aca="1" ref="G1735" ca="1">IF(AND(ISBLANK(INDIRECT(ADDRESS(B1735,3,1,1,"all_city_parameter_inputs"))),ISBLANK(INDIRECT(ADDRESS(B1735,2,1,1,"all_city_parameter_inputs")))),"",IF(ISBLANK(INDIRECT(ADDRESS(B1735,2,1,1,"all_city_parameter_inputs"))),"",INDIRECT(ADDRESS(B1735,2,1,1,"all_city_parameter_inputs"))))</f>
        <v>alpha</v>
      </c>
      <c r="H1735" s="17" cm="1">
        <f t="array" aca="1" ref="H1735" ca="1">IF(ISBLANK(INDIRECT(ADDRESS(B1735,A1735,1,1,"all_city_parameter_inputs"))), "--",INDIRECT(ADDRESS(B1735,A1735,1,1,"all_city_parameter_inputs")))</f>
        <v>8.1299740092757009</v>
      </c>
      <c r="I1735" s="17" t="str">
        <f ca="1">IF(OR(G1735="alpha",G1735="beta",G1735="sd",G1735="mean"),"--",VLOOKUP(C1735,Default!$B$5:$H$113,7,FALSE))</f>
        <v>--</v>
      </c>
      <c r="J1735" s="4" t="str">
        <f ca="1">VLOOKUP(F1735,Lookup!$C$5:$D$109,2, FALSE)</f>
        <v>Travel values</v>
      </c>
      <c r="K1735" s="4" t="str">
        <f ca="1">VLOOKUP(C1735,Default!$B$4:$E$113,4, FALSE)</f>
        <v xml:space="preserve">ratio of missing motorbike trips, e.g. if ratio = 0.6 and total trip distance in survey is 400, then want to add 600 km of motorbike trips. </v>
      </c>
      <c r="L1735" s="21" t="str" cm="1">
        <f t="array" aca="1" ref="L1735" ca="1">IF(ISNA(VLOOKUP(D1735,Grouped_Sources!$C:$C,1,FALSE)),"", INDIRECT(VLOOKUP(D1735,Grouped_Sources!$C:$G,5,FALSE)))</f>
        <v xml:space="preserve"> on OneDrive Ali Abbas - ITHIM Global\Methods and Processes\Input Parameters\MotorcycleFleetRatio</v>
      </c>
      <c r="M1735" s="21"/>
      <c r="N1735" s="21"/>
    </row>
    <row r="1736" spans="1:14">
      <c r="A1736" s="5">
        <f t="shared" si="261"/>
        <v>20</v>
      </c>
      <c r="B1736" s="5">
        <f t="shared" si="262"/>
        <v>51</v>
      </c>
      <c r="C1736" s="5" t="str">
        <f t="shared" ca="1" si="264"/>
        <v>fleet_to_motorcycle_ratio</v>
      </c>
      <c r="D1736" s="5" t="str">
        <f t="shared" ca="1" si="265"/>
        <v>fleet_to_motorcycle_ratio_coquimbo_laserena</v>
      </c>
      <c r="E1736" s="4" t="str" cm="1">
        <f t="array" aca="1" ref="E1736" ca="1">INDIRECT(ADDRESS(1,A1736,1,1,"all_city_parameter_inputs"))</f>
        <v>coquimbo_laserena</v>
      </c>
      <c r="F1736" s="6" t="str" cm="1">
        <f t="array" aca="1" ref="F1736" ca="1">IF(AND(ISBLANK(INDIRECT(ADDRESS(B1736,2,1,1,"all_city_parameter_inputs"))), ISBLANK(INDIRECT(ADDRESS(B1736,1,1,1,"all_city_parameter_inputs")))), "", IF(ISBLANK(INDIRECT(ADDRESS(B1736,1,1,1,"all_city_parameter_inputs"))), All_city_list!F1735,INDIRECT(ADDRESS(B1736,1,1,1,"all_city_parameter_inputs"))))</f>
        <v>fleet_to_motorcycle_ratio</v>
      </c>
      <c r="G1736" s="4" t="str" cm="1">
        <f t="array" aca="1" ref="G1736" ca="1">IF(AND(ISBLANK(INDIRECT(ADDRESS(B1736,3,1,1,"all_city_parameter_inputs"))),ISBLANK(INDIRECT(ADDRESS(B1736,2,1,1,"all_city_parameter_inputs")))),"",IF(ISBLANK(INDIRECT(ADDRESS(B1736,2,1,1,"all_city_parameter_inputs"))),"",INDIRECT(ADDRESS(B1736,2,1,1,"all_city_parameter_inputs"))))</f>
        <v>beta</v>
      </c>
      <c r="H1736" s="17" cm="1">
        <f t="array" aca="1" ref="H1736" ca="1">IF(ISBLANK(INDIRECT(ADDRESS(B1736,A1736,1,1,"all_city_parameter_inputs"))), "--",INDIRECT(ADDRESS(B1736,A1736,1,1,"all_city_parameter_inputs")))</f>
        <v>10.227823471617663</v>
      </c>
      <c r="I1736" s="17" t="str">
        <f ca="1">IF(OR(G1736="alpha",G1736="beta",G1736="sd",G1736="mean"),"--",VLOOKUP(C1736,Default!$B$5:$H$113,7,FALSE))</f>
        <v>--</v>
      </c>
      <c r="J1736" s="4" t="str">
        <f ca="1">VLOOKUP(F1736,Lookup!$C$5:$D$109,2, FALSE)</f>
        <v>Travel values</v>
      </c>
      <c r="K1736" s="4" t="str">
        <f ca="1">VLOOKUP(C1736,Default!$B$4:$E$113,4, FALSE)</f>
        <v xml:space="preserve">ratio of missing motorbike trips, e.g. if ratio = 0.6 and total trip distance in survey is 400, then want to add 600 km of motorbike trips. </v>
      </c>
      <c r="L1736" s="21" t="str" cm="1">
        <f t="array" aca="1" ref="L1736" ca="1">IF(ISNA(VLOOKUP(D1736,Grouped_Sources!$C:$C,1,FALSE)),"", INDIRECT(VLOOKUP(D1736,Grouped_Sources!$C:$G,5,FALSE)))</f>
        <v xml:space="preserve"> on OneDrive Ali Abbas - ITHIM Global\Methods and Processes\Input Parameters\MotorcycleFleetRatio</v>
      </c>
      <c r="M1736" s="21"/>
      <c r="N1736" s="21"/>
    </row>
    <row r="1737" spans="1:14">
      <c r="A1737" s="5">
        <f t="shared" si="261"/>
        <v>20</v>
      </c>
      <c r="B1737" s="5">
        <f t="shared" si="262"/>
        <v>52</v>
      </c>
      <c r="C1737" s="5" t="str">
        <f t="shared" ca="1" si="264"/>
        <v>background_pa_confidence</v>
      </c>
      <c r="D1737" s="5" t="str">
        <f t="shared" ca="1" si="265"/>
        <v>background_pa_confidence_coquimbo_laserena</v>
      </c>
      <c r="E1737" s="4" t="str" cm="1">
        <f t="array" aca="1" ref="E1737" ca="1">INDIRECT(ADDRESS(1,A1737,1,1,"all_city_parameter_inputs"))</f>
        <v>coquimbo_laserena</v>
      </c>
      <c r="F1737" s="6" t="str" cm="1">
        <f t="array" aca="1" ref="F1737" ca="1">IF(AND(ISBLANK(INDIRECT(ADDRESS(B1737,2,1,1,"all_city_parameter_inputs"))), ISBLANK(INDIRECT(ADDRESS(B1737,1,1,1,"all_city_parameter_inputs")))), "", IF(ISBLANK(INDIRECT(ADDRESS(B1737,1,1,1,"all_city_parameter_inputs"))), All_city_list!F1736,INDIRECT(ADDRESS(B1737,1,1,1,"all_city_parameter_inputs"))))</f>
        <v>background_pa_confidence</v>
      </c>
      <c r="G1737" s="4" t="str" cm="1">
        <f t="array" aca="1" ref="G1737" ca="1">IF(AND(ISBLANK(INDIRECT(ADDRESS(B1737,3,1,1,"all_city_parameter_inputs"))),ISBLANK(INDIRECT(ADDRESS(B1737,2,1,1,"all_city_parameter_inputs")))),"",IF(ISBLANK(INDIRECT(ADDRESS(B1737,2,1,1,"all_city_parameter_inputs"))),"",INDIRECT(ADDRESS(B1737,2,1,1,"all_city_parameter_inputs"))))</f>
        <v>sample</v>
      </c>
      <c r="H1737" s="17" cm="1">
        <f t="array" aca="1" ref="H1737" ca="1">IF(ISBLANK(INDIRECT(ADDRESS(B1737,A1737,1,1,"all_city_parameter_inputs"))), "--",INDIRECT(ADDRESS(B1737,A1737,1,1,"all_city_parameter_inputs")))</f>
        <v>0.3</v>
      </c>
      <c r="I1737" s="17">
        <f ca="1">IF(OR(G1737="alpha",G1737="beta",G1737="sd",G1737="mean"),"--",VLOOKUP(C1737,Default!$B$5:$H$113,7,FALSE))</f>
        <v>1</v>
      </c>
      <c r="J1737" s="4" t="str">
        <f ca="1">VLOOKUP(F1737,Lookup!$C$5:$D$109,2, FALSE)</f>
        <v>PA values</v>
      </c>
      <c r="K1737" s="4" t="str">
        <f ca="1">VLOOKUP(C1737,Default!$B$4:$E$113,4, FALSE)</f>
        <v>how confident we are in the PA survey (in terms of number of people who report zero PA)</v>
      </c>
      <c r="L1737" s="21" t="str" cm="1">
        <f t="array" aca="1" ref="L1737" ca="1">IF(ISNA(VLOOKUP(D1737,Grouped_Sources!$C:$C,1,FALSE)),"", INDIRECT(VLOOKUP(D1737,Grouped_Sources!$C:$G,5,FALSE)))</f>
        <v/>
      </c>
      <c r="M1737" s="21"/>
      <c r="N1737" s="21"/>
    </row>
    <row r="1738" spans="1:14">
      <c r="A1738" s="5">
        <f t="shared" si="261"/>
        <v>20</v>
      </c>
      <c r="B1738" s="5">
        <f t="shared" si="262"/>
        <v>53</v>
      </c>
      <c r="C1738" s="5" t="str">
        <f t="shared" ca="1" si="264"/>
        <v>add_walk_to_pt_trips</v>
      </c>
      <c r="D1738" s="5" t="str">
        <f t="shared" ca="1" si="265"/>
        <v>add_walk_to_pt_trips_coquimbo_laserena</v>
      </c>
      <c r="E1738" s="4" t="str" cm="1">
        <f t="array" aca="1" ref="E1738" ca="1">INDIRECT(ADDRESS(1,A1738,1,1,"all_city_parameter_inputs"))</f>
        <v>coquimbo_laserena</v>
      </c>
      <c r="F1738" s="6" t="str" cm="1">
        <f t="array" aca="1" ref="F1738" ca="1">IF(AND(ISBLANK(INDIRECT(ADDRESS(B1738,2,1,1,"all_city_parameter_inputs"))), ISBLANK(INDIRECT(ADDRESS(B1738,1,1,1,"all_city_parameter_inputs")))), "", IF(ISBLANK(INDIRECT(ADDRESS(B1738,1,1,1,"all_city_parameter_inputs"))), All_city_list!F1737,INDIRECT(ADDRESS(B1738,1,1,1,"all_city_parameter_inputs"))))</f>
        <v>add_walk_to_pt_trips</v>
      </c>
      <c r="G1738" s="4" t="str" cm="1">
        <f t="array" aca="1" ref="G1738" ca="1">IF(AND(ISBLANK(INDIRECT(ADDRESS(B1738,3,1,1,"all_city_parameter_inputs"))),ISBLANK(INDIRECT(ADDRESS(B1738,2,1,1,"all_city_parameter_inputs")))),"",IF(ISBLANK(INDIRECT(ADDRESS(B1738,2,1,1,"all_city_parameter_inputs"))),"",INDIRECT(ADDRESS(B1738,2,1,1,"all_city_parameter_inputs"))))</f>
        <v/>
      </c>
      <c r="H1738" s="17" t="str" cm="1">
        <f t="array" aca="1" ref="H1738" ca="1">IF(ISBLANK(INDIRECT(ADDRESS(B1738,A1738,1,1,"all_city_parameter_inputs"))), "--",INDIRECT(ADDRESS(B1738,A1738,1,1,"all_city_parameter_inputs")))</f>
        <v>T</v>
      </c>
      <c r="I1738" s="17" t="str">
        <f ca="1">IF(OR(G1738="alpha",G1738="beta",G1738="sd",G1738="mean"),"--",VLOOKUP(C1738,Default!$B$5:$H$113,7,FALSE))</f>
        <v>T</v>
      </c>
      <c r="J1738" s="4" t="str">
        <f ca="1">VLOOKUP(F1738,Lookup!$C$5:$D$109,2, FALSE)</f>
        <v>Travel values</v>
      </c>
      <c r="K1738" s="4" t="str">
        <f ca="1">VLOOKUP(C1738,Default!$B$4:$E$113,4, FALSE)</f>
        <v>whether to add walk component to trips with main mode bus</v>
      </c>
      <c r="L1738" s="21" t="str" cm="1">
        <f t="array" aca="1" ref="L1738" ca="1">IF(ISNA(VLOOKUP(D1738,Grouped_Sources!$C:$C,1,FALSE)),"", INDIRECT(VLOOKUP(D1738,Grouped_Sources!$C:$G,5,FALSE)))</f>
        <v/>
      </c>
      <c r="M1738" s="21"/>
      <c r="N1738" s="21"/>
    </row>
    <row r="1739" spans="1:14">
      <c r="A1739" s="5">
        <f t="shared" si="261"/>
        <v>20</v>
      </c>
      <c r="B1739" s="5">
        <f t="shared" si="262"/>
        <v>54</v>
      </c>
      <c r="C1739" s="5" t="str">
        <f t="shared" ca="1" si="264"/>
        <v>bus_to_passenger_ratio</v>
      </c>
      <c r="D1739" s="5" t="str">
        <f t="shared" ca="1" si="265"/>
        <v>bus_to_passenger_ratio_coquimbo_laserena</v>
      </c>
      <c r="E1739" s="4" t="str" cm="1">
        <f t="array" aca="1" ref="E1739" ca="1">INDIRECT(ADDRESS(1,A1739,1,1,"all_city_parameter_inputs"))</f>
        <v>coquimbo_laserena</v>
      </c>
      <c r="F1739" s="6" t="str" cm="1">
        <f t="array" aca="1" ref="F1739" ca="1">IF(AND(ISBLANK(INDIRECT(ADDRESS(B1739,2,1,1,"all_city_parameter_inputs"))), ISBLANK(INDIRECT(ADDRESS(B1739,1,1,1,"all_city_parameter_inputs")))), "", IF(ISBLANK(INDIRECT(ADDRESS(B1739,1,1,1,"all_city_parameter_inputs"))), All_city_list!F1738,INDIRECT(ADDRESS(B1739,1,1,1,"all_city_parameter_inputs"))))</f>
        <v>bus_to_passenger_ratio</v>
      </c>
      <c r="G1739" s="4" t="str" cm="1">
        <f t="array" aca="1" ref="G1739" ca="1">IF(AND(ISBLANK(INDIRECT(ADDRESS(B1739,3,1,1,"all_city_parameter_inputs"))),ISBLANK(INDIRECT(ADDRESS(B1739,2,1,1,"all_city_parameter_inputs")))),"",IF(ISBLANK(INDIRECT(ADDRESS(B1739,2,1,1,"all_city_parameter_inputs"))),"",INDIRECT(ADDRESS(B1739,2,1,1,"all_city_parameter_inputs"))))</f>
        <v>constant</v>
      </c>
      <c r="H1739" s="17" cm="1">
        <f t="array" aca="1" ref="H1739" ca="1">IF(ISBLANK(INDIRECT(ADDRESS(B1739,A1739,1,1,"all_city_parameter_inputs"))), "--",INDIRECT(ADDRESS(B1739,A1739,1,1,"all_city_parameter_inputs")))</f>
        <v>6.6666666666666666E-2</v>
      </c>
      <c r="I1739" s="17">
        <f ca="1">IF(OR(G1739="alpha",G1739="beta",G1739="sd",G1739="mean"),"--",VLOOKUP(C1739,Default!$B$5:$H$113,7,FALSE))</f>
        <v>3.8910505836575897E-2</v>
      </c>
      <c r="J1739" s="4" t="str">
        <f ca="1">VLOOKUP(F1739,Lookup!$C$5:$D$109,2, FALSE)</f>
        <v>Travel values</v>
      </c>
      <c r="K1739" s="4" t="str">
        <f ca="1">VLOOKUP(C1739,Default!$B$4:$E$113,4, FALSE)</f>
        <v>number of buses per passenger</v>
      </c>
      <c r="L1739" s="21" t="str" cm="1">
        <f t="array" aca="1" ref="L1739" ca="1">IF(ISNA(VLOOKUP(D1739,Grouped_Sources!$C:$C,1,FALSE)),"", INDIRECT(VLOOKUP(D1739,Grouped_Sources!$C:$G,5,FALSE)))</f>
        <v>BusPassengerRatios_WriteUp_v.xx.docx on  on OneDrive Ali Abbas - ITHIM Global\Methods and Processes\Input Parameters\BusPassengerRatio</v>
      </c>
      <c r="M1739" s="21"/>
      <c r="N1739" s="21"/>
    </row>
    <row r="1740" spans="1:14">
      <c r="A1740" s="5">
        <f t="shared" si="261"/>
        <v>20</v>
      </c>
      <c r="B1740" s="5">
        <f t="shared" si="262"/>
        <v>55</v>
      </c>
      <c r="C1740" s="5" t="str">
        <f t="shared" ca="1" si="264"/>
        <v>bus_to_passenger_ratio</v>
      </c>
      <c r="D1740" s="5" t="str">
        <f t="shared" ca="1" si="265"/>
        <v>bus_to_passenger_ratio_coquimbo_laserena</v>
      </c>
      <c r="E1740" s="4" t="str" cm="1">
        <f t="array" aca="1" ref="E1740" ca="1">INDIRECT(ADDRESS(1,A1740,1,1,"all_city_parameter_inputs"))</f>
        <v>coquimbo_laserena</v>
      </c>
      <c r="F1740" s="6" t="str" cm="1">
        <f t="array" aca="1" ref="F1740" ca="1">IF(AND(ISBLANK(INDIRECT(ADDRESS(B1740,2,1,1,"all_city_parameter_inputs"))), ISBLANK(INDIRECT(ADDRESS(B1740,1,1,1,"all_city_parameter_inputs")))), "", IF(ISBLANK(INDIRECT(ADDRESS(B1740,1,1,1,"all_city_parameter_inputs"))), All_city_list!F1739,INDIRECT(ADDRESS(B1740,1,1,1,"all_city_parameter_inputs"))))</f>
        <v>bus_to_passenger_ratio</v>
      </c>
      <c r="G1740" s="4" t="str" cm="1">
        <f t="array" aca="1" ref="G1740" ca="1">IF(AND(ISBLANK(INDIRECT(ADDRESS(B1740,3,1,1,"all_city_parameter_inputs"))),ISBLANK(INDIRECT(ADDRESS(B1740,2,1,1,"all_city_parameter_inputs")))),"",IF(ISBLANK(INDIRECT(ADDRESS(B1740,2,1,1,"all_city_parameter_inputs"))),"",INDIRECT(ADDRESS(B1740,2,1,1,"all_city_parameter_inputs"))))</f>
        <v>alpha</v>
      </c>
      <c r="H1740" s="17" cm="1">
        <f t="array" aca="1" ref="H1740" ca="1">IF(ISBLANK(INDIRECT(ADDRESS(B1740,A1740,1,1,"all_city_parameter_inputs"))), "--",INDIRECT(ADDRESS(B1740,A1740,1,1,"all_city_parameter_inputs")))</f>
        <v>14.866666666666667</v>
      </c>
      <c r="I1740" s="17" t="str">
        <f ca="1">IF(OR(G1740="alpha",G1740="beta",G1740="sd",G1740="mean"),"--",VLOOKUP(C1740,Default!$B$5:$H$113,7,FALSE))</f>
        <v>--</v>
      </c>
      <c r="J1740" s="4" t="str">
        <f ca="1">VLOOKUP(F1740,Lookup!$C$5:$D$109,2, FALSE)</f>
        <v>Travel values</v>
      </c>
      <c r="K1740" s="4" t="str">
        <f ca="1">VLOOKUP(C1740,Default!$B$4:$E$113,4, FALSE)</f>
        <v>number of buses per passenger</v>
      </c>
      <c r="L1740" s="21" t="str" cm="1">
        <f t="array" aca="1" ref="L1740" ca="1">IF(ISNA(VLOOKUP(D1740,Grouped_Sources!$C:$C,1,FALSE)),"", INDIRECT(VLOOKUP(D1740,Grouped_Sources!$C:$G,5,FALSE)))</f>
        <v>BusPassengerRatios_WriteUp_v.xx.docx on  on OneDrive Ali Abbas - ITHIM Global\Methods and Processes\Input Parameters\BusPassengerRatio</v>
      </c>
      <c r="M1740" s="21"/>
      <c r="N1740" s="21"/>
    </row>
    <row r="1741" spans="1:14">
      <c r="A1741" s="5">
        <f t="shared" si="261"/>
        <v>20</v>
      </c>
      <c r="B1741" s="5">
        <f t="shared" si="262"/>
        <v>56</v>
      </c>
      <c r="C1741" s="5" t="str">
        <f t="shared" ca="1" si="264"/>
        <v>bus_to_passenger_ratio</v>
      </c>
      <c r="D1741" s="5" t="str">
        <f t="shared" ca="1" si="265"/>
        <v>bus_to_passenger_ratio_coquimbo_laserena</v>
      </c>
      <c r="E1741" s="4" t="str" cm="1">
        <f t="array" aca="1" ref="E1741" ca="1">INDIRECT(ADDRESS(1,A1741,1,1,"all_city_parameter_inputs"))</f>
        <v>coquimbo_laserena</v>
      </c>
      <c r="F1741" s="6" t="str" cm="1">
        <f t="array" aca="1" ref="F1741" ca="1">IF(AND(ISBLANK(INDIRECT(ADDRESS(B1741,2,1,1,"all_city_parameter_inputs"))), ISBLANK(INDIRECT(ADDRESS(B1741,1,1,1,"all_city_parameter_inputs")))), "", IF(ISBLANK(INDIRECT(ADDRESS(B1741,1,1,1,"all_city_parameter_inputs"))), All_city_list!F1740,INDIRECT(ADDRESS(B1741,1,1,1,"all_city_parameter_inputs"))))</f>
        <v>bus_to_passenger_ratio</v>
      </c>
      <c r="G1741" s="4" t="str" cm="1">
        <f t="array" aca="1" ref="G1741" ca="1">IF(AND(ISBLANK(INDIRECT(ADDRESS(B1741,3,1,1,"all_city_parameter_inputs"))),ISBLANK(INDIRECT(ADDRESS(B1741,2,1,1,"all_city_parameter_inputs")))),"",IF(ISBLANK(INDIRECT(ADDRESS(B1741,2,1,1,"all_city_parameter_inputs"))),"",INDIRECT(ADDRESS(B1741,2,1,1,"all_city_parameter_inputs"))))</f>
        <v>beta</v>
      </c>
      <c r="H1741" s="17" cm="1">
        <f t="array" aca="1" ref="H1741" ca="1">IF(ISBLANK(INDIRECT(ADDRESS(B1741,A1741,1,1,"all_city_parameter_inputs"))), "--",INDIRECT(ADDRESS(B1741,A1741,1,1,"all_city_parameter_inputs")))</f>
        <v>208.13333333333333</v>
      </c>
      <c r="I1741" s="17" t="str">
        <f ca="1">IF(OR(G1741="alpha",G1741="beta",G1741="sd",G1741="mean"),"--",VLOOKUP(C1741,Default!$B$5:$H$113,7,FALSE))</f>
        <v>--</v>
      </c>
      <c r="J1741" s="4" t="str">
        <f ca="1">VLOOKUP(F1741,Lookup!$C$5:$D$109,2, FALSE)</f>
        <v>Travel values</v>
      </c>
      <c r="K1741" s="4" t="str">
        <f ca="1">VLOOKUP(C1741,Default!$B$4:$E$113,4, FALSE)</f>
        <v>number of buses per passenger</v>
      </c>
      <c r="L1741" s="21" t="str" cm="1">
        <f t="array" aca="1" ref="L1741" ca="1">IF(ISNA(VLOOKUP(D1741,Grouped_Sources!$C:$C,1,FALSE)),"", INDIRECT(VLOOKUP(D1741,Grouped_Sources!$C:$G,5,FALSE)))</f>
        <v>BusPassengerRatios_WriteUp_v.xx.docx on  on OneDrive Ali Abbas - ITHIM Global\Methods and Processes\Input Parameters\BusPassengerRatio</v>
      </c>
      <c r="M1741" s="21"/>
      <c r="N1741" s="21"/>
    </row>
    <row r="1742" spans="1:14">
      <c r="A1742" s="5">
        <f t="shared" si="261"/>
        <v>20</v>
      </c>
      <c r="B1742" s="5">
        <f t="shared" si="262"/>
        <v>57</v>
      </c>
      <c r="C1742" s="5" t="str">
        <f t="shared" ca="1" si="264"/>
        <v>truck_to_car_ratio</v>
      </c>
      <c r="D1742" s="5" t="str">
        <f t="shared" ca="1" si="265"/>
        <v>truck_to_car_ratio_coquimbo_laserena</v>
      </c>
      <c r="E1742" s="4" t="str" cm="1">
        <f t="array" aca="1" ref="E1742" ca="1">INDIRECT(ADDRESS(1,A1742,1,1,"all_city_parameter_inputs"))</f>
        <v>coquimbo_laserena</v>
      </c>
      <c r="F1742" s="6" t="str" cm="1">
        <f t="array" aca="1" ref="F1742" ca="1">IF(AND(ISBLANK(INDIRECT(ADDRESS(B1742,2,1,1,"all_city_parameter_inputs"))), ISBLANK(INDIRECT(ADDRESS(B1742,1,1,1,"all_city_parameter_inputs")))), "", IF(ISBLANK(INDIRECT(ADDRESS(B1742,1,1,1,"all_city_parameter_inputs"))), All_city_list!F1741,INDIRECT(ADDRESS(B1742,1,1,1,"all_city_parameter_inputs"))))</f>
        <v>truck_to_car_ratio</v>
      </c>
      <c r="G1742" s="4" t="str" cm="1">
        <f t="array" aca="1" ref="G1742" ca="1">IF(AND(ISBLANK(INDIRECT(ADDRESS(B1742,3,1,1,"all_city_parameter_inputs"))),ISBLANK(INDIRECT(ADDRESS(B1742,2,1,1,"all_city_parameter_inputs")))),"",IF(ISBLANK(INDIRECT(ADDRESS(B1742,2,1,1,"all_city_parameter_inputs"))),"",INDIRECT(ADDRESS(B1742,2,1,1,"all_city_parameter_inputs"))))</f>
        <v>constant</v>
      </c>
      <c r="H1742" s="17" cm="1">
        <f t="array" aca="1" ref="H1742" ca="1">IF(ISBLANK(INDIRECT(ADDRESS(B1742,A1742,1,1,"all_city_parameter_inputs"))), "--",INDIRECT(ADDRESS(B1742,A1742,1,1,"all_city_parameter_inputs")))</f>
        <v>0.3</v>
      </c>
      <c r="I1742" s="17">
        <f ca="1">IF(OR(G1742="alpha",G1742="beta",G1742="sd",G1742="mean"),"--",VLOOKUP(C1742,Default!$B$5:$H$113,7,FALSE))</f>
        <v>0.3</v>
      </c>
      <c r="J1742" s="4" t="str">
        <f ca="1">VLOOKUP(F1742,Lookup!$C$5:$D$109,2, FALSE)</f>
        <v>Travel values</v>
      </c>
      <c r="K1742" s="4" t="str">
        <f ca="1">VLOOKUP(C1742,Default!$B$4:$E$113,4, FALSE)</f>
        <v>ratio of truck kilometers to car km travelled, used to add ghost trips that are not changed between the different scenarios</v>
      </c>
      <c r="L1742" s="21" t="str" cm="1">
        <f t="array" aca="1" ref="L1742" ca="1">IF(ISNA(VLOOKUP(D1742,Grouped_Sources!$C:$C,1,FALSE)),"", INDIRECT(VLOOKUP(D1742,Grouped_Sources!$C:$G,5,FALSE)))</f>
        <v>TruckCarRatio_WriteUp_v.xx.docx on  on OneDrive Ali Abbas - ITHIM Global\Methods and Processes\Input Parameters\TruckCarRatio</v>
      </c>
      <c r="M1742" s="21"/>
      <c r="N1742" s="21"/>
    </row>
    <row r="1743" spans="1:14">
      <c r="A1743" s="5">
        <f t="shared" si="261"/>
        <v>20</v>
      </c>
      <c r="B1743" s="5">
        <f t="shared" si="262"/>
        <v>58</v>
      </c>
      <c r="C1743" s="5" t="str">
        <f t="shared" ca="1" si="264"/>
        <v>truck_to_car_ratio</v>
      </c>
      <c r="D1743" s="5" t="str">
        <f t="shared" ca="1" si="265"/>
        <v>truck_to_car_ratio_coquimbo_laserena</v>
      </c>
      <c r="E1743" s="4" t="str" cm="1">
        <f t="array" aca="1" ref="E1743" ca="1">INDIRECT(ADDRESS(1,A1743,1,1,"all_city_parameter_inputs"))</f>
        <v>coquimbo_laserena</v>
      </c>
      <c r="F1743" s="6" t="str" cm="1">
        <f t="array" aca="1" ref="F1743" ca="1">IF(AND(ISBLANK(INDIRECT(ADDRESS(B1743,2,1,1,"all_city_parameter_inputs"))), ISBLANK(INDIRECT(ADDRESS(B1743,1,1,1,"all_city_parameter_inputs")))), "", IF(ISBLANK(INDIRECT(ADDRESS(B1743,1,1,1,"all_city_parameter_inputs"))), All_city_list!F1742,INDIRECT(ADDRESS(B1743,1,1,1,"all_city_parameter_inputs"))))</f>
        <v>truck_to_car_ratio</v>
      </c>
      <c r="G1743" s="4" t="str" cm="1">
        <f t="array" aca="1" ref="G1743" ca="1">IF(AND(ISBLANK(INDIRECT(ADDRESS(B1743,3,1,1,"all_city_parameter_inputs"))),ISBLANK(INDIRECT(ADDRESS(B1743,2,1,1,"all_city_parameter_inputs")))),"",IF(ISBLANK(INDIRECT(ADDRESS(B1743,2,1,1,"all_city_parameter_inputs"))),"",INDIRECT(ADDRESS(B1743,2,1,1,"all_city_parameter_inputs"))))</f>
        <v>alpha</v>
      </c>
      <c r="H1743" s="17" cm="1">
        <f t="array" aca="1" ref="H1743" ca="1">IF(ISBLANK(INDIRECT(ADDRESS(B1743,A1743,1,1,"all_city_parameter_inputs"))), "--",INDIRECT(ADDRESS(B1743,A1743,1,1,"all_city_parameter_inputs")))</f>
        <v>3.731999999999998</v>
      </c>
      <c r="I1743" s="17" t="str">
        <f ca="1">IF(OR(G1743="alpha",G1743="beta",G1743="sd",G1743="mean"),"--",VLOOKUP(C1743,Default!$B$5:$H$113,7,FALSE))</f>
        <v>--</v>
      </c>
      <c r="J1743" s="4" t="str">
        <f ca="1">VLOOKUP(F1743,Lookup!$C$5:$D$109,2, FALSE)</f>
        <v>Travel values</v>
      </c>
      <c r="K1743" s="4" t="str">
        <f ca="1">VLOOKUP(C1743,Default!$B$4:$E$113,4, FALSE)</f>
        <v>ratio of truck kilometers to car km travelled, used to add ghost trips that are not changed between the different scenarios</v>
      </c>
      <c r="L1743" s="21" t="str" cm="1">
        <f t="array" aca="1" ref="L1743" ca="1">IF(ISNA(VLOOKUP(D1743,Grouped_Sources!$C:$C,1,FALSE)),"", INDIRECT(VLOOKUP(D1743,Grouped_Sources!$C:$G,5,FALSE)))</f>
        <v>TruckCarRatio_WriteUp_v.xx.docx on  on OneDrive Ali Abbas - ITHIM Global\Methods and Processes\Input Parameters\TruckCarRatio</v>
      </c>
      <c r="M1743" s="21"/>
      <c r="N1743" s="21"/>
    </row>
    <row r="1744" spans="1:14">
      <c r="A1744" s="5">
        <f t="shared" si="261"/>
        <v>20</v>
      </c>
      <c r="B1744" s="5">
        <f t="shared" si="262"/>
        <v>59</v>
      </c>
      <c r="C1744" s="5" t="str">
        <f t="shared" ca="1" si="264"/>
        <v>truck_to_car_ratio</v>
      </c>
      <c r="D1744" s="5" t="str">
        <f t="shared" ca="1" si="265"/>
        <v>truck_to_car_ratio_coquimbo_laserena</v>
      </c>
      <c r="E1744" s="4" t="str" cm="1">
        <f t="array" aca="1" ref="E1744" ca="1">INDIRECT(ADDRESS(1,A1744,1,1,"all_city_parameter_inputs"))</f>
        <v>coquimbo_laserena</v>
      </c>
      <c r="F1744" s="6" t="str" cm="1">
        <f t="array" aca="1" ref="F1744" ca="1">IF(AND(ISBLANK(INDIRECT(ADDRESS(B1744,2,1,1,"all_city_parameter_inputs"))), ISBLANK(INDIRECT(ADDRESS(B1744,1,1,1,"all_city_parameter_inputs")))), "", IF(ISBLANK(INDIRECT(ADDRESS(B1744,1,1,1,"all_city_parameter_inputs"))), All_city_list!F1743,INDIRECT(ADDRESS(B1744,1,1,1,"all_city_parameter_inputs"))))</f>
        <v>truck_to_car_ratio</v>
      </c>
      <c r="G1744" s="4" t="str" cm="1">
        <f t="array" aca="1" ref="G1744" ca="1">IF(AND(ISBLANK(INDIRECT(ADDRESS(B1744,3,1,1,"all_city_parameter_inputs"))),ISBLANK(INDIRECT(ADDRESS(B1744,2,1,1,"all_city_parameter_inputs")))),"",IF(ISBLANK(INDIRECT(ADDRESS(B1744,2,1,1,"all_city_parameter_inputs"))),"",INDIRECT(ADDRESS(B1744,2,1,1,"all_city_parameter_inputs"))))</f>
        <v>beta</v>
      </c>
      <c r="H1744" s="17" cm="1">
        <f t="array" aca="1" ref="H1744" ca="1">IF(ISBLANK(INDIRECT(ADDRESS(B1744,A1744,1,1,"all_city_parameter_inputs"))), "--",INDIRECT(ADDRESS(B1744,A1744,1,1,"all_city_parameter_inputs")))</f>
        <v>8.7079999999999949</v>
      </c>
      <c r="I1744" s="17" t="str">
        <f ca="1">IF(OR(G1744="alpha",G1744="beta",G1744="sd",G1744="mean"),"--",VLOOKUP(C1744,Default!$B$5:$H$113,7,FALSE))</f>
        <v>--</v>
      </c>
      <c r="J1744" s="4" t="str">
        <f ca="1">VLOOKUP(F1744,Lookup!$C$5:$D$109,2, FALSE)</f>
        <v>Travel values</v>
      </c>
      <c r="K1744" s="4" t="str">
        <f ca="1">VLOOKUP(C1744,Default!$B$4:$E$113,4, FALSE)</f>
        <v>ratio of truck kilometers to car km travelled, used to add ghost trips that are not changed between the different scenarios</v>
      </c>
      <c r="L1744" s="21" t="str" cm="1">
        <f t="array" aca="1" ref="L1744" ca="1">IF(ISNA(VLOOKUP(D1744,Grouped_Sources!$C:$C,1,FALSE)),"", INDIRECT(VLOOKUP(D1744,Grouped_Sources!$C:$G,5,FALSE)))</f>
        <v>TruckCarRatio_WriteUp_v.xx.docx on  on OneDrive Ali Abbas - ITHIM Global\Methods and Processes\Input Parameters\TruckCarRatio</v>
      </c>
      <c r="M1744" s="21"/>
      <c r="N1744" s="21"/>
    </row>
    <row r="1745" spans="1:14">
      <c r="A1745" s="5">
        <f t="shared" si="261"/>
        <v>20</v>
      </c>
      <c r="B1745" s="5">
        <f t="shared" si="262"/>
        <v>60</v>
      </c>
      <c r="C1745" s="5" t="str">
        <f t="shared" ca="1" si="264"/>
        <v>PM_emission_confidence</v>
      </c>
      <c r="D1745" s="5" t="str">
        <f t="shared" ca="1" si="265"/>
        <v>PM_emission_confidence_coquimbo_laserena</v>
      </c>
      <c r="E1745" s="4" t="str" cm="1">
        <f t="array" aca="1" ref="E1745" ca="1">INDIRECT(ADDRESS(1,A1745,1,1,"all_city_parameter_inputs"))</f>
        <v>coquimbo_laserena</v>
      </c>
      <c r="F1745" s="6" t="str" cm="1">
        <f t="array" aca="1" ref="F1745" ca="1">IF(AND(ISBLANK(INDIRECT(ADDRESS(B1745,2,1,1,"all_city_parameter_inputs"))), ISBLANK(INDIRECT(ADDRESS(B1745,1,1,1,"all_city_parameter_inputs")))), "", IF(ISBLANK(INDIRECT(ADDRESS(B1745,1,1,1,"all_city_parameter_inputs"))), All_city_list!F1744,INDIRECT(ADDRESS(B1745,1,1,1,"all_city_parameter_inputs"))))</f>
        <v>PM_emission_confidence</v>
      </c>
      <c r="G1745" s="4" t="str" cm="1">
        <f t="array" aca="1" ref="G1745" ca="1">IF(AND(ISBLANK(INDIRECT(ADDRESS(B1745,3,1,1,"all_city_parameter_inputs"))),ISBLANK(INDIRECT(ADDRESS(B1745,2,1,1,"all_city_parameter_inputs")))),"",IF(ISBLANK(INDIRECT(ADDRESS(B1745,2,1,1,"all_city_parameter_inputs"))),"",INDIRECT(ADDRESS(B1745,2,1,1,"all_city_parameter_inputs"))))</f>
        <v>sample</v>
      </c>
      <c r="H1745" s="17" cm="1">
        <f t="array" aca="1" ref="H1745" ca="1">IF(ISBLANK(INDIRECT(ADDRESS(B1745,A1745,1,1,"all_city_parameter_inputs"))), "--",INDIRECT(ADDRESS(B1745,A1745,1,1,"all_city_parameter_inputs")))</f>
        <v>0.8</v>
      </c>
      <c r="I1745" s="17">
        <f ca="1">IF(OR(G1745="alpha",G1745="beta",G1745="sd",G1745="mean"),"--",VLOOKUP(C1745,Default!$B$5:$H$113,7,FALSE))</f>
        <v>1</v>
      </c>
      <c r="J1745" s="4" t="str">
        <f ca="1">VLOOKUP(F1745,Lookup!$C$5:$D$109,2, FALSE)</f>
        <v>Pollution values</v>
      </c>
      <c r="K1745" s="4" t="str">
        <f ca="1">VLOOKUP(C1745,Default!$B$4:$E$113,4,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745" s="21" t="str" cm="1">
        <f t="array" aca="1" ref="L1745" ca="1">IF(ISNA(VLOOKUP(D1745,Grouped_Sources!$C:$C,1,FALSE)),"", INDIRECT(VLOOKUP(D1745,Grouped_Sources!$C:$G,5,FALSE)))</f>
        <v/>
      </c>
      <c r="M1745" s="21"/>
      <c r="N1745" s="21"/>
    </row>
    <row r="1746" spans="1:14">
      <c r="A1746" s="5">
        <f t="shared" si="261"/>
        <v>20</v>
      </c>
      <c r="B1746" s="5">
        <f t="shared" si="262"/>
        <v>61</v>
      </c>
      <c r="C1746" s="5" t="str">
        <f t="shared" ca="1" si="264"/>
        <v>distance_scalar_car_taxi</v>
      </c>
      <c r="D1746" s="5" t="str">
        <f t="shared" ca="1" si="265"/>
        <v>distance_scalar_car_taxi_coquimbo_laserena</v>
      </c>
      <c r="E1746" s="4" t="str" cm="1">
        <f t="array" aca="1" ref="E1746" ca="1">INDIRECT(ADDRESS(1,A1746,1,1,"all_city_parameter_inputs"))</f>
        <v>coquimbo_laserena</v>
      </c>
      <c r="F1746" s="6" t="str" cm="1">
        <f t="array" aca="1" ref="F1746" ca="1">IF(AND(ISBLANK(INDIRECT(ADDRESS(B1746,2,1,1,"all_city_parameter_inputs"))), ISBLANK(INDIRECT(ADDRESS(B1746,1,1,1,"all_city_parameter_inputs")))), "", IF(ISBLANK(INDIRECT(ADDRESS(B1746,1,1,1,"all_city_parameter_inputs"))), All_city_list!F1745,INDIRECT(ADDRESS(B1746,1,1,1,"all_city_parameter_inputs"))))</f>
        <v>distance_scalar_car_taxi</v>
      </c>
      <c r="G1746" s="4" t="str" cm="1">
        <f t="array" aca="1" ref="G1746" ca="1">IF(AND(ISBLANK(INDIRECT(ADDRESS(B1746,3,1,1,"all_city_parameter_inputs"))),ISBLANK(INDIRECT(ADDRESS(B1746,2,1,1,"all_city_parameter_inputs")))),"",IF(ISBLANK(INDIRECT(ADDRESS(B1746,2,1,1,"all_city_parameter_inputs"))),"",INDIRECT(ADDRESS(B1746,2,1,1,"all_city_parameter_inputs"))))</f>
        <v>constant</v>
      </c>
      <c r="H1746" s="17" cm="1">
        <f t="array" aca="1" ref="H1746" ca="1">IF(ISBLANK(INDIRECT(ADDRESS(B1746,A1746,1,1,"all_city_parameter_inputs"))), "--",INDIRECT(ADDRESS(B1746,A1746,1,1,"all_city_parameter_inputs")))</f>
        <v>1</v>
      </c>
      <c r="I1746" s="17">
        <f ca="1">IF(OR(G1746="alpha",G1746="beta",G1746="sd",G1746="mean"),"--",VLOOKUP(C1746,Default!$B$5:$H$113,7,FALSE))</f>
        <v>1</v>
      </c>
      <c r="J1746" s="4" t="str">
        <f ca="1">VLOOKUP(F1746,Lookup!$C$5:$D$109,2, FALSE)</f>
        <v>Travel values</v>
      </c>
      <c r="K1746" s="4" t="str">
        <f ca="1">VLOOKUP(C1746,Default!$B$4:$E$113,4, FALSE)</f>
        <v>scalar for car/taxi distance, i.e. all car and taxi trips get scaled by this scalar</v>
      </c>
      <c r="L1746" s="21" t="str" cm="1">
        <f t="array" aca="1" ref="L1746" ca="1">IF(ISNA(VLOOKUP(D1746,Grouped_Sources!$C:$C,1,FALSE)),"", INDIRECT(VLOOKUP(D1746,Grouped_Sources!$C:$G,5,FALSE)))</f>
        <v xml:space="preserve"> on OneDrive Ali Abbas - ITHIM Global\Methods and Processes\Input Parameters\DistanceScalars</v>
      </c>
      <c r="M1746" s="21"/>
      <c r="N1746" s="21"/>
    </row>
    <row r="1747" spans="1:14">
      <c r="A1747" s="5">
        <f t="shared" si="261"/>
        <v>20</v>
      </c>
      <c r="B1747" s="5">
        <f t="shared" si="262"/>
        <v>62</v>
      </c>
      <c r="C1747" s="5" t="str">
        <f t="shared" ca="1" si="264"/>
        <v>distance_scalar_car_taxi</v>
      </c>
      <c r="D1747" s="5" t="str">
        <f t="shared" ca="1" si="265"/>
        <v>distance_scalar_car_taxi_coquimbo_laserena</v>
      </c>
      <c r="E1747" s="4" t="str" cm="1">
        <f t="array" aca="1" ref="E1747" ca="1">INDIRECT(ADDRESS(1,A1747,1,1,"all_city_parameter_inputs"))</f>
        <v>coquimbo_laserena</v>
      </c>
      <c r="F1747" s="6" t="str" cm="1">
        <f t="array" aca="1" ref="F1747" ca="1">IF(AND(ISBLANK(INDIRECT(ADDRESS(B1747,2,1,1,"all_city_parameter_inputs"))), ISBLANK(INDIRECT(ADDRESS(B1747,1,1,1,"all_city_parameter_inputs")))), "", IF(ISBLANK(INDIRECT(ADDRESS(B1747,1,1,1,"all_city_parameter_inputs"))), All_city_list!F1746,INDIRECT(ADDRESS(B1747,1,1,1,"all_city_parameter_inputs"))))</f>
        <v>distance_scalar_car_taxi</v>
      </c>
      <c r="G1747" s="4" t="str" cm="1">
        <f t="array" aca="1" ref="G1747" ca="1">IF(AND(ISBLANK(INDIRECT(ADDRESS(B1747,3,1,1,"all_city_parameter_inputs"))),ISBLANK(INDIRECT(ADDRESS(B1747,2,1,1,"all_city_parameter_inputs")))),"",IF(ISBLANK(INDIRECT(ADDRESS(B1747,2,1,1,"all_city_parameter_inputs"))),"",INDIRECT(ADDRESS(B1747,2,1,1,"all_city_parameter_inputs"))))</f>
        <v>mean</v>
      </c>
      <c r="H1747" s="17" cm="1">
        <f t="array" aca="1" ref="H1747" ca="1">IF(ISBLANK(INDIRECT(ADDRESS(B1747,A1747,1,1,"all_city_parameter_inputs"))), "--",INDIRECT(ADDRESS(B1747,A1747,1,1,"all_city_parameter_inputs")))</f>
        <v>0.99976365036947701</v>
      </c>
      <c r="I1747" s="17" t="str">
        <f ca="1">IF(OR(G1747="alpha",G1747="beta",G1747="sd",G1747="mean"),"--",VLOOKUP(C1747,Default!$B$5:$H$113,7,FALSE))</f>
        <v>--</v>
      </c>
      <c r="J1747" s="4" t="str">
        <f ca="1">VLOOKUP(F1747,Lookup!$C$5:$D$109,2, FALSE)</f>
        <v>Travel values</v>
      </c>
      <c r="K1747" s="4" t="str">
        <f ca="1">VLOOKUP(C1747,Default!$B$4:$E$113,4, FALSE)</f>
        <v>scalar for car/taxi distance, i.e. all car and taxi trips get scaled by this scalar</v>
      </c>
      <c r="L1747" s="21" t="str" cm="1">
        <f t="array" aca="1" ref="L1747" ca="1">IF(ISNA(VLOOKUP(D1747,Grouped_Sources!$C:$C,1,FALSE)),"", INDIRECT(VLOOKUP(D1747,Grouped_Sources!$C:$G,5,FALSE)))</f>
        <v xml:space="preserve"> on OneDrive Ali Abbas - ITHIM Global\Methods and Processes\Input Parameters\DistanceScalars</v>
      </c>
      <c r="M1747" s="21"/>
      <c r="N1747" s="21"/>
    </row>
    <row r="1748" spans="1:14">
      <c r="A1748" s="5">
        <f t="shared" si="261"/>
        <v>20</v>
      </c>
      <c r="B1748" s="5">
        <f t="shared" si="262"/>
        <v>63</v>
      </c>
      <c r="C1748" s="5" t="str">
        <f t="shared" ca="1" si="264"/>
        <v>distance_scalar_car_taxi</v>
      </c>
      <c r="D1748" s="5" t="str">
        <f t="shared" ca="1" si="265"/>
        <v>distance_scalar_car_taxi_coquimbo_laserena</v>
      </c>
      <c r="E1748" s="4" t="str" cm="1">
        <f t="array" aca="1" ref="E1748" ca="1">INDIRECT(ADDRESS(1,A1748,1,1,"all_city_parameter_inputs"))</f>
        <v>coquimbo_laserena</v>
      </c>
      <c r="F1748" s="6" t="str" cm="1">
        <f t="array" aca="1" ref="F1748" ca="1">IF(AND(ISBLANK(INDIRECT(ADDRESS(B1748,2,1,1,"all_city_parameter_inputs"))), ISBLANK(INDIRECT(ADDRESS(B1748,1,1,1,"all_city_parameter_inputs")))), "", IF(ISBLANK(INDIRECT(ADDRESS(B1748,1,1,1,"all_city_parameter_inputs"))), All_city_list!F1747,INDIRECT(ADDRESS(B1748,1,1,1,"all_city_parameter_inputs"))))</f>
        <v>distance_scalar_car_taxi</v>
      </c>
      <c r="G1748" s="4" t="str" cm="1">
        <f t="array" aca="1" ref="G1748" ca="1">IF(AND(ISBLANK(INDIRECT(ADDRESS(B1748,3,1,1,"all_city_parameter_inputs"))),ISBLANK(INDIRECT(ADDRESS(B1748,2,1,1,"all_city_parameter_inputs")))),"",IF(ISBLANK(INDIRECT(ADDRESS(B1748,2,1,1,"all_city_parameter_inputs"))),"",INDIRECT(ADDRESS(B1748,2,1,1,"all_city_parameter_inputs"))))</f>
        <v>sd</v>
      </c>
      <c r="H1748" s="17" cm="1">
        <f t="array" aca="1" ref="H1748" ca="1">IF(ISBLANK(INDIRECT(ADDRESS(B1748,A1748,1,1,"all_city_parameter_inputs"))), "--",INDIRECT(ADDRESS(B1748,A1748,1,1,"all_city_parameter_inputs")))</f>
        <v>1.02198103299682</v>
      </c>
      <c r="I1748" s="17" t="str">
        <f ca="1">IF(OR(G1748="alpha",G1748="beta",G1748="sd",G1748="mean"),"--",VLOOKUP(C1748,Default!$B$5:$H$113,7,FALSE))</f>
        <v>--</v>
      </c>
      <c r="J1748" s="4" t="str">
        <f ca="1">VLOOKUP(F1748,Lookup!$C$5:$D$109,2, FALSE)</f>
        <v>Travel values</v>
      </c>
      <c r="K1748" s="4" t="str">
        <f ca="1">VLOOKUP(C1748,Default!$B$4:$E$113,4, FALSE)</f>
        <v>scalar for car/taxi distance, i.e. all car and taxi trips get scaled by this scalar</v>
      </c>
      <c r="L1748" s="21" t="str" cm="1">
        <f t="array" aca="1" ref="L1748" ca="1">IF(ISNA(VLOOKUP(D1748,Grouped_Sources!$C:$C,1,FALSE)),"", INDIRECT(VLOOKUP(D1748,Grouped_Sources!$C:$G,5,FALSE)))</f>
        <v xml:space="preserve"> on OneDrive Ali Abbas - ITHIM Global\Methods and Processes\Input Parameters\DistanceScalars</v>
      </c>
      <c r="M1748" s="21"/>
      <c r="N1748" s="21"/>
    </row>
    <row r="1749" spans="1:14">
      <c r="A1749" s="5">
        <f t="shared" si="261"/>
        <v>20</v>
      </c>
      <c r="B1749" s="5">
        <f t="shared" si="262"/>
        <v>64</v>
      </c>
      <c r="C1749" s="5" t="str">
        <f t="shared" ca="1" si="264"/>
        <v>distance_scalar_motorcycle</v>
      </c>
      <c r="D1749" s="5" t="str">
        <f t="shared" ca="1" si="265"/>
        <v>distance_scalar_motorcycle_coquimbo_laserena</v>
      </c>
      <c r="E1749" s="4" t="str" cm="1">
        <f t="array" aca="1" ref="E1749" ca="1">INDIRECT(ADDRESS(1,A1749,1,1,"all_city_parameter_inputs"))</f>
        <v>coquimbo_laserena</v>
      </c>
      <c r="F1749" s="6" t="str" cm="1">
        <f t="array" aca="1" ref="F1749" ca="1">IF(AND(ISBLANK(INDIRECT(ADDRESS(B1749,2,1,1,"all_city_parameter_inputs"))), ISBLANK(INDIRECT(ADDRESS(B1749,1,1,1,"all_city_parameter_inputs")))), "", IF(ISBLANK(INDIRECT(ADDRESS(B1749,1,1,1,"all_city_parameter_inputs"))), All_city_list!F1748,INDIRECT(ADDRESS(B1749,1,1,1,"all_city_parameter_inputs"))))</f>
        <v>distance_scalar_motorcycle</v>
      </c>
      <c r="G1749" s="4" t="str" cm="1">
        <f t="array" aca="1" ref="G1749" ca="1">IF(AND(ISBLANK(INDIRECT(ADDRESS(B1749,3,1,1,"all_city_parameter_inputs"))),ISBLANK(INDIRECT(ADDRESS(B1749,2,1,1,"all_city_parameter_inputs")))),"",IF(ISBLANK(INDIRECT(ADDRESS(B1749,2,1,1,"all_city_parameter_inputs"))),"",INDIRECT(ADDRESS(B1749,2,1,1,"all_city_parameter_inputs"))))</f>
        <v>constant</v>
      </c>
      <c r="H1749" s="17" cm="1">
        <f t="array" aca="1" ref="H1749" ca="1">IF(ISBLANK(INDIRECT(ADDRESS(B1749,A1749,1,1,"all_city_parameter_inputs"))), "--",INDIRECT(ADDRESS(B1749,A1749,1,1,"all_city_parameter_inputs")))</f>
        <v>1</v>
      </c>
      <c r="I1749" s="17">
        <f ca="1">IF(OR(G1749="alpha",G1749="beta",G1749="sd",G1749="mean"),"--",VLOOKUP(C1749,Default!$B$5:$H$113,7,FALSE))</f>
        <v>1</v>
      </c>
      <c r="J1749" s="4" t="str">
        <f ca="1">VLOOKUP(F1749,Lookup!$C$5:$D$109,2, FALSE)</f>
        <v>Travel values</v>
      </c>
      <c r="K1749" s="4" t="str">
        <f ca="1">VLOOKUP(C1749,Default!$B$4:$E$113,4, FALSE)</f>
        <v>scalar for motorcycle distance, i.e. all motorbike trips are scaled by this scalar</v>
      </c>
      <c r="L1749" s="21" t="str" cm="1">
        <f t="array" aca="1" ref="L1749" ca="1">IF(ISNA(VLOOKUP(D1749,Grouped_Sources!$C:$C,1,FALSE)),"", INDIRECT(VLOOKUP(D1749,Grouped_Sources!$C:$G,5,FALSE)))</f>
        <v xml:space="preserve"> on OneDrive Ali Abbas - ITHIM Global\Methods and Processes\Input Parameters\DistanceScalars</v>
      </c>
      <c r="M1749" s="21"/>
      <c r="N1749" s="21"/>
    </row>
    <row r="1750" spans="1:14">
      <c r="A1750" s="5">
        <f t="shared" si="261"/>
        <v>20</v>
      </c>
      <c r="B1750" s="5">
        <f t="shared" si="262"/>
        <v>65</v>
      </c>
      <c r="C1750" s="5" t="str">
        <f t="shared" ca="1" si="264"/>
        <v>distance_scalar_motorcycle</v>
      </c>
      <c r="D1750" s="5" t="str">
        <f t="shared" ca="1" si="265"/>
        <v>distance_scalar_motorcycle_coquimbo_laserena</v>
      </c>
      <c r="E1750" s="4" t="str" cm="1">
        <f t="array" aca="1" ref="E1750" ca="1">INDIRECT(ADDRESS(1,A1750,1,1,"all_city_parameter_inputs"))</f>
        <v>coquimbo_laserena</v>
      </c>
      <c r="F1750" s="6" t="str" cm="1">
        <f t="array" aca="1" ref="F1750" ca="1">IF(AND(ISBLANK(INDIRECT(ADDRESS(B1750,2,1,1,"all_city_parameter_inputs"))), ISBLANK(INDIRECT(ADDRESS(B1750,1,1,1,"all_city_parameter_inputs")))), "", IF(ISBLANK(INDIRECT(ADDRESS(B1750,1,1,1,"all_city_parameter_inputs"))), All_city_list!F1749,INDIRECT(ADDRESS(B1750,1,1,1,"all_city_parameter_inputs"))))</f>
        <v>distance_scalar_motorcycle</v>
      </c>
      <c r="G1750" s="4" t="str" cm="1">
        <f t="array" aca="1" ref="G1750" ca="1">IF(AND(ISBLANK(INDIRECT(ADDRESS(B1750,3,1,1,"all_city_parameter_inputs"))),ISBLANK(INDIRECT(ADDRESS(B1750,2,1,1,"all_city_parameter_inputs")))),"",IF(ISBLANK(INDIRECT(ADDRESS(B1750,2,1,1,"all_city_parameter_inputs"))),"",INDIRECT(ADDRESS(B1750,2,1,1,"all_city_parameter_inputs"))))</f>
        <v>mean</v>
      </c>
      <c r="H1750" s="17" cm="1">
        <f t="array" aca="1" ref="H1750" ca="1">IF(ISBLANK(INDIRECT(ADDRESS(B1750,A1750,1,1,"all_city_parameter_inputs"))), "--",INDIRECT(ADDRESS(B1750,A1750,1,1,"all_city_parameter_inputs")))</f>
        <v>0.99941468346037499</v>
      </c>
      <c r="I1750" s="17" t="str">
        <f ca="1">IF(OR(G1750="alpha",G1750="beta",G1750="sd",G1750="mean"),"--",VLOOKUP(C1750,Default!$B$5:$H$113,7,FALSE))</f>
        <v>--</v>
      </c>
      <c r="J1750" s="4" t="str">
        <f ca="1">VLOOKUP(F1750,Lookup!$C$5:$D$109,2, FALSE)</f>
        <v>Travel values</v>
      </c>
      <c r="K1750" s="4" t="str">
        <f ca="1">VLOOKUP(C1750,Default!$B$4:$E$113,4, FALSE)</f>
        <v>scalar for motorcycle distance, i.e. all motorbike trips are scaled by this scalar</v>
      </c>
      <c r="L1750" s="21" t="str" cm="1">
        <f t="array" aca="1" ref="L1750" ca="1">IF(ISNA(VLOOKUP(D1750,Grouped_Sources!$C:$C,1,FALSE)),"", INDIRECT(VLOOKUP(D1750,Grouped_Sources!$C:$G,5,FALSE)))</f>
        <v xml:space="preserve"> on OneDrive Ali Abbas - ITHIM Global\Methods and Processes\Input Parameters\DistanceScalars</v>
      </c>
      <c r="M1750" s="21"/>
      <c r="N1750" s="21"/>
    </row>
    <row r="1751" spans="1:14">
      <c r="A1751" s="5">
        <f t="shared" ref="A1751:A1785" si="267">A1652+1</f>
        <v>20</v>
      </c>
      <c r="B1751" s="5">
        <f t="shared" ref="B1751:B1785" si="268">B1652</f>
        <v>66</v>
      </c>
      <c r="C1751" s="5" t="str">
        <f t="shared" ca="1" si="264"/>
        <v>distance_scalar_motorcycle</v>
      </c>
      <c r="D1751" s="5" t="str">
        <f t="shared" ca="1" si="265"/>
        <v>distance_scalar_motorcycle_coquimbo_laserena</v>
      </c>
      <c r="E1751" s="4" t="str" cm="1">
        <f t="array" aca="1" ref="E1751" ca="1">INDIRECT(ADDRESS(1,A1751,1,1,"all_city_parameter_inputs"))</f>
        <v>coquimbo_laserena</v>
      </c>
      <c r="F1751" s="6" t="str" cm="1">
        <f t="array" aca="1" ref="F1751" ca="1">IF(AND(ISBLANK(INDIRECT(ADDRESS(B1751,2,1,1,"all_city_parameter_inputs"))), ISBLANK(INDIRECT(ADDRESS(B1751,1,1,1,"all_city_parameter_inputs")))), "", IF(ISBLANK(INDIRECT(ADDRESS(B1751,1,1,1,"all_city_parameter_inputs"))), All_city_list!F1750,INDIRECT(ADDRESS(B1751,1,1,1,"all_city_parameter_inputs"))))</f>
        <v>distance_scalar_motorcycle</v>
      </c>
      <c r="G1751" s="4" t="str" cm="1">
        <f t="array" aca="1" ref="G1751" ca="1">IF(AND(ISBLANK(INDIRECT(ADDRESS(B1751,3,1,1,"all_city_parameter_inputs"))),ISBLANK(INDIRECT(ADDRESS(B1751,2,1,1,"all_city_parameter_inputs")))),"",IF(ISBLANK(INDIRECT(ADDRESS(B1751,2,1,1,"all_city_parameter_inputs"))),"",INDIRECT(ADDRESS(B1751,2,1,1,"all_city_parameter_inputs"))))</f>
        <v>sd</v>
      </c>
      <c r="H1751" s="17" cm="1">
        <f t="array" aca="1" ref="H1751" ca="1">IF(ISBLANK(INDIRECT(ADDRESS(B1751,A1751,1,1,"all_city_parameter_inputs"))), "--",INDIRECT(ADDRESS(B1751,A1751,1,1,"all_city_parameter_inputs")))</f>
        <v>1.0348117475930301</v>
      </c>
      <c r="I1751" s="17" t="str">
        <f ca="1">IF(OR(G1751="alpha",G1751="beta",G1751="sd",G1751="mean"),"--",VLOOKUP(C1751,Default!$B$5:$H$113,7,FALSE))</f>
        <v>--</v>
      </c>
      <c r="J1751" s="4" t="str">
        <f ca="1">VLOOKUP(F1751,Lookup!$C$5:$D$109,2, FALSE)</f>
        <v>Travel values</v>
      </c>
      <c r="K1751" s="4" t="str">
        <f ca="1">VLOOKUP(C1751,Default!$B$4:$E$113,4, FALSE)</f>
        <v>scalar for motorcycle distance, i.e. all motorbike trips are scaled by this scalar</v>
      </c>
      <c r="L1751" s="21" t="str" cm="1">
        <f t="array" aca="1" ref="L1751" ca="1">IF(ISNA(VLOOKUP(D1751,Grouped_Sources!$C:$C,1,FALSE)),"", INDIRECT(VLOOKUP(D1751,Grouped_Sources!$C:$G,5,FALSE)))</f>
        <v xml:space="preserve"> on OneDrive Ali Abbas - ITHIM Global\Methods and Processes\Input Parameters\DistanceScalars</v>
      </c>
      <c r="M1751" s="21"/>
      <c r="N1751" s="21"/>
    </row>
    <row r="1752" spans="1:14">
      <c r="A1752" s="5">
        <f t="shared" si="267"/>
        <v>20</v>
      </c>
      <c r="B1752" s="5">
        <f t="shared" si="268"/>
        <v>67</v>
      </c>
      <c r="C1752" s="5" t="str">
        <f t="shared" ca="1" si="264"/>
        <v>distance_scalar_pt</v>
      </c>
      <c r="D1752" s="5" t="str">
        <f t="shared" ca="1" si="265"/>
        <v>distance_scalar_pt_coquimbo_laserena</v>
      </c>
      <c r="E1752" s="4" t="str" cm="1">
        <f t="array" aca="1" ref="E1752" ca="1">INDIRECT(ADDRESS(1,A1752,1,1,"all_city_parameter_inputs"))</f>
        <v>coquimbo_laserena</v>
      </c>
      <c r="F1752" s="6" t="str" cm="1">
        <f t="array" aca="1" ref="F1752" ca="1">IF(AND(ISBLANK(INDIRECT(ADDRESS(B1752,2,1,1,"all_city_parameter_inputs"))), ISBLANK(INDIRECT(ADDRESS(B1752,1,1,1,"all_city_parameter_inputs")))), "", IF(ISBLANK(INDIRECT(ADDRESS(B1752,1,1,1,"all_city_parameter_inputs"))), All_city_list!F1751,INDIRECT(ADDRESS(B1752,1,1,1,"all_city_parameter_inputs"))))</f>
        <v>distance_scalar_pt</v>
      </c>
      <c r="G1752" s="4" t="str" cm="1">
        <f t="array" aca="1" ref="G1752" ca="1">IF(AND(ISBLANK(INDIRECT(ADDRESS(B1752,3,1,1,"all_city_parameter_inputs"))),ISBLANK(INDIRECT(ADDRESS(B1752,2,1,1,"all_city_parameter_inputs")))),"",IF(ISBLANK(INDIRECT(ADDRESS(B1752,2,1,1,"all_city_parameter_inputs"))),"",INDIRECT(ADDRESS(B1752,2,1,1,"all_city_parameter_inputs"))))</f>
        <v>constant</v>
      </c>
      <c r="H1752" s="17" cm="1">
        <f t="array" aca="1" ref="H1752" ca="1">IF(ISBLANK(INDIRECT(ADDRESS(B1752,A1752,1,1,"all_city_parameter_inputs"))), "--",INDIRECT(ADDRESS(B1752,A1752,1,1,"all_city_parameter_inputs")))</f>
        <v>1</v>
      </c>
      <c r="I1752" s="17">
        <f ca="1">IF(OR(G1752="alpha",G1752="beta",G1752="sd",G1752="mean"),"--",VLOOKUP(C1752,Default!$B$5:$H$113,7,FALSE))</f>
        <v>1</v>
      </c>
      <c r="J1752" s="4" t="str">
        <f ca="1">VLOOKUP(F1752,Lookup!$C$5:$D$109,2, FALSE)</f>
        <v>Travel values</v>
      </c>
      <c r="K1752" s="4" t="str">
        <f ca="1">VLOOKUP(C1752,Default!$B$4:$E$113,4, FALSE)</f>
        <v>scalar for PT distance, i.e. all public transport journey (incl bus driver if added) are scaled by this scalar</v>
      </c>
      <c r="L1752" s="21" t="str" cm="1">
        <f t="array" aca="1" ref="L1752" ca="1">IF(ISNA(VLOOKUP(D1752,Grouped_Sources!$C:$C,1,FALSE)),"", INDIRECT(VLOOKUP(D1752,Grouped_Sources!$C:$G,5,FALSE)))</f>
        <v xml:space="preserve"> on OneDrive Ali Abbas - ITHIM Global\Methods and Processes\Input Parameters\DistanceScalars</v>
      </c>
      <c r="M1752" s="21"/>
      <c r="N1752" s="21"/>
    </row>
    <row r="1753" spans="1:14">
      <c r="A1753" s="5">
        <f t="shared" si="267"/>
        <v>20</v>
      </c>
      <c r="B1753" s="5">
        <f t="shared" si="268"/>
        <v>68</v>
      </c>
      <c r="C1753" s="5" t="str">
        <f t="shared" ca="1" si="264"/>
        <v>distance_scalar_pt</v>
      </c>
      <c r="D1753" s="5" t="str">
        <f t="shared" ca="1" si="265"/>
        <v>distance_scalar_pt_coquimbo_laserena</v>
      </c>
      <c r="E1753" s="4" t="str" cm="1">
        <f t="array" aca="1" ref="E1753" ca="1">INDIRECT(ADDRESS(1,A1753,1,1,"all_city_parameter_inputs"))</f>
        <v>coquimbo_laserena</v>
      </c>
      <c r="F1753" s="6" t="str" cm="1">
        <f t="array" aca="1" ref="F1753" ca="1">IF(AND(ISBLANK(INDIRECT(ADDRESS(B1753,2,1,1,"all_city_parameter_inputs"))), ISBLANK(INDIRECT(ADDRESS(B1753,1,1,1,"all_city_parameter_inputs")))), "", IF(ISBLANK(INDIRECT(ADDRESS(B1753,1,1,1,"all_city_parameter_inputs"))), All_city_list!F1752,INDIRECT(ADDRESS(B1753,1,1,1,"all_city_parameter_inputs"))))</f>
        <v>distance_scalar_pt</v>
      </c>
      <c r="G1753" s="4" t="str" cm="1">
        <f t="array" aca="1" ref="G1753" ca="1">IF(AND(ISBLANK(INDIRECT(ADDRESS(B1753,3,1,1,"all_city_parameter_inputs"))),ISBLANK(INDIRECT(ADDRESS(B1753,2,1,1,"all_city_parameter_inputs")))),"",IF(ISBLANK(INDIRECT(ADDRESS(B1753,2,1,1,"all_city_parameter_inputs"))),"",INDIRECT(ADDRESS(B1753,2,1,1,"all_city_parameter_inputs"))))</f>
        <v>mean</v>
      </c>
      <c r="H1753" s="17" cm="1">
        <f t="array" aca="1" ref="H1753" ca="1">IF(ISBLANK(INDIRECT(ADDRESS(B1753,A1753,1,1,"all_city_parameter_inputs"))), "--",INDIRECT(ADDRESS(B1753,A1753,1,1,"all_city_parameter_inputs")))</f>
        <v>0.99981311515231297</v>
      </c>
      <c r="I1753" s="17" t="str">
        <f ca="1">IF(OR(G1753="alpha",G1753="beta",G1753="sd",G1753="mean"),"--",VLOOKUP(C1753,Default!$B$5:$H$113,7,FALSE))</f>
        <v>--</v>
      </c>
      <c r="J1753" s="4" t="str">
        <f ca="1">VLOOKUP(F1753,Lookup!$C$5:$D$109,2, FALSE)</f>
        <v>Travel values</v>
      </c>
      <c r="K1753" s="4" t="str">
        <f ca="1">VLOOKUP(C1753,Default!$B$4:$E$113,4, FALSE)</f>
        <v>scalar for PT distance, i.e. all public transport journey (incl bus driver if added) are scaled by this scalar</v>
      </c>
      <c r="L1753" s="21" t="str" cm="1">
        <f t="array" aca="1" ref="L1753" ca="1">IF(ISNA(VLOOKUP(D1753,Grouped_Sources!$C:$C,1,FALSE)),"", INDIRECT(VLOOKUP(D1753,Grouped_Sources!$C:$G,5,FALSE)))</f>
        <v xml:space="preserve"> on OneDrive Ali Abbas - ITHIM Global\Methods and Processes\Input Parameters\DistanceScalars</v>
      </c>
      <c r="M1753" s="21"/>
      <c r="N1753" s="21"/>
    </row>
    <row r="1754" spans="1:14">
      <c r="A1754" s="5">
        <f t="shared" si="267"/>
        <v>20</v>
      </c>
      <c r="B1754" s="5">
        <f t="shared" si="268"/>
        <v>69</v>
      </c>
      <c r="C1754" s="5" t="str">
        <f t="shared" ca="1" si="264"/>
        <v>distance_scalar_pt</v>
      </c>
      <c r="D1754" s="5" t="str">
        <f t="shared" ca="1" si="265"/>
        <v>distance_scalar_pt_coquimbo_laserena</v>
      </c>
      <c r="E1754" s="4" t="str" cm="1">
        <f t="array" aca="1" ref="E1754" ca="1">INDIRECT(ADDRESS(1,A1754,1,1,"all_city_parameter_inputs"))</f>
        <v>coquimbo_laserena</v>
      </c>
      <c r="F1754" s="6" t="str" cm="1">
        <f t="array" aca="1" ref="F1754" ca="1">IF(AND(ISBLANK(INDIRECT(ADDRESS(B1754,2,1,1,"all_city_parameter_inputs"))), ISBLANK(INDIRECT(ADDRESS(B1754,1,1,1,"all_city_parameter_inputs")))), "", IF(ISBLANK(INDIRECT(ADDRESS(B1754,1,1,1,"all_city_parameter_inputs"))), All_city_list!F1753,INDIRECT(ADDRESS(B1754,1,1,1,"all_city_parameter_inputs"))))</f>
        <v>distance_scalar_pt</v>
      </c>
      <c r="G1754" s="4" t="str" cm="1">
        <f t="array" aca="1" ref="G1754" ca="1">IF(AND(ISBLANK(INDIRECT(ADDRESS(B1754,3,1,1,"all_city_parameter_inputs"))),ISBLANK(INDIRECT(ADDRESS(B1754,2,1,1,"all_city_parameter_inputs")))),"",IF(ISBLANK(INDIRECT(ADDRESS(B1754,2,1,1,"all_city_parameter_inputs"))),"",INDIRECT(ADDRESS(B1754,2,1,1,"all_city_parameter_inputs"))))</f>
        <v>sd</v>
      </c>
      <c r="H1754" s="17" cm="1">
        <f t="array" aca="1" ref="H1754" ca="1">IF(ISBLANK(INDIRECT(ADDRESS(B1754,A1754,1,1,"all_city_parameter_inputs"))), "--",INDIRECT(ADDRESS(B1754,A1754,1,1,"all_city_parameter_inputs")))</f>
        <v>1.0195221403453101</v>
      </c>
      <c r="I1754" s="17" t="str">
        <f ca="1">IF(OR(G1754="alpha",G1754="beta",G1754="sd",G1754="mean"),"--",VLOOKUP(C1754,Default!$B$5:$H$113,7,FALSE))</f>
        <v>--</v>
      </c>
      <c r="J1754" s="4" t="str">
        <f ca="1">VLOOKUP(F1754,Lookup!$C$5:$D$109,2, FALSE)</f>
        <v>Travel values</v>
      </c>
      <c r="K1754" s="4" t="str">
        <f ca="1">VLOOKUP(C1754,Default!$B$4:$E$113,4, FALSE)</f>
        <v>scalar for PT distance, i.e. all public transport journey (incl bus driver if added) are scaled by this scalar</v>
      </c>
      <c r="L1754" s="21" t="str" cm="1">
        <f t="array" aca="1" ref="L1754" ca="1">IF(ISNA(VLOOKUP(D1754,Grouped_Sources!$C:$C,1,FALSE)),"", INDIRECT(VLOOKUP(D1754,Grouped_Sources!$C:$G,5,FALSE)))</f>
        <v xml:space="preserve"> on OneDrive Ali Abbas - ITHIM Global\Methods and Processes\Input Parameters\DistanceScalars</v>
      </c>
      <c r="M1754" s="21"/>
      <c r="N1754" s="21"/>
    </row>
    <row r="1755" spans="1:14">
      <c r="A1755" s="5">
        <f t="shared" si="267"/>
        <v>20</v>
      </c>
      <c r="B1755" s="5">
        <f t="shared" si="268"/>
        <v>70</v>
      </c>
      <c r="C1755" s="5" t="str">
        <f t="shared" ca="1" si="264"/>
        <v>distance_scalar_walking</v>
      </c>
      <c r="D1755" s="5" t="str">
        <f t="shared" ca="1" si="265"/>
        <v>distance_scalar_walking_coquimbo_laserena</v>
      </c>
      <c r="E1755" s="4" t="str" cm="1">
        <f t="array" aca="1" ref="E1755" ca="1">INDIRECT(ADDRESS(1,A1755,1,1,"all_city_parameter_inputs"))</f>
        <v>coquimbo_laserena</v>
      </c>
      <c r="F1755" s="6" t="str" cm="1">
        <f t="array" aca="1" ref="F1755" ca="1">IF(AND(ISBLANK(INDIRECT(ADDRESS(B1755,2,1,1,"all_city_parameter_inputs"))), ISBLANK(INDIRECT(ADDRESS(B1755,1,1,1,"all_city_parameter_inputs")))), "", IF(ISBLANK(INDIRECT(ADDRESS(B1755,1,1,1,"all_city_parameter_inputs"))), All_city_list!F1754,INDIRECT(ADDRESS(B1755,1,1,1,"all_city_parameter_inputs"))))</f>
        <v>distance_scalar_walking</v>
      </c>
      <c r="G1755" s="4" t="str" cm="1">
        <f t="array" aca="1" ref="G1755" ca="1">IF(AND(ISBLANK(INDIRECT(ADDRESS(B1755,3,1,1,"all_city_parameter_inputs"))),ISBLANK(INDIRECT(ADDRESS(B1755,2,1,1,"all_city_parameter_inputs")))),"",IF(ISBLANK(INDIRECT(ADDRESS(B1755,2,1,1,"all_city_parameter_inputs"))),"",INDIRECT(ADDRESS(B1755,2,1,1,"all_city_parameter_inputs"))))</f>
        <v>constant</v>
      </c>
      <c r="H1755" s="17" cm="1">
        <f t="array" aca="1" ref="H1755" ca="1">IF(ISBLANK(INDIRECT(ADDRESS(B1755,A1755,1,1,"all_city_parameter_inputs"))), "--",INDIRECT(ADDRESS(B1755,A1755,1,1,"all_city_parameter_inputs")))</f>
        <v>1</v>
      </c>
      <c r="I1755" s="17">
        <f ca="1">IF(OR(G1755="alpha",G1755="beta",G1755="sd",G1755="mean"),"--",VLOOKUP(C1755,Default!$B$5:$H$113,7,FALSE))</f>
        <v>1</v>
      </c>
      <c r="J1755" s="4" t="str">
        <f ca="1">VLOOKUP(F1755,Lookup!$C$5:$D$109,2, FALSE)</f>
        <v>Travel values</v>
      </c>
      <c r="K1755" s="4" t="str">
        <f ca="1">VLOOKUP(C1755,Default!$B$4:$E$113,4, FALSE)</f>
        <v>scalar for walking distance, i.e. all walking trips are scaled by this scalar</v>
      </c>
      <c r="L1755" s="21" t="str" cm="1">
        <f t="array" aca="1" ref="L1755" ca="1">IF(ISNA(VLOOKUP(D1755,Grouped_Sources!$C:$C,1,FALSE)),"", INDIRECT(VLOOKUP(D1755,Grouped_Sources!$C:$G,5,FALSE)))</f>
        <v xml:space="preserve"> on OneDrive Ali Abbas - ITHIM Global\Methods and Processes\Input Parameters\DistanceScalars</v>
      </c>
      <c r="M1755" s="21"/>
      <c r="N1755" s="21"/>
    </row>
    <row r="1756" spans="1:14">
      <c r="A1756" s="5">
        <f t="shared" si="267"/>
        <v>20</v>
      </c>
      <c r="B1756" s="5">
        <f t="shared" si="268"/>
        <v>71</v>
      </c>
      <c r="C1756" s="5" t="str">
        <f t="shared" ca="1" si="264"/>
        <v>distance_scalar_walking</v>
      </c>
      <c r="D1756" s="5" t="str">
        <f t="shared" ca="1" si="265"/>
        <v>distance_scalar_walking_coquimbo_laserena</v>
      </c>
      <c r="E1756" s="4" t="str" cm="1">
        <f t="array" aca="1" ref="E1756" ca="1">INDIRECT(ADDRESS(1,A1756,1,1,"all_city_parameter_inputs"))</f>
        <v>coquimbo_laserena</v>
      </c>
      <c r="F1756" s="6" t="str" cm="1">
        <f t="array" aca="1" ref="F1756" ca="1">IF(AND(ISBLANK(INDIRECT(ADDRESS(B1756,2,1,1,"all_city_parameter_inputs"))), ISBLANK(INDIRECT(ADDRESS(B1756,1,1,1,"all_city_parameter_inputs")))), "", IF(ISBLANK(INDIRECT(ADDRESS(B1756,1,1,1,"all_city_parameter_inputs"))), All_city_list!F1755,INDIRECT(ADDRESS(B1756,1,1,1,"all_city_parameter_inputs"))))</f>
        <v>distance_scalar_walking</v>
      </c>
      <c r="G1756" s="4" t="str" cm="1">
        <f t="array" aca="1" ref="G1756" ca="1">IF(AND(ISBLANK(INDIRECT(ADDRESS(B1756,3,1,1,"all_city_parameter_inputs"))),ISBLANK(INDIRECT(ADDRESS(B1756,2,1,1,"all_city_parameter_inputs")))),"",IF(ISBLANK(INDIRECT(ADDRESS(B1756,2,1,1,"all_city_parameter_inputs"))),"",INDIRECT(ADDRESS(B1756,2,1,1,"all_city_parameter_inputs"))))</f>
        <v>mean</v>
      </c>
      <c r="H1756" s="17" cm="1">
        <f t="array" aca="1" ref="H1756" ca="1">IF(ISBLANK(INDIRECT(ADDRESS(B1756,A1756,1,1,"all_city_parameter_inputs"))), "--",INDIRECT(ADDRESS(B1756,A1756,1,1,"all_city_parameter_inputs")))</f>
        <v>0.99942843149960503</v>
      </c>
      <c r="I1756" s="17" t="str">
        <f ca="1">IF(OR(G1756="alpha",G1756="beta",G1756="sd",G1756="mean"),"--",VLOOKUP(C1756,Default!$B$5:$H$113,7,FALSE))</f>
        <v>--</v>
      </c>
      <c r="J1756" s="4" t="str">
        <f ca="1">VLOOKUP(F1756,Lookup!$C$5:$D$109,2, FALSE)</f>
        <v>Travel values</v>
      </c>
      <c r="K1756" s="4" t="str">
        <f ca="1">VLOOKUP(C1756,Default!$B$4:$E$113,4, FALSE)</f>
        <v>scalar for walking distance, i.e. all walking trips are scaled by this scalar</v>
      </c>
      <c r="L1756" s="21" t="str" cm="1">
        <f t="array" aca="1" ref="L1756" ca="1">IF(ISNA(VLOOKUP(D1756,Grouped_Sources!$C:$C,1,FALSE)),"", INDIRECT(VLOOKUP(D1756,Grouped_Sources!$C:$G,5,FALSE)))</f>
        <v xml:space="preserve"> on OneDrive Ali Abbas - ITHIM Global\Methods and Processes\Input Parameters\DistanceScalars</v>
      </c>
      <c r="M1756" s="21"/>
      <c r="N1756" s="21"/>
    </row>
    <row r="1757" spans="1:14">
      <c r="A1757" s="5">
        <f t="shared" si="267"/>
        <v>20</v>
      </c>
      <c r="B1757" s="5">
        <f t="shared" si="268"/>
        <v>72</v>
      </c>
      <c r="C1757" s="5" t="str">
        <f t="shared" ref="C1757:C1830" ca="1" si="269">IF(G1757 = "",F1757,IF(OR(G1757="alpha",G1757="beta",G1757="constant",G1757="sd",G1757="mean",G1757="sample"),F1757,F1757&amp;" "&amp;G1757))</f>
        <v>distance_scalar_walking</v>
      </c>
      <c r="D1757" s="5" t="str">
        <f t="shared" ca="1" si="265"/>
        <v>distance_scalar_walking_coquimbo_laserena</v>
      </c>
      <c r="E1757" s="4" t="str" cm="1">
        <f t="array" aca="1" ref="E1757" ca="1">INDIRECT(ADDRESS(1,A1757,1,1,"all_city_parameter_inputs"))</f>
        <v>coquimbo_laserena</v>
      </c>
      <c r="F1757" s="6" t="str" cm="1">
        <f t="array" aca="1" ref="F1757" ca="1">IF(AND(ISBLANK(INDIRECT(ADDRESS(B1757,2,1,1,"all_city_parameter_inputs"))), ISBLANK(INDIRECT(ADDRESS(B1757,1,1,1,"all_city_parameter_inputs")))), "", IF(ISBLANK(INDIRECT(ADDRESS(B1757,1,1,1,"all_city_parameter_inputs"))), All_city_list!F1756,INDIRECT(ADDRESS(B1757,1,1,1,"all_city_parameter_inputs"))))</f>
        <v>distance_scalar_walking</v>
      </c>
      <c r="G1757" s="4" t="str" cm="1">
        <f t="array" aca="1" ref="G1757" ca="1">IF(AND(ISBLANK(INDIRECT(ADDRESS(B1757,3,1,1,"all_city_parameter_inputs"))),ISBLANK(INDIRECT(ADDRESS(B1757,2,1,1,"all_city_parameter_inputs")))),"",IF(ISBLANK(INDIRECT(ADDRESS(B1757,2,1,1,"all_city_parameter_inputs"))),"",INDIRECT(ADDRESS(B1757,2,1,1,"all_city_parameter_inputs"))))</f>
        <v>sd</v>
      </c>
      <c r="H1757" s="17" cm="1">
        <f t="array" aca="1" ref="H1757" ca="1">IF(ISBLANK(INDIRECT(ADDRESS(B1757,A1757,1,1,"all_city_parameter_inputs"))), "--",INDIRECT(ADDRESS(B1757,A1757,1,1,"all_city_parameter_inputs")))</f>
        <v>1.0343933729702099</v>
      </c>
      <c r="I1757" s="17" t="str">
        <f ca="1">IF(OR(G1757="alpha",G1757="beta",G1757="sd",G1757="mean"),"--",VLOOKUP(C1757,Default!$B$5:$H$113,7,FALSE))</f>
        <v>--</v>
      </c>
      <c r="J1757" s="4" t="str">
        <f ca="1">VLOOKUP(F1757,Lookup!$C$5:$D$109,2, FALSE)</f>
        <v>Travel values</v>
      </c>
      <c r="K1757" s="4" t="str">
        <f ca="1">VLOOKUP(C1757,Default!$B$4:$E$113,4, FALSE)</f>
        <v>scalar for walking distance, i.e. all walking trips are scaled by this scalar</v>
      </c>
      <c r="L1757" s="21" t="str" cm="1">
        <f t="array" aca="1" ref="L1757" ca="1">IF(ISNA(VLOOKUP(D1757,Grouped_Sources!$C:$C,1,FALSE)),"", INDIRECT(VLOOKUP(D1757,Grouped_Sources!$C:$G,5,FALSE)))</f>
        <v xml:space="preserve"> on OneDrive Ali Abbas - ITHIM Global\Methods and Processes\Input Parameters\DistanceScalars</v>
      </c>
      <c r="M1757" s="21"/>
      <c r="N1757" s="21"/>
    </row>
    <row r="1758" spans="1:14">
      <c r="A1758" s="5">
        <f t="shared" si="267"/>
        <v>20</v>
      </c>
      <c r="B1758" s="5">
        <f t="shared" si="268"/>
        <v>73</v>
      </c>
      <c r="C1758" s="5" t="str">
        <f t="shared" ca="1" si="269"/>
        <v>distance_scalar_cycling</v>
      </c>
      <c r="D1758" s="5" t="str">
        <f t="shared" ca="1" si="265"/>
        <v>distance_scalar_cycling_coquimbo_laserena</v>
      </c>
      <c r="E1758" s="4" t="str" cm="1">
        <f t="array" aca="1" ref="E1758" ca="1">INDIRECT(ADDRESS(1,A1758,1,1,"all_city_parameter_inputs"))</f>
        <v>coquimbo_laserena</v>
      </c>
      <c r="F1758" s="6" t="str" cm="1">
        <f t="array" aca="1" ref="F1758" ca="1">IF(AND(ISBLANK(INDIRECT(ADDRESS(B1758,2,1,1,"all_city_parameter_inputs"))), ISBLANK(INDIRECT(ADDRESS(B1758,1,1,1,"all_city_parameter_inputs")))), "", IF(ISBLANK(INDIRECT(ADDRESS(B1758,1,1,1,"all_city_parameter_inputs"))), All_city_list!F1757,INDIRECT(ADDRESS(B1758,1,1,1,"all_city_parameter_inputs"))))</f>
        <v>distance_scalar_cycling</v>
      </c>
      <c r="G1758" s="4" t="str" cm="1">
        <f t="array" aca="1" ref="G1758" ca="1">IF(AND(ISBLANK(INDIRECT(ADDRESS(B1758,3,1,1,"all_city_parameter_inputs"))),ISBLANK(INDIRECT(ADDRESS(B1758,2,1,1,"all_city_parameter_inputs")))),"",IF(ISBLANK(INDIRECT(ADDRESS(B1758,2,1,1,"all_city_parameter_inputs"))),"",INDIRECT(ADDRESS(B1758,2,1,1,"all_city_parameter_inputs"))))</f>
        <v>constant</v>
      </c>
      <c r="H1758" s="17" cm="1">
        <f t="array" aca="1" ref="H1758" ca="1">IF(ISBLANK(INDIRECT(ADDRESS(B1758,A1758,1,1,"all_city_parameter_inputs"))), "--",INDIRECT(ADDRESS(B1758,A1758,1,1,"all_city_parameter_inputs")))</f>
        <v>1</v>
      </c>
      <c r="I1758" s="17">
        <f ca="1">IF(OR(G1758="alpha",G1758="beta",G1758="sd",G1758="mean"),"--",VLOOKUP(C1758,Default!$B$5:$H$113,7,FALSE))</f>
        <v>1</v>
      </c>
      <c r="J1758" s="4" t="str">
        <f ca="1">VLOOKUP(F1758,Lookup!$C$5:$D$109,2, FALSE)</f>
        <v>Travel values</v>
      </c>
      <c r="K1758" s="4" t="str">
        <f ca="1">VLOOKUP(C1758,Default!$B$4:$E$113,4, FALSE)</f>
        <v>scalar for cycling distance, i.e. all cycling trips are scaled by this scalar</v>
      </c>
      <c r="L1758" s="21" t="str" cm="1">
        <f t="array" aca="1" ref="L1758" ca="1">IF(ISNA(VLOOKUP(D1758,Grouped_Sources!$C:$C,1,FALSE)),"", INDIRECT(VLOOKUP(D1758,Grouped_Sources!$C:$G,5,FALSE)))</f>
        <v xml:space="preserve"> on OneDrive Ali Abbas - ITHIM Global\Methods and Processes\Input Parameters\DistanceScalars</v>
      </c>
      <c r="M1758" s="21"/>
      <c r="N1758" s="21"/>
    </row>
    <row r="1759" spans="1:14">
      <c r="A1759" s="5">
        <f t="shared" si="267"/>
        <v>20</v>
      </c>
      <c r="B1759" s="5">
        <f t="shared" si="268"/>
        <v>74</v>
      </c>
      <c r="C1759" s="5" t="str">
        <f t="shared" ca="1" si="269"/>
        <v>distance_scalar_cycling</v>
      </c>
      <c r="D1759" s="5" t="str">
        <f t="shared" ca="1" si="265"/>
        <v>distance_scalar_cycling_coquimbo_laserena</v>
      </c>
      <c r="E1759" s="4" t="str" cm="1">
        <f t="array" aca="1" ref="E1759" ca="1">INDIRECT(ADDRESS(1,A1759,1,1,"all_city_parameter_inputs"))</f>
        <v>coquimbo_laserena</v>
      </c>
      <c r="F1759" s="6" t="str" cm="1">
        <f t="array" aca="1" ref="F1759" ca="1">IF(AND(ISBLANK(INDIRECT(ADDRESS(B1759,2,1,1,"all_city_parameter_inputs"))), ISBLANK(INDIRECT(ADDRESS(B1759,1,1,1,"all_city_parameter_inputs")))), "", IF(ISBLANK(INDIRECT(ADDRESS(B1759,1,1,1,"all_city_parameter_inputs"))), All_city_list!F1758,INDIRECT(ADDRESS(B1759,1,1,1,"all_city_parameter_inputs"))))</f>
        <v>distance_scalar_cycling</v>
      </c>
      <c r="G1759" s="4" t="str" cm="1">
        <f t="array" aca="1" ref="G1759" ca="1">IF(AND(ISBLANK(INDIRECT(ADDRESS(B1759,3,1,1,"all_city_parameter_inputs"))),ISBLANK(INDIRECT(ADDRESS(B1759,2,1,1,"all_city_parameter_inputs")))),"",IF(ISBLANK(INDIRECT(ADDRESS(B1759,2,1,1,"all_city_parameter_inputs"))),"",INDIRECT(ADDRESS(B1759,2,1,1,"all_city_parameter_inputs"))))</f>
        <v>mean</v>
      </c>
      <c r="H1759" s="17" cm="1">
        <f t="array" aca="1" ref="H1759" ca="1">IF(ISBLANK(INDIRECT(ADDRESS(B1759,A1759,1,1,"all_city_parameter_inputs"))), "--",INDIRECT(ADDRESS(B1759,A1759,1,1,"all_city_parameter_inputs")))</f>
        <v>0.999054302016536</v>
      </c>
      <c r="I1759" s="17" t="str">
        <f ca="1">IF(OR(G1759="alpha",G1759="beta",G1759="sd",G1759="mean"),"--",VLOOKUP(C1759,Default!$B$5:$H$113,7,FALSE))</f>
        <v>--</v>
      </c>
      <c r="J1759" s="4" t="str">
        <f ca="1">VLOOKUP(F1759,Lookup!$C$5:$D$109,2, FALSE)</f>
        <v>Travel values</v>
      </c>
      <c r="K1759" s="4" t="str">
        <f ca="1">VLOOKUP(C1759,Default!$B$4:$E$113,4, FALSE)</f>
        <v>scalar for cycling distance, i.e. all cycling trips are scaled by this scalar</v>
      </c>
      <c r="L1759" s="21" t="str" cm="1">
        <f t="array" aca="1" ref="L1759" ca="1">IF(ISNA(VLOOKUP(D1759,Grouped_Sources!$C:$C,1,FALSE)),"", INDIRECT(VLOOKUP(D1759,Grouped_Sources!$C:$G,5,FALSE)))</f>
        <v xml:space="preserve"> on OneDrive Ali Abbas - ITHIM Global\Methods and Processes\Input Parameters\DistanceScalars</v>
      </c>
      <c r="M1759" s="21"/>
      <c r="N1759" s="21"/>
    </row>
    <row r="1760" spans="1:14">
      <c r="A1760" s="5">
        <f t="shared" si="267"/>
        <v>20</v>
      </c>
      <c r="B1760" s="5">
        <f t="shared" si="268"/>
        <v>75</v>
      </c>
      <c r="C1760" s="5" t="str">
        <f t="shared" ca="1" si="269"/>
        <v>distance_scalar_cycling</v>
      </c>
      <c r="D1760" s="5" t="str">
        <f t="shared" ca="1" si="265"/>
        <v>distance_scalar_cycling_coquimbo_laserena</v>
      </c>
      <c r="E1760" s="4" t="str" cm="1">
        <f t="array" aca="1" ref="E1760" ca="1">INDIRECT(ADDRESS(1,A1760,1,1,"all_city_parameter_inputs"))</f>
        <v>coquimbo_laserena</v>
      </c>
      <c r="F1760" s="6" t="str" cm="1">
        <f t="array" aca="1" ref="F1760" ca="1">IF(AND(ISBLANK(INDIRECT(ADDRESS(B1760,2,1,1,"all_city_parameter_inputs"))), ISBLANK(INDIRECT(ADDRESS(B1760,1,1,1,"all_city_parameter_inputs")))), "", IF(ISBLANK(INDIRECT(ADDRESS(B1760,1,1,1,"all_city_parameter_inputs"))), All_city_list!F1759,INDIRECT(ADDRESS(B1760,1,1,1,"all_city_parameter_inputs"))))</f>
        <v>distance_scalar_cycling</v>
      </c>
      <c r="G1760" s="4" t="str" cm="1">
        <f t="array" aca="1" ref="G1760" ca="1">IF(AND(ISBLANK(INDIRECT(ADDRESS(B1760,3,1,1,"all_city_parameter_inputs"))),ISBLANK(INDIRECT(ADDRESS(B1760,2,1,1,"all_city_parameter_inputs")))),"",IF(ISBLANK(INDIRECT(ADDRESS(B1760,2,1,1,"all_city_parameter_inputs"))),"",INDIRECT(ADDRESS(B1760,2,1,1,"all_city_parameter_inputs"))))</f>
        <v>sd</v>
      </c>
      <c r="H1760" s="17" cm="1">
        <f t="array" aca="1" ref="H1760" ca="1">IF(ISBLANK(INDIRECT(ADDRESS(B1760,A1760,1,1,"all_city_parameter_inputs"))), "--",INDIRECT(ADDRESS(B1760,A1760,1,1,"all_city_parameter_inputs")))</f>
        <v>1.04446048503591</v>
      </c>
      <c r="I1760" s="17" t="str">
        <f ca="1">IF(OR(G1760="alpha",G1760="beta",G1760="sd",G1760="mean"),"--",VLOOKUP(C1760,Default!$B$5:$H$113,7,FALSE))</f>
        <v>--</v>
      </c>
      <c r="J1760" s="4" t="str">
        <f ca="1">VLOOKUP(F1760,Lookup!$C$5:$D$109,2, FALSE)</f>
        <v>Travel values</v>
      </c>
      <c r="K1760" s="4" t="str">
        <f ca="1">VLOOKUP(C1760,Default!$B$4:$E$113,4, FALSE)</f>
        <v>scalar for cycling distance, i.e. all cycling trips are scaled by this scalar</v>
      </c>
      <c r="L1760" s="21" t="str" cm="1">
        <f t="array" aca="1" ref="L1760" ca="1">IF(ISNA(VLOOKUP(D1760,Grouped_Sources!$C:$C,1,FALSE)),"", INDIRECT(VLOOKUP(D1760,Grouped_Sources!$C:$G,5,FALSE)))</f>
        <v xml:space="preserve"> on OneDrive Ali Abbas - ITHIM Global\Methods and Processes\Input Parameters\DistanceScalars</v>
      </c>
      <c r="M1760" s="21"/>
      <c r="N1760" s="21"/>
    </row>
    <row r="1761" spans="1:14">
      <c r="A1761" s="5">
        <f t="shared" si="267"/>
        <v>20</v>
      </c>
      <c r="B1761" s="5">
        <f t="shared" si="268"/>
        <v>76</v>
      </c>
      <c r="C1761" s="5" t="str">
        <f t="shared" ca="1" si="269"/>
        <v>CO2_emission_inventories motorcycle</v>
      </c>
      <c r="D1761" s="5" t="str">
        <f t="shared" ca="1" si="265"/>
        <v>CO2_emission_inventories_coquimbo_laserena</v>
      </c>
      <c r="E1761" s="4" t="str" cm="1">
        <f t="array" aca="1" ref="E1761" ca="1">INDIRECT(ADDRESS(1,A1761,1,1,"all_city_parameter_inputs"))</f>
        <v>coquimbo_laserena</v>
      </c>
      <c r="F1761" s="6" t="str" cm="1">
        <f t="array" aca="1" ref="F1761" ca="1">IF(AND(ISBLANK(INDIRECT(ADDRESS(B1761,2,1,1,"all_city_parameter_inputs"))), ISBLANK(INDIRECT(ADDRESS(B1761,1,1,1,"all_city_parameter_inputs")))), "", IF(ISBLANK(INDIRECT(ADDRESS(B1761,1,1,1,"all_city_parameter_inputs"))), All_city_list!F1760,INDIRECT(ADDRESS(B1761,1,1,1,"all_city_parameter_inputs"))))</f>
        <v>CO2_emission_inventories</v>
      </c>
      <c r="G1761" s="4" t="str" cm="1">
        <f t="array" aca="1" ref="G1761" ca="1">IF(AND(ISBLANK(INDIRECT(ADDRESS(B1761,3,1,1,"all_city_parameter_inputs"))),ISBLANK(INDIRECT(ADDRESS(B1761,2,1,1,"all_city_parameter_inputs")))),"",IF(ISBLANK(INDIRECT(ADDRESS(B1761,2,1,1,"all_city_parameter_inputs"))),"",INDIRECT(ADDRESS(B1761,2,1,1,"all_city_parameter_inputs"))))</f>
        <v>motorcycle</v>
      </c>
      <c r="H1761" s="17" cm="1">
        <f t="array" aca="1" ref="H1761" ca="1">IF(ISBLANK(INDIRECT(ADDRESS(B1761,A1761,1,1,"all_city_parameter_inputs"))), "--",INDIRECT(ADDRESS(B1761,A1761,1,1,"all_city_parameter_inputs")))</f>
        <v>1612.03</v>
      </c>
      <c r="I1761" s="17">
        <f ca="1">IF(OR(G1761="alpha",G1761="beta",G1761="sd",G1761="mean"),"--",VLOOKUP(C1761,Default!$B$5:$H$113,7,FALSE))</f>
        <v>30033.571810000001</v>
      </c>
      <c r="J1761" s="4" t="str">
        <f ca="1">VLOOKUP(F1761,Lookup!$C$5:$D$109,2, FALSE)</f>
        <v>Pollution values</v>
      </c>
      <c r="K1761" s="4" t="str">
        <f ca="1">VLOOKUP(C1761,Default!$B$4:$E$113,4, FALSE)</f>
        <v>- used to estimate the CO2 for scenarios (function "scenario_co2_calculations").
- used to create the VEHICLE_INVENTORY, with speeds, PM and CO2 emissions (function "set_vehicle_inventory").</v>
      </c>
      <c r="L1761" s="21" t="str" cm="1">
        <f t="array" aca="1" ref="L1761" ca="1">IF(ISNA(VLOOKUP(D1761,Grouped_Sources!$C:$C,1,FALSE)),"", INDIRECT(VLOOKUP(D1761,Grouped_Sources!$C:$G,5,FALSE)))</f>
        <v/>
      </c>
      <c r="M1761" s="21"/>
      <c r="N1761" s="21"/>
    </row>
    <row r="1762" spans="1:14">
      <c r="A1762" s="5">
        <f t="shared" si="267"/>
        <v>20</v>
      </c>
      <c r="B1762" s="5">
        <f t="shared" si="268"/>
        <v>77</v>
      </c>
      <c r="C1762" s="5" t="str">
        <f t="shared" ca="1" si="269"/>
        <v>CO2_emission_inventories car</v>
      </c>
      <c r="D1762" s="5" t="str">
        <f t="shared" ca="1" si="265"/>
        <v>CO2_emission_inventories_coquimbo_laserena</v>
      </c>
      <c r="E1762" s="4" t="str" cm="1">
        <f t="array" aca="1" ref="E1762" ca="1">INDIRECT(ADDRESS(1,A1762,1,1,"all_city_parameter_inputs"))</f>
        <v>coquimbo_laserena</v>
      </c>
      <c r="F1762" s="6" t="str" cm="1">
        <f t="array" aca="1" ref="F1762" ca="1">IF(AND(ISBLANK(INDIRECT(ADDRESS(B1762,2,1,1,"all_city_parameter_inputs"))), ISBLANK(INDIRECT(ADDRESS(B1762,1,1,1,"all_city_parameter_inputs")))), "", IF(ISBLANK(INDIRECT(ADDRESS(B1762,1,1,1,"all_city_parameter_inputs"))), All_city_list!F1761,INDIRECT(ADDRESS(B1762,1,1,1,"all_city_parameter_inputs"))))</f>
        <v>CO2_emission_inventories</v>
      </c>
      <c r="G1762" s="4" t="str" cm="1">
        <f t="array" aca="1" ref="G1762" ca="1">IF(AND(ISBLANK(INDIRECT(ADDRESS(B1762,3,1,1,"all_city_parameter_inputs"))),ISBLANK(INDIRECT(ADDRESS(B1762,2,1,1,"all_city_parameter_inputs")))),"",IF(ISBLANK(INDIRECT(ADDRESS(B1762,2,1,1,"all_city_parameter_inputs"))),"",INDIRECT(ADDRESS(B1762,2,1,1,"all_city_parameter_inputs"))))</f>
        <v>car</v>
      </c>
      <c r="H1762" s="17" cm="1">
        <f t="array" aca="1" ref="H1762" ca="1">IF(ISBLANK(INDIRECT(ADDRESS(B1762,A1762,1,1,"all_city_parameter_inputs"))), "--",INDIRECT(ADDRESS(B1762,A1762,1,1,"all_city_parameter_inputs")))</f>
        <v>19996.400000000001</v>
      </c>
      <c r="I1762" s="17">
        <f ca="1">IF(OR(G1762="alpha",G1762="beta",G1762="sd",G1762="mean"),"--",VLOOKUP(C1762,Default!$B$5:$H$113,7,FALSE))</f>
        <v>1033377.341</v>
      </c>
      <c r="J1762" s="4" t="str">
        <f ca="1">VLOOKUP(F1762,Lookup!$C$5:$D$109,2, FALSE)</f>
        <v>Pollution values</v>
      </c>
      <c r="K1762" s="4">
        <f ca="1">VLOOKUP(C1762,Default!$B$4:$E$113,4, FALSE)</f>
        <v>0</v>
      </c>
      <c r="L1762" s="21" t="str" cm="1">
        <f t="array" aca="1" ref="L1762" ca="1">IF(ISNA(VLOOKUP(D1762,Grouped_Sources!$C:$C,1,FALSE)),"", INDIRECT(VLOOKUP(D1762,Grouped_Sources!$C:$G,5,FALSE)))</f>
        <v/>
      </c>
      <c r="M1762" s="21"/>
      <c r="N1762" s="21"/>
    </row>
    <row r="1763" spans="1:14">
      <c r="A1763" s="5">
        <f t="shared" si="267"/>
        <v>20</v>
      </c>
      <c r="B1763" s="5">
        <f t="shared" si="268"/>
        <v>78</v>
      </c>
      <c r="C1763" s="5" t="str">
        <f t="shared" ca="1" si="269"/>
        <v>CO2_emission_inventories bus_driver</v>
      </c>
      <c r="D1763" s="5" t="str">
        <f t="shared" ca="1" si="265"/>
        <v>CO2_emission_inventories_coquimbo_laserena</v>
      </c>
      <c r="E1763" s="4" t="str" cm="1">
        <f t="array" aca="1" ref="E1763" ca="1">INDIRECT(ADDRESS(1,A1763,1,1,"all_city_parameter_inputs"))</f>
        <v>coquimbo_laserena</v>
      </c>
      <c r="F1763" s="6" t="str" cm="1">
        <f t="array" aca="1" ref="F1763" ca="1">IF(AND(ISBLANK(INDIRECT(ADDRESS(B1763,2,1,1,"all_city_parameter_inputs"))), ISBLANK(INDIRECT(ADDRESS(B1763,1,1,1,"all_city_parameter_inputs")))), "", IF(ISBLANK(INDIRECT(ADDRESS(B1763,1,1,1,"all_city_parameter_inputs"))), All_city_list!F1762,INDIRECT(ADDRESS(B1763,1,1,1,"all_city_parameter_inputs"))))</f>
        <v>CO2_emission_inventories</v>
      </c>
      <c r="G1763" s="4" t="str" cm="1">
        <f t="array" aca="1" ref="G1763" ca="1">IF(AND(ISBLANK(INDIRECT(ADDRESS(B1763,3,1,1,"all_city_parameter_inputs"))),ISBLANK(INDIRECT(ADDRESS(B1763,2,1,1,"all_city_parameter_inputs")))),"",IF(ISBLANK(INDIRECT(ADDRESS(B1763,2,1,1,"all_city_parameter_inputs"))),"",INDIRECT(ADDRESS(B1763,2,1,1,"all_city_parameter_inputs"))))</f>
        <v>bus_driver</v>
      </c>
      <c r="H1763" s="17" cm="1">
        <f t="array" aca="1" ref="H1763" ca="1">IF(ISBLANK(INDIRECT(ADDRESS(B1763,A1763,1,1,"all_city_parameter_inputs"))), "--",INDIRECT(ADDRESS(B1763,A1763,1,1,"all_city_parameter_inputs")))</f>
        <v>343.363</v>
      </c>
      <c r="I1763" s="17">
        <f ca="1">IF(OR(G1763="alpha",G1763="beta",G1763="sd",G1763="mean"),"--",VLOOKUP(C1763,Default!$B$5:$H$113,7,FALSE))</f>
        <v>100429.7216</v>
      </c>
      <c r="J1763" s="4" t="str">
        <f ca="1">VLOOKUP(F1763,Lookup!$C$5:$D$109,2, FALSE)</f>
        <v>Pollution values</v>
      </c>
      <c r="K1763" s="4">
        <f ca="1">VLOOKUP(C1763,Default!$B$4:$E$113,4, FALSE)</f>
        <v>0</v>
      </c>
      <c r="L1763" s="21" t="str" cm="1">
        <f t="array" aca="1" ref="L1763" ca="1">IF(ISNA(VLOOKUP(D1763,Grouped_Sources!$C:$C,1,FALSE)),"", INDIRECT(VLOOKUP(D1763,Grouped_Sources!$C:$G,5,FALSE)))</f>
        <v/>
      </c>
      <c r="M1763" s="21"/>
      <c r="N1763" s="21"/>
    </row>
    <row r="1764" spans="1:14">
      <c r="A1764" s="5">
        <f t="shared" si="267"/>
        <v>20</v>
      </c>
      <c r="B1764" s="5">
        <f t="shared" si="268"/>
        <v>79</v>
      </c>
      <c r="C1764" s="5" t="str">
        <f t="shared" ca="1" si="269"/>
        <v>CO2_emission_inventories big_truck</v>
      </c>
      <c r="D1764" s="5" t="str">
        <f t="shared" ca="1" si="265"/>
        <v>CO2_emission_inventories_coquimbo_laserena</v>
      </c>
      <c r="E1764" s="4" t="str" cm="1">
        <f t="array" aca="1" ref="E1764" ca="1">INDIRECT(ADDRESS(1,A1764,1,1,"all_city_parameter_inputs"))</f>
        <v>coquimbo_laserena</v>
      </c>
      <c r="F1764" s="6" t="str" cm="1">
        <f t="array" aca="1" ref="F1764" ca="1">IF(AND(ISBLANK(INDIRECT(ADDRESS(B1764,2,1,1,"all_city_parameter_inputs"))), ISBLANK(INDIRECT(ADDRESS(B1764,1,1,1,"all_city_parameter_inputs")))), "", IF(ISBLANK(INDIRECT(ADDRESS(B1764,1,1,1,"all_city_parameter_inputs"))), All_city_list!F1763,INDIRECT(ADDRESS(B1764,1,1,1,"all_city_parameter_inputs"))))</f>
        <v>CO2_emission_inventories</v>
      </c>
      <c r="G1764" s="4" t="str" cm="1">
        <f t="array" aca="1" ref="G1764" ca="1">IF(AND(ISBLANK(INDIRECT(ADDRESS(B1764,3,1,1,"all_city_parameter_inputs"))),ISBLANK(INDIRECT(ADDRESS(B1764,2,1,1,"all_city_parameter_inputs")))),"",IF(ISBLANK(INDIRECT(ADDRESS(B1764,2,1,1,"all_city_parameter_inputs"))),"",INDIRECT(ADDRESS(B1764,2,1,1,"all_city_parameter_inputs"))))</f>
        <v>big_truck</v>
      </c>
      <c r="H1764" s="17" cm="1">
        <f t="array" aca="1" ref="H1764" ca="1">IF(ISBLANK(INDIRECT(ADDRESS(B1764,A1764,1,1,"all_city_parameter_inputs"))), "--",INDIRECT(ADDRESS(B1764,A1764,1,1,"all_city_parameter_inputs")))</f>
        <v>3225.91</v>
      </c>
      <c r="I1764" s="17">
        <f ca="1">IF(OR(G1764="alpha",G1764="beta",G1764="sd",G1764="mean"),"--",VLOOKUP(C1764,Default!$B$5:$H$113,7,FALSE))</f>
        <v>259655.32449999999</v>
      </c>
      <c r="J1764" s="4" t="str">
        <f ca="1">VLOOKUP(F1764,Lookup!$C$5:$D$109,2, FALSE)</f>
        <v>Pollution values</v>
      </c>
      <c r="K1764" s="4">
        <f ca="1">VLOOKUP(C1764,Default!$B$4:$E$113,4, FALSE)</f>
        <v>0</v>
      </c>
      <c r="L1764" s="21" t="str" cm="1">
        <f t="array" aca="1" ref="L1764" ca="1">IF(ISNA(VLOOKUP(D1764,Grouped_Sources!$C:$C,1,FALSE)),"", INDIRECT(VLOOKUP(D1764,Grouped_Sources!$C:$G,5,FALSE)))</f>
        <v/>
      </c>
      <c r="M1764" s="21"/>
      <c r="N1764" s="21"/>
    </row>
    <row r="1765" spans="1:14">
      <c r="A1765" s="5">
        <f t="shared" si="267"/>
        <v>20</v>
      </c>
      <c r="B1765" s="5">
        <f t="shared" si="268"/>
        <v>80</v>
      </c>
      <c r="C1765" s="5" t="str">
        <f t="shared" ca="1" si="269"/>
        <v>CO2_emission_inventories truck</v>
      </c>
      <c r="D1765" s="5" t="str">
        <f t="shared" ca="1" si="265"/>
        <v>CO2_emission_inventories_coquimbo_laserena</v>
      </c>
      <c r="E1765" s="4" t="str" cm="1">
        <f t="array" aca="1" ref="E1765" ca="1">INDIRECT(ADDRESS(1,A1765,1,1,"all_city_parameter_inputs"))</f>
        <v>coquimbo_laserena</v>
      </c>
      <c r="F1765" s="6" t="str" cm="1">
        <f t="array" aca="1" ref="F1765" ca="1">IF(AND(ISBLANK(INDIRECT(ADDRESS(B1765,2,1,1,"all_city_parameter_inputs"))), ISBLANK(INDIRECT(ADDRESS(B1765,1,1,1,"all_city_parameter_inputs")))), "", IF(ISBLANK(INDIRECT(ADDRESS(B1765,1,1,1,"all_city_parameter_inputs"))), All_city_list!F1764,INDIRECT(ADDRESS(B1765,1,1,1,"all_city_parameter_inputs"))))</f>
        <v>CO2_emission_inventories</v>
      </c>
      <c r="G1765" s="4" t="str" cm="1">
        <f t="array" aca="1" ref="G1765" ca="1">IF(AND(ISBLANK(INDIRECT(ADDRESS(B1765,3,1,1,"all_city_parameter_inputs"))),ISBLANK(INDIRECT(ADDRESS(B1765,2,1,1,"all_city_parameter_inputs")))),"",IF(ISBLANK(INDIRECT(ADDRESS(B1765,2,1,1,"all_city_parameter_inputs"))),"",INDIRECT(ADDRESS(B1765,2,1,1,"all_city_parameter_inputs"))))</f>
        <v>truck</v>
      </c>
      <c r="H1765" s="17" cm="1">
        <f t="array" aca="1" ref="H1765" ca="1">IF(ISBLANK(INDIRECT(ADDRESS(B1765,A1765,1,1,"all_city_parameter_inputs"))), "--",INDIRECT(ADDRESS(B1765,A1765,1,1,"all_city_parameter_inputs")))</f>
        <v>7243.82</v>
      </c>
      <c r="I1765" s="17">
        <f ca="1">IF(OR(G1765="alpha",G1765="beta",G1765="sd",G1765="mean"),"--",VLOOKUP(C1765,Default!$B$5:$H$113,7,FALSE))</f>
        <v>163516.11319999999</v>
      </c>
      <c r="J1765" s="4" t="str">
        <f ca="1">VLOOKUP(F1765,Lookup!$C$5:$D$109,2, FALSE)</f>
        <v>Pollution values</v>
      </c>
      <c r="K1765" s="4">
        <f ca="1">VLOOKUP(C1765,Default!$B$4:$E$113,4, FALSE)</f>
        <v>0</v>
      </c>
      <c r="L1765" s="21" t="str" cm="1">
        <f t="array" aca="1" ref="L1765" ca="1">IF(ISNA(VLOOKUP(D1765,Grouped_Sources!$C:$C,1,FALSE)),"", INDIRECT(VLOOKUP(D1765,Grouped_Sources!$C:$G,5,FALSE)))</f>
        <v/>
      </c>
      <c r="M1765" s="21"/>
      <c r="N1765" s="21"/>
    </row>
    <row r="1766" spans="1:14">
      <c r="A1766" s="5">
        <f t="shared" si="267"/>
        <v>20</v>
      </c>
      <c r="B1766" s="5">
        <f t="shared" si="268"/>
        <v>81</v>
      </c>
      <c r="C1766" s="5" t="str">
        <f t="shared" ca="1" si="269"/>
        <v>CO2_emission_inventories van</v>
      </c>
      <c r="D1766" s="5" t="str">
        <f t="shared" ca="1" si="265"/>
        <v>CO2_emission_inventories_coquimbo_laserena</v>
      </c>
      <c r="E1766" s="4" t="str" cm="1">
        <f t="array" aca="1" ref="E1766" ca="1">INDIRECT(ADDRESS(1,A1766,1,1,"all_city_parameter_inputs"))</f>
        <v>coquimbo_laserena</v>
      </c>
      <c r="F1766" s="6" t="str" cm="1">
        <f t="array" aca="1" ref="F1766" ca="1">IF(AND(ISBLANK(INDIRECT(ADDRESS(B1766,2,1,1,"all_city_parameter_inputs"))), ISBLANK(INDIRECT(ADDRESS(B1766,1,1,1,"all_city_parameter_inputs")))), "", IF(ISBLANK(INDIRECT(ADDRESS(B1766,1,1,1,"all_city_parameter_inputs"))), All_city_list!F1765,INDIRECT(ADDRESS(B1766,1,1,1,"all_city_parameter_inputs"))))</f>
        <v>CO2_emission_inventories</v>
      </c>
      <c r="G1766" s="4" t="str" cm="1">
        <f t="array" aca="1" ref="G1766" ca="1">IF(AND(ISBLANK(INDIRECT(ADDRESS(B1766,3,1,1,"all_city_parameter_inputs"))),ISBLANK(INDIRECT(ADDRESS(B1766,2,1,1,"all_city_parameter_inputs")))),"",IF(ISBLANK(INDIRECT(ADDRESS(B1766,2,1,1,"all_city_parameter_inputs"))),"",INDIRECT(ADDRESS(B1766,2,1,1,"all_city_parameter_inputs"))))</f>
        <v>van</v>
      </c>
      <c r="H1766" s="17" t="str" cm="1">
        <f t="array" aca="1" ref="H1766" ca="1">IF(ISBLANK(INDIRECT(ADDRESS(B1766,A1766,1,1,"all_city_parameter_inputs"))), "--",INDIRECT(ADDRESS(B1766,A1766,1,1,"all_city_parameter_inputs")))</f>
        <v>--</v>
      </c>
      <c r="I1766" s="17">
        <f ca="1">IF(OR(G1766="alpha",G1766="beta",G1766="sd",G1766="mean"),"--",VLOOKUP(C1766,Default!$B$5:$H$113,7,FALSE))</f>
        <v>0</v>
      </c>
      <c r="J1766" s="4" t="str">
        <f ca="1">VLOOKUP(F1766,Lookup!$C$5:$D$109,2, FALSE)</f>
        <v>Pollution values</v>
      </c>
      <c r="K1766" s="4">
        <f ca="1">VLOOKUP(C1766,Default!$B$4:$E$113,4, FALSE)</f>
        <v>0</v>
      </c>
      <c r="L1766" s="21" t="str" cm="1">
        <f t="array" aca="1" ref="L1766" ca="1">IF(ISNA(VLOOKUP(D1766,Grouped_Sources!$C:$C,1,FALSE)),"", INDIRECT(VLOOKUP(D1766,Grouped_Sources!$C:$G,5,FALSE)))</f>
        <v/>
      </c>
      <c r="M1766" s="21"/>
      <c r="N1766" s="21"/>
    </row>
    <row r="1767" spans="1:14">
      <c r="A1767" s="5">
        <f t="shared" si="267"/>
        <v>20</v>
      </c>
      <c r="B1767" s="5">
        <f t="shared" si="268"/>
        <v>82</v>
      </c>
      <c r="C1767" s="5" t="str">
        <f t="shared" ca="1" si="269"/>
        <v>CO2_emission_inventories other</v>
      </c>
      <c r="D1767" s="5" t="str">
        <f t="shared" ca="1" si="265"/>
        <v>CO2_emission_inventories_coquimbo_laserena</v>
      </c>
      <c r="E1767" s="4" t="str" cm="1">
        <f t="array" aca="1" ref="E1767" ca="1">INDIRECT(ADDRESS(1,A1767,1,1,"all_city_parameter_inputs"))</f>
        <v>coquimbo_laserena</v>
      </c>
      <c r="F1767" s="6" t="str" cm="1">
        <f t="array" aca="1" ref="F1767" ca="1">IF(AND(ISBLANK(INDIRECT(ADDRESS(B1767,2,1,1,"all_city_parameter_inputs"))), ISBLANK(INDIRECT(ADDRESS(B1767,1,1,1,"all_city_parameter_inputs")))), "", IF(ISBLANK(INDIRECT(ADDRESS(B1767,1,1,1,"all_city_parameter_inputs"))), All_city_list!F1766,INDIRECT(ADDRESS(B1767,1,1,1,"all_city_parameter_inputs"))))</f>
        <v>CO2_emission_inventories</v>
      </c>
      <c r="G1767" s="4" t="str" cm="1">
        <f t="array" aca="1" ref="G1767" ca="1">IF(AND(ISBLANK(INDIRECT(ADDRESS(B1767,3,1,1,"all_city_parameter_inputs"))),ISBLANK(INDIRECT(ADDRESS(B1767,2,1,1,"all_city_parameter_inputs")))),"",IF(ISBLANK(INDIRECT(ADDRESS(B1767,2,1,1,"all_city_parameter_inputs"))),"",INDIRECT(ADDRESS(B1767,2,1,1,"all_city_parameter_inputs"))))</f>
        <v>other</v>
      </c>
      <c r="H1767" s="17" cm="1">
        <f t="array" aca="1" ref="H1767" ca="1">IF(ISBLANK(INDIRECT(ADDRESS(B1767,A1767,1,1,"all_city_parameter_inputs"))), "--",INDIRECT(ADDRESS(B1767,A1767,1,1,"all_city_parameter_inputs")))</f>
        <v>0</v>
      </c>
      <c r="I1767" s="17">
        <f ca="1">IF(OR(G1767="alpha",G1767="beta",G1767="sd",G1767="mean"),"--",VLOOKUP(C1767,Default!$B$5:$H$113,7,FALSE))</f>
        <v>1906.893448</v>
      </c>
      <c r="J1767" s="4" t="str">
        <f ca="1">VLOOKUP(F1767,Lookup!$C$5:$D$109,2, FALSE)</f>
        <v>Pollution values</v>
      </c>
      <c r="K1767" s="4">
        <f ca="1">VLOOKUP(C1767,Default!$B$4:$E$113,4, FALSE)</f>
        <v>0</v>
      </c>
      <c r="L1767" s="21" t="str" cm="1">
        <f t="array" aca="1" ref="L1767" ca="1">IF(ISNA(VLOOKUP(D1767,Grouped_Sources!$C:$C,1,FALSE)),"", INDIRECT(VLOOKUP(D1767,Grouped_Sources!$C:$G,5,FALSE)))</f>
        <v/>
      </c>
      <c r="M1767" s="21"/>
      <c r="N1767" s="21"/>
    </row>
    <row r="1768" spans="1:14">
      <c r="A1768" s="5">
        <f t="shared" si="267"/>
        <v>20</v>
      </c>
      <c r="B1768" s="5">
        <f t="shared" si="268"/>
        <v>83</v>
      </c>
      <c r="C1768" s="5" t="str">
        <f t="shared" ca="1" si="269"/>
        <v>CO2_emission_inventories taxi</v>
      </c>
      <c r="D1768" s="5" t="str">
        <f t="shared" ca="1" si="265"/>
        <v>CO2_emission_inventories_coquimbo_laserena</v>
      </c>
      <c r="E1768" s="4" t="str" cm="1">
        <f t="array" aca="1" ref="E1768" ca="1">INDIRECT(ADDRESS(1,A1768,1,1,"all_city_parameter_inputs"))</f>
        <v>coquimbo_laserena</v>
      </c>
      <c r="F1768" s="6" t="str" cm="1">
        <f t="array" aca="1" ref="F1768" ca="1">IF(AND(ISBLANK(INDIRECT(ADDRESS(B1768,2,1,1,"all_city_parameter_inputs"))), ISBLANK(INDIRECT(ADDRESS(B1768,1,1,1,"all_city_parameter_inputs")))), "", IF(ISBLANK(INDIRECT(ADDRESS(B1768,1,1,1,"all_city_parameter_inputs"))), All_city_list!F1767,INDIRECT(ADDRESS(B1768,1,1,1,"all_city_parameter_inputs"))))</f>
        <v>CO2_emission_inventories</v>
      </c>
      <c r="G1768" s="4" t="str" cm="1">
        <f t="array" aca="1" ref="G1768" ca="1">IF(AND(ISBLANK(INDIRECT(ADDRESS(B1768,3,1,1,"all_city_parameter_inputs"))),ISBLANK(INDIRECT(ADDRESS(B1768,2,1,1,"all_city_parameter_inputs")))),"",IF(ISBLANK(INDIRECT(ADDRESS(B1768,2,1,1,"all_city_parameter_inputs"))),"",INDIRECT(ADDRESS(B1768,2,1,1,"all_city_parameter_inputs"))))</f>
        <v>taxi</v>
      </c>
      <c r="H1768" s="17" t="str" cm="1">
        <f t="array" aca="1" ref="H1768" ca="1">IF(ISBLANK(INDIRECT(ADDRESS(B1768,A1768,1,1,"all_city_parameter_inputs"))), "--",INDIRECT(ADDRESS(B1768,A1768,1,1,"all_city_parameter_inputs")))</f>
        <v>--</v>
      </c>
      <c r="I1768" s="17">
        <f ca="1">IF(OR(G1768="alpha",G1768="beta",G1768="sd",G1768="mean"),"--",VLOOKUP(C1768,Default!$B$5:$H$113,7,FALSE))</f>
        <v>0</v>
      </c>
      <c r="J1768" s="4" t="str">
        <f ca="1">VLOOKUP(F1768,Lookup!$C$5:$D$109,2, FALSE)</f>
        <v>Pollution values</v>
      </c>
      <c r="K1768" s="4">
        <f ca="1">VLOOKUP(C1768,Default!$B$4:$E$113,4, FALSE)</f>
        <v>0</v>
      </c>
      <c r="L1768" s="21" t="str" cm="1">
        <f t="array" aca="1" ref="L1768" ca="1">IF(ISNA(VLOOKUP(D1768,Grouped_Sources!$C:$C,1,FALSE)),"", INDIRECT(VLOOKUP(D1768,Grouped_Sources!$C:$G,5,FALSE)))</f>
        <v/>
      </c>
      <c r="M1768" s="21"/>
      <c r="N1768" s="21"/>
    </row>
    <row r="1769" spans="1:14">
      <c r="A1769" s="5">
        <f t="shared" si="267"/>
        <v>20</v>
      </c>
      <c r="B1769" s="5">
        <f t="shared" si="268"/>
        <v>84</v>
      </c>
      <c r="C1769" s="5" t="str">
        <f t="shared" ca="1" si="269"/>
        <v>CO2_emission_inventories auto_rickshaw</v>
      </c>
      <c r="D1769" s="5" t="str">
        <f t="shared" ca="1" si="265"/>
        <v>CO2_emission_inventories_coquimbo_laserena</v>
      </c>
      <c r="E1769" s="4" t="str" cm="1">
        <f t="array" aca="1" ref="E1769" ca="1">INDIRECT(ADDRESS(1,A1769,1,1,"all_city_parameter_inputs"))</f>
        <v>coquimbo_laserena</v>
      </c>
      <c r="F1769" s="6" t="str" cm="1">
        <f t="array" aca="1" ref="F1769" ca="1">IF(AND(ISBLANK(INDIRECT(ADDRESS(B1769,2,1,1,"all_city_parameter_inputs"))), ISBLANK(INDIRECT(ADDRESS(B1769,1,1,1,"all_city_parameter_inputs")))), "", IF(ISBLANK(INDIRECT(ADDRESS(B1769,1,1,1,"all_city_parameter_inputs"))), All_city_list!F1768,INDIRECT(ADDRESS(B1769,1,1,1,"all_city_parameter_inputs"))))</f>
        <v>CO2_emission_inventories</v>
      </c>
      <c r="G1769" s="4" t="str" cm="1">
        <f t="array" aca="1" ref="G1769" ca="1">IF(AND(ISBLANK(INDIRECT(ADDRESS(B1769,3,1,1,"all_city_parameter_inputs"))),ISBLANK(INDIRECT(ADDRESS(B1769,2,1,1,"all_city_parameter_inputs")))),"",IF(ISBLANK(INDIRECT(ADDRESS(B1769,2,1,1,"all_city_parameter_inputs"))),"",INDIRECT(ADDRESS(B1769,2,1,1,"all_city_parameter_inputs"))))</f>
        <v>auto_rickshaw</v>
      </c>
      <c r="H1769" s="17" t="str" cm="1">
        <f t="array" aca="1" ref="H1769" ca="1">IF(ISBLANK(INDIRECT(ADDRESS(B1769,A1769,1,1,"all_city_parameter_inputs"))), "--",INDIRECT(ADDRESS(B1769,A1769,1,1,"all_city_parameter_inputs")))</f>
        <v>--</v>
      </c>
      <c r="I1769" s="17">
        <f ca="1">IF(OR(G1769="alpha",G1769="beta",G1769="sd",G1769="mean"),"--",VLOOKUP(C1769,Default!$B$5:$H$113,7,FALSE))</f>
        <v>0</v>
      </c>
      <c r="J1769" s="4" t="str">
        <f ca="1">VLOOKUP(F1769,Lookup!$C$5:$D$109,2, FALSE)</f>
        <v>Pollution values</v>
      </c>
      <c r="K1769" s="4">
        <f ca="1">VLOOKUP(C1769,Default!$B$4:$E$113,4, FALSE)</f>
        <v>0</v>
      </c>
      <c r="L1769" s="21" t="str" cm="1">
        <f t="array" aca="1" ref="L1769" ca="1">IF(ISNA(VLOOKUP(D1769,Grouped_Sources!$C:$C,1,FALSE)),"", INDIRECT(VLOOKUP(D1769,Grouped_Sources!$C:$G,5,FALSE)))</f>
        <v/>
      </c>
      <c r="M1769" s="21"/>
      <c r="N1769" s="21"/>
    </row>
    <row r="1770" spans="1:14">
      <c r="A1770" s="5">
        <f t="shared" si="267"/>
        <v>20</v>
      </c>
      <c r="B1770" s="5">
        <f t="shared" si="268"/>
        <v>85</v>
      </c>
      <c r="C1770" s="5" t="str">
        <f t="shared" ca="1" si="269"/>
        <v>CO2_emission_confidence</v>
      </c>
      <c r="D1770" s="5" t="str">
        <f t="shared" ca="1" si="265"/>
        <v>CO2_emission_confidence_coquimbo_laserena</v>
      </c>
      <c r="E1770" s="4" t="str" cm="1">
        <f t="array" aca="1" ref="E1770" ca="1">INDIRECT(ADDRESS(1,A1770,1,1,"all_city_parameter_inputs"))</f>
        <v>coquimbo_laserena</v>
      </c>
      <c r="F1770" s="6" t="str" cm="1">
        <f t="array" aca="1" ref="F1770" ca="1">IF(AND(ISBLANK(INDIRECT(ADDRESS(B1770,2,1,1,"all_city_parameter_inputs"))), ISBLANK(INDIRECT(ADDRESS(B1770,1,1,1,"all_city_parameter_inputs")))), "", IF(ISBLANK(INDIRECT(ADDRESS(B1770,1,1,1,"all_city_parameter_inputs"))), All_city_list!F1769,INDIRECT(ADDRESS(B1770,1,1,1,"all_city_parameter_inputs"))))</f>
        <v>CO2_emission_confidence</v>
      </c>
      <c r="G1770" s="4" t="str" cm="1">
        <f t="array" aca="1" ref="G1770" ca="1">IF(AND(ISBLANK(INDIRECT(ADDRESS(B1770,3,1,1,"all_city_parameter_inputs"))),ISBLANK(INDIRECT(ADDRESS(B1770,2,1,1,"all_city_parameter_inputs")))),"",IF(ISBLANK(INDIRECT(ADDRESS(B1770,2,1,1,"all_city_parameter_inputs"))),"",INDIRECT(ADDRESS(B1770,2,1,1,"all_city_parameter_inputs"))))</f>
        <v>sample</v>
      </c>
      <c r="H1770" s="17" cm="1">
        <f t="array" aca="1" ref="H1770" ca="1">IF(ISBLANK(INDIRECT(ADDRESS(B1770,A1770,1,1,"all_city_parameter_inputs"))), "--",INDIRECT(ADDRESS(B1770,A1770,1,1,"all_city_parameter_inputs")))</f>
        <v>0.8</v>
      </c>
      <c r="I1770" s="17">
        <f ca="1">IF(OR(G1770="alpha",G1770="beta",G1770="sd",G1770="mean"),"--",VLOOKUP(C1770,Default!$B$5:$H$113,7,FALSE))</f>
        <v>1</v>
      </c>
      <c r="J1770" s="4" t="str">
        <f ca="1">VLOOKUP(F1770,Lookup!$C$5:$D$109,2, FALSE)</f>
        <v>Pollution values</v>
      </c>
      <c r="K1770" s="4" t="str">
        <f ca="1">VLOOKUP(C1770,Default!$B$4:$E$113,4, FALSE)</f>
        <v>how confident we are about the CO2 emissions inventory (equivalent to PM_EMISSION_INVENTORY_CONFIDENCE)</v>
      </c>
      <c r="L1770" s="21" t="str" cm="1">
        <f t="array" aca="1" ref="L1770" ca="1">IF(ISNA(VLOOKUP(D1770,Grouped_Sources!$C:$C,1,FALSE)),"", INDIRECT(VLOOKUP(D1770,Grouped_Sources!$C:$G,5,FALSE)))</f>
        <v/>
      </c>
      <c r="M1770" s="21"/>
      <c r="N1770" s="21"/>
    </row>
    <row r="1771" spans="1:14">
      <c r="A1771" s="5">
        <f t="shared" si="267"/>
        <v>20</v>
      </c>
      <c r="B1771" s="5">
        <f t="shared" si="268"/>
        <v>86</v>
      </c>
      <c r="C1771" s="5" t="str">
        <f t="shared" ca="1" si="269"/>
        <v>car_occupancy_ratio</v>
      </c>
      <c r="D1771" s="5" t="str">
        <f t="shared" ref="D1771:D1773" ca="1" si="270">F1771&amp;"_"&amp;E1771</f>
        <v>car_occupancy_ratio_coquimbo_laserena</v>
      </c>
      <c r="E1771" s="4" t="str" cm="1">
        <f t="array" aca="1" ref="E1771" ca="1">INDIRECT(ADDRESS(1,A1771,1,1,"all_city_parameter_inputs"))</f>
        <v>coquimbo_laserena</v>
      </c>
      <c r="F1771" s="6" t="str" cm="1">
        <f t="array" aca="1" ref="F1771" ca="1">IF(AND(ISBLANK(INDIRECT(ADDRESS(B1771,2,1,1,"all_city_parameter_inputs"))), ISBLANK(INDIRECT(ADDRESS(B1771,1,1,1,"all_city_parameter_inputs")))), "", IF(ISBLANK(INDIRECT(ADDRESS(B1771,1,1,1,"all_city_parameter_inputs"))), All_city_list!F1770,INDIRECT(ADDRESS(B1771,1,1,1,"all_city_parameter_inputs"))))</f>
        <v>car_occupancy_ratio</v>
      </c>
      <c r="G1771" s="4" t="str" cm="1">
        <f t="array" aca="1" ref="G1771" ca="1">IF(AND(ISBLANK(INDIRECT(ADDRESS(B1771,3,1,1,"all_city_parameter_inputs"))),ISBLANK(INDIRECT(ADDRESS(B1771,2,1,1,"all_city_parameter_inputs")))),"",IF(ISBLANK(INDIRECT(ADDRESS(B1771,2,1,1,"all_city_parameter_inputs"))),"",INDIRECT(ADDRESS(B1771,2,1,1,"all_city_parameter_inputs"))))</f>
        <v>constant</v>
      </c>
      <c r="H1771" s="17" cm="1">
        <f t="array" aca="1" ref="H1771" ca="1">IF(ISBLANK(INDIRECT(ADDRESS(B1771,A1771,1,1,"all_city_parameter_inputs"))), "--",INDIRECT(ADDRESS(B1771,A1771,1,1,"all_city_parameter_inputs")))</f>
        <v>0.66225165562913912</v>
      </c>
      <c r="I1771" s="17">
        <f ca="1">IF(OR(G1771="alpha",G1771="beta",G1771="sd",G1771="mean"),"--",VLOOKUP(C1771,Default!$B$5:$H$113,7,FALSE))</f>
        <v>0.625</v>
      </c>
      <c r="J1771" s="4" t="str">
        <f ca="1">VLOOKUP(F1771,Lookup!$C$5:$D$109,2, FALSE)</f>
        <v>Travel values</v>
      </c>
      <c r="K1771" s="4" t="str">
        <f ca="1">VLOOKUP(C1771,Default!$B$4:$E$113,4, FALSE)</f>
        <v>ratio of cars to passengers (incl driver)</v>
      </c>
      <c r="L1771" s="21" t="str" cm="1">
        <f t="array" aca="1" ref="L1771" ca="1">IF(ISNA(VLOOKUP(D1771,Grouped_Sources!$C:$C,1,FALSE)),"", INDIRECT(VLOOKUP(D1771,Grouped_Sources!$C:$G,5,FALSE)))</f>
        <v>CarOccupancyRatio_vxx.docx on on OneDrive Ali Abbas - ITHIM Global\Methods and Processes\Input Parameters\CarOccupancyRate</v>
      </c>
      <c r="M1771" s="21"/>
      <c r="N1771" s="21"/>
    </row>
    <row r="1772" spans="1:14">
      <c r="A1772" s="5">
        <f t="shared" si="267"/>
        <v>20</v>
      </c>
      <c r="B1772" s="5">
        <f t="shared" si="268"/>
        <v>87</v>
      </c>
      <c r="C1772" s="5" t="str">
        <f t="shared" ca="1" si="269"/>
        <v>car_occupancy_ratio</v>
      </c>
      <c r="D1772" s="5" t="str">
        <f t="shared" ca="1" si="270"/>
        <v>car_occupancy_ratio_coquimbo_laserena</v>
      </c>
      <c r="E1772" s="4" t="str" cm="1">
        <f t="array" aca="1" ref="E1772" ca="1">INDIRECT(ADDRESS(1,A1772,1,1,"all_city_parameter_inputs"))</f>
        <v>coquimbo_laserena</v>
      </c>
      <c r="F1772" s="6" t="str" cm="1">
        <f t="array" aca="1" ref="F1772" ca="1">IF(AND(ISBLANK(INDIRECT(ADDRESS(B1772,2,1,1,"all_city_parameter_inputs"))), ISBLANK(INDIRECT(ADDRESS(B1772,1,1,1,"all_city_parameter_inputs")))), "", IF(ISBLANK(INDIRECT(ADDRESS(B1772,1,1,1,"all_city_parameter_inputs"))), All_city_list!F1771,INDIRECT(ADDRESS(B1772,1,1,1,"all_city_parameter_inputs"))))</f>
        <v>car_occupancy_ratio</v>
      </c>
      <c r="G1772" s="4" t="str" cm="1">
        <f t="array" aca="1" ref="G1772" ca="1">IF(AND(ISBLANK(INDIRECT(ADDRESS(B1772,3,1,1,"all_city_parameter_inputs"))),ISBLANK(INDIRECT(ADDRESS(B1772,2,1,1,"all_city_parameter_inputs")))),"",IF(ISBLANK(INDIRECT(ADDRESS(B1772,2,1,1,"all_city_parameter_inputs"))),"",INDIRECT(ADDRESS(B1772,2,1,1,"all_city_parameter_inputs"))))</f>
        <v>alpha</v>
      </c>
      <c r="H1772" s="17" cm="1">
        <f t="array" aca="1" ref="H1772" ca="1">IF(ISBLANK(INDIRECT(ADDRESS(B1772,A1772,1,1,"all_city_parameter_inputs"))), "--",INDIRECT(ADDRESS(B1772,A1772,1,1,"all_city_parameter_inputs")))</f>
        <v>16.045408388520961</v>
      </c>
      <c r="I1772" s="17" t="str">
        <f ca="1">IF(OR(G1772="alpha",G1772="beta",G1772="sd",G1772="mean"),"--",VLOOKUP(C1772,Default!$B$5:$H$113,7,FALSE))</f>
        <v>--</v>
      </c>
      <c r="J1772" s="4" t="str">
        <f ca="1">VLOOKUP(F1772,Lookup!$C$5:$D$109,2, FALSE)</f>
        <v>Travel values</v>
      </c>
      <c r="K1772" s="4" t="str">
        <f ca="1">VLOOKUP(C1772,Default!$B$4:$E$113,4, FALSE)</f>
        <v>ratio of cars to passengers (incl driver)</v>
      </c>
      <c r="L1772" s="21" t="str" cm="1">
        <f t="array" aca="1" ref="L1772" ca="1">IF(ISNA(VLOOKUP(D1772,Grouped_Sources!$C:$C,1,FALSE)),"", INDIRECT(VLOOKUP(D1772,Grouped_Sources!$C:$G,5,FALSE)))</f>
        <v>CarOccupancyRatio_vxx.docx on on OneDrive Ali Abbas - ITHIM Global\Methods and Processes\Input Parameters\CarOccupancyRate</v>
      </c>
      <c r="M1772" s="21"/>
      <c r="N1772" s="21"/>
    </row>
    <row r="1773" spans="1:14">
      <c r="A1773" s="5">
        <f t="shared" si="267"/>
        <v>20</v>
      </c>
      <c r="B1773" s="5">
        <f t="shared" si="268"/>
        <v>88</v>
      </c>
      <c r="C1773" s="5" t="str">
        <f t="shared" ca="1" si="269"/>
        <v>car_occupancy_ratio</v>
      </c>
      <c r="D1773" s="5" t="str">
        <f t="shared" ca="1" si="270"/>
        <v>car_occupancy_ratio_coquimbo_laserena</v>
      </c>
      <c r="E1773" s="4" t="str" cm="1">
        <f t="array" aca="1" ref="E1773" ca="1">INDIRECT(ADDRESS(1,A1773,1,1,"all_city_parameter_inputs"))</f>
        <v>coquimbo_laserena</v>
      </c>
      <c r="F1773" s="6" t="str" cm="1">
        <f t="array" aca="1" ref="F1773" ca="1">IF(AND(ISBLANK(INDIRECT(ADDRESS(B1773,2,1,1,"all_city_parameter_inputs"))), ISBLANK(INDIRECT(ADDRESS(B1773,1,1,1,"all_city_parameter_inputs")))), "", IF(ISBLANK(INDIRECT(ADDRESS(B1773,1,1,1,"all_city_parameter_inputs"))), All_city_list!F1772,INDIRECT(ADDRESS(B1773,1,1,1,"all_city_parameter_inputs"))))</f>
        <v>car_occupancy_ratio</v>
      </c>
      <c r="G1773" s="4" t="str" cm="1">
        <f t="array" aca="1" ref="G1773" ca="1">IF(AND(ISBLANK(INDIRECT(ADDRESS(B1773,3,1,1,"all_city_parameter_inputs"))),ISBLANK(INDIRECT(ADDRESS(B1773,2,1,1,"all_city_parameter_inputs")))),"",IF(ISBLANK(INDIRECT(ADDRESS(B1773,2,1,1,"all_city_parameter_inputs"))),"",INDIRECT(ADDRESS(B1773,2,1,1,"all_city_parameter_inputs"))))</f>
        <v>beta</v>
      </c>
      <c r="H1773" s="17" cm="1">
        <f t="array" aca="1" ref="H1773" ca="1">IF(ISBLANK(INDIRECT(ADDRESS(B1773,A1773,1,1,"all_city_parameter_inputs"))), "--",INDIRECT(ADDRESS(B1773,A1773,1,1,"all_city_parameter_inputs")))</f>
        <v>8.1831582781456884</v>
      </c>
      <c r="I1773" s="17" t="str">
        <f ca="1">IF(OR(G1773="alpha",G1773="beta",G1773="sd",G1773="mean"),"--",VLOOKUP(C1773,Default!$B$5:$H$113,7,FALSE))</f>
        <v>--</v>
      </c>
      <c r="J1773" s="4" t="str">
        <f ca="1">VLOOKUP(F1773,Lookup!$C$5:$D$109,2, FALSE)</f>
        <v>Travel values</v>
      </c>
      <c r="K1773" s="4" t="str">
        <f ca="1">VLOOKUP(C1773,Default!$B$4:$E$113,4, FALSE)</f>
        <v>ratio of cars to passengers (incl driver)</v>
      </c>
      <c r="L1773" s="21" t="str" cm="1">
        <f t="array" aca="1" ref="L1773" ca="1">IF(ISNA(VLOOKUP(D1773,Grouped_Sources!$C:$C,1,FALSE)),"", INDIRECT(VLOOKUP(D1773,Grouped_Sources!$C:$G,5,FALSE)))</f>
        <v>CarOccupancyRatio_vxx.docx on on OneDrive Ali Abbas - ITHIM Global\Methods and Processes\Input Parameters\CarOccupancyRate</v>
      </c>
      <c r="M1773" s="21"/>
      <c r="N1773" s="21"/>
    </row>
    <row r="1774" spans="1:14">
      <c r="A1774" s="5">
        <f t="shared" si="267"/>
        <v>20</v>
      </c>
      <c r="B1774" s="5">
        <f t="shared" si="268"/>
        <v>89</v>
      </c>
      <c r="C1774" s="5" t="str">
        <f t="shared" ca="1" si="269"/>
        <v>country</v>
      </c>
      <c r="D1774" s="5" t="str">
        <f t="shared" ref="D1774:D1786" ca="1" si="271">F1774&amp;"_"&amp;E1774</f>
        <v>country_coquimbo_laserena</v>
      </c>
      <c r="E1774" s="4" t="str" cm="1">
        <f t="array" aca="1" ref="E1774" ca="1">INDIRECT(ADDRESS(1,A1774,1,1,"all_city_parameter_inputs"))</f>
        <v>coquimbo_laserena</v>
      </c>
      <c r="F1774" s="6" t="str" cm="1">
        <f t="array" aca="1" ref="F1774" ca="1">IF(AND(ISBLANK(INDIRECT(ADDRESS(B1774,2,1,1,"all_city_parameter_inputs"))), ISBLANK(INDIRECT(ADDRESS(B1774,1,1,1,"all_city_parameter_inputs")))), "", IF(ISBLANK(INDIRECT(ADDRESS(B1774,1,1,1,"all_city_parameter_inputs"))), All_city_list!F1773,INDIRECT(ADDRESS(B1774,1,1,1,"all_city_parameter_inputs"))))</f>
        <v>country</v>
      </c>
      <c r="G1774" s="4" t="str" cm="1">
        <f t="array" aca="1" ref="G1774" ca="1">IF(AND(ISBLANK(INDIRECT(ADDRESS(B1774,3,1,1,"all_city_parameter_inputs"))),ISBLANK(INDIRECT(ADDRESS(B1774,2,1,1,"all_city_parameter_inputs")))),"",IF(ISBLANK(INDIRECT(ADDRESS(B1774,2,1,1,"all_city_parameter_inputs"))),"",INDIRECT(ADDRESS(B1774,2,1,1,"all_city_parameter_inputs"))))</f>
        <v/>
      </c>
      <c r="H1774" s="17" t="str" cm="1">
        <f t="array" aca="1" ref="H1774" ca="1">IF(ISBLANK(INDIRECT(ADDRESS(B1774,A1774,1,1,"all_city_parameter_inputs"))), "--",INDIRECT(ADDRESS(B1774,A1774,1,1,"all_city_parameter_inputs")))</f>
        <v>Chile</v>
      </c>
      <c r="I1774" s="17" t="str">
        <f ca="1">IF(OR(G1774="alpha",G1774="beta",G1774="sd",G1774="mean"),"--",VLOOKUP(C1774,Default!$B$5:$H$113,7,FALSE))</f>
        <v>Bogota</v>
      </c>
      <c r="J1774" s="4" t="str">
        <f ca="1">VLOOKUP(F1774,Lookup!$C$5:$D$109,2, FALSE)</f>
        <v>Miscellaneous</v>
      </c>
      <c r="K1774" s="4" t="str">
        <f ca="1">VLOOKUP(C1774,Default!$B$4:$E$113,4, FALSE)</f>
        <v>country where city lies in</v>
      </c>
      <c r="L1774" s="21" t="str" cm="1">
        <f t="array" aca="1" ref="L1774" ca="1">IF(ISNA(VLOOKUP(D1774,Grouped_Sources!$C:$C,1,FALSE)),"", INDIRECT(VLOOKUP(D1774,Grouped_Sources!$C:$G,5,FALSE)))</f>
        <v/>
      </c>
      <c r="M1774" s="21"/>
      <c r="N1774" s="21"/>
    </row>
    <row r="1775" spans="1:14">
      <c r="A1775" s="5">
        <f t="shared" si="267"/>
        <v>20</v>
      </c>
      <c r="B1775" s="5">
        <f t="shared" si="268"/>
        <v>90</v>
      </c>
      <c r="C1775" s="5" t="str">
        <f t="shared" ca="1" si="269"/>
        <v>continent</v>
      </c>
      <c r="D1775" s="5" t="str">
        <f t="shared" ca="1" si="271"/>
        <v>continent_coquimbo_laserena</v>
      </c>
      <c r="E1775" s="4" t="str" cm="1">
        <f t="array" aca="1" ref="E1775" ca="1">INDIRECT(ADDRESS(1,A1775,1,1,"all_city_parameter_inputs"))</f>
        <v>coquimbo_laserena</v>
      </c>
      <c r="F1775" s="6" t="str" cm="1">
        <f t="array" aca="1" ref="F1775" ca="1">IF(AND(ISBLANK(INDIRECT(ADDRESS(B1775,2,1,1,"all_city_parameter_inputs"))), ISBLANK(INDIRECT(ADDRESS(B1775,1,1,1,"all_city_parameter_inputs")))), "", IF(ISBLANK(INDIRECT(ADDRESS(B1775,1,1,1,"all_city_parameter_inputs"))), All_city_list!F1774,INDIRECT(ADDRESS(B1775,1,1,1,"all_city_parameter_inputs"))))</f>
        <v>continent</v>
      </c>
      <c r="G1775" s="4" t="str" cm="1">
        <f t="array" aca="1" ref="G1775" ca="1">IF(AND(ISBLANK(INDIRECT(ADDRESS(B1775,3,1,1,"all_city_parameter_inputs"))),ISBLANK(INDIRECT(ADDRESS(B1775,2,1,1,"all_city_parameter_inputs")))),"",IF(ISBLANK(INDIRECT(ADDRESS(B1775,2,1,1,"all_city_parameter_inputs"))),"",INDIRECT(ADDRESS(B1775,2,1,1,"all_city_parameter_inputs"))))</f>
        <v/>
      </c>
      <c r="H1775" s="17" t="str" cm="1">
        <f t="array" aca="1" ref="H1775" ca="1">IF(ISBLANK(INDIRECT(ADDRESS(B1775,A1775,1,1,"all_city_parameter_inputs"))), "--",INDIRECT(ADDRESS(B1775,A1775,1,1,"all_city_parameter_inputs")))</f>
        <v>Latin_America</v>
      </c>
      <c r="I1775" s="17" t="str">
        <f ca="1">IF(OR(G1775="alpha",G1775="beta",G1775="sd",G1775="mean"),"--",VLOOKUP(C1775,Default!$B$5:$H$113,7,FALSE))</f>
        <v>Latin_America</v>
      </c>
      <c r="J1775" s="4" t="str">
        <f ca="1">VLOOKUP(F1775,Lookup!$C$5:$D$109,2, FALSE)</f>
        <v>Miscellaneous</v>
      </c>
      <c r="K1775" s="4" t="str">
        <f ca="1">VLOOKUP(C1775,Default!$B$4:$E$113,4, FALSE)</f>
        <v>continent</v>
      </c>
      <c r="L1775" s="21" t="str" cm="1">
        <f t="array" aca="1" ref="L1775" ca="1">IF(ISNA(VLOOKUP(D1775,Grouped_Sources!$C:$C,1,FALSE)),"", INDIRECT(VLOOKUP(D1775,Grouped_Sources!$C:$G,5,FALSE)))</f>
        <v/>
      </c>
      <c r="M1775" s="21"/>
      <c r="N1775" s="21"/>
    </row>
    <row r="1776" spans="1:14">
      <c r="A1776" s="5">
        <f t="shared" si="267"/>
        <v>20</v>
      </c>
      <c r="B1776" s="5">
        <f t="shared" si="268"/>
        <v>91</v>
      </c>
      <c r="C1776" s="5" t="str">
        <f t="shared" ref="C1776:C1784" ca="1" si="272">IF(G1776 = "",F1776,IF(OR(G1776="alpha",G1776="beta",G1776="constant",G1776="sd",G1776="mean",G1776="sample"),F1776,F1776&amp;" "&amp;G1776))</f>
        <v>bus_driver_prop_male</v>
      </c>
      <c r="D1776" s="5" t="str">
        <f t="shared" ca="1" si="271"/>
        <v>bus_driver_prop_male_coquimbo_laserena</v>
      </c>
      <c r="E1776" s="4" t="str" cm="1">
        <f t="array" aca="1" ref="E1776" ca="1">INDIRECT(ADDRESS(1,A1776,1,1,"all_city_parameter_inputs"))</f>
        <v>coquimbo_laserena</v>
      </c>
      <c r="F1776" s="6" t="str" cm="1">
        <f t="array" aca="1" ref="F1776" ca="1">IF(AND(ISBLANK(INDIRECT(ADDRESS(B1776,2,1,1,"all_city_parameter_inputs"))), ISBLANK(INDIRECT(ADDRESS(B1776,1,1,1,"all_city_parameter_inputs")))), "", IF(ISBLANK(INDIRECT(ADDRESS(B1776,1,1,1,"all_city_parameter_inputs"))), All_city_list!F1775,INDIRECT(ADDRESS(B1776,1,1,1,"all_city_parameter_inputs"))))</f>
        <v>bus_driver_prop_male</v>
      </c>
      <c r="G1776" s="4" t="str" cm="1">
        <f t="array" aca="1" ref="G1776" ca="1">IF(AND(ISBLANK(INDIRECT(ADDRESS(B1776,3,1,1,"all_city_parameter_inputs"))),ISBLANK(INDIRECT(ADDRESS(B1776,2,1,1,"all_city_parameter_inputs")))),"",IF(ISBLANK(INDIRECT(ADDRESS(B1776,2,1,1,"all_city_parameter_inputs"))),"",INDIRECT(ADDRESS(B1776,2,1,1,"all_city_parameter_inputs"))))</f>
        <v/>
      </c>
      <c r="H1776" s="17" cm="1">
        <f t="array" aca="1" ref="H1776" ca="1">IF(ISBLANK(INDIRECT(ADDRESS(B1776,A1776,1,1,"all_city_parameter_inputs"))), "--",INDIRECT(ADDRESS(B1776,A1776,1,1,"all_city_parameter_inputs")))</f>
        <v>0.99</v>
      </c>
      <c r="I1776" s="17">
        <f ca="1">IF(OR(G1776="alpha",G1776="beta",G1776="sd",G1776="mean"),"--",VLOOKUP(C1776,Default!$B$5:$H$113,7,FALSE))</f>
        <v>0.98</v>
      </c>
      <c r="J1776" s="4" t="str">
        <f ca="1">VLOOKUP(F1776,Lookup!$C$5:$D$109,2, FALSE)</f>
        <v>Travel values</v>
      </c>
      <c r="K1776" s="4" t="str">
        <f ca="1">VLOOKUP(C1776,Default!$B$4:$E$113,4, FALSE)</f>
        <v>proportion of bus drivers that are male</v>
      </c>
      <c r="L1776" s="21" t="str" cm="1">
        <f t="array" aca="1" ref="L1776" ca="1">IF(ISNA(VLOOKUP(D1776,Grouped_Sources!$C:$C,1,FALSE)),"", INDIRECT(VLOOKUP(D1776,Grouped_Sources!$C:$G,5,FALSE)))</f>
        <v>on OneDrive Ali Abbas - ITHIM Global\Methods and Processes\Input Parameters\GhostTrip_demographics</v>
      </c>
      <c r="M1776" s="21"/>
      <c r="N1776" s="21"/>
    </row>
    <row r="1777" spans="1:14">
      <c r="A1777" s="5">
        <f t="shared" si="267"/>
        <v>20</v>
      </c>
      <c r="B1777" s="5">
        <f t="shared" si="268"/>
        <v>92</v>
      </c>
      <c r="C1777" s="5" t="str">
        <f t="shared" ca="1" si="272"/>
        <v>bus_driver_male_agerange</v>
      </c>
      <c r="D1777" s="5" t="str">
        <f t="shared" ca="1" si="271"/>
        <v>bus_driver_male_agerange_coquimbo_laserena</v>
      </c>
      <c r="E1777" s="4" t="str" cm="1">
        <f t="array" aca="1" ref="E1777" ca="1">INDIRECT(ADDRESS(1,A1777,1,1,"all_city_parameter_inputs"))</f>
        <v>coquimbo_laserena</v>
      </c>
      <c r="F1777" s="6" t="str" cm="1">
        <f t="array" aca="1" ref="F1777" ca="1">IF(AND(ISBLANK(INDIRECT(ADDRESS(B1777,2,1,1,"all_city_parameter_inputs"))), ISBLANK(INDIRECT(ADDRESS(B1777,1,1,1,"all_city_parameter_inputs")))), "", IF(ISBLANK(INDIRECT(ADDRESS(B1777,1,1,1,"all_city_parameter_inputs"))), All_city_list!F1776,INDIRECT(ADDRESS(B1777,1,1,1,"all_city_parameter_inputs"))))</f>
        <v>bus_driver_male_agerange</v>
      </c>
      <c r="G1777" s="4" t="str" cm="1">
        <f t="array" aca="1" ref="G1777" ca="1">IF(AND(ISBLANK(INDIRECT(ADDRESS(B1777,3,1,1,"all_city_parameter_inputs"))),ISBLANK(INDIRECT(ADDRESS(B1777,2,1,1,"all_city_parameter_inputs")))),"",IF(ISBLANK(INDIRECT(ADDRESS(B1777,2,1,1,"all_city_parameter_inputs"))),"",INDIRECT(ADDRESS(B1777,2,1,1,"all_city_parameter_inputs"))))</f>
        <v/>
      </c>
      <c r="H1777" s="17" t="str" cm="1">
        <f t="array" aca="1" ref="H1777" ca="1">IF(ISBLANK(INDIRECT(ADDRESS(B1777,A1777,1,1,"all_city_parameter_inputs"))), "--",INDIRECT(ADDRESS(B1777,A1777,1,1,"all_city_parameter_inputs")))</f>
        <v>18, 65</v>
      </c>
      <c r="I1777" s="17" t="str">
        <f ca="1">IF(OR(G1777="alpha",G1777="beta",G1777="sd",G1777="mean"),"--",VLOOKUP(C1777,Default!$B$5:$H$113,7,FALSE))</f>
        <v>19, 65</v>
      </c>
      <c r="J1777" s="4" t="str">
        <f ca="1">VLOOKUP(F1777,Lookup!$C$5:$D$109,2, FALSE)</f>
        <v>Travel values</v>
      </c>
      <c r="K1777" s="4" t="str">
        <f ca="1">VLOOKUP(C1777,Default!$B$4:$E$113,4, FALSE)</f>
        <v>age range of male bus drivers</v>
      </c>
      <c r="L1777" s="21" t="str" cm="1">
        <f t="array" aca="1" ref="L1777" ca="1">IF(ISNA(VLOOKUP(D1777,Grouped_Sources!$C:$C,1,FALSE)),"", INDIRECT(VLOOKUP(D1777,Grouped_Sources!$C:$G,5,FALSE)))</f>
        <v>on OneDrive Ali Abbas - ITHIM Global\Methods and Processes\Input Parameters\GhostTrip_demographics</v>
      </c>
      <c r="M1777" s="21"/>
      <c r="N1777" s="21"/>
    </row>
    <row r="1778" spans="1:14">
      <c r="A1778" s="5">
        <f t="shared" si="267"/>
        <v>20</v>
      </c>
      <c r="B1778" s="5">
        <f t="shared" si="268"/>
        <v>93</v>
      </c>
      <c r="C1778" s="5" t="str">
        <f t="shared" ca="1" si="272"/>
        <v>bus_driver_female_agerange</v>
      </c>
      <c r="D1778" s="5" t="str">
        <f t="shared" ref="D1778:D1784" ca="1" si="273">F1778&amp;"_"&amp;E1778</f>
        <v>bus_driver_female_agerange_coquimbo_laserena</v>
      </c>
      <c r="E1778" s="4" t="str" cm="1">
        <f t="array" aca="1" ref="E1778" ca="1">INDIRECT(ADDRESS(1,A1778,1,1,"all_city_parameter_inputs"))</f>
        <v>coquimbo_laserena</v>
      </c>
      <c r="F1778" s="6" t="str" cm="1">
        <f t="array" aca="1" ref="F1778" ca="1">IF(AND(ISBLANK(INDIRECT(ADDRESS(B1778,2,1,1,"all_city_parameter_inputs"))), ISBLANK(INDIRECT(ADDRESS(B1778,1,1,1,"all_city_parameter_inputs")))), "", IF(ISBLANK(INDIRECT(ADDRESS(B1778,1,1,1,"all_city_parameter_inputs"))), All_city_list!F1777,INDIRECT(ADDRESS(B1778,1,1,1,"all_city_parameter_inputs"))))</f>
        <v>bus_driver_female_agerange</v>
      </c>
      <c r="G1778" s="4" t="str" cm="1">
        <f t="array" aca="1" ref="G1778" ca="1">IF(AND(ISBLANK(INDIRECT(ADDRESS(B1778,3,1,1,"all_city_parameter_inputs"))),ISBLANK(INDIRECT(ADDRESS(B1778,2,1,1,"all_city_parameter_inputs")))),"",IF(ISBLANK(INDIRECT(ADDRESS(B1778,2,1,1,"all_city_parameter_inputs"))),"",INDIRECT(ADDRESS(B1778,2,1,1,"all_city_parameter_inputs"))))</f>
        <v/>
      </c>
      <c r="H1778" s="17" t="str" cm="1">
        <f t="array" aca="1" ref="H1778" ca="1">IF(ISBLANK(INDIRECT(ADDRESS(B1778,A1778,1,1,"all_city_parameter_inputs"))), "--",INDIRECT(ADDRESS(B1778,A1778,1,1,"all_city_parameter_inputs")))</f>
        <v>18, 65</v>
      </c>
      <c r="I1778" s="17" t="str">
        <f ca="1">IF(OR(G1778="alpha",G1778="beta",G1778="sd",G1778="mean"),"--",VLOOKUP(C1778,Default!$B$5:$H$113,7,FALSE))</f>
        <v>19, 65</v>
      </c>
      <c r="J1778" s="4" t="str">
        <f ca="1">VLOOKUP(F1778,Lookup!$C$5:$D$109,2, FALSE)</f>
        <v>Travel values</v>
      </c>
      <c r="K1778" s="4" t="str">
        <f ca="1">VLOOKUP(C1778,Default!$B$4:$E$113,4, FALSE)</f>
        <v>age range of female bus drivers</v>
      </c>
      <c r="L1778" s="21" t="str" cm="1">
        <f t="array" aca="1" ref="L1778" ca="1">IF(ISNA(VLOOKUP(D1778,Grouped_Sources!$C:$C,1,FALSE)),"", INDIRECT(VLOOKUP(D1778,Grouped_Sources!$C:$G,5,FALSE)))</f>
        <v>on OneDrive Ali Abbas - ITHIM Global\Methods and Processes\Input Parameters\GhostTrip_demographics</v>
      </c>
      <c r="M1778" s="21"/>
      <c r="N1778" s="21"/>
    </row>
    <row r="1779" spans="1:14">
      <c r="A1779" s="5">
        <f t="shared" si="267"/>
        <v>20</v>
      </c>
      <c r="B1779" s="5">
        <f t="shared" si="268"/>
        <v>94</v>
      </c>
      <c r="C1779" s="5" t="str">
        <f t="shared" ca="1" si="272"/>
        <v>truck_driver_prop_male</v>
      </c>
      <c r="D1779" s="5" t="str">
        <f t="shared" ca="1" si="273"/>
        <v>truck_driver_prop_male_coquimbo_laserena</v>
      </c>
      <c r="E1779" s="4" t="str" cm="1">
        <f t="array" aca="1" ref="E1779" ca="1">INDIRECT(ADDRESS(1,A1779,1,1,"all_city_parameter_inputs"))</f>
        <v>coquimbo_laserena</v>
      </c>
      <c r="F1779" s="6" t="str" cm="1">
        <f t="array" aca="1" ref="F1779" ca="1">IF(AND(ISBLANK(INDIRECT(ADDRESS(B1779,2,1,1,"all_city_parameter_inputs"))), ISBLANK(INDIRECT(ADDRESS(B1779,1,1,1,"all_city_parameter_inputs")))), "", IF(ISBLANK(INDIRECT(ADDRESS(B1779,1,1,1,"all_city_parameter_inputs"))), All_city_list!F1778,INDIRECT(ADDRESS(B1779,1,1,1,"all_city_parameter_inputs"))))</f>
        <v>truck_driver_prop_male</v>
      </c>
      <c r="G1779" s="4" t="str" cm="1">
        <f t="array" aca="1" ref="G1779" ca="1">IF(AND(ISBLANK(INDIRECT(ADDRESS(B1779,3,1,1,"all_city_parameter_inputs"))),ISBLANK(INDIRECT(ADDRESS(B1779,2,1,1,"all_city_parameter_inputs")))),"",IF(ISBLANK(INDIRECT(ADDRESS(B1779,2,1,1,"all_city_parameter_inputs"))),"",INDIRECT(ADDRESS(B1779,2,1,1,"all_city_parameter_inputs"))))</f>
        <v/>
      </c>
      <c r="H1779" s="17" cm="1">
        <f t="array" aca="1" ref="H1779" ca="1">IF(ISBLANK(INDIRECT(ADDRESS(B1779,A1779,1,1,"all_city_parameter_inputs"))), "--",INDIRECT(ADDRESS(B1779,A1779,1,1,"all_city_parameter_inputs")))</f>
        <v>0.99</v>
      </c>
      <c r="I1779" s="17">
        <f ca="1">IF(OR(G1779="alpha",G1779="beta",G1779="sd",G1779="mean"),"--",VLOOKUP(C1779,Default!$B$5:$H$113,7,FALSE))</f>
        <v>0.98</v>
      </c>
      <c r="J1779" s="4" t="str">
        <f ca="1">VLOOKUP(F1779,Lookup!$C$5:$D$109,2, FALSE)</f>
        <v>Travel values</v>
      </c>
      <c r="K1779" s="4" t="str">
        <f ca="1">VLOOKUP(C1779,Default!$B$4:$E$113,4, FALSE)</f>
        <v>proportion of male truck drivers</v>
      </c>
      <c r="L1779" s="21" t="str" cm="1">
        <f t="array" aca="1" ref="L1779" ca="1">IF(ISNA(VLOOKUP(D1779,Grouped_Sources!$C:$C,1,FALSE)),"", INDIRECT(VLOOKUP(D1779,Grouped_Sources!$C:$G,5,FALSE)))</f>
        <v>on OneDrive Ali Abbas - ITHIM Global\Methods and Processes\Input Parameters\GhostTrip_demographics</v>
      </c>
      <c r="M1779" s="21"/>
      <c r="N1779" s="21"/>
    </row>
    <row r="1780" spans="1:14">
      <c r="A1780" s="5">
        <f t="shared" si="267"/>
        <v>20</v>
      </c>
      <c r="B1780" s="5">
        <f t="shared" si="268"/>
        <v>95</v>
      </c>
      <c r="C1780" s="5" t="str">
        <f t="shared" ca="1" si="272"/>
        <v>truck_driver_male_agerange</v>
      </c>
      <c r="D1780" s="5" t="str">
        <f t="shared" ca="1" si="273"/>
        <v>truck_driver_male_agerange_coquimbo_laserena</v>
      </c>
      <c r="E1780" s="4" t="str" cm="1">
        <f t="array" aca="1" ref="E1780" ca="1">INDIRECT(ADDRESS(1,A1780,1,1,"all_city_parameter_inputs"))</f>
        <v>coquimbo_laserena</v>
      </c>
      <c r="F1780" s="6" t="str" cm="1">
        <f t="array" aca="1" ref="F1780" ca="1">IF(AND(ISBLANK(INDIRECT(ADDRESS(B1780,2,1,1,"all_city_parameter_inputs"))), ISBLANK(INDIRECT(ADDRESS(B1780,1,1,1,"all_city_parameter_inputs")))), "", IF(ISBLANK(INDIRECT(ADDRESS(B1780,1,1,1,"all_city_parameter_inputs"))), All_city_list!F1779,INDIRECT(ADDRESS(B1780,1,1,1,"all_city_parameter_inputs"))))</f>
        <v>truck_driver_male_agerange</v>
      </c>
      <c r="G1780" s="4" t="str" cm="1">
        <f t="array" aca="1" ref="G1780" ca="1">IF(AND(ISBLANK(INDIRECT(ADDRESS(B1780,3,1,1,"all_city_parameter_inputs"))),ISBLANK(INDIRECT(ADDRESS(B1780,2,1,1,"all_city_parameter_inputs")))),"",IF(ISBLANK(INDIRECT(ADDRESS(B1780,2,1,1,"all_city_parameter_inputs"))),"",INDIRECT(ADDRESS(B1780,2,1,1,"all_city_parameter_inputs"))))</f>
        <v/>
      </c>
      <c r="H1780" s="17" t="str" cm="1">
        <f t="array" aca="1" ref="H1780" ca="1">IF(ISBLANK(INDIRECT(ADDRESS(B1780,A1780,1,1,"all_city_parameter_inputs"))), "--",INDIRECT(ADDRESS(B1780,A1780,1,1,"all_city_parameter_inputs")))</f>
        <v>18, 65</v>
      </c>
      <c r="I1780" s="17" t="str">
        <f ca="1">IF(OR(G1780="alpha",G1780="beta",G1780="sd",G1780="mean"),"--",VLOOKUP(C1780,Default!$B$5:$H$113,7,FALSE))</f>
        <v>18, 65</v>
      </c>
      <c r="J1780" s="4" t="str">
        <f ca="1">VLOOKUP(F1780,Lookup!$C$5:$D$109,2, FALSE)</f>
        <v>Travel values</v>
      </c>
      <c r="K1780" s="4" t="str">
        <f ca="1">VLOOKUP(C1780,Default!$B$4:$E$113,4, FALSE)</f>
        <v>age range of male truck drivers</v>
      </c>
      <c r="L1780" s="21" t="str" cm="1">
        <f t="array" aca="1" ref="L1780" ca="1">IF(ISNA(VLOOKUP(D1780,Grouped_Sources!$C:$C,1,FALSE)),"", INDIRECT(VLOOKUP(D1780,Grouped_Sources!$C:$G,5,FALSE)))</f>
        <v>on OneDrive Ali Abbas - ITHIM Global\Methods and Processes\Input Parameters\GhostTrip_demographics</v>
      </c>
      <c r="M1780" s="21"/>
      <c r="N1780" s="21"/>
    </row>
    <row r="1781" spans="1:14">
      <c r="A1781" s="5">
        <f t="shared" si="267"/>
        <v>20</v>
      </c>
      <c r="B1781" s="5">
        <f t="shared" si="268"/>
        <v>96</v>
      </c>
      <c r="C1781" s="5" t="str">
        <f t="shared" ca="1" si="272"/>
        <v>truck_driver_female_agerange</v>
      </c>
      <c r="D1781" s="5" t="str">
        <f t="shared" ca="1" si="273"/>
        <v>truck_driver_female_agerange_coquimbo_laserena</v>
      </c>
      <c r="E1781" s="4" t="str" cm="1">
        <f t="array" aca="1" ref="E1781" ca="1">INDIRECT(ADDRESS(1,A1781,1,1,"all_city_parameter_inputs"))</f>
        <v>coquimbo_laserena</v>
      </c>
      <c r="F1781" s="6" t="str" cm="1">
        <f t="array" aca="1" ref="F1781" ca="1">IF(AND(ISBLANK(INDIRECT(ADDRESS(B1781,2,1,1,"all_city_parameter_inputs"))), ISBLANK(INDIRECT(ADDRESS(B1781,1,1,1,"all_city_parameter_inputs")))), "", IF(ISBLANK(INDIRECT(ADDRESS(B1781,1,1,1,"all_city_parameter_inputs"))), All_city_list!F1780,INDIRECT(ADDRESS(B1781,1,1,1,"all_city_parameter_inputs"))))</f>
        <v>truck_driver_female_agerange</v>
      </c>
      <c r="G1781" s="4" t="str" cm="1">
        <f t="array" aca="1" ref="G1781" ca="1">IF(AND(ISBLANK(INDIRECT(ADDRESS(B1781,3,1,1,"all_city_parameter_inputs"))),ISBLANK(INDIRECT(ADDRESS(B1781,2,1,1,"all_city_parameter_inputs")))),"",IF(ISBLANK(INDIRECT(ADDRESS(B1781,2,1,1,"all_city_parameter_inputs"))),"",INDIRECT(ADDRESS(B1781,2,1,1,"all_city_parameter_inputs"))))</f>
        <v/>
      </c>
      <c r="H1781" s="17" t="str" cm="1">
        <f t="array" aca="1" ref="H1781" ca="1">IF(ISBLANK(INDIRECT(ADDRESS(B1781,A1781,1,1,"all_city_parameter_inputs"))), "--",INDIRECT(ADDRESS(B1781,A1781,1,1,"all_city_parameter_inputs")))</f>
        <v>18, 65</v>
      </c>
      <c r="I1781" s="17" t="str">
        <f ca="1">IF(OR(G1781="alpha",G1781="beta",G1781="sd",G1781="mean"),"--",VLOOKUP(C1781,Default!$B$5:$H$113,7,FALSE))</f>
        <v>18, 65</v>
      </c>
      <c r="J1781" s="4" t="str">
        <f ca="1">VLOOKUP(F1781,Lookup!$C$5:$D$109,2, FALSE)</f>
        <v>Travel values</v>
      </c>
      <c r="K1781" s="4" t="str">
        <f ca="1">VLOOKUP(C1781,Default!$B$4:$E$113,4, FALSE)</f>
        <v>age range of female truck drivers</v>
      </c>
      <c r="L1781" s="21" t="str" cm="1">
        <f t="array" aca="1" ref="L1781" ca="1">IF(ISNA(VLOOKUP(D1781,Grouped_Sources!$C:$C,1,FALSE)),"", INDIRECT(VLOOKUP(D1781,Grouped_Sources!$C:$G,5,FALSE)))</f>
        <v>on OneDrive Ali Abbas - ITHIM Global\Methods and Processes\Input Parameters\GhostTrip_demographics</v>
      </c>
      <c r="M1781" s="21"/>
      <c r="N1781" s="21"/>
    </row>
    <row r="1782" spans="1:14">
      <c r="A1782" s="5">
        <f t="shared" si="267"/>
        <v>20</v>
      </c>
      <c r="B1782" s="5">
        <f t="shared" si="268"/>
        <v>97</v>
      </c>
      <c r="C1782" s="5" t="str">
        <f t="shared" ca="1" si="272"/>
        <v>commerical_mbike_prop_male</v>
      </c>
      <c r="D1782" s="5" t="str">
        <f t="shared" ca="1" si="273"/>
        <v>commerical_mbike_prop_male_coquimbo_laserena</v>
      </c>
      <c r="E1782" s="4" t="str" cm="1">
        <f t="array" aca="1" ref="E1782" ca="1">INDIRECT(ADDRESS(1,A1782,1,1,"all_city_parameter_inputs"))</f>
        <v>coquimbo_laserena</v>
      </c>
      <c r="F1782" s="6" t="str" cm="1">
        <f t="array" aca="1" ref="F1782" ca="1">IF(AND(ISBLANK(INDIRECT(ADDRESS(B1782,2,1,1,"all_city_parameter_inputs"))), ISBLANK(INDIRECT(ADDRESS(B1782,1,1,1,"all_city_parameter_inputs")))), "", IF(ISBLANK(INDIRECT(ADDRESS(B1782,1,1,1,"all_city_parameter_inputs"))), All_city_list!F1781,INDIRECT(ADDRESS(B1782,1,1,1,"all_city_parameter_inputs"))))</f>
        <v>commerical_mbike_prop_male</v>
      </c>
      <c r="G1782" s="4" t="str" cm="1">
        <f t="array" aca="1" ref="G1782" ca="1">IF(AND(ISBLANK(INDIRECT(ADDRESS(B1782,3,1,1,"all_city_parameter_inputs"))),ISBLANK(INDIRECT(ADDRESS(B1782,2,1,1,"all_city_parameter_inputs")))),"",IF(ISBLANK(INDIRECT(ADDRESS(B1782,2,1,1,"all_city_parameter_inputs"))),"",INDIRECT(ADDRESS(B1782,2,1,1,"all_city_parameter_inputs"))))</f>
        <v/>
      </c>
      <c r="H1782" s="17" cm="1">
        <f t="array" aca="1" ref="H1782" ca="1">IF(ISBLANK(INDIRECT(ADDRESS(B1782,A1782,1,1,"all_city_parameter_inputs"))), "--",INDIRECT(ADDRESS(B1782,A1782,1,1,"all_city_parameter_inputs")))</f>
        <v>0.99</v>
      </c>
      <c r="I1782" s="17">
        <f ca="1">IF(OR(G1782="alpha",G1782="beta",G1782="sd",G1782="mean"),"--",VLOOKUP(C1782,Default!$B$5:$H$113,7,FALSE))</f>
        <v>0.99</v>
      </c>
      <c r="J1782" s="4" t="str">
        <f ca="1">VLOOKUP(F1782,Lookup!$C$5:$D$109,2, FALSE)</f>
        <v>Travel values</v>
      </c>
      <c r="K1782" s="4" t="str">
        <f ca="1">VLOOKUP(C1782,Default!$B$4:$E$113,4, FALSE)</f>
        <v>proportion of male commercial motorcycle drivers</v>
      </c>
      <c r="L1782" s="21" t="str" cm="1">
        <f t="array" aca="1" ref="L1782" ca="1">IF(ISNA(VLOOKUP(D1782,Grouped_Sources!$C:$C,1,FALSE)),"", INDIRECT(VLOOKUP(D1782,Grouped_Sources!$C:$G,5,FALSE)))</f>
        <v>on OneDrive Ali Abbas - ITHIM Global\Methods and Processes\Input Parameters\GhostTrip_demographics</v>
      </c>
      <c r="M1782" s="21"/>
      <c r="N1782" s="21"/>
    </row>
    <row r="1783" spans="1:14">
      <c r="A1783" s="5">
        <f t="shared" si="267"/>
        <v>20</v>
      </c>
      <c r="B1783" s="5">
        <f t="shared" si="268"/>
        <v>98</v>
      </c>
      <c r="C1783" s="5" t="str">
        <f t="shared" ca="1" si="272"/>
        <v>commerical_mbike_male_agerange</v>
      </c>
      <c r="D1783" s="5" t="str">
        <f t="shared" ca="1" si="273"/>
        <v>commerical_mbike_male_agerange_coquimbo_laserena</v>
      </c>
      <c r="E1783" s="4" t="str" cm="1">
        <f t="array" aca="1" ref="E1783" ca="1">INDIRECT(ADDRESS(1,A1783,1,1,"all_city_parameter_inputs"))</f>
        <v>coquimbo_laserena</v>
      </c>
      <c r="F1783" s="6" t="str" cm="1">
        <f t="array" aca="1" ref="F1783" ca="1">IF(AND(ISBLANK(INDIRECT(ADDRESS(B1783,2,1,1,"all_city_parameter_inputs"))), ISBLANK(INDIRECT(ADDRESS(B1783,1,1,1,"all_city_parameter_inputs")))), "", IF(ISBLANK(INDIRECT(ADDRESS(B1783,1,1,1,"all_city_parameter_inputs"))), All_city_list!F1782,INDIRECT(ADDRESS(B1783,1,1,1,"all_city_parameter_inputs"))))</f>
        <v>commerical_mbike_male_agerange</v>
      </c>
      <c r="G1783" s="4" t="str" cm="1">
        <f t="array" aca="1" ref="G1783" ca="1">IF(AND(ISBLANK(INDIRECT(ADDRESS(B1783,3,1,1,"all_city_parameter_inputs"))),ISBLANK(INDIRECT(ADDRESS(B1783,2,1,1,"all_city_parameter_inputs")))),"",IF(ISBLANK(INDIRECT(ADDRESS(B1783,2,1,1,"all_city_parameter_inputs"))),"",INDIRECT(ADDRESS(B1783,2,1,1,"all_city_parameter_inputs"))))</f>
        <v/>
      </c>
      <c r="H1783" s="17" t="str" cm="1">
        <f t="array" aca="1" ref="H1783" ca="1">IF(ISBLANK(INDIRECT(ADDRESS(B1783,A1783,1,1,"all_city_parameter_inputs"))), "--",INDIRECT(ADDRESS(B1783,A1783,1,1,"all_city_parameter_inputs")))</f>
        <v>18, 65</v>
      </c>
      <c r="I1783" s="17" t="str">
        <f ca="1">IF(OR(G1783="alpha",G1783="beta",G1783="sd",G1783="mean"),"--",VLOOKUP(C1783,Default!$B$5:$H$113,7,FALSE))</f>
        <v>18, 65</v>
      </c>
      <c r="J1783" s="4" t="str">
        <f ca="1">VLOOKUP(F1783,Lookup!$C$5:$D$109,2, FALSE)</f>
        <v>Travel values</v>
      </c>
      <c r="K1783" s="4" t="str">
        <f ca="1">VLOOKUP(C1783,Default!$B$4:$E$113,4, FALSE)</f>
        <v>age range of male commercial motorcycle drivers</v>
      </c>
      <c r="L1783" s="21" t="str" cm="1">
        <f t="array" aca="1" ref="L1783" ca="1">IF(ISNA(VLOOKUP(D1783,Grouped_Sources!$C:$C,1,FALSE)),"", INDIRECT(VLOOKUP(D1783,Grouped_Sources!$C:$G,5,FALSE)))</f>
        <v>on OneDrive Ali Abbas - ITHIM Global\Methods and Processes\Input Parameters\GhostTrip_demographics</v>
      </c>
      <c r="M1783" s="21"/>
      <c r="N1783" s="21"/>
    </row>
    <row r="1784" spans="1:14">
      <c r="A1784" s="5">
        <f t="shared" si="267"/>
        <v>20</v>
      </c>
      <c r="B1784" s="5">
        <f t="shared" si="268"/>
        <v>99</v>
      </c>
      <c r="C1784" s="5" t="str">
        <f t="shared" ca="1" si="272"/>
        <v>commerical_mbike_female_agerange</v>
      </c>
      <c r="D1784" s="5" t="str">
        <f t="shared" ca="1" si="273"/>
        <v>commerical_mbike_female_agerange_coquimbo_laserena</v>
      </c>
      <c r="E1784" s="4" t="str" cm="1">
        <f t="array" aca="1" ref="E1784" ca="1">INDIRECT(ADDRESS(1,A1784,1,1,"all_city_parameter_inputs"))</f>
        <v>coquimbo_laserena</v>
      </c>
      <c r="F1784" s="6" t="str" cm="1">
        <f t="array" aca="1" ref="F1784" ca="1">IF(AND(ISBLANK(INDIRECT(ADDRESS(B1784,2,1,1,"all_city_parameter_inputs"))), ISBLANK(INDIRECT(ADDRESS(B1784,1,1,1,"all_city_parameter_inputs")))), "", IF(ISBLANK(INDIRECT(ADDRESS(B1784,1,1,1,"all_city_parameter_inputs"))), All_city_list!F1783,INDIRECT(ADDRESS(B1784,1,1,1,"all_city_parameter_inputs"))))</f>
        <v>commerical_mbike_female_agerange</v>
      </c>
      <c r="G1784" s="4" t="str" cm="1">
        <f t="array" aca="1" ref="G1784" ca="1">IF(AND(ISBLANK(INDIRECT(ADDRESS(B1784,3,1,1,"all_city_parameter_inputs"))),ISBLANK(INDIRECT(ADDRESS(B1784,2,1,1,"all_city_parameter_inputs")))),"",IF(ISBLANK(INDIRECT(ADDRESS(B1784,2,1,1,"all_city_parameter_inputs"))),"",INDIRECT(ADDRESS(B1784,2,1,1,"all_city_parameter_inputs"))))</f>
        <v/>
      </c>
      <c r="H1784" s="17" t="str" cm="1">
        <f t="array" aca="1" ref="H1784" ca="1">IF(ISBLANK(INDIRECT(ADDRESS(B1784,A1784,1,1,"all_city_parameter_inputs"))), "--",INDIRECT(ADDRESS(B1784,A1784,1,1,"all_city_parameter_inputs")))</f>
        <v>18, 65</v>
      </c>
      <c r="I1784" s="17" t="str">
        <f ca="1">IF(OR(G1784="alpha",G1784="beta",G1784="sd",G1784="mean"),"--",VLOOKUP(C1784,Default!$B$5:$H$113,7,FALSE))</f>
        <v>18, 65</v>
      </c>
      <c r="J1784" s="4" t="str">
        <f ca="1">VLOOKUP(F1784,Lookup!$C$5:$D$109,2, FALSE)</f>
        <v>Travel values</v>
      </c>
      <c r="K1784" s="4" t="str">
        <f ca="1">VLOOKUP(C1784,Default!$B$4:$E$113,4, FALSE)</f>
        <v>age range of female commercial motorcycle drivers</v>
      </c>
      <c r="L1784" s="21" t="str" cm="1">
        <f t="array" aca="1" ref="L1784" ca="1">IF(ISNA(VLOOKUP(D1784,Grouped_Sources!$C:$C,1,FALSE)),"", INDIRECT(VLOOKUP(D1784,Grouped_Sources!$C:$G,5,FALSE)))</f>
        <v>on OneDrive Ali Abbas - ITHIM Global\Methods and Processes\Input Parameters\GhostTrip_demographics</v>
      </c>
      <c r="M1784" s="21"/>
      <c r="N1784" s="21"/>
    </row>
    <row r="1785" spans="1:14">
      <c r="A1785" s="5">
        <f t="shared" si="267"/>
        <v>20</v>
      </c>
      <c r="B1785" s="5">
        <f t="shared" si="268"/>
        <v>100</v>
      </c>
      <c r="C1785" s="5" t="str">
        <f t="shared" ref="C1785" ca="1" si="274">IF(G1785 = "",F1785,IF(OR(G1785="alpha",G1785="beta",G1785="constant",G1785="sd",G1785="mean",G1785="sample"),F1785,F1785&amp;" "&amp;G1785))</f>
        <v>day_to_week_scalar</v>
      </c>
      <c r="D1785" s="5" t="str">
        <f t="shared" ref="D1785" ca="1" si="275">F1785&amp;"_"&amp;E1785</f>
        <v>day_to_week_scalar_coquimbo_laserena</v>
      </c>
      <c r="E1785" s="4" t="str" cm="1">
        <f t="array" aca="1" ref="E1785" ca="1">INDIRECT(ADDRESS(1,A1785,1,1,"all_city_parameter_inputs"))</f>
        <v>coquimbo_laserena</v>
      </c>
      <c r="F1785" s="6" t="str" cm="1">
        <f t="array" aca="1" ref="F1785" ca="1">IF(AND(ISBLANK(INDIRECT(ADDRESS(B1785,2,1,1,"all_city_parameter_inputs"))), ISBLANK(INDIRECT(ADDRESS(B1785,1,1,1,"all_city_parameter_inputs")))), "", IF(ISBLANK(INDIRECT(ADDRESS(B1785,1,1,1,"all_city_parameter_inputs"))), All_city_list!F1784,INDIRECT(ADDRESS(B1785,1,1,1,"all_city_parameter_inputs"))))</f>
        <v>day_to_week_scalar</v>
      </c>
      <c r="G1785" s="4" t="str" cm="1">
        <f t="array" aca="1" ref="G1785" ca="1">IF(AND(ISBLANK(INDIRECT(ADDRESS(B1785,3,1,1,"all_city_parameter_inputs"))),ISBLANK(INDIRECT(ADDRESS(B1785,2,1,1,"all_city_parameter_inputs")))),"",IF(ISBLANK(INDIRECT(ADDRESS(B1785,2,1,1,"all_city_parameter_inputs"))),"",INDIRECT(ADDRESS(B1785,2,1,1,"all_city_parameter_inputs"))))</f>
        <v/>
      </c>
      <c r="H1785" s="17" cm="1">
        <f t="array" aca="1" ref="H1785" ca="1">IF(ISBLANK(INDIRECT(ADDRESS(B1785,A1785,1,1,"all_city_parameter_inputs"))), "--",INDIRECT(ADDRESS(B1785,A1785,1,1,"all_city_parameter_inputs")))</f>
        <v>7</v>
      </c>
      <c r="I1785" s="17">
        <f ca="1">IF(OR(G1785="alpha",G1785="beta",G1785="sd",G1785="mean"),"--",VLOOKUP(C1785,Default!$B$5:$H$113,7,FALSE))</f>
        <v>7</v>
      </c>
      <c r="J1785" s="4" t="str">
        <f ca="1">VLOOKUP(F1785,Lookup!$C$5:$D$109,2, FALSE)</f>
        <v>Travel values</v>
      </c>
      <c r="K1785" s="4" t="str">
        <f ca="1">VLOOKUP(C1785,Default!$B$4:$E$113,4, FALSE)</f>
        <v>how daily travel scales to a week</v>
      </c>
      <c r="L1785" s="38" t="s">
        <v>831</v>
      </c>
      <c r="M1785" s="21"/>
      <c r="N1785" s="21"/>
    </row>
    <row r="1786" spans="1:14">
      <c r="A1786" s="5">
        <f t="shared" ref="A1786" si="276">A1687+1</f>
        <v>21</v>
      </c>
      <c r="B1786" s="5">
        <f t="shared" ref="B1786" si="277">B1687</f>
        <v>2</v>
      </c>
      <c r="C1786" s="5" t="str">
        <f t="shared" ca="1" si="269"/>
        <v>speeds auto_rickshaw</v>
      </c>
      <c r="D1786" s="5" t="str">
        <f t="shared" ca="1" si="271"/>
        <v>speeds_iquique_altohospicio</v>
      </c>
      <c r="E1786" s="4" t="str" cm="1">
        <f t="array" aca="1" ref="E1786" ca="1">INDIRECT(ADDRESS(1,A1786,1,1,"all_city_parameter_inputs"))</f>
        <v>iquique_altohospicio</v>
      </c>
      <c r="F1786" s="6" t="str" cm="1">
        <f t="array" aca="1" ref="F1786" ca="1">IF(AND(ISBLANK(INDIRECT(ADDRESS(B1786,2,1,1,"all_city_parameter_inputs"))), ISBLANK(INDIRECT(ADDRESS(B1786,1,1,1,"all_city_parameter_inputs")))), "", IF(ISBLANK(INDIRECT(ADDRESS(B1786,1,1,1,"all_city_parameter_inputs"))), All_city_list!F1775,INDIRECT(ADDRESS(B1786,1,1,1,"all_city_parameter_inputs"))))</f>
        <v>speeds</v>
      </c>
      <c r="G1786" s="4" t="str" cm="1">
        <f t="array" aca="1" ref="G1786" ca="1">IF(AND(ISBLANK(INDIRECT(ADDRESS(B1786,3,1,1,"all_city_parameter_inputs"))),ISBLANK(INDIRECT(ADDRESS(B1786,2,1,1,"all_city_parameter_inputs")))),"",IF(ISBLANK(INDIRECT(ADDRESS(B1786,2,1,1,"all_city_parameter_inputs"))),"",INDIRECT(ADDRESS(B1786,2,1,1,"all_city_parameter_inputs"))))</f>
        <v>auto_rickshaw</v>
      </c>
      <c r="H1786" s="17" t="str" cm="1">
        <f t="array" aca="1" ref="H1786" ca="1">IF(ISBLANK(INDIRECT(ADDRESS(B1786,A1786,1,1,"all_city_parameter_inputs"))), "--",INDIRECT(ADDRESS(B1786,A1786,1,1,"all_city_parameter_inputs")))</f>
        <v>--</v>
      </c>
      <c r="I1786" s="17">
        <f ca="1">IF(OR(G1786="alpha",G1786="beta",G1786="sd",G1786="mean"),"--",VLOOKUP(C1786,Default!$B$5:$H$113,7,FALSE))</f>
        <v>0</v>
      </c>
      <c r="J1786" s="4" t="str">
        <f ca="1">VLOOKUP(F1786,Lookup!$C$5:$D$109,2, FALSE)</f>
        <v>Travel values</v>
      </c>
      <c r="K1786" s="4">
        <f ca="1">VLOOKUP(C1786,Default!$B$4:$E$113,4, FALSE)</f>
        <v>0</v>
      </c>
      <c r="L1786" s="21" t="str" cm="1">
        <f t="array" aca="1" ref="L1786" ca="1">IF(ISNA(VLOOKUP(D1786,Grouped_Sources!$C:$C,1,FALSE)),"", INDIRECT(VLOOKUP(D1786,Grouped_Sources!$C:$G,5,FALSE)))</f>
        <v>VehicleSpeeds_Summary_vxxx.docx on OneDrive Ali Abbas - ITHIM Global\Methods and Processes\Input Parameters\VehicleSpeeds</v>
      </c>
      <c r="M1786" s="21"/>
      <c r="N1786" s="21"/>
    </row>
    <row r="1787" spans="1:14">
      <c r="A1787" s="5">
        <f t="shared" ref="A1787:A1818" si="278">A1688+1</f>
        <v>21</v>
      </c>
      <c r="B1787" s="5">
        <f t="shared" ref="B1787:B1818" si="279">B1688</f>
        <v>3</v>
      </c>
      <c r="C1787" s="5" t="str">
        <f t="shared" ca="1" si="269"/>
        <v>speeds bus</v>
      </c>
      <c r="D1787" s="5" t="str">
        <f t="shared" ca="1" si="265"/>
        <v>speeds_iquique_altohospicio</v>
      </c>
      <c r="E1787" s="4" t="str" cm="1">
        <f t="array" aca="1" ref="E1787" ca="1">INDIRECT(ADDRESS(1,A1787,1,1,"all_city_parameter_inputs"))</f>
        <v>iquique_altohospicio</v>
      </c>
      <c r="F1787" s="6" t="str" cm="1">
        <f t="array" aca="1" ref="F1787" ca="1">IF(AND(ISBLANK(INDIRECT(ADDRESS(B1787,2,1,1,"all_city_parameter_inputs"))), ISBLANK(INDIRECT(ADDRESS(B1787,1,1,1,"all_city_parameter_inputs")))), "", IF(ISBLANK(INDIRECT(ADDRESS(B1787,1,1,1,"all_city_parameter_inputs"))), All_city_list!F1786,INDIRECT(ADDRESS(B1787,1,1,1,"all_city_parameter_inputs"))))</f>
        <v>speeds</v>
      </c>
      <c r="G1787" s="4" t="str" cm="1">
        <f t="array" aca="1" ref="G1787" ca="1">IF(AND(ISBLANK(INDIRECT(ADDRESS(B1787,3,1,1,"all_city_parameter_inputs"))),ISBLANK(INDIRECT(ADDRESS(B1787,2,1,1,"all_city_parameter_inputs")))),"",IF(ISBLANK(INDIRECT(ADDRESS(B1787,2,1,1,"all_city_parameter_inputs"))),"",INDIRECT(ADDRESS(B1787,2,1,1,"all_city_parameter_inputs"))))</f>
        <v>bus</v>
      </c>
      <c r="H1787" s="17" cm="1">
        <f t="array" aca="1" ref="H1787" ca="1">IF(ISBLANK(INDIRECT(ADDRESS(B1787,A1787,1,1,"all_city_parameter_inputs"))), "--",INDIRECT(ADDRESS(B1787,A1787,1,1,"all_city_parameter_inputs")))</f>
        <v>13</v>
      </c>
      <c r="I1787" s="17">
        <f ca="1">IF(OR(G1787="alpha",G1787="beta",G1787="sd",G1787="mean"),"--",VLOOKUP(C1787,Default!$B$5:$H$113,7,FALSE))</f>
        <v>8.1</v>
      </c>
      <c r="J1787" s="4" t="str">
        <f ca="1">VLOOKUP(F1787,Lookup!$C$5:$D$109,2, FALSE)</f>
        <v>Travel values</v>
      </c>
      <c r="K1787" s="4" t="str">
        <f ca="1">VLOOKUP(C1787,Default!$B$4:$E$113,4,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787" s="21" t="str" cm="1">
        <f t="array" aca="1" ref="L1787" ca="1">IF(ISNA(VLOOKUP(D1787,Grouped_Sources!$C:$C,1,FALSE)),"", INDIRECT(VLOOKUP(D1787,Grouped_Sources!$C:$G,5,FALSE)))</f>
        <v>VehicleSpeeds_Summary_vxxx.docx on OneDrive Ali Abbas - ITHIM Global\Methods and Processes\Input Parameters\VehicleSpeeds</v>
      </c>
      <c r="M1787" s="21"/>
      <c r="N1787" s="21"/>
    </row>
    <row r="1788" spans="1:14">
      <c r="A1788" s="5">
        <f t="shared" si="278"/>
        <v>21</v>
      </c>
      <c r="B1788" s="5">
        <f t="shared" si="279"/>
        <v>4</v>
      </c>
      <c r="C1788" s="5" t="str">
        <f t="shared" ca="1" si="269"/>
        <v>speeds car</v>
      </c>
      <c r="D1788" s="5" t="str">
        <f t="shared" ref="D1788:D1797" ca="1" si="280">F1788&amp;"_"&amp;E1788</f>
        <v>speeds_iquique_altohospicio</v>
      </c>
      <c r="E1788" s="4" t="str" cm="1">
        <f t="array" aca="1" ref="E1788" ca="1">INDIRECT(ADDRESS(1,A1788,1,1,"all_city_parameter_inputs"))</f>
        <v>iquique_altohospicio</v>
      </c>
      <c r="F1788" s="6" t="str" cm="1">
        <f t="array" aca="1" ref="F1788" ca="1">IF(AND(ISBLANK(INDIRECT(ADDRESS(B1788,2,1,1,"all_city_parameter_inputs"))), ISBLANK(INDIRECT(ADDRESS(B1788,1,1,1,"all_city_parameter_inputs")))), "", IF(ISBLANK(INDIRECT(ADDRESS(B1788,1,1,1,"all_city_parameter_inputs"))), All_city_list!F1787,INDIRECT(ADDRESS(B1788,1,1,1,"all_city_parameter_inputs"))))</f>
        <v>speeds</v>
      </c>
      <c r="G1788" s="4" t="str" cm="1">
        <f t="array" aca="1" ref="G1788" ca="1">IF(AND(ISBLANK(INDIRECT(ADDRESS(B1788,3,1,1,"all_city_parameter_inputs"))),ISBLANK(INDIRECT(ADDRESS(B1788,2,1,1,"all_city_parameter_inputs")))),"",IF(ISBLANK(INDIRECT(ADDRESS(B1788,2,1,1,"all_city_parameter_inputs"))),"",INDIRECT(ADDRESS(B1788,2,1,1,"all_city_parameter_inputs"))))</f>
        <v>car</v>
      </c>
      <c r="H1788" s="17" cm="1">
        <f t="array" aca="1" ref="H1788" ca="1">IF(ISBLANK(INDIRECT(ADDRESS(B1788,A1788,1,1,"all_city_parameter_inputs"))), "--",INDIRECT(ADDRESS(B1788,A1788,1,1,"all_city_parameter_inputs")))</f>
        <v>16</v>
      </c>
      <c r="I1788" s="17">
        <f ca="1">IF(OR(G1788="alpha",G1788="beta",G1788="sd",G1788="mean"),"--",VLOOKUP(C1788,Default!$B$5:$H$113,7,FALSE))</f>
        <v>13.8</v>
      </c>
      <c r="J1788" s="4" t="str">
        <f ca="1">VLOOKUP(F1788,Lookup!$C$5:$D$109,2, FALSE)</f>
        <v>Travel values</v>
      </c>
      <c r="K1788" s="4">
        <f ca="1">VLOOKUP(C1788,Default!$B$4:$E$113,4, FALSE)</f>
        <v>0</v>
      </c>
      <c r="L1788" s="21" t="str" cm="1">
        <f t="array" aca="1" ref="L1788" ca="1">IF(ISNA(VLOOKUP(D1788,Grouped_Sources!$C:$C,1,FALSE)),"", INDIRECT(VLOOKUP(D1788,Grouped_Sources!$C:$G,5,FALSE)))</f>
        <v>VehicleSpeeds_Summary_vxxx.docx on OneDrive Ali Abbas - ITHIM Global\Methods and Processes\Input Parameters\VehicleSpeeds</v>
      </c>
      <c r="M1788" s="21"/>
      <c r="N1788" s="21"/>
    </row>
    <row r="1789" spans="1:14">
      <c r="A1789" s="5">
        <f t="shared" si="278"/>
        <v>21</v>
      </c>
      <c r="B1789" s="5">
        <f t="shared" si="279"/>
        <v>5</v>
      </c>
      <c r="C1789" s="5" t="str">
        <f t="shared" ca="1" si="269"/>
        <v>speeds cycle</v>
      </c>
      <c r="D1789" s="5" t="str">
        <f t="shared" ca="1" si="280"/>
        <v>speeds_iquique_altohospicio</v>
      </c>
      <c r="E1789" s="4" t="str" cm="1">
        <f t="array" aca="1" ref="E1789" ca="1">INDIRECT(ADDRESS(1,A1789,1,1,"all_city_parameter_inputs"))</f>
        <v>iquique_altohospicio</v>
      </c>
      <c r="F1789" s="6" t="str" cm="1">
        <f t="array" aca="1" ref="F1789" ca="1">IF(AND(ISBLANK(INDIRECT(ADDRESS(B1789,2,1,1,"all_city_parameter_inputs"))), ISBLANK(INDIRECT(ADDRESS(B1789,1,1,1,"all_city_parameter_inputs")))), "", IF(ISBLANK(INDIRECT(ADDRESS(B1789,1,1,1,"all_city_parameter_inputs"))), All_city_list!F1788,INDIRECT(ADDRESS(B1789,1,1,1,"all_city_parameter_inputs"))))</f>
        <v>speeds</v>
      </c>
      <c r="G1789" s="4" t="str" cm="1">
        <f t="array" aca="1" ref="G1789" ca="1">IF(AND(ISBLANK(INDIRECT(ADDRESS(B1789,3,1,1,"all_city_parameter_inputs"))),ISBLANK(INDIRECT(ADDRESS(B1789,2,1,1,"all_city_parameter_inputs")))),"",IF(ISBLANK(INDIRECT(ADDRESS(B1789,2,1,1,"all_city_parameter_inputs"))),"",INDIRECT(ADDRESS(B1789,2,1,1,"all_city_parameter_inputs"))))</f>
        <v>cycle</v>
      </c>
      <c r="H1789" s="17" cm="1">
        <f t="array" aca="1" ref="H1789" ca="1">IF(ISBLANK(INDIRECT(ADDRESS(B1789,A1789,1,1,"all_city_parameter_inputs"))), "--",INDIRECT(ADDRESS(B1789,A1789,1,1,"all_city_parameter_inputs")))</f>
        <v>7.2</v>
      </c>
      <c r="I1789" s="17">
        <f ca="1">IF(OR(G1789="alpha",G1789="beta",G1789="sd",G1789="mean"),"--",VLOOKUP(C1789,Default!$B$5:$H$113,7,FALSE))</f>
        <v>7.2</v>
      </c>
      <c r="J1789" s="4" t="str">
        <f ca="1">VLOOKUP(F1789,Lookup!$C$5:$D$109,2, FALSE)</f>
        <v>Travel values</v>
      </c>
      <c r="K1789" s="4">
        <f ca="1">VLOOKUP(C1789,Default!$B$4:$E$113,4, FALSE)</f>
        <v>0</v>
      </c>
      <c r="L1789" s="21" t="str" cm="1">
        <f t="array" aca="1" ref="L1789" ca="1">IF(ISNA(VLOOKUP(D1789,Grouped_Sources!$C:$C,1,FALSE)),"", INDIRECT(VLOOKUP(D1789,Grouped_Sources!$C:$G,5,FALSE)))</f>
        <v>VehicleSpeeds_Summary_vxxx.docx on OneDrive Ali Abbas - ITHIM Global\Methods and Processes\Input Parameters\VehicleSpeeds</v>
      </c>
      <c r="M1789" s="21"/>
      <c r="N1789" s="21"/>
    </row>
    <row r="1790" spans="1:14">
      <c r="A1790" s="5">
        <f t="shared" si="278"/>
        <v>21</v>
      </c>
      <c r="B1790" s="5">
        <f t="shared" si="279"/>
        <v>6</v>
      </c>
      <c r="C1790" s="5" t="str">
        <f t="shared" ca="1" si="269"/>
        <v>speeds subway</v>
      </c>
      <c r="D1790" s="5" t="str">
        <f t="shared" ca="1" si="280"/>
        <v>speeds_iquique_altohospicio</v>
      </c>
      <c r="E1790" s="4" t="str" cm="1">
        <f t="array" aca="1" ref="E1790" ca="1">INDIRECT(ADDRESS(1,A1790,1,1,"all_city_parameter_inputs"))</f>
        <v>iquique_altohospicio</v>
      </c>
      <c r="F1790" s="6" t="str" cm="1">
        <f t="array" aca="1" ref="F1790" ca="1">IF(AND(ISBLANK(INDIRECT(ADDRESS(B1790,2,1,1,"all_city_parameter_inputs"))), ISBLANK(INDIRECT(ADDRESS(B1790,1,1,1,"all_city_parameter_inputs")))), "", IF(ISBLANK(INDIRECT(ADDRESS(B1790,1,1,1,"all_city_parameter_inputs"))), All_city_list!F1789,INDIRECT(ADDRESS(B1790,1,1,1,"all_city_parameter_inputs"))))</f>
        <v>speeds</v>
      </c>
      <c r="G1790" s="4" t="str" cm="1">
        <f t="array" aca="1" ref="G1790" ca="1">IF(AND(ISBLANK(INDIRECT(ADDRESS(B1790,3,1,1,"all_city_parameter_inputs"))),ISBLANK(INDIRECT(ADDRESS(B1790,2,1,1,"all_city_parameter_inputs")))),"",IF(ISBLANK(INDIRECT(ADDRESS(B1790,2,1,1,"all_city_parameter_inputs"))),"",INDIRECT(ADDRESS(B1790,2,1,1,"all_city_parameter_inputs"))))</f>
        <v>subway</v>
      </c>
      <c r="H1790" s="17" t="str" cm="1">
        <f t="array" aca="1" ref="H1790" ca="1">IF(ISBLANK(INDIRECT(ADDRESS(B1790,A1790,1,1,"all_city_parameter_inputs"))), "--",INDIRECT(ADDRESS(B1790,A1790,1,1,"all_city_parameter_inputs")))</f>
        <v>--</v>
      </c>
      <c r="I1790" s="17">
        <f ca="1">IF(OR(G1790="alpha",G1790="beta",G1790="sd",G1790="mean"),"--",VLOOKUP(C1790,Default!$B$5:$H$113,7,FALSE))</f>
        <v>18.100000000000001</v>
      </c>
      <c r="J1790" s="4" t="str">
        <f ca="1">VLOOKUP(F1790,Lookup!$C$5:$D$109,2, FALSE)</f>
        <v>Travel values</v>
      </c>
      <c r="K1790" s="4">
        <f ca="1">VLOOKUP(C1790,Default!$B$4:$E$113,4, FALSE)</f>
        <v>0</v>
      </c>
      <c r="L1790" s="21" t="str" cm="1">
        <f t="array" aca="1" ref="L1790" ca="1">IF(ISNA(VLOOKUP(D1790,Grouped_Sources!$C:$C,1,FALSE)),"", INDIRECT(VLOOKUP(D1790,Grouped_Sources!$C:$G,5,FALSE)))</f>
        <v>VehicleSpeeds_Summary_vxxx.docx on OneDrive Ali Abbas - ITHIM Global\Methods and Processes\Input Parameters\VehicleSpeeds</v>
      </c>
      <c r="M1790" s="21"/>
      <c r="N1790" s="21"/>
    </row>
    <row r="1791" spans="1:14">
      <c r="A1791" s="5">
        <f t="shared" si="278"/>
        <v>21</v>
      </c>
      <c r="B1791" s="5">
        <f t="shared" si="279"/>
        <v>7</v>
      </c>
      <c r="C1791" s="5" t="str">
        <f t="shared" ca="1" si="269"/>
        <v>speeds motorcycle</v>
      </c>
      <c r="D1791" s="5" t="str">
        <f t="shared" ca="1" si="280"/>
        <v>speeds_iquique_altohospicio</v>
      </c>
      <c r="E1791" s="4" t="str" cm="1">
        <f t="array" aca="1" ref="E1791" ca="1">INDIRECT(ADDRESS(1,A1791,1,1,"all_city_parameter_inputs"))</f>
        <v>iquique_altohospicio</v>
      </c>
      <c r="F1791" s="6" t="str" cm="1">
        <f t="array" aca="1" ref="F1791" ca="1">IF(AND(ISBLANK(INDIRECT(ADDRESS(B1791,2,1,1,"all_city_parameter_inputs"))), ISBLANK(INDIRECT(ADDRESS(B1791,1,1,1,"all_city_parameter_inputs")))), "", IF(ISBLANK(INDIRECT(ADDRESS(B1791,1,1,1,"all_city_parameter_inputs"))), All_city_list!F1790,INDIRECT(ADDRESS(B1791,1,1,1,"all_city_parameter_inputs"))))</f>
        <v>speeds</v>
      </c>
      <c r="G1791" s="4" t="str" cm="1">
        <f t="array" aca="1" ref="G1791" ca="1">IF(AND(ISBLANK(INDIRECT(ADDRESS(B1791,3,1,1,"all_city_parameter_inputs"))),ISBLANK(INDIRECT(ADDRESS(B1791,2,1,1,"all_city_parameter_inputs")))),"",IF(ISBLANK(INDIRECT(ADDRESS(B1791,2,1,1,"all_city_parameter_inputs"))),"",INDIRECT(ADDRESS(B1791,2,1,1,"all_city_parameter_inputs"))))</f>
        <v>motorcycle</v>
      </c>
      <c r="H1791" s="17" cm="1">
        <f t="array" aca="1" ref="H1791" ca="1">IF(ISBLANK(INDIRECT(ADDRESS(B1791,A1791,1,1,"all_city_parameter_inputs"))), "--",INDIRECT(ADDRESS(B1791,A1791,1,1,"all_city_parameter_inputs")))</f>
        <v>16</v>
      </c>
      <c r="I1791" s="17">
        <f ca="1">IF(OR(G1791="alpha",G1791="beta",G1791="sd",G1791="mean"),"--",VLOOKUP(C1791,Default!$B$5:$H$113,7,FALSE))</f>
        <v>15.2</v>
      </c>
      <c r="J1791" s="4" t="str">
        <f ca="1">VLOOKUP(F1791,Lookup!$C$5:$D$109,2, FALSE)</f>
        <v>Travel values</v>
      </c>
      <c r="K1791" s="4">
        <f ca="1">VLOOKUP(C1791,Default!$B$4:$E$113,4, FALSE)</f>
        <v>0</v>
      </c>
      <c r="L1791" s="21" t="str" cm="1">
        <f t="array" aca="1" ref="L1791" ca="1">IF(ISNA(VLOOKUP(D1791,Grouped_Sources!$C:$C,1,FALSE)),"", INDIRECT(VLOOKUP(D1791,Grouped_Sources!$C:$G,5,FALSE)))</f>
        <v>VehicleSpeeds_Summary_vxxx.docx on OneDrive Ali Abbas - ITHIM Global\Methods and Processes\Input Parameters\VehicleSpeeds</v>
      </c>
      <c r="M1791" s="21"/>
      <c r="N1791" s="21"/>
    </row>
    <row r="1792" spans="1:14">
      <c r="A1792" s="5">
        <f t="shared" si="278"/>
        <v>21</v>
      </c>
      <c r="B1792" s="5">
        <f t="shared" si="279"/>
        <v>8</v>
      </c>
      <c r="C1792" s="5" t="str">
        <f t="shared" ca="1" si="269"/>
        <v>speeds other</v>
      </c>
      <c r="D1792" s="5" t="str">
        <f t="shared" ca="1" si="280"/>
        <v>speeds_iquique_altohospicio</v>
      </c>
      <c r="E1792" s="4" t="str" cm="1">
        <f t="array" aca="1" ref="E1792" ca="1">INDIRECT(ADDRESS(1,A1792,1,1,"all_city_parameter_inputs"))</f>
        <v>iquique_altohospicio</v>
      </c>
      <c r="F1792" s="6" t="str" cm="1">
        <f t="array" aca="1" ref="F1792" ca="1">IF(AND(ISBLANK(INDIRECT(ADDRESS(B1792,2,1,1,"all_city_parameter_inputs"))), ISBLANK(INDIRECT(ADDRESS(B1792,1,1,1,"all_city_parameter_inputs")))), "", IF(ISBLANK(INDIRECT(ADDRESS(B1792,1,1,1,"all_city_parameter_inputs"))), All_city_list!F1791,INDIRECT(ADDRESS(B1792,1,1,1,"all_city_parameter_inputs"))))</f>
        <v>speeds</v>
      </c>
      <c r="G1792" s="4" t="str" cm="1">
        <f t="array" aca="1" ref="G1792" ca="1">IF(AND(ISBLANK(INDIRECT(ADDRESS(B1792,3,1,1,"all_city_parameter_inputs"))),ISBLANK(INDIRECT(ADDRESS(B1792,2,1,1,"all_city_parameter_inputs")))),"",IF(ISBLANK(INDIRECT(ADDRESS(B1792,2,1,1,"all_city_parameter_inputs"))),"",INDIRECT(ADDRESS(B1792,2,1,1,"all_city_parameter_inputs"))))</f>
        <v>other</v>
      </c>
      <c r="H1792" s="17" t="str" cm="1">
        <f t="array" aca="1" ref="H1792" ca="1">IF(ISBLANK(INDIRECT(ADDRESS(B1792,A1792,1,1,"all_city_parameter_inputs"))), "--",INDIRECT(ADDRESS(B1792,A1792,1,1,"all_city_parameter_inputs")))</f>
        <v>--</v>
      </c>
      <c r="I1792" s="17">
        <f ca="1">IF(OR(G1792="alpha",G1792="beta",G1792="sd",G1792="mean"),"--",VLOOKUP(C1792,Default!$B$5:$H$113,7,FALSE))</f>
        <v>9.1</v>
      </c>
      <c r="J1792" s="4" t="str">
        <f ca="1">VLOOKUP(F1792,Lookup!$C$5:$D$109,2, FALSE)</f>
        <v>Travel values</v>
      </c>
      <c r="K1792" s="4">
        <f ca="1">VLOOKUP(C1792,Default!$B$4:$E$113,4, FALSE)</f>
        <v>0</v>
      </c>
      <c r="L1792" s="21" t="str" cm="1">
        <f t="array" aca="1" ref="L1792" ca="1">IF(ISNA(VLOOKUP(D1792,Grouped_Sources!$C:$C,1,FALSE)),"", INDIRECT(VLOOKUP(D1792,Grouped_Sources!$C:$G,5,FALSE)))</f>
        <v>VehicleSpeeds_Summary_vxxx.docx on OneDrive Ali Abbas - ITHIM Global\Methods and Processes\Input Parameters\VehicleSpeeds</v>
      </c>
      <c r="M1792" s="21"/>
      <c r="N1792" s="21"/>
    </row>
    <row r="1793" spans="1:14">
      <c r="A1793" s="5">
        <f t="shared" si="278"/>
        <v>21</v>
      </c>
      <c r="B1793" s="5">
        <f t="shared" si="279"/>
        <v>9</v>
      </c>
      <c r="C1793" s="5" t="str">
        <f t="shared" ca="1" si="269"/>
        <v>speeds pedestrian</v>
      </c>
      <c r="D1793" s="5" t="str">
        <f t="shared" ca="1" si="280"/>
        <v>speeds_iquique_altohospicio</v>
      </c>
      <c r="E1793" s="4" t="str" cm="1">
        <f t="array" aca="1" ref="E1793" ca="1">INDIRECT(ADDRESS(1,A1793,1,1,"all_city_parameter_inputs"))</f>
        <v>iquique_altohospicio</v>
      </c>
      <c r="F1793" s="6" t="str" cm="1">
        <f t="array" aca="1" ref="F1793" ca="1">IF(AND(ISBLANK(INDIRECT(ADDRESS(B1793,2,1,1,"all_city_parameter_inputs"))), ISBLANK(INDIRECT(ADDRESS(B1793,1,1,1,"all_city_parameter_inputs")))), "", IF(ISBLANK(INDIRECT(ADDRESS(B1793,1,1,1,"all_city_parameter_inputs"))), All_city_list!F1792,INDIRECT(ADDRESS(B1793,1,1,1,"all_city_parameter_inputs"))))</f>
        <v>speeds</v>
      </c>
      <c r="G1793" s="4" t="str" cm="1">
        <f t="array" aca="1" ref="G1793" ca="1">IF(AND(ISBLANK(INDIRECT(ADDRESS(B1793,3,1,1,"all_city_parameter_inputs"))),ISBLANK(INDIRECT(ADDRESS(B1793,2,1,1,"all_city_parameter_inputs")))),"",IF(ISBLANK(INDIRECT(ADDRESS(B1793,2,1,1,"all_city_parameter_inputs"))),"",INDIRECT(ADDRESS(B1793,2,1,1,"all_city_parameter_inputs"))))</f>
        <v>pedestrian</v>
      </c>
      <c r="H1793" s="17" cm="1">
        <f t="array" aca="1" ref="H1793" ca="1">IF(ISBLANK(INDIRECT(ADDRESS(B1793,A1793,1,1,"all_city_parameter_inputs"))), "--",INDIRECT(ADDRESS(B1793,A1793,1,1,"all_city_parameter_inputs")))</f>
        <v>2.5</v>
      </c>
      <c r="I1793" s="17">
        <f ca="1">IF(OR(G1793="alpha",G1793="beta",G1793="sd",G1793="mean"),"--",VLOOKUP(C1793,Default!$B$5:$H$113,7,FALSE))</f>
        <v>0</v>
      </c>
      <c r="J1793" s="4" t="str">
        <f ca="1">VLOOKUP(F1793,Lookup!$C$5:$D$109,2, FALSE)</f>
        <v>Travel values</v>
      </c>
      <c r="K1793" s="4">
        <f ca="1">VLOOKUP(C1793,Default!$B$4:$E$113,4, FALSE)</f>
        <v>0</v>
      </c>
      <c r="L1793" s="21" t="str" cm="1">
        <f t="array" aca="1" ref="L1793" ca="1">IF(ISNA(VLOOKUP(D1793,Grouped_Sources!$C:$C,1,FALSE)),"", INDIRECT(VLOOKUP(D1793,Grouped_Sources!$C:$G,5,FALSE)))</f>
        <v>VehicleSpeeds_Summary_vxxx.docx on OneDrive Ali Abbas - ITHIM Global\Methods and Processes\Input Parameters\VehicleSpeeds</v>
      </c>
      <c r="M1793" s="21"/>
      <c r="N1793" s="21"/>
    </row>
    <row r="1794" spans="1:14">
      <c r="A1794" s="5">
        <f t="shared" si="278"/>
        <v>21</v>
      </c>
      <c r="B1794" s="5">
        <f t="shared" si="279"/>
        <v>10</v>
      </c>
      <c r="C1794" s="5" t="str">
        <f t="shared" ca="1" si="269"/>
        <v>speeds rail</v>
      </c>
      <c r="D1794" s="5" t="str">
        <f t="shared" ca="1" si="280"/>
        <v>speeds_iquique_altohospicio</v>
      </c>
      <c r="E1794" s="4" t="str" cm="1">
        <f t="array" aca="1" ref="E1794" ca="1">INDIRECT(ADDRESS(1,A1794,1,1,"all_city_parameter_inputs"))</f>
        <v>iquique_altohospicio</v>
      </c>
      <c r="F1794" s="6" t="str" cm="1">
        <f t="array" aca="1" ref="F1794" ca="1">IF(AND(ISBLANK(INDIRECT(ADDRESS(B1794,2,1,1,"all_city_parameter_inputs"))), ISBLANK(INDIRECT(ADDRESS(B1794,1,1,1,"all_city_parameter_inputs")))), "", IF(ISBLANK(INDIRECT(ADDRESS(B1794,1,1,1,"all_city_parameter_inputs"))), All_city_list!F1793,INDIRECT(ADDRESS(B1794,1,1,1,"all_city_parameter_inputs"))))</f>
        <v>speeds</v>
      </c>
      <c r="G1794" s="4" t="str" cm="1">
        <f t="array" aca="1" ref="G1794" ca="1">IF(AND(ISBLANK(INDIRECT(ADDRESS(B1794,3,1,1,"all_city_parameter_inputs"))),ISBLANK(INDIRECT(ADDRESS(B1794,2,1,1,"all_city_parameter_inputs")))),"",IF(ISBLANK(INDIRECT(ADDRESS(B1794,2,1,1,"all_city_parameter_inputs"))),"",INDIRECT(ADDRESS(B1794,2,1,1,"all_city_parameter_inputs"))))</f>
        <v>rail</v>
      </c>
      <c r="H1794" s="17" cm="1">
        <f t="array" aca="1" ref="H1794" ca="1">IF(ISBLANK(INDIRECT(ADDRESS(B1794,A1794,1,1,"all_city_parameter_inputs"))), "--",INDIRECT(ADDRESS(B1794,A1794,1,1,"all_city_parameter_inputs")))</f>
        <v>23.2</v>
      </c>
      <c r="I1794" s="17">
        <f ca="1">IF(OR(G1794="alpha",G1794="beta",G1794="sd",G1794="mean"),"--",VLOOKUP(C1794,Default!$B$5:$H$113,7,FALSE))</f>
        <v>21.9</v>
      </c>
      <c r="J1794" s="4" t="str">
        <f ca="1">VLOOKUP(F1794,Lookup!$C$5:$D$109,2, FALSE)</f>
        <v>Travel values</v>
      </c>
      <c r="K1794" s="4">
        <f ca="1">VLOOKUP(C1794,Default!$B$4:$E$113,4, FALSE)</f>
        <v>0</v>
      </c>
      <c r="L1794" s="21" t="str" cm="1">
        <f t="array" aca="1" ref="L1794" ca="1">IF(ISNA(VLOOKUP(D1794,Grouped_Sources!$C:$C,1,FALSE)),"", INDIRECT(VLOOKUP(D1794,Grouped_Sources!$C:$G,5,FALSE)))</f>
        <v>VehicleSpeeds_Summary_vxxx.docx on OneDrive Ali Abbas - ITHIM Global\Methods and Processes\Input Parameters\VehicleSpeeds</v>
      </c>
      <c r="M1794" s="21"/>
      <c r="N1794" s="21"/>
    </row>
    <row r="1795" spans="1:14">
      <c r="A1795" s="5">
        <f t="shared" si="278"/>
        <v>21</v>
      </c>
      <c r="B1795" s="5">
        <f t="shared" si="279"/>
        <v>11</v>
      </c>
      <c r="C1795" s="5" t="str">
        <f t="shared" ca="1" si="269"/>
        <v>speeds taxi</v>
      </c>
      <c r="D1795" s="5" t="str">
        <f t="shared" ca="1" si="280"/>
        <v>speeds_iquique_altohospicio</v>
      </c>
      <c r="E1795" s="4" t="str" cm="1">
        <f t="array" aca="1" ref="E1795" ca="1">INDIRECT(ADDRESS(1,A1795,1,1,"all_city_parameter_inputs"))</f>
        <v>iquique_altohospicio</v>
      </c>
      <c r="F1795" s="6" t="str" cm="1">
        <f t="array" aca="1" ref="F1795" ca="1">IF(AND(ISBLANK(INDIRECT(ADDRESS(B1795,2,1,1,"all_city_parameter_inputs"))), ISBLANK(INDIRECT(ADDRESS(B1795,1,1,1,"all_city_parameter_inputs")))), "", IF(ISBLANK(INDIRECT(ADDRESS(B1795,1,1,1,"all_city_parameter_inputs"))), All_city_list!F1794,INDIRECT(ADDRESS(B1795,1,1,1,"all_city_parameter_inputs"))))</f>
        <v>speeds</v>
      </c>
      <c r="G1795" s="4" t="str" cm="1">
        <f t="array" aca="1" ref="G1795" ca="1">IF(AND(ISBLANK(INDIRECT(ADDRESS(B1795,3,1,1,"all_city_parameter_inputs"))),ISBLANK(INDIRECT(ADDRESS(B1795,2,1,1,"all_city_parameter_inputs")))),"",IF(ISBLANK(INDIRECT(ADDRESS(B1795,2,1,1,"all_city_parameter_inputs"))),"",INDIRECT(ADDRESS(B1795,2,1,1,"all_city_parameter_inputs"))))</f>
        <v>taxi</v>
      </c>
      <c r="H1795" s="17" cm="1">
        <f t="array" aca="1" ref="H1795" ca="1">IF(ISBLANK(INDIRECT(ADDRESS(B1795,A1795,1,1,"all_city_parameter_inputs"))), "--",INDIRECT(ADDRESS(B1795,A1795,1,1,"all_city_parameter_inputs")))</f>
        <v>14.1</v>
      </c>
      <c r="I1795" s="17">
        <f ca="1">IF(OR(G1795="alpha",G1795="beta",G1795="sd",G1795="mean"),"--",VLOOKUP(C1795,Default!$B$5:$H$113,7,FALSE))</f>
        <v>13.8</v>
      </c>
      <c r="J1795" s="4" t="str">
        <f ca="1">VLOOKUP(F1795,Lookup!$C$5:$D$109,2, FALSE)</f>
        <v>Travel values</v>
      </c>
      <c r="K1795" s="4">
        <f ca="1">VLOOKUP(C1795,Default!$B$4:$E$113,4, FALSE)</f>
        <v>0</v>
      </c>
      <c r="L1795" s="21" t="str" cm="1">
        <f t="array" aca="1" ref="L1795" ca="1">IF(ISNA(VLOOKUP(D1795,Grouped_Sources!$C:$C,1,FALSE)),"", INDIRECT(VLOOKUP(D1795,Grouped_Sources!$C:$G,5,FALSE)))</f>
        <v>VehicleSpeeds_Summary_vxxx.docx on OneDrive Ali Abbas - ITHIM Global\Methods and Processes\Input Parameters\VehicleSpeeds</v>
      </c>
      <c r="M1795" s="21"/>
      <c r="N1795" s="21"/>
    </row>
    <row r="1796" spans="1:14">
      <c r="A1796" s="5">
        <f t="shared" si="278"/>
        <v>21</v>
      </c>
      <c r="B1796" s="5">
        <f t="shared" si="279"/>
        <v>12</v>
      </c>
      <c r="C1796" s="5" t="str">
        <f t="shared" ca="1" si="269"/>
        <v>speeds truck</v>
      </c>
      <c r="D1796" s="5" t="str">
        <f t="shared" ca="1" si="280"/>
        <v>speeds_iquique_altohospicio</v>
      </c>
      <c r="E1796" s="4" t="str" cm="1">
        <f t="array" aca="1" ref="E1796" ca="1">INDIRECT(ADDRESS(1,A1796,1,1,"all_city_parameter_inputs"))</f>
        <v>iquique_altohospicio</v>
      </c>
      <c r="F1796" s="6" t="str" cm="1">
        <f t="array" aca="1" ref="F1796" ca="1">IF(AND(ISBLANK(INDIRECT(ADDRESS(B1796,2,1,1,"all_city_parameter_inputs"))), ISBLANK(INDIRECT(ADDRESS(B1796,1,1,1,"all_city_parameter_inputs")))), "", IF(ISBLANK(INDIRECT(ADDRESS(B1796,1,1,1,"all_city_parameter_inputs"))), All_city_list!F1795,INDIRECT(ADDRESS(B1796,1,1,1,"all_city_parameter_inputs"))))</f>
        <v>speeds</v>
      </c>
      <c r="G1796" s="4" t="str" cm="1">
        <f t="array" aca="1" ref="G1796" ca="1">IF(AND(ISBLANK(INDIRECT(ADDRESS(B1796,3,1,1,"all_city_parameter_inputs"))),ISBLANK(INDIRECT(ADDRESS(B1796,2,1,1,"all_city_parameter_inputs")))),"",IF(ISBLANK(INDIRECT(ADDRESS(B1796,2,1,1,"all_city_parameter_inputs"))),"",INDIRECT(ADDRESS(B1796,2,1,1,"all_city_parameter_inputs"))))</f>
        <v>truck</v>
      </c>
      <c r="H1796" s="17" cm="1">
        <f t="array" aca="1" ref="H1796" ca="1">IF(ISBLANK(INDIRECT(ADDRESS(B1796,A1796,1,1,"all_city_parameter_inputs"))), "--",INDIRECT(ADDRESS(B1796,A1796,1,1,"all_city_parameter_inputs")))</f>
        <v>13</v>
      </c>
      <c r="I1796" s="17">
        <f ca="1">IF(OR(G1796="alpha",G1796="beta",G1796="sd",G1796="mean"),"--",VLOOKUP(C1796,Default!$B$5:$H$113,7,FALSE))</f>
        <v>8.1</v>
      </c>
      <c r="J1796" s="4" t="str">
        <f ca="1">VLOOKUP(F1796,Lookup!$C$5:$D$109,2, FALSE)</f>
        <v>Travel values</v>
      </c>
      <c r="K1796" s="4">
        <f ca="1">VLOOKUP(C1796,Default!$B$4:$E$113,4, FALSE)</f>
        <v>0</v>
      </c>
      <c r="L1796" s="21" t="str" cm="1">
        <f t="array" aca="1" ref="L1796" ca="1">IF(ISNA(VLOOKUP(D1796,Grouped_Sources!$C:$C,1,FALSE)),"", INDIRECT(VLOOKUP(D1796,Grouped_Sources!$C:$G,5,FALSE)))</f>
        <v>VehicleSpeeds_Summary_vxxx.docx on OneDrive Ali Abbas - ITHIM Global\Methods and Processes\Input Parameters\VehicleSpeeds</v>
      </c>
      <c r="M1796" s="21"/>
      <c r="N1796" s="21"/>
    </row>
    <row r="1797" spans="1:14">
      <c r="A1797" s="5">
        <f t="shared" si="278"/>
        <v>21</v>
      </c>
      <c r="B1797" s="5">
        <f t="shared" si="279"/>
        <v>13</v>
      </c>
      <c r="C1797" s="5" t="str">
        <f t="shared" ca="1" si="269"/>
        <v>speeds van</v>
      </c>
      <c r="D1797" s="5" t="str">
        <f t="shared" ca="1" si="280"/>
        <v>speeds_iquique_altohospicio</v>
      </c>
      <c r="E1797" s="4" t="str" cm="1">
        <f t="array" aca="1" ref="E1797" ca="1">INDIRECT(ADDRESS(1,A1797,1,1,"all_city_parameter_inputs"))</f>
        <v>iquique_altohospicio</v>
      </c>
      <c r="F1797" s="6" t="str" cm="1">
        <f t="array" aca="1" ref="F1797" ca="1">IF(AND(ISBLANK(INDIRECT(ADDRESS(B1797,2,1,1,"all_city_parameter_inputs"))), ISBLANK(INDIRECT(ADDRESS(B1797,1,1,1,"all_city_parameter_inputs")))), "", IF(ISBLANK(INDIRECT(ADDRESS(B1797,1,1,1,"all_city_parameter_inputs"))), All_city_list!F1796,INDIRECT(ADDRESS(B1797,1,1,1,"all_city_parameter_inputs"))))</f>
        <v>speeds</v>
      </c>
      <c r="G1797" s="4" t="str" cm="1">
        <f t="array" aca="1" ref="G1797" ca="1">IF(AND(ISBLANK(INDIRECT(ADDRESS(B1797,3,1,1,"all_city_parameter_inputs"))),ISBLANK(INDIRECT(ADDRESS(B1797,2,1,1,"all_city_parameter_inputs")))),"",IF(ISBLANK(INDIRECT(ADDRESS(B1797,2,1,1,"all_city_parameter_inputs"))),"",INDIRECT(ADDRESS(B1797,2,1,1,"all_city_parameter_inputs"))))</f>
        <v>van</v>
      </c>
      <c r="H1797" s="17" cm="1">
        <f t="array" aca="1" ref="H1797" ca="1">IF(ISBLANK(INDIRECT(ADDRESS(B1797,A1797,1,1,"all_city_parameter_inputs"))), "--",INDIRECT(ADDRESS(B1797,A1797,1,1,"all_city_parameter_inputs")))</f>
        <v>16</v>
      </c>
      <c r="I1797" s="17">
        <f ca="1">IF(OR(G1797="alpha",G1797="beta",G1797="sd",G1797="mean"),"--",VLOOKUP(C1797,Default!$B$5:$H$113,7,FALSE))</f>
        <v>0</v>
      </c>
      <c r="J1797" s="4" t="str">
        <f ca="1">VLOOKUP(F1797,Lookup!$C$5:$D$109,2, FALSE)</f>
        <v>Travel values</v>
      </c>
      <c r="K1797" s="4">
        <f ca="1">VLOOKUP(C1797,Default!$B$4:$E$113,4, FALSE)</f>
        <v>0</v>
      </c>
      <c r="L1797" s="21" t="str" cm="1">
        <f t="array" aca="1" ref="L1797" ca="1">IF(ISNA(VLOOKUP(D1797,Grouped_Sources!$C:$C,1,FALSE)),"", INDIRECT(VLOOKUP(D1797,Grouped_Sources!$C:$G,5,FALSE)))</f>
        <v>VehicleSpeeds_Summary_vxxx.docx on OneDrive Ali Abbas - ITHIM Global\Methods and Processes\Input Parameters\VehicleSpeeds</v>
      </c>
      <c r="M1797" s="21"/>
      <c r="N1797" s="21"/>
    </row>
    <row r="1798" spans="1:14">
      <c r="A1798" s="5">
        <f t="shared" si="278"/>
        <v>21</v>
      </c>
      <c r="B1798" s="5">
        <f t="shared" si="279"/>
        <v>14</v>
      </c>
      <c r="C1798" s="5" t="str">
        <f t="shared" ca="1" si="269"/>
        <v>PM_emission_inventories motorcycle</v>
      </c>
      <c r="D1798" s="5" t="str">
        <f t="shared" ca="1" si="265"/>
        <v>PM_emission_inventories_iquique_altohospicio</v>
      </c>
      <c r="E1798" s="4" t="str" cm="1">
        <f t="array" aca="1" ref="E1798" ca="1">INDIRECT(ADDRESS(1,A1798,1,1,"all_city_parameter_inputs"))</f>
        <v>iquique_altohospicio</v>
      </c>
      <c r="F1798" s="6" t="str" cm="1">
        <f t="array" aca="1" ref="F1798" ca="1">IF(AND(ISBLANK(INDIRECT(ADDRESS(B1798,2,1,1,"all_city_parameter_inputs"))), ISBLANK(INDIRECT(ADDRESS(B1798,1,1,1,"all_city_parameter_inputs")))), "", IF(ISBLANK(INDIRECT(ADDRESS(B1798,1,1,1,"all_city_parameter_inputs"))), All_city_list!F1787,INDIRECT(ADDRESS(B1798,1,1,1,"all_city_parameter_inputs"))))</f>
        <v>PM_emission_inventories</v>
      </c>
      <c r="G1798" s="4" t="str" cm="1">
        <f t="array" aca="1" ref="G1798" ca="1">IF(AND(ISBLANK(INDIRECT(ADDRESS(B1798,3,1,1,"all_city_parameter_inputs"))),ISBLANK(INDIRECT(ADDRESS(B1798,2,1,1,"all_city_parameter_inputs")))),"",IF(ISBLANK(INDIRECT(ADDRESS(B1798,2,1,1,"all_city_parameter_inputs"))),"",INDIRECT(ADDRESS(B1798,2,1,1,"all_city_parameter_inputs"))))</f>
        <v>motorcycle</v>
      </c>
      <c r="H1798" s="17" cm="1">
        <f t="array" aca="1" ref="H1798" ca="1">IF(ISBLANK(INDIRECT(ADDRESS(B1798,A1798,1,1,"all_city_parameter_inputs"))), "--",INDIRECT(ADDRESS(B1798,A1798,1,1,"all_city_parameter_inputs")))</f>
        <v>4.4194487843286882E-3</v>
      </c>
      <c r="I1798" s="17">
        <f ca="1">IF(OR(G1798="alpha",G1798="beta",G1798="sd",G1798="mean"),"--",VLOOKUP(C1798,Default!$B$5:$H$113,7,FALSE))</f>
        <v>2.3031654375338189E-3</v>
      </c>
      <c r="J1798" s="4" t="str">
        <f ca="1">VLOOKUP(F1798,Lookup!$C$5:$D$109,2, FALSE)</f>
        <v>Pollution values</v>
      </c>
      <c r="K1798" s="4" t="str">
        <f ca="1">VLOOKUP(C1798,Default!$B$4:$E$113,4,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798" s="21" t="str" cm="1">
        <f t="array" aca="1" ref="L1798" ca="1">IF(ISNA(VLOOKUP(D1798,Grouped_Sources!$C:$C,1,FALSE)),"", INDIRECT(VLOOKUP(D1798,Grouped_Sources!$C:$G,5,FALSE)))</f>
        <v>air pollution and CO2 write-up_only table_V4.docx (dropbox.com)</v>
      </c>
      <c r="M1798" s="21"/>
      <c r="N1798" s="21"/>
    </row>
    <row r="1799" spans="1:14">
      <c r="A1799" s="5">
        <f t="shared" si="278"/>
        <v>21</v>
      </c>
      <c r="B1799" s="5">
        <f t="shared" si="279"/>
        <v>15</v>
      </c>
      <c r="C1799" s="5" t="str">
        <f t="shared" ca="1" si="269"/>
        <v>PM_emission_inventories car</v>
      </c>
      <c r="D1799" s="5" t="str">
        <f t="shared" ca="1" si="265"/>
        <v>PM_emission_inventories_iquique_altohospicio</v>
      </c>
      <c r="E1799" s="4" t="str" cm="1">
        <f t="array" aca="1" ref="E1799" ca="1">INDIRECT(ADDRESS(1,A1799,1,1,"all_city_parameter_inputs"))</f>
        <v>iquique_altohospicio</v>
      </c>
      <c r="F1799" s="6" t="str" cm="1">
        <f t="array" aca="1" ref="F1799" ca="1">IF(AND(ISBLANK(INDIRECT(ADDRESS(B1799,2,1,1,"all_city_parameter_inputs"))), ISBLANK(INDIRECT(ADDRESS(B1799,1,1,1,"all_city_parameter_inputs")))), "", IF(ISBLANK(INDIRECT(ADDRESS(B1799,1,1,1,"all_city_parameter_inputs"))), All_city_list!F1798,INDIRECT(ADDRESS(B1799,1,1,1,"all_city_parameter_inputs"))))</f>
        <v>PM_emission_inventories</v>
      </c>
      <c r="G1799" s="4" t="str" cm="1">
        <f t="array" aca="1" ref="G1799" ca="1">IF(AND(ISBLANK(INDIRECT(ADDRESS(B1799,3,1,1,"all_city_parameter_inputs"))),ISBLANK(INDIRECT(ADDRESS(B1799,2,1,1,"all_city_parameter_inputs")))),"",IF(ISBLANK(INDIRECT(ADDRESS(B1799,2,1,1,"all_city_parameter_inputs"))),"",INDIRECT(ADDRESS(B1799,2,1,1,"all_city_parameter_inputs"))))</f>
        <v>car</v>
      </c>
      <c r="H1799" s="17" cm="1">
        <f t="array" aca="1" ref="H1799" ca="1">IF(ISBLANK(INDIRECT(ADDRESS(B1799,A1799,1,1,"all_city_parameter_inputs"))), "--",INDIRECT(ADDRESS(B1799,A1799,1,1,"all_city_parameter_inputs")))</f>
        <v>0.51439940351992897</v>
      </c>
      <c r="I1799" s="17">
        <f ca="1">IF(OR(G1799="alpha",G1799="beta",G1799="sd",G1799="mean"),"--",VLOOKUP(C1799,Default!$B$5:$H$113,7,FALSE))</f>
        <v>8.1980352806225759E-2</v>
      </c>
      <c r="J1799" s="4" t="str">
        <f ca="1">VLOOKUP(F1799,Lookup!$C$5:$D$109,2, FALSE)</f>
        <v>Pollution values</v>
      </c>
      <c r="K1799" s="4">
        <f ca="1">VLOOKUP(C1799,Default!$B$4:$E$113,4, FALSE)</f>
        <v>0</v>
      </c>
      <c r="L1799" s="21" t="str" cm="1">
        <f t="array" aca="1" ref="L1799" ca="1">IF(ISNA(VLOOKUP(D1799,Grouped_Sources!$C:$C,1,FALSE)),"", INDIRECT(VLOOKUP(D1799,Grouped_Sources!$C:$G,5,FALSE)))</f>
        <v>air pollution and CO2 write-up_only table_V4.docx (dropbox.com)</v>
      </c>
      <c r="M1799" s="21"/>
      <c r="N1799" s="21"/>
    </row>
    <row r="1800" spans="1:14">
      <c r="A1800" s="5">
        <f t="shared" si="278"/>
        <v>21</v>
      </c>
      <c r="B1800" s="5">
        <f t="shared" si="279"/>
        <v>16</v>
      </c>
      <c r="C1800" s="5" t="str">
        <f t="shared" ca="1" si="269"/>
        <v>PM_emission_inventories bus_driver</v>
      </c>
      <c r="D1800" s="5" t="str">
        <f t="shared" ca="1" si="265"/>
        <v>PM_emission_inventories_iquique_altohospicio</v>
      </c>
      <c r="E1800" s="4" t="str" cm="1">
        <f t="array" aca="1" ref="E1800" ca="1">INDIRECT(ADDRESS(1,A1800,1,1,"all_city_parameter_inputs"))</f>
        <v>iquique_altohospicio</v>
      </c>
      <c r="F1800" s="6" t="str" cm="1">
        <f t="array" aca="1" ref="F1800" ca="1">IF(AND(ISBLANK(INDIRECT(ADDRESS(B1800,2,1,1,"all_city_parameter_inputs"))), ISBLANK(INDIRECT(ADDRESS(B1800,1,1,1,"all_city_parameter_inputs")))), "", IF(ISBLANK(INDIRECT(ADDRESS(B1800,1,1,1,"all_city_parameter_inputs"))), All_city_list!F1799,INDIRECT(ADDRESS(B1800,1,1,1,"all_city_parameter_inputs"))))</f>
        <v>PM_emission_inventories</v>
      </c>
      <c r="G1800" s="4" t="str" cm="1">
        <f t="array" aca="1" ref="G1800" ca="1">IF(AND(ISBLANK(INDIRECT(ADDRESS(B1800,3,1,1,"all_city_parameter_inputs"))),ISBLANK(INDIRECT(ADDRESS(B1800,2,1,1,"all_city_parameter_inputs")))),"",IF(ISBLANK(INDIRECT(ADDRESS(B1800,2,1,1,"all_city_parameter_inputs"))),"",INDIRECT(ADDRESS(B1800,2,1,1,"all_city_parameter_inputs"))))</f>
        <v>bus_driver</v>
      </c>
      <c r="H1800" s="17" cm="1">
        <f t="array" aca="1" ref="H1800" ca="1">IF(ISBLANK(INDIRECT(ADDRESS(B1800,A1800,1,1,"all_city_parameter_inputs"))), "--",INDIRECT(ADDRESS(B1800,A1800,1,1,"all_city_parameter_inputs")))</f>
        <v>6.4957626907591215E-2</v>
      </c>
      <c r="I1800" s="17">
        <f ca="1">IF(OR(G1800="alpha",G1800="beta",G1800="sd",G1800="mean"),"--",VLOOKUP(C1800,Default!$B$5:$H$113,7,FALSE))</f>
        <v>0.12246677425253254</v>
      </c>
      <c r="J1800" s="4" t="str">
        <f ca="1">VLOOKUP(F1800,Lookup!$C$5:$D$109,2, FALSE)</f>
        <v>Pollution values</v>
      </c>
      <c r="K1800" s="4">
        <f ca="1">VLOOKUP(C1800,Default!$B$4:$E$113,4, FALSE)</f>
        <v>0</v>
      </c>
      <c r="L1800" s="21" t="str" cm="1">
        <f t="array" aca="1" ref="L1800" ca="1">IF(ISNA(VLOOKUP(D1800,Grouped_Sources!$C:$C,1,FALSE)),"", INDIRECT(VLOOKUP(D1800,Grouped_Sources!$C:$G,5,FALSE)))</f>
        <v>air pollution and CO2 write-up_only table_V4.docx (dropbox.com)</v>
      </c>
      <c r="M1800" s="21"/>
      <c r="N1800" s="21"/>
    </row>
    <row r="1801" spans="1:14">
      <c r="A1801" s="5">
        <f t="shared" si="278"/>
        <v>21</v>
      </c>
      <c r="B1801" s="5">
        <f t="shared" si="279"/>
        <v>17</v>
      </c>
      <c r="C1801" s="5" t="str">
        <f t="shared" ca="1" si="269"/>
        <v>PM_emission_inventories big_truck</v>
      </c>
      <c r="D1801" s="5" t="str">
        <f t="shared" ca="1" si="265"/>
        <v>PM_emission_inventories_iquique_altohospicio</v>
      </c>
      <c r="E1801" s="4" t="str" cm="1">
        <f t="array" aca="1" ref="E1801" ca="1">INDIRECT(ADDRESS(1,A1801,1,1,"all_city_parameter_inputs"))</f>
        <v>iquique_altohospicio</v>
      </c>
      <c r="F1801" s="6" t="str" cm="1">
        <f t="array" aca="1" ref="F1801" ca="1">IF(AND(ISBLANK(INDIRECT(ADDRESS(B1801,2,1,1,"all_city_parameter_inputs"))), ISBLANK(INDIRECT(ADDRESS(B1801,1,1,1,"all_city_parameter_inputs")))), "", IF(ISBLANK(INDIRECT(ADDRESS(B1801,1,1,1,"all_city_parameter_inputs"))), All_city_list!F1800,INDIRECT(ADDRESS(B1801,1,1,1,"all_city_parameter_inputs"))))</f>
        <v>PM_emission_inventories</v>
      </c>
      <c r="G1801" s="4" t="str" cm="1">
        <f t="array" aca="1" ref="G1801" ca="1">IF(AND(ISBLANK(INDIRECT(ADDRESS(B1801,3,1,1,"all_city_parameter_inputs"))),ISBLANK(INDIRECT(ADDRESS(B1801,2,1,1,"all_city_parameter_inputs")))),"",IF(ISBLANK(INDIRECT(ADDRESS(B1801,2,1,1,"all_city_parameter_inputs"))),"",INDIRECT(ADDRESS(B1801,2,1,1,"all_city_parameter_inputs"))))</f>
        <v>big_truck</v>
      </c>
      <c r="H1801" s="17" cm="1">
        <f t="array" aca="1" ref="H1801" ca="1">IF(ISBLANK(INDIRECT(ADDRESS(B1801,A1801,1,1,"all_city_parameter_inputs"))), "--",INDIRECT(ADDRESS(B1801,A1801,1,1,"all_city_parameter_inputs")))</f>
        <v>0.22052419597329373</v>
      </c>
      <c r="I1801" s="17">
        <f ca="1">IF(OR(G1801="alpha",G1801="beta",G1801="sd",G1801="mean"),"--",VLOOKUP(C1801,Default!$B$5:$H$113,7,FALSE))</f>
        <v>0.45445403783708543</v>
      </c>
      <c r="J1801" s="4" t="str">
        <f ca="1">VLOOKUP(F1801,Lookup!$C$5:$D$109,2, FALSE)</f>
        <v>Pollution values</v>
      </c>
      <c r="K1801" s="4">
        <f ca="1">VLOOKUP(C1801,Default!$B$4:$E$113,4, FALSE)</f>
        <v>0</v>
      </c>
      <c r="L1801" s="21" t="str" cm="1">
        <f t="array" aca="1" ref="L1801" ca="1">IF(ISNA(VLOOKUP(D1801,Grouped_Sources!$C:$C,1,FALSE)),"", INDIRECT(VLOOKUP(D1801,Grouped_Sources!$C:$G,5,FALSE)))</f>
        <v>air pollution and CO2 write-up_only table_V4.docx (dropbox.com)</v>
      </c>
      <c r="M1801" s="21"/>
      <c r="N1801" s="21"/>
    </row>
    <row r="1802" spans="1:14">
      <c r="A1802" s="5">
        <f t="shared" si="278"/>
        <v>21</v>
      </c>
      <c r="B1802" s="5">
        <f t="shared" si="279"/>
        <v>18</v>
      </c>
      <c r="C1802" s="5" t="str">
        <f t="shared" ca="1" si="269"/>
        <v>PM_emission_inventories truck</v>
      </c>
      <c r="D1802" s="5" t="str">
        <f t="shared" ca="1" si="265"/>
        <v>PM_emission_inventories_iquique_altohospicio</v>
      </c>
      <c r="E1802" s="4" t="str" cm="1">
        <f t="array" aca="1" ref="E1802" ca="1">INDIRECT(ADDRESS(1,A1802,1,1,"all_city_parameter_inputs"))</f>
        <v>iquique_altohospicio</v>
      </c>
      <c r="F1802" s="6" t="str" cm="1">
        <f t="array" aca="1" ref="F1802" ca="1">IF(AND(ISBLANK(INDIRECT(ADDRESS(B1802,2,1,1,"all_city_parameter_inputs"))), ISBLANK(INDIRECT(ADDRESS(B1802,1,1,1,"all_city_parameter_inputs")))), "", IF(ISBLANK(INDIRECT(ADDRESS(B1802,1,1,1,"all_city_parameter_inputs"))), All_city_list!F1801,INDIRECT(ADDRESS(B1802,1,1,1,"all_city_parameter_inputs"))))</f>
        <v>PM_emission_inventories</v>
      </c>
      <c r="G1802" s="4" t="str" cm="1">
        <f t="array" aca="1" ref="G1802" ca="1">IF(AND(ISBLANK(INDIRECT(ADDRESS(B1802,3,1,1,"all_city_parameter_inputs"))),ISBLANK(INDIRECT(ADDRESS(B1802,2,1,1,"all_city_parameter_inputs")))),"",IF(ISBLANK(INDIRECT(ADDRESS(B1802,2,1,1,"all_city_parameter_inputs"))),"",INDIRECT(ADDRESS(B1802,2,1,1,"all_city_parameter_inputs"))))</f>
        <v>truck</v>
      </c>
      <c r="H1802" s="17" cm="1">
        <f t="array" aca="1" ref="H1802" ca="1">IF(ISBLANK(INDIRECT(ADDRESS(B1802,A1802,1,1,"all_city_parameter_inputs"))), "--",INDIRECT(ADDRESS(B1802,A1802,1,1,"all_city_parameter_inputs")))</f>
        <v>0.19569932481485736</v>
      </c>
      <c r="I1802" s="17">
        <f ca="1">IF(OR(G1802="alpha",G1802="beta",G1802="sd",G1802="mean"),"--",VLOOKUP(C1802,Default!$B$5:$H$113,7,FALSE))</f>
        <v>0.33879566966662278</v>
      </c>
      <c r="J1802" s="4" t="str">
        <f ca="1">VLOOKUP(F1802,Lookup!$C$5:$D$109,2, FALSE)</f>
        <v>Pollution values</v>
      </c>
      <c r="K1802" s="4">
        <f ca="1">VLOOKUP(C1802,Default!$B$4:$E$113,4, FALSE)</f>
        <v>0</v>
      </c>
      <c r="L1802" s="21" t="str" cm="1">
        <f t="array" aca="1" ref="L1802" ca="1">IF(ISNA(VLOOKUP(D1802,Grouped_Sources!$C:$C,1,FALSE)),"", INDIRECT(VLOOKUP(D1802,Grouped_Sources!$C:$G,5,FALSE)))</f>
        <v>air pollution and CO2 write-up_only table_V4.docx (dropbox.com)</v>
      </c>
      <c r="M1802" s="21"/>
      <c r="N1802" s="21"/>
    </row>
    <row r="1803" spans="1:14">
      <c r="A1803" s="5">
        <f t="shared" si="278"/>
        <v>21</v>
      </c>
      <c r="B1803" s="5">
        <f t="shared" si="279"/>
        <v>19</v>
      </c>
      <c r="C1803" s="5" t="str">
        <f t="shared" ca="1" si="269"/>
        <v>PM_emission_inventories van</v>
      </c>
      <c r="D1803" s="5" t="str">
        <f t="shared" ca="1" si="265"/>
        <v>PM_emission_inventories_iquique_altohospicio</v>
      </c>
      <c r="E1803" s="4" t="str" cm="1">
        <f t="array" aca="1" ref="E1803" ca="1">INDIRECT(ADDRESS(1,A1803,1,1,"all_city_parameter_inputs"))</f>
        <v>iquique_altohospicio</v>
      </c>
      <c r="F1803" s="6" t="str" cm="1">
        <f t="array" aca="1" ref="F1803" ca="1">IF(AND(ISBLANK(INDIRECT(ADDRESS(B1803,2,1,1,"all_city_parameter_inputs"))), ISBLANK(INDIRECT(ADDRESS(B1803,1,1,1,"all_city_parameter_inputs")))), "", IF(ISBLANK(INDIRECT(ADDRESS(B1803,1,1,1,"all_city_parameter_inputs"))), All_city_list!F1802,INDIRECT(ADDRESS(B1803,1,1,1,"all_city_parameter_inputs"))))</f>
        <v>PM_emission_inventories</v>
      </c>
      <c r="G1803" s="4" t="str" cm="1">
        <f t="array" aca="1" ref="G1803" ca="1">IF(AND(ISBLANK(INDIRECT(ADDRESS(B1803,3,1,1,"all_city_parameter_inputs"))),ISBLANK(INDIRECT(ADDRESS(B1803,2,1,1,"all_city_parameter_inputs")))),"",IF(ISBLANK(INDIRECT(ADDRESS(B1803,2,1,1,"all_city_parameter_inputs"))),"",INDIRECT(ADDRESS(B1803,2,1,1,"all_city_parameter_inputs"))))</f>
        <v>van</v>
      </c>
      <c r="H1803" s="17" cm="1">
        <f t="array" aca="1" ref="H1803" ca="1">IF(ISBLANK(INDIRECT(ADDRESS(B1803,A1803,1,1,"all_city_parameter_inputs"))), "--",INDIRECT(ADDRESS(B1803,A1803,1,1,"all_city_parameter_inputs")))</f>
        <v>0</v>
      </c>
      <c r="I1803" s="17">
        <f ca="1">IF(OR(G1803="alpha",G1803="beta",G1803="sd",G1803="mean"),"--",VLOOKUP(C1803,Default!$B$5:$H$113,7,FALSE))</f>
        <v>0</v>
      </c>
      <c r="J1803" s="4" t="str">
        <f ca="1">VLOOKUP(F1803,Lookup!$C$5:$D$109,2, FALSE)</f>
        <v>Pollution values</v>
      </c>
      <c r="K1803" s="4">
        <f ca="1">VLOOKUP(C1803,Default!$B$4:$E$113,4, FALSE)</f>
        <v>0</v>
      </c>
      <c r="L1803" s="21" t="str" cm="1">
        <f t="array" aca="1" ref="L1803" ca="1">IF(ISNA(VLOOKUP(D1803,Grouped_Sources!$C:$C,1,FALSE)),"", INDIRECT(VLOOKUP(D1803,Grouped_Sources!$C:$G,5,FALSE)))</f>
        <v>air pollution and CO2 write-up_only table_V4.docx (dropbox.com)</v>
      </c>
      <c r="M1803" s="21"/>
      <c r="N1803" s="21"/>
    </row>
    <row r="1804" spans="1:14">
      <c r="A1804" s="5">
        <f t="shared" si="278"/>
        <v>21</v>
      </c>
      <c r="B1804" s="5">
        <f t="shared" si="279"/>
        <v>20</v>
      </c>
      <c r="C1804" s="5" t="str">
        <f t="shared" ca="1" si="269"/>
        <v>PM_emission_inventories other</v>
      </c>
      <c r="D1804" s="5" t="str">
        <f t="shared" ca="1" si="265"/>
        <v>PM_emission_inventories_iquique_altohospicio</v>
      </c>
      <c r="E1804" s="4" t="str" cm="1">
        <f t="array" aca="1" ref="E1804" ca="1">INDIRECT(ADDRESS(1,A1804,1,1,"all_city_parameter_inputs"))</f>
        <v>iquique_altohospicio</v>
      </c>
      <c r="F1804" s="6" t="str" cm="1">
        <f t="array" aca="1" ref="F1804" ca="1">IF(AND(ISBLANK(INDIRECT(ADDRESS(B1804,2,1,1,"all_city_parameter_inputs"))), ISBLANK(INDIRECT(ADDRESS(B1804,1,1,1,"all_city_parameter_inputs")))), "", IF(ISBLANK(INDIRECT(ADDRESS(B1804,1,1,1,"all_city_parameter_inputs"))), All_city_list!F1803,INDIRECT(ADDRESS(B1804,1,1,1,"all_city_parameter_inputs"))))</f>
        <v>PM_emission_inventories</v>
      </c>
      <c r="G1804" s="4" t="str" cm="1">
        <f t="array" aca="1" ref="G1804" ca="1">IF(AND(ISBLANK(INDIRECT(ADDRESS(B1804,3,1,1,"all_city_parameter_inputs"))),ISBLANK(INDIRECT(ADDRESS(B1804,2,1,1,"all_city_parameter_inputs")))),"",IF(ISBLANK(INDIRECT(ADDRESS(B1804,2,1,1,"all_city_parameter_inputs"))),"",INDIRECT(ADDRESS(B1804,2,1,1,"all_city_parameter_inputs"))))</f>
        <v>other</v>
      </c>
      <c r="H1804" s="17" cm="1">
        <f t="array" aca="1" ref="H1804" ca="1">IF(ISBLANK(INDIRECT(ADDRESS(B1804,A1804,1,1,"all_city_parameter_inputs"))), "--",INDIRECT(ADDRESS(B1804,A1804,1,1,"all_city_parameter_inputs")))</f>
        <v>0</v>
      </c>
      <c r="I1804" s="17">
        <f ca="1">IF(OR(G1804="alpha",G1804="beta",G1804="sd",G1804="mean"),"--",VLOOKUP(C1804,Default!$B$5:$H$113,7,FALSE))</f>
        <v>0</v>
      </c>
      <c r="J1804" s="4" t="str">
        <f ca="1">VLOOKUP(F1804,Lookup!$C$5:$D$109,2, FALSE)</f>
        <v>Pollution values</v>
      </c>
      <c r="K1804" s="4">
        <f ca="1">VLOOKUP(C1804,Default!$B$4:$E$113,4, FALSE)</f>
        <v>0</v>
      </c>
      <c r="L1804" s="21" t="str" cm="1">
        <f t="array" aca="1" ref="L1804" ca="1">IF(ISNA(VLOOKUP(D1804,Grouped_Sources!$C:$C,1,FALSE)),"", INDIRECT(VLOOKUP(D1804,Grouped_Sources!$C:$G,5,FALSE)))</f>
        <v>air pollution and CO2 write-up_only table_V4.docx (dropbox.com)</v>
      </c>
      <c r="M1804" s="21"/>
      <c r="N1804" s="21"/>
    </row>
    <row r="1805" spans="1:14">
      <c r="A1805" s="5">
        <f t="shared" si="278"/>
        <v>21</v>
      </c>
      <c r="B1805" s="5">
        <f t="shared" si="279"/>
        <v>21</v>
      </c>
      <c r="C1805" s="5" t="str">
        <f t="shared" ca="1" si="269"/>
        <v>PM_emission_inventories taxi</v>
      </c>
      <c r="D1805" s="5" t="str">
        <f t="shared" ca="1" si="265"/>
        <v>PM_emission_inventories_iquique_altohospicio</v>
      </c>
      <c r="E1805" s="4" t="str" cm="1">
        <f t="array" aca="1" ref="E1805" ca="1">INDIRECT(ADDRESS(1,A1805,1,1,"all_city_parameter_inputs"))</f>
        <v>iquique_altohospicio</v>
      </c>
      <c r="F1805" s="6" t="str" cm="1">
        <f t="array" aca="1" ref="F1805" ca="1">IF(AND(ISBLANK(INDIRECT(ADDRESS(B1805,2,1,1,"all_city_parameter_inputs"))), ISBLANK(INDIRECT(ADDRESS(B1805,1,1,1,"all_city_parameter_inputs")))), "", IF(ISBLANK(INDIRECT(ADDRESS(B1805,1,1,1,"all_city_parameter_inputs"))), All_city_list!F1804,INDIRECT(ADDRESS(B1805,1,1,1,"all_city_parameter_inputs"))))</f>
        <v>PM_emission_inventories</v>
      </c>
      <c r="G1805" s="4" t="str" cm="1">
        <f t="array" aca="1" ref="G1805" ca="1">IF(AND(ISBLANK(INDIRECT(ADDRESS(B1805,3,1,1,"all_city_parameter_inputs"))),ISBLANK(INDIRECT(ADDRESS(B1805,2,1,1,"all_city_parameter_inputs")))),"",IF(ISBLANK(INDIRECT(ADDRESS(B1805,2,1,1,"all_city_parameter_inputs"))),"",INDIRECT(ADDRESS(B1805,2,1,1,"all_city_parameter_inputs"))))</f>
        <v>taxi</v>
      </c>
      <c r="H1805" s="17" cm="1">
        <f t="array" aca="1" ref="H1805" ca="1">IF(ISBLANK(INDIRECT(ADDRESS(B1805,A1805,1,1,"all_city_parameter_inputs"))), "--",INDIRECT(ADDRESS(B1805,A1805,1,1,"all_city_parameter_inputs")))</f>
        <v>0</v>
      </c>
      <c r="I1805" s="17">
        <f ca="1">IF(OR(G1805="alpha",G1805="beta",G1805="sd",G1805="mean"),"--",VLOOKUP(C1805,Default!$B$5:$H$113,7,FALSE))</f>
        <v>0</v>
      </c>
      <c r="J1805" s="4" t="str">
        <f ca="1">VLOOKUP(F1805,Lookup!$C$5:$D$109,2, FALSE)</f>
        <v>Pollution values</v>
      </c>
      <c r="K1805" s="4">
        <f ca="1">VLOOKUP(C1805,Default!$B$4:$E$113,4, FALSE)</f>
        <v>0</v>
      </c>
      <c r="L1805" s="21" t="str" cm="1">
        <f t="array" aca="1" ref="L1805" ca="1">IF(ISNA(VLOOKUP(D1805,Grouped_Sources!$C:$C,1,FALSE)),"", INDIRECT(VLOOKUP(D1805,Grouped_Sources!$C:$G,5,FALSE)))</f>
        <v>air pollution and CO2 write-up_only table_V4.docx (dropbox.com)</v>
      </c>
      <c r="M1805" s="21"/>
      <c r="N1805" s="21"/>
    </row>
    <row r="1806" spans="1:14">
      <c r="A1806" s="5">
        <f t="shared" si="278"/>
        <v>21</v>
      </c>
      <c r="B1806" s="5">
        <f t="shared" si="279"/>
        <v>22</v>
      </c>
      <c r="C1806" s="5" t="str">
        <f t="shared" ca="1" si="269"/>
        <v>PM_emission_inventories auto_rickshaw</v>
      </c>
      <c r="D1806" s="5" t="str">
        <f t="shared" ca="1" si="265"/>
        <v>PM_emission_inventories_iquique_altohospicio</v>
      </c>
      <c r="E1806" s="4" t="str" cm="1">
        <f t="array" aca="1" ref="E1806" ca="1">INDIRECT(ADDRESS(1,A1806,1,1,"all_city_parameter_inputs"))</f>
        <v>iquique_altohospicio</v>
      </c>
      <c r="F1806" s="6" t="str" cm="1">
        <f t="array" aca="1" ref="F1806" ca="1">IF(AND(ISBLANK(INDIRECT(ADDRESS(B1806,2,1,1,"all_city_parameter_inputs"))), ISBLANK(INDIRECT(ADDRESS(B1806,1,1,1,"all_city_parameter_inputs")))), "", IF(ISBLANK(INDIRECT(ADDRESS(B1806,1,1,1,"all_city_parameter_inputs"))), All_city_list!F1805,INDIRECT(ADDRESS(B1806,1,1,1,"all_city_parameter_inputs"))))</f>
        <v>PM_emission_inventories</v>
      </c>
      <c r="G1806" s="4" t="str" cm="1">
        <f t="array" aca="1" ref="G1806" ca="1">IF(AND(ISBLANK(INDIRECT(ADDRESS(B1806,3,1,1,"all_city_parameter_inputs"))),ISBLANK(INDIRECT(ADDRESS(B1806,2,1,1,"all_city_parameter_inputs")))),"",IF(ISBLANK(INDIRECT(ADDRESS(B1806,2,1,1,"all_city_parameter_inputs"))),"",INDIRECT(ADDRESS(B1806,2,1,1,"all_city_parameter_inputs"))))</f>
        <v>auto_rickshaw</v>
      </c>
      <c r="H1806" s="17" cm="1">
        <f t="array" aca="1" ref="H1806" ca="1">IF(ISBLANK(INDIRECT(ADDRESS(B1806,A1806,1,1,"all_city_parameter_inputs"))), "--",INDIRECT(ADDRESS(B1806,A1806,1,1,"all_city_parameter_inputs")))</f>
        <v>0</v>
      </c>
      <c r="I1806" s="17">
        <f ca="1">IF(OR(G1806="alpha",G1806="beta",G1806="sd",G1806="mean"),"--",VLOOKUP(C1806,Default!$B$5:$H$113,7,FALSE))</f>
        <v>0</v>
      </c>
      <c r="J1806" s="4" t="str">
        <f ca="1">VLOOKUP(F1806,Lookup!$C$5:$D$109,2, FALSE)</f>
        <v>Pollution values</v>
      </c>
      <c r="K1806" s="4">
        <f ca="1">VLOOKUP(C1806,Default!$B$4:$E$113,4, FALSE)</f>
        <v>0</v>
      </c>
      <c r="L1806" s="21" t="str" cm="1">
        <f t="array" aca="1" ref="L1806" ca="1">IF(ISNA(VLOOKUP(D1806,Grouped_Sources!$C:$C,1,FALSE)),"", INDIRECT(VLOOKUP(D1806,Grouped_Sources!$C:$G,5,FALSE)))</f>
        <v>air pollution and CO2 write-up_only table_V4.docx (dropbox.com)</v>
      </c>
      <c r="M1806" s="21"/>
      <c r="N1806" s="21"/>
    </row>
    <row r="1807" spans="1:14">
      <c r="A1807" s="5">
        <f t="shared" si="278"/>
        <v>21</v>
      </c>
      <c r="B1807" s="5">
        <f t="shared" si="279"/>
        <v>23</v>
      </c>
      <c r="C1807" s="5" t="str">
        <f t="shared" ca="1" si="269"/>
        <v>injury_reporting_rate</v>
      </c>
      <c r="D1807" s="5" t="str">
        <f t="shared" ca="1" si="265"/>
        <v>injury_reporting_rate_iquique_altohospicio</v>
      </c>
      <c r="E1807" s="4" t="str" cm="1">
        <f t="array" aca="1" ref="E1807" ca="1">INDIRECT(ADDRESS(1,A1807,1,1,"all_city_parameter_inputs"))</f>
        <v>iquique_altohospicio</v>
      </c>
      <c r="F1807" s="6" t="str" cm="1">
        <f t="array" aca="1" ref="F1807" ca="1">IF(AND(ISBLANK(INDIRECT(ADDRESS(B1807,2,1,1,"all_city_parameter_inputs"))), ISBLANK(INDIRECT(ADDRESS(B1807,1,1,1,"all_city_parameter_inputs")))), "", IF(ISBLANK(INDIRECT(ADDRESS(B1807,1,1,1,"all_city_parameter_inputs"))), All_city_list!F1806,INDIRECT(ADDRESS(B1807,1,1,1,"all_city_parameter_inputs"))))</f>
        <v>injury_reporting_rate</v>
      </c>
      <c r="G1807" s="4" t="str" cm="1">
        <f t="array" aca="1" ref="G1807" ca="1">IF(AND(ISBLANK(INDIRECT(ADDRESS(B1807,3,1,1,"all_city_parameter_inputs"))),ISBLANK(INDIRECT(ADDRESS(B1807,2,1,1,"all_city_parameter_inputs")))),"",IF(ISBLANK(INDIRECT(ADDRESS(B1807,2,1,1,"all_city_parameter_inputs"))),"",INDIRECT(ADDRESS(B1807,2,1,1,"all_city_parameter_inputs"))))</f>
        <v>constant</v>
      </c>
      <c r="H1807" s="17" cm="1">
        <f t="array" aca="1" ref="H1807" ca="1">IF(ISBLANK(INDIRECT(ADDRESS(B1807,A1807,1,1,"all_city_parameter_inputs"))), "--",INDIRECT(ADDRESS(B1807,A1807,1,1,"all_city_parameter_inputs")))</f>
        <v>0.87305122494432075</v>
      </c>
      <c r="I1807" s="17">
        <f ca="1">IF(OR(G1807="alpha",G1807="beta",G1807="sd",G1807="mean"),"--",VLOOKUP(C1807,Default!$B$5:$H$113,7,FALSE))</f>
        <v>1</v>
      </c>
      <c r="J1807" s="4" t="str">
        <f ca="1">VLOOKUP(F1807,Lookup!$C$5:$D$109,2, FALSE)</f>
        <v>Injury values</v>
      </c>
      <c r="K1807" s="4" t="str">
        <f ca="1">VLOOKUP(C1807,Default!$B$4:$E$113,4, FALSE)</f>
        <v>rate at which injuries are reported</v>
      </c>
      <c r="L1807" s="21" t="str" cm="1">
        <f t="array" aca="1" ref="L1807" ca="1">IF(ISNA(VLOOKUP(D1807,Grouped_Sources!$C:$C,1,FALSE)),"", INDIRECT(VLOOKUP(D1807,Grouped_Sources!$C:$G,5,FALSE)))</f>
        <v>InjuryReportingRate_WriteUp_vxx.docx on OneDrive Ali Abbas - ITHIM Global\Methods and Processes\Input Parameters\InjuryReportingRate</v>
      </c>
      <c r="M1807" s="21"/>
      <c r="N1807" s="21"/>
    </row>
    <row r="1808" spans="1:14">
      <c r="A1808" s="5">
        <f t="shared" si="278"/>
        <v>21</v>
      </c>
      <c r="B1808" s="5">
        <f t="shared" si="279"/>
        <v>24</v>
      </c>
      <c r="C1808" s="5" t="str">
        <f t="shared" ca="1" si="269"/>
        <v>injury_reporting_rate</v>
      </c>
      <c r="D1808" s="5" t="str">
        <f t="shared" ca="1" si="265"/>
        <v>injury_reporting_rate_iquique_altohospicio</v>
      </c>
      <c r="E1808" s="4" t="str" cm="1">
        <f t="array" aca="1" ref="E1808" ca="1">INDIRECT(ADDRESS(1,A1808,1,1,"all_city_parameter_inputs"))</f>
        <v>iquique_altohospicio</v>
      </c>
      <c r="F1808" s="6" t="str" cm="1">
        <f t="array" aca="1" ref="F1808" ca="1">IF(AND(ISBLANK(INDIRECT(ADDRESS(B1808,2,1,1,"all_city_parameter_inputs"))), ISBLANK(INDIRECT(ADDRESS(B1808,1,1,1,"all_city_parameter_inputs")))), "", IF(ISBLANK(INDIRECT(ADDRESS(B1808,1,1,1,"all_city_parameter_inputs"))), All_city_list!F1807,INDIRECT(ADDRESS(B1808,1,1,1,"all_city_parameter_inputs"))))</f>
        <v>injury_reporting_rate</v>
      </c>
      <c r="G1808" s="4" t="str" cm="1">
        <f t="array" aca="1" ref="G1808" ca="1">IF(AND(ISBLANK(INDIRECT(ADDRESS(B1808,3,1,1,"all_city_parameter_inputs"))),ISBLANK(INDIRECT(ADDRESS(B1808,2,1,1,"all_city_parameter_inputs")))),"",IF(ISBLANK(INDIRECT(ADDRESS(B1808,2,1,1,"all_city_parameter_inputs"))),"",INDIRECT(ADDRESS(B1808,2,1,1,"all_city_parameter_inputs"))))</f>
        <v>alpha</v>
      </c>
      <c r="H1808" s="17" cm="1">
        <f t="array" aca="1" ref="H1808" ca="1">IF(ISBLANK(INDIRECT(ADDRESS(B1808,A1808,1,1,"all_city_parameter_inputs"))), "--",INDIRECT(ADDRESS(B1808,A1808,1,1,"all_city_parameter_inputs")))</f>
        <v>8.803218520818799</v>
      </c>
      <c r="I1808" s="17" t="str">
        <f ca="1">IF(OR(G1808="alpha",G1808="beta",G1808="sd",G1808="mean"),"--",VLOOKUP(C1808,Default!$B$5:$H$113,7,FALSE))</f>
        <v>--</v>
      </c>
      <c r="J1808" s="4" t="str">
        <f ca="1">VLOOKUP(F1808,Lookup!$C$5:$D$109,2, FALSE)</f>
        <v>Injury values</v>
      </c>
      <c r="K1808" s="4" t="str">
        <f ca="1">VLOOKUP(C1808,Default!$B$4:$E$113,4, FALSE)</f>
        <v>rate at which injuries are reported</v>
      </c>
      <c r="L1808" s="21" t="str" cm="1">
        <f t="array" aca="1" ref="L1808" ca="1">IF(ISNA(VLOOKUP(D1808,Grouped_Sources!$C:$C,1,FALSE)),"", INDIRECT(VLOOKUP(D1808,Grouped_Sources!$C:$G,5,FALSE)))</f>
        <v>InjuryReportingRate_WriteUp_vxx.docx on OneDrive Ali Abbas - ITHIM Global\Methods and Processes\Input Parameters\InjuryReportingRate</v>
      </c>
      <c r="M1808" s="21"/>
      <c r="N1808" s="21"/>
    </row>
    <row r="1809" spans="1:14">
      <c r="A1809" s="5">
        <f t="shared" si="278"/>
        <v>21</v>
      </c>
      <c r="B1809" s="5">
        <f t="shared" si="279"/>
        <v>25</v>
      </c>
      <c r="C1809" s="5" t="str">
        <f t="shared" ca="1" si="269"/>
        <v>injury_reporting_rate</v>
      </c>
      <c r="D1809" s="5" t="str">
        <f t="shared" ca="1" si="265"/>
        <v>injury_reporting_rate_iquique_altohospicio</v>
      </c>
      <c r="E1809" s="4" t="str" cm="1">
        <f t="array" aca="1" ref="E1809" ca="1">INDIRECT(ADDRESS(1,A1809,1,1,"all_city_parameter_inputs"))</f>
        <v>iquique_altohospicio</v>
      </c>
      <c r="F1809" s="6" t="str" cm="1">
        <f t="array" aca="1" ref="F1809" ca="1">IF(AND(ISBLANK(INDIRECT(ADDRESS(B1809,2,1,1,"all_city_parameter_inputs"))), ISBLANK(INDIRECT(ADDRESS(B1809,1,1,1,"all_city_parameter_inputs")))), "", IF(ISBLANK(INDIRECT(ADDRESS(B1809,1,1,1,"all_city_parameter_inputs"))), All_city_list!F1808,INDIRECT(ADDRESS(B1809,1,1,1,"all_city_parameter_inputs"))))</f>
        <v>injury_reporting_rate</v>
      </c>
      <c r="G1809" s="4" t="str" cm="1">
        <f t="array" aca="1" ref="G1809" ca="1">IF(AND(ISBLANK(INDIRECT(ADDRESS(B1809,3,1,1,"all_city_parameter_inputs"))),ISBLANK(INDIRECT(ADDRESS(B1809,2,1,1,"all_city_parameter_inputs")))),"",IF(ISBLANK(INDIRECT(ADDRESS(B1809,2,1,1,"all_city_parameter_inputs"))),"",INDIRECT(ADDRESS(B1809,2,1,1,"all_city_parameter_inputs"))))</f>
        <v>beta</v>
      </c>
      <c r="H1809" s="17" cm="1">
        <f t="array" aca="1" ref="H1809" ca="1">IF(ISBLANK(INDIRECT(ADDRESS(B1809,A1809,1,1,"all_city_parameter_inputs"))), "--",INDIRECT(ADDRESS(B1809,A1809,1,1,"all_city_parameter_inputs")))</f>
        <v>1.2800598359353863</v>
      </c>
      <c r="I1809" s="17" t="str">
        <f ca="1">IF(OR(G1809="alpha",G1809="beta",G1809="sd",G1809="mean"),"--",VLOOKUP(C1809,Default!$B$5:$H$113,7,FALSE))</f>
        <v>--</v>
      </c>
      <c r="J1809" s="4" t="str">
        <f ca="1">VLOOKUP(F1809,Lookup!$C$5:$D$109,2, FALSE)</f>
        <v>Injury values</v>
      </c>
      <c r="K1809" s="4" t="str">
        <f ca="1">VLOOKUP(C1809,Default!$B$4:$E$113,4, FALSE)</f>
        <v>rate at which injuries are reported</v>
      </c>
      <c r="L1809" s="21" t="str" cm="1">
        <f t="array" aca="1" ref="L1809" ca="1">IF(ISNA(VLOOKUP(D1809,Grouped_Sources!$C:$C,1,FALSE)),"", INDIRECT(VLOOKUP(D1809,Grouped_Sources!$C:$G,5,FALSE)))</f>
        <v>InjuryReportingRate_WriteUp_vxx.docx on OneDrive Ali Abbas - ITHIM Global\Methods and Processes\Input Parameters\InjuryReportingRate</v>
      </c>
      <c r="M1809" s="21"/>
      <c r="N1809" s="21"/>
    </row>
    <row r="1810" spans="1:14">
      <c r="A1810" s="5">
        <f t="shared" si="278"/>
        <v>21</v>
      </c>
      <c r="B1810" s="5">
        <f t="shared" si="279"/>
        <v>26</v>
      </c>
      <c r="C1810" s="5" t="str">
        <f t="shared" ca="1" si="269"/>
        <v>chronic_disease_scalar</v>
      </c>
      <c r="D1810" s="5" t="str">
        <f t="shared" ca="1" si="265"/>
        <v>chronic_disease_scalar_iquique_altohospicio</v>
      </c>
      <c r="E1810" s="4" t="str" cm="1">
        <f t="array" aca="1" ref="E1810" ca="1">INDIRECT(ADDRESS(1,A1810,1,1,"all_city_parameter_inputs"))</f>
        <v>iquique_altohospicio</v>
      </c>
      <c r="F1810" s="6" t="str" cm="1">
        <f t="array" aca="1" ref="F1810" ca="1">IF(AND(ISBLANK(INDIRECT(ADDRESS(B1810,2,1,1,"all_city_parameter_inputs"))), ISBLANK(INDIRECT(ADDRESS(B1810,1,1,1,"all_city_parameter_inputs")))), "", IF(ISBLANK(INDIRECT(ADDRESS(B1810,1,1,1,"all_city_parameter_inputs"))), All_city_list!F1809,INDIRECT(ADDRESS(B1810,1,1,1,"all_city_parameter_inputs"))))</f>
        <v>chronic_disease_scalar</v>
      </c>
      <c r="G1810" s="4" t="str" cm="1">
        <f t="array" aca="1" ref="G1810" ca="1">IF(AND(ISBLANK(INDIRECT(ADDRESS(B1810,3,1,1,"all_city_parameter_inputs"))),ISBLANK(INDIRECT(ADDRESS(B1810,2,1,1,"all_city_parameter_inputs")))),"",IF(ISBLANK(INDIRECT(ADDRESS(B1810,2,1,1,"all_city_parameter_inputs"))),"",INDIRECT(ADDRESS(B1810,2,1,1,"all_city_parameter_inputs"))))</f>
        <v>constant</v>
      </c>
      <c r="H1810" s="17" cm="1">
        <f t="array" aca="1" ref="H1810" ca="1">IF(ISBLANK(INDIRECT(ADDRESS(B1810,A1810,1,1,"all_city_parameter_inputs"))), "--",INDIRECT(ADDRESS(B1810,A1810,1,1,"all_city_parameter_inputs")))</f>
        <v>1</v>
      </c>
      <c r="I1810" s="17">
        <f ca="1">IF(OR(G1810="alpha",G1810="beta",G1810="sd",G1810="mean"),"--",VLOOKUP(C1810,Default!$B$5:$H$113,7,FALSE))</f>
        <v>1</v>
      </c>
      <c r="J1810" s="4" t="str">
        <f ca="1">VLOOKUP(F1810,Lookup!$C$5:$D$109,2, FALSE)</f>
        <v>Health values</v>
      </c>
      <c r="K1810" s="4" t="str">
        <f ca="1">VLOOKUP(C1810,Default!$B$4:$E$113,4, FALSE)</f>
        <v>scalar for GBD data</v>
      </c>
      <c r="L1810" s="21" t="str" cm="1">
        <f t="array" aca="1" ref="L1810" ca="1">IF(ISNA(VLOOKUP(D1810,Grouped_Sources!$C:$C,1,FALSE)),"", INDIRECT(VLOOKUP(D1810,Grouped_Sources!$C:$G,5,FALSE)))</f>
        <v>dummy value - leave for time being</v>
      </c>
      <c r="M1810" s="21"/>
      <c r="N1810" s="21"/>
    </row>
    <row r="1811" spans="1:14">
      <c r="A1811" s="5">
        <f t="shared" si="278"/>
        <v>21</v>
      </c>
      <c r="B1811" s="5">
        <f t="shared" si="279"/>
        <v>27</v>
      </c>
      <c r="C1811" s="5" t="str">
        <f t="shared" ca="1" si="269"/>
        <v>chronic_disease_scalar</v>
      </c>
      <c r="D1811" s="5" t="str">
        <f t="shared" ca="1" si="265"/>
        <v>chronic_disease_scalar_iquique_altohospicio</v>
      </c>
      <c r="E1811" s="4" t="str" cm="1">
        <f t="array" aca="1" ref="E1811" ca="1">INDIRECT(ADDRESS(1,A1811,1,1,"all_city_parameter_inputs"))</f>
        <v>iquique_altohospicio</v>
      </c>
      <c r="F1811" s="6" t="str" cm="1">
        <f t="array" aca="1" ref="F1811" ca="1">IF(AND(ISBLANK(INDIRECT(ADDRESS(B1811,2,1,1,"all_city_parameter_inputs"))), ISBLANK(INDIRECT(ADDRESS(B1811,1,1,1,"all_city_parameter_inputs")))), "", IF(ISBLANK(INDIRECT(ADDRESS(B1811,1,1,1,"all_city_parameter_inputs"))), All_city_list!F1810,INDIRECT(ADDRESS(B1811,1,1,1,"all_city_parameter_inputs"))))</f>
        <v>chronic_disease_scalar</v>
      </c>
      <c r="G1811" s="4" t="str" cm="1">
        <f t="array" aca="1" ref="G1811" ca="1">IF(AND(ISBLANK(INDIRECT(ADDRESS(B1811,3,1,1,"all_city_parameter_inputs"))),ISBLANK(INDIRECT(ADDRESS(B1811,2,1,1,"all_city_parameter_inputs")))),"",IF(ISBLANK(INDIRECT(ADDRESS(B1811,2,1,1,"all_city_parameter_inputs"))),"",INDIRECT(ADDRESS(B1811,2,1,1,"all_city_parameter_inputs"))))</f>
        <v>mean</v>
      </c>
      <c r="H1811" s="17" cm="1">
        <f t="array" aca="1" ref="H1811" ca="1">IF(ISBLANK(INDIRECT(ADDRESS(B1811,A1811,1,1,"all_city_parameter_inputs"))), "--",INDIRECT(ADDRESS(B1811,A1811,1,1,"all_city_parameter_inputs")))</f>
        <v>1</v>
      </c>
      <c r="I1811" s="17" t="str">
        <f ca="1">IF(OR(G1811="alpha",G1811="beta",G1811="sd",G1811="mean"),"--",VLOOKUP(C1811,Default!$B$5:$H$113,7,FALSE))</f>
        <v>--</v>
      </c>
      <c r="J1811" s="4" t="str">
        <f ca="1">VLOOKUP(F1811,Lookup!$C$5:$D$109,2, FALSE)</f>
        <v>Health values</v>
      </c>
      <c r="K1811" s="4" t="str">
        <f ca="1">VLOOKUP(C1811,Default!$B$4:$E$113,4, FALSE)</f>
        <v>scalar for GBD data</v>
      </c>
      <c r="L1811" s="21" t="str" cm="1">
        <f t="array" aca="1" ref="L1811" ca="1">IF(ISNA(VLOOKUP(D1811,Grouped_Sources!$C:$C,1,FALSE)),"", INDIRECT(VLOOKUP(D1811,Grouped_Sources!$C:$G,5,FALSE)))</f>
        <v>dummy value - leave for time being</v>
      </c>
      <c r="M1811" s="21"/>
      <c r="N1811" s="21"/>
    </row>
    <row r="1812" spans="1:14">
      <c r="A1812" s="5">
        <f t="shared" si="278"/>
        <v>21</v>
      </c>
      <c r="B1812" s="5">
        <f t="shared" si="279"/>
        <v>28</v>
      </c>
      <c r="C1812" s="5" t="str">
        <f t="shared" ca="1" si="269"/>
        <v>chronic_disease_scalar</v>
      </c>
      <c r="D1812" s="5" t="str">
        <f t="shared" ca="1" si="265"/>
        <v>chronic_disease_scalar_iquique_altohospicio</v>
      </c>
      <c r="E1812" s="4" t="str" cm="1">
        <f t="array" aca="1" ref="E1812" ca="1">INDIRECT(ADDRESS(1,A1812,1,1,"all_city_parameter_inputs"))</f>
        <v>iquique_altohospicio</v>
      </c>
      <c r="F1812" s="6" t="str" cm="1">
        <f t="array" aca="1" ref="F1812" ca="1">IF(AND(ISBLANK(INDIRECT(ADDRESS(B1812,2,1,1,"all_city_parameter_inputs"))), ISBLANK(INDIRECT(ADDRESS(B1812,1,1,1,"all_city_parameter_inputs")))), "", IF(ISBLANK(INDIRECT(ADDRESS(B1812,1,1,1,"all_city_parameter_inputs"))), All_city_list!F1811,INDIRECT(ADDRESS(B1812,1,1,1,"all_city_parameter_inputs"))))</f>
        <v>chronic_disease_scalar</v>
      </c>
      <c r="G1812" s="4" t="str" cm="1">
        <f t="array" aca="1" ref="G1812" ca="1">IF(AND(ISBLANK(INDIRECT(ADDRESS(B1812,3,1,1,"all_city_parameter_inputs"))),ISBLANK(INDIRECT(ADDRESS(B1812,2,1,1,"all_city_parameter_inputs")))),"",IF(ISBLANK(INDIRECT(ADDRESS(B1812,2,1,1,"all_city_parameter_inputs"))),"",INDIRECT(ADDRESS(B1812,2,1,1,"all_city_parameter_inputs"))))</f>
        <v>sd</v>
      </c>
      <c r="H1812" s="17" cm="1">
        <f t="array" aca="1" ref="H1812" ca="1">IF(ISBLANK(INDIRECT(ADDRESS(B1812,A1812,1,1,"all_city_parameter_inputs"))), "--",INDIRECT(ADDRESS(B1812,A1812,1,1,"all_city_parameter_inputs")))</f>
        <v>1.2</v>
      </c>
      <c r="I1812" s="17" t="str">
        <f ca="1">IF(OR(G1812="alpha",G1812="beta",G1812="sd",G1812="mean"),"--",VLOOKUP(C1812,Default!$B$5:$H$113,7,FALSE))</f>
        <v>--</v>
      </c>
      <c r="J1812" s="4" t="str">
        <f ca="1">VLOOKUP(F1812,Lookup!$C$5:$D$109,2, FALSE)</f>
        <v>Health values</v>
      </c>
      <c r="K1812" s="4" t="str">
        <f ca="1">VLOOKUP(C1812,Default!$B$4:$E$113,4, FALSE)</f>
        <v>scalar for GBD data</v>
      </c>
      <c r="L1812" s="21" t="str" cm="1">
        <f t="array" aca="1" ref="L1812" ca="1">IF(ISNA(VLOOKUP(D1812,Grouped_Sources!$C:$C,1,FALSE)),"", INDIRECT(VLOOKUP(D1812,Grouped_Sources!$C:$G,5,FALSE)))</f>
        <v>dummy value - leave for time being</v>
      </c>
      <c r="M1812" s="21"/>
      <c r="N1812" s="21"/>
    </row>
    <row r="1813" spans="1:14">
      <c r="A1813" s="5">
        <f t="shared" si="278"/>
        <v>21</v>
      </c>
      <c r="B1813" s="5">
        <f t="shared" si="279"/>
        <v>29</v>
      </c>
      <c r="C1813" s="5" t="str">
        <f t="shared" ca="1" si="269"/>
        <v>pm_conc_base</v>
      </c>
      <c r="D1813" s="5" t="str">
        <f t="shared" ca="1" si="265"/>
        <v>pm_conc_base_iquique_altohospicio</v>
      </c>
      <c r="E1813" s="4" t="str" cm="1">
        <f t="array" aca="1" ref="E1813" ca="1">INDIRECT(ADDRESS(1,A1813,1,1,"all_city_parameter_inputs"))</f>
        <v>iquique_altohospicio</v>
      </c>
      <c r="F1813" s="6" t="str" cm="1">
        <f t="array" aca="1" ref="F1813" ca="1">IF(AND(ISBLANK(INDIRECT(ADDRESS(B1813,2,1,1,"all_city_parameter_inputs"))), ISBLANK(INDIRECT(ADDRESS(B1813,1,1,1,"all_city_parameter_inputs")))), "", IF(ISBLANK(INDIRECT(ADDRESS(B1813,1,1,1,"all_city_parameter_inputs"))), All_city_list!F1812,INDIRECT(ADDRESS(B1813,1,1,1,"all_city_parameter_inputs"))))</f>
        <v>pm_conc_base</v>
      </c>
      <c r="G1813" s="4" t="str" cm="1">
        <f t="array" aca="1" ref="G1813" ca="1">IF(AND(ISBLANK(INDIRECT(ADDRESS(B1813,3,1,1,"all_city_parameter_inputs"))),ISBLANK(INDIRECT(ADDRESS(B1813,2,1,1,"all_city_parameter_inputs")))),"",IF(ISBLANK(INDIRECT(ADDRESS(B1813,2,1,1,"all_city_parameter_inputs"))),"",INDIRECT(ADDRESS(B1813,2,1,1,"all_city_parameter_inputs"))))</f>
        <v>constant</v>
      </c>
      <c r="H1813" s="17" cm="1">
        <f t="array" aca="1" ref="H1813" ca="1">IF(ISBLANK(INDIRECT(ADDRESS(B1813,A1813,1,1,"all_city_parameter_inputs"))), "--",INDIRECT(ADDRESS(B1813,A1813,1,1,"all_city_parameter_inputs")))</f>
        <v>11.6851</v>
      </c>
      <c r="I1813" s="17">
        <f ca="1">IF(OR(G1813="alpha",G1813="beta",G1813="sd",G1813="mean"),"--",VLOOKUP(C1813,Default!$B$5:$H$113,7,FALSE))</f>
        <v>12.69</v>
      </c>
      <c r="J1813" s="4" t="str">
        <f ca="1">VLOOKUP(F1813,Lookup!$C$5:$D$109,2, FALSE)</f>
        <v>Pollution values</v>
      </c>
      <c r="K1813" s="4" t="str">
        <f ca="1">VLOOKUP(C1813,Default!$B$4:$E$113,4, FALSE)</f>
        <v>background PM2.5 concentration</v>
      </c>
      <c r="L1813" s="21" t="str" cm="1">
        <f t="array" aca="1" ref="L1813" ca="1">IF(ISNA(VLOOKUP(D1813,Grouped_Sources!$C:$C,1,FALSE)),"", INDIRECT(VLOOKUP(D1813,Grouped_Sources!$C:$G,5,FALSE)))</f>
        <v>…Dropbox\ITHIM Global\Methods and Processes\Air Pollution\Emissions and air pollution calculations - Rahul &amp; Haneen\Databases used\database_source_apport_studies_v2_0_26_9_2015.xls</v>
      </c>
      <c r="M1813" s="21"/>
      <c r="N1813" s="21"/>
    </row>
    <row r="1814" spans="1:14">
      <c r="A1814" s="5">
        <f t="shared" si="278"/>
        <v>21</v>
      </c>
      <c r="B1814" s="5">
        <f t="shared" si="279"/>
        <v>30</v>
      </c>
      <c r="C1814" s="5" t="str">
        <f t="shared" ca="1" si="269"/>
        <v>pm_conc_base</v>
      </c>
      <c r="D1814" s="5" t="str">
        <f t="shared" ca="1" si="265"/>
        <v>pm_conc_base_iquique_altohospicio</v>
      </c>
      <c r="E1814" s="4" t="str" cm="1">
        <f t="array" aca="1" ref="E1814" ca="1">INDIRECT(ADDRESS(1,A1814,1,1,"all_city_parameter_inputs"))</f>
        <v>iquique_altohospicio</v>
      </c>
      <c r="F1814" s="6" t="str" cm="1">
        <f t="array" aca="1" ref="F1814" ca="1">IF(AND(ISBLANK(INDIRECT(ADDRESS(B1814,2,1,1,"all_city_parameter_inputs"))), ISBLANK(INDIRECT(ADDRESS(B1814,1,1,1,"all_city_parameter_inputs")))), "", IF(ISBLANK(INDIRECT(ADDRESS(B1814,1,1,1,"all_city_parameter_inputs"))), All_city_list!F1813,INDIRECT(ADDRESS(B1814,1,1,1,"all_city_parameter_inputs"))))</f>
        <v>pm_conc_base</v>
      </c>
      <c r="G1814" s="4" t="str" cm="1">
        <f t="array" aca="1" ref="G1814" ca="1">IF(AND(ISBLANK(INDIRECT(ADDRESS(B1814,3,1,1,"all_city_parameter_inputs"))),ISBLANK(INDIRECT(ADDRESS(B1814,2,1,1,"all_city_parameter_inputs")))),"",IF(ISBLANK(INDIRECT(ADDRESS(B1814,2,1,1,"all_city_parameter_inputs"))),"",INDIRECT(ADDRESS(B1814,2,1,1,"all_city_parameter_inputs"))))</f>
        <v>mean</v>
      </c>
      <c r="H1814" s="17" t="str" cm="1">
        <f t="array" aca="1" ref="H1814" ca="1">IF(ISBLANK(INDIRECT(ADDRESS(B1814,A1814,1,1,"all_city_parameter_inputs"))), "--",INDIRECT(ADDRESS(B1814,A1814,1,1,"all_city_parameter_inputs")))</f>
        <v>--</v>
      </c>
      <c r="I1814" s="17" t="str">
        <f ca="1">IF(OR(G1814="alpha",G1814="beta",G1814="sd",G1814="mean"),"--",VLOOKUP(C1814,Default!$B$5:$H$113,7,FALSE))</f>
        <v>--</v>
      </c>
      <c r="J1814" s="4" t="str">
        <f ca="1">VLOOKUP(F1814,Lookup!$C$5:$D$109,2, FALSE)</f>
        <v>Pollution values</v>
      </c>
      <c r="K1814" s="4" t="str">
        <f ca="1">VLOOKUP(C1814,Default!$B$4:$E$113,4, FALSE)</f>
        <v>background PM2.5 concentration</v>
      </c>
      <c r="L1814" s="21" t="str" cm="1">
        <f t="array" aca="1" ref="L1814" ca="1">IF(ISNA(VLOOKUP(D1814,Grouped_Sources!$C:$C,1,FALSE)),"", INDIRECT(VLOOKUP(D1814,Grouped_Sources!$C:$G,5,FALSE)))</f>
        <v>…Dropbox\ITHIM Global\Methods and Processes\Air Pollution\Emissions and air pollution calculations - Rahul &amp; Haneen\Databases used\database_source_apport_studies_v2_0_26_9_2015.xls</v>
      </c>
      <c r="M1814" s="21"/>
      <c r="N1814" s="21"/>
    </row>
    <row r="1815" spans="1:14">
      <c r="A1815" s="5">
        <f t="shared" si="278"/>
        <v>21</v>
      </c>
      <c r="B1815" s="5">
        <f t="shared" si="279"/>
        <v>31</v>
      </c>
      <c r="C1815" s="5" t="str">
        <f t="shared" ca="1" si="269"/>
        <v>pm_conc_base</v>
      </c>
      <c r="D1815" s="5" t="str">
        <f t="shared" ca="1" si="265"/>
        <v>pm_conc_base_iquique_altohospicio</v>
      </c>
      <c r="E1815" s="4" t="str" cm="1">
        <f t="array" aca="1" ref="E1815" ca="1">INDIRECT(ADDRESS(1,A1815,1,1,"all_city_parameter_inputs"))</f>
        <v>iquique_altohospicio</v>
      </c>
      <c r="F1815" s="6" t="str" cm="1">
        <f t="array" aca="1" ref="F1815" ca="1">IF(AND(ISBLANK(INDIRECT(ADDRESS(B1815,2,1,1,"all_city_parameter_inputs"))), ISBLANK(INDIRECT(ADDRESS(B1815,1,1,1,"all_city_parameter_inputs")))), "", IF(ISBLANK(INDIRECT(ADDRESS(B1815,1,1,1,"all_city_parameter_inputs"))), All_city_list!F1814,INDIRECT(ADDRESS(B1815,1,1,1,"all_city_parameter_inputs"))))</f>
        <v>pm_conc_base</v>
      </c>
      <c r="G1815" s="4" t="str" cm="1">
        <f t="array" aca="1" ref="G1815" ca="1">IF(AND(ISBLANK(INDIRECT(ADDRESS(B1815,3,1,1,"all_city_parameter_inputs"))),ISBLANK(INDIRECT(ADDRESS(B1815,2,1,1,"all_city_parameter_inputs")))),"",IF(ISBLANK(INDIRECT(ADDRESS(B1815,2,1,1,"all_city_parameter_inputs"))),"",INDIRECT(ADDRESS(B1815,2,1,1,"all_city_parameter_inputs"))))</f>
        <v>sd</v>
      </c>
      <c r="H1815" s="17" t="str" cm="1">
        <f t="array" aca="1" ref="H1815" ca="1">IF(ISBLANK(INDIRECT(ADDRESS(B1815,A1815,1,1,"all_city_parameter_inputs"))), "--",INDIRECT(ADDRESS(B1815,A1815,1,1,"all_city_parameter_inputs")))</f>
        <v>--</v>
      </c>
      <c r="I1815" s="17" t="str">
        <f ca="1">IF(OR(G1815="alpha",G1815="beta",G1815="sd",G1815="mean"),"--",VLOOKUP(C1815,Default!$B$5:$H$113,7,FALSE))</f>
        <v>--</v>
      </c>
      <c r="J1815" s="4" t="str">
        <f ca="1">VLOOKUP(F1815,Lookup!$C$5:$D$109,2, FALSE)</f>
        <v>Pollution values</v>
      </c>
      <c r="K1815" s="4" t="str">
        <f ca="1">VLOOKUP(C1815,Default!$B$4:$E$113,4, FALSE)</f>
        <v>background PM2.5 concentration</v>
      </c>
      <c r="L1815" s="21" t="str" cm="1">
        <f t="array" aca="1" ref="L1815" ca="1">IF(ISNA(VLOOKUP(D1815,Grouped_Sources!$C:$C,1,FALSE)),"", INDIRECT(VLOOKUP(D1815,Grouped_Sources!$C:$G,5,FALSE)))</f>
        <v>…Dropbox\ITHIM Global\Methods and Processes\Air Pollution\Emissions and air pollution calculations - Rahul &amp; Haneen\Databases used\database_source_apport_studies_v2_0_26_9_2015.xls</v>
      </c>
      <c r="M1815" s="21"/>
      <c r="N1815" s="21"/>
    </row>
    <row r="1816" spans="1:14">
      <c r="A1816" s="5">
        <f t="shared" si="278"/>
        <v>21</v>
      </c>
      <c r="B1816" s="5">
        <f t="shared" si="279"/>
        <v>32</v>
      </c>
      <c r="C1816" s="5" t="str">
        <f t="shared" ca="1" si="269"/>
        <v>pm_trans_share</v>
      </c>
      <c r="D1816" s="5" t="str">
        <f t="shared" ca="1" si="265"/>
        <v>pm_trans_share_iquique_altohospicio</v>
      </c>
      <c r="E1816" s="4" t="str" cm="1">
        <f t="array" aca="1" ref="E1816" ca="1">INDIRECT(ADDRESS(1,A1816,1,1,"all_city_parameter_inputs"))</f>
        <v>iquique_altohospicio</v>
      </c>
      <c r="F1816" s="6" t="str" cm="1">
        <f t="array" aca="1" ref="F1816" ca="1">IF(AND(ISBLANK(INDIRECT(ADDRESS(B1816,2,1,1,"all_city_parameter_inputs"))), ISBLANK(INDIRECT(ADDRESS(B1816,1,1,1,"all_city_parameter_inputs")))), "", IF(ISBLANK(INDIRECT(ADDRESS(B1816,1,1,1,"all_city_parameter_inputs"))), All_city_list!F1815,INDIRECT(ADDRESS(B1816,1,1,1,"all_city_parameter_inputs"))))</f>
        <v>pm_trans_share</v>
      </c>
      <c r="G1816" s="4" t="str" cm="1">
        <f t="array" aca="1" ref="G1816" ca="1">IF(AND(ISBLANK(INDIRECT(ADDRESS(B1816,3,1,1,"all_city_parameter_inputs"))),ISBLANK(INDIRECT(ADDRESS(B1816,2,1,1,"all_city_parameter_inputs")))),"",IF(ISBLANK(INDIRECT(ADDRESS(B1816,2,1,1,"all_city_parameter_inputs"))),"",INDIRECT(ADDRESS(B1816,2,1,1,"all_city_parameter_inputs"))))</f>
        <v>constant</v>
      </c>
      <c r="H1816" s="17" cm="1">
        <f t="array" aca="1" ref="H1816" ca="1">IF(ISBLANK(INDIRECT(ADDRESS(B1816,A1816,1,1,"all_city_parameter_inputs"))), "--",INDIRECT(ADDRESS(B1816,A1816,1,1,"all_city_parameter_inputs")))</f>
        <v>0.32</v>
      </c>
      <c r="I1816" s="17">
        <f ca="1">IF(OR(G1816="alpha",G1816="beta",G1816="sd",G1816="mean"),"--",VLOOKUP(C1816,Default!$B$5:$H$113,7,FALSE))</f>
        <v>0.42</v>
      </c>
      <c r="J1816" s="4" t="str">
        <f ca="1">VLOOKUP(F1816,Lookup!$C$5:$D$109,2, FALSE)</f>
        <v>Pollution values</v>
      </c>
      <c r="K1816" s="4" t="str">
        <f ca="1">VLOOKUP(C1816,Default!$B$4:$E$113,4, FALSE)</f>
        <v>proportion of background PM2.5 attributable to transport</v>
      </c>
      <c r="L1816" s="21" t="str" cm="1">
        <f t="array" aca="1" ref="L1816" ca="1">IF(ISNA(VLOOKUP(D1816,Grouped_Sources!$C:$C,1,FALSE)),"", INDIRECT(VLOOKUP(D1816,Grouped_Sources!$C:$G,5,FALSE)))</f>
        <v>…Dropbox\ITHIM Global\Methods and Processes\Air Pollution\Emissions and air pollution calculations - Rahul &amp; Haneen\Databases used\database_source_apport_studies_v2_0_26_9_2015.xls</v>
      </c>
      <c r="M1816" s="21"/>
      <c r="N1816" s="21"/>
    </row>
    <row r="1817" spans="1:14">
      <c r="A1817" s="5">
        <f t="shared" si="278"/>
        <v>21</v>
      </c>
      <c r="B1817" s="5">
        <f t="shared" si="279"/>
        <v>33</v>
      </c>
      <c r="C1817" s="5" t="str">
        <f t="shared" ca="1" si="269"/>
        <v>pm_trans_share</v>
      </c>
      <c r="D1817" s="5" t="str">
        <f t="shared" ref="D1817:D1909" ca="1" si="281">F1817&amp;"_"&amp;E1817</f>
        <v>pm_trans_share_iquique_altohospicio</v>
      </c>
      <c r="E1817" s="4" t="str" cm="1">
        <f t="array" aca="1" ref="E1817" ca="1">INDIRECT(ADDRESS(1,A1817,1,1,"all_city_parameter_inputs"))</f>
        <v>iquique_altohospicio</v>
      </c>
      <c r="F1817" s="6" t="str" cm="1">
        <f t="array" aca="1" ref="F1817" ca="1">IF(AND(ISBLANK(INDIRECT(ADDRESS(B1817,2,1,1,"all_city_parameter_inputs"))), ISBLANK(INDIRECT(ADDRESS(B1817,1,1,1,"all_city_parameter_inputs")))), "", IF(ISBLANK(INDIRECT(ADDRESS(B1817,1,1,1,"all_city_parameter_inputs"))), All_city_list!F1816,INDIRECT(ADDRESS(B1817,1,1,1,"all_city_parameter_inputs"))))</f>
        <v>pm_trans_share</v>
      </c>
      <c r="G1817" s="4" t="str" cm="1">
        <f t="array" aca="1" ref="G1817" ca="1">IF(AND(ISBLANK(INDIRECT(ADDRESS(B1817,3,1,1,"all_city_parameter_inputs"))),ISBLANK(INDIRECT(ADDRESS(B1817,2,1,1,"all_city_parameter_inputs")))),"",IF(ISBLANK(INDIRECT(ADDRESS(B1817,2,1,1,"all_city_parameter_inputs"))),"",INDIRECT(ADDRESS(B1817,2,1,1,"all_city_parameter_inputs"))))</f>
        <v>alpha</v>
      </c>
      <c r="H1817" s="17" t="str" cm="1">
        <f t="array" aca="1" ref="H1817" ca="1">IF(ISBLANK(INDIRECT(ADDRESS(B1817,A1817,1,1,"all_city_parameter_inputs"))), "--",INDIRECT(ADDRESS(B1817,A1817,1,1,"all_city_parameter_inputs")))</f>
        <v>--</v>
      </c>
      <c r="I1817" s="17" t="str">
        <f ca="1">IF(OR(G1817="alpha",G1817="beta",G1817="sd",G1817="mean"),"--",VLOOKUP(C1817,Default!$B$5:$H$113,7,FALSE))</f>
        <v>--</v>
      </c>
      <c r="J1817" s="4" t="str">
        <f ca="1">VLOOKUP(F1817,Lookup!$C$5:$D$109,2, FALSE)</f>
        <v>Pollution values</v>
      </c>
      <c r="K1817" s="4" t="str">
        <f ca="1">VLOOKUP(C1817,Default!$B$4:$E$113,4, FALSE)</f>
        <v>proportion of background PM2.5 attributable to transport</v>
      </c>
      <c r="L1817" s="21" t="str" cm="1">
        <f t="array" aca="1" ref="L1817" ca="1">IF(ISNA(VLOOKUP(D1817,Grouped_Sources!$C:$C,1,FALSE)),"", INDIRECT(VLOOKUP(D1817,Grouped_Sources!$C:$G,5,FALSE)))</f>
        <v>…Dropbox\ITHIM Global\Methods and Processes\Air Pollution\Emissions and air pollution calculations - Rahul &amp; Haneen\Databases used\database_source_apport_studies_v2_0_26_9_2015.xls</v>
      </c>
      <c r="M1817" s="21"/>
      <c r="N1817" s="21"/>
    </row>
    <row r="1818" spans="1:14">
      <c r="A1818" s="5">
        <f t="shared" si="278"/>
        <v>21</v>
      </c>
      <c r="B1818" s="5">
        <f t="shared" si="279"/>
        <v>34</v>
      </c>
      <c r="C1818" s="5" t="str">
        <f t="shared" ca="1" si="269"/>
        <v>pm_trans_share</v>
      </c>
      <c r="D1818" s="5" t="str">
        <f t="shared" ca="1" si="281"/>
        <v>pm_trans_share_iquique_altohospicio</v>
      </c>
      <c r="E1818" s="4" t="str" cm="1">
        <f t="array" aca="1" ref="E1818" ca="1">INDIRECT(ADDRESS(1,A1818,1,1,"all_city_parameter_inputs"))</f>
        <v>iquique_altohospicio</v>
      </c>
      <c r="F1818" s="6" t="str" cm="1">
        <f t="array" aca="1" ref="F1818" ca="1">IF(AND(ISBLANK(INDIRECT(ADDRESS(B1818,2,1,1,"all_city_parameter_inputs"))), ISBLANK(INDIRECT(ADDRESS(B1818,1,1,1,"all_city_parameter_inputs")))), "", IF(ISBLANK(INDIRECT(ADDRESS(B1818,1,1,1,"all_city_parameter_inputs"))), All_city_list!F1817,INDIRECT(ADDRESS(B1818,1,1,1,"all_city_parameter_inputs"))))</f>
        <v>pm_trans_share</v>
      </c>
      <c r="G1818" s="4" t="str" cm="1">
        <f t="array" aca="1" ref="G1818" ca="1">IF(AND(ISBLANK(INDIRECT(ADDRESS(B1818,3,1,1,"all_city_parameter_inputs"))),ISBLANK(INDIRECT(ADDRESS(B1818,2,1,1,"all_city_parameter_inputs")))),"",IF(ISBLANK(INDIRECT(ADDRESS(B1818,2,1,1,"all_city_parameter_inputs"))),"",INDIRECT(ADDRESS(B1818,2,1,1,"all_city_parameter_inputs"))))</f>
        <v>beta</v>
      </c>
      <c r="H1818" s="17" t="str" cm="1">
        <f t="array" aca="1" ref="H1818" ca="1">IF(ISBLANK(INDIRECT(ADDRESS(B1818,A1818,1,1,"all_city_parameter_inputs"))), "--",INDIRECT(ADDRESS(B1818,A1818,1,1,"all_city_parameter_inputs")))</f>
        <v>--</v>
      </c>
      <c r="I1818" s="17" t="str">
        <f ca="1">IF(OR(G1818="alpha",G1818="beta",G1818="sd",G1818="mean"),"--",VLOOKUP(C1818,Default!$B$5:$H$113,7,FALSE))</f>
        <v>--</v>
      </c>
      <c r="J1818" s="4" t="str">
        <f ca="1">VLOOKUP(F1818,Lookup!$C$5:$D$109,2, FALSE)</f>
        <v>Pollution values</v>
      </c>
      <c r="K1818" s="4" t="str">
        <f ca="1">VLOOKUP(C1818,Default!$B$4:$E$113,4, FALSE)</f>
        <v>proportion of background PM2.5 attributable to transport</v>
      </c>
      <c r="L1818" s="21" t="str" cm="1">
        <f t="array" aca="1" ref="L1818" ca="1">IF(ISNA(VLOOKUP(D1818,Grouped_Sources!$C:$C,1,FALSE)),"", INDIRECT(VLOOKUP(D1818,Grouped_Sources!$C:$G,5,FALSE)))</f>
        <v>…Dropbox\ITHIM Global\Methods and Processes\Air Pollution\Emissions and air pollution calculations - Rahul &amp; Haneen\Databases used\database_source_apport_studies_v2_0_26_9_2015.xls</v>
      </c>
      <c r="M1818" s="21"/>
      <c r="N1818" s="21"/>
    </row>
    <row r="1819" spans="1:14">
      <c r="A1819" s="5">
        <f t="shared" ref="A1819:A1850" si="282">A1720+1</f>
        <v>21</v>
      </c>
      <c r="B1819" s="5">
        <f t="shared" ref="B1819:B1850" si="283">B1720</f>
        <v>35</v>
      </c>
      <c r="C1819" s="5" t="str">
        <f t="shared" ca="1" si="269"/>
        <v>background_pa_scalar</v>
      </c>
      <c r="D1819" s="5" t="str">
        <f t="shared" ca="1" si="281"/>
        <v>background_pa_scalar_iquique_altohospicio</v>
      </c>
      <c r="E1819" s="4" t="str" cm="1">
        <f t="array" aca="1" ref="E1819" ca="1">INDIRECT(ADDRESS(1,A1819,1,1,"all_city_parameter_inputs"))</f>
        <v>iquique_altohospicio</v>
      </c>
      <c r="F1819" s="6" t="str" cm="1">
        <f t="array" aca="1" ref="F1819" ca="1">IF(AND(ISBLANK(INDIRECT(ADDRESS(B1819,2,1,1,"all_city_parameter_inputs"))), ISBLANK(INDIRECT(ADDRESS(B1819,1,1,1,"all_city_parameter_inputs")))), "", IF(ISBLANK(INDIRECT(ADDRESS(B1819,1,1,1,"all_city_parameter_inputs"))), All_city_list!F1818,INDIRECT(ADDRESS(B1819,1,1,1,"all_city_parameter_inputs"))))</f>
        <v>background_pa_scalar</v>
      </c>
      <c r="G1819" s="4" t="str" cm="1">
        <f t="array" aca="1" ref="G1819" ca="1">IF(AND(ISBLANK(INDIRECT(ADDRESS(B1819,3,1,1,"all_city_parameter_inputs"))),ISBLANK(INDIRECT(ADDRESS(B1819,2,1,1,"all_city_parameter_inputs")))),"",IF(ISBLANK(INDIRECT(ADDRESS(B1819,2,1,1,"all_city_parameter_inputs"))),"",INDIRECT(ADDRESS(B1819,2,1,1,"all_city_parameter_inputs"))))</f>
        <v>constant</v>
      </c>
      <c r="H1819" s="17" cm="1">
        <f t="array" aca="1" ref="H1819" ca="1">IF(ISBLANK(INDIRECT(ADDRESS(B1819,A1819,1,1,"all_city_parameter_inputs"))), "--",INDIRECT(ADDRESS(B1819,A1819,1,1,"all_city_parameter_inputs")))</f>
        <v>1</v>
      </c>
      <c r="I1819" s="17">
        <f ca="1">IF(OR(G1819="alpha",G1819="beta",G1819="sd",G1819="mean"),"--",VLOOKUP(C1819,Default!$B$5:$H$113,7,FALSE))</f>
        <v>1</v>
      </c>
      <c r="J1819" s="4" t="str">
        <f ca="1">VLOOKUP(F1819,Lookup!$C$5:$D$109,2, FALSE)</f>
        <v>PA values</v>
      </c>
      <c r="K1819" s="4" t="str">
        <f ca="1">VLOOKUP(C1819,Default!$B$4:$E$113,4, FALSE)</f>
        <v>scalar for physical activity</v>
      </c>
      <c r="L1819" s="21" t="str" cm="1">
        <f t="array" aca="1" ref="L1819" ca="1">IF(ISNA(VLOOKUP(D1819,Grouped_Sources!$C:$C,1,FALSE)),"", INDIRECT(VLOOKUP(D1819,Grouped_Sources!$C:$G,5,FALSE)))</f>
        <v>dummy value - leave (could be improved by looking at PA surveys</v>
      </c>
      <c r="M1819" s="21"/>
      <c r="N1819" s="21"/>
    </row>
    <row r="1820" spans="1:14">
      <c r="A1820" s="5">
        <f t="shared" si="282"/>
        <v>21</v>
      </c>
      <c r="B1820" s="5">
        <f t="shared" si="283"/>
        <v>36</v>
      </c>
      <c r="C1820" s="5" t="str">
        <f t="shared" ca="1" si="269"/>
        <v>background_pa_scalar</v>
      </c>
      <c r="D1820" s="5" t="str">
        <f t="shared" ca="1" si="281"/>
        <v>background_pa_scalar_iquique_altohospicio</v>
      </c>
      <c r="E1820" s="4" t="str" cm="1">
        <f t="array" aca="1" ref="E1820" ca="1">INDIRECT(ADDRESS(1,A1820,1,1,"all_city_parameter_inputs"))</f>
        <v>iquique_altohospicio</v>
      </c>
      <c r="F1820" s="6" t="str" cm="1">
        <f t="array" aca="1" ref="F1820" ca="1">IF(AND(ISBLANK(INDIRECT(ADDRESS(B1820,2,1,1,"all_city_parameter_inputs"))), ISBLANK(INDIRECT(ADDRESS(B1820,1,1,1,"all_city_parameter_inputs")))), "", IF(ISBLANK(INDIRECT(ADDRESS(B1820,1,1,1,"all_city_parameter_inputs"))), All_city_list!F1819,INDIRECT(ADDRESS(B1820,1,1,1,"all_city_parameter_inputs"))))</f>
        <v>background_pa_scalar</v>
      </c>
      <c r="G1820" s="4" t="str" cm="1">
        <f t="array" aca="1" ref="G1820" ca="1">IF(AND(ISBLANK(INDIRECT(ADDRESS(B1820,3,1,1,"all_city_parameter_inputs"))),ISBLANK(INDIRECT(ADDRESS(B1820,2,1,1,"all_city_parameter_inputs")))),"",IF(ISBLANK(INDIRECT(ADDRESS(B1820,2,1,1,"all_city_parameter_inputs"))),"",INDIRECT(ADDRESS(B1820,2,1,1,"all_city_parameter_inputs"))))</f>
        <v>mean</v>
      </c>
      <c r="H1820" s="17" cm="1">
        <f t="array" aca="1" ref="H1820" ca="1">IF(ISBLANK(INDIRECT(ADDRESS(B1820,A1820,1,1,"all_city_parameter_inputs"))), "--",INDIRECT(ADDRESS(B1820,A1820,1,1,"all_city_parameter_inputs")))</f>
        <v>1</v>
      </c>
      <c r="I1820" s="17" t="str">
        <f ca="1">IF(OR(G1820="alpha",G1820="beta",G1820="sd",G1820="mean"),"--",VLOOKUP(C1820,Default!$B$5:$H$113,7,FALSE))</f>
        <v>--</v>
      </c>
      <c r="J1820" s="4" t="str">
        <f ca="1">VLOOKUP(F1820,Lookup!$C$5:$D$109,2, FALSE)</f>
        <v>PA values</v>
      </c>
      <c r="K1820" s="4" t="str">
        <f ca="1">VLOOKUP(C1820,Default!$B$4:$E$113,4, FALSE)</f>
        <v>scalar for physical activity</v>
      </c>
      <c r="L1820" s="21" t="str" cm="1">
        <f t="array" aca="1" ref="L1820" ca="1">IF(ISNA(VLOOKUP(D1820,Grouped_Sources!$C:$C,1,FALSE)),"", INDIRECT(VLOOKUP(D1820,Grouped_Sources!$C:$G,5,FALSE)))</f>
        <v>dummy value - leave (could be improved by looking at PA surveys</v>
      </c>
      <c r="M1820" s="21"/>
      <c r="N1820" s="21"/>
    </row>
    <row r="1821" spans="1:14">
      <c r="A1821" s="5">
        <f t="shared" si="282"/>
        <v>21</v>
      </c>
      <c r="B1821" s="5">
        <f t="shared" si="283"/>
        <v>37</v>
      </c>
      <c r="C1821" s="5" t="str">
        <f t="shared" ca="1" si="269"/>
        <v>background_pa_scalar</v>
      </c>
      <c r="D1821" s="5" t="str">
        <f t="shared" ca="1" si="281"/>
        <v>background_pa_scalar_iquique_altohospicio</v>
      </c>
      <c r="E1821" s="4" t="str" cm="1">
        <f t="array" aca="1" ref="E1821" ca="1">INDIRECT(ADDRESS(1,A1821,1,1,"all_city_parameter_inputs"))</f>
        <v>iquique_altohospicio</v>
      </c>
      <c r="F1821" s="6" t="str" cm="1">
        <f t="array" aca="1" ref="F1821" ca="1">IF(AND(ISBLANK(INDIRECT(ADDRESS(B1821,2,1,1,"all_city_parameter_inputs"))), ISBLANK(INDIRECT(ADDRESS(B1821,1,1,1,"all_city_parameter_inputs")))), "", IF(ISBLANK(INDIRECT(ADDRESS(B1821,1,1,1,"all_city_parameter_inputs"))), All_city_list!F1820,INDIRECT(ADDRESS(B1821,1,1,1,"all_city_parameter_inputs"))))</f>
        <v>background_pa_scalar</v>
      </c>
      <c r="G1821" s="4" t="str" cm="1">
        <f t="array" aca="1" ref="G1821" ca="1">IF(AND(ISBLANK(INDIRECT(ADDRESS(B1821,3,1,1,"all_city_parameter_inputs"))),ISBLANK(INDIRECT(ADDRESS(B1821,2,1,1,"all_city_parameter_inputs")))),"",IF(ISBLANK(INDIRECT(ADDRESS(B1821,2,1,1,"all_city_parameter_inputs"))),"",INDIRECT(ADDRESS(B1821,2,1,1,"all_city_parameter_inputs"))))</f>
        <v>sd</v>
      </c>
      <c r="H1821" s="17" cm="1">
        <f t="array" aca="1" ref="H1821" ca="1">IF(ISBLANK(INDIRECT(ADDRESS(B1821,A1821,1,1,"all_city_parameter_inputs"))), "--",INDIRECT(ADDRESS(B1821,A1821,1,1,"all_city_parameter_inputs")))</f>
        <v>1.2</v>
      </c>
      <c r="I1821" s="17" t="str">
        <f ca="1">IF(OR(G1821="alpha",G1821="beta",G1821="sd",G1821="mean"),"--",VLOOKUP(C1821,Default!$B$5:$H$113,7,FALSE))</f>
        <v>--</v>
      </c>
      <c r="J1821" s="4" t="str">
        <f ca="1">VLOOKUP(F1821,Lookup!$C$5:$D$109,2, FALSE)</f>
        <v>PA values</v>
      </c>
      <c r="K1821" s="4" t="str">
        <f ca="1">VLOOKUP(C1821,Default!$B$4:$E$113,4, FALSE)</f>
        <v>scalar for physical activity</v>
      </c>
      <c r="L1821" s="21" t="str" cm="1">
        <f t="array" aca="1" ref="L1821" ca="1">IF(ISNA(VLOOKUP(D1821,Grouped_Sources!$C:$C,1,FALSE)),"", INDIRECT(VLOOKUP(D1821,Grouped_Sources!$C:$G,5,FALSE)))</f>
        <v>dummy value - leave (could be improved by looking at PA surveys</v>
      </c>
      <c r="M1821" s="21"/>
      <c r="N1821" s="21"/>
    </row>
    <row r="1822" spans="1:14">
      <c r="A1822" s="5">
        <f t="shared" si="282"/>
        <v>21</v>
      </c>
      <c r="B1822" s="5">
        <f t="shared" si="283"/>
        <v>38</v>
      </c>
      <c r="C1822" s="5" t="str">
        <f t="shared" ca="1" si="269"/>
        <v>bus_walk_time</v>
      </c>
      <c r="D1822" s="5" t="str">
        <f t="shared" ca="1" si="281"/>
        <v>bus_walk_time_iquique_altohospicio</v>
      </c>
      <c r="E1822" s="4" t="str" cm="1">
        <f t="array" aca="1" ref="E1822" ca="1">INDIRECT(ADDRESS(1,A1822,1,1,"all_city_parameter_inputs"))</f>
        <v>iquique_altohospicio</v>
      </c>
      <c r="F1822" s="6" t="str" cm="1">
        <f t="array" aca="1" ref="F1822" ca="1">IF(AND(ISBLANK(INDIRECT(ADDRESS(B1822,2,1,1,"all_city_parameter_inputs"))), ISBLANK(INDIRECT(ADDRESS(B1822,1,1,1,"all_city_parameter_inputs")))), "", IF(ISBLANK(INDIRECT(ADDRESS(B1822,1,1,1,"all_city_parameter_inputs"))), All_city_list!F1821,INDIRECT(ADDRESS(B1822,1,1,1,"all_city_parameter_inputs"))))</f>
        <v>bus_walk_time</v>
      </c>
      <c r="G1822" s="4" t="str" cm="1">
        <f t="array" aca="1" ref="G1822" ca="1">IF(AND(ISBLANK(INDIRECT(ADDRESS(B1822,3,1,1,"all_city_parameter_inputs"))),ISBLANK(INDIRECT(ADDRESS(B1822,2,1,1,"all_city_parameter_inputs")))),"",IF(ISBLANK(INDIRECT(ADDRESS(B1822,2,1,1,"all_city_parameter_inputs"))),"",INDIRECT(ADDRESS(B1822,2,1,1,"all_city_parameter_inputs"))))</f>
        <v>constant</v>
      </c>
      <c r="H1822" s="17" cm="1">
        <f t="array" aca="1" ref="H1822" ca="1">IF(ISBLANK(INDIRECT(ADDRESS(B1822,A1822,1,1,"all_city_parameter_inputs"))), "--",INDIRECT(ADDRESS(B1822,A1822,1,1,"all_city_parameter_inputs")))</f>
        <v>8</v>
      </c>
      <c r="I1822" s="17">
        <f ca="1">IF(OR(G1822="alpha",G1822="beta",G1822="sd",G1822="mean"),"--",VLOOKUP(C1822,Default!$B$5:$H$113,7,FALSE))</f>
        <v>16</v>
      </c>
      <c r="J1822" s="4" t="str">
        <f ca="1">VLOOKUP(F1822,Lookup!$C$5:$D$109,2, FALSE)</f>
        <v>Travel values</v>
      </c>
      <c r="K1822" s="4" t="str">
        <f ca="1">VLOOKUP(C1822,Default!$B$4:$E$113,4, FALSE)</f>
        <v>time taken to walk to bus stop, added to each trip with main mode bus unless there is already a walking component in the travel survey</v>
      </c>
      <c r="L1822" s="21" cm="1">
        <f t="array" aca="1" ref="L1822" ca="1">IF(ISNA(VLOOKUP(D1822,Grouped_Sources!$C:$C,1,FALSE)),"", INDIRECT(VLOOKUP(D1822,Grouped_Sources!$C:$G,5,FALSE)))</f>
        <v>0</v>
      </c>
      <c r="M1822" s="21"/>
      <c r="N1822" s="21"/>
    </row>
    <row r="1823" spans="1:14">
      <c r="A1823" s="5">
        <f t="shared" si="282"/>
        <v>21</v>
      </c>
      <c r="B1823" s="5">
        <f t="shared" si="283"/>
        <v>39</v>
      </c>
      <c r="C1823" s="5" t="str">
        <f t="shared" ca="1" si="269"/>
        <v>bus_walk_time</v>
      </c>
      <c r="D1823" s="5" t="str">
        <f t="shared" ca="1" si="281"/>
        <v>bus_walk_time_iquique_altohospicio</v>
      </c>
      <c r="E1823" s="4" t="str" cm="1">
        <f t="array" aca="1" ref="E1823" ca="1">INDIRECT(ADDRESS(1,A1823,1,1,"all_city_parameter_inputs"))</f>
        <v>iquique_altohospicio</v>
      </c>
      <c r="F1823" s="6" t="str" cm="1">
        <f t="array" aca="1" ref="F1823" ca="1">IF(AND(ISBLANK(INDIRECT(ADDRESS(B1823,2,1,1,"all_city_parameter_inputs"))), ISBLANK(INDIRECT(ADDRESS(B1823,1,1,1,"all_city_parameter_inputs")))), "", IF(ISBLANK(INDIRECT(ADDRESS(B1823,1,1,1,"all_city_parameter_inputs"))), All_city_list!F1822,INDIRECT(ADDRESS(B1823,1,1,1,"all_city_parameter_inputs"))))</f>
        <v>bus_walk_time</v>
      </c>
      <c r="G1823" s="4" t="str" cm="1">
        <f t="array" aca="1" ref="G1823" ca="1">IF(AND(ISBLANK(INDIRECT(ADDRESS(B1823,3,1,1,"all_city_parameter_inputs"))),ISBLANK(INDIRECT(ADDRESS(B1823,2,1,1,"all_city_parameter_inputs")))),"",IF(ISBLANK(INDIRECT(ADDRESS(B1823,2,1,1,"all_city_parameter_inputs"))),"",INDIRECT(ADDRESS(B1823,2,1,1,"all_city_parameter_inputs"))))</f>
        <v>mean</v>
      </c>
      <c r="H1823" s="17" cm="1">
        <f t="array" aca="1" ref="H1823" ca="1">IF(ISBLANK(INDIRECT(ADDRESS(B1823,A1823,1,1,"all_city_parameter_inputs"))), "--",INDIRECT(ADDRESS(B1823,A1823,1,1,"all_city_parameter_inputs")))</f>
        <v>4.2421697486513272</v>
      </c>
      <c r="I1823" s="17" t="str">
        <f ca="1">IF(OR(G1823="alpha",G1823="beta",G1823="sd",G1823="mean"),"--",VLOOKUP(C1823,Default!$B$5:$H$113,7,FALSE))</f>
        <v>--</v>
      </c>
      <c r="J1823" s="4" t="str">
        <f ca="1">VLOOKUP(F1823,Lookup!$C$5:$D$109,2, FALSE)</f>
        <v>Travel values</v>
      </c>
      <c r="K1823" s="4" t="str">
        <f ca="1">VLOOKUP(C1823,Default!$B$4:$E$113,4, FALSE)</f>
        <v>time taken to walk to bus stop, added to each trip with main mode bus unless there is already a walking component in the travel survey</v>
      </c>
      <c r="L1823" s="21" cm="1">
        <f t="array" aca="1" ref="L1823" ca="1">IF(ISNA(VLOOKUP(D1823,Grouped_Sources!$C:$C,1,FALSE)),"", INDIRECT(VLOOKUP(D1823,Grouped_Sources!$C:$G,5,FALSE)))</f>
        <v>0</v>
      </c>
      <c r="M1823" s="21"/>
      <c r="N1823" s="21"/>
    </row>
    <row r="1824" spans="1:14">
      <c r="A1824" s="5">
        <f t="shared" si="282"/>
        <v>21</v>
      </c>
      <c r="B1824" s="5">
        <f t="shared" si="283"/>
        <v>40</v>
      </c>
      <c r="C1824" s="5" t="str">
        <f t="shared" ca="1" si="269"/>
        <v>bus_walk_time</v>
      </c>
      <c r="D1824" s="5" t="str">
        <f t="shared" ca="1" si="281"/>
        <v>bus_walk_time_iquique_altohospicio</v>
      </c>
      <c r="E1824" s="4" t="str" cm="1">
        <f t="array" aca="1" ref="E1824" ca="1">INDIRECT(ADDRESS(1,A1824,1,1,"all_city_parameter_inputs"))</f>
        <v>iquique_altohospicio</v>
      </c>
      <c r="F1824" s="6" t="str" cm="1">
        <f t="array" aca="1" ref="F1824" ca="1">IF(AND(ISBLANK(INDIRECT(ADDRESS(B1824,2,1,1,"all_city_parameter_inputs"))), ISBLANK(INDIRECT(ADDRESS(B1824,1,1,1,"all_city_parameter_inputs")))), "", IF(ISBLANK(INDIRECT(ADDRESS(B1824,1,1,1,"all_city_parameter_inputs"))), All_city_list!F1823,INDIRECT(ADDRESS(B1824,1,1,1,"all_city_parameter_inputs"))))</f>
        <v>bus_walk_time</v>
      </c>
      <c r="G1824" s="4" t="str" cm="1">
        <f t="array" aca="1" ref="G1824" ca="1">IF(AND(ISBLANK(INDIRECT(ADDRESS(B1824,3,1,1,"all_city_parameter_inputs"))),ISBLANK(INDIRECT(ADDRESS(B1824,2,1,1,"all_city_parameter_inputs")))),"",IF(ISBLANK(INDIRECT(ADDRESS(B1824,2,1,1,"all_city_parameter_inputs"))),"",INDIRECT(ADDRESS(B1824,2,1,1,"all_city_parameter_inputs"))))</f>
        <v>sd</v>
      </c>
      <c r="H1824" s="17" cm="1">
        <f t="array" aca="1" ref="H1824" ca="1">IF(ISBLANK(INDIRECT(ADDRESS(B1824,A1824,1,1,"all_city_parameter_inputs"))), "--",INDIRECT(ADDRESS(B1824,A1824,1,1,"all_city_parameter_inputs")))</f>
        <v>3.0844724485422361</v>
      </c>
      <c r="I1824" s="17" t="str">
        <f ca="1">IF(OR(G1824="alpha",G1824="beta",G1824="sd",G1824="mean"),"--",VLOOKUP(C1824,Default!$B$5:$H$113,7,FALSE))</f>
        <v>--</v>
      </c>
      <c r="J1824" s="4" t="str">
        <f ca="1">VLOOKUP(F1824,Lookup!$C$5:$D$109,2, FALSE)</f>
        <v>Travel values</v>
      </c>
      <c r="K1824" s="4" t="str">
        <f ca="1">VLOOKUP(C1824,Default!$B$4:$E$113,4, FALSE)</f>
        <v>time taken to walk to bus stop, added to each trip with main mode bus unless there is already a walking component in the travel survey</v>
      </c>
      <c r="L1824" s="21" cm="1">
        <f t="array" aca="1" ref="L1824" ca="1">IF(ISNA(VLOOKUP(D1824,Grouped_Sources!$C:$C,1,FALSE)),"", INDIRECT(VLOOKUP(D1824,Grouped_Sources!$C:$G,5,FALSE)))</f>
        <v>0</v>
      </c>
      <c r="M1824" s="21"/>
      <c r="N1824" s="21"/>
    </row>
    <row r="1825" spans="1:14">
      <c r="A1825" s="5">
        <f t="shared" si="282"/>
        <v>21</v>
      </c>
      <c r="B1825" s="5">
        <f t="shared" si="283"/>
        <v>41</v>
      </c>
      <c r="C1825" s="5" t="str">
        <f t="shared" ca="1" si="269"/>
        <v>rail_walk_time</v>
      </c>
      <c r="D1825" s="5" t="str">
        <f t="shared" ca="1" si="281"/>
        <v>rail_walk_time_iquique_altohospicio</v>
      </c>
      <c r="E1825" s="4" t="str" cm="1">
        <f t="array" aca="1" ref="E1825" ca="1">INDIRECT(ADDRESS(1,A1825,1,1,"all_city_parameter_inputs"))</f>
        <v>iquique_altohospicio</v>
      </c>
      <c r="F1825" s="6" t="str" cm="1">
        <f t="array" aca="1" ref="F1825" ca="1">IF(AND(ISBLANK(INDIRECT(ADDRESS(B1825,2,1,1,"all_city_parameter_inputs"))), ISBLANK(INDIRECT(ADDRESS(B1825,1,1,1,"all_city_parameter_inputs")))), "", IF(ISBLANK(INDIRECT(ADDRESS(B1825,1,1,1,"all_city_parameter_inputs"))), All_city_list!F1824,INDIRECT(ADDRESS(B1825,1,1,1,"all_city_parameter_inputs"))))</f>
        <v>rail_walk_time</v>
      </c>
      <c r="G1825" s="4" t="str" cm="1">
        <f t="array" aca="1" ref="G1825" ca="1">IF(AND(ISBLANK(INDIRECT(ADDRESS(B1825,3,1,1,"all_city_parameter_inputs"))),ISBLANK(INDIRECT(ADDRESS(B1825,2,1,1,"all_city_parameter_inputs")))),"",IF(ISBLANK(INDIRECT(ADDRESS(B1825,2,1,1,"all_city_parameter_inputs"))),"",INDIRECT(ADDRESS(B1825,2,1,1,"all_city_parameter_inputs"))))</f>
        <v>constant</v>
      </c>
      <c r="H1825" s="17" cm="1">
        <f t="array" aca="1" ref="H1825" ca="1">IF(ISBLANK(INDIRECT(ADDRESS(B1825,A1825,1,1,"all_city_parameter_inputs"))), "--",INDIRECT(ADDRESS(B1825,A1825,1,1,"all_city_parameter_inputs")))</f>
        <v>11</v>
      </c>
      <c r="I1825" s="17">
        <f ca="1">IF(OR(G1825="alpha",G1825="beta",G1825="sd",G1825="mean"),"--",VLOOKUP(C1825,Default!$B$5:$H$113,7,FALSE))</f>
        <v>12.5</v>
      </c>
      <c r="J1825" s="4" t="str">
        <f ca="1">VLOOKUP(F1825,Lookup!$C$5:$D$109,2, FALSE)</f>
        <v>Travel values</v>
      </c>
      <c r="K1825" s="4" t="str">
        <f ca="1">VLOOKUP(C1825,Default!$B$4:$E$113,4, FALSE)</f>
        <v>time taken to walk to train station</v>
      </c>
      <c r="L1825" s="21" t="str" cm="1">
        <f t="array" aca="1" ref="L1825" ca="1">IF(ISNA(VLOOKUP(D1825,Grouped_Sources!$C:$C,1,FALSE)),"", INDIRECT(VLOOKUP(D1825,Grouped_Sources!$C:$G,5,FALSE)))</f>
        <v xml:space="preserve"> on OneDrive Ali Abbas - ITHIM Global\Methods and Processes\Input Parameters\Walk_to_PT</v>
      </c>
      <c r="M1825" s="21"/>
      <c r="N1825" s="21"/>
    </row>
    <row r="1826" spans="1:14">
      <c r="A1826" s="5">
        <f t="shared" si="282"/>
        <v>21</v>
      </c>
      <c r="B1826" s="5">
        <f t="shared" si="283"/>
        <v>42</v>
      </c>
      <c r="C1826" s="5" t="str">
        <f t="shared" ca="1" si="269"/>
        <v>rail_walk_time</v>
      </c>
      <c r="D1826" s="5" t="str">
        <f t="shared" ca="1" si="281"/>
        <v>rail_walk_time_iquique_altohospicio</v>
      </c>
      <c r="E1826" s="4" t="str" cm="1">
        <f t="array" aca="1" ref="E1826" ca="1">INDIRECT(ADDRESS(1,A1826,1,1,"all_city_parameter_inputs"))</f>
        <v>iquique_altohospicio</v>
      </c>
      <c r="F1826" s="6" t="str" cm="1">
        <f t="array" aca="1" ref="F1826" ca="1">IF(AND(ISBLANK(INDIRECT(ADDRESS(B1826,2,1,1,"all_city_parameter_inputs"))), ISBLANK(INDIRECT(ADDRESS(B1826,1,1,1,"all_city_parameter_inputs")))), "", IF(ISBLANK(INDIRECT(ADDRESS(B1826,1,1,1,"all_city_parameter_inputs"))), All_city_list!F1825,INDIRECT(ADDRESS(B1826,1,1,1,"all_city_parameter_inputs"))))</f>
        <v>rail_walk_time</v>
      </c>
      <c r="G1826" s="4" t="str" cm="1">
        <f t="array" aca="1" ref="G1826" ca="1">IF(AND(ISBLANK(INDIRECT(ADDRESS(B1826,3,1,1,"all_city_parameter_inputs"))),ISBLANK(INDIRECT(ADDRESS(B1826,2,1,1,"all_city_parameter_inputs")))),"",IF(ISBLANK(INDIRECT(ADDRESS(B1826,2,1,1,"all_city_parameter_inputs"))),"",INDIRECT(ADDRESS(B1826,2,1,1,"all_city_parameter_inputs"))))</f>
        <v>mean</v>
      </c>
      <c r="H1826" s="17" cm="1">
        <f t="array" aca="1" ref="H1826" ca="1">IF(ISBLANK(INDIRECT(ADDRESS(B1826,A1826,1,1,"all_city_parameter_inputs"))), "--",INDIRECT(ADDRESS(B1826,A1826,1,1,"all_city_parameter_inputs")))</f>
        <v>7.3125795241477052</v>
      </c>
      <c r="I1826" s="17" t="str">
        <f ca="1">IF(OR(G1826="alpha",G1826="beta",G1826="sd",G1826="mean"),"--",VLOOKUP(C1826,Default!$B$5:$H$113,7,FALSE))</f>
        <v>--</v>
      </c>
      <c r="J1826" s="4" t="str">
        <f ca="1">VLOOKUP(F1826,Lookup!$C$5:$D$109,2, FALSE)</f>
        <v>Travel values</v>
      </c>
      <c r="K1826" s="4" t="str">
        <f ca="1">VLOOKUP(C1826,Default!$B$4:$E$113,4, FALSE)</f>
        <v>time taken to walk to train station</v>
      </c>
      <c r="L1826" s="21" t="str" cm="1">
        <f t="array" aca="1" ref="L1826" ca="1">IF(ISNA(VLOOKUP(D1826,Grouped_Sources!$C:$C,1,FALSE)),"", INDIRECT(VLOOKUP(D1826,Grouped_Sources!$C:$G,5,FALSE)))</f>
        <v xml:space="preserve"> on OneDrive Ali Abbas - ITHIM Global\Methods and Processes\Input Parameters\Walk_to_PT</v>
      </c>
      <c r="M1826" s="21"/>
      <c r="N1826" s="21"/>
    </row>
    <row r="1827" spans="1:14">
      <c r="A1827" s="5">
        <f t="shared" si="282"/>
        <v>21</v>
      </c>
      <c r="B1827" s="5">
        <f t="shared" si="283"/>
        <v>43</v>
      </c>
      <c r="C1827" s="5" t="str">
        <f t="shared" ca="1" si="269"/>
        <v>rail_walk_time</v>
      </c>
      <c r="D1827" s="5" t="str">
        <f t="shared" ca="1" si="281"/>
        <v>rail_walk_time_iquique_altohospicio</v>
      </c>
      <c r="E1827" s="4" t="str" cm="1">
        <f t="array" aca="1" ref="E1827" ca="1">INDIRECT(ADDRESS(1,A1827,1,1,"all_city_parameter_inputs"))</f>
        <v>iquique_altohospicio</v>
      </c>
      <c r="F1827" s="6" t="str" cm="1">
        <f t="array" aca="1" ref="F1827" ca="1">IF(AND(ISBLANK(INDIRECT(ADDRESS(B1827,2,1,1,"all_city_parameter_inputs"))), ISBLANK(INDIRECT(ADDRESS(B1827,1,1,1,"all_city_parameter_inputs")))), "", IF(ISBLANK(INDIRECT(ADDRESS(B1827,1,1,1,"all_city_parameter_inputs"))), All_city_list!F1826,INDIRECT(ADDRESS(B1827,1,1,1,"all_city_parameter_inputs"))))</f>
        <v>rail_walk_time</v>
      </c>
      <c r="G1827" s="4" t="str" cm="1">
        <f t="array" aca="1" ref="G1827" ca="1">IF(AND(ISBLANK(INDIRECT(ADDRESS(B1827,3,1,1,"all_city_parameter_inputs"))),ISBLANK(INDIRECT(ADDRESS(B1827,2,1,1,"all_city_parameter_inputs")))),"",IF(ISBLANK(INDIRECT(ADDRESS(B1827,2,1,1,"all_city_parameter_inputs"))),"",INDIRECT(ADDRESS(B1827,2,1,1,"all_city_parameter_inputs"))))</f>
        <v>sd</v>
      </c>
      <c r="H1827" s="17" cm="1">
        <f t="array" aca="1" ref="H1827" ca="1">IF(ISBLANK(INDIRECT(ADDRESS(B1827,A1827,1,1,"all_city_parameter_inputs"))), "--",INDIRECT(ADDRESS(B1827,A1827,1,1,"all_city_parameter_inputs")))</f>
        <v>2.4686176204699946</v>
      </c>
      <c r="I1827" s="17" t="str">
        <f ca="1">IF(OR(G1827="alpha",G1827="beta",G1827="sd",G1827="mean"),"--",VLOOKUP(C1827,Default!$B$5:$H$113,7,FALSE))</f>
        <v>--</v>
      </c>
      <c r="J1827" s="4" t="str">
        <f ca="1">VLOOKUP(F1827,Lookup!$C$5:$D$109,2, FALSE)</f>
        <v>Travel values</v>
      </c>
      <c r="K1827" s="4" t="str">
        <f ca="1">VLOOKUP(C1827,Default!$B$4:$E$113,4, FALSE)</f>
        <v>time taken to walk to train station</v>
      </c>
      <c r="L1827" s="21" t="str" cm="1">
        <f t="array" aca="1" ref="L1827" ca="1">IF(ISNA(VLOOKUP(D1827,Grouped_Sources!$C:$C,1,FALSE)),"", INDIRECT(VLOOKUP(D1827,Grouped_Sources!$C:$G,5,FALSE)))</f>
        <v xml:space="preserve"> on OneDrive Ali Abbas - ITHIM Global\Methods and Processes\Input Parameters\Walk_to_PT</v>
      </c>
      <c r="M1827" s="21"/>
      <c r="N1827" s="21"/>
    </row>
    <row r="1828" spans="1:14">
      <c r="A1828" s="5">
        <f t="shared" si="282"/>
        <v>21</v>
      </c>
      <c r="B1828" s="5">
        <f t="shared" si="283"/>
        <v>44</v>
      </c>
      <c r="C1828" s="5" t="str">
        <f t="shared" ca="1" si="269"/>
        <v>add_personal_motorcycle_trips</v>
      </c>
      <c r="D1828" s="5" t="str">
        <f t="shared" ref="D1828:D1831" ca="1" si="284">F1828&amp;"_"&amp;E1828</f>
        <v>add_personal_motorcycle_trips_iquique_altohospicio</v>
      </c>
      <c r="E1828" s="4" t="str" cm="1">
        <f t="array" aca="1" ref="E1828" ca="1">INDIRECT(ADDRESS(1,A1828,1,1,"all_city_parameter_inputs"))</f>
        <v>iquique_altohospicio</v>
      </c>
      <c r="F1828" s="6" t="str" cm="1">
        <f t="array" aca="1" ref="F1828" ca="1">IF(AND(ISBLANK(INDIRECT(ADDRESS(B1828,2,1,1,"all_city_parameter_inputs"))), ISBLANK(INDIRECT(ADDRESS(B1828,1,1,1,"all_city_parameter_inputs")))), "", IF(ISBLANK(INDIRECT(ADDRESS(B1828,1,1,1,"all_city_parameter_inputs"))), All_city_list!F1827,INDIRECT(ADDRESS(B1828,1,1,1,"all_city_parameter_inputs"))))</f>
        <v>add_personal_motorcycle_trips</v>
      </c>
      <c r="G1828" s="4" t="str" cm="1">
        <f t="array" aca="1" ref="G1828" ca="1">IF(AND(ISBLANK(INDIRECT(ADDRESS(B1828,3,1,1,"all_city_parameter_inputs"))),ISBLANK(INDIRECT(ADDRESS(B1828,2,1,1,"all_city_parameter_inputs")))),"",IF(ISBLANK(INDIRECT(ADDRESS(B1828,2,1,1,"all_city_parameter_inputs"))),"",INDIRECT(ADDRESS(B1828,2,1,1,"all_city_parameter_inputs"))))</f>
        <v/>
      </c>
      <c r="H1828" s="17" t="str" cm="1">
        <f t="array" aca="1" ref="H1828" ca="1">IF(ISBLANK(INDIRECT(ADDRESS(B1828,A1828,1,1,"all_city_parameter_inputs"))), "--",INDIRECT(ADDRESS(B1828,A1828,1,1,"all_city_parameter_inputs")))</f>
        <v>Chile</v>
      </c>
      <c r="I1828" s="17" t="str">
        <f ca="1">IF(OR(G1828="alpha",G1828="beta",G1828="sd",G1828="mean"),"--",VLOOKUP(C1828,Default!$B$5:$H$113,7,FALSE))</f>
        <v>no</v>
      </c>
      <c r="J1828" s="4" t="str">
        <f ca="1">VLOOKUP(F1828,Lookup!$C$5:$D$109,2, FALSE)</f>
        <v>Travel values</v>
      </c>
      <c r="K1828" s="4" t="str">
        <f ca="1">VLOOKUP(C1828,Default!$B$4:$E$113,4, FALSE)</f>
        <v>if set to 'no', does not add any personal journey motorcycle trip. If set to 'Chile' add motorcycle trips based on Chilean data. Used if no motorcycle trips exist in the travel survey at all</v>
      </c>
      <c r="L1828" s="21" t="str" cm="1">
        <f t="array" aca="1" ref="L1828" ca="1">IF(ISNA(VLOOKUP(D1828,Grouped_Sources!$C:$C,1,FALSE)),"", INDIRECT(VLOOKUP(D1828,Grouped_Sources!$C:$G,5,FALSE)))</f>
        <v xml:space="preserve"> on OneDrive Ali Abbas - ITHIM Global\Methods and Processes\Input Parameters\NewMotorcycleTrips</v>
      </c>
      <c r="M1828" s="21"/>
      <c r="N1828" s="21"/>
    </row>
    <row r="1829" spans="1:14">
      <c r="A1829" s="5">
        <f t="shared" si="282"/>
        <v>21</v>
      </c>
      <c r="B1829" s="5">
        <f t="shared" si="283"/>
        <v>45</v>
      </c>
      <c r="C1829" s="5" t="str">
        <f t="shared" ca="1" si="269"/>
        <v>proportion_motorcycle_trips</v>
      </c>
      <c r="D1829" s="5" t="str">
        <f t="shared" ca="1" si="284"/>
        <v>proportion_motorcycle_trips_iquique_altohospicio</v>
      </c>
      <c r="E1829" s="4" t="str" cm="1">
        <f t="array" aca="1" ref="E1829" ca="1">INDIRECT(ADDRESS(1,A1829,1,1,"all_city_parameter_inputs"))</f>
        <v>iquique_altohospicio</v>
      </c>
      <c r="F1829" s="6" t="str" cm="1">
        <f t="array" aca="1" ref="F1829" ca="1">IF(AND(ISBLANK(INDIRECT(ADDRESS(B1829,2,1,1,"all_city_parameter_inputs"))), ISBLANK(INDIRECT(ADDRESS(B1829,1,1,1,"all_city_parameter_inputs")))), "", IF(ISBLANK(INDIRECT(ADDRESS(B1829,1,1,1,"all_city_parameter_inputs"))), All_city_list!F1828,INDIRECT(ADDRESS(B1829,1,1,1,"all_city_parameter_inputs"))))</f>
        <v>proportion_motorcycle_trips</v>
      </c>
      <c r="G1829" s="4" t="str" cm="1">
        <f t="array" aca="1" ref="G1829" ca="1">IF(AND(ISBLANK(INDIRECT(ADDRESS(B1829,3,1,1,"all_city_parameter_inputs"))),ISBLANK(INDIRECT(ADDRESS(B1829,2,1,1,"all_city_parameter_inputs")))),"",IF(ISBLANK(INDIRECT(ADDRESS(B1829,2,1,1,"all_city_parameter_inputs"))),"",INDIRECT(ADDRESS(B1829,2,1,1,"all_city_parameter_inputs"))))</f>
        <v>constant</v>
      </c>
      <c r="H1829" s="17" cm="1">
        <f t="array" aca="1" ref="H1829" ca="1">IF(ISBLANK(INDIRECT(ADDRESS(B1829,A1829,1,1,"all_city_parameter_inputs"))), "--",INDIRECT(ADDRESS(B1829,A1829,1,1,"all_city_parameter_inputs")))</f>
        <v>0.01</v>
      </c>
      <c r="I1829" s="17">
        <f ca="1">IF(OR(G1829="alpha",G1829="beta",G1829="sd",G1829="mean"),"--",VLOOKUP(C1829,Default!$B$5:$H$113,7,FALSE))</f>
        <v>0</v>
      </c>
      <c r="J1829" s="4" t="str">
        <f ca="1">VLOOKUP(F1829,Lookup!$C$5:$D$109,2, FALSE)</f>
        <v>Travel values</v>
      </c>
      <c r="K1829" s="4" t="str">
        <f ca="1">VLOOKUP(C1829,Default!$B$4:$E$113,4, FALSE)</f>
        <v>proportion of travel survey trips that should be added as motorcycle trips</v>
      </c>
      <c r="L1829" s="21" t="str" cm="1">
        <f t="array" aca="1" ref="L1829" ca="1">IF(ISNA(VLOOKUP(D1829,Grouped_Sources!$C:$C,1,FALSE)),"", INDIRECT(VLOOKUP(D1829,Grouped_Sources!$C:$G,5,FALSE)))</f>
        <v xml:space="preserve"> on OneDrive Ali Abbas - ITHIM Global\Methods and Processes\Input Parameters\NewMotorcycleTrips</v>
      </c>
      <c r="M1829" s="21"/>
      <c r="N1829" s="21"/>
    </row>
    <row r="1830" spans="1:14">
      <c r="A1830" s="5">
        <f t="shared" si="282"/>
        <v>21</v>
      </c>
      <c r="B1830" s="5">
        <f t="shared" si="283"/>
        <v>46</v>
      </c>
      <c r="C1830" s="5" t="str">
        <f t="shared" ca="1" si="269"/>
        <v>proportion_motorcycle_trips</v>
      </c>
      <c r="D1830" s="5" t="str">
        <f t="shared" ca="1" si="284"/>
        <v>proportion_motorcycle_trips_iquique_altohospicio</v>
      </c>
      <c r="E1830" s="4" t="str" cm="1">
        <f t="array" aca="1" ref="E1830" ca="1">INDIRECT(ADDRESS(1,A1830,1,1,"all_city_parameter_inputs"))</f>
        <v>iquique_altohospicio</v>
      </c>
      <c r="F1830" s="6" t="str" cm="1">
        <f t="array" aca="1" ref="F1830" ca="1">IF(AND(ISBLANK(INDIRECT(ADDRESS(B1830,2,1,1,"all_city_parameter_inputs"))), ISBLANK(INDIRECT(ADDRESS(B1830,1,1,1,"all_city_parameter_inputs")))), "", IF(ISBLANK(INDIRECT(ADDRESS(B1830,1,1,1,"all_city_parameter_inputs"))), All_city_list!F1829,INDIRECT(ADDRESS(B1830,1,1,1,"all_city_parameter_inputs"))))</f>
        <v>proportion_motorcycle_trips</v>
      </c>
      <c r="G1830" s="4" t="str" cm="1">
        <f t="array" aca="1" ref="G1830" ca="1">IF(AND(ISBLANK(INDIRECT(ADDRESS(B1830,3,1,1,"all_city_parameter_inputs"))),ISBLANK(INDIRECT(ADDRESS(B1830,2,1,1,"all_city_parameter_inputs")))),"",IF(ISBLANK(INDIRECT(ADDRESS(B1830,2,1,1,"all_city_parameter_inputs"))),"",INDIRECT(ADDRESS(B1830,2,1,1,"all_city_parameter_inputs"))))</f>
        <v>alpha</v>
      </c>
      <c r="H1830" s="17" cm="1">
        <f t="array" aca="1" ref="H1830" ca="1">IF(ISBLANK(INDIRECT(ADDRESS(B1830,A1830,1,1,"all_city_parameter_inputs"))), "--",INDIRECT(ADDRESS(B1830,A1830,1,1,"all_city_parameter_inputs")))</f>
        <v>10.99</v>
      </c>
      <c r="I1830" s="17" t="str">
        <f ca="1">IF(OR(G1830="alpha",G1830="beta",G1830="sd",G1830="mean"),"--",VLOOKUP(C1830,Default!$B$5:$H$113,7,FALSE))</f>
        <v>--</v>
      </c>
      <c r="J1830" s="4" t="str">
        <f ca="1">VLOOKUP(F1830,Lookup!$C$5:$D$109,2, FALSE)</f>
        <v>Travel values</v>
      </c>
      <c r="K1830" s="4" t="str">
        <f ca="1">VLOOKUP(C1830,Default!$B$4:$E$113,4, FALSE)</f>
        <v>proportion of travel survey trips that should be added as motorcycle trips</v>
      </c>
      <c r="L1830" s="21" t="str" cm="1">
        <f t="array" aca="1" ref="L1830" ca="1">IF(ISNA(VLOOKUP(D1830,Grouped_Sources!$C:$C,1,FALSE)),"", INDIRECT(VLOOKUP(D1830,Grouped_Sources!$C:$G,5,FALSE)))</f>
        <v xml:space="preserve"> on OneDrive Ali Abbas - ITHIM Global\Methods and Processes\Input Parameters\NewMotorcycleTrips</v>
      </c>
      <c r="M1830" s="21"/>
      <c r="N1830" s="21"/>
    </row>
    <row r="1831" spans="1:14">
      <c r="A1831" s="5">
        <f t="shared" si="282"/>
        <v>21</v>
      </c>
      <c r="B1831" s="5">
        <f t="shared" si="283"/>
        <v>47</v>
      </c>
      <c r="C1831" s="5" t="str">
        <f t="shared" ref="C1831:C1904" ca="1" si="285">IF(G1831 = "",F1831,IF(OR(G1831="alpha",G1831="beta",G1831="constant",G1831="sd",G1831="mean",G1831="sample"),F1831,F1831&amp;" "&amp;G1831))</f>
        <v>proportion_motorcycle_trips</v>
      </c>
      <c r="D1831" s="5" t="str">
        <f t="shared" ca="1" si="284"/>
        <v>proportion_motorcycle_trips_iquique_altohospicio</v>
      </c>
      <c r="E1831" s="4" t="str" cm="1">
        <f t="array" aca="1" ref="E1831" ca="1">INDIRECT(ADDRESS(1,A1831,1,1,"all_city_parameter_inputs"))</f>
        <v>iquique_altohospicio</v>
      </c>
      <c r="F1831" s="6" t="str" cm="1">
        <f t="array" aca="1" ref="F1831" ca="1">IF(AND(ISBLANK(INDIRECT(ADDRESS(B1831,2,1,1,"all_city_parameter_inputs"))), ISBLANK(INDIRECT(ADDRESS(B1831,1,1,1,"all_city_parameter_inputs")))), "", IF(ISBLANK(INDIRECT(ADDRESS(B1831,1,1,1,"all_city_parameter_inputs"))), All_city_list!F1830,INDIRECT(ADDRESS(B1831,1,1,1,"all_city_parameter_inputs"))))</f>
        <v>proportion_motorcycle_trips</v>
      </c>
      <c r="G1831" s="4" t="str" cm="1">
        <f t="array" aca="1" ref="G1831" ca="1">IF(AND(ISBLANK(INDIRECT(ADDRESS(B1831,3,1,1,"all_city_parameter_inputs"))),ISBLANK(INDIRECT(ADDRESS(B1831,2,1,1,"all_city_parameter_inputs")))),"",IF(ISBLANK(INDIRECT(ADDRESS(B1831,2,1,1,"all_city_parameter_inputs"))),"",INDIRECT(ADDRESS(B1831,2,1,1,"all_city_parameter_inputs"))))</f>
        <v>beta</v>
      </c>
      <c r="H1831" s="17" cm="1">
        <f t="array" aca="1" ref="H1831" ca="1">IF(ISBLANK(INDIRECT(ADDRESS(B1831,A1831,1,1,"all_city_parameter_inputs"))), "--",INDIRECT(ADDRESS(B1831,A1831,1,1,"all_city_parameter_inputs")))</f>
        <v>1088.01</v>
      </c>
      <c r="I1831" s="17" t="str">
        <f ca="1">IF(OR(G1831="alpha",G1831="beta",G1831="sd",G1831="mean"),"--",VLOOKUP(C1831,Default!$B$5:$H$113,7,FALSE))</f>
        <v>--</v>
      </c>
      <c r="J1831" s="4" t="str">
        <f ca="1">VLOOKUP(F1831,Lookup!$C$5:$D$109,2, FALSE)</f>
        <v>Travel values</v>
      </c>
      <c r="K1831" s="4" t="str">
        <f ca="1">VLOOKUP(C1831,Default!$B$4:$E$113,4, FALSE)</f>
        <v>proportion of travel survey trips that should be added as motorcycle trips</v>
      </c>
      <c r="L1831" s="21" t="str" cm="1">
        <f t="array" aca="1" ref="L1831" ca="1">IF(ISNA(VLOOKUP(D1831,Grouped_Sources!$C:$C,1,FALSE)),"", INDIRECT(VLOOKUP(D1831,Grouped_Sources!$C:$G,5,FALSE)))</f>
        <v xml:space="preserve"> on OneDrive Ali Abbas - ITHIM Global\Methods and Processes\Input Parameters\NewMotorcycleTrips</v>
      </c>
      <c r="M1831" s="21"/>
      <c r="N1831" s="21"/>
    </row>
    <row r="1832" spans="1:14">
      <c r="A1832" s="5">
        <f t="shared" si="282"/>
        <v>21</v>
      </c>
      <c r="B1832" s="5">
        <f t="shared" si="283"/>
        <v>48</v>
      </c>
      <c r="C1832" s="5" t="str">
        <f t="shared" ca="1" si="285"/>
        <v>add_motorcycle_fleet</v>
      </c>
      <c r="D1832" s="5" t="str">
        <f t="shared" ca="1" si="281"/>
        <v>add_motorcycle_fleet_iquique_altohospicio</v>
      </c>
      <c r="E1832" s="4" t="str" cm="1">
        <f t="array" aca="1" ref="E1832" ca="1">INDIRECT(ADDRESS(1,A1832,1,1,"all_city_parameter_inputs"))</f>
        <v>iquique_altohospicio</v>
      </c>
      <c r="F1832" s="6" t="str" cm="1">
        <f t="array" aca="1" ref="F1832" ca="1">IF(AND(ISBLANK(INDIRECT(ADDRESS(B1832,2,1,1,"all_city_parameter_inputs"))), ISBLANK(INDIRECT(ADDRESS(B1832,1,1,1,"all_city_parameter_inputs")))), "", IF(ISBLANK(INDIRECT(ADDRESS(B1832,1,1,1,"all_city_parameter_inputs"))), All_city_list!F1827,INDIRECT(ADDRESS(B1832,1,1,1,"all_city_parameter_inputs"))))</f>
        <v>add_motorcycle_fleet</v>
      </c>
      <c r="G1832" s="4" t="str" cm="1">
        <f t="array" aca="1" ref="G1832" ca="1">IF(AND(ISBLANK(INDIRECT(ADDRESS(B1832,3,1,1,"all_city_parameter_inputs"))),ISBLANK(INDIRECT(ADDRESS(B1832,2,1,1,"all_city_parameter_inputs")))),"",IF(ISBLANK(INDIRECT(ADDRESS(B1832,2,1,1,"all_city_parameter_inputs"))),"",INDIRECT(ADDRESS(B1832,2,1,1,"all_city_parameter_inputs"))))</f>
        <v/>
      </c>
      <c r="H1832" s="17" t="str" cm="1">
        <f t="array" aca="1" ref="H1832" ca="1">IF(ISBLANK(INDIRECT(ADDRESS(B1832,A1832,1,1,"all_city_parameter_inputs"))), "--",INDIRECT(ADDRESS(B1832,A1832,1,1,"all_city_parameter_inputs")))</f>
        <v>T</v>
      </c>
      <c r="I1832" s="17" t="str">
        <f ca="1">IF(OR(G1832="alpha",G1832="beta",G1832="sd",G1832="mean"),"--",VLOOKUP(C1832,Default!$B$5:$H$113,7,FALSE))</f>
        <v>T</v>
      </c>
      <c r="J1832" s="4" t="str">
        <f ca="1">VLOOKUP(F1832,Lookup!$C$5:$D$109,2, FALSE)</f>
        <v>Travel values</v>
      </c>
      <c r="K1832" s="4" t="str">
        <f ca="1">VLOOKUP(C1832,Default!$B$4:$E$113,4, FALSE)</f>
        <v>whether to add motorcylce ghost trips</v>
      </c>
      <c r="L1832" s="21" t="str" cm="1">
        <f t="array" aca="1" ref="L1832" ca="1">IF(ISNA(VLOOKUP(D1832,Grouped_Sources!$C:$C,1,FALSE)),"", INDIRECT(VLOOKUP(D1832,Grouped_Sources!$C:$G,5,FALSE)))</f>
        <v xml:space="preserve"> on OneDrive Ali Abbas - ITHIM Global\Methods and Processes\Input Parameters\MotorcycleFleetRatio</v>
      </c>
      <c r="M1832" s="21"/>
      <c r="N1832" s="21"/>
    </row>
    <row r="1833" spans="1:14">
      <c r="A1833" s="5">
        <f t="shared" si="282"/>
        <v>21</v>
      </c>
      <c r="B1833" s="5">
        <f t="shared" si="283"/>
        <v>49</v>
      </c>
      <c r="C1833" s="5" t="str">
        <f t="shared" ca="1" si="285"/>
        <v>fleet_to_motorcycle_ratio</v>
      </c>
      <c r="D1833" s="5" t="str">
        <f t="shared" ca="1" si="281"/>
        <v>fleet_to_motorcycle_ratio_iquique_altohospicio</v>
      </c>
      <c r="E1833" s="4" t="str" cm="1">
        <f t="array" aca="1" ref="E1833" ca="1">INDIRECT(ADDRESS(1,A1833,1,1,"all_city_parameter_inputs"))</f>
        <v>iquique_altohospicio</v>
      </c>
      <c r="F1833" s="6" t="str" cm="1">
        <f t="array" aca="1" ref="F1833" ca="1">IF(AND(ISBLANK(INDIRECT(ADDRESS(B1833,2,1,1,"all_city_parameter_inputs"))), ISBLANK(INDIRECT(ADDRESS(B1833,1,1,1,"all_city_parameter_inputs")))), "", IF(ISBLANK(INDIRECT(ADDRESS(B1833,1,1,1,"all_city_parameter_inputs"))), All_city_list!F1832,INDIRECT(ADDRESS(B1833,1,1,1,"all_city_parameter_inputs"))))</f>
        <v>fleet_to_motorcycle_ratio</v>
      </c>
      <c r="G1833" s="4" t="str" cm="1">
        <f t="array" aca="1" ref="G1833" ca="1">IF(AND(ISBLANK(INDIRECT(ADDRESS(B1833,3,1,1,"all_city_parameter_inputs"))),ISBLANK(INDIRECT(ADDRESS(B1833,2,1,1,"all_city_parameter_inputs")))),"",IF(ISBLANK(INDIRECT(ADDRESS(B1833,2,1,1,"all_city_parameter_inputs"))),"",INDIRECT(ADDRESS(B1833,2,1,1,"all_city_parameter_inputs"))))</f>
        <v>constant</v>
      </c>
      <c r="H1833" s="17" cm="1">
        <f t="array" aca="1" ref="H1833" ca="1">IF(ISBLANK(INDIRECT(ADDRESS(B1833,A1833,1,1,"all_city_parameter_inputs"))), "--",INDIRECT(ADDRESS(B1833,A1833,1,1,"all_city_parameter_inputs")))</f>
        <v>0.44286216893596886</v>
      </c>
      <c r="I1833" s="17">
        <f ca="1">IF(OR(G1833="alpha",G1833="beta",G1833="sd",G1833="mean"),"--",VLOOKUP(C1833,Default!$B$5:$H$113,7,FALSE))</f>
        <v>0.441176470588235</v>
      </c>
      <c r="J1833" s="4" t="str">
        <f ca="1">VLOOKUP(F1833,Lookup!$C$5:$D$109,2, FALSE)</f>
        <v>Travel values</v>
      </c>
      <c r="K1833" s="4" t="str">
        <f ca="1">VLOOKUP(C1833,Default!$B$4:$E$113,4, FALSE)</f>
        <v xml:space="preserve">ratio of missing motorbike trips, e.g. if ratio = 0.6 and total trip distance in survey is 400, then want to add 600 km of motorbike trips. </v>
      </c>
      <c r="L1833" s="21" t="str" cm="1">
        <f t="array" aca="1" ref="L1833" ca="1">IF(ISNA(VLOOKUP(D1833,Grouped_Sources!$C:$C,1,FALSE)),"", INDIRECT(VLOOKUP(D1833,Grouped_Sources!$C:$G,5,FALSE)))</f>
        <v xml:space="preserve"> on OneDrive Ali Abbas - ITHIM Global\Methods and Processes\Input Parameters\MotorcycleFleetRatio</v>
      </c>
      <c r="M1833" s="21"/>
      <c r="N1833" s="21"/>
    </row>
    <row r="1834" spans="1:14">
      <c r="A1834" s="5">
        <f t="shared" si="282"/>
        <v>21</v>
      </c>
      <c r="B1834" s="5">
        <f t="shared" si="283"/>
        <v>50</v>
      </c>
      <c r="C1834" s="5" t="str">
        <f t="shared" ca="1" si="285"/>
        <v>fleet_to_motorcycle_ratio</v>
      </c>
      <c r="D1834" s="5" t="str">
        <f t="shared" ca="1" si="281"/>
        <v>fleet_to_motorcycle_ratio_iquique_altohospicio</v>
      </c>
      <c r="E1834" s="4" t="str" cm="1">
        <f t="array" aca="1" ref="E1834" ca="1">INDIRECT(ADDRESS(1,A1834,1,1,"all_city_parameter_inputs"))</f>
        <v>iquique_altohospicio</v>
      </c>
      <c r="F1834" s="6" t="str" cm="1">
        <f t="array" aca="1" ref="F1834" ca="1">IF(AND(ISBLANK(INDIRECT(ADDRESS(B1834,2,1,1,"all_city_parameter_inputs"))), ISBLANK(INDIRECT(ADDRESS(B1834,1,1,1,"all_city_parameter_inputs")))), "", IF(ISBLANK(INDIRECT(ADDRESS(B1834,1,1,1,"all_city_parameter_inputs"))), All_city_list!F1833,INDIRECT(ADDRESS(B1834,1,1,1,"all_city_parameter_inputs"))))</f>
        <v>fleet_to_motorcycle_ratio</v>
      </c>
      <c r="G1834" s="4" t="str" cm="1">
        <f t="array" aca="1" ref="G1834" ca="1">IF(AND(ISBLANK(INDIRECT(ADDRESS(B1834,3,1,1,"all_city_parameter_inputs"))),ISBLANK(INDIRECT(ADDRESS(B1834,2,1,1,"all_city_parameter_inputs")))),"",IF(ISBLANK(INDIRECT(ADDRESS(B1834,2,1,1,"all_city_parameter_inputs"))),"",INDIRECT(ADDRESS(B1834,2,1,1,"all_city_parameter_inputs"))))</f>
        <v>alpha</v>
      </c>
      <c r="H1834" s="17" cm="1">
        <f t="array" aca="1" ref="H1834" ca="1">IF(ISBLANK(INDIRECT(ADDRESS(B1834,A1834,1,1,"all_city_parameter_inputs"))), "--",INDIRECT(ADDRESS(B1834,A1834,1,1,"all_city_parameter_inputs")))</f>
        <v>8.1299740092757009</v>
      </c>
      <c r="I1834" s="17" t="str">
        <f ca="1">IF(OR(G1834="alpha",G1834="beta",G1834="sd",G1834="mean"),"--",VLOOKUP(C1834,Default!$B$5:$H$113,7,FALSE))</f>
        <v>--</v>
      </c>
      <c r="J1834" s="4" t="str">
        <f ca="1">VLOOKUP(F1834,Lookup!$C$5:$D$109,2, FALSE)</f>
        <v>Travel values</v>
      </c>
      <c r="K1834" s="4" t="str">
        <f ca="1">VLOOKUP(C1834,Default!$B$4:$E$113,4, FALSE)</f>
        <v xml:space="preserve">ratio of missing motorbike trips, e.g. if ratio = 0.6 and total trip distance in survey is 400, then want to add 600 km of motorbike trips. </v>
      </c>
      <c r="L1834" s="21" t="str" cm="1">
        <f t="array" aca="1" ref="L1834" ca="1">IF(ISNA(VLOOKUP(D1834,Grouped_Sources!$C:$C,1,FALSE)),"", INDIRECT(VLOOKUP(D1834,Grouped_Sources!$C:$G,5,FALSE)))</f>
        <v xml:space="preserve"> on OneDrive Ali Abbas - ITHIM Global\Methods and Processes\Input Parameters\MotorcycleFleetRatio</v>
      </c>
      <c r="M1834" s="21"/>
      <c r="N1834" s="21"/>
    </row>
    <row r="1835" spans="1:14">
      <c r="A1835" s="5">
        <f t="shared" si="282"/>
        <v>21</v>
      </c>
      <c r="B1835" s="5">
        <f t="shared" si="283"/>
        <v>51</v>
      </c>
      <c r="C1835" s="5" t="str">
        <f t="shared" ca="1" si="285"/>
        <v>fleet_to_motorcycle_ratio</v>
      </c>
      <c r="D1835" s="5" t="str">
        <f t="shared" ca="1" si="281"/>
        <v>fleet_to_motorcycle_ratio_iquique_altohospicio</v>
      </c>
      <c r="E1835" s="4" t="str" cm="1">
        <f t="array" aca="1" ref="E1835" ca="1">INDIRECT(ADDRESS(1,A1835,1,1,"all_city_parameter_inputs"))</f>
        <v>iquique_altohospicio</v>
      </c>
      <c r="F1835" s="6" t="str" cm="1">
        <f t="array" aca="1" ref="F1835" ca="1">IF(AND(ISBLANK(INDIRECT(ADDRESS(B1835,2,1,1,"all_city_parameter_inputs"))), ISBLANK(INDIRECT(ADDRESS(B1835,1,1,1,"all_city_parameter_inputs")))), "", IF(ISBLANK(INDIRECT(ADDRESS(B1835,1,1,1,"all_city_parameter_inputs"))), All_city_list!F1834,INDIRECT(ADDRESS(B1835,1,1,1,"all_city_parameter_inputs"))))</f>
        <v>fleet_to_motorcycle_ratio</v>
      </c>
      <c r="G1835" s="4" t="str" cm="1">
        <f t="array" aca="1" ref="G1835" ca="1">IF(AND(ISBLANK(INDIRECT(ADDRESS(B1835,3,1,1,"all_city_parameter_inputs"))),ISBLANK(INDIRECT(ADDRESS(B1835,2,1,1,"all_city_parameter_inputs")))),"",IF(ISBLANK(INDIRECT(ADDRESS(B1835,2,1,1,"all_city_parameter_inputs"))),"",INDIRECT(ADDRESS(B1835,2,1,1,"all_city_parameter_inputs"))))</f>
        <v>beta</v>
      </c>
      <c r="H1835" s="17" cm="1">
        <f t="array" aca="1" ref="H1835" ca="1">IF(ISBLANK(INDIRECT(ADDRESS(B1835,A1835,1,1,"all_city_parameter_inputs"))), "--",INDIRECT(ADDRESS(B1835,A1835,1,1,"all_city_parameter_inputs")))</f>
        <v>10.227823471617663</v>
      </c>
      <c r="I1835" s="17" t="str">
        <f ca="1">IF(OR(G1835="alpha",G1835="beta",G1835="sd",G1835="mean"),"--",VLOOKUP(C1835,Default!$B$5:$H$113,7,FALSE))</f>
        <v>--</v>
      </c>
      <c r="J1835" s="4" t="str">
        <f ca="1">VLOOKUP(F1835,Lookup!$C$5:$D$109,2, FALSE)</f>
        <v>Travel values</v>
      </c>
      <c r="K1835" s="4" t="str">
        <f ca="1">VLOOKUP(C1835,Default!$B$4:$E$113,4, FALSE)</f>
        <v xml:space="preserve">ratio of missing motorbike trips, e.g. if ratio = 0.6 and total trip distance in survey is 400, then want to add 600 km of motorbike trips. </v>
      </c>
      <c r="L1835" s="21" t="str" cm="1">
        <f t="array" aca="1" ref="L1835" ca="1">IF(ISNA(VLOOKUP(D1835,Grouped_Sources!$C:$C,1,FALSE)),"", INDIRECT(VLOOKUP(D1835,Grouped_Sources!$C:$G,5,FALSE)))</f>
        <v xml:space="preserve"> on OneDrive Ali Abbas - ITHIM Global\Methods and Processes\Input Parameters\MotorcycleFleetRatio</v>
      </c>
      <c r="M1835" s="21"/>
      <c r="N1835" s="21"/>
    </row>
    <row r="1836" spans="1:14">
      <c r="A1836" s="5">
        <f t="shared" si="282"/>
        <v>21</v>
      </c>
      <c r="B1836" s="5">
        <f t="shared" si="283"/>
        <v>52</v>
      </c>
      <c r="C1836" s="5" t="str">
        <f t="shared" ca="1" si="285"/>
        <v>background_pa_confidence</v>
      </c>
      <c r="D1836" s="5" t="str">
        <f t="shared" ca="1" si="281"/>
        <v>background_pa_confidence_iquique_altohospicio</v>
      </c>
      <c r="E1836" s="4" t="str" cm="1">
        <f t="array" aca="1" ref="E1836" ca="1">INDIRECT(ADDRESS(1,A1836,1,1,"all_city_parameter_inputs"))</f>
        <v>iquique_altohospicio</v>
      </c>
      <c r="F1836" s="6" t="str" cm="1">
        <f t="array" aca="1" ref="F1836" ca="1">IF(AND(ISBLANK(INDIRECT(ADDRESS(B1836,2,1,1,"all_city_parameter_inputs"))), ISBLANK(INDIRECT(ADDRESS(B1836,1,1,1,"all_city_parameter_inputs")))), "", IF(ISBLANK(INDIRECT(ADDRESS(B1836,1,1,1,"all_city_parameter_inputs"))), All_city_list!F1835,INDIRECT(ADDRESS(B1836,1,1,1,"all_city_parameter_inputs"))))</f>
        <v>background_pa_confidence</v>
      </c>
      <c r="G1836" s="4" t="str" cm="1">
        <f t="array" aca="1" ref="G1836" ca="1">IF(AND(ISBLANK(INDIRECT(ADDRESS(B1836,3,1,1,"all_city_parameter_inputs"))),ISBLANK(INDIRECT(ADDRESS(B1836,2,1,1,"all_city_parameter_inputs")))),"",IF(ISBLANK(INDIRECT(ADDRESS(B1836,2,1,1,"all_city_parameter_inputs"))),"",INDIRECT(ADDRESS(B1836,2,1,1,"all_city_parameter_inputs"))))</f>
        <v>sample</v>
      </c>
      <c r="H1836" s="17" cm="1">
        <f t="array" aca="1" ref="H1836" ca="1">IF(ISBLANK(INDIRECT(ADDRESS(B1836,A1836,1,1,"all_city_parameter_inputs"))), "--",INDIRECT(ADDRESS(B1836,A1836,1,1,"all_city_parameter_inputs")))</f>
        <v>0.3</v>
      </c>
      <c r="I1836" s="17">
        <f ca="1">IF(OR(G1836="alpha",G1836="beta",G1836="sd",G1836="mean"),"--",VLOOKUP(C1836,Default!$B$5:$H$113,7,FALSE))</f>
        <v>1</v>
      </c>
      <c r="J1836" s="4" t="str">
        <f ca="1">VLOOKUP(F1836,Lookup!$C$5:$D$109,2, FALSE)</f>
        <v>PA values</v>
      </c>
      <c r="K1836" s="4" t="str">
        <f ca="1">VLOOKUP(C1836,Default!$B$4:$E$113,4, FALSE)</f>
        <v>how confident we are in the PA survey (in terms of number of people who report zero PA)</v>
      </c>
      <c r="L1836" s="21" t="str" cm="1">
        <f t="array" aca="1" ref="L1836" ca="1">IF(ISNA(VLOOKUP(D1836,Grouped_Sources!$C:$C,1,FALSE)),"", INDIRECT(VLOOKUP(D1836,Grouped_Sources!$C:$G,5,FALSE)))</f>
        <v/>
      </c>
      <c r="M1836" s="21"/>
      <c r="N1836" s="21"/>
    </row>
    <row r="1837" spans="1:14">
      <c r="A1837" s="5">
        <f t="shared" si="282"/>
        <v>21</v>
      </c>
      <c r="B1837" s="5">
        <f t="shared" si="283"/>
        <v>53</v>
      </c>
      <c r="C1837" s="5" t="str">
        <f t="shared" ca="1" si="285"/>
        <v>add_walk_to_pt_trips</v>
      </c>
      <c r="D1837" s="5" t="str">
        <f t="shared" ca="1" si="281"/>
        <v>add_walk_to_pt_trips_iquique_altohospicio</v>
      </c>
      <c r="E1837" s="4" t="str" cm="1">
        <f t="array" aca="1" ref="E1837" ca="1">INDIRECT(ADDRESS(1,A1837,1,1,"all_city_parameter_inputs"))</f>
        <v>iquique_altohospicio</v>
      </c>
      <c r="F1837" s="6" t="str" cm="1">
        <f t="array" aca="1" ref="F1837" ca="1">IF(AND(ISBLANK(INDIRECT(ADDRESS(B1837,2,1,1,"all_city_parameter_inputs"))), ISBLANK(INDIRECT(ADDRESS(B1837,1,1,1,"all_city_parameter_inputs")))), "", IF(ISBLANK(INDIRECT(ADDRESS(B1837,1,1,1,"all_city_parameter_inputs"))), All_city_list!F1836,INDIRECT(ADDRESS(B1837,1,1,1,"all_city_parameter_inputs"))))</f>
        <v>add_walk_to_pt_trips</v>
      </c>
      <c r="G1837" s="4" t="str" cm="1">
        <f t="array" aca="1" ref="G1837" ca="1">IF(AND(ISBLANK(INDIRECT(ADDRESS(B1837,3,1,1,"all_city_parameter_inputs"))),ISBLANK(INDIRECT(ADDRESS(B1837,2,1,1,"all_city_parameter_inputs")))),"",IF(ISBLANK(INDIRECT(ADDRESS(B1837,2,1,1,"all_city_parameter_inputs"))),"",INDIRECT(ADDRESS(B1837,2,1,1,"all_city_parameter_inputs"))))</f>
        <v/>
      </c>
      <c r="H1837" s="17" t="str" cm="1">
        <f t="array" aca="1" ref="H1837" ca="1">IF(ISBLANK(INDIRECT(ADDRESS(B1837,A1837,1,1,"all_city_parameter_inputs"))), "--",INDIRECT(ADDRESS(B1837,A1837,1,1,"all_city_parameter_inputs")))</f>
        <v>T</v>
      </c>
      <c r="I1837" s="17" t="str">
        <f ca="1">IF(OR(G1837="alpha",G1837="beta",G1837="sd",G1837="mean"),"--",VLOOKUP(C1837,Default!$B$5:$H$113,7,FALSE))</f>
        <v>T</v>
      </c>
      <c r="J1837" s="4" t="str">
        <f ca="1">VLOOKUP(F1837,Lookup!$C$5:$D$109,2, FALSE)</f>
        <v>Travel values</v>
      </c>
      <c r="K1837" s="4" t="str">
        <f ca="1">VLOOKUP(C1837,Default!$B$4:$E$113,4, FALSE)</f>
        <v>whether to add walk component to trips with main mode bus</v>
      </c>
      <c r="L1837" s="21" t="str" cm="1">
        <f t="array" aca="1" ref="L1837" ca="1">IF(ISNA(VLOOKUP(D1837,Grouped_Sources!$C:$C,1,FALSE)),"", INDIRECT(VLOOKUP(D1837,Grouped_Sources!$C:$G,5,FALSE)))</f>
        <v/>
      </c>
      <c r="M1837" s="21"/>
      <c r="N1837" s="21"/>
    </row>
    <row r="1838" spans="1:14">
      <c r="A1838" s="5">
        <f t="shared" si="282"/>
        <v>21</v>
      </c>
      <c r="B1838" s="5">
        <f t="shared" si="283"/>
        <v>54</v>
      </c>
      <c r="C1838" s="5" t="str">
        <f t="shared" ca="1" si="285"/>
        <v>bus_to_passenger_ratio</v>
      </c>
      <c r="D1838" s="5" t="str">
        <f t="shared" ca="1" si="281"/>
        <v>bus_to_passenger_ratio_iquique_altohospicio</v>
      </c>
      <c r="E1838" s="4" t="str" cm="1">
        <f t="array" aca="1" ref="E1838" ca="1">INDIRECT(ADDRESS(1,A1838,1,1,"all_city_parameter_inputs"))</f>
        <v>iquique_altohospicio</v>
      </c>
      <c r="F1838" s="6" t="str" cm="1">
        <f t="array" aca="1" ref="F1838" ca="1">IF(AND(ISBLANK(INDIRECT(ADDRESS(B1838,2,1,1,"all_city_parameter_inputs"))), ISBLANK(INDIRECT(ADDRESS(B1838,1,1,1,"all_city_parameter_inputs")))), "", IF(ISBLANK(INDIRECT(ADDRESS(B1838,1,1,1,"all_city_parameter_inputs"))), All_city_list!F1837,INDIRECT(ADDRESS(B1838,1,1,1,"all_city_parameter_inputs"))))</f>
        <v>bus_to_passenger_ratio</v>
      </c>
      <c r="G1838" s="4" t="str" cm="1">
        <f t="array" aca="1" ref="G1838" ca="1">IF(AND(ISBLANK(INDIRECT(ADDRESS(B1838,3,1,1,"all_city_parameter_inputs"))),ISBLANK(INDIRECT(ADDRESS(B1838,2,1,1,"all_city_parameter_inputs")))),"",IF(ISBLANK(INDIRECT(ADDRESS(B1838,2,1,1,"all_city_parameter_inputs"))),"",INDIRECT(ADDRESS(B1838,2,1,1,"all_city_parameter_inputs"))))</f>
        <v>constant</v>
      </c>
      <c r="H1838" s="17" cm="1">
        <f t="array" aca="1" ref="H1838" ca="1">IF(ISBLANK(INDIRECT(ADDRESS(B1838,A1838,1,1,"all_city_parameter_inputs"))), "--",INDIRECT(ADDRESS(B1838,A1838,1,1,"all_city_parameter_inputs")))</f>
        <v>6.6666666666666666E-2</v>
      </c>
      <c r="I1838" s="17">
        <f ca="1">IF(OR(G1838="alpha",G1838="beta",G1838="sd",G1838="mean"),"--",VLOOKUP(C1838,Default!$B$5:$H$113,7,FALSE))</f>
        <v>3.8910505836575897E-2</v>
      </c>
      <c r="J1838" s="4" t="str">
        <f ca="1">VLOOKUP(F1838,Lookup!$C$5:$D$109,2, FALSE)</f>
        <v>Travel values</v>
      </c>
      <c r="K1838" s="4" t="str">
        <f ca="1">VLOOKUP(C1838,Default!$B$4:$E$113,4, FALSE)</f>
        <v>number of buses per passenger</v>
      </c>
      <c r="L1838" s="21" t="str" cm="1">
        <f t="array" aca="1" ref="L1838" ca="1">IF(ISNA(VLOOKUP(D1838,Grouped_Sources!$C:$C,1,FALSE)),"", INDIRECT(VLOOKUP(D1838,Grouped_Sources!$C:$G,5,FALSE)))</f>
        <v>BusPassengerRatios_WriteUp_v.xx.docx on  on OneDrive Ali Abbas - ITHIM Global\Methods and Processes\Input Parameters\BusPassengerRatio</v>
      </c>
      <c r="M1838" s="21"/>
      <c r="N1838" s="21"/>
    </row>
    <row r="1839" spans="1:14">
      <c r="A1839" s="5">
        <f t="shared" si="282"/>
        <v>21</v>
      </c>
      <c r="B1839" s="5">
        <f t="shared" si="283"/>
        <v>55</v>
      </c>
      <c r="C1839" s="5" t="str">
        <f t="shared" ca="1" si="285"/>
        <v>bus_to_passenger_ratio</v>
      </c>
      <c r="D1839" s="5" t="str">
        <f t="shared" ca="1" si="281"/>
        <v>bus_to_passenger_ratio_iquique_altohospicio</v>
      </c>
      <c r="E1839" s="4" t="str" cm="1">
        <f t="array" aca="1" ref="E1839" ca="1">INDIRECT(ADDRESS(1,A1839,1,1,"all_city_parameter_inputs"))</f>
        <v>iquique_altohospicio</v>
      </c>
      <c r="F1839" s="6" t="str" cm="1">
        <f t="array" aca="1" ref="F1839" ca="1">IF(AND(ISBLANK(INDIRECT(ADDRESS(B1839,2,1,1,"all_city_parameter_inputs"))), ISBLANK(INDIRECT(ADDRESS(B1839,1,1,1,"all_city_parameter_inputs")))), "", IF(ISBLANK(INDIRECT(ADDRESS(B1839,1,1,1,"all_city_parameter_inputs"))), All_city_list!F1838,INDIRECT(ADDRESS(B1839,1,1,1,"all_city_parameter_inputs"))))</f>
        <v>bus_to_passenger_ratio</v>
      </c>
      <c r="G1839" s="4" t="str" cm="1">
        <f t="array" aca="1" ref="G1839" ca="1">IF(AND(ISBLANK(INDIRECT(ADDRESS(B1839,3,1,1,"all_city_parameter_inputs"))),ISBLANK(INDIRECT(ADDRESS(B1839,2,1,1,"all_city_parameter_inputs")))),"",IF(ISBLANK(INDIRECT(ADDRESS(B1839,2,1,1,"all_city_parameter_inputs"))),"",INDIRECT(ADDRESS(B1839,2,1,1,"all_city_parameter_inputs"))))</f>
        <v>alpha</v>
      </c>
      <c r="H1839" s="17" cm="1">
        <f t="array" aca="1" ref="H1839" ca="1">IF(ISBLANK(INDIRECT(ADDRESS(B1839,A1839,1,1,"all_city_parameter_inputs"))), "--",INDIRECT(ADDRESS(B1839,A1839,1,1,"all_city_parameter_inputs")))</f>
        <v>14.866666666666667</v>
      </c>
      <c r="I1839" s="17" t="str">
        <f ca="1">IF(OR(G1839="alpha",G1839="beta",G1839="sd",G1839="mean"),"--",VLOOKUP(C1839,Default!$B$5:$H$113,7,FALSE))</f>
        <v>--</v>
      </c>
      <c r="J1839" s="4" t="str">
        <f ca="1">VLOOKUP(F1839,Lookup!$C$5:$D$109,2, FALSE)</f>
        <v>Travel values</v>
      </c>
      <c r="K1839" s="4" t="str">
        <f ca="1">VLOOKUP(C1839,Default!$B$4:$E$113,4, FALSE)</f>
        <v>number of buses per passenger</v>
      </c>
      <c r="L1839" s="21" t="str" cm="1">
        <f t="array" aca="1" ref="L1839" ca="1">IF(ISNA(VLOOKUP(D1839,Grouped_Sources!$C:$C,1,FALSE)),"", INDIRECT(VLOOKUP(D1839,Grouped_Sources!$C:$G,5,FALSE)))</f>
        <v>BusPassengerRatios_WriteUp_v.xx.docx on  on OneDrive Ali Abbas - ITHIM Global\Methods and Processes\Input Parameters\BusPassengerRatio</v>
      </c>
      <c r="M1839" s="21"/>
      <c r="N1839" s="21"/>
    </row>
    <row r="1840" spans="1:14">
      <c r="A1840" s="5">
        <f t="shared" si="282"/>
        <v>21</v>
      </c>
      <c r="B1840" s="5">
        <f t="shared" si="283"/>
        <v>56</v>
      </c>
      <c r="C1840" s="5" t="str">
        <f t="shared" ca="1" si="285"/>
        <v>bus_to_passenger_ratio</v>
      </c>
      <c r="D1840" s="5" t="str">
        <f t="shared" ca="1" si="281"/>
        <v>bus_to_passenger_ratio_iquique_altohospicio</v>
      </c>
      <c r="E1840" s="4" t="str" cm="1">
        <f t="array" aca="1" ref="E1840" ca="1">INDIRECT(ADDRESS(1,A1840,1,1,"all_city_parameter_inputs"))</f>
        <v>iquique_altohospicio</v>
      </c>
      <c r="F1840" s="6" t="str" cm="1">
        <f t="array" aca="1" ref="F1840" ca="1">IF(AND(ISBLANK(INDIRECT(ADDRESS(B1840,2,1,1,"all_city_parameter_inputs"))), ISBLANK(INDIRECT(ADDRESS(B1840,1,1,1,"all_city_parameter_inputs")))), "", IF(ISBLANK(INDIRECT(ADDRESS(B1840,1,1,1,"all_city_parameter_inputs"))), All_city_list!F1839,INDIRECT(ADDRESS(B1840,1,1,1,"all_city_parameter_inputs"))))</f>
        <v>bus_to_passenger_ratio</v>
      </c>
      <c r="G1840" s="4" t="str" cm="1">
        <f t="array" aca="1" ref="G1840" ca="1">IF(AND(ISBLANK(INDIRECT(ADDRESS(B1840,3,1,1,"all_city_parameter_inputs"))),ISBLANK(INDIRECT(ADDRESS(B1840,2,1,1,"all_city_parameter_inputs")))),"",IF(ISBLANK(INDIRECT(ADDRESS(B1840,2,1,1,"all_city_parameter_inputs"))),"",INDIRECT(ADDRESS(B1840,2,1,1,"all_city_parameter_inputs"))))</f>
        <v>beta</v>
      </c>
      <c r="H1840" s="17" cm="1">
        <f t="array" aca="1" ref="H1840" ca="1">IF(ISBLANK(INDIRECT(ADDRESS(B1840,A1840,1,1,"all_city_parameter_inputs"))), "--",INDIRECT(ADDRESS(B1840,A1840,1,1,"all_city_parameter_inputs")))</f>
        <v>208.13333333333333</v>
      </c>
      <c r="I1840" s="17" t="str">
        <f ca="1">IF(OR(G1840="alpha",G1840="beta",G1840="sd",G1840="mean"),"--",VLOOKUP(C1840,Default!$B$5:$H$113,7,FALSE))</f>
        <v>--</v>
      </c>
      <c r="J1840" s="4" t="str">
        <f ca="1">VLOOKUP(F1840,Lookup!$C$5:$D$109,2, FALSE)</f>
        <v>Travel values</v>
      </c>
      <c r="K1840" s="4" t="str">
        <f ca="1">VLOOKUP(C1840,Default!$B$4:$E$113,4, FALSE)</f>
        <v>number of buses per passenger</v>
      </c>
      <c r="L1840" s="21" t="str" cm="1">
        <f t="array" aca="1" ref="L1840" ca="1">IF(ISNA(VLOOKUP(D1840,Grouped_Sources!$C:$C,1,FALSE)),"", INDIRECT(VLOOKUP(D1840,Grouped_Sources!$C:$G,5,FALSE)))</f>
        <v>BusPassengerRatios_WriteUp_v.xx.docx on  on OneDrive Ali Abbas - ITHIM Global\Methods and Processes\Input Parameters\BusPassengerRatio</v>
      </c>
      <c r="M1840" s="21"/>
      <c r="N1840" s="21"/>
    </row>
    <row r="1841" spans="1:14">
      <c r="A1841" s="5">
        <f t="shared" si="282"/>
        <v>21</v>
      </c>
      <c r="B1841" s="5">
        <f t="shared" si="283"/>
        <v>57</v>
      </c>
      <c r="C1841" s="5" t="str">
        <f t="shared" ca="1" si="285"/>
        <v>truck_to_car_ratio</v>
      </c>
      <c r="D1841" s="5" t="str">
        <f t="shared" ca="1" si="281"/>
        <v>truck_to_car_ratio_iquique_altohospicio</v>
      </c>
      <c r="E1841" s="4" t="str" cm="1">
        <f t="array" aca="1" ref="E1841" ca="1">INDIRECT(ADDRESS(1,A1841,1,1,"all_city_parameter_inputs"))</f>
        <v>iquique_altohospicio</v>
      </c>
      <c r="F1841" s="6" t="str" cm="1">
        <f t="array" aca="1" ref="F1841" ca="1">IF(AND(ISBLANK(INDIRECT(ADDRESS(B1841,2,1,1,"all_city_parameter_inputs"))), ISBLANK(INDIRECT(ADDRESS(B1841,1,1,1,"all_city_parameter_inputs")))), "", IF(ISBLANK(INDIRECT(ADDRESS(B1841,1,1,1,"all_city_parameter_inputs"))), All_city_list!F1840,INDIRECT(ADDRESS(B1841,1,1,1,"all_city_parameter_inputs"))))</f>
        <v>truck_to_car_ratio</v>
      </c>
      <c r="G1841" s="4" t="str" cm="1">
        <f t="array" aca="1" ref="G1841" ca="1">IF(AND(ISBLANK(INDIRECT(ADDRESS(B1841,3,1,1,"all_city_parameter_inputs"))),ISBLANK(INDIRECT(ADDRESS(B1841,2,1,1,"all_city_parameter_inputs")))),"",IF(ISBLANK(INDIRECT(ADDRESS(B1841,2,1,1,"all_city_parameter_inputs"))),"",INDIRECT(ADDRESS(B1841,2,1,1,"all_city_parameter_inputs"))))</f>
        <v>constant</v>
      </c>
      <c r="H1841" s="17" cm="1">
        <f t="array" aca="1" ref="H1841" ca="1">IF(ISBLANK(INDIRECT(ADDRESS(B1841,A1841,1,1,"all_city_parameter_inputs"))), "--",INDIRECT(ADDRESS(B1841,A1841,1,1,"all_city_parameter_inputs")))</f>
        <v>0.3</v>
      </c>
      <c r="I1841" s="17">
        <f ca="1">IF(OR(G1841="alpha",G1841="beta",G1841="sd",G1841="mean"),"--",VLOOKUP(C1841,Default!$B$5:$H$113,7,FALSE))</f>
        <v>0.3</v>
      </c>
      <c r="J1841" s="4" t="str">
        <f ca="1">VLOOKUP(F1841,Lookup!$C$5:$D$109,2, FALSE)</f>
        <v>Travel values</v>
      </c>
      <c r="K1841" s="4" t="str">
        <f ca="1">VLOOKUP(C1841,Default!$B$4:$E$113,4, FALSE)</f>
        <v>ratio of truck kilometers to car km travelled, used to add ghost trips that are not changed between the different scenarios</v>
      </c>
      <c r="L1841" s="21" t="str" cm="1">
        <f t="array" aca="1" ref="L1841" ca="1">IF(ISNA(VLOOKUP(D1841,Grouped_Sources!$C:$C,1,FALSE)),"", INDIRECT(VLOOKUP(D1841,Grouped_Sources!$C:$G,5,FALSE)))</f>
        <v>TruckCarRatio_WriteUp_v.xx.docx on  on OneDrive Ali Abbas - ITHIM Global\Methods and Processes\Input Parameters\TruckCarRatio</v>
      </c>
      <c r="M1841" s="21"/>
      <c r="N1841" s="21"/>
    </row>
    <row r="1842" spans="1:14">
      <c r="A1842" s="5">
        <f t="shared" si="282"/>
        <v>21</v>
      </c>
      <c r="B1842" s="5">
        <f t="shared" si="283"/>
        <v>58</v>
      </c>
      <c r="C1842" s="5" t="str">
        <f t="shared" ca="1" si="285"/>
        <v>truck_to_car_ratio</v>
      </c>
      <c r="D1842" s="5" t="str">
        <f t="shared" ca="1" si="281"/>
        <v>truck_to_car_ratio_iquique_altohospicio</v>
      </c>
      <c r="E1842" s="4" t="str" cm="1">
        <f t="array" aca="1" ref="E1842" ca="1">INDIRECT(ADDRESS(1,A1842,1,1,"all_city_parameter_inputs"))</f>
        <v>iquique_altohospicio</v>
      </c>
      <c r="F1842" s="6" t="str" cm="1">
        <f t="array" aca="1" ref="F1842" ca="1">IF(AND(ISBLANK(INDIRECT(ADDRESS(B1842,2,1,1,"all_city_parameter_inputs"))), ISBLANK(INDIRECT(ADDRESS(B1842,1,1,1,"all_city_parameter_inputs")))), "", IF(ISBLANK(INDIRECT(ADDRESS(B1842,1,1,1,"all_city_parameter_inputs"))), All_city_list!F1841,INDIRECT(ADDRESS(B1842,1,1,1,"all_city_parameter_inputs"))))</f>
        <v>truck_to_car_ratio</v>
      </c>
      <c r="G1842" s="4" t="str" cm="1">
        <f t="array" aca="1" ref="G1842" ca="1">IF(AND(ISBLANK(INDIRECT(ADDRESS(B1842,3,1,1,"all_city_parameter_inputs"))),ISBLANK(INDIRECT(ADDRESS(B1842,2,1,1,"all_city_parameter_inputs")))),"",IF(ISBLANK(INDIRECT(ADDRESS(B1842,2,1,1,"all_city_parameter_inputs"))),"",INDIRECT(ADDRESS(B1842,2,1,1,"all_city_parameter_inputs"))))</f>
        <v>alpha</v>
      </c>
      <c r="H1842" s="17" cm="1">
        <f t="array" aca="1" ref="H1842" ca="1">IF(ISBLANK(INDIRECT(ADDRESS(B1842,A1842,1,1,"all_city_parameter_inputs"))), "--",INDIRECT(ADDRESS(B1842,A1842,1,1,"all_city_parameter_inputs")))</f>
        <v>3.731999999999998</v>
      </c>
      <c r="I1842" s="17" t="str">
        <f ca="1">IF(OR(G1842="alpha",G1842="beta",G1842="sd",G1842="mean"),"--",VLOOKUP(C1842,Default!$B$5:$H$113,7,FALSE))</f>
        <v>--</v>
      </c>
      <c r="J1842" s="4" t="str">
        <f ca="1">VLOOKUP(F1842,Lookup!$C$5:$D$109,2, FALSE)</f>
        <v>Travel values</v>
      </c>
      <c r="K1842" s="4" t="str">
        <f ca="1">VLOOKUP(C1842,Default!$B$4:$E$113,4, FALSE)</f>
        <v>ratio of truck kilometers to car km travelled, used to add ghost trips that are not changed between the different scenarios</v>
      </c>
      <c r="L1842" s="21" t="str" cm="1">
        <f t="array" aca="1" ref="L1842" ca="1">IF(ISNA(VLOOKUP(D1842,Grouped_Sources!$C:$C,1,FALSE)),"", INDIRECT(VLOOKUP(D1842,Grouped_Sources!$C:$G,5,FALSE)))</f>
        <v>TruckCarRatio_WriteUp_v.xx.docx on  on OneDrive Ali Abbas - ITHIM Global\Methods and Processes\Input Parameters\TruckCarRatio</v>
      </c>
      <c r="M1842" s="21"/>
      <c r="N1842" s="21"/>
    </row>
    <row r="1843" spans="1:14">
      <c r="A1843" s="5">
        <f t="shared" si="282"/>
        <v>21</v>
      </c>
      <c r="B1843" s="5">
        <f t="shared" si="283"/>
        <v>59</v>
      </c>
      <c r="C1843" s="5" t="str">
        <f t="shared" ca="1" si="285"/>
        <v>truck_to_car_ratio</v>
      </c>
      <c r="D1843" s="5" t="str">
        <f t="shared" ca="1" si="281"/>
        <v>truck_to_car_ratio_iquique_altohospicio</v>
      </c>
      <c r="E1843" s="4" t="str" cm="1">
        <f t="array" aca="1" ref="E1843" ca="1">INDIRECT(ADDRESS(1,A1843,1,1,"all_city_parameter_inputs"))</f>
        <v>iquique_altohospicio</v>
      </c>
      <c r="F1843" s="6" t="str" cm="1">
        <f t="array" aca="1" ref="F1843" ca="1">IF(AND(ISBLANK(INDIRECT(ADDRESS(B1843,2,1,1,"all_city_parameter_inputs"))), ISBLANK(INDIRECT(ADDRESS(B1843,1,1,1,"all_city_parameter_inputs")))), "", IF(ISBLANK(INDIRECT(ADDRESS(B1843,1,1,1,"all_city_parameter_inputs"))), All_city_list!F1842,INDIRECT(ADDRESS(B1843,1,1,1,"all_city_parameter_inputs"))))</f>
        <v>truck_to_car_ratio</v>
      </c>
      <c r="G1843" s="4" t="str" cm="1">
        <f t="array" aca="1" ref="G1843" ca="1">IF(AND(ISBLANK(INDIRECT(ADDRESS(B1843,3,1,1,"all_city_parameter_inputs"))),ISBLANK(INDIRECT(ADDRESS(B1843,2,1,1,"all_city_parameter_inputs")))),"",IF(ISBLANK(INDIRECT(ADDRESS(B1843,2,1,1,"all_city_parameter_inputs"))),"",INDIRECT(ADDRESS(B1843,2,1,1,"all_city_parameter_inputs"))))</f>
        <v>beta</v>
      </c>
      <c r="H1843" s="17" cm="1">
        <f t="array" aca="1" ref="H1843" ca="1">IF(ISBLANK(INDIRECT(ADDRESS(B1843,A1843,1,1,"all_city_parameter_inputs"))), "--",INDIRECT(ADDRESS(B1843,A1843,1,1,"all_city_parameter_inputs")))</f>
        <v>8.7079999999999949</v>
      </c>
      <c r="I1843" s="17" t="str">
        <f ca="1">IF(OR(G1843="alpha",G1843="beta",G1843="sd",G1843="mean"),"--",VLOOKUP(C1843,Default!$B$5:$H$113,7,FALSE))</f>
        <v>--</v>
      </c>
      <c r="J1843" s="4" t="str">
        <f ca="1">VLOOKUP(F1843,Lookup!$C$5:$D$109,2, FALSE)</f>
        <v>Travel values</v>
      </c>
      <c r="K1843" s="4" t="str">
        <f ca="1">VLOOKUP(C1843,Default!$B$4:$E$113,4, FALSE)</f>
        <v>ratio of truck kilometers to car km travelled, used to add ghost trips that are not changed between the different scenarios</v>
      </c>
      <c r="L1843" s="21" t="str" cm="1">
        <f t="array" aca="1" ref="L1843" ca="1">IF(ISNA(VLOOKUP(D1843,Grouped_Sources!$C:$C,1,FALSE)),"", INDIRECT(VLOOKUP(D1843,Grouped_Sources!$C:$G,5,FALSE)))</f>
        <v>TruckCarRatio_WriteUp_v.xx.docx on  on OneDrive Ali Abbas - ITHIM Global\Methods and Processes\Input Parameters\TruckCarRatio</v>
      </c>
      <c r="M1843" s="21"/>
      <c r="N1843" s="21"/>
    </row>
    <row r="1844" spans="1:14">
      <c r="A1844" s="5">
        <f t="shared" si="282"/>
        <v>21</v>
      </c>
      <c r="B1844" s="5">
        <f t="shared" si="283"/>
        <v>60</v>
      </c>
      <c r="C1844" s="5" t="str">
        <f t="shared" ca="1" si="285"/>
        <v>PM_emission_confidence</v>
      </c>
      <c r="D1844" s="5" t="str">
        <f t="shared" ca="1" si="281"/>
        <v>PM_emission_confidence_iquique_altohospicio</v>
      </c>
      <c r="E1844" s="4" t="str" cm="1">
        <f t="array" aca="1" ref="E1844" ca="1">INDIRECT(ADDRESS(1,A1844,1,1,"all_city_parameter_inputs"))</f>
        <v>iquique_altohospicio</v>
      </c>
      <c r="F1844" s="6" t="str" cm="1">
        <f t="array" aca="1" ref="F1844" ca="1">IF(AND(ISBLANK(INDIRECT(ADDRESS(B1844,2,1,1,"all_city_parameter_inputs"))), ISBLANK(INDIRECT(ADDRESS(B1844,1,1,1,"all_city_parameter_inputs")))), "", IF(ISBLANK(INDIRECT(ADDRESS(B1844,1,1,1,"all_city_parameter_inputs"))), All_city_list!F1843,INDIRECT(ADDRESS(B1844,1,1,1,"all_city_parameter_inputs"))))</f>
        <v>PM_emission_confidence</v>
      </c>
      <c r="G1844" s="4" t="str" cm="1">
        <f t="array" aca="1" ref="G1844" ca="1">IF(AND(ISBLANK(INDIRECT(ADDRESS(B1844,3,1,1,"all_city_parameter_inputs"))),ISBLANK(INDIRECT(ADDRESS(B1844,2,1,1,"all_city_parameter_inputs")))),"",IF(ISBLANK(INDIRECT(ADDRESS(B1844,2,1,1,"all_city_parameter_inputs"))),"",INDIRECT(ADDRESS(B1844,2,1,1,"all_city_parameter_inputs"))))</f>
        <v>sample</v>
      </c>
      <c r="H1844" s="17" cm="1">
        <f t="array" aca="1" ref="H1844" ca="1">IF(ISBLANK(INDIRECT(ADDRESS(B1844,A1844,1,1,"all_city_parameter_inputs"))), "--",INDIRECT(ADDRESS(B1844,A1844,1,1,"all_city_parameter_inputs")))</f>
        <v>0.8</v>
      </c>
      <c r="I1844" s="17">
        <f ca="1">IF(OR(G1844="alpha",G1844="beta",G1844="sd",G1844="mean"),"--",VLOOKUP(C1844,Default!$B$5:$H$113,7,FALSE))</f>
        <v>1</v>
      </c>
      <c r="J1844" s="4" t="str">
        <f ca="1">VLOOKUP(F1844,Lookup!$C$5:$D$109,2, FALSE)</f>
        <v>Pollution values</v>
      </c>
      <c r="K1844" s="4" t="str">
        <f ca="1">VLOOKUP(C1844,Default!$B$4:$E$113,4,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844" s="21" t="str" cm="1">
        <f t="array" aca="1" ref="L1844" ca="1">IF(ISNA(VLOOKUP(D1844,Grouped_Sources!$C:$C,1,FALSE)),"", INDIRECT(VLOOKUP(D1844,Grouped_Sources!$C:$G,5,FALSE)))</f>
        <v/>
      </c>
      <c r="M1844" s="21"/>
      <c r="N1844" s="21"/>
    </row>
    <row r="1845" spans="1:14">
      <c r="A1845" s="5">
        <f t="shared" si="282"/>
        <v>21</v>
      </c>
      <c r="B1845" s="5">
        <f t="shared" si="283"/>
        <v>61</v>
      </c>
      <c r="C1845" s="5" t="str">
        <f t="shared" ca="1" si="285"/>
        <v>distance_scalar_car_taxi</v>
      </c>
      <c r="D1845" s="5" t="str">
        <f t="shared" ca="1" si="281"/>
        <v>distance_scalar_car_taxi_iquique_altohospicio</v>
      </c>
      <c r="E1845" s="4" t="str" cm="1">
        <f t="array" aca="1" ref="E1845" ca="1">INDIRECT(ADDRESS(1,A1845,1,1,"all_city_parameter_inputs"))</f>
        <v>iquique_altohospicio</v>
      </c>
      <c r="F1845" s="6" t="str" cm="1">
        <f t="array" aca="1" ref="F1845" ca="1">IF(AND(ISBLANK(INDIRECT(ADDRESS(B1845,2,1,1,"all_city_parameter_inputs"))), ISBLANK(INDIRECT(ADDRESS(B1845,1,1,1,"all_city_parameter_inputs")))), "", IF(ISBLANK(INDIRECT(ADDRESS(B1845,1,1,1,"all_city_parameter_inputs"))), All_city_list!F1844,INDIRECT(ADDRESS(B1845,1,1,1,"all_city_parameter_inputs"))))</f>
        <v>distance_scalar_car_taxi</v>
      </c>
      <c r="G1845" s="4" t="str" cm="1">
        <f t="array" aca="1" ref="G1845" ca="1">IF(AND(ISBLANK(INDIRECT(ADDRESS(B1845,3,1,1,"all_city_parameter_inputs"))),ISBLANK(INDIRECT(ADDRESS(B1845,2,1,1,"all_city_parameter_inputs")))),"",IF(ISBLANK(INDIRECT(ADDRESS(B1845,2,1,1,"all_city_parameter_inputs"))),"",INDIRECT(ADDRESS(B1845,2,1,1,"all_city_parameter_inputs"))))</f>
        <v>constant</v>
      </c>
      <c r="H1845" s="17" cm="1">
        <f t="array" aca="1" ref="H1845" ca="1">IF(ISBLANK(INDIRECT(ADDRESS(B1845,A1845,1,1,"all_city_parameter_inputs"))), "--",INDIRECT(ADDRESS(B1845,A1845,1,1,"all_city_parameter_inputs")))</f>
        <v>1</v>
      </c>
      <c r="I1845" s="17">
        <f ca="1">IF(OR(G1845="alpha",G1845="beta",G1845="sd",G1845="mean"),"--",VLOOKUP(C1845,Default!$B$5:$H$113,7,FALSE))</f>
        <v>1</v>
      </c>
      <c r="J1845" s="4" t="str">
        <f ca="1">VLOOKUP(F1845,Lookup!$C$5:$D$109,2, FALSE)</f>
        <v>Travel values</v>
      </c>
      <c r="K1845" s="4" t="str">
        <f ca="1">VLOOKUP(C1845,Default!$B$4:$E$113,4, FALSE)</f>
        <v>scalar for car/taxi distance, i.e. all car and taxi trips get scaled by this scalar</v>
      </c>
      <c r="L1845" s="21" t="str" cm="1">
        <f t="array" aca="1" ref="L1845" ca="1">IF(ISNA(VLOOKUP(D1845,Grouped_Sources!$C:$C,1,FALSE)),"", INDIRECT(VLOOKUP(D1845,Grouped_Sources!$C:$G,5,FALSE)))</f>
        <v xml:space="preserve"> on OneDrive Ali Abbas - ITHIM Global\Methods and Processes\Input Parameters\DistanceScalars</v>
      </c>
      <c r="M1845" s="21"/>
      <c r="N1845" s="21"/>
    </row>
    <row r="1846" spans="1:14">
      <c r="A1846" s="5">
        <f t="shared" si="282"/>
        <v>21</v>
      </c>
      <c r="B1846" s="5">
        <f t="shared" si="283"/>
        <v>62</v>
      </c>
      <c r="C1846" s="5" t="str">
        <f t="shared" ca="1" si="285"/>
        <v>distance_scalar_car_taxi</v>
      </c>
      <c r="D1846" s="5" t="str">
        <f t="shared" ca="1" si="281"/>
        <v>distance_scalar_car_taxi_iquique_altohospicio</v>
      </c>
      <c r="E1846" s="4" t="str" cm="1">
        <f t="array" aca="1" ref="E1846" ca="1">INDIRECT(ADDRESS(1,A1846,1,1,"all_city_parameter_inputs"))</f>
        <v>iquique_altohospicio</v>
      </c>
      <c r="F1846" s="6" t="str" cm="1">
        <f t="array" aca="1" ref="F1846" ca="1">IF(AND(ISBLANK(INDIRECT(ADDRESS(B1846,2,1,1,"all_city_parameter_inputs"))), ISBLANK(INDIRECT(ADDRESS(B1846,1,1,1,"all_city_parameter_inputs")))), "", IF(ISBLANK(INDIRECT(ADDRESS(B1846,1,1,1,"all_city_parameter_inputs"))), All_city_list!F1845,INDIRECT(ADDRESS(B1846,1,1,1,"all_city_parameter_inputs"))))</f>
        <v>distance_scalar_car_taxi</v>
      </c>
      <c r="G1846" s="4" t="str" cm="1">
        <f t="array" aca="1" ref="G1846" ca="1">IF(AND(ISBLANK(INDIRECT(ADDRESS(B1846,3,1,1,"all_city_parameter_inputs"))),ISBLANK(INDIRECT(ADDRESS(B1846,2,1,1,"all_city_parameter_inputs")))),"",IF(ISBLANK(INDIRECT(ADDRESS(B1846,2,1,1,"all_city_parameter_inputs"))),"",INDIRECT(ADDRESS(B1846,2,1,1,"all_city_parameter_inputs"))))</f>
        <v>mean</v>
      </c>
      <c r="H1846" s="17" cm="1">
        <f t="array" aca="1" ref="H1846" ca="1">IF(ISBLANK(INDIRECT(ADDRESS(B1846,A1846,1,1,"all_city_parameter_inputs"))), "--",INDIRECT(ADDRESS(B1846,A1846,1,1,"all_city_parameter_inputs")))</f>
        <v>0.99989267311208796</v>
      </c>
      <c r="I1846" s="17" t="str">
        <f ca="1">IF(OR(G1846="alpha",G1846="beta",G1846="sd",G1846="mean"),"--",VLOOKUP(C1846,Default!$B$5:$H$113,7,FALSE))</f>
        <v>--</v>
      </c>
      <c r="J1846" s="4" t="str">
        <f ca="1">VLOOKUP(F1846,Lookup!$C$5:$D$109,2, FALSE)</f>
        <v>Travel values</v>
      </c>
      <c r="K1846" s="4" t="str">
        <f ca="1">VLOOKUP(C1846,Default!$B$4:$E$113,4, FALSE)</f>
        <v>scalar for car/taxi distance, i.e. all car and taxi trips get scaled by this scalar</v>
      </c>
      <c r="L1846" s="21" t="str" cm="1">
        <f t="array" aca="1" ref="L1846" ca="1">IF(ISNA(VLOOKUP(D1846,Grouped_Sources!$C:$C,1,FALSE)),"", INDIRECT(VLOOKUP(D1846,Grouped_Sources!$C:$G,5,FALSE)))</f>
        <v xml:space="preserve"> on OneDrive Ali Abbas - ITHIM Global\Methods and Processes\Input Parameters\DistanceScalars</v>
      </c>
      <c r="M1846" s="21"/>
      <c r="N1846" s="21"/>
    </row>
    <row r="1847" spans="1:14">
      <c r="A1847" s="5">
        <f t="shared" si="282"/>
        <v>21</v>
      </c>
      <c r="B1847" s="5">
        <f t="shared" si="283"/>
        <v>63</v>
      </c>
      <c r="C1847" s="5" t="str">
        <f t="shared" ca="1" si="285"/>
        <v>distance_scalar_car_taxi</v>
      </c>
      <c r="D1847" s="5" t="str">
        <f t="shared" ca="1" si="281"/>
        <v>distance_scalar_car_taxi_iquique_altohospicio</v>
      </c>
      <c r="E1847" s="4" t="str" cm="1">
        <f t="array" aca="1" ref="E1847" ca="1">INDIRECT(ADDRESS(1,A1847,1,1,"all_city_parameter_inputs"))</f>
        <v>iquique_altohospicio</v>
      </c>
      <c r="F1847" s="6" t="str" cm="1">
        <f t="array" aca="1" ref="F1847" ca="1">IF(AND(ISBLANK(INDIRECT(ADDRESS(B1847,2,1,1,"all_city_parameter_inputs"))), ISBLANK(INDIRECT(ADDRESS(B1847,1,1,1,"all_city_parameter_inputs")))), "", IF(ISBLANK(INDIRECT(ADDRESS(B1847,1,1,1,"all_city_parameter_inputs"))), All_city_list!F1846,INDIRECT(ADDRESS(B1847,1,1,1,"all_city_parameter_inputs"))))</f>
        <v>distance_scalar_car_taxi</v>
      </c>
      <c r="G1847" s="4" t="str" cm="1">
        <f t="array" aca="1" ref="G1847" ca="1">IF(AND(ISBLANK(INDIRECT(ADDRESS(B1847,3,1,1,"all_city_parameter_inputs"))),ISBLANK(INDIRECT(ADDRESS(B1847,2,1,1,"all_city_parameter_inputs")))),"",IF(ISBLANK(INDIRECT(ADDRESS(B1847,2,1,1,"all_city_parameter_inputs"))),"",INDIRECT(ADDRESS(B1847,2,1,1,"all_city_parameter_inputs"))))</f>
        <v>sd</v>
      </c>
      <c r="H1847" s="17" cm="1">
        <f t="array" aca="1" ref="H1847" ca="1">IF(ISBLANK(INDIRECT(ADDRESS(B1847,A1847,1,1,"all_city_parameter_inputs"))), "--",INDIRECT(ADDRESS(B1847,A1847,1,1,"all_city_parameter_inputs")))</f>
        <v>1.0147593192984801</v>
      </c>
      <c r="I1847" s="17" t="str">
        <f ca="1">IF(OR(G1847="alpha",G1847="beta",G1847="sd",G1847="mean"),"--",VLOOKUP(C1847,Default!$B$5:$H$113,7,FALSE))</f>
        <v>--</v>
      </c>
      <c r="J1847" s="4" t="str">
        <f ca="1">VLOOKUP(F1847,Lookup!$C$5:$D$109,2, FALSE)</f>
        <v>Travel values</v>
      </c>
      <c r="K1847" s="4" t="str">
        <f ca="1">VLOOKUP(C1847,Default!$B$4:$E$113,4, FALSE)</f>
        <v>scalar for car/taxi distance, i.e. all car and taxi trips get scaled by this scalar</v>
      </c>
      <c r="L1847" s="21" t="str" cm="1">
        <f t="array" aca="1" ref="L1847" ca="1">IF(ISNA(VLOOKUP(D1847,Grouped_Sources!$C:$C,1,FALSE)),"", INDIRECT(VLOOKUP(D1847,Grouped_Sources!$C:$G,5,FALSE)))</f>
        <v xml:space="preserve"> on OneDrive Ali Abbas - ITHIM Global\Methods and Processes\Input Parameters\DistanceScalars</v>
      </c>
      <c r="M1847" s="21"/>
      <c r="N1847" s="21"/>
    </row>
    <row r="1848" spans="1:14">
      <c r="A1848" s="5">
        <f t="shared" si="282"/>
        <v>21</v>
      </c>
      <c r="B1848" s="5">
        <f t="shared" si="283"/>
        <v>64</v>
      </c>
      <c r="C1848" s="5" t="str">
        <f t="shared" ca="1" si="285"/>
        <v>distance_scalar_motorcycle</v>
      </c>
      <c r="D1848" s="5" t="str">
        <f t="shared" ca="1" si="281"/>
        <v>distance_scalar_motorcycle_iquique_altohospicio</v>
      </c>
      <c r="E1848" s="4" t="str" cm="1">
        <f t="array" aca="1" ref="E1848" ca="1">INDIRECT(ADDRESS(1,A1848,1,1,"all_city_parameter_inputs"))</f>
        <v>iquique_altohospicio</v>
      </c>
      <c r="F1848" s="6" t="str" cm="1">
        <f t="array" aca="1" ref="F1848" ca="1">IF(AND(ISBLANK(INDIRECT(ADDRESS(B1848,2,1,1,"all_city_parameter_inputs"))), ISBLANK(INDIRECT(ADDRESS(B1848,1,1,1,"all_city_parameter_inputs")))), "", IF(ISBLANK(INDIRECT(ADDRESS(B1848,1,1,1,"all_city_parameter_inputs"))), All_city_list!F1847,INDIRECT(ADDRESS(B1848,1,1,1,"all_city_parameter_inputs"))))</f>
        <v>distance_scalar_motorcycle</v>
      </c>
      <c r="G1848" s="4" t="str" cm="1">
        <f t="array" aca="1" ref="G1848" ca="1">IF(AND(ISBLANK(INDIRECT(ADDRESS(B1848,3,1,1,"all_city_parameter_inputs"))),ISBLANK(INDIRECT(ADDRESS(B1848,2,1,1,"all_city_parameter_inputs")))),"",IF(ISBLANK(INDIRECT(ADDRESS(B1848,2,1,1,"all_city_parameter_inputs"))),"",INDIRECT(ADDRESS(B1848,2,1,1,"all_city_parameter_inputs"))))</f>
        <v>constant</v>
      </c>
      <c r="H1848" s="17" cm="1">
        <f t="array" aca="1" ref="H1848" ca="1">IF(ISBLANK(INDIRECT(ADDRESS(B1848,A1848,1,1,"all_city_parameter_inputs"))), "--",INDIRECT(ADDRESS(B1848,A1848,1,1,"all_city_parameter_inputs")))</f>
        <v>1</v>
      </c>
      <c r="I1848" s="17">
        <f ca="1">IF(OR(G1848="alpha",G1848="beta",G1848="sd",G1848="mean"),"--",VLOOKUP(C1848,Default!$B$5:$H$113,7,FALSE))</f>
        <v>1</v>
      </c>
      <c r="J1848" s="4" t="str">
        <f ca="1">VLOOKUP(F1848,Lookup!$C$5:$D$109,2, FALSE)</f>
        <v>Travel values</v>
      </c>
      <c r="K1848" s="4" t="str">
        <f ca="1">VLOOKUP(C1848,Default!$B$4:$E$113,4, FALSE)</f>
        <v>scalar for motorcycle distance, i.e. all motorbike trips are scaled by this scalar</v>
      </c>
      <c r="L1848" s="21" t="str" cm="1">
        <f t="array" aca="1" ref="L1848" ca="1">IF(ISNA(VLOOKUP(D1848,Grouped_Sources!$C:$C,1,FALSE)),"", INDIRECT(VLOOKUP(D1848,Grouped_Sources!$C:$G,5,FALSE)))</f>
        <v xml:space="preserve"> on OneDrive Ali Abbas - ITHIM Global\Methods and Processes\Input Parameters\DistanceScalars</v>
      </c>
      <c r="M1848" s="21"/>
      <c r="N1848" s="21"/>
    </row>
    <row r="1849" spans="1:14">
      <c r="A1849" s="5">
        <f t="shared" si="282"/>
        <v>21</v>
      </c>
      <c r="B1849" s="5">
        <f t="shared" si="283"/>
        <v>65</v>
      </c>
      <c r="C1849" s="5" t="str">
        <f t="shared" ca="1" si="285"/>
        <v>distance_scalar_motorcycle</v>
      </c>
      <c r="D1849" s="5" t="str">
        <f t="shared" ca="1" si="281"/>
        <v>distance_scalar_motorcycle_iquique_altohospicio</v>
      </c>
      <c r="E1849" s="4" t="str" cm="1">
        <f t="array" aca="1" ref="E1849" ca="1">INDIRECT(ADDRESS(1,A1849,1,1,"all_city_parameter_inputs"))</f>
        <v>iquique_altohospicio</v>
      </c>
      <c r="F1849" s="6" t="str" cm="1">
        <f t="array" aca="1" ref="F1849" ca="1">IF(AND(ISBLANK(INDIRECT(ADDRESS(B1849,2,1,1,"all_city_parameter_inputs"))), ISBLANK(INDIRECT(ADDRESS(B1849,1,1,1,"all_city_parameter_inputs")))), "", IF(ISBLANK(INDIRECT(ADDRESS(B1849,1,1,1,"all_city_parameter_inputs"))), All_city_list!F1848,INDIRECT(ADDRESS(B1849,1,1,1,"all_city_parameter_inputs"))))</f>
        <v>distance_scalar_motorcycle</v>
      </c>
      <c r="G1849" s="4" t="str" cm="1">
        <f t="array" aca="1" ref="G1849" ca="1">IF(AND(ISBLANK(INDIRECT(ADDRESS(B1849,3,1,1,"all_city_parameter_inputs"))),ISBLANK(INDIRECT(ADDRESS(B1849,2,1,1,"all_city_parameter_inputs")))),"",IF(ISBLANK(INDIRECT(ADDRESS(B1849,2,1,1,"all_city_parameter_inputs"))),"",INDIRECT(ADDRESS(B1849,2,1,1,"all_city_parameter_inputs"))))</f>
        <v>mean</v>
      </c>
      <c r="H1849" s="17" cm="1">
        <f t="array" aca="1" ref="H1849" ca="1">IF(ISBLANK(INDIRECT(ADDRESS(B1849,A1849,1,1,"all_city_parameter_inputs"))), "--",INDIRECT(ADDRESS(B1849,A1849,1,1,"all_city_parameter_inputs")))</f>
        <v>0.99927936471507295</v>
      </c>
      <c r="I1849" s="17" t="str">
        <f ca="1">IF(OR(G1849="alpha",G1849="beta",G1849="sd",G1849="mean"),"--",VLOOKUP(C1849,Default!$B$5:$H$113,7,FALSE))</f>
        <v>--</v>
      </c>
      <c r="J1849" s="4" t="str">
        <f ca="1">VLOOKUP(F1849,Lookup!$C$5:$D$109,2, FALSE)</f>
        <v>Travel values</v>
      </c>
      <c r="K1849" s="4" t="str">
        <f ca="1">VLOOKUP(C1849,Default!$B$4:$E$113,4, FALSE)</f>
        <v>scalar for motorcycle distance, i.e. all motorbike trips are scaled by this scalar</v>
      </c>
      <c r="L1849" s="21" t="str" cm="1">
        <f t="array" aca="1" ref="L1849" ca="1">IF(ISNA(VLOOKUP(D1849,Grouped_Sources!$C:$C,1,FALSE)),"", INDIRECT(VLOOKUP(D1849,Grouped_Sources!$C:$G,5,FALSE)))</f>
        <v xml:space="preserve"> on OneDrive Ali Abbas - ITHIM Global\Methods and Processes\Input Parameters\DistanceScalars</v>
      </c>
      <c r="M1849" s="21"/>
      <c r="N1849" s="21"/>
    </row>
    <row r="1850" spans="1:14">
      <c r="A1850" s="5">
        <f t="shared" si="282"/>
        <v>21</v>
      </c>
      <c r="B1850" s="5">
        <f t="shared" si="283"/>
        <v>66</v>
      </c>
      <c r="C1850" s="5" t="str">
        <f t="shared" ca="1" si="285"/>
        <v>distance_scalar_motorcycle</v>
      </c>
      <c r="D1850" s="5" t="str">
        <f t="shared" ca="1" si="281"/>
        <v>distance_scalar_motorcycle_iquique_altohospicio</v>
      </c>
      <c r="E1850" s="4" t="str" cm="1">
        <f t="array" aca="1" ref="E1850" ca="1">INDIRECT(ADDRESS(1,A1850,1,1,"all_city_parameter_inputs"))</f>
        <v>iquique_altohospicio</v>
      </c>
      <c r="F1850" s="6" t="str" cm="1">
        <f t="array" aca="1" ref="F1850" ca="1">IF(AND(ISBLANK(INDIRECT(ADDRESS(B1850,2,1,1,"all_city_parameter_inputs"))), ISBLANK(INDIRECT(ADDRESS(B1850,1,1,1,"all_city_parameter_inputs")))), "", IF(ISBLANK(INDIRECT(ADDRESS(B1850,1,1,1,"all_city_parameter_inputs"))), All_city_list!F1849,INDIRECT(ADDRESS(B1850,1,1,1,"all_city_parameter_inputs"))))</f>
        <v>distance_scalar_motorcycle</v>
      </c>
      <c r="G1850" s="4" t="str" cm="1">
        <f t="array" aca="1" ref="G1850" ca="1">IF(AND(ISBLANK(INDIRECT(ADDRESS(B1850,3,1,1,"all_city_parameter_inputs"))),ISBLANK(INDIRECT(ADDRESS(B1850,2,1,1,"all_city_parameter_inputs")))),"",IF(ISBLANK(INDIRECT(ADDRESS(B1850,2,1,1,"all_city_parameter_inputs"))),"",INDIRECT(ADDRESS(B1850,2,1,1,"all_city_parameter_inputs"))))</f>
        <v>sd</v>
      </c>
      <c r="H1850" s="17" cm="1">
        <f t="array" aca="1" ref="H1850" ca="1">IF(ISBLANK(INDIRECT(ADDRESS(B1850,A1850,1,1,"all_city_parameter_inputs"))), "--",INDIRECT(ADDRESS(B1850,A1850,1,1,"all_city_parameter_inputs")))</f>
        <v>1.0387010183835299</v>
      </c>
      <c r="I1850" s="17" t="str">
        <f ca="1">IF(OR(G1850="alpha",G1850="beta",G1850="sd",G1850="mean"),"--",VLOOKUP(C1850,Default!$B$5:$H$113,7,FALSE))</f>
        <v>--</v>
      </c>
      <c r="J1850" s="4" t="str">
        <f ca="1">VLOOKUP(F1850,Lookup!$C$5:$D$109,2, FALSE)</f>
        <v>Travel values</v>
      </c>
      <c r="K1850" s="4" t="str">
        <f ca="1">VLOOKUP(C1850,Default!$B$4:$E$113,4, FALSE)</f>
        <v>scalar for motorcycle distance, i.e. all motorbike trips are scaled by this scalar</v>
      </c>
      <c r="L1850" s="21" t="str" cm="1">
        <f t="array" aca="1" ref="L1850" ca="1">IF(ISNA(VLOOKUP(D1850,Grouped_Sources!$C:$C,1,FALSE)),"", INDIRECT(VLOOKUP(D1850,Grouped_Sources!$C:$G,5,FALSE)))</f>
        <v xml:space="preserve"> on OneDrive Ali Abbas - ITHIM Global\Methods and Processes\Input Parameters\DistanceScalars</v>
      </c>
      <c r="M1850" s="21"/>
      <c r="N1850" s="21"/>
    </row>
    <row r="1851" spans="1:14">
      <c r="A1851" s="5">
        <f t="shared" ref="A1851:A1882" si="286">A1752+1</f>
        <v>21</v>
      </c>
      <c r="B1851" s="5">
        <f t="shared" ref="B1851:B1882" si="287">B1752</f>
        <v>67</v>
      </c>
      <c r="C1851" s="5" t="str">
        <f t="shared" ca="1" si="285"/>
        <v>distance_scalar_pt</v>
      </c>
      <c r="D1851" s="5" t="str">
        <f t="shared" ca="1" si="281"/>
        <v>distance_scalar_pt_iquique_altohospicio</v>
      </c>
      <c r="E1851" s="4" t="str" cm="1">
        <f t="array" aca="1" ref="E1851" ca="1">INDIRECT(ADDRESS(1,A1851,1,1,"all_city_parameter_inputs"))</f>
        <v>iquique_altohospicio</v>
      </c>
      <c r="F1851" s="6" t="str" cm="1">
        <f t="array" aca="1" ref="F1851" ca="1">IF(AND(ISBLANK(INDIRECT(ADDRESS(B1851,2,1,1,"all_city_parameter_inputs"))), ISBLANK(INDIRECT(ADDRESS(B1851,1,1,1,"all_city_parameter_inputs")))), "", IF(ISBLANK(INDIRECT(ADDRESS(B1851,1,1,1,"all_city_parameter_inputs"))), All_city_list!F1850,INDIRECT(ADDRESS(B1851,1,1,1,"all_city_parameter_inputs"))))</f>
        <v>distance_scalar_pt</v>
      </c>
      <c r="G1851" s="4" t="str" cm="1">
        <f t="array" aca="1" ref="G1851" ca="1">IF(AND(ISBLANK(INDIRECT(ADDRESS(B1851,3,1,1,"all_city_parameter_inputs"))),ISBLANK(INDIRECT(ADDRESS(B1851,2,1,1,"all_city_parameter_inputs")))),"",IF(ISBLANK(INDIRECT(ADDRESS(B1851,2,1,1,"all_city_parameter_inputs"))),"",INDIRECT(ADDRESS(B1851,2,1,1,"all_city_parameter_inputs"))))</f>
        <v>constant</v>
      </c>
      <c r="H1851" s="17" cm="1">
        <f t="array" aca="1" ref="H1851" ca="1">IF(ISBLANK(INDIRECT(ADDRESS(B1851,A1851,1,1,"all_city_parameter_inputs"))), "--",INDIRECT(ADDRESS(B1851,A1851,1,1,"all_city_parameter_inputs")))</f>
        <v>1</v>
      </c>
      <c r="I1851" s="17">
        <f ca="1">IF(OR(G1851="alpha",G1851="beta",G1851="sd",G1851="mean"),"--",VLOOKUP(C1851,Default!$B$5:$H$113,7,FALSE))</f>
        <v>1</v>
      </c>
      <c r="J1851" s="4" t="str">
        <f ca="1">VLOOKUP(F1851,Lookup!$C$5:$D$109,2, FALSE)</f>
        <v>Travel values</v>
      </c>
      <c r="K1851" s="4" t="str">
        <f ca="1">VLOOKUP(C1851,Default!$B$4:$E$113,4, FALSE)</f>
        <v>scalar for PT distance, i.e. all public transport journey (incl bus driver if added) are scaled by this scalar</v>
      </c>
      <c r="L1851" s="21" t="str" cm="1">
        <f t="array" aca="1" ref="L1851" ca="1">IF(ISNA(VLOOKUP(D1851,Grouped_Sources!$C:$C,1,FALSE)),"", INDIRECT(VLOOKUP(D1851,Grouped_Sources!$C:$G,5,FALSE)))</f>
        <v xml:space="preserve"> on OneDrive Ali Abbas - ITHIM Global\Methods and Processes\Input Parameters\DistanceScalars</v>
      </c>
      <c r="M1851" s="21"/>
      <c r="N1851" s="21"/>
    </row>
    <row r="1852" spans="1:14">
      <c r="A1852" s="5">
        <f t="shared" si="286"/>
        <v>21</v>
      </c>
      <c r="B1852" s="5">
        <f t="shared" si="287"/>
        <v>68</v>
      </c>
      <c r="C1852" s="5" t="str">
        <f t="shared" ca="1" si="285"/>
        <v>distance_scalar_pt</v>
      </c>
      <c r="D1852" s="5" t="str">
        <f t="shared" ca="1" si="281"/>
        <v>distance_scalar_pt_iquique_altohospicio</v>
      </c>
      <c r="E1852" s="4" t="str" cm="1">
        <f t="array" aca="1" ref="E1852" ca="1">INDIRECT(ADDRESS(1,A1852,1,1,"all_city_parameter_inputs"))</f>
        <v>iquique_altohospicio</v>
      </c>
      <c r="F1852" s="6" t="str" cm="1">
        <f t="array" aca="1" ref="F1852" ca="1">IF(AND(ISBLANK(INDIRECT(ADDRESS(B1852,2,1,1,"all_city_parameter_inputs"))), ISBLANK(INDIRECT(ADDRESS(B1852,1,1,1,"all_city_parameter_inputs")))), "", IF(ISBLANK(INDIRECT(ADDRESS(B1852,1,1,1,"all_city_parameter_inputs"))), All_city_list!F1851,INDIRECT(ADDRESS(B1852,1,1,1,"all_city_parameter_inputs"))))</f>
        <v>distance_scalar_pt</v>
      </c>
      <c r="G1852" s="4" t="str" cm="1">
        <f t="array" aca="1" ref="G1852" ca="1">IF(AND(ISBLANK(INDIRECT(ADDRESS(B1852,3,1,1,"all_city_parameter_inputs"))),ISBLANK(INDIRECT(ADDRESS(B1852,2,1,1,"all_city_parameter_inputs")))),"",IF(ISBLANK(INDIRECT(ADDRESS(B1852,2,1,1,"all_city_parameter_inputs"))),"",INDIRECT(ADDRESS(B1852,2,1,1,"all_city_parameter_inputs"))))</f>
        <v>mean</v>
      </c>
      <c r="H1852" s="17" cm="1">
        <f t="array" aca="1" ref="H1852" ca="1">IF(ISBLANK(INDIRECT(ADDRESS(B1852,A1852,1,1,"all_city_parameter_inputs"))), "--",INDIRECT(ADDRESS(B1852,A1852,1,1,"all_city_parameter_inputs")))</f>
        <v>0.99987029594011601</v>
      </c>
      <c r="I1852" s="17" t="str">
        <f ca="1">IF(OR(G1852="alpha",G1852="beta",G1852="sd",G1852="mean"),"--",VLOOKUP(C1852,Default!$B$5:$H$113,7,FALSE))</f>
        <v>--</v>
      </c>
      <c r="J1852" s="4" t="str">
        <f ca="1">VLOOKUP(F1852,Lookup!$C$5:$D$109,2, FALSE)</f>
        <v>Travel values</v>
      </c>
      <c r="K1852" s="4" t="str">
        <f ca="1">VLOOKUP(C1852,Default!$B$4:$E$113,4, FALSE)</f>
        <v>scalar for PT distance, i.e. all public transport journey (incl bus driver if added) are scaled by this scalar</v>
      </c>
      <c r="L1852" s="21" t="str" cm="1">
        <f t="array" aca="1" ref="L1852" ca="1">IF(ISNA(VLOOKUP(D1852,Grouped_Sources!$C:$C,1,FALSE)),"", INDIRECT(VLOOKUP(D1852,Grouped_Sources!$C:$G,5,FALSE)))</f>
        <v xml:space="preserve"> on OneDrive Ali Abbas - ITHIM Global\Methods and Processes\Input Parameters\DistanceScalars</v>
      </c>
      <c r="M1852" s="21"/>
      <c r="N1852" s="21"/>
    </row>
    <row r="1853" spans="1:14">
      <c r="A1853" s="5">
        <f t="shared" si="286"/>
        <v>21</v>
      </c>
      <c r="B1853" s="5">
        <f t="shared" si="287"/>
        <v>69</v>
      </c>
      <c r="C1853" s="5" t="str">
        <f t="shared" ca="1" si="285"/>
        <v>distance_scalar_pt</v>
      </c>
      <c r="D1853" s="5" t="str">
        <f t="shared" ca="1" si="281"/>
        <v>distance_scalar_pt_iquique_altohospicio</v>
      </c>
      <c r="E1853" s="4" t="str" cm="1">
        <f t="array" aca="1" ref="E1853" ca="1">INDIRECT(ADDRESS(1,A1853,1,1,"all_city_parameter_inputs"))</f>
        <v>iquique_altohospicio</v>
      </c>
      <c r="F1853" s="6" t="str" cm="1">
        <f t="array" aca="1" ref="F1853" ca="1">IF(AND(ISBLANK(INDIRECT(ADDRESS(B1853,2,1,1,"all_city_parameter_inputs"))), ISBLANK(INDIRECT(ADDRESS(B1853,1,1,1,"all_city_parameter_inputs")))), "", IF(ISBLANK(INDIRECT(ADDRESS(B1853,1,1,1,"all_city_parameter_inputs"))), All_city_list!F1852,INDIRECT(ADDRESS(B1853,1,1,1,"all_city_parameter_inputs"))))</f>
        <v>distance_scalar_pt</v>
      </c>
      <c r="G1853" s="4" t="str" cm="1">
        <f t="array" aca="1" ref="G1853" ca="1">IF(AND(ISBLANK(INDIRECT(ADDRESS(B1853,3,1,1,"all_city_parameter_inputs"))),ISBLANK(INDIRECT(ADDRESS(B1853,2,1,1,"all_city_parameter_inputs")))),"",IF(ISBLANK(INDIRECT(ADDRESS(B1853,2,1,1,"all_city_parameter_inputs"))),"",INDIRECT(ADDRESS(B1853,2,1,1,"all_city_parameter_inputs"))))</f>
        <v>sd</v>
      </c>
      <c r="H1853" s="17" cm="1">
        <f t="array" aca="1" ref="H1853" ca="1">IF(ISBLANK(INDIRECT(ADDRESS(B1853,A1853,1,1,"all_city_parameter_inputs"))), "--",INDIRECT(ADDRESS(B1853,A1853,1,1,"all_city_parameter_inputs")))</f>
        <v>1.01623708560526</v>
      </c>
      <c r="I1853" s="17" t="str">
        <f ca="1">IF(OR(G1853="alpha",G1853="beta",G1853="sd",G1853="mean"),"--",VLOOKUP(C1853,Default!$B$5:$H$113,7,FALSE))</f>
        <v>--</v>
      </c>
      <c r="J1853" s="4" t="str">
        <f ca="1">VLOOKUP(F1853,Lookup!$C$5:$D$109,2, FALSE)</f>
        <v>Travel values</v>
      </c>
      <c r="K1853" s="4" t="str">
        <f ca="1">VLOOKUP(C1853,Default!$B$4:$E$113,4, FALSE)</f>
        <v>scalar for PT distance, i.e. all public transport journey (incl bus driver if added) are scaled by this scalar</v>
      </c>
      <c r="L1853" s="21" t="str" cm="1">
        <f t="array" aca="1" ref="L1853" ca="1">IF(ISNA(VLOOKUP(D1853,Grouped_Sources!$C:$C,1,FALSE)),"", INDIRECT(VLOOKUP(D1853,Grouped_Sources!$C:$G,5,FALSE)))</f>
        <v xml:space="preserve"> on OneDrive Ali Abbas - ITHIM Global\Methods and Processes\Input Parameters\DistanceScalars</v>
      </c>
      <c r="M1853" s="21"/>
      <c r="N1853" s="21"/>
    </row>
    <row r="1854" spans="1:14">
      <c r="A1854" s="5">
        <f t="shared" si="286"/>
        <v>21</v>
      </c>
      <c r="B1854" s="5">
        <f t="shared" si="287"/>
        <v>70</v>
      </c>
      <c r="C1854" s="5" t="str">
        <f t="shared" ca="1" si="285"/>
        <v>distance_scalar_walking</v>
      </c>
      <c r="D1854" s="5" t="str">
        <f t="shared" ca="1" si="281"/>
        <v>distance_scalar_walking_iquique_altohospicio</v>
      </c>
      <c r="E1854" s="4" t="str" cm="1">
        <f t="array" aca="1" ref="E1854" ca="1">INDIRECT(ADDRESS(1,A1854,1,1,"all_city_parameter_inputs"))</f>
        <v>iquique_altohospicio</v>
      </c>
      <c r="F1854" s="6" t="str" cm="1">
        <f t="array" aca="1" ref="F1854" ca="1">IF(AND(ISBLANK(INDIRECT(ADDRESS(B1854,2,1,1,"all_city_parameter_inputs"))), ISBLANK(INDIRECT(ADDRESS(B1854,1,1,1,"all_city_parameter_inputs")))), "", IF(ISBLANK(INDIRECT(ADDRESS(B1854,1,1,1,"all_city_parameter_inputs"))), All_city_list!F1853,INDIRECT(ADDRESS(B1854,1,1,1,"all_city_parameter_inputs"))))</f>
        <v>distance_scalar_walking</v>
      </c>
      <c r="G1854" s="4" t="str" cm="1">
        <f t="array" aca="1" ref="G1854" ca="1">IF(AND(ISBLANK(INDIRECT(ADDRESS(B1854,3,1,1,"all_city_parameter_inputs"))),ISBLANK(INDIRECT(ADDRESS(B1854,2,1,1,"all_city_parameter_inputs")))),"",IF(ISBLANK(INDIRECT(ADDRESS(B1854,2,1,1,"all_city_parameter_inputs"))),"",INDIRECT(ADDRESS(B1854,2,1,1,"all_city_parameter_inputs"))))</f>
        <v>constant</v>
      </c>
      <c r="H1854" s="17" cm="1">
        <f t="array" aca="1" ref="H1854" ca="1">IF(ISBLANK(INDIRECT(ADDRESS(B1854,A1854,1,1,"all_city_parameter_inputs"))), "--",INDIRECT(ADDRESS(B1854,A1854,1,1,"all_city_parameter_inputs")))</f>
        <v>1</v>
      </c>
      <c r="I1854" s="17">
        <f ca="1">IF(OR(G1854="alpha",G1854="beta",G1854="sd",G1854="mean"),"--",VLOOKUP(C1854,Default!$B$5:$H$113,7,FALSE))</f>
        <v>1</v>
      </c>
      <c r="J1854" s="4" t="str">
        <f ca="1">VLOOKUP(F1854,Lookup!$C$5:$D$109,2, FALSE)</f>
        <v>Travel values</v>
      </c>
      <c r="K1854" s="4" t="str">
        <f ca="1">VLOOKUP(C1854,Default!$B$4:$E$113,4, FALSE)</f>
        <v>scalar for walking distance, i.e. all walking trips are scaled by this scalar</v>
      </c>
      <c r="L1854" s="21" t="str" cm="1">
        <f t="array" aca="1" ref="L1854" ca="1">IF(ISNA(VLOOKUP(D1854,Grouped_Sources!$C:$C,1,FALSE)),"", INDIRECT(VLOOKUP(D1854,Grouped_Sources!$C:$G,5,FALSE)))</f>
        <v xml:space="preserve"> on OneDrive Ali Abbas - ITHIM Global\Methods and Processes\Input Parameters\DistanceScalars</v>
      </c>
      <c r="M1854" s="21"/>
      <c r="N1854" s="21"/>
    </row>
    <row r="1855" spans="1:14">
      <c r="A1855" s="5">
        <f t="shared" si="286"/>
        <v>21</v>
      </c>
      <c r="B1855" s="5">
        <f t="shared" si="287"/>
        <v>71</v>
      </c>
      <c r="C1855" s="5" t="str">
        <f t="shared" ca="1" si="285"/>
        <v>distance_scalar_walking</v>
      </c>
      <c r="D1855" s="5" t="str">
        <f t="shared" ca="1" si="281"/>
        <v>distance_scalar_walking_iquique_altohospicio</v>
      </c>
      <c r="E1855" s="4" t="str" cm="1">
        <f t="array" aca="1" ref="E1855" ca="1">INDIRECT(ADDRESS(1,A1855,1,1,"all_city_parameter_inputs"))</f>
        <v>iquique_altohospicio</v>
      </c>
      <c r="F1855" s="6" t="str" cm="1">
        <f t="array" aca="1" ref="F1855" ca="1">IF(AND(ISBLANK(INDIRECT(ADDRESS(B1855,2,1,1,"all_city_parameter_inputs"))), ISBLANK(INDIRECT(ADDRESS(B1855,1,1,1,"all_city_parameter_inputs")))), "", IF(ISBLANK(INDIRECT(ADDRESS(B1855,1,1,1,"all_city_parameter_inputs"))), All_city_list!F1854,INDIRECT(ADDRESS(B1855,1,1,1,"all_city_parameter_inputs"))))</f>
        <v>distance_scalar_walking</v>
      </c>
      <c r="G1855" s="4" t="str" cm="1">
        <f t="array" aca="1" ref="G1855" ca="1">IF(AND(ISBLANK(INDIRECT(ADDRESS(B1855,3,1,1,"all_city_parameter_inputs"))),ISBLANK(INDIRECT(ADDRESS(B1855,2,1,1,"all_city_parameter_inputs")))),"",IF(ISBLANK(INDIRECT(ADDRESS(B1855,2,1,1,"all_city_parameter_inputs"))),"",INDIRECT(ADDRESS(B1855,2,1,1,"all_city_parameter_inputs"))))</f>
        <v>mean</v>
      </c>
      <c r="H1855" s="17" cm="1">
        <f t="array" aca="1" ref="H1855" ca="1">IF(ISBLANK(INDIRECT(ADDRESS(B1855,A1855,1,1,"all_city_parameter_inputs"))), "--",INDIRECT(ADDRESS(B1855,A1855,1,1,"all_city_parameter_inputs")))</f>
        <v>0.99992345397367</v>
      </c>
      <c r="I1855" s="17" t="str">
        <f ca="1">IF(OR(G1855="alpha",G1855="beta",G1855="sd",G1855="mean"),"--",VLOOKUP(C1855,Default!$B$5:$H$113,7,FALSE))</f>
        <v>--</v>
      </c>
      <c r="J1855" s="4" t="str">
        <f ca="1">VLOOKUP(F1855,Lookup!$C$5:$D$109,2, FALSE)</f>
        <v>Travel values</v>
      </c>
      <c r="K1855" s="4" t="str">
        <f ca="1">VLOOKUP(C1855,Default!$B$4:$E$113,4, FALSE)</f>
        <v>scalar for walking distance, i.e. all walking trips are scaled by this scalar</v>
      </c>
      <c r="L1855" s="21" t="str" cm="1">
        <f t="array" aca="1" ref="L1855" ca="1">IF(ISNA(VLOOKUP(D1855,Grouped_Sources!$C:$C,1,FALSE)),"", INDIRECT(VLOOKUP(D1855,Grouped_Sources!$C:$G,5,FALSE)))</f>
        <v xml:space="preserve"> on OneDrive Ali Abbas - ITHIM Global\Methods and Processes\Input Parameters\DistanceScalars</v>
      </c>
      <c r="M1855" s="21"/>
      <c r="N1855" s="21"/>
    </row>
    <row r="1856" spans="1:14">
      <c r="A1856" s="5">
        <f t="shared" si="286"/>
        <v>21</v>
      </c>
      <c r="B1856" s="5">
        <f t="shared" si="287"/>
        <v>72</v>
      </c>
      <c r="C1856" s="5" t="str">
        <f t="shared" ca="1" si="285"/>
        <v>distance_scalar_walking</v>
      </c>
      <c r="D1856" s="5" t="str">
        <f t="shared" ca="1" si="281"/>
        <v>distance_scalar_walking_iquique_altohospicio</v>
      </c>
      <c r="E1856" s="4" t="str" cm="1">
        <f t="array" aca="1" ref="E1856" ca="1">INDIRECT(ADDRESS(1,A1856,1,1,"all_city_parameter_inputs"))</f>
        <v>iquique_altohospicio</v>
      </c>
      <c r="F1856" s="6" t="str" cm="1">
        <f t="array" aca="1" ref="F1856" ca="1">IF(AND(ISBLANK(INDIRECT(ADDRESS(B1856,2,1,1,"all_city_parameter_inputs"))), ISBLANK(INDIRECT(ADDRESS(B1856,1,1,1,"all_city_parameter_inputs")))), "", IF(ISBLANK(INDIRECT(ADDRESS(B1856,1,1,1,"all_city_parameter_inputs"))), All_city_list!F1855,INDIRECT(ADDRESS(B1856,1,1,1,"all_city_parameter_inputs"))))</f>
        <v>distance_scalar_walking</v>
      </c>
      <c r="G1856" s="4" t="str" cm="1">
        <f t="array" aca="1" ref="G1856" ca="1">IF(AND(ISBLANK(INDIRECT(ADDRESS(B1856,3,1,1,"all_city_parameter_inputs"))),ISBLANK(INDIRECT(ADDRESS(B1856,2,1,1,"all_city_parameter_inputs")))),"",IF(ISBLANK(INDIRECT(ADDRESS(B1856,2,1,1,"all_city_parameter_inputs"))),"",INDIRECT(ADDRESS(B1856,2,1,1,"all_city_parameter_inputs"))))</f>
        <v>sd</v>
      </c>
      <c r="H1856" s="17" cm="1">
        <f t="array" aca="1" ref="H1856" ca="1">IF(ISBLANK(INDIRECT(ADDRESS(B1856,A1856,1,1,"all_city_parameter_inputs"))), "--",INDIRECT(ADDRESS(B1856,A1856,1,1,"all_city_parameter_inputs")))</f>
        <v>1.01245013976766</v>
      </c>
      <c r="I1856" s="17" t="str">
        <f ca="1">IF(OR(G1856="alpha",G1856="beta",G1856="sd",G1856="mean"),"--",VLOOKUP(C1856,Default!$B$5:$H$113,7,FALSE))</f>
        <v>--</v>
      </c>
      <c r="J1856" s="4" t="str">
        <f ca="1">VLOOKUP(F1856,Lookup!$C$5:$D$109,2, FALSE)</f>
        <v>Travel values</v>
      </c>
      <c r="K1856" s="4" t="str">
        <f ca="1">VLOOKUP(C1856,Default!$B$4:$E$113,4, FALSE)</f>
        <v>scalar for walking distance, i.e. all walking trips are scaled by this scalar</v>
      </c>
      <c r="L1856" s="21" t="str" cm="1">
        <f t="array" aca="1" ref="L1856" ca="1">IF(ISNA(VLOOKUP(D1856,Grouped_Sources!$C:$C,1,FALSE)),"", INDIRECT(VLOOKUP(D1856,Grouped_Sources!$C:$G,5,FALSE)))</f>
        <v xml:space="preserve"> on OneDrive Ali Abbas - ITHIM Global\Methods and Processes\Input Parameters\DistanceScalars</v>
      </c>
      <c r="M1856" s="21"/>
      <c r="N1856" s="21"/>
    </row>
    <row r="1857" spans="1:14">
      <c r="A1857" s="5">
        <f t="shared" si="286"/>
        <v>21</v>
      </c>
      <c r="B1857" s="5">
        <f t="shared" si="287"/>
        <v>73</v>
      </c>
      <c r="C1857" s="5" t="str">
        <f t="shared" ca="1" si="285"/>
        <v>distance_scalar_cycling</v>
      </c>
      <c r="D1857" s="5" t="str">
        <f t="shared" ca="1" si="281"/>
        <v>distance_scalar_cycling_iquique_altohospicio</v>
      </c>
      <c r="E1857" s="4" t="str" cm="1">
        <f t="array" aca="1" ref="E1857" ca="1">INDIRECT(ADDRESS(1,A1857,1,1,"all_city_parameter_inputs"))</f>
        <v>iquique_altohospicio</v>
      </c>
      <c r="F1857" s="6" t="str" cm="1">
        <f t="array" aca="1" ref="F1857" ca="1">IF(AND(ISBLANK(INDIRECT(ADDRESS(B1857,2,1,1,"all_city_parameter_inputs"))), ISBLANK(INDIRECT(ADDRESS(B1857,1,1,1,"all_city_parameter_inputs")))), "", IF(ISBLANK(INDIRECT(ADDRESS(B1857,1,1,1,"all_city_parameter_inputs"))), All_city_list!F1856,INDIRECT(ADDRESS(B1857,1,1,1,"all_city_parameter_inputs"))))</f>
        <v>distance_scalar_cycling</v>
      </c>
      <c r="G1857" s="4" t="str" cm="1">
        <f t="array" aca="1" ref="G1857" ca="1">IF(AND(ISBLANK(INDIRECT(ADDRESS(B1857,3,1,1,"all_city_parameter_inputs"))),ISBLANK(INDIRECT(ADDRESS(B1857,2,1,1,"all_city_parameter_inputs")))),"",IF(ISBLANK(INDIRECT(ADDRESS(B1857,2,1,1,"all_city_parameter_inputs"))),"",INDIRECT(ADDRESS(B1857,2,1,1,"all_city_parameter_inputs"))))</f>
        <v>constant</v>
      </c>
      <c r="H1857" s="17" cm="1">
        <f t="array" aca="1" ref="H1857" ca="1">IF(ISBLANK(INDIRECT(ADDRESS(B1857,A1857,1,1,"all_city_parameter_inputs"))), "--",INDIRECT(ADDRESS(B1857,A1857,1,1,"all_city_parameter_inputs")))</f>
        <v>1</v>
      </c>
      <c r="I1857" s="17">
        <f ca="1">IF(OR(G1857="alpha",G1857="beta",G1857="sd",G1857="mean"),"--",VLOOKUP(C1857,Default!$B$5:$H$113,7,FALSE))</f>
        <v>1</v>
      </c>
      <c r="J1857" s="4" t="str">
        <f ca="1">VLOOKUP(F1857,Lookup!$C$5:$D$109,2, FALSE)</f>
        <v>Travel values</v>
      </c>
      <c r="K1857" s="4" t="str">
        <f ca="1">VLOOKUP(C1857,Default!$B$4:$E$113,4, FALSE)</f>
        <v>scalar for cycling distance, i.e. all cycling trips are scaled by this scalar</v>
      </c>
      <c r="L1857" s="21" t="str" cm="1">
        <f t="array" aca="1" ref="L1857" ca="1">IF(ISNA(VLOOKUP(D1857,Grouped_Sources!$C:$C,1,FALSE)),"", INDIRECT(VLOOKUP(D1857,Grouped_Sources!$C:$G,5,FALSE)))</f>
        <v xml:space="preserve"> on OneDrive Ali Abbas - ITHIM Global\Methods and Processes\Input Parameters\DistanceScalars</v>
      </c>
      <c r="M1857" s="21"/>
      <c r="N1857" s="21"/>
    </row>
    <row r="1858" spans="1:14">
      <c r="A1858" s="5">
        <f t="shared" si="286"/>
        <v>21</v>
      </c>
      <c r="B1858" s="5">
        <f t="shared" si="287"/>
        <v>74</v>
      </c>
      <c r="C1858" s="5" t="str">
        <f t="shared" ca="1" si="285"/>
        <v>distance_scalar_cycling</v>
      </c>
      <c r="D1858" s="5" t="str">
        <f t="shared" ca="1" si="281"/>
        <v>distance_scalar_cycling_iquique_altohospicio</v>
      </c>
      <c r="E1858" s="4" t="str" cm="1">
        <f t="array" aca="1" ref="E1858" ca="1">INDIRECT(ADDRESS(1,A1858,1,1,"all_city_parameter_inputs"))</f>
        <v>iquique_altohospicio</v>
      </c>
      <c r="F1858" s="6" t="str" cm="1">
        <f t="array" aca="1" ref="F1858" ca="1">IF(AND(ISBLANK(INDIRECT(ADDRESS(B1858,2,1,1,"all_city_parameter_inputs"))), ISBLANK(INDIRECT(ADDRESS(B1858,1,1,1,"all_city_parameter_inputs")))), "", IF(ISBLANK(INDIRECT(ADDRESS(B1858,1,1,1,"all_city_parameter_inputs"))), All_city_list!F1857,INDIRECT(ADDRESS(B1858,1,1,1,"all_city_parameter_inputs"))))</f>
        <v>distance_scalar_cycling</v>
      </c>
      <c r="G1858" s="4" t="str" cm="1">
        <f t="array" aca="1" ref="G1858" ca="1">IF(AND(ISBLANK(INDIRECT(ADDRESS(B1858,3,1,1,"all_city_parameter_inputs"))),ISBLANK(INDIRECT(ADDRESS(B1858,2,1,1,"all_city_parameter_inputs")))),"",IF(ISBLANK(INDIRECT(ADDRESS(B1858,2,1,1,"all_city_parameter_inputs"))),"",INDIRECT(ADDRESS(B1858,2,1,1,"all_city_parameter_inputs"))))</f>
        <v>mean</v>
      </c>
      <c r="H1858" s="17" cm="1">
        <f t="array" aca="1" ref="H1858" ca="1">IF(ISBLANK(INDIRECT(ADDRESS(B1858,A1858,1,1,"all_city_parameter_inputs"))), "--",INDIRECT(ADDRESS(B1858,A1858,1,1,"all_city_parameter_inputs")))</f>
        <v>0.99642738313144597</v>
      </c>
      <c r="I1858" s="17" t="str">
        <f ca="1">IF(OR(G1858="alpha",G1858="beta",G1858="sd",G1858="mean"),"--",VLOOKUP(C1858,Default!$B$5:$H$113,7,FALSE))</f>
        <v>--</v>
      </c>
      <c r="J1858" s="4" t="str">
        <f ca="1">VLOOKUP(F1858,Lookup!$C$5:$D$109,2, FALSE)</f>
        <v>Travel values</v>
      </c>
      <c r="K1858" s="4" t="str">
        <f ca="1">VLOOKUP(C1858,Default!$B$4:$E$113,4, FALSE)</f>
        <v>scalar for cycling distance, i.e. all cycling trips are scaled by this scalar</v>
      </c>
      <c r="L1858" s="21" t="str" cm="1">
        <f t="array" aca="1" ref="L1858" ca="1">IF(ISNA(VLOOKUP(D1858,Grouped_Sources!$C:$C,1,FALSE)),"", INDIRECT(VLOOKUP(D1858,Grouped_Sources!$C:$G,5,FALSE)))</f>
        <v xml:space="preserve"> on OneDrive Ali Abbas - ITHIM Global\Methods and Processes\Input Parameters\DistanceScalars</v>
      </c>
      <c r="M1858" s="21"/>
      <c r="N1858" s="21"/>
    </row>
    <row r="1859" spans="1:14">
      <c r="A1859" s="5">
        <f t="shared" si="286"/>
        <v>21</v>
      </c>
      <c r="B1859" s="5">
        <f t="shared" si="287"/>
        <v>75</v>
      </c>
      <c r="C1859" s="5" t="str">
        <f t="shared" ca="1" si="285"/>
        <v>distance_scalar_cycling</v>
      </c>
      <c r="D1859" s="5" t="str">
        <f t="shared" ca="1" si="281"/>
        <v>distance_scalar_cycling_iquique_altohospicio</v>
      </c>
      <c r="E1859" s="4" t="str" cm="1">
        <f t="array" aca="1" ref="E1859" ca="1">INDIRECT(ADDRESS(1,A1859,1,1,"all_city_parameter_inputs"))</f>
        <v>iquique_altohospicio</v>
      </c>
      <c r="F1859" s="6" t="str" cm="1">
        <f t="array" aca="1" ref="F1859" ca="1">IF(AND(ISBLANK(INDIRECT(ADDRESS(B1859,2,1,1,"all_city_parameter_inputs"))), ISBLANK(INDIRECT(ADDRESS(B1859,1,1,1,"all_city_parameter_inputs")))), "", IF(ISBLANK(INDIRECT(ADDRESS(B1859,1,1,1,"all_city_parameter_inputs"))), All_city_list!F1858,INDIRECT(ADDRESS(B1859,1,1,1,"all_city_parameter_inputs"))))</f>
        <v>distance_scalar_cycling</v>
      </c>
      <c r="G1859" s="4" t="str" cm="1">
        <f t="array" aca="1" ref="G1859" ca="1">IF(AND(ISBLANK(INDIRECT(ADDRESS(B1859,3,1,1,"all_city_parameter_inputs"))),ISBLANK(INDIRECT(ADDRESS(B1859,2,1,1,"all_city_parameter_inputs")))),"",IF(ISBLANK(INDIRECT(ADDRESS(B1859,2,1,1,"all_city_parameter_inputs"))),"",INDIRECT(ADDRESS(B1859,2,1,1,"all_city_parameter_inputs"))))</f>
        <v>sd</v>
      </c>
      <c r="H1859" s="17" cm="1">
        <f t="array" aca="1" ref="H1859" ca="1">IF(ISBLANK(INDIRECT(ADDRESS(B1859,A1859,1,1,"all_city_parameter_inputs"))), "--",INDIRECT(ADDRESS(B1859,A1859,1,1,"all_city_parameter_inputs")))</f>
        <v>1.08828724848928</v>
      </c>
      <c r="I1859" s="17" t="str">
        <f ca="1">IF(OR(G1859="alpha",G1859="beta",G1859="sd",G1859="mean"),"--",VLOOKUP(C1859,Default!$B$5:$H$113,7,FALSE))</f>
        <v>--</v>
      </c>
      <c r="J1859" s="4" t="str">
        <f ca="1">VLOOKUP(F1859,Lookup!$C$5:$D$109,2, FALSE)</f>
        <v>Travel values</v>
      </c>
      <c r="K1859" s="4" t="str">
        <f ca="1">VLOOKUP(C1859,Default!$B$4:$E$113,4, FALSE)</f>
        <v>scalar for cycling distance, i.e. all cycling trips are scaled by this scalar</v>
      </c>
      <c r="L1859" s="21" t="str" cm="1">
        <f t="array" aca="1" ref="L1859" ca="1">IF(ISNA(VLOOKUP(D1859,Grouped_Sources!$C:$C,1,FALSE)),"", INDIRECT(VLOOKUP(D1859,Grouped_Sources!$C:$G,5,FALSE)))</f>
        <v xml:space="preserve"> on OneDrive Ali Abbas - ITHIM Global\Methods and Processes\Input Parameters\DistanceScalars</v>
      </c>
      <c r="M1859" s="21"/>
      <c r="N1859" s="21"/>
    </row>
    <row r="1860" spans="1:14">
      <c r="A1860" s="5">
        <f t="shared" si="286"/>
        <v>21</v>
      </c>
      <c r="B1860" s="5">
        <f t="shared" si="287"/>
        <v>76</v>
      </c>
      <c r="C1860" s="5" t="str">
        <f t="shared" ca="1" si="285"/>
        <v>CO2_emission_inventories motorcycle</v>
      </c>
      <c r="D1860" s="5" t="str">
        <f t="shared" ca="1" si="281"/>
        <v>CO2_emission_inventories_iquique_altohospicio</v>
      </c>
      <c r="E1860" s="4" t="str" cm="1">
        <f t="array" aca="1" ref="E1860" ca="1">INDIRECT(ADDRESS(1,A1860,1,1,"all_city_parameter_inputs"))</f>
        <v>iquique_altohospicio</v>
      </c>
      <c r="F1860" s="6" t="str" cm="1">
        <f t="array" aca="1" ref="F1860" ca="1">IF(AND(ISBLANK(INDIRECT(ADDRESS(B1860,2,1,1,"all_city_parameter_inputs"))), ISBLANK(INDIRECT(ADDRESS(B1860,1,1,1,"all_city_parameter_inputs")))), "", IF(ISBLANK(INDIRECT(ADDRESS(B1860,1,1,1,"all_city_parameter_inputs"))), All_city_list!F1859,INDIRECT(ADDRESS(B1860,1,1,1,"all_city_parameter_inputs"))))</f>
        <v>CO2_emission_inventories</v>
      </c>
      <c r="G1860" s="4" t="str" cm="1">
        <f t="array" aca="1" ref="G1860" ca="1">IF(AND(ISBLANK(INDIRECT(ADDRESS(B1860,3,1,1,"all_city_parameter_inputs"))),ISBLANK(INDIRECT(ADDRESS(B1860,2,1,1,"all_city_parameter_inputs")))),"",IF(ISBLANK(INDIRECT(ADDRESS(B1860,2,1,1,"all_city_parameter_inputs"))),"",INDIRECT(ADDRESS(B1860,2,1,1,"all_city_parameter_inputs"))))</f>
        <v>motorcycle</v>
      </c>
      <c r="H1860" s="17" cm="1">
        <f t="array" aca="1" ref="H1860" ca="1">IF(ISBLANK(INDIRECT(ADDRESS(B1860,A1860,1,1,"all_city_parameter_inputs"))), "--",INDIRECT(ADDRESS(B1860,A1860,1,1,"all_city_parameter_inputs")))</f>
        <v>1653.3351</v>
      </c>
      <c r="I1860" s="17">
        <f ca="1">IF(OR(G1860="alpha",G1860="beta",G1860="sd",G1860="mean"),"--",VLOOKUP(C1860,Default!$B$5:$H$113,7,FALSE))</f>
        <v>30033.571810000001</v>
      </c>
      <c r="J1860" s="4" t="str">
        <f ca="1">VLOOKUP(F1860,Lookup!$C$5:$D$109,2, FALSE)</f>
        <v>Pollution values</v>
      </c>
      <c r="K1860" s="4" t="str">
        <f ca="1">VLOOKUP(C1860,Default!$B$4:$E$113,4, FALSE)</f>
        <v>- used to estimate the CO2 for scenarios (function "scenario_co2_calculations").
- used to create the VEHICLE_INVENTORY, with speeds, PM and CO2 emissions (function "set_vehicle_inventory").</v>
      </c>
      <c r="L1860" s="21" t="str" cm="1">
        <f t="array" aca="1" ref="L1860" ca="1">IF(ISNA(VLOOKUP(D1860,Grouped_Sources!$C:$C,1,FALSE)),"", INDIRECT(VLOOKUP(D1860,Grouped_Sources!$C:$G,5,FALSE)))</f>
        <v/>
      </c>
      <c r="M1860" s="21"/>
      <c r="N1860" s="21"/>
    </row>
    <row r="1861" spans="1:14">
      <c r="A1861" s="5">
        <f t="shared" si="286"/>
        <v>21</v>
      </c>
      <c r="B1861" s="5">
        <f t="shared" si="287"/>
        <v>77</v>
      </c>
      <c r="C1861" s="5" t="str">
        <f t="shared" ca="1" si="285"/>
        <v>CO2_emission_inventories car</v>
      </c>
      <c r="D1861" s="5" t="str">
        <f t="shared" ca="1" si="281"/>
        <v>CO2_emission_inventories_iquique_altohospicio</v>
      </c>
      <c r="E1861" s="4" t="str" cm="1">
        <f t="array" aca="1" ref="E1861" ca="1">INDIRECT(ADDRESS(1,A1861,1,1,"all_city_parameter_inputs"))</f>
        <v>iquique_altohospicio</v>
      </c>
      <c r="F1861" s="6" t="str" cm="1">
        <f t="array" aca="1" ref="F1861" ca="1">IF(AND(ISBLANK(INDIRECT(ADDRESS(B1861,2,1,1,"all_city_parameter_inputs"))), ISBLANK(INDIRECT(ADDRESS(B1861,1,1,1,"all_city_parameter_inputs")))), "", IF(ISBLANK(INDIRECT(ADDRESS(B1861,1,1,1,"all_city_parameter_inputs"))), All_city_list!F1860,INDIRECT(ADDRESS(B1861,1,1,1,"all_city_parameter_inputs"))))</f>
        <v>CO2_emission_inventories</v>
      </c>
      <c r="G1861" s="4" t="str" cm="1">
        <f t="array" aca="1" ref="G1861" ca="1">IF(AND(ISBLANK(INDIRECT(ADDRESS(B1861,3,1,1,"all_city_parameter_inputs"))),ISBLANK(INDIRECT(ADDRESS(B1861,2,1,1,"all_city_parameter_inputs")))),"",IF(ISBLANK(INDIRECT(ADDRESS(B1861,2,1,1,"all_city_parameter_inputs"))),"",INDIRECT(ADDRESS(B1861,2,1,1,"all_city_parameter_inputs"))))</f>
        <v>car</v>
      </c>
      <c r="H1861" s="17" cm="1">
        <f t="array" aca="1" ref="H1861" ca="1">IF(ISBLANK(INDIRECT(ADDRESS(B1861,A1861,1,1,"all_city_parameter_inputs"))), "--",INDIRECT(ADDRESS(B1861,A1861,1,1,"all_city_parameter_inputs")))</f>
        <v>20508.793000000001</v>
      </c>
      <c r="I1861" s="17">
        <f ca="1">IF(OR(G1861="alpha",G1861="beta",G1861="sd",G1861="mean"),"--",VLOOKUP(C1861,Default!$B$5:$H$113,7,FALSE))</f>
        <v>1033377.341</v>
      </c>
      <c r="J1861" s="4" t="str">
        <f ca="1">VLOOKUP(F1861,Lookup!$C$5:$D$109,2, FALSE)</f>
        <v>Pollution values</v>
      </c>
      <c r="K1861" s="4">
        <f ca="1">VLOOKUP(C1861,Default!$B$4:$E$113,4, FALSE)</f>
        <v>0</v>
      </c>
      <c r="L1861" s="21" t="str" cm="1">
        <f t="array" aca="1" ref="L1861" ca="1">IF(ISNA(VLOOKUP(D1861,Grouped_Sources!$C:$C,1,FALSE)),"", INDIRECT(VLOOKUP(D1861,Grouped_Sources!$C:$G,5,FALSE)))</f>
        <v/>
      </c>
      <c r="M1861" s="21"/>
      <c r="N1861" s="21"/>
    </row>
    <row r="1862" spans="1:14">
      <c r="A1862" s="5">
        <f t="shared" si="286"/>
        <v>21</v>
      </c>
      <c r="B1862" s="5">
        <f t="shared" si="287"/>
        <v>78</v>
      </c>
      <c r="C1862" s="5" t="str">
        <f t="shared" ca="1" si="285"/>
        <v>CO2_emission_inventories bus_driver</v>
      </c>
      <c r="D1862" s="5" t="str">
        <f t="shared" ca="1" si="281"/>
        <v>CO2_emission_inventories_iquique_altohospicio</v>
      </c>
      <c r="E1862" s="4" t="str" cm="1">
        <f t="array" aca="1" ref="E1862" ca="1">INDIRECT(ADDRESS(1,A1862,1,1,"all_city_parameter_inputs"))</f>
        <v>iquique_altohospicio</v>
      </c>
      <c r="F1862" s="6" t="str" cm="1">
        <f t="array" aca="1" ref="F1862" ca="1">IF(AND(ISBLANK(INDIRECT(ADDRESS(B1862,2,1,1,"all_city_parameter_inputs"))), ISBLANK(INDIRECT(ADDRESS(B1862,1,1,1,"all_city_parameter_inputs")))), "", IF(ISBLANK(INDIRECT(ADDRESS(B1862,1,1,1,"all_city_parameter_inputs"))), All_city_list!F1861,INDIRECT(ADDRESS(B1862,1,1,1,"all_city_parameter_inputs"))))</f>
        <v>CO2_emission_inventories</v>
      </c>
      <c r="G1862" s="4" t="str" cm="1">
        <f t="array" aca="1" ref="G1862" ca="1">IF(AND(ISBLANK(INDIRECT(ADDRESS(B1862,3,1,1,"all_city_parameter_inputs"))),ISBLANK(INDIRECT(ADDRESS(B1862,2,1,1,"all_city_parameter_inputs")))),"",IF(ISBLANK(INDIRECT(ADDRESS(B1862,2,1,1,"all_city_parameter_inputs"))),"",INDIRECT(ADDRESS(B1862,2,1,1,"all_city_parameter_inputs"))))</f>
        <v>bus_driver</v>
      </c>
      <c r="H1862" s="17" cm="1">
        <f t="array" aca="1" ref="H1862" ca="1">IF(ISBLANK(INDIRECT(ADDRESS(B1862,A1862,1,1,"all_city_parameter_inputs"))), "--",INDIRECT(ADDRESS(B1862,A1862,1,1,"all_city_parameter_inputs")))</f>
        <v>809.49260000000004</v>
      </c>
      <c r="I1862" s="17">
        <f ca="1">IF(OR(G1862="alpha",G1862="beta",G1862="sd",G1862="mean"),"--",VLOOKUP(C1862,Default!$B$5:$H$113,7,FALSE))</f>
        <v>100429.7216</v>
      </c>
      <c r="J1862" s="4" t="str">
        <f ca="1">VLOOKUP(F1862,Lookup!$C$5:$D$109,2, FALSE)</f>
        <v>Pollution values</v>
      </c>
      <c r="K1862" s="4">
        <f ca="1">VLOOKUP(C1862,Default!$B$4:$E$113,4, FALSE)</f>
        <v>0</v>
      </c>
      <c r="L1862" s="21" t="str" cm="1">
        <f t="array" aca="1" ref="L1862" ca="1">IF(ISNA(VLOOKUP(D1862,Grouped_Sources!$C:$C,1,FALSE)),"", INDIRECT(VLOOKUP(D1862,Grouped_Sources!$C:$G,5,FALSE)))</f>
        <v/>
      </c>
      <c r="M1862" s="21"/>
      <c r="N1862" s="21"/>
    </row>
    <row r="1863" spans="1:14">
      <c r="A1863" s="5">
        <f t="shared" si="286"/>
        <v>21</v>
      </c>
      <c r="B1863" s="5">
        <f t="shared" si="287"/>
        <v>79</v>
      </c>
      <c r="C1863" s="5" t="str">
        <f t="shared" ca="1" si="285"/>
        <v>CO2_emission_inventories big_truck</v>
      </c>
      <c r="D1863" s="5" t="str">
        <f t="shared" ca="1" si="281"/>
        <v>CO2_emission_inventories_iquique_altohospicio</v>
      </c>
      <c r="E1863" s="4" t="str" cm="1">
        <f t="array" aca="1" ref="E1863" ca="1">INDIRECT(ADDRESS(1,A1863,1,1,"all_city_parameter_inputs"))</f>
        <v>iquique_altohospicio</v>
      </c>
      <c r="F1863" s="6" t="str" cm="1">
        <f t="array" aca="1" ref="F1863" ca="1">IF(AND(ISBLANK(INDIRECT(ADDRESS(B1863,2,1,1,"all_city_parameter_inputs"))), ISBLANK(INDIRECT(ADDRESS(B1863,1,1,1,"all_city_parameter_inputs")))), "", IF(ISBLANK(INDIRECT(ADDRESS(B1863,1,1,1,"all_city_parameter_inputs"))), All_city_list!F1862,INDIRECT(ADDRESS(B1863,1,1,1,"all_city_parameter_inputs"))))</f>
        <v>CO2_emission_inventories</v>
      </c>
      <c r="G1863" s="4" t="str" cm="1">
        <f t="array" aca="1" ref="G1863" ca="1">IF(AND(ISBLANK(INDIRECT(ADDRESS(B1863,3,1,1,"all_city_parameter_inputs"))),ISBLANK(INDIRECT(ADDRESS(B1863,2,1,1,"all_city_parameter_inputs")))),"",IF(ISBLANK(INDIRECT(ADDRESS(B1863,2,1,1,"all_city_parameter_inputs"))),"",INDIRECT(ADDRESS(B1863,2,1,1,"all_city_parameter_inputs"))))</f>
        <v>big_truck</v>
      </c>
      <c r="H1863" s="17" cm="1">
        <f t="array" aca="1" ref="H1863" ca="1">IF(ISBLANK(INDIRECT(ADDRESS(B1863,A1863,1,1,"all_city_parameter_inputs"))), "--",INDIRECT(ADDRESS(B1863,A1863,1,1,"all_city_parameter_inputs")))</f>
        <v>8546.1959999999999</v>
      </c>
      <c r="I1863" s="17">
        <f ca="1">IF(OR(G1863="alpha",G1863="beta",G1863="sd",G1863="mean"),"--",VLOOKUP(C1863,Default!$B$5:$H$113,7,FALSE))</f>
        <v>259655.32449999999</v>
      </c>
      <c r="J1863" s="4" t="str">
        <f ca="1">VLOOKUP(F1863,Lookup!$C$5:$D$109,2, FALSE)</f>
        <v>Pollution values</v>
      </c>
      <c r="K1863" s="4">
        <f ca="1">VLOOKUP(C1863,Default!$B$4:$E$113,4, FALSE)</f>
        <v>0</v>
      </c>
      <c r="L1863" s="21" t="str" cm="1">
        <f t="array" aca="1" ref="L1863" ca="1">IF(ISNA(VLOOKUP(D1863,Grouped_Sources!$C:$C,1,FALSE)),"", INDIRECT(VLOOKUP(D1863,Grouped_Sources!$C:$G,5,FALSE)))</f>
        <v/>
      </c>
      <c r="M1863" s="21"/>
      <c r="N1863" s="21"/>
    </row>
    <row r="1864" spans="1:14">
      <c r="A1864" s="5">
        <f t="shared" si="286"/>
        <v>21</v>
      </c>
      <c r="B1864" s="5">
        <f t="shared" si="287"/>
        <v>80</v>
      </c>
      <c r="C1864" s="5" t="str">
        <f t="shared" ca="1" si="285"/>
        <v>CO2_emission_inventories truck</v>
      </c>
      <c r="D1864" s="5" t="str">
        <f t="shared" ca="1" si="281"/>
        <v>CO2_emission_inventories_iquique_altohospicio</v>
      </c>
      <c r="E1864" s="4" t="str" cm="1">
        <f t="array" aca="1" ref="E1864" ca="1">INDIRECT(ADDRESS(1,A1864,1,1,"all_city_parameter_inputs"))</f>
        <v>iquique_altohospicio</v>
      </c>
      <c r="F1864" s="6" t="str" cm="1">
        <f t="array" aca="1" ref="F1864" ca="1">IF(AND(ISBLANK(INDIRECT(ADDRESS(B1864,2,1,1,"all_city_parameter_inputs"))), ISBLANK(INDIRECT(ADDRESS(B1864,1,1,1,"all_city_parameter_inputs")))), "", IF(ISBLANK(INDIRECT(ADDRESS(B1864,1,1,1,"all_city_parameter_inputs"))), All_city_list!F1863,INDIRECT(ADDRESS(B1864,1,1,1,"all_city_parameter_inputs"))))</f>
        <v>CO2_emission_inventories</v>
      </c>
      <c r="G1864" s="4" t="str" cm="1">
        <f t="array" aca="1" ref="G1864" ca="1">IF(AND(ISBLANK(INDIRECT(ADDRESS(B1864,3,1,1,"all_city_parameter_inputs"))),ISBLANK(INDIRECT(ADDRESS(B1864,2,1,1,"all_city_parameter_inputs")))),"",IF(ISBLANK(INDIRECT(ADDRESS(B1864,2,1,1,"all_city_parameter_inputs"))),"",INDIRECT(ADDRESS(B1864,2,1,1,"all_city_parameter_inputs"))))</f>
        <v>truck</v>
      </c>
      <c r="H1864" s="17" cm="1">
        <f t="array" aca="1" ref="H1864" ca="1">IF(ISBLANK(INDIRECT(ADDRESS(B1864,A1864,1,1,"all_city_parameter_inputs"))), "--",INDIRECT(ADDRESS(B1864,A1864,1,1,"all_city_parameter_inputs")))</f>
        <v>17077.611000000001</v>
      </c>
      <c r="I1864" s="17">
        <f ca="1">IF(OR(G1864="alpha",G1864="beta",G1864="sd",G1864="mean"),"--",VLOOKUP(C1864,Default!$B$5:$H$113,7,FALSE))</f>
        <v>163516.11319999999</v>
      </c>
      <c r="J1864" s="4" t="str">
        <f ca="1">VLOOKUP(F1864,Lookup!$C$5:$D$109,2, FALSE)</f>
        <v>Pollution values</v>
      </c>
      <c r="K1864" s="4">
        <f ca="1">VLOOKUP(C1864,Default!$B$4:$E$113,4, FALSE)</f>
        <v>0</v>
      </c>
      <c r="L1864" s="21" t="str" cm="1">
        <f t="array" aca="1" ref="L1864" ca="1">IF(ISNA(VLOOKUP(D1864,Grouped_Sources!$C:$C,1,FALSE)),"", INDIRECT(VLOOKUP(D1864,Grouped_Sources!$C:$G,5,FALSE)))</f>
        <v/>
      </c>
      <c r="M1864" s="21"/>
      <c r="N1864" s="21"/>
    </row>
    <row r="1865" spans="1:14">
      <c r="A1865" s="5">
        <f t="shared" si="286"/>
        <v>21</v>
      </c>
      <c r="B1865" s="5">
        <f t="shared" si="287"/>
        <v>81</v>
      </c>
      <c r="C1865" s="5" t="str">
        <f t="shared" ca="1" si="285"/>
        <v>CO2_emission_inventories van</v>
      </c>
      <c r="D1865" s="5" t="str">
        <f t="shared" ca="1" si="281"/>
        <v>CO2_emission_inventories_iquique_altohospicio</v>
      </c>
      <c r="E1865" s="4" t="str" cm="1">
        <f t="array" aca="1" ref="E1865" ca="1">INDIRECT(ADDRESS(1,A1865,1,1,"all_city_parameter_inputs"))</f>
        <v>iquique_altohospicio</v>
      </c>
      <c r="F1865" s="6" t="str" cm="1">
        <f t="array" aca="1" ref="F1865" ca="1">IF(AND(ISBLANK(INDIRECT(ADDRESS(B1865,2,1,1,"all_city_parameter_inputs"))), ISBLANK(INDIRECT(ADDRESS(B1865,1,1,1,"all_city_parameter_inputs")))), "", IF(ISBLANK(INDIRECT(ADDRESS(B1865,1,1,1,"all_city_parameter_inputs"))), All_city_list!F1864,INDIRECT(ADDRESS(B1865,1,1,1,"all_city_parameter_inputs"))))</f>
        <v>CO2_emission_inventories</v>
      </c>
      <c r="G1865" s="4" t="str" cm="1">
        <f t="array" aca="1" ref="G1865" ca="1">IF(AND(ISBLANK(INDIRECT(ADDRESS(B1865,3,1,1,"all_city_parameter_inputs"))),ISBLANK(INDIRECT(ADDRESS(B1865,2,1,1,"all_city_parameter_inputs")))),"",IF(ISBLANK(INDIRECT(ADDRESS(B1865,2,1,1,"all_city_parameter_inputs"))),"",INDIRECT(ADDRESS(B1865,2,1,1,"all_city_parameter_inputs"))))</f>
        <v>van</v>
      </c>
      <c r="H1865" s="17" t="str" cm="1">
        <f t="array" aca="1" ref="H1865" ca="1">IF(ISBLANK(INDIRECT(ADDRESS(B1865,A1865,1,1,"all_city_parameter_inputs"))), "--",INDIRECT(ADDRESS(B1865,A1865,1,1,"all_city_parameter_inputs")))</f>
        <v>--</v>
      </c>
      <c r="I1865" s="17">
        <f ca="1">IF(OR(G1865="alpha",G1865="beta",G1865="sd",G1865="mean"),"--",VLOOKUP(C1865,Default!$B$5:$H$113,7,FALSE))</f>
        <v>0</v>
      </c>
      <c r="J1865" s="4" t="str">
        <f ca="1">VLOOKUP(F1865,Lookup!$C$5:$D$109,2, FALSE)</f>
        <v>Pollution values</v>
      </c>
      <c r="K1865" s="4">
        <f ca="1">VLOOKUP(C1865,Default!$B$4:$E$113,4, FALSE)</f>
        <v>0</v>
      </c>
      <c r="L1865" s="21" t="str" cm="1">
        <f t="array" aca="1" ref="L1865" ca="1">IF(ISNA(VLOOKUP(D1865,Grouped_Sources!$C:$C,1,FALSE)),"", INDIRECT(VLOOKUP(D1865,Grouped_Sources!$C:$G,5,FALSE)))</f>
        <v/>
      </c>
      <c r="M1865" s="21"/>
      <c r="N1865" s="21"/>
    </row>
    <row r="1866" spans="1:14">
      <c r="A1866" s="5">
        <f t="shared" si="286"/>
        <v>21</v>
      </c>
      <c r="B1866" s="5">
        <f t="shared" si="287"/>
        <v>82</v>
      </c>
      <c r="C1866" s="5" t="str">
        <f t="shared" ca="1" si="285"/>
        <v>CO2_emission_inventories other</v>
      </c>
      <c r="D1866" s="5" t="str">
        <f t="shared" ca="1" si="281"/>
        <v>CO2_emission_inventories_iquique_altohospicio</v>
      </c>
      <c r="E1866" s="4" t="str" cm="1">
        <f t="array" aca="1" ref="E1866" ca="1">INDIRECT(ADDRESS(1,A1866,1,1,"all_city_parameter_inputs"))</f>
        <v>iquique_altohospicio</v>
      </c>
      <c r="F1866" s="6" t="str" cm="1">
        <f t="array" aca="1" ref="F1866" ca="1">IF(AND(ISBLANK(INDIRECT(ADDRESS(B1866,2,1,1,"all_city_parameter_inputs"))), ISBLANK(INDIRECT(ADDRESS(B1866,1,1,1,"all_city_parameter_inputs")))), "", IF(ISBLANK(INDIRECT(ADDRESS(B1866,1,1,1,"all_city_parameter_inputs"))), All_city_list!F1865,INDIRECT(ADDRESS(B1866,1,1,1,"all_city_parameter_inputs"))))</f>
        <v>CO2_emission_inventories</v>
      </c>
      <c r="G1866" s="4" t="str" cm="1">
        <f t="array" aca="1" ref="G1866" ca="1">IF(AND(ISBLANK(INDIRECT(ADDRESS(B1866,3,1,1,"all_city_parameter_inputs"))),ISBLANK(INDIRECT(ADDRESS(B1866,2,1,1,"all_city_parameter_inputs")))),"",IF(ISBLANK(INDIRECT(ADDRESS(B1866,2,1,1,"all_city_parameter_inputs"))),"",INDIRECT(ADDRESS(B1866,2,1,1,"all_city_parameter_inputs"))))</f>
        <v>other</v>
      </c>
      <c r="H1866" s="17" cm="1">
        <f t="array" aca="1" ref="H1866" ca="1">IF(ISBLANK(INDIRECT(ADDRESS(B1866,A1866,1,1,"all_city_parameter_inputs"))), "--",INDIRECT(ADDRESS(B1866,A1866,1,1,"all_city_parameter_inputs")))</f>
        <v>382.06200000000001</v>
      </c>
      <c r="I1866" s="17">
        <f ca="1">IF(OR(G1866="alpha",G1866="beta",G1866="sd",G1866="mean"),"--",VLOOKUP(C1866,Default!$B$5:$H$113,7,FALSE))</f>
        <v>1906.893448</v>
      </c>
      <c r="J1866" s="4" t="str">
        <f ca="1">VLOOKUP(F1866,Lookup!$C$5:$D$109,2, FALSE)</f>
        <v>Pollution values</v>
      </c>
      <c r="K1866" s="4">
        <f ca="1">VLOOKUP(C1866,Default!$B$4:$E$113,4, FALSE)</f>
        <v>0</v>
      </c>
      <c r="L1866" s="21" t="str" cm="1">
        <f t="array" aca="1" ref="L1866" ca="1">IF(ISNA(VLOOKUP(D1866,Grouped_Sources!$C:$C,1,FALSE)),"", INDIRECT(VLOOKUP(D1866,Grouped_Sources!$C:$G,5,FALSE)))</f>
        <v/>
      </c>
      <c r="M1866" s="21"/>
      <c r="N1866" s="21"/>
    </row>
    <row r="1867" spans="1:14">
      <c r="A1867" s="5">
        <f t="shared" si="286"/>
        <v>21</v>
      </c>
      <c r="B1867" s="5">
        <f t="shared" si="287"/>
        <v>83</v>
      </c>
      <c r="C1867" s="5" t="str">
        <f t="shared" ca="1" si="285"/>
        <v>CO2_emission_inventories taxi</v>
      </c>
      <c r="D1867" s="5" t="str">
        <f t="shared" ca="1" si="281"/>
        <v>CO2_emission_inventories_iquique_altohospicio</v>
      </c>
      <c r="E1867" s="4" t="str" cm="1">
        <f t="array" aca="1" ref="E1867" ca="1">INDIRECT(ADDRESS(1,A1867,1,1,"all_city_parameter_inputs"))</f>
        <v>iquique_altohospicio</v>
      </c>
      <c r="F1867" s="6" t="str" cm="1">
        <f t="array" aca="1" ref="F1867" ca="1">IF(AND(ISBLANK(INDIRECT(ADDRESS(B1867,2,1,1,"all_city_parameter_inputs"))), ISBLANK(INDIRECT(ADDRESS(B1867,1,1,1,"all_city_parameter_inputs")))), "", IF(ISBLANK(INDIRECT(ADDRESS(B1867,1,1,1,"all_city_parameter_inputs"))), All_city_list!F1866,INDIRECT(ADDRESS(B1867,1,1,1,"all_city_parameter_inputs"))))</f>
        <v>CO2_emission_inventories</v>
      </c>
      <c r="G1867" s="4" t="str" cm="1">
        <f t="array" aca="1" ref="G1867" ca="1">IF(AND(ISBLANK(INDIRECT(ADDRESS(B1867,3,1,1,"all_city_parameter_inputs"))),ISBLANK(INDIRECT(ADDRESS(B1867,2,1,1,"all_city_parameter_inputs")))),"",IF(ISBLANK(INDIRECT(ADDRESS(B1867,2,1,1,"all_city_parameter_inputs"))),"",INDIRECT(ADDRESS(B1867,2,1,1,"all_city_parameter_inputs"))))</f>
        <v>taxi</v>
      </c>
      <c r="H1867" s="17" t="str" cm="1">
        <f t="array" aca="1" ref="H1867" ca="1">IF(ISBLANK(INDIRECT(ADDRESS(B1867,A1867,1,1,"all_city_parameter_inputs"))), "--",INDIRECT(ADDRESS(B1867,A1867,1,1,"all_city_parameter_inputs")))</f>
        <v>--</v>
      </c>
      <c r="I1867" s="17">
        <f ca="1">IF(OR(G1867="alpha",G1867="beta",G1867="sd",G1867="mean"),"--",VLOOKUP(C1867,Default!$B$5:$H$113,7,FALSE))</f>
        <v>0</v>
      </c>
      <c r="J1867" s="4" t="str">
        <f ca="1">VLOOKUP(F1867,Lookup!$C$5:$D$109,2, FALSE)</f>
        <v>Pollution values</v>
      </c>
      <c r="K1867" s="4">
        <f ca="1">VLOOKUP(C1867,Default!$B$4:$E$113,4, FALSE)</f>
        <v>0</v>
      </c>
      <c r="L1867" s="21" t="str" cm="1">
        <f t="array" aca="1" ref="L1867" ca="1">IF(ISNA(VLOOKUP(D1867,Grouped_Sources!$C:$C,1,FALSE)),"", INDIRECT(VLOOKUP(D1867,Grouped_Sources!$C:$G,5,FALSE)))</f>
        <v/>
      </c>
      <c r="M1867" s="21"/>
      <c r="N1867" s="21"/>
    </row>
    <row r="1868" spans="1:14">
      <c r="A1868" s="5">
        <f t="shared" si="286"/>
        <v>21</v>
      </c>
      <c r="B1868" s="5">
        <f t="shared" si="287"/>
        <v>84</v>
      </c>
      <c r="C1868" s="5" t="str">
        <f t="shared" ca="1" si="285"/>
        <v>CO2_emission_inventories auto_rickshaw</v>
      </c>
      <c r="D1868" s="5" t="str">
        <f t="shared" ca="1" si="281"/>
        <v>CO2_emission_inventories_iquique_altohospicio</v>
      </c>
      <c r="E1868" s="4" t="str" cm="1">
        <f t="array" aca="1" ref="E1868" ca="1">INDIRECT(ADDRESS(1,A1868,1,1,"all_city_parameter_inputs"))</f>
        <v>iquique_altohospicio</v>
      </c>
      <c r="F1868" s="6" t="str" cm="1">
        <f t="array" aca="1" ref="F1868" ca="1">IF(AND(ISBLANK(INDIRECT(ADDRESS(B1868,2,1,1,"all_city_parameter_inputs"))), ISBLANK(INDIRECT(ADDRESS(B1868,1,1,1,"all_city_parameter_inputs")))), "", IF(ISBLANK(INDIRECT(ADDRESS(B1868,1,1,1,"all_city_parameter_inputs"))), All_city_list!F1867,INDIRECT(ADDRESS(B1868,1,1,1,"all_city_parameter_inputs"))))</f>
        <v>CO2_emission_inventories</v>
      </c>
      <c r="G1868" s="4" t="str" cm="1">
        <f t="array" aca="1" ref="G1868" ca="1">IF(AND(ISBLANK(INDIRECT(ADDRESS(B1868,3,1,1,"all_city_parameter_inputs"))),ISBLANK(INDIRECT(ADDRESS(B1868,2,1,1,"all_city_parameter_inputs")))),"",IF(ISBLANK(INDIRECT(ADDRESS(B1868,2,1,1,"all_city_parameter_inputs"))),"",INDIRECT(ADDRESS(B1868,2,1,1,"all_city_parameter_inputs"))))</f>
        <v>auto_rickshaw</v>
      </c>
      <c r="H1868" s="17" t="str" cm="1">
        <f t="array" aca="1" ref="H1868" ca="1">IF(ISBLANK(INDIRECT(ADDRESS(B1868,A1868,1,1,"all_city_parameter_inputs"))), "--",INDIRECT(ADDRESS(B1868,A1868,1,1,"all_city_parameter_inputs")))</f>
        <v>--</v>
      </c>
      <c r="I1868" s="17">
        <f ca="1">IF(OR(G1868="alpha",G1868="beta",G1868="sd",G1868="mean"),"--",VLOOKUP(C1868,Default!$B$5:$H$113,7,FALSE))</f>
        <v>0</v>
      </c>
      <c r="J1868" s="4" t="str">
        <f ca="1">VLOOKUP(F1868,Lookup!$C$5:$D$109,2, FALSE)</f>
        <v>Pollution values</v>
      </c>
      <c r="K1868" s="4">
        <f ca="1">VLOOKUP(C1868,Default!$B$4:$E$113,4, FALSE)</f>
        <v>0</v>
      </c>
      <c r="L1868" s="21" t="str" cm="1">
        <f t="array" aca="1" ref="L1868" ca="1">IF(ISNA(VLOOKUP(D1868,Grouped_Sources!$C:$C,1,FALSE)),"", INDIRECT(VLOOKUP(D1868,Grouped_Sources!$C:$G,5,FALSE)))</f>
        <v/>
      </c>
      <c r="M1868" s="21"/>
      <c r="N1868" s="21"/>
    </row>
    <row r="1869" spans="1:14">
      <c r="A1869" s="5">
        <f t="shared" si="286"/>
        <v>21</v>
      </c>
      <c r="B1869" s="5">
        <f t="shared" si="287"/>
        <v>85</v>
      </c>
      <c r="C1869" s="5" t="str">
        <f t="shared" ca="1" si="285"/>
        <v>CO2_emission_confidence</v>
      </c>
      <c r="D1869" s="5" t="str">
        <f t="shared" ref="D1869:D1872" ca="1" si="288">F1869&amp;"_"&amp;E1869</f>
        <v>CO2_emission_confidence_iquique_altohospicio</v>
      </c>
      <c r="E1869" s="4" t="str" cm="1">
        <f t="array" aca="1" ref="E1869" ca="1">INDIRECT(ADDRESS(1,A1869,1,1,"all_city_parameter_inputs"))</f>
        <v>iquique_altohospicio</v>
      </c>
      <c r="F1869" s="6" t="str" cm="1">
        <f t="array" aca="1" ref="F1869" ca="1">IF(AND(ISBLANK(INDIRECT(ADDRESS(B1869,2,1,1,"all_city_parameter_inputs"))), ISBLANK(INDIRECT(ADDRESS(B1869,1,1,1,"all_city_parameter_inputs")))), "", IF(ISBLANK(INDIRECT(ADDRESS(B1869,1,1,1,"all_city_parameter_inputs"))), All_city_list!F1868,INDIRECT(ADDRESS(B1869,1,1,1,"all_city_parameter_inputs"))))</f>
        <v>CO2_emission_confidence</v>
      </c>
      <c r="G1869" s="4" t="str" cm="1">
        <f t="array" aca="1" ref="G1869" ca="1">IF(AND(ISBLANK(INDIRECT(ADDRESS(B1869,3,1,1,"all_city_parameter_inputs"))),ISBLANK(INDIRECT(ADDRESS(B1869,2,1,1,"all_city_parameter_inputs")))),"",IF(ISBLANK(INDIRECT(ADDRESS(B1869,2,1,1,"all_city_parameter_inputs"))),"",INDIRECT(ADDRESS(B1869,2,1,1,"all_city_parameter_inputs"))))</f>
        <v>sample</v>
      </c>
      <c r="H1869" s="17" cm="1">
        <f t="array" aca="1" ref="H1869" ca="1">IF(ISBLANK(INDIRECT(ADDRESS(B1869,A1869,1,1,"all_city_parameter_inputs"))), "--",INDIRECT(ADDRESS(B1869,A1869,1,1,"all_city_parameter_inputs")))</f>
        <v>0.8</v>
      </c>
      <c r="I1869" s="17">
        <f ca="1">IF(OR(G1869="alpha",G1869="beta",G1869="sd",G1869="mean"),"--",VLOOKUP(C1869,Default!$B$5:$H$113,7,FALSE))</f>
        <v>1</v>
      </c>
      <c r="J1869" s="4" t="str">
        <f ca="1">VLOOKUP(F1869,Lookup!$C$5:$D$109,2, FALSE)</f>
        <v>Pollution values</v>
      </c>
      <c r="K1869" s="4" t="str">
        <f ca="1">VLOOKUP(C1869,Default!$B$4:$E$113,4, FALSE)</f>
        <v>how confident we are about the CO2 emissions inventory (equivalent to PM_EMISSION_INVENTORY_CONFIDENCE)</v>
      </c>
      <c r="L1869" s="21" t="str" cm="1">
        <f t="array" aca="1" ref="L1869" ca="1">IF(ISNA(VLOOKUP(D1869,Grouped_Sources!$C:$C,1,FALSE)),"", INDIRECT(VLOOKUP(D1869,Grouped_Sources!$C:$G,5,FALSE)))</f>
        <v/>
      </c>
      <c r="M1869" s="21"/>
      <c r="N1869" s="21"/>
    </row>
    <row r="1870" spans="1:14">
      <c r="A1870" s="5">
        <f t="shared" si="286"/>
        <v>21</v>
      </c>
      <c r="B1870" s="5">
        <f t="shared" si="287"/>
        <v>86</v>
      </c>
      <c r="C1870" s="5" t="str">
        <f t="shared" ca="1" si="285"/>
        <v>car_occupancy_ratio</v>
      </c>
      <c r="D1870" s="5" t="str">
        <f t="shared" ca="1" si="288"/>
        <v>car_occupancy_ratio_iquique_altohospicio</v>
      </c>
      <c r="E1870" s="4" t="str" cm="1">
        <f t="array" aca="1" ref="E1870" ca="1">INDIRECT(ADDRESS(1,A1870,1,1,"all_city_parameter_inputs"))</f>
        <v>iquique_altohospicio</v>
      </c>
      <c r="F1870" s="6" t="str" cm="1">
        <f t="array" aca="1" ref="F1870" ca="1">IF(AND(ISBLANK(INDIRECT(ADDRESS(B1870,2,1,1,"all_city_parameter_inputs"))), ISBLANK(INDIRECT(ADDRESS(B1870,1,1,1,"all_city_parameter_inputs")))), "", IF(ISBLANK(INDIRECT(ADDRESS(B1870,1,1,1,"all_city_parameter_inputs"))), All_city_list!F1869,INDIRECT(ADDRESS(B1870,1,1,1,"all_city_parameter_inputs"))))</f>
        <v>car_occupancy_ratio</v>
      </c>
      <c r="G1870" s="4" t="str" cm="1">
        <f t="array" aca="1" ref="G1870" ca="1">IF(AND(ISBLANK(INDIRECT(ADDRESS(B1870,3,1,1,"all_city_parameter_inputs"))),ISBLANK(INDIRECT(ADDRESS(B1870,2,1,1,"all_city_parameter_inputs")))),"",IF(ISBLANK(INDIRECT(ADDRESS(B1870,2,1,1,"all_city_parameter_inputs"))),"",INDIRECT(ADDRESS(B1870,2,1,1,"all_city_parameter_inputs"))))</f>
        <v>constant</v>
      </c>
      <c r="H1870" s="17" cm="1">
        <f t="array" aca="1" ref="H1870" ca="1">IF(ISBLANK(INDIRECT(ADDRESS(B1870,A1870,1,1,"all_city_parameter_inputs"))), "--",INDIRECT(ADDRESS(B1870,A1870,1,1,"all_city_parameter_inputs")))</f>
        <v>0.66225165562913912</v>
      </c>
      <c r="I1870" s="17">
        <f ca="1">IF(OR(G1870="alpha",G1870="beta",G1870="sd",G1870="mean"),"--",VLOOKUP(C1870,Default!$B$5:$H$113,7,FALSE))</f>
        <v>0.625</v>
      </c>
      <c r="J1870" s="4" t="str">
        <f ca="1">VLOOKUP(F1870,Lookup!$C$5:$D$109,2, FALSE)</f>
        <v>Travel values</v>
      </c>
      <c r="K1870" s="4" t="str">
        <f ca="1">VLOOKUP(C1870,Default!$B$4:$E$113,4, FALSE)</f>
        <v>ratio of cars to passengers (incl driver)</v>
      </c>
      <c r="L1870" s="21" t="str" cm="1">
        <f t="array" aca="1" ref="L1870" ca="1">IF(ISNA(VLOOKUP(D1870,Grouped_Sources!$C:$C,1,FALSE)),"", INDIRECT(VLOOKUP(D1870,Grouped_Sources!$C:$G,5,FALSE)))</f>
        <v>CarOccupancyRatio_vxx.docx on on OneDrive Ali Abbas - ITHIM Global\Methods and Processes\Input Parameters\CarOccupancyRate</v>
      </c>
      <c r="M1870" s="21"/>
      <c r="N1870" s="21"/>
    </row>
    <row r="1871" spans="1:14">
      <c r="A1871" s="5">
        <f t="shared" si="286"/>
        <v>21</v>
      </c>
      <c r="B1871" s="5">
        <f t="shared" si="287"/>
        <v>87</v>
      </c>
      <c r="C1871" s="5" t="str">
        <f t="shared" ca="1" si="285"/>
        <v>car_occupancy_ratio</v>
      </c>
      <c r="D1871" s="5" t="str">
        <f t="shared" ca="1" si="288"/>
        <v>car_occupancy_ratio_iquique_altohospicio</v>
      </c>
      <c r="E1871" s="4" t="str" cm="1">
        <f t="array" aca="1" ref="E1871" ca="1">INDIRECT(ADDRESS(1,A1871,1,1,"all_city_parameter_inputs"))</f>
        <v>iquique_altohospicio</v>
      </c>
      <c r="F1871" s="6" t="str" cm="1">
        <f t="array" aca="1" ref="F1871" ca="1">IF(AND(ISBLANK(INDIRECT(ADDRESS(B1871,2,1,1,"all_city_parameter_inputs"))), ISBLANK(INDIRECT(ADDRESS(B1871,1,1,1,"all_city_parameter_inputs")))), "", IF(ISBLANK(INDIRECT(ADDRESS(B1871,1,1,1,"all_city_parameter_inputs"))), All_city_list!F1870,INDIRECT(ADDRESS(B1871,1,1,1,"all_city_parameter_inputs"))))</f>
        <v>car_occupancy_ratio</v>
      </c>
      <c r="G1871" s="4" t="str" cm="1">
        <f t="array" aca="1" ref="G1871" ca="1">IF(AND(ISBLANK(INDIRECT(ADDRESS(B1871,3,1,1,"all_city_parameter_inputs"))),ISBLANK(INDIRECT(ADDRESS(B1871,2,1,1,"all_city_parameter_inputs")))),"",IF(ISBLANK(INDIRECT(ADDRESS(B1871,2,1,1,"all_city_parameter_inputs"))),"",INDIRECT(ADDRESS(B1871,2,1,1,"all_city_parameter_inputs"))))</f>
        <v>alpha</v>
      </c>
      <c r="H1871" s="17" cm="1">
        <f t="array" aca="1" ref="H1871" ca="1">IF(ISBLANK(INDIRECT(ADDRESS(B1871,A1871,1,1,"all_city_parameter_inputs"))), "--",INDIRECT(ADDRESS(B1871,A1871,1,1,"all_city_parameter_inputs")))</f>
        <v>16.045408388520961</v>
      </c>
      <c r="I1871" s="17" t="str">
        <f ca="1">IF(OR(G1871="alpha",G1871="beta",G1871="sd",G1871="mean"),"--",VLOOKUP(C1871,Default!$B$5:$H$113,7,FALSE))</f>
        <v>--</v>
      </c>
      <c r="J1871" s="4" t="str">
        <f ca="1">VLOOKUP(F1871,Lookup!$C$5:$D$109,2, FALSE)</f>
        <v>Travel values</v>
      </c>
      <c r="K1871" s="4" t="str">
        <f ca="1">VLOOKUP(C1871,Default!$B$4:$E$113,4, FALSE)</f>
        <v>ratio of cars to passengers (incl driver)</v>
      </c>
      <c r="L1871" s="21" t="str" cm="1">
        <f t="array" aca="1" ref="L1871" ca="1">IF(ISNA(VLOOKUP(D1871,Grouped_Sources!$C:$C,1,FALSE)),"", INDIRECT(VLOOKUP(D1871,Grouped_Sources!$C:$G,5,FALSE)))</f>
        <v>CarOccupancyRatio_vxx.docx on on OneDrive Ali Abbas - ITHIM Global\Methods and Processes\Input Parameters\CarOccupancyRate</v>
      </c>
      <c r="M1871" s="21"/>
      <c r="N1871" s="21"/>
    </row>
    <row r="1872" spans="1:14">
      <c r="A1872" s="5">
        <f t="shared" si="286"/>
        <v>21</v>
      </c>
      <c r="B1872" s="5">
        <f t="shared" si="287"/>
        <v>88</v>
      </c>
      <c r="C1872" s="5" t="str">
        <f t="shared" ca="1" si="285"/>
        <v>car_occupancy_ratio</v>
      </c>
      <c r="D1872" s="5" t="str">
        <f t="shared" ca="1" si="288"/>
        <v>car_occupancy_ratio_iquique_altohospicio</v>
      </c>
      <c r="E1872" s="4" t="str" cm="1">
        <f t="array" aca="1" ref="E1872" ca="1">INDIRECT(ADDRESS(1,A1872,1,1,"all_city_parameter_inputs"))</f>
        <v>iquique_altohospicio</v>
      </c>
      <c r="F1872" s="6" t="str" cm="1">
        <f t="array" aca="1" ref="F1872" ca="1">IF(AND(ISBLANK(INDIRECT(ADDRESS(B1872,2,1,1,"all_city_parameter_inputs"))), ISBLANK(INDIRECT(ADDRESS(B1872,1,1,1,"all_city_parameter_inputs")))), "", IF(ISBLANK(INDIRECT(ADDRESS(B1872,1,1,1,"all_city_parameter_inputs"))), All_city_list!F1871,INDIRECT(ADDRESS(B1872,1,1,1,"all_city_parameter_inputs"))))</f>
        <v>car_occupancy_ratio</v>
      </c>
      <c r="G1872" s="4" t="str" cm="1">
        <f t="array" aca="1" ref="G1872" ca="1">IF(AND(ISBLANK(INDIRECT(ADDRESS(B1872,3,1,1,"all_city_parameter_inputs"))),ISBLANK(INDIRECT(ADDRESS(B1872,2,1,1,"all_city_parameter_inputs")))),"",IF(ISBLANK(INDIRECT(ADDRESS(B1872,2,1,1,"all_city_parameter_inputs"))),"",INDIRECT(ADDRESS(B1872,2,1,1,"all_city_parameter_inputs"))))</f>
        <v>beta</v>
      </c>
      <c r="H1872" s="17" cm="1">
        <f t="array" aca="1" ref="H1872" ca="1">IF(ISBLANK(INDIRECT(ADDRESS(B1872,A1872,1,1,"all_city_parameter_inputs"))), "--",INDIRECT(ADDRESS(B1872,A1872,1,1,"all_city_parameter_inputs")))</f>
        <v>8.1831582781456884</v>
      </c>
      <c r="I1872" s="17" t="str">
        <f ca="1">IF(OR(G1872="alpha",G1872="beta",G1872="sd",G1872="mean"),"--",VLOOKUP(C1872,Default!$B$5:$H$113,7,FALSE))</f>
        <v>--</v>
      </c>
      <c r="J1872" s="4" t="str">
        <f ca="1">VLOOKUP(F1872,Lookup!$C$5:$D$109,2, FALSE)</f>
        <v>Travel values</v>
      </c>
      <c r="K1872" s="4" t="str">
        <f ca="1">VLOOKUP(C1872,Default!$B$4:$E$113,4, FALSE)</f>
        <v>ratio of cars to passengers (incl driver)</v>
      </c>
      <c r="L1872" s="21" t="str" cm="1">
        <f t="array" aca="1" ref="L1872" ca="1">IF(ISNA(VLOOKUP(D1872,Grouped_Sources!$C:$C,1,FALSE)),"", INDIRECT(VLOOKUP(D1872,Grouped_Sources!$C:$G,5,FALSE)))</f>
        <v>CarOccupancyRatio_vxx.docx on on OneDrive Ali Abbas - ITHIM Global\Methods and Processes\Input Parameters\CarOccupancyRate</v>
      </c>
      <c r="M1872" s="21"/>
      <c r="N1872" s="21"/>
    </row>
    <row r="1873" spans="1:14">
      <c r="A1873" s="5">
        <f t="shared" si="286"/>
        <v>21</v>
      </c>
      <c r="B1873" s="5">
        <f t="shared" si="287"/>
        <v>89</v>
      </c>
      <c r="C1873" s="5" t="str">
        <f t="shared" ca="1" si="285"/>
        <v>country</v>
      </c>
      <c r="D1873" s="5" t="str">
        <f t="shared" ref="D1873:D1875" ca="1" si="289">F1873&amp;"_"&amp;E1873</f>
        <v>country_iquique_altohospicio</v>
      </c>
      <c r="E1873" s="4" t="str" cm="1">
        <f t="array" aca="1" ref="E1873" ca="1">INDIRECT(ADDRESS(1,A1873,1,1,"all_city_parameter_inputs"))</f>
        <v>iquique_altohospicio</v>
      </c>
      <c r="F1873" s="6" t="str" cm="1">
        <f t="array" aca="1" ref="F1873" ca="1">IF(AND(ISBLANK(INDIRECT(ADDRESS(B1873,2,1,1,"all_city_parameter_inputs"))), ISBLANK(INDIRECT(ADDRESS(B1873,1,1,1,"all_city_parameter_inputs")))), "", IF(ISBLANK(INDIRECT(ADDRESS(B1873,1,1,1,"all_city_parameter_inputs"))), All_city_list!F1872,INDIRECT(ADDRESS(B1873,1,1,1,"all_city_parameter_inputs"))))</f>
        <v>country</v>
      </c>
      <c r="G1873" s="4" t="str" cm="1">
        <f t="array" aca="1" ref="G1873" ca="1">IF(AND(ISBLANK(INDIRECT(ADDRESS(B1873,3,1,1,"all_city_parameter_inputs"))),ISBLANK(INDIRECT(ADDRESS(B1873,2,1,1,"all_city_parameter_inputs")))),"",IF(ISBLANK(INDIRECT(ADDRESS(B1873,2,1,1,"all_city_parameter_inputs"))),"",INDIRECT(ADDRESS(B1873,2,1,1,"all_city_parameter_inputs"))))</f>
        <v/>
      </c>
      <c r="H1873" s="17" t="str" cm="1">
        <f t="array" aca="1" ref="H1873" ca="1">IF(ISBLANK(INDIRECT(ADDRESS(B1873,A1873,1,1,"all_city_parameter_inputs"))), "--",INDIRECT(ADDRESS(B1873,A1873,1,1,"all_city_parameter_inputs")))</f>
        <v>Chile</v>
      </c>
      <c r="I1873" s="17" t="str">
        <f ca="1">IF(OR(G1873="alpha",G1873="beta",G1873="sd",G1873="mean"),"--",VLOOKUP(C1873,Default!$B$5:$H$113,7,FALSE))</f>
        <v>Bogota</v>
      </c>
      <c r="J1873" s="4" t="str">
        <f ca="1">VLOOKUP(F1873,Lookup!$C$5:$D$109,2, FALSE)</f>
        <v>Miscellaneous</v>
      </c>
      <c r="K1873" s="4" t="str">
        <f ca="1">VLOOKUP(C1873,Default!$B$4:$E$113,4, FALSE)</f>
        <v>country where city lies in</v>
      </c>
      <c r="L1873" s="21" t="str" cm="1">
        <f t="array" aca="1" ref="L1873" ca="1">IF(ISNA(VLOOKUP(D1873,Grouped_Sources!$C:$C,1,FALSE)),"", INDIRECT(VLOOKUP(D1873,Grouped_Sources!$C:$G,5,FALSE)))</f>
        <v/>
      </c>
      <c r="M1873" s="21"/>
      <c r="N1873" s="21"/>
    </row>
    <row r="1874" spans="1:14">
      <c r="A1874" s="5">
        <f t="shared" si="286"/>
        <v>21</v>
      </c>
      <c r="B1874" s="5">
        <f t="shared" si="287"/>
        <v>90</v>
      </c>
      <c r="C1874" s="5" t="str">
        <f t="shared" ca="1" si="285"/>
        <v>continent</v>
      </c>
      <c r="D1874" s="5" t="str">
        <f t="shared" ca="1" si="289"/>
        <v>continent_iquique_altohospicio</v>
      </c>
      <c r="E1874" s="4" t="str" cm="1">
        <f t="array" aca="1" ref="E1874" ca="1">INDIRECT(ADDRESS(1,A1874,1,1,"all_city_parameter_inputs"))</f>
        <v>iquique_altohospicio</v>
      </c>
      <c r="F1874" s="6" t="str" cm="1">
        <f t="array" aca="1" ref="F1874" ca="1">IF(AND(ISBLANK(INDIRECT(ADDRESS(B1874,2,1,1,"all_city_parameter_inputs"))), ISBLANK(INDIRECT(ADDRESS(B1874,1,1,1,"all_city_parameter_inputs")))), "", IF(ISBLANK(INDIRECT(ADDRESS(B1874,1,1,1,"all_city_parameter_inputs"))), All_city_list!F1873,INDIRECT(ADDRESS(B1874,1,1,1,"all_city_parameter_inputs"))))</f>
        <v>continent</v>
      </c>
      <c r="G1874" s="4" t="str" cm="1">
        <f t="array" aca="1" ref="G1874" ca="1">IF(AND(ISBLANK(INDIRECT(ADDRESS(B1874,3,1,1,"all_city_parameter_inputs"))),ISBLANK(INDIRECT(ADDRESS(B1874,2,1,1,"all_city_parameter_inputs")))),"",IF(ISBLANK(INDIRECT(ADDRESS(B1874,2,1,1,"all_city_parameter_inputs"))),"",INDIRECT(ADDRESS(B1874,2,1,1,"all_city_parameter_inputs"))))</f>
        <v/>
      </c>
      <c r="H1874" s="17" t="str" cm="1">
        <f t="array" aca="1" ref="H1874" ca="1">IF(ISBLANK(INDIRECT(ADDRESS(B1874,A1874,1,1,"all_city_parameter_inputs"))), "--",INDIRECT(ADDRESS(B1874,A1874,1,1,"all_city_parameter_inputs")))</f>
        <v>Latin_America</v>
      </c>
      <c r="I1874" s="17" t="str">
        <f ca="1">IF(OR(G1874="alpha",G1874="beta",G1874="sd",G1874="mean"),"--",VLOOKUP(C1874,Default!$B$5:$H$113,7,FALSE))</f>
        <v>Latin_America</v>
      </c>
      <c r="J1874" s="4" t="str">
        <f ca="1">VLOOKUP(F1874,Lookup!$C$5:$D$109,2, FALSE)</f>
        <v>Miscellaneous</v>
      </c>
      <c r="K1874" s="4" t="str">
        <f ca="1">VLOOKUP(C1874,Default!$B$4:$E$113,4, FALSE)</f>
        <v>continent</v>
      </c>
      <c r="L1874" s="21" t="str" cm="1">
        <f t="array" aca="1" ref="L1874" ca="1">IF(ISNA(VLOOKUP(D1874,Grouped_Sources!$C:$C,1,FALSE)),"", INDIRECT(VLOOKUP(D1874,Grouped_Sources!$C:$G,5,FALSE)))</f>
        <v/>
      </c>
      <c r="M1874" s="21"/>
      <c r="N1874" s="21"/>
    </row>
    <row r="1875" spans="1:14">
      <c r="A1875" s="5">
        <f t="shared" si="286"/>
        <v>21</v>
      </c>
      <c r="B1875" s="5">
        <f t="shared" si="287"/>
        <v>91</v>
      </c>
      <c r="C1875" s="5" t="str">
        <f t="shared" ref="C1875:C1883" ca="1" si="290">IF(G1875 = "",F1875,IF(OR(G1875="alpha",G1875="beta",G1875="constant",G1875="sd",G1875="mean",G1875="sample"),F1875,F1875&amp;" "&amp;G1875))</f>
        <v>bus_driver_prop_male</v>
      </c>
      <c r="D1875" s="5" t="str">
        <f t="shared" ca="1" si="289"/>
        <v>bus_driver_prop_male_iquique_altohospicio</v>
      </c>
      <c r="E1875" s="4" t="str" cm="1">
        <f t="array" aca="1" ref="E1875" ca="1">INDIRECT(ADDRESS(1,A1875,1,1,"all_city_parameter_inputs"))</f>
        <v>iquique_altohospicio</v>
      </c>
      <c r="F1875" s="6" t="str" cm="1">
        <f t="array" aca="1" ref="F1875" ca="1">IF(AND(ISBLANK(INDIRECT(ADDRESS(B1875,2,1,1,"all_city_parameter_inputs"))), ISBLANK(INDIRECT(ADDRESS(B1875,1,1,1,"all_city_parameter_inputs")))), "", IF(ISBLANK(INDIRECT(ADDRESS(B1875,1,1,1,"all_city_parameter_inputs"))), All_city_list!F1874,INDIRECT(ADDRESS(B1875,1,1,1,"all_city_parameter_inputs"))))</f>
        <v>bus_driver_prop_male</v>
      </c>
      <c r="G1875" s="4" t="str" cm="1">
        <f t="array" aca="1" ref="G1875" ca="1">IF(AND(ISBLANK(INDIRECT(ADDRESS(B1875,3,1,1,"all_city_parameter_inputs"))),ISBLANK(INDIRECT(ADDRESS(B1875,2,1,1,"all_city_parameter_inputs")))),"",IF(ISBLANK(INDIRECT(ADDRESS(B1875,2,1,1,"all_city_parameter_inputs"))),"",INDIRECT(ADDRESS(B1875,2,1,1,"all_city_parameter_inputs"))))</f>
        <v/>
      </c>
      <c r="H1875" s="17" cm="1">
        <f t="array" aca="1" ref="H1875" ca="1">IF(ISBLANK(INDIRECT(ADDRESS(B1875,A1875,1,1,"all_city_parameter_inputs"))), "--",INDIRECT(ADDRESS(B1875,A1875,1,1,"all_city_parameter_inputs")))</f>
        <v>0.99</v>
      </c>
      <c r="I1875" s="17">
        <f ca="1">IF(OR(G1875="alpha",G1875="beta",G1875="sd",G1875="mean"),"--",VLOOKUP(C1875,Default!$B$5:$H$113,7,FALSE))</f>
        <v>0.98</v>
      </c>
      <c r="J1875" s="4" t="str">
        <f ca="1">VLOOKUP(F1875,Lookup!$C$5:$D$109,2, FALSE)</f>
        <v>Travel values</v>
      </c>
      <c r="K1875" s="4" t="str">
        <f ca="1">VLOOKUP(C1875,Default!$B$4:$E$113,4, FALSE)</f>
        <v>proportion of bus drivers that are male</v>
      </c>
      <c r="L1875" s="21" t="str" cm="1">
        <f t="array" aca="1" ref="L1875" ca="1">IF(ISNA(VLOOKUP(D1875,Grouped_Sources!$C:$C,1,FALSE)),"", INDIRECT(VLOOKUP(D1875,Grouped_Sources!$C:$G,5,FALSE)))</f>
        <v>on OneDrive Ali Abbas - ITHIM Global\Methods and Processes\Input Parameters\GhostTrip_demographics</v>
      </c>
      <c r="M1875" s="21"/>
      <c r="N1875" s="21"/>
    </row>
    <row r="1876" spans="1:14">
      <c r="A1876" s="5">
        <f t="shared" si="286"/>
        <v>21</v>
      </c>
      <c r="B1876" s="5">
        <f t="shared" si="287"/>
        <v>92</v>
      </c>
      <c r="C1876" s="5" t="str">
        <f t="shared" ca="1" si="290"/>
        <v>bus_driver_male_agerange</v>
      </c>
      <c r="D1876" s="5" t="str">
        <f t="shared" ref="D1876:D1883" ca="1" si="291">F1876&amp;"_"&amp;E1876</f>
        <v>bus_driver_male_agerange_iquique_altohospicio</v>
      </c>
      <c r="E1876" s="4" t="str" cm="1">
        <f t="array" aca="1" ref="E1876" ca="1">INDIRECT(ADDRESS(1,A1876,1,1,"all_city_parameter_inputs"))</f>
        <v>iquique_altohospicio</v>
      </c>
      <c r="F1876" s="6" t="str" cm="1">
        <f t="array" aca="1" ref="F1876" ca="1">IF(AND(ISBLANK(INDIRECT(ADDRESS(B1876,2,1,1,"all_city_parameter_inputs"))), ISBLANK(INDIRECT(ADDRESS(B1876,1,1,1,"all_city_parameter_inputs")))), "", IF(ISBLANK(INDIRECT(ADDRESS(B1876,1,1,1,"all_city_parameter_inputs"))), All_city_list!F1875,INDIRECT(ADDRESS(B1876,1,1,1,"all_city_parameter_inputs"))))</f>
        <v>bus_driver_male_agerange</v>
      </c>
      <c r="G1876" s="4" t="str" cm="1">
        <f t="array" aca="1" ref="G1876" ca="1">IF(AND(ISBLANK(INDIRECT(ADDRESS(B1876,3,1,1,"all_city_parameter_inputs"))),ISBLANK(INDIRECT(ADDRESS(B1876,2,1,1,"all_city_parameter_inputs")))),"",IF(ISBLANK(INDIRECT(ADDRESS(B1876,2,1,1,"all_city_parameter_inputs"))),"",INDIRECT(ADDRESS(B1876,2,1,1,"all_city_parameter_inputs"))))</f>
        <v/>
      </c>
      <c r="H1876" s="17" t="str" cm="1">
        <f t="array" aca="1" ref="H1876" ca="1">IF(ISBLANK(INDIRECT(ADDRESS(B1876,A1876,1,1,"all_city_parameter_inputs"))), "--",INDIRECT(ADDRESS(B1876,A1876,1,1,"all_city_parameter_inputs")))</f>
        <v>18, 65</v>
      </c>
      <c r="I1876" s="17" t="str">
        <f ca="1">IF(OR(G1876="alpha",G1876="beta",G1876="sd",G1876="mean"),"--",VLOOKUP(C1876,Default!$B$5:$H$113,7,FALSE))</f>
        <v>19, 65</v>
      </c>
      <c r="J1876" s="4" t="str">
        <f ca="1">VLOOKUP(F1876,Lookup!$C$5:$D$109,2, FALSE)</f>
        <v>Travel values</v>
      </c>
      <c r="K1876" s="4" t="str">
        <f ca="1">VLOOKUP(C1876,Default!$B$4:$E$113,4, FALSE)</f>
        <v>age range of male bus drivers</v>
      </c>
      <c r="L1876" s="21" t="str" cm="1">
        <f t="array" aca="1" ref="L1876" ca="1">IF(ISNA(VLOOKUP(D1876,Grouped_Sources!$C:$C,1,FALSE)),"", INDIRECT(VLOOKUP(D1876,Grouped_Sources!$C:$G,5,FALSE)))</f>
        <v>on OneDrive Ali Abbas - ITHIM Global\Methods and Processes\Input Parameters\GhostTrip_demographics</v>
      </c>
      <c r="M1876" s="21"/>
      <c r="N1876" s="21"/>
    </row>
    <row r="1877" spans="1:14">
      <c r="A1877" s="5">
        <f t="shared" si="286"/>
        <v>21</v>
      </c>
      <c r="B1877" s="5">
        <f t="shared" si="287"/>
        <v>93</v>
      </c>
      <c r="C1877" s="5" t="str">
        <f t="shared" ca="1" si="290"/>
        <v>bus_driver_female_agerange</v>
      </c>
      <c r="D1877" s="5" t="str">
        <f t="shared" ca="1" si="291"/>
        <v>bus_driver_female_agerange_iquique_altohospicio</v>
      </c>
      <c r="E1877" s="4" t="str" cm="1">
        <f t="array" aca="1" ref="E1877" ca="1">INDIRECT(ADDRESS(1,A1877,1,1,"all_city_parameter_inputs"))</f>
        <v>iquique_altohospicio</v>
      </c>
      <c r="F1877" s="6" t="str" cm="1">
        <f t="array" aca="1" ref="F1877" ca="1">IF(AND(ISBLANK(INDIRECT(ADDRESS(B1877,2,1,1,"all_city_parameter_inputs"))), ISBLANK(INDIRECT(ADDRESS(B1877,1,1,1,"all_city_parameter_inputs")))), "", IF(ISBLANK(INDIRECT(ADDRESS(B1877,1,1,1,"all_city_parameter_inputs"))), All_city_list!F1876,INDIRECT(ADDRESS(B1877,1,1,1,"all_city_parameter_inputs"))))</f>
        <v>bus_driver_female_agerange</v>
      </c>
      <c r="G1877" s="4" t="str" cm="1">
        <f t="array" aca="1" ref="G1877" ca="1">IF(AND(ISBLANK(INDIRECT(ADDRESS(B1877,3,1,1,"all_city_parameter_inputs"))),ISBLANK(INDIRECT(ADDRESS(B1877,2,1,1,"all_city_parameter_inputs")))),"",IF(ISBLANK(INDIRECT(ADDRESS(B1877,2,1,1,"all_city_parameter_inputs"))),"",INDIRECT(ADDRESS(B1877,2,1,1,"all_city_parameter_inputs"))))</f>
        <v/>
      </c>
      <c r="H1877" s="17" t="str" cm="1">
        <f t="array" aca="1" ref="H1877" ca="1">IF(ISBLANK(INDIRECT(ADDRESS(B1877,A1877,1,1,"all_city_parameter_inputs"))), "--",INDIRECT(ADDRESS(B1877,A1877,1,1,"all_city_parameter_inputs")))</f>
        <v>18, 65</v>
      </c>
      <c r="I1877" s="17" t="str">
        <f ca="1">IF(OR(G1877="alpha",G1877="beta",G1877="sd",G1877="mean"),"--",VLOOKUP(C1877,Default!$B$5:$H$113,7,FALSE))</f>
        <v>19, 65</v>
      </c>
      <c r="J1877" s="4" t="str">
        <f ca="1">VLOOKUP(F1877,Lookup!$C$5:$D$109,2, FALSE)</f>
        <v>Travel values</v>
      </c>
      <c r="K1877" s="4" t="str">
        <f ca="1">VLOOKUP(C1877,Default!$B$4:$E$113,4, FALSE)</f>
        <v>age range of female bus drivers</v>
      </c>
      <c r="L1877" s="21" t="str" cm="1">
        <f t="array" aca="1" ref="L1877" ca="1">IF(ISNA(VLOOKUP(D1877,Grouped_Sources!$C:$C,1,FALSE)),"", INDIRECT(VLOOKUP(D1877,Grouped_Sources!$C:$G,5,FALSE)))</f>
        <v>on OneDrive Ali Abbas - ITHIM Global\Methods and Processes\Input Parameters\GhostTrip_demographics</v>
      </c>
      <c r="M1877" s="21"/>
      <c r="N1877" s="21"/>
    </row>
    <row r="1878" spans="1:14">
      <c r="A1878" s="5">
        <f t="shared" si="286"/>
        <v>21</v>
      </c>
      <c r="B1878" s="5">
        <f t="shared" si="287"/>
        <v>94</v>
      </c>
      <c r="C1878" s="5" t="str">
        <f t="shared" ca="1" si="290"/>
        <v>truck_driver_prop_male</v>
      </c>
      <c r="D1878" s="5" t="str">
        <f t="shared" ca="1" si="291"/>
        <v>truck_driver_prop_male_iquique_altohospicio</v>
      </c>
      <c r="E1878" s="4" t="str" cm="1">
        <f t="array" aca="1" ref="E1878" ca="1">INDIRECT(ADDRESS(1,A1878,1,1,"all_city_parameter_inputs"))</f>
        <v>iquique_altohospicio</v>
      </c>
      <c r="F1878" s="6" t="str" cm="1">
        <f t="array" aca="1" ref="F1878" ca="1">IF(AND(ISBLANK(INDIRECT(ADDRESS(B1878,2,1,1,"all_city_parameter_inputs"))), ISBLANK(INDIRECT(ADDRESS(B1878,1,1,1,"all_city_parameter_inputs")))), "", IF(ISBLANK(INDIRECT(ADDRESS(B1878,1,1,1,"all_city_parameter_inputs"))), All_city_list!F1877,INDIRECT(ADDRESS(B1878,1,1,1,"all_city_parameter_inputs"))))</f>
        <v>truck_driver_prop_male</v>
      </c>
      <c r="G1878" s="4" t="str" cm="1">
        <f t="array" aca="1" ref="G1878" ca="1">IF(AND(ISBLANK(INDIRECT(ADDRESS(B1878,3,1,1,"all_city_parameter_inputs"))),ISBLANK(INDIRECT(ADDRESS(B1878,2,1,1,"all_city_parameter_inputs")))),"",IF(ISBLANK(INDIRECT(ADDRESS(B1878,2,1,1,"all_city_parameter_inputs"))),"",INDIRECT(ADDRESS(B1878,2,1,1,"all_city_parameter_inputs"))))</f>
        <v/>
      </c>
      <c r="H1878" s="17" cm="1">
        <f t="array" aca="1" ref="H1878" ca="1">IF(ISBLANK(INDIRECT(ADDRESS(B1878,A1878,1,1,"all_city_parameter_inputs"))), "--",INDIRECT(ADDRESS(B1878,A1878,1,1,"all_city_parameter_inputs")))</f>
        <v>0.99</v>
      </c>
      <c r="I1878" s="17">
        <f ca="1">IF(OR(G1878="alpha",G1878="beta",G1878="sd",G1878="mean"),"--",VLOOKUP(C1878,Default!$B$5:$H$113,7,FALSE))</f>
        <v>0.98</v>
      </c>
      <c r="J1878" s="4" t="str">
        <f ca="1">VLOOKUP(F1878,Lookup!$C$5:$D$109,2, FALSE)</f>
        <v>Travel values</v>
      </c>
      <c r="K1878" s="4" t="str">
        <f ca="1">VLOOKUP(C1878,Default!$B$4:$E$113,4, FALSE)</f>
        <v>proportion of male truck drivers</v>
      </c>
      <c r="L1878" s="21" t="str" cm="1">
        <f t="array" aca="1" ref="L1878" ca="1">IF(ISNA(VLOOKUP(D1878,Grouped_Sources!$C:$C,1,FALSE)),"", INDIRECT(VLOOKUP(D1878,Grouped_Sources!$C:$G,5,FALSE)))</f>
        <v>on OneDrive Ali Abbas - ITHIM Global\Methods and Processes\Input Parameters\GhostTrip_demographics</v>
      </c>
      <c r="M1878" s="21"/>
      <c r="N1878" s="21"/>
    </row>
    <row r="1879" spans="1:14">
      <c r="A1879" s="5">
        <f t="shared" si="286"/>
        <v>21</v>
      </c>
      <c r="B1879" s="5">
        <f t="shared" si="287"/>
        <v>95</v>
      </c>
      <c r="C1879" s="5" t="str">
        <f t="shared" ca="1" si="290"/>
        <v>truck_driver_male_agerange</v>
      </c>
      <c r="D1879" s="5" t="str">
        <f t="shared" ca="1" si="291"/>
        <v>truck_driver_male_agerange_iquique_altohospicio</v>
      </c>
      <c r="E1879" s="4" t="str" cm="1">
        <f t="array" aca="1" ref="E1879" ca="1">INDIRECT(ADDRESS(1,A1879,1,1,"all_city_parameter_inputs"))</f>
        <v>iquique_altohospicio</v>
      </c>
      <c r="F1879" s="6" t="str" cm="1">
        <f t="array" aca="1" ref="F1879" ca="1">IF(AND(ISBLANK(INDIRECT(ADDRESS(B1879,2,1,1,"all_city_parameter_inputs"))), ISBLANK(INDIRECT(ADDRESS(B1879,1,1,1,"all_city_parameter_inputs")))), "", IF(ISBLANK(INDIRECT(ADDRESS(B1879,1,1,1,"all_city_parameter_inputs"))), All_city_list!F1878,INDIRECT(ADDRESS(B1879,1,1,1,"all_city_parameter_inputs"))))</f>
        <v>truck_driver_male_agerange</v>
      </c>
      <c r="G1879" s="4" t="str" cm="1">
        <f t="array" aca="1" ref="G1879" ca="1">IF(AND(ISBLANK(INDIRECT(ADDRESS(B1879,3,1,1,"all_city_parameter_inputs"))),ISBLANK(INDIRECT(ADDRESS(B1879,2,1,1,"all_city_parameter_inputs")))),"",IF(ISBLANK(INDIRECT(ADDRESS(B1879,2,1,1,"all_city_parameter_inputs"))),"",INDIRECT(ADDRESS(B1879,2,1,1,"all_city_parameter_inputs"))))</f>
        <v/>
      </c>
      <c r="H1879" s="17" t="str" cm="1">
        <f t="array" aca="1" ref="H1879" ca="1">IF(ISBLANK(INDIRECT(ADDRESS(B1879,A1879,1,1,"all_city_parameter_inputs"))), "--",INDIRECT(ADDRESS(B1879,A1879,1,1,"all_city_parameter_inputs")))</f>
        <v>18, 65</v>
      </c>
      <c r="I1879" s="17" t="str">
        <f ca="1">IF(OR(G1879="alpha",G1879="beta",G1879="sd",G1879="mean"),"--",VLOOKUP(C1879,Default!$B$5:$H$113,7,FALSE))</f>
        <v>18, 65</v>
      </c>
      <c r="J1879" s="4" t="str">
        <f ca="1">VLOOKUP(F1879,Lookup!$C$5:$D$109,2, FALSE)</f>
        <v>Travel values</v>
      </c>
      <c r="K1879" s="4" t="str">
        <f ca="1">VLOOKUP(C1879,Default!$B$4:$E$113,4, FALSE)</f>
        <v>age range of male truck drivers</v>
      </c>
      <c r="L1879" s="21" t="str" cm="1">
        <f t="array" aca="1" ref="L1879" ca="1">IF(ISNA(VLOOKUP(D1879,Grouped_Sources!$C:$C,1,FALSE)),"", INDIRECT(VLOOKUP(D1879,Grouped_Sources!$C:$G,5,FALSE)))</f>
        <v>on OneDrive Ali Abbas - ITHIM Global\Methods and Processes\Input Parameters\GhostTrip_demographics</v>
      </c>
      <c r="M1879" s="21"/>
      <c r="N1879" s="21"/>
    </row>
    <row r="1880" spans="1:14">
      <c r="A1880" s="5">
        <f t="shared" si="286"/>
        <v>21</v>
      </c>
      <c r="B1880" s="5">
        <f t="shared" si="287"/>
        <v>96</v>
      </c>
      <c r="C1880" s="5" t="str">
        <f t="shared" ca="1" si="290"/>
        <v>truck_driver_female_agerange</v>
      </c>
      <c r="D1880" s="5" t="str">
        <f t="shared" ca="1" si="291"/>
        <v>truck_driver_female_agerange_iquique_altohospicio</v>
      </c>
      <c r="E1880" s="4" t="str" cm="1">
        <f t="array" aca="1" ref="E1880" ca="1">INDIRECT(ADDRESS(1,A1880,1,1,"all_city_parameter_inputs"))</f>
        <v>iquique_altohospicio</v>
      </c>
      <c r="F1880" s="6" t="str" cm="1">
        <f t="array" aca="1" ref="F1880" ca="1">IF(AND(ISBLANK(INDIRECT(ADDRESS(B1880,2,1,1,"all_city_parameter_inputs"))), ISBLANK(INDIRECT(ADDRESS(B1880,1,1,1,"all_city_parameter_inputs")))), "", IF(ISBLANK(INDIRECT(ADDRESS(B1880,1,1,1,"all_city_parameter_inputs"))), All_city_list!F1879,INDIRECT(ADDRESS(B1880,1,1,1,"all_city_parameter_inputs"))))</f>
        <v>truck_driver_female_agerange</v>
      </c>
      <c r="G1880" s="4" t="str" cm="1">
        <f t="array" aca="1" ref="G1880" ca="1">IF(AND(ISBLANK(INDIRECT(ADDRESS(B1880,3,1,1,"all_city_parameter_inputs"))),ISBLANK(INDIRECT(ADDRESS(B1880,2,1,1,"all_city_parameter_inputs")))),"",IF(ISBLANK(INDIRECT(ADDRESS(B1880,2,1,1,"all_city_parameter_inputs"))),"",INDIRECT(ADDRESS(B1880,2,1,1,"all_city_parameter_inputs"))))</f>
        <v/>
      </c>
      <c r="H1880" s="17" t="str" cm="1">
        <f t="array" aca="1" ref="H1880" ca="1">IF(ISBLANK(INDIRECT(ADDRESS(B1880,A1880,1,1,"all_city_parameter_inputs"))), "--",INDIRECT(ADDRESS(B1880,A1880,1,1,"all_city_parameter_inputs")))</f>
        <v>18, 65</v>
      </c>
      <c r="I1880" s="17" t="str">
        <f ca="1">IF(OR(G1880="alpha",G1880="beta",G1880="sd",G1880="mean"),"--",VLOOKUP(C1880,Default!$B$5:$H$113,7,FALSE))</f>
        <v>18, 65</v>
      </c>
      <c r="J1880" s="4" t="str">
        <f ca="1">VLOOKUP(F1880,Lookup!$C$5:$D$109,2, FALSE)</f>
        <v>Travel values</v>
      </c>
      <c r="K1880" s="4" t="str">
        <f ca="1">VLOOKUP(C1880,Default!$B$4:$E$113,4, FALSE)</f>
        <v>age range of female truck drivers</v>
      </c>
      <c r="L1880" s="21" t="str" cm="1">
        <f t="array" aca="1" ref="L1880" ca="1">IF(ISNA(VLOOKUP(D1880,Grouped_Sources!$C:$C,1,FALSE)),"", INDIRECT(VLOOKUP(D1880,Grouped_Sources!$C:$G,5,FALSE)))</f>
        <v>on OneDrive Ali Abbas - ITHIM Global\Methods and Processes\Input Parameters\GhostTrip_demographics</v>
      </c>
      <c r="M1880" s="21"/>
      <c r="N1880" s="21"/>
    </row>
    <row r="1881" spans="1:14">
      <c r="A1881" s="5">
        <f t="shared" si="286"/>
        <v>21</v>
      </c>
      <c r="B1881" s="5">
        <f t="shared" si="287"/>
        <v>97</v>
      </c>
      <c r="C1881" s="5" t="str">
        <f t="shared" ca="1" si="290"/>
        <v>commerical_mbike_prop_male</v>
      </c>
      <c r="D1881" s="5" t="str">
        <f t="shared" ca="1" si="291"/>
        <v>commerical_mbike_prop_male_iquique_altohospicio</v>
      </c>
      <c r="E1881" s="4" t="str" cm="1">
        <f t="array" aca="1" ref="E1881" ca="1">INDIRECT(ADDRESS(1,A1881,1,1,"all_city_parameter_inputs"))</f>
        <v>iquique_altohospicio</v>
      </c>
      <c r="F1881" s="6" t="str" cm="1">
        <f t="array" aca="1" ref="F1881" ca="1">IF(AND(ISBLANK(INDIRECT(ADDRESS(B1881,2,1,1,"all_city_parameter_inputs"))), ISBLANK(INDIRECT(ADDRESS(B1881,1,1,1,"all_city_parameter_inputs")))), "", IF(ISBLANK(INDIRECT(ADDRESS(B1881,1,1,1,"all_city_parameter_inputs"))), All_city_list!F1880,INDIRECT(ADDRESS(B1881,1,1,1,"all_city_parameter_inputs"))))</f>
        <v>commerical_mbike_prop_male</v>
      </c>
      <c r="G1881" s="4" t="str" cm="1">
        <f t="array" aca="1" ref="G1881" ca="1">IF(AND(ISBLANK(INDIRECT(ADDRESS(B1881,3,1,1,"all_city_parameter_inputs"))),ISBLANK(INDIRECT(ADDRESS(B1881,2,1,1,"all_city_parameter_inputs")))),"",IF(ISBLANK(INDIRECT(ADDRESS(B1881,2,1,1,"all_city_parameter_inputs"))),"",INDIRECT(ADDRESS(B1881,2,1,1,"all_city_parameter_inputs"))))</f>
        <v/>
      </c>
      <c r="H1881" s="17" cm="1">
        <f t="array" aca="1" ref="H1881" ca="1">IF(ISBLANK(INDIRECT(ADDRESS(B1881,A1881,1,1,"all_city_parameter_inputs"))), "--",INDIRECT(ADDRESS(B1881,A1881,1,1,"all_city_parameter_inputs")))</f>
        <v>0.99</v>
      </c>
      <c r="I1881" s="17">
        <f ca="1">IF(OR(G1881="alpha",G1881="beta",G1881="sd",G1881="mean"),"--",VLOOKUP(C1881,Default!$B$5:$H$113,7,FALSE))</f>
        <v>0.99</v>
      </c>
      <c r="J1881" s="4" t="str">
        <f ca="1">VLOOKUP(F1881,Lookup!$C$5:$D$109,2, FALSE)</f>
        <v>Travel values</v>
      </c>
      <c r="K1881" s="4" t="str">
        <f ca="1">VLOOKUP(C1881,Default!$B$4:$E$113,4, FALSE)</f>
        <v>proportion of male commercial motorcycle drivers</v>
      </c>
      <c r="L1881" s="21" t="str" cm="1">
        <f t="array" aca="1" ref="L1881" ca="1">IF(ISNA(VLOOKUP(D1881,Grouped_Sources!$C:$C,1,FALSE)),"", INDIRECT(VLOOKUP(D1881,Grouped_Sources!$C:$G,5,FALSE)))</f>
        <v>on OneDrive Ali Abbas - ITHIM Global\Methods and Processes\Input Parameters\GhostTrip_demographics</v>
      </c>
      <c r="M1881" s="21"/>
      <c r="N1881" s="21"/>
    </row>
    <row r="1882" spans="1:14">
      <c r="A1882" s="5">
        <f t="shared" si="286"/>
        <v>21</v>
      </c>
      <c r="B1882" s="5">
        <f t="shared" si="287"/>
        <v>98</v>
      </c>
      <c r="C1882" s="5" t="str">
        <f t="shared" ca="1" si="290"/>
        <v>commerical_mbike_male_agerange</v>
      </c>
      <c r="D1882" s="5" t="str">
        <f t="shared" ca="1" si="291"/>
        <v>commerical_mbike_male_agerange_iquique_altohospicio</v>
      </c>
      <c r="E1882" s="4" t="str" cm="1">
        <f t="array" aca="1" ref="E1882" ca="1">INDIRECT(ADDRESS(1,A1882,1,1,"all_city_parameter_inputs"))</f>
        <v>iquique_altohospicio</v>
      </c>
      <c r="F1882" s="6" t="str" cm="1">
        <f t="array" aca="1" ref="F1882" ca="1">IF(AND(ISBLANK(INDIRECT(ADDRESS(B1882,2,1,1,"all_city_parameter_inputs"))), ISBLANK(INDIRECT(ADDRESS(B1882,1,1,1,"all_city_parameter_inputs")))), "", IF(ISBLANK(INDIRECT(ADDRESS(B1882,1,1,1,"all_city_parameter_inputs"))), All_city_list!F1881,INDIRECT(ADDRESS(B1882,1,1,1,"all_city_parameter_inputs"))))</f>
        <v>commerical_mbike_male_agerange</v>
      </c>
      <c r="G1882" s="4" t="str" cm="1">
        <f t="array" aca="1" ref="G1882" ca="1">IF(AND(ISBLANK(INDIRECT(ADDRESS(B1882,3,1,1,"all_city_parameter_inputs"))),ISBLANK(INDIRECT(ADDRESS(B1882,2,1,1,"all_city_parameter_inputs")))),"",IF(ISBLANK(INDIRECT(ADDRESS(B1882,2,1,1,"all_city_parameter_inputs"))),"",INDIRECT(ADDRESS(B1882,2,1,1,"all_city_parameter_inputs"))))</f>
        <v/>
      </c>
      <c r="H1882" s="17" t="str" cm="1">
        <f t="array" aca="1" ref="H1882" ca="1">IF(ISBLANK(INDIRECT(ADDRESS(B1882,A1882,1,1,"all_city_parameter_inputs"))), "--",INDIRECT(ADDRESS(B1882,A1882,1,1,"all_city_parameter_inputs")))</f>
        <v>18, 65</v>
      </c>
      <c r="I1882" s="17" t="str">
        <f ca="1">IF(OR(G1882="alpha",G1882="beta",G1882="sd",G1882="mean"),"--",VLOOKUP(C1882,Default!$B$5:$H$113,7,FALSE))</f>
        <v>18, 65</v>
      </c>
      <c r="J1882" s="4" t="str">
        <f ca="1">VLOOKUP(F1882,Lookup!$C$5:$D$109,2, FALSE)</f>
        <v>Travel values</v>
      </c>
      <c r="K1882" s="4" t="str">
        <f ca="1">VLOOKUP(C1882,Default!$B$4:$E$113,4, FALSE)</f>
        <v>age range of male commercial motorcycle drivers</v>
      </c>
      <c r="L1882" s="21" t="str" cm="1">
        <f t="array" aca="1" ref="L1882" ca="1">IF(ISNA(VLOOKUP(D1882,Grouped_Sources!$C:$C,1,FALSE)),"", INDIRECT(VLOOKUP(D1882,Grouped_Sources!$C:$G,5,FALSE)))</f>
        <v>on OneDrive Ali Abbas - ITHIM Global\Methods and Processes\Input Parameters\GhostTrip_demographics</v>
      </c>
      <c r="M1882" s="21"/>
      <c r="N1882" s="21"/>
    </row>
    <row r="1883" spans="1:14">
      <c r="A1883" s="5">
        <f t="shared" ref="A1883:A1914" si="292">A1784+1</f>
        <v>21</v>
      </c>
      <c r="B1883" s="5">
        <f t="shared" ref="B1883:B1914" si="293">B1784</f>
        <v>99</v>
      </c>
      <c r="C1883" s="5" t="str">
        <f t="shared" ca="1" si="290"/>
        <v>commerical_mbike_female_agerange</v>
      </c>
      <c r="D1883" s="5" t="str">
        <f t="shared" ca="1" si="291"/>
        <v>commerical_mbike_female_agerange_iquique_altohospicio</v>
      </c>
      <c r="E1883" s="4" t="str" cm="1">
        <f t="array" aca="1" ref="E1883" ca="1">INDIRECT(ADDRESS(1,A1883,1,1,"all_city_parameter_inputs"))</f>
        <v>iquique_altohospicio</v>
      </c>
      <c r="F1883" s="6" t="str" cm="1">
        <f t="array" aca="1" ref="F1883" ca="1">IF(AND(ISBLANK(INDIRECT(ADDRESS(B1883,2,1,1,"all_city_parameter_inputs"))), ISBLANK(INDIRECT(ADDRESS(B1883,1,1,1,"all_city_parameter_inputs")))), "", IF(ISBLANK(INDIRECT(ADDRESS(B1883,1,1,1,"all_city_parameter_inputs"))), All_city_list!F1882,INDIRECT(ADDRESS(B1883,1,1,1,"all_city_parameter_inputs"))))</f>
        <v>commerical_mbike_female_agerange</v>
      </c>
      <c r="G1883" s="4" t="str" cm="1">
        <f t="array" aca="1" ref="G1883" ca="1">IF(AND(ISBLANK(INDIRECT(ADDRESS(B1883,3,1,1,"all_city_parameter_inputs"))),ISBLANK(INDIRECT(ADDRESS(B1883,2,1,1,"all_city_parameter_inputs")))),"",IF(ISBLANK(INDIRECT(ADDRESS(B1883,2,1,1,"all_city_parameter_inputs"))),"",INDIRECT(ADDRESS(B1883,2,1,1,"all_city_parameter_inputs"))))</f>
        <v/>
      </c>
      <c r="H1883" s="17" t="str" cm="1">
        <f t="array" aca="1" ref="H1883" ca="1">IF(ISBLANK(INDIRECT(ADDRESS(B1883,A1883,1,1,"all_city_parameter_inputs"))), "--",INDIRECT(ADDRESS(B1883,A1883,1,1,"all_city_parameter_inputs")))</f>
        <v>18, 65</v>
      </c>
      <c r="I1883" s="17" t="str">
        <f ca="1">IF(OR(G1883="alpha",G1883="beta",G1883="sd",G1883="mean"),"--",VLOOKUP(C1883,Default!$B$5:$H$113,7,FALSE))</f>
        <v>18, 65</v>
      </c>
      <c r="J1883" s="4" t="str">
        <f ca="1">VLOOKUP(F1883,Lookup!$C$5:$D$109,2, FALSE)</f>
        <v>Travel values</v>
      </c>
      <c r="K1883" s="4" t="str">
        <f ca="1">VLOOKUP(C1883,Default!$B$4:$E$113,4, FALSE)</f>
        <v>age range of female commercial motorcycle drivers</v>
      </c>
      <c r="L1883" s="21" t="str" cm="1">
        <f t="array" aca="1" ref="L1883" ca="1">IF(ISNA(VLOOKUP(D1883,Grouped_Sources!$C:$C,1,FALSE)),"", INDIRECT(VLOOKUP(D1883,Grouped_Sources!$C:$G,5,FALSE)))</f>
        <v>on OneDrive Ali Abbas - ITHIM Global\Methods and Processes\Input Parameters\GhostTrip_demographics</v>
      </c>
      <c r="M1883" s="21"/>
      <c r="N1883" s="21"/>
    </row>
    <row r="1884" spans="1:14">
      <c r="A1884" s="5">
        <f t="shared" si="292"/>
        <v>21</v>
      </c>
      <c r="B1884" s="5">
        <f t="shared" si="293"/>
        <v>100</v>
      </c>
      <c r="C1884" s="5" t="str">
        <f t="shared" ref="C1884" ca="1" si="294">IF(G1884 = "",F1884,IF(OR(G1884="alpha",G1884="beta",G1884="constant",G1884="sd",G1884="mean",G1884="sample"),F1884,F1884&amp;" "&amp;G1884))</f>
        <v>day_to_week_scalar</v>
      </c>
      <c r="D1884" s="5" t="str">
        <f t="shared" ref="D1884" ca="1" si="295">F1884&amp;"_"&amp;E1884</f>
        <v>day_to_week_scalar_iquique_altohospicio</v>
      </c>
      <c r="E1884" s="4" t="str" cm="1">
        <f t="array" aca="1" ref="E1884" ca="1">INDIRECT(ADDRESS(1,A1884,1,1,"all_city_parameter_inputs"))</f>
        <v>iquique_altohospicio</v>
      </c>
      <c r="F1884" s="6" t="str" cm="1">
        <f t="array" aca="1" ref="F1884" ca="1">IF(AND(ISBLANK(INDIRECT(ADDRESS(B1884,2,1,1,"all_city_parameter_inputs"))), ISBLANK(INDIRECT(ADDRESS(B1884,1,1,1,"all_city_parameter_inputs")))), "", IF(ISBLANK(INDIRECT(ADDRESS(B1884,1,1,1,"all_city_parameter_inputs"))), All_city_list!F1883,INDIRECT(ADDRESS(B1884,1,1,1,"all_city_parameter_inputs"))))</f>
        <v>day_to_week_scalar</v>
      </c>
      <c r="G1884" s="4" t="str" cm="1">
        <f t="array" aca="1" ref="G1884" ca="1">IF(AND(ISBLANK(INDIRECT(ADDRESS(B1884,3,1,1,"all_city_parameter_inputs"))),ISBLANK(INDIRECT(ADDRESS(B1884,2,1,1,"all_city_parameter_inputs")))),"",IF(ISBLANK(INDIRECT(ADDRESS(B1884,2,1,1,"all_city_parameter_inputs"))),"",INDIRECT(ADDRESS(B1884,2,1,1,"all_city_parameter_inputs"))))</f>
        <v/>
      </c>
      <c r="H1884" s="17" cm="1">
        <f t="array" aca="1" ref="H1884" ca="1">IF(ISBLANK(INDIRECT(ADDRESS(B1884,A1884,1,1,"all_city_parameter_inputs"))), "--",INDIRECT(ADDRESS(B1884,A1884,1,1,"all_city_parameter_inputs")))</f>
        <v>7</v>
      </c>
      <c r="I1884" s="17">
        <f ca="1">IF(OR(G1884="alpha",G1884="beta",G1884="sd",G1884="mean"),"--",VLOOKUP(C1884,Default!$B$5:$H$113,7,FALSE))</f>
        <v>7</v>
      </c>
      <c r="J1884" s="4" t="str">
        <f ca="1">VLOOKUP(F1884,Lookup!$C$5:$D$109,2, FALSE)</f>
        <v>Travel values</v>
      </c>
      <c r="K1884" s="4" t="str">
        <f ca="1">VLOOKUP(C1884,Default!$B$4:$E$113,4, FALSE)</f>
        <v>how daily travel scales to a week</v>
      </c>
      <c r="L1884" s="38" t="s">
        <v>831</v>
      </c>
      <c r="M1884" s="21"/>
      <c r="N1884" s="21"/>
    </row>
    <row r="1885" spans="1:14">
      <c r="A1885" s="5">
        <f t="shared" si="292"/>
        <v>22</v>
      </c>
      <c r="B1885" s="5">
        <f t="shared" si="293"/>
        <v>2</v>
      </c>
      <c r="C1885" s="5" t="str">
        <f t="shared" ca="1" si="285"/>
        <v>speeds auto_rickshaw</v>
      </c>
      <c r="D1885" s="5" t="str">
        <f t="shared" ref="D1885" ca="1" si="296">F1885&amp;"_"&amp;E1885</f>
        <v>speeds_osorno</v>
      </c>
      <c r="E1885" s="4" t="str" cm="1">
        <f t="array" aca="1" ref="E1885" ca="1">INDIRECT(ADDRESS(1,A1885,1,1,"all_city_parameter_inputs"))</f>
        <v>osorno</v>
      </c>
      <c r="F1885" s="6" t="str" cm="1">
        <f t="array" aca="1" ref="F1885" ca="1">IF(AND(ISBLANK(INDIRECT(ADDRESS(B1885,2,1,1,"all_city_parameter_inputs"))), ISBLANK(INDIRECT(ADDRESS(B1885,1,1,1,"all_city_parameter_inputs")))), "", IF(ISBLANK(INDIRECT(ADDRESS(B1885,1,1,1,"all_city_parameter_inputs"))), All_city_list!F1872,INDIRECT(ADDRESS(B1885,1,1,1,"all_city_parameter_inputs"))))</f>
        <v>speeds</v>
      </c>
      <c r="G1885" s="4" t="str" cm="1">
        <f t="array" aca="1" ref="G1885" ca="1">IF(AND(ISBLANK(INDIRECT(ADDRESS(B1885,3,1,1,"all_city_parameter_inputs"))),ISBLANK(INDIRECT(ADDRESS(B1885,2,1,1,"all_city_parameter_inputs")))),"",IF(ISBLANK(INDIRECT(ADDRESS(B1885,2,1,1,"all_city_parameter_inputs"))),"",INDIRECT(ADDRESS(B1885,2,1,1,"all_city_parameter_inputs"))))</f>
        <v>auto_rickshaw</v>
      </c>
      <c r="H1885" s="17" t="str" cm="1">
        <f t="array" aca="1" ref="H1885" ca="1">IF(ISBLANK(INDIRECT(ADDRESS(B1885,A1885,1,1,"all_city_parameter_inputs"))), "--",INDIRECT(ADDRESS(B1885,A1885,1,1,"all_city_parameter_inputs")))</f>
        <v>--</v>
      </c>
      <c r="I1885" s="17">
        <f ca="1">IF(OR(G1885="alpha",G1885="beta",G1885="sd",G1885="mean"),"--",VLOOKUP(C1885,Default!$B$5:$H$113,7,FALSE))</f>
        <v>0</v>
      </c>
      <c r="J1885" s="4" t="str">
        <f ca="1">VLOOKUP(F1885,Lookup!$C$5:$D$109,2, FALSE)</f>
        <v>Travel values</v>
      </c>
      <c r="K1885" s="4">
        <f ca="1">VLOOKUP(C1885,Default!$B$4:$E$113,4, FALSE)</f>
        <v>0</v>
      </c>
      <c r="L1885" s="21" t="str" cm="1">
        <f t="array" aca="1" ref="L1885" ca="1">IF(ISNA(VLOOKUP(D1885,Grouped_Sources!$C:$C,1,FALSE)),"", INDIRECT(VLOOKUP(D1885,Grouped_Sources!$C:$G,5,FALSE)))</f>
        <v>VehicleSpeeds_Summary_vxxx.docx on OneDrive Ali Abbas - ITHIM Global\Methods and Processes\Input Parameters\VehicleSpeeds</v>
      </c>
      <c r="M1885" s="21"/>
      <c r="N1885" s="21"/>
    </row>
    <row r="1886" spans="1:14">
      <c r="A1886" s="5">
        <f t="shared" si="292"/>
        <v>22</v>
      </c>
      <c r="B1886" s="5">
        <f t="shared" si="293"/>
        <v>3</v>
      </c>
      <c r="C1886" s="5" t="str">
        <f t="shared" ca="1" si="285"/>
        <v>speeds bus</v>
      </c>
      <c r="D1886" s="5" t="str">
        <f t="shared" ca="1" si="281"/>
        <v>speeds_osorno</v>
      </c>
      <c r="E1886" s="4" t="str" cm="1">
        <f t="array" aca="1" ref="E1886" ca="1">INDIRECT(ADDRESS(1,A1886,1,1,"all_city_parameter_inputs"))</f>
        <v>osorno</v>
      </c>
      <c r="F1886" s="6" t="str" cm="1">
        <f t="array" aca="1" ref="F1886" ca="1">IF(AND(ISBLANK(INDIRECT(ADDRESS(B1886,2,1,1,"all_city_parameter_inputs"))), ISBLANK(INDIRECT(ADDRESS(B1886,1,1,1,"all_city_parameter_inputs")))), "", IF(ISBLANK(INDIRECT(ADDRESS(B1886,1,1,1,"all_city_parameter_inputs"))), All_city_list!F1885,INDIRECT(ADDRESS(B1886,1,1,1,"all_city_parameter_inputs"))))</f>
        <v>speeds</v>
      </c>
      <c r="G1886" s="4" t="str" cm="1">
        <f t="array" aca="1" ref="G1886" ca="1">IF(AND(ISBLANK(INDIRECT(ADDRESS(B1886,3,1,1,"all_city_parameter_inputs"))),ISBLANK(INDIRECT(ADDRESS(B1886,2,1,1,"all_city_parameter_inputs")))),"",IF(ISBLANK(INDIRECT(ADDRESS(B1886,2,1,1,"all_city_parameter_inputs"))),"",INDIRECT(ADDRESS(B1886,2,1,1,"all_city_parameter_inputs"))))</f>
        <v>bus</v>
      </c>
      <c r="H1886" s="17" cm="1">
        <f t="array" aca="1" ref="H1886" ca="1">IF(ISBLANK(INDIRECT(ADDRESS(B1886,A1886,1,1,"all_city_parameter_inputs"))), "--",INDIRECT(ADDRESS(B1886,A1886,1,1,"all_city_parameter_inputs")))</f>
        <v>13</v>
      </c>
      <c r="I1886" s="17">
        <f ca="1">IF(OR(G1886="alpha",G1886="beta",G1886="sd",G1886="mean"),"--",VLOOKUP(C1886,Default!$B$5:$H$113,7,FALSE))</f>
        <v>8.1</v>
      </c>
      <c r="J1886" s="4" t="str">
        <f ca="1">VLOOKUP(F1886,Lookup!$C$5:$D$109,2, FALSE)</f>
        <v>Travel values</v>
      </c>
      <c r="K1886" s="4" t="str">
        <f ca="1">VLOOKUP(C1886,Default!$B$4:$E$113,4,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886" s="21" t="str" cm="1">
        <f t="array" aca="1" ref="L1886" ca="1">IF(ISNA(VLOOKUP(D1886,Grouped_Sources!$C:$C,1,FALSE)),"", INDIRECT(VLOOKUP(D1886,Grouped_Sources!$C:$G,5,FALSE)))</f>
        <v>VehicleSpeeds_Summary_vxxx.docx on OneDrive Ali Abbas - ITHIM Global\Methods and Processes\Input Parameters\VehicleSpeeds</v>
      </c>
      <c r="M1886" s="21"/>
      <c r="N1886" s="21"/>
    </row>
    <row r="1887" spans="1:14">
      <c r="A1887" s="5">
        <f t="shared" si="292"/>
        <v>22</v>
      </c>
      <c r="B1887" s="5">
        <f t="shared" si="293"/>
        <v>4</v>
      </c>
      <c r="C1887" s="5" t="str">
        <f t="shared" ca="1" si="285"/>
        <v>speeds car</v>
      </c>
      <c r="D1887" s="5" t="str">
        <f t="shared" ref="D1887:D1896" ca="1" si="297">F1887&amp;"_"&amp;E1887</f>
        <v>speeds_osorno</v>
      </c>
      <c r="E1887" s="4" t="str" cm="1">
        <f t="array" aca="1" ref="E1887" ca="1">INDIRECT(ADDRESS(1,A1887,1,1,"all_city_parameter_inputs"))</f>
        <v>osorno</v>
      </c>
      <c r="F1887" s="6" t="str" cm="1">
        <f t="array" aca="1" ref="F1887" ca="1">IF(AND(ISBLANK(INDIRECT(ADDRESS(B1887,2,1,1,"all_city_parameter_inputs"))), ISBLANK(INDIRECT(ADDRESS(B1887,1,1,1,"all_city_parameter_inputs")))), "", IF(ISBLANK(INDIRECT(ADDRESS(B1887,1,1,1,"all_city_parameter_inputs"))), All_city_list!F1886,INDIRECT(ADDRESS(B1887,1,1,1,"all_city_parameter_inputs"))))</f>
        <v>speeds</v>
      </c>
      <c r="G1887" s="4" t="str" cm="1">
        <f t="array" aca="1" ref="G1887" ca="1">IF(AND(ISBLANK(INDIRECT(ADDRESS(B1887,3,1,1,"all_city_parameter_inputs"))),ISBLANK(INDIRECT(ADDRESS(B1887,2,1,1,"all_city_parameter_inputs")))),"",IF(ISBLANK(INDIRECT(ADDRESS(B1887,2,1,1,"all_city_parameter_inputs"))),"",INDIRECT(ADDRESS(B1887,2,1,1,"all_city_parameter_inputs"))))</f>
        <v>car</v>
      </c>
      <c r="H1887" s="17" cm="1">
        <f t="array" aca="1" ref="H1887" ca="1">IF(ISBLANK(INDIRECT(ADDRESS(B1887,A1887,1,1,"all_city_parameter_inputs"))), "--",INDIRECT(ADDRESS(B1887,A1887,1,1,"all_city_parameter_inputs")))</f>
        <v>16</v>
      </c>
      <c r="I1887" s="17">
        <f ca="1">IF(OR(G1887="alpha",G1887="beta",G1887="sd",G1887="mean"),"--",VLOOKUP(C1887,Default!$B$5:$H$113,7,FALSE))</f>
        <v>13.8</v>
      </c>
      <c r="J1887" s="4" t="str">
        <f ca="1">VLOOKUP(F1887,Lookup!$C$5:$D$109,2, FALSE)</f>
        <v>Travel values</v>
      </c>
      <c r="K1887" s="4">
        <f ca="1">VLOOKUP(C1887,Default!$B$4:$E$113,4, FALSE)</f>
        <v>0</v>
      </c>
      <c r="L1887" s="21" t="str" cm="1">
        <f t="array" aca="1" ref="L1887" ca="1">IF(ISNA(VLOOKUP(D1887,Grouped_Sources!$C:$C,1,FALSE)),"", INDIRECT(VLOOKUP(D1887,Grouped_Sources!$C:$G,5,FALSE)))</f>
        <v>VehicleSpeeds_Summary_vxxx.docx on OneDrive Ali Abbas - ITHIM Global\Methods and Processes\Input Parameters\VehicleSpeeds</v>
      </c>
      <c r="M1887" s="21"/>
      <c r="N1887" s="21"/>
    </row>
    <row r="1888" spans="1:14">
      <c r="A1888" s="5">
        <f t="shared" si="292"/>
        <v>22</v>
      </c>
      <c r="B1888" s="5">
        <f t="shared" si="293"/>
        <v>5</v>
      </c>
      <c r="C1888" s="5" t="str">
        <f t="shared" ca="1" si="285"/>
        <v>speeds cycle</v>
      </c>
      <c r="D1888" s="5" t="str">
        <f t="shared" ca="1" si="297"/>
        <v>speeds_osorno</v>
      </c>
      <c r="E1888" s="4" t="str" cm="1">
        <f t="array" aca="1" ref="E1888" ca="1">INDIRECT(ADDRESS(1,A1888,1,1,"all_city_parameter_inputs"))</f>
        <v>osorno</v>
      </c>
      <c r="F1888" s="6" t="str" cm="1">
        <f t="array" aca="1" ref="F1888" ca="1">IF(AND(ISBLANK(INDIRECT(ADDRESS(B1888,2,1,1,"all_city_parameter_inputs"))), ISBLANK(INDIRECT(ADDRESS(B1888,1,1,1,"all_city_parameter_inputs")))), "", IF(ISBLANK(INDIRECT(ADDRESS(B1888,1,1,1,"all_city_parameter_inputs"))), All_city_list!F1887,INDIRECT(ADDRESS(B1888,1,1,1,"all_city_parameter_inputs"))))</f>
        <v>speeds</v>
      </c>
      <c r="G1888" s="4" t="str" cm="1">
        <f t="array" aca="1" ref="G1888" ca="1">IF(AND(ISBLANK(INDIRECT(ADDRESS(B1888,3,1,1,"all_city_parameter_inputs"))),ISBLANK(INDIRECT(ADDRESS(B1888,2,1,1,"all_city_parameter_inputs")))),"",IF(ISBLANK(INDIRECT(ADDRESS(B1888,2,1,1,"all_city_parameter_inputs"))),"",INDIRECT(ADDRESS(B1888,2,1,1,"all_city_parameter_inputs"))))</f>
        <v>cycle</v>
      </c>
      <c r="H1888" s="17" cm="1">
        <f t="array" aca="1" ref="H1888" ca="1">IF(ISBLANK(INDIRECT(ADDRESS(B1888,A1888,1,1,"all_city_parameter_inputs"))), "--",INDIRECT(ADDRESS(B1888,A1888,1,1,"all_city_parameter_inputs")))</f>
        <v>8.9</v>
      </c>
      <c r="I1888" s="17">
        <f ca="1">IF(OR(G1888="alpha",G1888="beta",G1888="sd",G1888="mean"),"--",VLOOKUP(C1888,Default!$B$5:$H$113,7,FALSE))</f>
        <v>7.2</v>
      </c>
      <c r="J1888" s="4" t="str">
        <f ca="1">VLOOKUP(F1888,Lookup!$C$5:$D$109,2, FALSE)</f>
        <v>Travel values</v>
      </c>
      <c r="K1888" s="4">
        <f ca="1">VLOOKUP(C1888,Default!$B$4:$E$113,4, FALSE)</f>
        <v>0</v>
      </c>
      <c r="L1888" s="21" t="str" cm="1">
        <f t="array" aca="1" ref="L1888" ca="1">IF(ISNA(VLOOKUP(D1888,Grouped_Sources!$C:$C,1,FALSE)),"", INDIRECT(VLOOKUP(D1888,Grouped_Sources!$C:$G,5,FALSE)))</f>
        <v>VehicleSpeeds_Summary_vxxx.docx on OneDrive Ali Abbas - ITHIM Global\Methods and Processes\Input Parameters\VehicleSpeeds</v>
      </c>
      <c r="M1888" s="21"/>
      <c r="N1888" s="21"/>
    </row>
    <row r="1889" spans="1:14">
      <c r="A1889" s="5">
        <f t="shared" si="292"/>
        <v>22</v>
      </c>
      <c r="B1889" s="5">
        <f t="shared" si="293"/>
        <v>6</v>
      </c>
      <c r="C1889" s="5" t="str">
        <f t="shared" ca="1" si="285"/>
        <v>speeds subway</v>
      </c>
      <c r="D1889" s="5" t="str">
        <f t="shared" ca="1" si="297"/>
        <v>speeds_osorno</v>
      </c>
      <c r="E1889" s="4" t="str" cm="1">
        <f t="array" aca="1" ref="E1889" ca="1">INDIRECT(ADDRESS(1,A1889,1,1,"all_city_parameter_inputs"))</f>
        <v>osorno</v>
      </c>
      <c r="F1889" s="6" t="str" cm="1">
        <f t="array" aca="1" ref="F1889" ca="1">IF(AND(ISBLANK(INDIRECT(ADDRESS(B1889,2,1,1,"all_city_parameter_inputs"))), ISBLANK(INDIRECT(ADDRESS(B1889,1,1,1,"all_city_parameter_inputs")))), "", IF(ISBLANK(INDIRECT(ADDRESS(B1889,1,1,1,"all_city_parameter_inputs"))), All_city_list!F1888,INDIRECT(ADDRESS(B1889,1,1,1,"all_city_parameter_inputs"))))</f>
        <v>speeds</v>
      </c>
      <c r="G1889" s="4" t="str" cm="1">
        <f t="array" aca="1" ref="G1889" ca="1">IF(AND(ISBLANK(INDIRECT(ADDRESS(B1889,3,1,1,"all_city_parameter_inputs"))),ISBLANK(INDIRECT(ADDRESS(B1889,2,1,1,"all_city_parameter_inputs")))),"",IF(ISBLANK(INDIRECT(ADDRESS(B1889,2,1,1,"all_city_parameter_inputs"))),"",INDIRECT(ADDRESS(B1889,2,1,1,"all_city_parameter_inputs"))))</f>
        <v>subway</v>
      </c>
      <c r="H1889" s="17" t="str" cm="1">
        <f t="array" aca="1" ref="H1889" ca="1">IF(ISBLANK(INDIRECT(ADDRESS(B1889,A1889,1,1,"all_city_parameter_inputs"))), "--",INDIRECT(ADDRESS(B1889,A1889,1,1,"all_city_parameter_inputs")))</f>
        <v>--</v>
      </c>
      <c r="I1889" s="17">
        <f ca="1">IF(OR(G1889="alpha",G1889="beta",G1889="sd",G1889="mean"),"--",VLOOKUP(C1889,Default!$B$5:$H$113,7,FALSE))</f>
        <v>18.100000000000001</v>
      </c>
      <c r="J1889" s="4" t="str">
        <f ca="1">VLOOKUP(F1889,Lookup!$C$5:$D$109,2, FALSE)</f>
        <v>Travel values</v>
      </c>
      <c r="K1889" s="4">
        <f ca="1">VLOOKUP(C1889,Default!$B$4:$E$113,4, FALSE)</f>
        <v>0</v>
      </c>
      <c r="L1889" s="21" t="str" cm="1">
        <f t="array" aca="1" ref="L1889" ca="1">IF(ISNA(VLOOKUP(D1889,Grouped_Sources!$C:$C,1,FALSE)),"", INDIRECT(VLOOKUP(D1889,Grouped_Sources!$C:$G,5,FALSE)))</f>
        <v>VehicleSpeeds_Summary_vxxx.docx on OneDrive Ali Abbas - ITHIM Global\Methods and Processes\Input Parameters\VehicleSpeeds</v>
      </c>
      <c r="M1889" s="21"/>
      <c r="N1889" s="21"/>
    </row>
    <row r="1890" spans="1:14">
      <c r="A1890" s="5">
        <f t="shared" si="292"/>
        <v>22</v>
      </c>
      <c r="B1890" s="5">
        <f t="shared" si="293"/>
        <v>7</v>
      </c>
      <c r="C1890" s="5" t="str">
        <f t="shared" ca="1" si="285"/>
        <v>speeds motorcycle</v>
      </c>
      <c r="D1890" s="5" t="str">
        <f t="shared" ca="1" si="297"/>
        <v>speeds_osorno</v>
      </c>
      <c r="E1890" s="4" t="str" cm="1">
        <f t="array" aca="1" ref="E1890" ca="1">INDIRECT(ADDRESS(1,A1890,1,1,"all_city_parameter_inputs"))</f>
        <v>osorno</v>
      </c>
      <c r="F1890" s="6" t="str" cm="1">
        <f t="array" aca="1" ref="F1890" ca="1">IF(AND(ISBLANK(INDIRECT(ADDRESS(B1890,2,1,1,"all_city_parameter_inputs"))), ISBLANK(INDIRECT(ADDRESS(B1890,1,1,1,"all_city_parameter_inputs")))), "", IF(ISBLANK(INDIRECT(ADDRESS(B1890,1,1,1,"all_city_parameter_inputs"))), All_city_list!F1889,INDIRECT(ADDRESS(B1890,1,1,1,"all_city_parameter_inputs"))))</f>
        <v>speeds</v>
      </c>
      <c r="G1890" s="4" t="str" cm="1">
        <f t="array" aca="1" ref="G1890" ca="1">IF(AND(ISBLANK(INDIRECT(ADDRESS(B1890,3,1,1,"all_city_parameter_inputs"))),ISBLANK(INDIRECT(ADDRESS(B1890,2,1,1,"all_city_parameter_inputs")))),"",IF(ISBLANK(INDIRECT(ADDRESS(B1890,2,1,1,"all_city_parameter_inputs"))),"",INDIRECT(ADDRESS(B1890,2,1,1,"all_city_parameter_inputs"))))</f>
        <v>motorcycle</v>
      </c>
      <c r="H1890" s="17" cm="1">
        <f t="array" aca="1" ref="H1890" ca="1">IF(ISBLANK(INDIRECT(ADDRESS(B1890,A1890,1,1,"all_city_parameter_inputs"))), "--",INDIRECT(ADDRESS(B1890,A1890,1,1,"all_city_parameter_inputs")))</f>
        <v>16</v>
      </c>
      <c r="I1890" s="17">
        <f ca="1">IF(OR(G1890="alpha",G1890="beta",G1890="sd",G1890="mean"),"--",VLOOKUP(C1890,Default!$B$5:$H$113,7,FALSE))</f>
        <v>15.2</v>
      </c>
      <c r="J1890" s="4" t="str">
        <f ca="1">VLOOKUP(F1890,Lookup!$C$5:$D$109,2, FALSE)</f>
        <v>Travel values</v>
      </c>
      <c r="K1890" s="4">
        <f ca="1">VLOOKUP(C1890,Default!$B$4:$E$113,4, FALSE)</f>
        <v>0</v>
      </c>
      <c r="L1890" s="21" t="str" cm="1">
        <f t="array" aca="1" ref="L1890" ca="1">IF(ISNA(VLOOKUP(D1890,Grouped_Sources!$C:$C,1,FALSE)),"", INDIRECT(VLOOKUP(D1890,Grouped_Sources!$C:$G,5,FALSE)))</f>
        <v>VehicleSpeeds_Summary_vxxx.docx on OneDrive Ali Abbas - ITHIM Global\Methods and Processes\Input Parameters\VehicleSpeeds</v>
      </c>
      <c r="M1890" s="21"/>
      <c r="N1890" s="21"/>
    </row>
    <row r="1891" spans="1:14">
      <c r="A1891" s="5">
        <f t="shared" si="292"/>
        <v>22</v>
      </c>
      <c r="B1891" s="5">
        <f t="shared" si="293"/>
        <v>8</v>
      </c>
      <c r="C1891" s="5" t="str">
        <f t="shared" ca="1" si="285"/>
        <v>speeds other</v>
      </c>
      <c r="D1891" s="5" t="str">
        <f t="shared" ca="1" si="297"/>
        <v>speeds_osorno</v>
      </c>
      <c r="E1891" s="4" t="str" cm="1">
        <f t="array" aca="1" ref="E1891" ca="1">INDIRECT(ADDRESS(1,A1891,1,1,"all_city_parameter_inputs"))</f>
        <v>osorno</v>
      </c>
      <c r="F1891" s="6" t="str" cm="1">
        <f t="array" aca="1" ref="F1891" ca="1">IF(AND(ISBLANK(INDIRECT(ADDRESS(B1891,2,1,1,"all_city_parameter_inputs"))), ISBLANK(INDIRECT(ADDRESS(B1891,1,1,1,"all_city_parameter_inputs")))), "", IF(ISBLANK(INDIRECT(ADDRESS(B1891,1,1,1,"all_city_parameter_inputs"))), All_city_list!F1890,INDIRECT(ADDRESS(B1891,1,1,1,"all_city_parameter_inputs"))))</f>
        <v>speeds</v>
      </c>
      <c r="G1891" s="4" t="str" cm="1">
        <f t="array" aca="1" ref="G1891" ca="1">IF(AND(ISBLANK(INDIRECT(ADDRESS(B1891,3,1,1,"all_city_parameter_inputs"))),ISBLANK(INDIRECT(ADDRESS(B1891,2,1,1,"all_city_parameter_inputs")))),"",IF(ISBLANK(INDIRECT(ADDRESS(B1891,2,1,1,"all_city_parameter_inputs"))),"",INDIRECT(ADDRESS(B1891,2,1,1,"all_city_parameter_inputs"))))</f>
        <v>other</v>
      </c>
      <c r="H1891" s="17" t="str" cm="1">
        <f t="array" aca="1" ref="H1891" ca="1">IF(ISBLANK(INDIRECT(ADDRESS(B1891,A1891,1,1,"all_city_parameter_inputs"))), "--",INDIRECT(ADDRESS(B1891,A1891,1,1,"all_city_parameter_inputs")))</f>
        <v>--</v>
      </c>
      <c r="I1891" s="17">
        <f ca="1">IF(OR(G1891="alpha",G1891="beta",G1891="sd",G1891="mean"),"--",VLOOKUP(C1891,Default!$B$5:$H$113,7,FALSE))</f>
        <v>9.1</v>
      </c>
      <c r="J1891" s="4" t="str">
        <f ca="1">VLOOKUP(F1891,Lookup!$C$5:$D$109,2, FALSE)</f>
        <v>Travel values</v>
      </c>
      <c r="K1891" s="4">
        <f ca="1">VLOOKUP(C1891,Default!$B$4:$E$113,4, FALSE)</f>
        <v>0</v>
      </c>
      <c r="L1891" s="21" t="str" cm="1">
        <f t="array" aca="1" ref="L1891" ca="1">IF(ISNA(VLOOKUP(D1891,Grouped_Sources!$C:$C,1,FALSE)),"", INDIRECT(VLOOKUP(D1891,Grouped_Sources!$C:$G,5,FALSE)))</f>
        <v>VehicleSpeeds_Summary_vxxx.docx on OneDrive Ali Abbas - ITHIM Global\Methods and Processes\Input Parameters\VehicleSpeeds</v>
      </c>
      <c r="M1891" s="21"/>
      <c r="N1891" s="21"/>
    </row>
    <row r="1892" spans="1:14">
      <c r="A1892" s="5">
        <f t="shared" si="292"/>
        <v>22</v>
      </c>
      <c r="B1892" s="5">
        <f t="shared" si="293"/>
        <v>9</v>
      </c>
      <c r="C1892" s="5" t="str">
        <f t="shared" ca="1" si="285"/>
        <v>speeds pedestrian</v>
      </c>
      <c r="D1892" s="5" t="str">
        <f t="shared" ca="1" si="297"/>
        <v>speeds_osorno</v>
      </c>
      <c r="E1892" s="4" t="str" cm="1">
        <f t="array" aca="1" ref="E1892" ca="1">INDIRECT(ADDRESS(1,A1892,1,1,"all_city_parameter_inputs"))</f>
        <v>osorno</v>
      </c>
      <c r="F1892" s="6" t="str" cm="1">
        <f t="array" aca="1" ref="F1892" ca="1">IF(AND(ISBLANK(INDIRECT(ADDRESS(B1892,2,1,1,"all_city_parameter_inputs"))), ISBLANK(INDIRECT(ADDRESS(B1892,1,1,1,"all_city_parameter_inputs")))), "", IF(ISBLANK(INDIRECT(ADDRESS(B1892,1,1,1,"all_city_parameter_inputs"))), All_city_list!F1891,INDIRECT(ADDRESS(B1892,1,1,1,"all_city_parameter_inputs"))))</f>
        <v>speeds</v>
      </c>
      <c r="G1892" s="4" t="str" cm="1">
        <f t="array" aca="1" ref="G1892" ca="1">IF(AND(ISBLANK(INDIRECT(ADDRESS(B1892,3,1,1,"all_city_parameter_inputs"))),ISBLANK(INDIRECT(ADDRESS(B1892,2,1,1,"all_city_parameter_inputs")))),"",IF(ISBLANK(INDIRECT(ADDRESS(B1892,2,1,1,"all_city_parameter_inputs"))),"",INDIRECT(ADDRESS(B1892,2,1,1,"all_city_parameter_inputs"))))</f>
        <v>pedestrian</v>
      </c>
      <c r="H1892" s="17" cm="1">
        <f t="array" aca="1" ref="H1892" ca="1">IF(ISBLANK(INDIRECT(ADDRESS(B1892,A1892,1,1,"all_city_parameter_inputs"))), "--",INDIRECT(ADDRESS(B1892,A1892,1,1,"all_city_parameter_inputs")))</f>
        <v>3.5</v>
      </c>
      <c r="I1892" s="17">
        <f ca="1">IF(OR(G1892="alpha",G1892="beta",G1892="sd",G1892="mean"),"--",VLOOKUP(C1892,Default!$B$5:$H$113,7,FALSE))</f>
        <v>0</v>
      </c>
      <c r="J1892" s="4" t="str">
        <f ca="1">VLOOKUP(F1892,Lookup!$C$5:$D$109,2, FALSE)</f>
        <v>Travel values</v>
      </c>
      <c r="K1892" s="4">
        <f ca="1">VLOOKUP(C1892,Default!$B$4:$E$113,4, FALSE)</f>
        <v>0</v>
      </c>
      <c r="L1892" s="21" t="str" cm="1">
        <f t="array" aca="1" ref="L1892" ca="1">IF(ISNA(VLOOKUP(D1892,Grouped_Sources!$C:$C,1,FALSE)),"", INDIRECT(VLOOKUP(D1892,Grouped_Sources!$C:$G,5,FALSE)))</f>
        <v>VehicleSpeeds_Summary_vxxx.docx on OneDrive Ali Abbas - ITHIM Global\Methods and Processes\Input Parameters\VehicleSpeeds</v>
      </c>
      <c r="M1892" s="21"/>
      <c r="N1892" s="21"/>
    </row>
    <row r="1893" spans="1:14">
      <c r="A1893" s="5">
        <f t="shared" si="292"/>
        <v>22</v>
      </c>
      <c r="B1893" s="5">
        <f t="shared" si="293"/>
        <v>10</v>
      </c>
      <c r="C1893" s="5" t="str">
        <f t="shared" ca="1" si="285"/>
        <v>speeds rail</v>
      </c>
      <c r="D1893" s="5" t="str">
        <f t="shared" ca="1" si="297"/>
        <v>speeds_osorno</v>
      </c>
      <c r="E1893" s="4" t="str" cm="1">
        <f t="array" aca="1" ref="E1893" ca="1">INDIRECT(ADDRESS(1,A1893,1,1,"all_city_parameter_inputs"))</f>
        <v>osorno</v>
      </c>
      <c r="F1893" s="6" t="str" cm="1">
        <f t="array" aca="1" ref="F1893" ca="1">IF(AND(ISBLANK(INDIRECT(ADDRESS(B1893,2,1,1,"all_city_parameter_inputs"))), ISBLANK(INDIRECT(ADDRESS(B1893,1,1,1,"all_city_parameter_inputs")))), "", IF(ISBLANK(INDIRECT(ADDRESS(B1893,1,1,1,"all_city_parameter_inputs"))), All_city_list!F1892,INDIRECT(ADDRESS(B1893,1,1,1,"all_city_parameter_inputs"))))</f>
        <v>speeds</v>
      </c>
      <c r="G1893" s="4" t="str" cm="1">
        <f t="array" aca="1" ref="G1893" ca="1">IF(AND(ISBLANK(INDIRECT(ADDRESS(B1893,3,1,1,"all_city_parameter_inputs"))),ISBLANK(INDIRECT(ADDRESS(B1893,2,1,1,"all_city_parameter_inputs")))),"",IF(ISBLANK(INDIRECT(ADDRESS(B1893,2,1,1,"all_city_parameter_inputs"))),"",INDIRECT(ADDRESS(B1893,2,1,1,"all_city_parameter_inputs"))))</f>
        <v>rail</v>
      </c>
      <c r="H1893" s="17" cm="1">
        <f t="array" aca="1" ref="H1893" ca="1">IF(ISBLANK(INDIRECT(ADDRESS(B1893,A1893,1,1,"all_city_parameter_inputs"))), "--",INDIRECT(ADDRESS(B1893,A1893,1,1,"all_city_parameter_inputs")))</f>
        <v>23.2</v>
      </c>
      <c r="I1893" s="17">
        <f ca="1">IF(OR(G1893="alpha",G1893="beta",G1893="sd",G1893="mean"),"--",VLOOKUP(C1893,Default!$B$5:$H$113,7,FALSE))</f>
        <v>21.9</v>
      </c>
      <c r="J1893" s="4" t="str">
        <f ca="1">VLOOKUP(F1893,Lookup!$C$5:$D$109,2, FALSE)</f>
        <v>Travel values</v>
      </c>
      <c r="K1893" s="4">
        <f ca="1">VLOOKUP(C1893,Default!$B$4:$E$113,4, FALSE)</f>
        <v>0</v>
      </c>
      <c r="L1893" s="21" t="str" cm="1">
        <f t="array" aca="1" ref="L1893" ca="1">IF(ISNA(VLOOKUP(D1893,Grouped_Sources!$C:$C,1,FALSE)),"", INDIRECT(VLOOKUP(D1893,Grouped_Sources!$C:$G,5,FALSE)))</f>
        <v>VehicleSpeeds_Summary_vxxx.docx on OneDrive Ali Abbas - ITHIM Global\Methods and Processes\Input Parameters\VehicleSpeeds</v>
      </c>
      <c r="M1893" s="21"/>
      <c r="N1893" s="21"/>
    </row>
    <row r="1894" spans="1:14">
      <c r="A1894" s="5">
        <f t="shared" si="292"/>
        <v>22</v>
      </c>
      <c r="B1894" s="5">
        <f t="shared" si="293"/>
        <v>11</v>
      </c>
      <c r="C1894" s="5" t="str">
        <f t="shared" ca="1" si="285"/>
        <v>speeds taxi</v>
      </c>
      <c r="D1894" s="5" t="str">
        <f t="shared" ca="1" si="297"/>
        <v>speeds_osorno</v>
      </c>
      <c r="E1894" s="4" t="str" cm="1">
        <f t="array" aca="1" ref="E1894" ca="1">INDIRECT(ADDRESS(1,A1894,1,1,"all_city_parameter_inputs"))</f>
        <v>osorno</v>
      </c>
      <c r="F1894" s="6" t="str" cm="1">
        <f t="array" aca="1" ref="F1894" ca="1">IF(AND(ISBLANK(INDIRECT(ADDRESS(B1894,2,1,1,"all_city_parameter_inputs"))), ISBLANK(INDIRECT(ADDRESS(B1894,1,1,1,"all_city_parameter_inputs")))), "", IF(ISBLANK(INDIRECT(ADDRESS(B1894,1,1,1,"all_city_parameter_inputs"))), All_city_list!F1893,INDIRECT(ADDRESS(B1894,1,1,1,"all_city_parameter_inputs"))))</f>
        <v>speeds</v>
      </c>
      <c r="G1894" s="4" t="str" cm="1">
        <f t="array" aca="1" ref="G1894" ca="1">IF(AND(ISBLANK(INDIRECT(ADDRESS(B1894,3,1,1,"all_city_parameter_inputs"))),ISBLANK(INDIRECT(ADDRESS(B1894,2,1,1,"all_city_parameter_inputs")))),"",IF(ISBLANK(INDIRECT(ADDRESS(B1894,2,1,1,"all_city_parameter_inputs"))),"",INDIRECT(ADDRESS(B1894,2,1,1,"all_city_parameter_inputs"))))</f>
        <v>taxi</v>
      </c>
      <c r="H1894" s="17" cm="1">
        <f t="array" aca="1" ref="H1894" ca="1">IF(ISBLANK(INDIRECT(ADDRESS(B1894,A1894,1,1,"all_city_parameter_inputs"))), "--",INDIRECT(ADDRESS(B1894,A1894,1,1,"all_city_parameter_inputs")))</f>
        <v>14.1</v>
      </c>
      <c r="I1894" s="17">
        <f ca="1">IF(OR(G1894="alpha",G1894="beta",G1894="sd",G1894="mean"),"--",VLOOKUP(C1894,Default!$B$5:$H$113,7,FALSE))</f>
        <v>13.8</v>
      </c>
      <c r="J1894" s="4" t="str">
        <f ca="1">VLOOKUP(F1894,Lookup!$C$5:$D$109,2, FALSE)</f>
        <v>Travel values</v>
      </c>
      <c r="K1894" s="4">
        <f ca="1">VLOOKUP(C1894,Default!$B$4:$E$113,4, FALSE)</f>
        <v>0</v>
      </c>
      <c r="L1894" s="21" t="str" cm="1">
        <f t="array" aca="1" ref="L1894" ca="1">IF(ISNA(VLOOKUP(D1894,Grouped_Sources!$C:$C,1,FALSE)),"", INDIRECT(VLOOKUP(D1894,Grouped_Sources!$C:$G,5,FALSE)))</f>
        <v>VehicleSpeeds_Summary_vxxx.docx on OneDrive Ali Abbas - ITHIM Global\Methods and Processes\Input Parameters\VehicleSpeeds</v>
      </c>
      <c r="M1894" s="21"/>
      <c r="N1894" s="21"/>
    </row>
    <row r="1895" spans="1:14">
      <c r="A1895" s="5">
        <f t="shared" si="292"/>
        <v>22</v>
      </c>
      <c r="B1895" s="5">
        <f t="shared" si="293"/>
        <v>12</v>
      </c>
      <c r="C1895" s="5" t="str">
        <f t="shared" ca="1" si="285"/>
        <v>speeds truck</v>
      </c>
      <c r="D1895" s="5" t="str">
        <f t="shared" ca="1" si="297"/>
        <v>speeds_osorno</v>
      </c>
      <c r="E1895" s="4" t="str" cm="1">
        <f t="array" aca="1" ref="E1895" ca="1">INDIRECT(ADDRESS(1,A1895,1,1,"all_city_parameter_inputs"))</f>
        <v>osorno</v>
      </c>
      <c r="F1895" s="6" t="str" cm="1">
        <f t="array" aca="1" ref="F1895" ca="1">IF(AND(ISBLANK(INDIRECT(ADDRESS(B1895,2,1,1,"all_city_parameter_inputs"))), ISBLANK(INDIRECT(ADDRESS(B1895,1,1,1,"all_city_parameter_inputs")))), "", IF(ISBLANK(INDIRECT(ADDRESS(B1895,1,1,1,"all_city_parameter_inputs"))), All_city_list!F1894,INDIRECT(ADDRESS(B1895,1,1,1,"all_city_parameter_inputs"))))</f>
        <v>speeds</v>
      </c>
      <c r="G1895" s="4" t="str" cm="1">
        <f t="array" aca="1" ref="G1895" ca="1">IF(AND(ISBLANK(INDIRECT(ADDRESS(B1895,3,1,1,"all_city_parameter_inputs"))),ISBLANK(INDIRECT(ADDRESS(B1895,2,1,1,"all_city_parameter_inputs")))),"",IF(ISBLANK(INDIRECT(ADDRESS(B1895,2,1,1,"all_city_parameter_inputs"))),"",INDIRECT(ADDRESS(B1895,2,1,1,"all_city_parameter_inputs"))))</f>
        <v>truck</v>
      </c>
      <c r="H1895" s="17" cm="1">
        <f t="array" aca="1" ref="H1895" ca="1">IF(ISBLANK(INDIRECT(ADDRESS(B1895,A1895,1,1,"all_city_parameter_inputs"))), "--",INDIRECT(ADDRESS(B1895,A1895,1,1,"all_city_parameter_inputs")))</f>
        <v>13</v>
      </c>
      <c r="I1895" s="17">
        <f ca="1">IF(OR(G1895="alpha",G1895="beta",G1895="sd",G1895="mean"),"--",VLOOKUP(C1895,Default!$B$5:$H$113,7,FALSE))</f>
        <v>8.1</v>
      </c>
      <c r="J1895" s="4" t="str">
        <f ca="1">VLOOKUP(F1895,Lookup!$C$5:$D$109,2, FALSE)</f>
        <v>Travel values</v>
      </c>
      <c r="K1895" s="4">
        <f ca="1">VLOOKUP(C1895,Default!$B$4:$E$113,4, FALSE)</f>
        <v>0</v>
      </c>
      <c r="L1895" s="21" t="str" cm="1">
        <f t="array" aca="1" ref="L1895" ca="1">IF(ISNA(VLOOKUP(D1895,Grouped_Sources!$C:$C,1,FALSE)),"", INDIRECT(VLOOKUP(D1895,Grouped_Sources!$C:$G,5,FALSE)))</f>
        <v>VehicleSpeeds_Summary_vxxx.docx on OneDrive Ali Abbas - ITHIM Global\Methods and Processes\Input Parameters\VehicleSpeeds</v>
      </c>
      <c r="M1895" s="21"/>
      <c r="N1895" s="21"/>
    </row>
    <row r="1896" spans="1:14">
      <c r="A1896" s="5">
        <f t="shared" si="292"/>
        <v>22</v>
      </c>
      <c r="B1896" s="5">
        <f t="shared" si="293"/>
        <v>13</v>
      </c>
      <c r="C1896" s="5" t="str">
        <f t="shared" ca="1" si="285"/>
        <v>speeds van</v>
      </c>
      <c r="D1896" s="5" t="str">
        <f t="shared" ca="1" si="297"/>
        <v>speeds_osorno</v>
      </c>
      <c r="E1896" s="4" t="str" cm="1">
        <f t="array" aca="1" ref="E1896" ca="1">INDIRECT(ADDRESS(1,A1896,1,1,"all_city_parameter_inputs"))</f>
        <v>osorno</v>
      </c>
      <c r="F1896" s="6" t="str" cm="1">
        <f t="array" aca="1" ref="F1896" ca="1">IF(AND(ISBLANK(INDIRECT(ADDRESS(B1896,2,1,1,"all_city_parameter_inputs"))), ISBLANK(INDIRECT(ADDRESS(B1896,1,1,1,"all_city_parameter_inputs")))), "", IF(ISBLANK(INDIRECT(ADDRESS(B1896,1,1,1,"all_city_parameter_inputs"))), All_city_list!F1895,INDIRECT(ADDRESS(B1896,1,1,1,"all_city_parameter_inputs"))))</f>
        <v>speeds</v>
      </c>
      <c r="G1896" s="4" t="str" cm="1">
        <f t="array" aca="1" ref="G1896" ca="1">IF(AND(ISBLANK(INDIRECT(ADDRESS(B1896,3,1,1,"all_city_parameter_inputs"))),ISBLANK(INDIRECT(ADDRESS(B1896,2,1,1,"all_city_parameter_inputs")))),"",IF(ISBLANK(INDIRECT(ADDRESS(B1896,2,1,1,"all_city_parameter_inputs"))),"",INDIRECT(ADDRESS(B1896,2,1,1,"all_city_parameter_inputs"))))</f>
        <v>van</v>
      </c>
      <c r="H1896" s="17" cm="1">
        <f t="array" aca="1" ref="H1896" ca="1">IF(ISBLANK(INDIRECT(ADDRESS(B1896,A1896,1,1,"all_city_parameter_inputs"))), "--",INDIRECT(ADDRESS(B1896,A1896,1,1,"all_city_parameter_inputs")))</f>
        <v>16</v>
      </c>
      <c r="I1896" s="17">
        <f ca="1">IF(OR(G1896="alpha",G1896="beta",G1896="sd",G1896="mean"),"--",VLOOKUP(C1896,Default!$B$5:$H$113,7,FALSE))</f>
        <v>0</v>
      </c>
      <c r="J1896" s="4" t="str">
        <f ca="1">VLOOKUP(F1896,Lookup!$C$5:$D$109,2, FALSE)</f>
        <v>Travel values</v>
      </c>
      <c r="K1896" s="4">
        <f ca="1">VLOOKUP(C1896,Default!$B$4:$E$113,4, FALSE)</f>
        <v>0</v>
      </c>
      <c r="L1896" s="21" t="str" cm="1">
        <f t="array" aca="1" ref="L1896" ca="1">IF(ISNA(VLOOKUP(D1896,Grouped_Sources!$C:$C,1,FALSE)),"", INDIRECT(VLOOKUP(D1896,Grouped_Sources!$C:$G,5,FALSE)))</f>
        <v>VehicleSpeeds_Summary_vxxx.docx on OneDrive Ali Abbas - ITHIM Global\Methods and Processes\Input Parameters\VehicleSpeeds</v>
      </c>
      <c r="M1896" s="21"/>
      <c r="N1896" s="21"/>
    </row>
    <row r="1897" spans="1:14">
      <c r="A1897" s="5">
        <f t="shared" si="292"/>
        <v>22</v>
      </c>
      <c r="B1897" s="5">
        <f t="shared" si="293"/>
        <v>14</v>
      </c>
      <c r="C1897" s="5" t="str">
        <f t="shared" ca="1" si="285"/>
        <v>PM_emission_inventories motorcycle</v>
      </c>
      <c r="D1897" s="5" t="str">
        <f t="shared" ca="1" si="281"/>
        <v>PM_emission_inventories_osorno</v>
      </c>
      <c r="E1897" s="4" t="str" cm="1">
        <f t="array" aca="1" ref="E1897" ca="1">INDIRECT(ADDRESS(1,A1897,1,1,"all_city_parameter_inputs"))</f>
        <v>osorno</v>
      </c>
      <c r="F1897" s="6" t="str" cm="1">
        <f t="array" aca="1" ref="F1897" ca="1">IF(AND(ISBLANK(INDIRECT(ADDRESS(B1897,2,1,1,"all_city_parameter_inputs"))), ISBLANK(INDIRECT(ADDRESS(B1897,1,1,1,"all_city_parameter_inputs")))), "", IF(ISBLANK(INDIRECT(ADDRESS(B1897,1,1,1,"all_city_parameter_inputs"))), All_city_list!F1886,INDIRECT(ADDRESS(B1897,1,1,1,"all_city_parameter_inputs"))))</f>
        <v>PM_emission_inventories</v>
      </c>
      <c r="G1897" s="4" t="str" cm="1">
        <f t="array" aca="1" ref="G1897" ca="1">IF(AND(ISBLANK(INDIRECT(ADDRESS(B1897,3,1,1,"all_city_parameter_inputs"))),ISBLANK(INDIRECT(ADDRESS(B1897,2,1,1,"all_city_parameter_inputs")))),"",IF(ISBLANK(INDIRECT(ADDRESS(B1897,2,1,1,"all_city_parameter_inputs"))),"",INDIRECT(ADDRESS(B1897,2,1,1,"all_city_parameter_inputs"))))</f>
        <v>motorcycle</v>
      </c>
      <c r="H1897" s="17" cm="1">
        <f t="array" aca="1" ref="H1897" ca="1">IF(ISBLANK(INDIRECT(ADDRESS(B1897,A1897,1,1,"all_city_parameter_inputs"))), "--",INDIRECT(ADDRESS(B1897,A1897,1,1,"all_city_parameter_inputs")))</f>
        <v>2.8141163000531101E-3</v>
      </c>
      <c r="I1897" s="17">
        <f ca="1">IF(OR(G1897="alpha",G1897="beta",G1897="sd",G1897="mean"),"--",VLOOKUP(C1897,Default!$B$5:$H$113,7,FALSE))</f>
        <v>2.3031654375338189E-3</v>
      </c>
      <c r="J1897" s="4" t="str">
        <f ca="1">VLOOKUP(F1897,Lookup!$C$5:$D$109,2, FALSE)</f>
        <v>Pollution values</v>
      </c>
      <c r="K1897" s="4" t="str">
        <f ca="1">VLOOKUP(C1897,Default!$B$4:$E$113,4,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897" s="21" t="str" cm="1">
        <f t="array" aca="1" ref="L1897" ca="1">IF(ISNA(VLOOKUP(D1897,Grouped_Sources!$C:$C,1,FALSE)),"", INDIRECT(VLOOKUP(D1897,Grouped_Sources!$C:$G,5,FALSE)))</f>
        <v>air pollution and CO2 write-up_only table_V4.docx (dropbox.com)</v>
      </c>
      <c r="M1897" s="21"/>
      <c r="N1897" s="21"/>
    </row>
    <row r="1898" spans="1:14">
      <c r="A1898" s="5">
        <f t="shared" si="292"/>
        <v>22</v>
      </c>
      <c r="B1898" s="5">
        <f t="shared" si="293"/>
        <v>15</v>
      </c>
      <c r="C1898" s="5" t="str">
        <f t="shared" ca="1" si="285"/>
        <v>PM_emission_inventories car</v>
      </c>
      <c r="D1898" s="5" t="str">
        <f t="shared" ca="1" si="281"/>
        <v>PM_emission_inventories_osorno</v>
      </c>
      <c r="E1898" s="4" t="str" cm="1">
        <f t="array" aca="1" ref="E1898" ca="1">INDIRECT(ADDRESS(1,A1898,1,1,"all_city_parameter_inputs"))</f>
        <v>osorno</v>
      </c>
      <c r="F1898" s="6" t="str" cm="1">
        <f t="array" aca="1" ref="F1898" ca="1">IF(AND(ISBLANK(INDIRECT(ADDRESS(B1898,2,1,1,"all_city_parameter_inputs"))), ISBLANK(INDIRECT(ADDRESS(B1898,1,1,1,"all_city_parameter_inputs")))), "", IF(ISBLANK(INDIRECT(ADDRESS(B1898,1,1,1,"all_city_parameter_inputs"))), All_city_list!F1897,INDIRECT(ADDRESS(B1898,1,1,1,"all_city_parameter_inputs"))))</f>
        <v>PM_emission_inventories</v>
      </c>
      <c r="G1898" s="4" t="str" cm="1">
        <f t="array" aca="1" ref="G1898" ca="1">IF(AND(ISBLANK(INDIRECT(ADDRESS(B1898,3,1,1,"all_city_parameter_inputs"))),ISBLANK(INDIRECT(ADDRESS(B1898,2,1,1,"all_city_parameter_inputs")))),"",IF(ISBLANK(INDIRECT(ADDRESS(B1898,2,1,1,"all_city_parameter_inputs"))),"",INDIRECT(ADDRESS(B1898,2,1,1,"all_city_parameter_inputs"))))</f>
        <v>car</v>
      </c>
      <c r="H1898" s="17" cm="1">
        <f t="array" aca="1" ref="H1898" ca="1">IF(ISBLANK(INDIRECT(ADDRESS(B1898,A1898,1,1,"all_city_parameter_inputs"))), "--",INDIRECT(ADDRESS(B1898,A1898,1,1,"all_city_parameter_inputs")))</f>
        <v>0.32754720277535854</v>
      </c>
      <c r="I1898" s="17">
        <f ca="1">IF(OR(G1898="alpha",G1898="beta",G1898="sd",G1898="mean"),"--",VLOOKUP(C1898,Default!$B$5:$H$113,7,FALSE))</f>
        <v>8.1980352806225759E-2</v>
      </c>
      <c r="J1898" s="4" t="str">
        <f ca="1">VLOOKUP(F1898,Lookup!$C$5:$D$109,2, FALSE)</f>
        <v>Pollution values</v>
      </c>
      <c r="K1898" s="4">
        <f ca="1">VLOOKUP(C1898,Default!$B$4:$E$113,4, FALSE)</f>
        <v>0</v>
      </c>
      <c r="L1898" s="21" t="str" cm="1">
        <f t="array" aca="1" ref="L1898" ca="1">IF(ISNA(VLOOKUP(D1898,Grouped_Sources!$C:$C,1,FALSE)),"", INDIRECT(VLOOKUP(D1898,Grouped_Sources!$C:$G,5,FALSE)))</f>
        <v>air pollution and CO2 write-up_only table_V4.docx (dropbox.com)</v>
      </c>
      <c r="M1898" s="21"/>
      <c r="N1898" s="21"/>
    </row>
    <row r="1899" spans="1:14">
      <c r="A1899" s="5">
        <f t="shared" si="292"/>
        <v>22</v>
      </c>
      <c r="B1899" s="5">
        <f t="shared" si="293"/>
        <v>16</v>
      </c>
      <c r="C1899" s="5" t="str">
        <f t="shared" ca="1" si="285"/>
        <v>PM_emission_inventories bus_driver</v>
      </c>
      <c r="D1899" s="5" t="str">
        <f t="shared" ca="1" si="281"/>
        <v>PM_emission_inventories_osorno</v>
      </c>
      <c r="E1899" s="4" t="str" cm="1">
        <f t="array" aca="1" ref="E1899" ca="1">INDIRECT(ADDRESS(1,A1899,1,1,"all_city_parameter_inputs"))</f>
        <v>osorno</v>
      </c>
      <c r="F1899" s="6" t="str" cm="1">
        <f t="array" aca="1" ref="F1899" ca="1">IF(AND(ISBLANK(INDIRECT(ADDRESS(B1899,2,1,1,"all_city_parameter_inputs"))), ISBLANK(INDIRECT(ADDRESS(B1899,1,1,1,"all_city_parameter_inputs")))), "", IF(ISBLANK(INDIRECT(ADDRESS(B1899,1,1,1,"all_city_parameter_inputs"))), All_city_list!F1898,INDIRECT(ADDRESS(B1899,1,1,1,"all_city_parameter_inputs"))))</f>
        <v>PM_emission_inventories</v>
      </c>
      <c r="G1899" s="4" t="str" cm="1">
        <f t="array" aca="1" ref="G1899" ca="1">IF(AND(ISBLANK(INDIRECT(ADDRESS(B1899,3,1,1,"all_city_parameter_inputs"))),ISBLANK(INDIRECT(ADDRESS(B1899,2,1,1,"all_city_parameter_inputs")))),"",IF(ISBLANK(INDIRECT(ADDRESS(B1899,2,1,1,"all_city_parameter_inputs"))),"",INDIRECT(ADDRESS(B1899,2,1,1,"all_city_parameter_inputs"))))</f>
        <v>bus_driver</v>
      </c>
      <c r="H1899" s="17" cm="1">
        <f t="array" aca="1" ref="H1899" ca="1">IF(ISBLANK(INDIRECT(ADDRESS(B1899,A1899,1,1,"all_city_parameter_inputs"))), "--",INDIRECT(ADDRESS(B1899,A1899,1,1,"all_city_parameter_inputs")))</f>
        <v>9.4991495066756179E-2</v>
      </c>
      <c r="I1899" s="17">
        <f ca="1">IF(OR(G1899="alpha",G1899="beta",G1899="sd",G1899="mean"),"--",VLOOKUP(C1899,Default!$B$5:$H$113,7,FALSE))</f>
        <v>0.12246677425253254</v>
      </c>
      <c r="J1899" s="4" t="str">
        <f ca="1">VLOOKUP(F1899,Lookup!$C$5:$D$109,2, FALSE)</f>
        <v>Pollution values</v>
      </c>
      <c r="K1899" s="4">
        <f ca="1">VLOOKUP(C1899,Default!$B$4:$E$113,4, FALSE)</f>
        <v>0</v>
      </c>
      <c r="L1899" s="21" t="str" cm="1">
        <f t="array" aca="1" ref="L1899" ca="1">IF(ISNA(VLOOKUP(D1899,Grouped_Sources!$C:$C,1,FALSE)),"", INDIRECT(VLOOKUP(D1899,Grouped_Sources!$C:$G,5,FALSE)))</f>
        <v>air pollution and CO2 write-up_only table_V4.docx (dropbox.com)</v>
      </c>
      <c r="M1899" s="21"/>
      <c r="N1899" s="21"/>
    </row>
    <row r="1900" spans="1:14">
      <c r="A1900" s="5">
        <f t="shared" si="292"/>
        <v>22</v>
      </c>
      <c r="B1900" s="5">
        <f t="shared" si="293"/>
        <v>17</v>
      </c>
      <c r="C1900" s="5" t="str">
        <f t="shared" ca="1" si="285"/>
        <v>PM_emission_inventories big_truck</v>
      </c>
      <c r="D1900" s="5" t="str">
        <f t="shared" ca="1" si="281"/>
        <v>PM_emission_inventories_osorno</v>
      </c>
      <c r="E1900" s="4" t="str" cm="1">
        <f t="array" aca="1" ref="E1900" ca="1">INDIRECT(ADDRESS(1,A1900,1,1,"all_city_parameter_inputs"))</f>
        <v>osorno</v>
      </c>
      <c r="F1900" s="6" t="str" cm="1">
        <f t="array" aca="1" ref="F1900" ca="1">IF(AND(ISBLANK(INDIRECT(ADDRESS(B1900,2,1,1,"all_city_parameter_inputs"))), ISBLANK(INDIRECT(ADDRESS(B1900,1,1,1,"all_city_parameter_inputs")))), "", IF(ISBLANK(INDIRECT(ADDRESS(B1900,1,1,1,"all_city_parameter_inputs"))), All_city_list!F1899,INDIRECT(ADDRESS(B1900,1,1,1,"all_city_parameter_inputs"))))</f>
        <v>PM_emission_inventories</v>
      </c>
      <c r="G1900" s="4" t="str" cm="1">
        <f t="array" aca="1" ref="G1900" ca="1">IF(AND(ISBLANK(INDIRECT(ADDRESS(B1900,3,1,1,"all_city_parameter_inputs"))),ISBLANK(INDIRECT(ADDRESS(B1900,2,1,1,"all_city_parameter_inputs")))),"",IF(ISBLANK(INDIRECT(ADDRESS(B1900,2,1,1,"all_city_parameter_inputs"))),"",INDIRECT(ADDRESS(B1900,2,1,1,"all_city_parameter_inputs"))))</f>
        <v>big_truck</v>
      </c>
      <c r="H1900" s="17" cm="1">
        <f t="array" aca="1" ref="H1900" ca="1">IF(ISBLANK(INDIRECT(ADDRESS(B1900,A1900,1,1,"all_city_parameter_inputs"))), "--",INDIRECT(ADDRESS(B1900,A1900,1,1,"all_city_parameter_inputs")))</f>
        <v>0.28846334287467601</v>
      </c>
      <c r="I1900" s="17">
        <f ca="1">IF(OR(G1900="alpha",G1900="beta",G1900="sd",G1900="mean"),"--",VLOOKUP(C1900,Default!$B$5:$H$113,7,FALSE))</f>
        <v>0.45445403783708543</v>
      </c>
      <c r="J1900" s="4" t="str">
        <f ca="1">VLOOKUP(F1900,Lookup!$C$5:$D$109,2, FALSE)</f>
        <v>Pollution values</v>
      </c>
      <c r="K1900" s="4">
        <f ca="1">VLOOKUP(C1900,Default!$B$4:$E$113,4, FALSE)</f>
        <v>0</v>
      </c>
      <c r="L1900" s="21" t="str" cm="1">
        <f t="array" aca="1" ref="L1900" ca="1">IF(ISNA(VLOOKUP(D1900,Grouped_Sources!$C:$C,1,FALSE)),"", INDIRECT(VLOOKUP(D1900,Grouped_Sources!$C:$G,5,FALSE)))</f>
        <v>air pollution and CO2 write-up_only table_V4.docx (dropbox.com)</v>
      </c>
      <c r="M1900" s="21"/>
      <c r="N1900" s="21"/>
    </row>
    <row r="1901" spans="1:14">
      <c r="A1901" s="5">
        <f t="shared" si="292"/>
        <v>22</v>
      </c>
      <c r="B1901" s="5">
        <f t="shared" si="293"/>
        <v>18</v>
      </c>
      <c r="C1901" s="5" t="str">
        <f t="shared" ca="1" si="285"/>
        <v>PM_emission_inventories truck</v>
      </c>
      <c r="D1901" s="5" t="str">
        <f t="shared" ca="1" si="281"/>
        <v>PM_emission_inventories_osorno</v>
      </c>
      <c r="E1901" s="4" t="str" cm="1">
        <f t="array" aca="1" ref="E1901" ca="1">INDIRECT(ADDRESS(1,A1901,1,1,"all_city_parameter_inputs"))</f>
        <v>osorno</v>
      </c>
      <c r="F1901" s="6" t="str" cm="1">
        <f t="array" aca="1" ref="F1901" ca="1">IF(AND(ISBLANK(INDIRECT(ADDRESS(B1901,2,1,1,"all_city_parameter_inputs"))), ISBLANK(INDIRECT(ADDRESS(B1901,1,1,1,"all_city_parameter_inputs")))), "", IF(ISBLANK(INDIRECT(ADDRESS(B1901,1,1,1,"all_city_parameter_inputs"))), All_city_list!F1900,INDIRECT(ADDRESS(B1901,1,1,1,"all_city_parameter_inputs"))))</f>
        <v>PM_emission_inventories</v>
      </c>
      <c r="G1901" s="4" t="str" cm="1">
        <f t="array" aca="1" ref="G1901" ca="1">IF(AND(ISBLANK(INDIRECT(ADDRESS(B1901,3,1,1,"all_city_parameter_inputs"))),ISBLANK(INDIRECT(ADDRESS(B1901,2,1,1,"all_city_parameter_inputs")))),"",IF(ISBLANK(INDIRECT(ADDRESS(B1901,2,1,1,"all_city_parameter_inputs"))),"",INDIRECT(ADDRESS(B1901,2,1,1,"all_city_parameter_inputs"))))</f>
        <v>truck</v>
      </c>
      <c r="H1901" s="17" cm="1">
        <f t="array" aca="1" ref="H1901" ca="1">IF(ISBLANK(INDIRECT(ADDRESS(B1901,A1901,1,1,"all_city_parameter_inputs"))), "--",INDIRECT(ADDRESS(B1901,A1901,1,1,"all_city_parameter_inputs")))</f>
        <v>0.28618384298315608</v>
      </c>
      <c r="I1901" s="17">
        <f ca="1">IF(OR(G1901="alpha",G1901="beta",G1901="sd",G1901="mean"),"--",VLOOKUP(C1901,Default!$B$5:$H$113,7,FALSE))</f>
        <v>0.33879566966662278</v>
      </c>
      <c r="J1901" s="4" t="str">
        <f ca="1">VLOOKUP(F1901,Lookup!$C$5:$D$109,2, FALSE)</f>
        <v>Pollution values</v>
      </c>
      <c r="K1901" s="4">
        <f ca="1">VLOOKUP(C1901,Default!$B$4:$E$113,4, FALSE)</f>
        <v>0</v>
      </c>
      <c r="L1901" s="21" t="str" cm="1">
        <f t="array" aca="1" ref="L1901" ca="1">IF(ISNA(VLOOKUP(D1901,Grouped_Sources!$C:$C,1,FALSE)),"", INDIRECT(VLOOKUP(D1901,Grouped_Sources!$C:$G,5,FALSE)))</f>
        <v>air pollution and CO2 write-up_only table_V4.docx (dropbox.com)</v>
      </c>
      <c r="M1901" s="21"/>
      <c r="N1901" s="21"/>
    </row>
    <row r="1902" spans="1:14">
      <c r="A1902" s="5">
        <f t="shared" si="292"/>
        <v>22</v>
      </c>
      <c r="B1902" s="5">
        <f t="shared" si="293"/>
        <v>19</v>
      </c>
      <c r="C1902" s="5" t="str">
        <f t="shared" ca="1" si="285"/>
        <v>PM_emission_inventories van</v>
      </c>
      <c r="D1902" s="5" t="str">
        <f t="shared" ca="1" si="281"/>
        <v>PM_emission_inventories_osorno</v>
      </c>
      <c r="E1902" s="4" t="str" cm="1">
        <f t="array" aca="1" ref="E1902" ca="1">INDIRECT(ADDRESS(1,A1902,1,1,"all_city_parameter_inputs"))</f>
        <v>osorno</v>
      </c>
      <c r="F1902" s="6" t="str" cm="1">
        <f t="array" aca="1" ref="F1902" ca="1">IF(AND(ISBLANK(INDIRECT(ADDRESS(B1902,2,1,1,"all_city_parameter_inputs"))), ISBLANK(INDIRECT(ADDRESS(B1902,1,1,1,"all_city_parameter_inputs")))), "", IF(ISBLANK(INDIRECT(ADDRESS(B1902,1,1,1,"all_city_parameter_inputs"))), All_city_list!F1901,INDIRECT(ADDRESS(B1902,1,1,1,"all_city_parameter_inputs"))))</f>
        <v>PM_emission_inventories</v>
      </c>
      <c r="G1902" s="4" t="str" cm="1">
        <f t="array" aca="1" ref="G1902" ca="1">IF(AND(ISBLANK(INDIRECT(ADDRESS(B1902,3,1,1,"all_city_parameter_inputs"))),ISBLANK(INDIRECT(ADDRESS(B1902,2,1,1,"all_city_parameter_inputs")))),"",IF(ISBLANK(INDIRECT(ADDRESS(B1902,2,1,1,"all_city_parameter_inputs"))),"",INDIRECT(ADDRESS(B1902,2,1,1,"all_city_parameter_inputs"))))</f>
        <v>van</v>
      </c>
      <c r="H1902" s="17" cm="1">
        <f t="array" aca="1" ref="H1902" ca="1">IF(ISBLANK(INDIRECT(ADDRESS(B1902,A1902,1,1,"all_city_parameter_inputs"))), "--",INDIRECT(ADDRESS(B1902,A1902,1,1,"all_city_parameter_inputs")))</f>
        <v>0</v>
      </c>
      <c r="I1902" s="17">
        <f ca="1">IF(OR(G1902="alpha",G1902="beta",G1902="sd",G1902="mean"),"--",VLOOKUP(C1902,Default!$B$5:$H$113,7,FALSE))</f>
        <v>0</v>
      </c>
      <c r="J1902" s="4" t="str">
        <f ca="1">VLOOKUP(F1902,Lookup!$C$5:$D$109,2, FALSE)</f>
        <v>Pollution values</v>
      </c>
      <c r="K1902" s="4">
        <f ca="1">VLOOKUP(C1902,Default!$B$4:$E$113,4, FALSE)</f>
        <v>0</v>
      </c>
      <c r="L1902" s="21" t="str" cm="1">
        <f t="array" aca="1" ref="L1902" ca="1">IF(ISNA(VLOOKUP(D1902,Grouped_Sources!$C:$C,1,FALSE)),"", INDIRECT(VLOOKUP(D1902,Grouped_Sources!$C:$G,5,FALSE)))</f>
        <v>air pollution and CO2 write-up_only table_V4.docx (dropbox.com)</v>
      </c>
      <c r="M1902" s="21"/>
      <c r="N1902" s="21"/>
    </row>
    <row r="1903" spans="1:14">
      <c r="A1903" s="5">
        <f t="shared" si="292"/>
        <v>22</v>
      </c>
      <c r="B1903" s="5">
        <f t="shared" si="293"/>
        <v>20</v>
      </c>
      <c r="C1903" s="5" t="str">
        <f t="shared" ca="1" si="285"/>
        <v>PM_emission_inventories other</v>
      </c>
      <c r="D1903" s="5" t="str">
        <f t="shared" ca="1" si="281"/>
        <v>PM_emission_inventories_osorno</v>
      </c>
      <c r="E1903" s="4" t="str" cm="1">
        <f t="array" aca="1" ref="E1903" ca="1">INDIRECT(ADDRESS(1,A1903,1,1,"all_city_parameter_inputs"))</f>
        <v>osorno</v>
      </c>
      <c r="F1903" s="6" t="str" cm="1">
        <f t="array" aca="1" ref="F1903" ca="1">IF(AND(ISBLANK(INDIRECT(ADDRESS(B1903,2,1,1,"all_city_parameter_inputs"))), ISBLANK(INDIRECT(ADDRESS(B1903,1,1,1,"all_city_parameter_inputs")))), "", IF(ISBLANK(INDIRECT(ADDRESS(B1903,1,1,1,"all_city_parameter_inputs"))), All_city_list!F1902,INDIRECT(ADDRESS(B1903,1,1,1,"all_city_parameter_inputs"))))</f>
        <v>PM_emission_inventories</v>
      </c>
      <c r="G1903" s="4" t="str" cm="1">
        <f t="array" aca="1" ref="G1903" ca="1">IF(AND(ISBLANK(INDIRECT(ADDRESS(B1903,3,1,1,"all_city_parameter_inputs"))),ISBLANK(INDIRECT(ADDRESS(B1903,2,1,1,"all_city_parameter_inputs")))),"",IF(ISBLANK(INDIRECT(ADDRESS(B1903,2,1,1,"all_city_parameter_inputs"))),"",INDIRECT(ADDRESS(B1903,2,1,1,"all_city_parameter_inputs"))))</f>
        <v>other</v>
      </c>
      <c r="H1903" s="17" cm="1">
        <f t="array" aca="1" ref="H1903" ca="1">IF(ISBLANK(INDIRECT(ADDRESS(B1903,A1903,1,1,"all_city_parameter_inputs"))), "--",INDIRECT(ADDRESS(B1903,A1903,1,1,"all_city_parameter_inputs")))</f>
        <v>0</v>
      </c>
      <c r="I1903" s="17">
        <f ca="1">IF(OR(G1903="alpha",G1903="beta",G1903="sd",G1903="mean"),"--",VLOOKUP(C1903,Default!$B$5:$H$113,7,FALSE))</f>
        <v>0</v>
      </c>
      <c r="J1903" s="4" t="str">
        <f ca="1">VLOOKUP(F1903,Lookup!$C$5:$D$109,2, FALSE)</f>
        <v>Pollution values</v>
      </c>
      <c r="K1903" s="4">
        <f ca="1">VLOOKUP(C1903,Default!$B$4:$E$113,4, FALSE)</f>
        <v>0</v>
      </c>
      <c r="L1903" s="21" t="str" cm="1">
        <f t="array" aca="1" ref="L1903" ca="1">IF(ISNA(VLOOKUP(D1903,Grouped_Sources!$C:$C,1,FALSE)),"", INDIRECT(VLOOKUP(D1903,Grouped_Sources!$C:$G,5,FALSE)))</f>
        <v>air pollution and CO2 write-up_only table_V4.docx (dropbox.com)</v>
      </c>
      <c r="M1903" s="21"/>
      <c r="N1903" s="21"/>
    </row>
    <row r="1904" spans="1:14">
      <c r="A1904" s="5">
        <f t="shared" si="292"/>
        <v>22</v>
      </c>
      <c r="B1904" s="5">
        <f t="shared" si="293"/>
        <v>21</v>
      </c>
      <c r="C1904" s="5" t="str">
        <f t="shared" ca="1" si="285"/>
        <v>PM_emission_inventories taxi</v>
      </c>
      <c r="D1904" s="5" t="str">
        <f t="shared" ca="1" si="281"/>
        <v>PM_emission_inventories_osorno</v>
      </c>
      <c r="E1904" s="4" t="str" cm="1">
        <f t="array" aca="1" ref="E1904" ca="1">INDIRECT(ADDRESS(1,A1904,1,1,"all_city_parameter_inputs"))</f>
        <v>osorno</v>
      </c>
      <c r="F1904" s="6" t="str" cm="1">
        <f t="array" aca="1" ref="F1904" ca="1">IF(AND(ISBLANK(INDIRECT(ADDRESS(B1904,2,1,1,"all_city_parameter_inputs"))), ISBLANK(INDIRECT(ADDRESS(B1904,1,1,1,"all_city_parameter_inputs")))), "", IF(ISBLANK(INDIRECT(ADDRESS(B1904,1,1,1,"all_city_parameter_inputs"))), All_city_list!F1903,INDIRECT(ADDRESS(B1904,1,1,1,"all_city_parameter_inputs"))))</f>
        <v>PM_emission_inventories</v>
      </c>
      <c r="G1904" s="4" t="str" cm="1">
        <f t="array" aca="1" ref="G1904" ca="1">IF(AND(ISBLANK(INDIRECT(ADDRESS(B1904,3,1,1,"all_city_parameter_inputs"))),ISBLANK(INDIRECT(ADDRESS(B1904,2,1,1,"all_city_parameter_inputs")))),"",IF(ISBLANK(INDIRECT(ADDRESS(B1904,2,1,1,"all_city_parameter_inputs"))),"",INDIRECT(ADDRESS(B1904,2,1,1,"all_city_parameter_inputs"))))</f>
        <v>taxi</v>
      </c>
      <c r="H1904" s="17" cm="1">
        <f t="array" aca="1" ref="H1904" ca="1">IF(ISBLANK(INDIRECT(ADDRESS(B1904,A1904,1,1,"all_city_parameter_inputs"))), "--",INDIRECT(ADDRESS(B1904,A1904,1,1,"all_city_parameter_inputs")))</f>
        <v>0</v>
      </c>
      <c r="I1904" s="17">
        <f ca="1">IF(OR(G1904="alpha",G1904="beta",G1904="sd",G1904="mean"),"--",VLOOKUP(C1904,Default!$B$5:$H$113,7,FALSE))</f>
        <v>0</v>
      </c>
      <c r="J1904" s="4" t="str">
        <f ca="1">VLOOKUP(F1904,Lookup!$C$5:$D$109,2, FALSE)</f>
        <v>Pollution values</v>
      </c>
      <c r="K1904" s="4">
        <f ca="1">VLOOKUP(C1904,Default!$B$4:$E$113,4, FALSE)</f>
        <v>0</v>
      </c>
      <c r="L1904" s="21" t="str" cm="1">
        <f t="array" aca="1" ref="L1904" ca="1">IF(ISNA(VLOOKUP(D1904,Grouped_Sources!$C:$C,1,FALSE)),"", INDIRECT(VLOOKUP(D1904,Grouped_Sources!$C:$G,5,FALSE)))</f>
        <v>air pollution and CO2 write-up_only table_V4.docx (dropbox.com)</v>
      </c>
      <c r="M1904" s="21"/>
      <c r="N1904" s="21"/>
    </row>
    <row r="1905" spans="1:14">
      <c r="A1905" s="5">
        <f t="shared" si="292"/>
        <v>22</v>
      </c>
      <c r="B1905" s="5">
        <f t="shared" si="293"/>
        <v>22</v>
      </c>
      <c r="C1905" s="5" t="str">
        <f t="shared" ref="C1905:C1968" ca="1" si="298">IF(G1905 = "",F1905,IF(OR(G1905="alpha",G1905="beta",G1905="constant",G1905="sd",G1905="mean",G1905="sample"),F1905,F1905&amp;" "&amp;G1905))</f>
        <v>PM_emission_inventories auto_rickshaw</v>
      </c>
      <c r="D1905" s="5" t="str">
        <f t="shared" ca="1" si="281"/>
        <v>PM_emission_inventories_osorno</v>
      </c>
      <c r="E1905" s="4" t="str" cm="1">
        <f t="array" aca="1" ref="E1905" ca="1">INDIRECT(ADDRESS(1,A1905,1,1,"all_city_parameter_inputs"))</f>
        <v>osorno</v>
      </c>
      <c r="F1905" s="6" t="str" cm="1">
        <f t="array" aca="1" ref="F1905" ca="1">IF(AND(ISBLANK(INDIRECT(ADDRESS(B1905,2,1,1,"all_city_parameter_inputs"))), ISBLANK(INDIRECT(ADDRESS(B1905,1,1,1,"all_city_parameter_inputs")))), "", IF(ISBLANK(INDIRECT(ADDRESS(B1905,1,1,1,"all_city_parameter_inputs"))), All_city_list!F1904,INDIRECT(ADDRESS(B1905,1,1,1,"all_city_parameter_inputs"))))</f>
        <v>PM_emission_inventories</v>
      </c>
      <c r="G1905" s="4" t="str" cm="1">
        <f t="array" aca="1" ref="G1905" ca="1">IF(AND(ISBLANK(INDIRECT(ADDRESS(B1905,3,1,1,"all_city_parameter_inputs"))),ISBLANK(INDIRECT(ADDRESS(B1905,2,1,1,"all_city_parameter_inputs")))),"",IF(ISBLANK(INDIRECT(ADDRESS(B1905,2,1,1,"all_city_parameter_inputs"))),"",INDIRECT(ADDRESS(B1905,2,1,1,"all_city_parameter_inputs"))))</f>
        <v>auto_rickshaw</v>
      </c>
      <c r="H1905" s="17" cm="1">
        <f t="array" aca="1" ref="H1905" ca="1">IF(ISBLANK(INDIRECT(ADDRESS(B1905,A1905,1,1,"all_city_parameter_inputs"))), "--",INDIRECT(ADDRESS(B1905,A1905,1,1,"all_city_parameter_inputs")))</f>
        <v>0</v>
      </c>
      <c r="I1905" s="17">
        <f ca="1">IF(OR(G1905="alpha",G1905="beta",G1905="sd",G1905="mean"),"--",VLOOKUP(C1905,Default!$B$5:$H$113,7,FALSE))</f>
        <v>0</v>
      </c>
      <c r="J1905" s="4" t="str">
        <f ca="1">VLOOKUP(F1905,Lookup!$C$5:$D$109,2, FALSE)</f>
        <v>Pollution values</v>
      </c>
      <c r="K1905" s="4">
        <f ca="1">VLOOKUP(C1905,Default!$B$4:$E$113,4, FALSE)</f>
        <v>0</v>
      </c>
      <c r="L1905" s="21" t="str" cm="1">
        <f t="array" aca="1" ref="L1905" ca="1">IF(ISNA(VLOOKUP(D1905,Grouped_Sources!$C:$C,1,FALSE)),"", INDIRECT(VLOOKUP(D1905,Grouped_Sources!$C:$G,5,FALSE)))</f>
        <v>air pollution and CO2 write-up_only table_V4.docx (dropbox.com)</v>
      </c>
      <c r="M1905" s="21"/>
      <c r="N1905" s="21"/>
    </row>
    <row r="1906" spans="1:14">
      <c r="A1906" s="5">
        <f t="shared" si="292"/>
        <v>22</v>
      </c>
      <c r="B1906" s="5">
        <f t="shared" si="293"/>
        <v>23</v>
      </c>
      <c r="C1906" s="5" t="str">
        <f t="shared" ca="1" si="298"/>
        <v>injury_reporting_rate</v>
      </c>
      <c r="D1906" s="5" t="str">
        <f t="shared" ca="1" si="281"/>
        <v>injury_reporting_rate_osorno</v>
      </c>
      <c r="E1906" s="4" t="str" cm="1">
        <f t="array" aca="1" ref="E1906" ca="1">INDIRECT(ADDRESS(1,A1906,1,1,"all_city_parameter_inputs"))</f>
        <v>osorno</v>
      </c>
      <c r="F1906" s="6" t="str" cm="1">
        <f t="array" aca="1" ref="F1906" ca="1">IF(AND(ISBLANK(INDIRECT(ADDRESS(B1906,2,1,1,"all_city_parameter_inputs"))), ISBLANK(INDIRECT(ADDRESS(B1906,1,1,1,"all_city_parameter_inputs")))), "", IF(ISBLANK(INDIRECT(ADDRESS(B1906,1,1,1,"all_city_parameter_inputs"))), All_city_list!F1905,INDIRECT(ADDRESS(B1906,1,1,1,"all_city_parameter_inputs"))))</f>
        <v>injury_reporting_rate</v>
      </c>
      <c r="G1906" s="4" t="str" cm="1">
        <f t="array" aca="1" ref="G1906" ca="1">IF(AND(ISBLANK(INDIRECT(ADDRESS(B1906,3,1,1,"all_city_parameter_inputs"))),ISBLANK(INDIRECT(ADDRESS(B1906,2,1,1,"all_city_parameter_inputs")))),"",IF(ISBLANK(INDIRECT(ADDRESS(B1906,2,1,1,"all_city_parameter_inputs"))),"",INDIRECT(ADDRESS(B1906,2,1,1,"all_city_parameter_inputs"))))</f>
        <v>constant</v>
      </c>
      <c r="H1906" s="17" cm="1">
        <f t="array" aca="1" ref="H1906" ca="1">IF(ISBLANK(INDIRECT(ADDRESS(B1906,A1906,1,1,"all_city_parameter_inputs"))), "--",INDIRECT(ADDRESS(B1906,A1906,1,1,"all_city_parameter_inputs")))</f>
        <v>0.87305122494432075</v>
      </c>
      <c r="I1906" s="17">
        <f ca="1">IF(OR(G1906="alpha",G1906="beta",G1906="sd",G1906="mean"),"--",VLOOKUP(C1906,Default!$B$5:$H$113,7,FALSE))</f>
        <v>1</v>
      </c>
      <c r="J1906" s="4" t="str">
        <f ca="1">VLOOKUP(F1906,Lookup!$C$5:$D$109,2, FALSE)</f>
        <v>Injury values</v>
      </c>
      <c r="K1906" s="4" t="str">
        <f ca="1">VLOOKUP(C1906,Default!$B$4:$E$113,4, FALSE)</f>
        <v>rate at which injuries are reported</v>
      </c>
      <c r="L1906" s="21" t="str" cm="1">
        <f t="array" aca="1" ref="L1906" ca="1">IF(ISNA(VLOOKUP(D1906,Grouped_Sources!$C:$C,1,FALSE)),"", INDIRECT(VLOOKUP(D1906,Grouped_Sources!$C:$G,5,FALSE)))</f>
        <v>InjuryReportingRate_WriteUp_vxx.docx on OneDrive Ali Abbas - ITHIM Global\Methods and Processes\Input Parameters\InjuryReportingRate</v>
      </c>
      <c r="M1906" s="21"/>
      <c r="N1906" s="21"/>
    </row>
    <row r="1907" spans="1:14">
      <c r="A1907" s="5">
        <f t="shared" si="292"/>
        <v>22</v>
      </c>
      <c r="B1907" s="5">
        <f t="shared" si="293"/>
        <v>24</v>
      </c>
      <c r="C1907" s="5" t="str">
        <f t="shared" ca="1" si="298"/>
        <v>injury_reporting_rate</v>
      </c>
      <c r="D1907" s="5" t="str">
        <f t="shared" ca="1" si="281"/>
        <v>injury_reporting_rate_osorno</v>
      </c>
      <c r="E1907" s="4" t="str" cm="1">
        <f t="array" aca="1" ref="E1907" ca="1">INDIRECT(ADDRESS(1,A1907,1,1,"all_city_parameter_inputs"))</f>
        <v>osorno</v>
      </c>
      <c r="F1907" s="6" t="str" cm="1">
        <f t="array" aca="1" ref="F1907" ca="1">IF(AND(ISBLANK(INDIRECT(ADDRESS(B1907,2,1,1,"all_city_parameter_inputs"))), ISBLANK(INDIRECT(ADDRESS(B1907,1,1,1,"all_city_parameter_inputs")))), "", IF(ISBLANK(INDIRECT(ADDRESS(B1907,1,1,1,"all_city_parameter_inputs"))), All_city_list!F1906,INDIRECT(ADDRESS(B1907,1,1,1,"all_city_parameter_inputs"))))</f>
        <v>injury_reporting_rate</v>
      </c>
      <c r="G1907" s="4" t="str" cm="1">
        <f t="array" aca="1" ref="G1907" ca="1">IF(AND(ISBLANK(INDIRECT(ADDRESS(B1907,3,1,1,"all_city_parameter_inputs"))),ISBLANK(INDIRECT(ADDRESS(B1907,2,1,1,"all_city_parameter_inputs")))),"",IF(ISBLANK(INDIRECT(ADDRESS(B1907,2,1,1,"all_city_parameter_inputs"))),"",INDIRECT(ADDRESS(B1907,2,1,1,"all_city_parameter_inputs"))))</f>
        <v>alpha</v>
      </c>
      <c r="H1907" s="17" cm="1">
        <f t="array" aca="1" ref="H1907" ca="1">IF(ISBLANK(INDIRECT(ADDRESS(B1907,A1907,1,1,"all_city_parameter_inputs"))), "--",INDIRECT(ADDRESS(B1907,A1907,1,1,"all_city_parameter_inputs")))</f>
        <v>8.803218520818799</v>
      </c>
      <c r="I1907" s="17" t="str">
        <f ca="1">IF(OR(G1907="alpha",G1907="beta",G1907="sd",G1907="mean"),"--",VLOOKUP(C1907,Default!$B$5:$H$113,7,FALSE))</f>
        <v>--</v>
      </c>
      <c r="J1907" s="4" t="str">
        <f ca="1">VLOOKUP(F1907,Lookup!$C$5:$D$109,2, FALSE)</f>
        <v>Injury values</v>
      </c>
      <c r="K1907" s="4" t="str">
        <f ca="1">VLOOKUP(C1907,Default!$B$4:$E$113,4, FALSE)</f>
        <v>rate at which injuries are reported</v>
      </c>
      <c r="L1907" s="21" t="str" cm="1">
        <f t="array" aca="1" ref="L1907" ca="1">IF(ISNA(VLOOKUP(D1907,Grouped_Sources!$C:$C,1,FALSE)),"", INDIRECT(VLOOKUP(D1907,Grouped_Sources!$C:$G,5,FALSE)))</f>
        <v>InjuryReportingRate_WriteUp_vxx.docx on OneDrive Ali Abbas - ITHIM Global\Methods and Processes\Input Parameters\InjuryReportingRate</v>
      </c>
      <c r="M1907" s="21"/>
      <c r="N1907" s="21"/>
    </row>
    <row r="1908" spans="1:14">
      <c r="A1908" s="5">
        <f t="shared" si="292"/>
        <v>22</v>
      </c>
      <c r="B1908" s="5">
        <f t="shared" si="293"/>
        <v>25</v>
      </c>
      <c r="C1908" s="5" t="str">
        <f t="shared" ca="1" si="298"/>
        <v>injury_reporting_rate</v>
      </c>
      <c r="D1908" s="5" t="str">
        <f t="shared" ca="1" si="281"/>
        <v>injury_reporting_rate_osorno</v>
      </c>
      <c r="E1908" s="4" t="str" cm="1">
        <f t="array" aca="1" ref="E1908" ca="1">INDIRECT(ADDRESS(1,A1908,1,1,"all_city_parameter_inputs"))</f>
        <v>osorno</v>
      </c>
      <c r="F1908" s="6" t="str" cm="1">
        <f t="array" aca="1" ref="F1908" ca="1">IF(AND(ISBLANK(INDIRECT(ADDRESS(B1908,2,1,1,"all_city_parameter_inputs"))), ISBLANK(INDIRECT(ADDRESS(B1908,1,1,1,"all_city_parameter_inputs")))), "", IF(ISBLANK(INDIRECT(ADDRESS(B1908,1,1,1,"all_city_parameter_inputs"))), All_city_list!F1907,INDIRECT(ADDRESS(B1908,1,1,1,"all_city_parameter_inputs"))))</f>
        <v>injury_reporting_rate</v>
      </c>
      <c r="G1908" s="4" t="str" cm="1">
        <f t="array" aca="1" ref="G1908" ca="1">IF(AND(ISBLANK(INDIRECT(ADDRESS(B1908,3,1,1,"all_city_parameter_inputs"))),ISBLANK(INDIRECT(ADDRESS(B1908,2,1,1,"all_city_parameter_inputs")))),"",IF(ISBLANK(INDIRECT(ADDRESS(B1908,2,1,1,"all_city_parameter_inputs"))),"",INDIRECT(ADDRESS(B1908,2,1,1,"all_city_parameter_inputs"))))</f>
        <v>beta</v>
      </c>
      <c r="H1908" s="17" cm="1">
        <f t="array" aca="1" ref="H1908" ca="1">IF(ISBLANK(INDIRECT(ADDRESS(B1908,A1908,1,1,"all_city_parameter_inputs"))), "--",INDIRECT(ADDRESS(B1908,A1908,1,1,"all_city_parameter_inputs")))</f>
        <v>1.2800598359353863</v>
      </c>
      <c r="I1908" s="17" t="str">
        <f ca="1">IF(OR(G1908="alpha",G1908="beta",G1908="sd",G1908="mean"),"--",VLOOKUP(C1908,Default!$B$5:$H$113,7,FALSE))</f>
        <v>--</v>
      </c>
      <c r="J1908" s="4" t="str">
        <f ca="1">VLOOKUP(F1908,Lookup!$C$5:$D$109,2, FALSE)</f>
        <v>Injury values</v>
      </c>
      <c r="K1908" s="4" t="str">
        <f ca="1">VLOOKUP(C1908,Default!$B$4:$E$113,4, FALSE)</f>
        <v>rate at which injuries are reported</v>
      </c>
      <c r="L1908" s="21" t="str" cm="1">
        <f t="array" aca="1" ref="L1908" ca="1">IF(ISNA(VLOOKUP(D1908,Grouped_Sources!$C:$C,1,FALSE)),"", INDIRECT(VLOOKUP(D1908,Grouped_Sources!$C:$G,5,FALSE)))</f>
        <v>InjuryReportingRate_WriteUp_vxx.docx on OneDrive Ali Abbas - ITHIM Global\Methods and Processes\Input Parameters\InjuryReportingRate</v>
      </c>
      <c r="M1908" s="21"/>
      <c r="N1908" s="21"/>
    </row>
    <row r="1909" spans="1:14">
      <c r="A1909" s="5">
        <f t="shared" si="292"/>
        <v>22</v>
      </c>
      <c r="B1909" s="5">
        <f t="shared" si="293"/>
        <v>26</v>
      </c>
      <c r="C1909" s="5" t="str">
        <f t="shared" ca="1" si="298"/>
        <v>chronic_disease_scalar</v>
      </c>
      <c r="D1909" s="5" t="str">
        <f t="shared" ca="1" si="281"/>
        <v>chronic_disease_scalar_osorno</v>
      </c>
      <c r="E1909" s="4" t="str" cm="1">
        <f t="array" aca="1" ref="E1909" ca="1">INDIRECT(ADDRESS(1,A1909,1,1,"all_city_parameter_inputs"))</f>
        <v>osorno</v>
      </c>
      <c r="F1909" s="6" t="str" cm="1">
        <f t="array" aca="1" ref="F1909" ca="1">IF(AND(ISBLANK(INDIRECT(ADDRESS(B1909,2,1,1,"all_city_parameter_inputs"))), ISBLANK(INDIRECT(ADDRESS(B1909,1,1,1,"all_city_parameter_inputs")))), "", IF(ISBLANK(INDIRECT(ADDRESS(B1909,1,1,1,"all_city_parameter_inputs"))), All_city_list!F1908,INDIRECT(ADDRESS(B1909,1,1,1,"all_city_parameter_inputs"))))</f>
        <v>chronic_disease_scalar</v>
      </c>
      <c r="G1909" s="4" t="str" cm="1">
        <f t="array" aca="1" ref="G1909" ca="1">IF(AND(ISBLANK(INDIRECT(ADDRESS(B1909,3,1,1,"all_city_parameter_inputs"))),ISBLANK(INDIRECT(ADDRESS(B1909,2,1,1,"all_city_parameter_inputs")))),"",IF(ISBLANK(INDIRECT(ADDRESS(B1909,2,1,1,"all_city_parameter_inputs"))),"",INDIRECT(ADDRESS(B1909,2,1,1,"all_city_parameter_inputs"))))</f>
        <v>constant</v>
      </c>
      <c r="H1909" s="17" cm="1">
        <f t="array" aca="1" ref="H1909" ca="1">IF(ISBLANK(INDIRECT(ADDRESS(B1909,A1909,1,1,"all_city_parameter_inputs"))), "--",INDIRECT(ADDRESS(B1909,A1909,1,1,"all_city_parameter_inputs")))</f>
        <v>1</v>
      </c>
      <c r="I1909" s="17">
        <f ca="1">IF(OR(G1909="alpha",G1909="beta",G1909="sd",G1909="mean"),"--",VLOOKUP(C1909,Default!$B$5:$H$113,7,FALSE))</f>
        <v>1</v>
      </c>
      <c r="J1909" s="4" t="str">
        <f ca="1">VLOOKUP(F1909,Lookup!$C$5:$D$109,2, FALSE)</f>
        <v>Health values</v>
      </c>
      <c r="K1909" s="4" t="str">
        <f ca="1">VLOOKUP(C1909,Default!$B$4:$E$113,4, FALSE)</f>
        <v>scalar for GBD data</v>
      </c>
      <c r="L1909" s="21" t="str" cm="1">
        <f t="array" aca="1" ref="L1909" ca="1">IF(ISNA(VLOOKUP(D1909,Grouped_Sources!$C:$C,1,FALSE)),"", INDIRECT(VLOOKUP(D1909,Grouped_Sources!$C:$G,5,FALSE)))</f>
        <v>dummy value - leave for time being</v>
      </c>
      <c r="M1909" s="21"/>
      <c r="N1909" s="21"/>
    </row>
    <row r="1910" spans="1:14">
      <c r="A1910" s="5">
        <f t="shared" si="292"/>
        <v>22</v>
      </c>
      <c r="B1910" s="5">
        <f t="shared" si="293"/>
        <v>27</v>
      </c>
      <c r="C1910" s="5" t="str">
        <f t="shared" ca="1" si="298"/>
        <v>chronic_disease_scalar</v>
      </c>
      <c r="D1910" s="5" t="str">
        <f t="shared" ref="D1910:D2002" ca="1" si="299">F1910&amp;"_"&amp;E1910</f>
        <v>chronic_disease_scalar_osorno</v>
      </c>
      <c r="E1910" s="4" t="str" cm="1">
        <f t="array" aca="1" ref="E1910" ca="1">INDIRECT(ADDRESS(1,A1910,1,1,"all_city_parameter_inputs"))</f>
        <v>osorno</v>
      </c>
      <c r="F1910" s="6" t="str" cm="1">
        <f t="array" aca="1" ref="F1910" ca="1">IF(AND(ISBLANK(INDIRECT(ADDRESS(B1910,2,1,1,"all_city_parameter_inputs"))), ISBLANK(INDIRECT(ADDRESS(B1910,1,1,1,"all_city_parameter_inputs")))), "", IF(ISBLANK(INDIRECT(ADDRESS(B1910,1,1,1,"all_city_parameter_inputs"))), All_city_list!F1909,INDIRECT(ADDRESS(B1910,1,1,1,"all_city_parameter_inputs"))))</f>
        <v>chronic_disease_scalar</v>
      </c>
      <c r="G1910" s="4" t="str" cm="1">
        <f t="array" aca="1" ref="G1910" ca="1">IF(AND(ISBLANK(INDIRECT(ADDRESS(B1910,3,1,1,"all_city_parameter_inputs"))),ISBLANK(INDIRECT(ADDRESS(B1910,2,1,1,"all_city_parameter_inputs")))),"",IF(ISBLANK(INDIRECT(ADDRESS(B1910,2,1,1,"all_city_parameter_inputs"))),"",INDIRECT(ADDRESS(B1910,2,1,1,"all_city_parameter_inputs"))))</f>
        <v>mean</v>
      </c>
      <c r="H1910" s="17" cm="1">
        <f t="array" aca="1" ref="H1910" ca="1">IF(ISBLANK(INDIRECT(ADDRESS(B1910,A1910,1,1,"all_city_parameter_inputs"))), "--",INDIRECT(ADDRESS(B1910,A1910,1,1,"all_city_parameter_inputs")))</f>
        <v>1</v>
      </c>
      <c r="I1910" s="17" t="str">
        <f ca="1">IF(OR(G1910="alpha",G1910="beta",G1910="sd",G1910="mean"),"--",VLOOKUP(C1910,Default!$B$5:$H$113,7,FALSE))</f>
        <v>--</v>
      </c>
      <c r="J1910" s="4" t="str">
        <f ca="1">VLOOKUP(F1910,Lookup!$C$5:$D$109,2, FALSE)</f>
        <v>Health values</v>
      </c>
      <c r="K1910" s="4" t="str">
        <f ca="1">VLOOKUP(C1910,Default!$B$4:$E$113,4, FALSE)</f>
        <v>scalar for GBD data</v>
      </c>
      <c r="L1910" s="21" t="str" cm="1">
        <f t="array" aca="1" ref="L1910" ca="1">IF(ISNA(VLOOKUP(D1910,Grouped_Sources!$C:$C,1,FALSE)),"", INDIRECT(VLOOKUP(D1910,Grouped_Sources!$C:$G,5,FALSE)))</f>
        <v>dummy value - leave for time being</v>
      </c>
      <c r="M1910" s="21"/>
      <c r="N1910" s="21"/>
    </row>
    <row r="1911" spans="1:14">
      <c r="A1911" s="5">
        <f t="shared" si="292"/>
        <v>22</v>
      </c>
      <c r="B1911" s="5">
        <f t="shared" si="293"/>
        <v>28</v>
      </c>
      <c r="C1911" s="5" t="str">
        <f t="shared" ca="1" si="298"/>
        <v>chronic_disease_scalar</v>
      </c>
      <c r="D1911" s="5" t="str">
        <f t="shared" ca="1" si="299"/>
        <v>chronic_disease_scalar_osorno</v>
      </c>
      <c r="E1911" s="4" t="str" cm="1">
        <f t="array" aca="1" ref="E1911" ca="1">INDIRECT(ADDRESS(1,A1911,1,1,"all_city_parameter_inputs"))</f>
        <v>osorno</v>
      </c>
      <c r="F1911" s="6" t="str" cm="1">
        <f t="array" aca="1" ref="F1911" ca="1">IF(AND(ISBLANK(INDIRECT(ADDRESS(B1911,2,1,1,"all_city_parameter_inputs"))), ISBLANK(INDIRECT(ADDRESS(B1911,1,1,1,"all_city_parameter_inputs")))), "", IF(ISBLANK(INDIRECT(ADDRESS(B1911,1,1,1,"all_city_parameter_inputs"))), All_city_list!F1910,INDIRECT(ADDRESS(B1911,1,1,1,"all_city_parameter_inputs"))))</f>
        <v>chronic_disease_scalar</v>
      </c>
      <c r="G1911" s="4" t="str" cm="1">
        <f t="array" aca="1" ref="G1911" ca="1">IF(AND(ISBLANK(INDIRECT(ADDRESS(B1911,3,1,1,"all_city_parameter_inputs"))),ISBLANK(INDIRECT(ADDRESS(B1911,2,1,1,"all_city_parameter_inputs")))),"",IF(ISBLANK(INDIRECT(ADDRESS(B1911,2,1,1,"all_city_parameter_inputs"))),"",INDIRECT(ADDRESS(B1911,2,1,1,"all_city_parameter_inputs"))))</f>
        <v>sd</v>
      </c>
      <c r="H1911" s="17" cm="1">
        <f t="array" aca="1" ref="H1911" ca="1">IF(ISBLANK(INDIRECT(ADDRESS(B1911,A1911,1,1,"all_city_parameter_inputs"))), "--",INDIRECT(ADDRESS(B1911,A1911,1,1,"all_city_parameter_inputs")))</f>
        <v>1.2</v>
      </c>
      <c r="I1911" s="17" t="str">
        <f ca="1">IF(OR(G1911="alpha",G1911="beta",G1911="sd",G1911="mean"),"--",VLOOKUP(C1911,Default!$B$5:$H$113,7,FALSE))</f>
        <v>--</v>
      </c>
      <c r="J1911" s="4" t="str">
        <f ca="1">VLOOKUP(F1911,Lookup!$C$5:$D$109,2, FALSE)</f>
        <v>Health values</v>
      </c>
      <c r="K1911" s="4" t="str">
        <f ca="1">VLOOKUP(C1911,Default!$B$4:$E$113,4, FALSE)</f>
        <v>scalar for GBD data</v>
      </c>
      <c r="L1911" s="21" t="str" cm="1">
        <f t="array" aca="1" ref="L1911" ca="1">IF(ISNA(VLOOKUP(D1911,Grouped_Sources!$C:$C,1,FALSE)),"", INDIRECT(VLOOKUP(D1911,Grouped_Sources!$C:$G,5,FALSE)))</f>
        <v>dummy value - leave for time being</v>
      </c>
      <c r="M1911" s="21"/>
      <c r="N1911" s="21"/>
    </row>
    <row r="1912" spans="1:14">
      <c r="A1912" s="5">
        <f t="shared" si="292"/>
        <v>22</v>
      </c>
      <c r="B1912" s="5">
        <f t="shared" si="293"/>
        <v>29</v>
      </c>
      <c r="C1912" s="5" t="str">
        <f t="shared" ca="1" si="298"/>
        <v>pm_conc_base</v>
      </c>
      <c r="D1912" s="5" t="str">
        <f t="shared" ca="1" si="299"/>
        <v>pm_conc_base_osorno</v>
      </c>
      <c r="E1912" s="4" t="str" cm="1">
        <f t="array" aca="1" ref="E1912" ca="1">INDIRECT(ADDRESS(1,A1912,1,1,"all_city_parameter_inputs"))</f>
        <v>osorno</v>
      </c>
      <c r="F1912" s="6" t="str" cm="1">
        <f t="array" aca="1" ref="F1912" ca="1">IF(AND(ISBLANK(INDIRECT(ADDRESS(B1912,2,1,1,"all_city_parameter_inputs"))), ISBLANK(INDIRECT(ADDRESS(B1912,1,1,1,"all_city_parameter_inputs")))), "", IF(ISBLANK(INDIRECT(ADDRESS(B1912,1,1,1,"all_city_parameter_inputs"))), All_city_list!F1911,INDIRECT(ADDRESS(B1912,1,1,1,"all_city_parameter_inputs"))))</f>
        <v>pm_conc_base</v>
      </c>
      <c r="G1912" s="4" t="str" cm="1">
        <f t="array" aca="1" ref="G1912" ca="1">IF(AND(ISBLANK(INDIRECT(ADDRESS(B1912,3,1,1,"all_city_parameter_inputs"))),ISBLANK(INDIRECT(ADDRESS(B1912,2,1,1,"all_city_parameter_inputs")))),"",IF(ISBLANK(INDIRECT(ADDRESS(B1912,2,1,1,"all_city_parameter_inputs"))),"",INDIRECT(ADDRESS(B1912,2,1,1,"all_city_parameter_inputs"))))</f>
        <v>constant</v>
      </c>
      <c r="H1912" s="17" cm="1">
        <f t="array" aca="1" ref="H1912" ca="1">IF(ISBLANK(INDIRECT(ADDRESS(B1912,A1912,1,1,"all_city_parameter_inputs"))), "--",INDIRECT(ADDRESS(B1912,A1912,1,1,"all_city_parameter_inputs")))</f>
        <v>38.097149999999999</v>
      </c>
      <c r="I1912" s="17">
        <f ca="1">IF(OR(G1912="alpha",G1912="beta",G1912="sd",G1912="mean"),"--",VLOOKUP(C1912,Default!$B$5:$H$113,7,FALSE))</f>
        <v>12.69</v>
      </c>
      <c r="J1912" s="4" t="str">
        <f ca="1">VLOOKUP(F1912,Lookup!$C$5:$D$109,2, FALSE)</f>
        <v>Pollution values</v>
      </c>
      <c r="K1912" s="4" t="str">
        <f ca="1">VLOOKUP(C1912,Default!$B$4:$E$113,4, FALSE)</f>
        <v>background PM2.5 concentration</v>
      </c>
      <c r="L1912" s="21" t="str" cm="1">
        <f t="array" aca="1" ref="L1912" ca="1">IF(ISNA(VLOOKUP(D1912,Grouped_Sources!$C:$C,1,FALSE)),"", INDIRECT(VLOOKUP(D1912,Grouped_Sources!$C:$G,5,FALSE)))</f>
        <v>…Dropbox\ITHIM Global\Methods and Processes\Air Pollution\Emissions and air pollution calculations - Rahul &amp; Haneen\Databases used\database_source_apport_studies_v2_0_26_9_2015.xls</v>
      </c>
      <c r="M1912" s="21"/>
      <c r="N1912" s="21"/>
    </row>
    <row r="1913" spans="1:14">
      <c r="A1913" s="5">
        <f t="shared" si="292"/>
        <v>22</v>
      </c>
      <c r="B1913" s="5">
        <f t="shared" si="293"/>
        <v>30</v>
      </c>
      <c r="C1913" s="5" t="str">
        <f t="shared" ca="1" si="298"/>
        <v>pm_conc_base</v>
      </c>
      <c r="D1913" s="5" t="str">
        <f t="shared" ca="1" si="299"/>
        <v>pm_conc_base_osorno</v>
      </c>
      <c r="E1913" s="4" t="str" cm="1">
        <f t="array" aca="1" ref="E1913" ca="1">INDIRECT(ADDRESS(1,A1913,1,1,"all_city_parameter_inputs"))</f>
        <v>osorno</v>
      </c>
      <c r="F1913" s="6" t="str" cm="1">
        <f t="array" aca="1" ref="F1913" ca="1">IF(AND(ISBLANK(INDIRECT(ADDRESS(B1913,2,1,1,"all_city_parameter_inputs"))), ISBLANK(INDIRECT(ADDRESS(B1913,1,1,1,"all_city_parameter_inputs")))), "", IF(ISBLANK(INDIRECT(ADDRESS(B1913,1,1,1,"all_city_parameter_inputs"))), All_city_list!F1912,INDIRECT(ADDRESS(B1913,1,1,1,"all_city_parameter_inputs"))))</f>
        <v>pm_conc_base</v>
      </c>
      <c r="G1913" s="4" t="str" cm="1">
        <f t="array" aca="1" ref="G1913" ca="1">IF(AND(ISBLANK(INDIRECT(ADDRESS(B1913,3,1,1,"all_city_parameter_inputs"))),ISBLANK(INDIRECT(ADDRESS(B1913,2,1,1,"all_city_parameter_inputs")))),"",IF(ISBLANK(INDIRECT(ADDRESS(B1913,2,1,1,"all_city_parameter_inputs"))),"",INDIRECT(ADDRESS(B1913,2,1,1,"all_city_parameter_inputs"))))</f>
        <v>mean</v>
      </c>
      <c r="H1913" s="17" t="str" cm="1">
        <f t="array" aca="1" ref="H1913" ca="1">IF(ISBLANK(INDIRECT(ADDRESS(B1913,A1913,1,1,"all_city_parameter_inputs"))), "--",INDIRECT(ADDRESS(B1913,A1913,1,1,"all_city_parameter_inputs")))</f>
        <v>--</v>
      </c>
      <c r="I1913" s="17" t="str">
        <f ca="1">IF(OR(G1913="alpha",G1913="beta",G1913="sd",G1913="mean"),"--",VLOOKUP(C1913,Default!$B$5:$H$113,7,FALSE))</f>
        <v>--</v>
      </c>
      <c r="J1913" s="4" t="str">
        <f ca="1">VLOOKUP(F1913,Lookup!$C$5:$D$109,2, FALSE)</f>
        <v>Pollution values</v>
      </c>
      <c r="K1913" s="4" t="str">
        <f ca="1">VLOOKUP(C1913,Default!$B$4:$E$113,4, FALSE)</f>
        <v>background PM2.5 concentration</v>
      </c>
      <c r="L1913" s="21" t="str" cm="1">
        <f t="array" aca="1" ref="L1913" ca="1">IF(ISNA(VLOOKUP(D1913,Grouped_Sources!$C:$C,1,FALSE)),"", INDIRECT(VLOOKUP(D1913,Grouped_Sources!$C:$G,5,FALSE)))</f>
        <v>…Dropbox\ITHIM Global\Methods and Processes\Air Pollution\Emissions and air pollution calculations - Rahul &amp; Haneen\Databases used\database_source_apport_studies_v2_0_26_9_2015.xls</v>
      </c>
      <c r="M1913" s="21"/>
      <c r="N1913" s="21"/>
    </row>
    <row r="1914" spans="1:14">
      <c r="A1914" s="5">
        <f t="shared" si="292"/>
        <v>22</v>
      </c>
      <c r="B1914" s="5">
        <f t="shared" si="293"/>
        <v>31</v>
      </c>
      <c r="C1914" s="5" t="str">
        <f t="shared" ca="1" si="298"/>
        <v>pm_conc_base</v>
      </c>
      <c r="D1914" s="5" t="str">
        <f t="shared" ca="1" si="299"/>
        <v>pm_conc_base_osorno</v>
      </c>
      <c r="E1914" s="4" t="str" cm="1">
        <f t="array" aca="1" ref="E1914" ca="1">INDIRECT(ADDRESS(1,A1914,1,1,"all_city_parameter_inputs"))</f>
        <v>osorno</v>
      </c>
      <c r="F1914" s="6" t="str" cm="1">
        <f t="array" aca="1" ref="F1914" ca="1">IF(AND(ISBLANK(INDIRECT(ADDRESS(B1914,2,1,1,"all_city_parameter_inputs"))), ISBLANK(INDIRECT(ADDRESS(B1914,1,1,1,"all_city_parameter_inputs")))), "", IF(ISBLANK(INDIRECT(ADDRESS(B1914,1,1,1,"all_city_parameter_inputs"))), All_city_list!F1913,INDIRECT(ADDRESS(B1914,1,1,1,"all_city_parameter_inputs"))))</f>
        <v>pm_conc_base</v>
      </c>
      <c r="G1914" s="4" t="str" cm="1">
        <f t="array" aca="1" ref="G1914" ca="1">IF(AND(ISBLANK(INDIRECT(ADDRESS(B1914,3,1,1,"all_city_parameter_inputs"))),ISBLANK(INDIRECT(ADDRESS(B1914,2,1,1,"all_city_parameter_inputs")))),"",IF(ISBLANK(INDIRECT(ADDRESS(B1914,2,1,1,"all_city_parameter_inputs"))),"",INDIRECT(ADDRESS(B1914,2,1,1,"all_city_parameter_inputs"))))</f>
        <v>sd</v>
      </c>
      <c r="H1914" s="17" t="str" cm="1">
        <f t="array" aca="1" ref="H1914" ca="1">IF(ISBLANK(INDIRECT(ADDRESS(B1914,A1914,1,1,"all_city_parameter_inputs"))), "--",INDIRECT(ADDRESS(B1914,A1914,1,1,"all_city_parameter_inputs")))</f>
        <v>--</v>
      </c>
      <c r="I1914" s="17" t="str">
        <f ca="1">IF(OR(G1914="alpha",G1914="beta",G1914="sd",G1914="mean"),"--",VLOOKUP(C1914,Default!$B$5:$H$113,7,FALSE))</f>
        <v>--</v>
      </c>
      <c r="J1914" s="4" t="str">
        <f ca="1">VLOOKUP(F1914,Lookup!$C$5:$D$109,2, FALSE)</f>
        <v>Pollution values</v>
      </c>
      <c r="K1914" s="4" t="str">
        <f ca="1">VLOOKUP(C1914,Default!$B$4:$E$113,4, FALSE)</f>
        <v>background PM2.5 concentration</v>
      </c>
      <c r="L1914" s="21" t="str" cm="1">
        <f t="array" aca="1" ref="L1914" ca="1">IF(ISNA(VLOOKUP(D1914,Grouped_Sources!$C:$C,1,FALSE)),"", INDIRECT(VLOOKUP(D1914,Grouped_Sources!$C:$G,5,FALSE)))</f>
        <v>…Dropbox\ITHIM Global\Methods and Processes\Air Pollution\Emissions and air pollution calculations - Rahul &amp; Haneen\Databases used\database_source_apport_studies_v2_0_26_9_2015.xls</v>
      </c>
      <c r="M1914" s="21"/>
      <c r="N1914" s="21"/>
    </row>
    <row r="1915" spans="1:14">
      <c r="A1915" s="5">
        <f t="shared" ref="A1915:A1930" si="300">A1816+1</f>
        <v>22</v>
      </c>
      <c r="B1915" s="5">
        <f t="shared" ref="B1915:B1930" si="301">B1816</f>
        <v>32</v>
      </c>
      <c r="C1915" s="5" t="str">
        <f t="shared" ca="1" si="298"/>
        <v>pm_trans_share</v>
      </c>
      <c r="D1915" s="5" t="str">
        <f t="shared" ca="1" si="299"/>
        <v>pm_trans_share_osorno</v>
      </c>
      <c r="E1915" s="4" t="str" cm="1">
        <f t="array" aca="1" ref="E1915" ca="1">INDIRECT(ADDRESS(1,A1915,1,1,"all_city_parameter_inputs"))</f>
        <v>osorno</v>
      </c>
      <c r="F1915" s="6" t="str" cm="1">
        <f t="array" aca="1" ref="F1915" ca="1">IF(AND(ISBLANK(INDIRECT(ADDRESS(B1915,2,1,1,"all_city_parameter_inputs"))), ISBLANK(INDIRECT(ADDRESS(B1915,1,1,1,"all_city_parameter_inputs")))), "", IF(ISBLANK(INDIRECT(ADDRESS(B1915,1,1,1,"all_city_parameter_inputs"))), All_city_list!F1914,INDIRECT(ADDRESS(B1915,1,1,1,"all_city_parameter_inputs"))))</f>
        <v>pm_trans_share</v>
      </c>
      <c r="G1915" s="4" t="str" cm="1">
        <f t="array" aca="1" ref="G1915" ca="1">IF(AND(ISBLANK(INDIRECT(ADDRESS(B1915,3,1,1,"all_city_parameter_inputs"))),ISBLANK(INDIRECT(ADDRESS(B1915,2,1,1,"all_city_parameter_inputs")))),"",IF(ISBLANK(INDIRECT(ADDRESS(B1915,2,1,1,"all_city_parameter_inputs"))),"",INDIRECT(ADDRESS(B1915,2,1,1,"all_city_parameter_inputs"))))</f>
        <v>constant</v>
      </c>
      <c r="H1915" s="17" cm="1">
        <f t="array" aca="1" ref="H1915" ca="1">IF(ISBLANK(INDIRECT(ADDRESS(B1915,A1915,1,1,"all_city_parameter_inputs"))), "--",INDIRECT(ADDRESS(B1915,A1915,1,1,"all_city_parameter_inputs")))</f>
        <v>0.32</v>
      </c>
      <c r="I1915" s="17">
        <f ca="1">IF(OR(G1915="alpha",G1915="beta",G1915="sd",G1915="mean"),"--",VLOOKUP(C1915,Default!$B$5:$H$113,7,FALSE))</f>
        <v>0.42</v>
      </c>
      <c r="J1915" s="4" t="str">
        <f ca="1">VLOOKUP(F1915,Lookup!$C$5:$D$109,2, FALSE)</f>
        <v>Pollution values</v>
      </c>
      <c r="K1915" s="4" t="str">
        <f ca="1">VLOOKUP(C1915,Default!$B$4:$E$113,4, FALSE)</f>
        <v>proportion of background PM2.5 attributable to transport</v>
      </c>
      <c r="L1915" s="21" t="str" cm="1">
        <f t="array" aca="1" ref="L1915" ca="1">IF(ISNA(VLOOKUP(D1915,Grouped_Sources!$C:$C,1,FALSE)),"", INDIRECT(VLOOKUP(D1915,Grouped_Sources!$C:$G,5,FALSE)))</f>
        <v>…Dropbox\ITHIM Global\Methods and Processes\Air Pollution\Emissions and air pollution calculations - Rahul &amp; Haneen\Databases used\database_source_apport_studies_v2_0_26_9_2015.xls</v>
      </c>
      <c r="M1915" s="21"/>
      <c r="N1915" s="21"/>
    </row>
    <row r="1916" spans="1:14">
      <c r="A1916" s="5">
        <f t="shared" si="300"/>
        <v>22</v>
      </c>
      <c r="B1916" s="5">
        <f t="shared" si="301"/>
        <v>33</v>
      </c>
      <c r="C1916" s="5" t="str">
        <f t="shared" ca="1" si="298"/>
        <v>pm_trans_share</v>
      </c>
      <c r="D1916" s="5" t="str">
        <f t="shared" ca="1" si="299"/>
        <v>pm_trans_share_osorno</v>
      </c>
      <c r="E1916" s="4" t="str" cm="1">
        <f t="array" aca="1" ref="E1916" ca="1">INDIRECT(ADDRESS(1,A1916,1,1,"all_city_parameter_inputs"))</f>
        <v>osorno</v>
      </c>
      <c r="F1916" s="6" t="str" cm="1">
        <f t="array" aca="1" ref="F1916" ca="1">IF(AND(ISBLANK(INDIRECT(ADDRESS(B1916,2,1,1,"all_city_parameter_inputs"))), ISBLANK(INDIRECT(ADDRESS(B1916,1,1,1,"all_city_parameter_inputs")))), "", IF(ISBLANK(INDIRECT(ADDRESS(B1916,1,1,1,"all_city_parameter_inputs"))), All_city_list!F1915,INDIRECT(ADDRESS(B1916,1,1,1,"all_city_parameter_inputs"))))</f>
        <v>pm_trans_share</v>
      </c>
      <c r="G1916" s="4" t="str" cm="1">
        <f t="array" aca="1" ref="G1916" ca="1">IF(AND(ISBLANK(INDIRECT(ADDRESS(B1916,3,1,1,"all_city_parameter_inputs"))),ISBLANK(INDIRECT(ADDRESS(B1916,2,1,1,"all_city_parameter_inputs")))),"",IF(ISBLANK(INDIRECT(ADDRESS(B1916,2,1,1,"all_city_parameter_inputs"))),"",INDIRECT(ADDRESS(B1916,2,1,1,"all_city_parameter_inputs"))))</f>
        <v>alpha</v>
      </c>
      <c r="H1916" s="17" t="str" cm="1">
        <f t="array" aca="1" ref="H1916" ca="1">IF(ISBLANK(INDIRECT(ADDRESS(B1916,A1916,1,1,"all_city_parameter_inputs"))), "--",INDIRECT(ADDRESS(B1916,A1916,1,1,"all_city_parameter_inputs")))</f>
        <v>--</v>
      </c>
      <c r="I1916" s="17" t="str">
        <f ca="1">IF(OR(G1916="alpha",G1916="beta",G1916="sd",G1916="mean"),"--",VLOOKUP(C1916,Default!$B$5:$H$113,7,FALSE))</f>
        <v>--</v>
      </c>
      <c r="J1916" s="4" t="str">
        <f ca="1">VLOOKUP(F1916,Lookup!$C$5:$D$109,2, FALSE)</f>
        <v>Pollution values</v>
      </c>
      <c r="K1916" s="4" t="str">
        <f ca="1">VLOOKUP(C1916,Default!$B$4:$E$113,4, FALSE)</f>
        <v>proportion of background PM2.5 attributable to transport</v>
      </c>
      <c r="L1916" s="21" t="str" cm="1">
        <f t="array" aca="1" ref="L1916" ca="1">IF(ISNA(VLOOKUP(D1916,Grouped_Sources!$C:$C,1,FALSE)),"", INDIRECT(VLOOKUP(D1916,Grouped_Sources!$C:$G,5,FALSE)))</f>
        <v>…Dropbox\ITHIM Global\Methods and Processes\Air Pollution\Emissions and air pollution calculations - Rahul &amp; Haneen\Databases used\database_source_apport_studies_v2_0_26_9_2015.xls</v>
      </c>
      <c r="M1916" s="21"/>
      <c r="N1916" s="21"/>
    </row>
    <row r="1917" spans="1:14">
      <c r="A1917" s="5">
        <f t="shared" si="300"/>
        <v>22</v>
      </c>
      <c r="B1917" s="5">
        <f t="shared" si="301"/>
        <v>34</v>
      </c>
      <c r="C1917" s="5" t="str">
        <f t="shared" ca="1" si="298"/>
        <v>pm_trans_share</v>
      </c>
      <c r="D1917" s="5" t="str">
        <f t="shared" ca="1" si="299"/>
        <v>pm_trans_share_osorno</v>
      </c>
      <c r="E1917" s="4" t="str" cm="1">
        <f t="array" aca="1" ref="E1917" ca="1">INDIRECT(ADDRESS(1,A1917,1,1,"all_city_parameter_inputs"))</f>
        <v>osorno</v>
      </c>
      <c r="F1917" s="6" t="str" cm="1">
        <f t="array" aca="1" ref="F1917" ca="1">IF(AND(ISBLANK(INDIRECT(ADDRESS(B1917,2,1,1,"all_city_parameter_inputs"))), ISBLANK(INDIRECT(ADDRESS(B1917,1,1,1,"all_city_parameter_inputs")))), "", IF(ISBLANK(INDIRECT(ADDRESS(B1917,1,1,1,"all_city_parameter_inputs"))), All_city_list!F1916,INDIRECT(ADDRESS(B1917,1,1,1,"all_city_parameter_inputs"))))</f>
        <v>pm_trans_share</v>
      </c>
      <c r="G1917" s="4" t="str" cm="1">
        <f t="array" aca="1" ref="G1917" ca="1">IF(AND(ISBLANK(INDIRECT(ADDRESS(B1917,3,1,1,"all_city_parameter_inputs"))),ISBLANK(INDIRECT(ADDRESS(B1917,2,1,1,"all_city_parameter_inputs")))),"",IF(ISBLANK(INDIRECT(ADDRESS(B1917,2,1,1,"all_city_parameter_inputs"))),"",INDIRECT(ADDRESS(B1917,2,1,1,"all_city_parameter_inputs"))))</f>
        <v>beta</v>
      </c>
      <c r="H1917" s="17" t="str" cm="1">
        <f t="array" aca="1" ref="H1917" ca="1">IF(ISBLANK(INDIRECT(ADDRESS(B1917,A1917,1,1,"all_city_parameter_inputs"))), "--",INDIRECT(ADDRESS(B1917,A1917,1,1,"all_city_parameter_inputs")))</f>
        <v>--</v>
      </c>
      <c r="I1917" s="17" t="str">
        <f ca="1">IF(OR(G1917="alpha",G1917="beta",G1917="sd",G1917="mean"),"--",VLOOKUP(C1917,Default!$B$5:$H$113,7,FALSE))</f>
        <v>--</v>
      </c>
      <c r="J1917" s="4" t="str">
        <f ca="1">VLOOKUP(F1917,Lookup!$C$5:$D$109,2, FALSE)</f>
        <v>Pollution values</v>
      </c>
      <c r="K1917" s="4" t="str">
        <f ca="1">VLOOKUP(C1917,Default!$B$4:$E$113,4, FALSE)</f>
        <v>proportion of background PM2.5 attributable to transport</v>
      </c>
      <c r="L1917" s="21" t="str" cm="1">
        <f t="array" aca="1" ref="L1917" ca="1">IF(ISNA(VLOOKUP(D1917,Grouped_Sources!$C:$C,1,FALSE)),"", INDIRECT(VLOOKUP(D1917,Grouped_Sources!$C:$G,5,FALSE)))</f>
        <v>…Dropbox\ITHIM Global\Methods and Processes\Air Pollution\Emissions and air pollution calculations - Rahul &amp; Haneen\Databases used\database_source_apport_studies_v2_0_26_9_2015.xls</v>
      </c>
      <c r="M1917" s="21"/>
      <c r="N1917" s="21"/>
    </row>
    <row r="1918" spans="1:14">
      <c r="A1918" s="5">
        <f t="shared" si="300"/>
        <v>22</v>
      </c>
      <c r="B1918" s="5">
        <f t="shared" si="301"/>
        <v>35</v>
      </c>
      <c r="C1918" s="5" t="str">
        <f t="shared" ca="1" si="298"/>
        <v>background_pa_scalar</v>
      </c>
      <c r="D1918" s="5" t="str">
        <f t="shared" ca="1" si="299"/>
        <v>background_pa_scalar_osorno</v>
      </c>
      <c r="E1918" s="4" t="str" cm="1">
        <f t="array" aca="1" ref="E1918" ca="1">INDIRECT(ADDRESS(1,A1918,1,1,"all_city_parameter_inputs"))</f>
        <v>osorno</v>
      </c>
      <c r="F1918" s="6" t="str" cm="1">
        <f t="array" aca="1" ref="F1918" ca="1">IF(AND(ISBLANK(INDIRECT(ADDRESS(B1918,2,1,1,"all_city_parameter_inputs"))), ISBLANK(INDIRECT(ADDRESS(B1918,1,1,1,"all_city_parameter_inputs")))), "", IF(ISBLANK(INDIRECT(ADDRESS(B1918,1,1,1,"all_city_parameter_inputs"))), All_city_list!F1917,INDIRECT(ADDRESS(B1918,1,1,1,"all_city_parameter_inputs"))))</f>
        <v>background_pa_scalar</v>
      </c>
      <c r="G1918" s="4" t="str" cm="1">
        <f t="array" aca="1" ref="G1918" ca="1">IF(AND(ISBLANK(INDIRECT(ADDRESS(B1918,3,1,1,"all_city_parameter_inputs"))),ISBLANK(INDIRECT(ADDRESS(B1918,2,1,1,"all_city_parameter_inputs")))),"",IF(ISBLANK(INDIRECT(ADDRESS(B1918,2,1,1,"all_city_parameter_inputs"))),"",INDIRECT(ADDRESS(B1918,2,1,1,"all_city_parameter_inputs"))))</f>
        <v>constant</v>
      </c>
      <c r="H1918" s="17" cm="1">
        <f t="array" aca="1" ref="H1918" ca="1">IF(ISBLANK(INDIRECT(ADDRESS(B1918,A1918,1,1,"all_city_parameter_inputs"))), "--",INDIRECT(ADDRESS(B1918,A1918,1,1,"all_city_parameter_inputs")))</f>
        <v>1</v>
      </c>
      <c r="I1918" s="17">
        <f ca="1">IF(OR(G1918="alpha",G1918="beta",G1918="sd",G1918="mean"),"--",VLOOKUP(C1918,Default!$B$5:$H$113,7,FALSE))</f>
        <v>1</v>
      </c>
      <c r="J1918" s="4" t="str">
        <f ca="1">VLOOKUP(F1918,Lookup!$C$5:$D$109,2, FALSE)</f>
        <v>PA values</v>
      </c>
      <c r="K1918" s="4" t="str">
        <f ca="1">VLOOKUP(C1918,Default!$B$4:$E$113,4, FALSE)</f>
        <v>scalar for physical activity</v>
      </c>
      <c r="L1918" s="21" t="str" cm="1">
        <f t="array" aca="1" ref="L1918" ca="1">IF(ISNA(VLOOKUP(D1918,Grouped_Sources!$C:$C,1,FALSE)),"", INDIRECT(VLOOKUP(D1918,Grouped_Sources!$C:$G,5,FALSE)))</f>
        <v>dummy value - leave (could be improved by looking at PA surveys</v>
      </c>
      <c r="M1918" s="21"/>
      <c r="N1918" s="21"/>
    </row>
    <row r="1919" spans="1:14">
      <c r="A1919" s="5">
        <f t="shared" si="300"/>
        <v>22</v>
      </c>
      <c r="B1919" s="5">
        <f t="shared" si="301"/>
        <v>36</v>
      </c>
      <c r="C1919" s="5" t="str">
        <f t="shared" ca="1" si="298"/>
        <v>background_pa_scalar</v>
      </c>
      <c r="D1919" s="5" t="str">
        <f t="shared" ca="1" si="299"/>
        <v>background_pa_scalar_osorno</v>
      </c>
      <c r="E1919" s="4" t="str" cm="1">
        <f t="array" aca="1" ref="E1919" ca="1">INDIRECT(ADDRESS(1,A1919,1,1,"all_city_parameter_inputs"))</f>
        <v>osorno</v>
      </c>
      <c r="F1919" s="6" t="str" cm="1">
        <f t="array" aca="1" ref="F1919" ca="1">IF(AND(ISBLANK(INDIRECT(ADDRESS(B1919,2,1,1,"all_city_parameter_inputs"))), ISBLANK(INDIRECT(ADDRESS(B1919,1,1,1,"all_city_parameter_inputs")))), "", IF(ISBLANK(INDIRECT(ADDRESS(B1919,1,1,1,"all_city_parameter_inputs"))), All_city_list!F1918,INDIRECT(ADDRESS(B1919,1,1,1,"all_city_parameter_inputs"))))</f>
        <v>background_pa_scalar</v>
      </c>
      <c r="G1919" s="4" t="str" cm="1">
        <f t="array" aca="1" ref="G1919" ca="1">IF(AND(ISBLANK(INDIRECT(ADDRESS(B1919,3,1,1,"all_city_parameter_inputs"))),ISBLANK(INDIRECT(ADDRESS(B1919,2,1,1,"all_city_parameter_inputs")))),"",IF(ISBLANK(INDIRECT(ADDRESS(B1919,2,1,1,"all_city_parameter_inputs"))),"",INDIRECT(ADDRESS(B1919,2,1,1,"all_city_parameter_inputs"))))</f>
        <v>mean</v>
      </c>
      <c r="H1919" s="17" cm="1">
        <f t="array" aca="1" ref="H1919" ca="1">IF(ISBLANK(INDIRECT(ADDRESS(B1919,A1919,1,1,"all_city_parameter_inputs"))), "--",INDIRECT(ADDRESS(B1919,A1919,1,1,"all_city_parameter_inputs")))</f>
        <v>1</v>
      </c>
      <c r="I1919" s="17" t="str">
        <f ca="1">IF(OR(G1919="alpha",G1919="beta",G1919="sd",G1919="mean"),"--",VLOOKUP(C1919,Default!$B$5:$H$113,7,FALSE))</f>
        <v>--</v>
      </c>
      <c r="J1919" s="4" t="str">
        <f ca="1">VLOOKUP(F1919,Lookup!$C$5:$D$109,2, FALSE)</f>
        <v>PA values</v>
      </c>
      <c r="K1919" s="4" t="str">
        <f ca="1">VLOOKUP(C1919,Default!$B$4:$E$113,4, FALSE)</f>
        <v>scalar for physical activity</v>
      </c>
      <c r="L1919" s="21" t="str" cm="1">
        <f t="array" aca="1" ref="L1919" ca="1">IF(ISNA(VLOOKUP(D1919,Grouped_Sources!$C:$C,1,FALSE)),"", INDIRECT(VLOOKUP(D1919,Grouped_Sources!$C:$G,5,FALSE)))</f>
        <v>dummy value - leave (could be improved by looking at PA surveys</v>
      </c>
      <c r="M1919" s="21"/>
      <c r="N1919" s="21"/>
    </row>
    <row r="1920" spans="1:14">
      <c r="A1920" s="5">
        <f t="shared" si="300"/>
        <v>22</v>
      </c>
      <c r="B1920" s="5">
        <f t="shared" si="301"/>
        <v>37</v>
      </c>
      <c r="C1920" s="5" t="str">
        <f t="shared" ca="1" si="298"/>
        <v>background_pa_scalar</v>
      </c>
      <c r="D1920" s="5" t="str">
        <f t="shared" ca="1" si="299"/>
        <v>background_pa_scalar_osorno</v>
      </c>
      <c r="E1920" s="4" t="str" cm="1">
        <f t="array" aca="1" ref="E1920" ca="1">INDIRECT(ADDRESS(1,A1920,1,1,"all_city_parameter_inputs"))</f>
        <v>osorno</v>
      </c>
      <c r="F1920" s="6" t="str" cm="1">
        <f t="array" aca="1" ref="F1920" ca="1">IF(AND(ISBLANK(INDIRECT(ADDRESS(B1920,2,1,1,"all_city_parameter_inputs"))), ISBLANK(INDIRECT(ADDRESS(B1920,1,1,1,"all_city_parameter_inputs")))), "", IF(ISBLANK(INDIRECT(ADDRESS(B1920,1,1,1,"all_city_parameter_inputs"))), All_city_list!F1919,INDIRECT(ADDRESS(B1920,1,1,1,"all_city_parameter_inputs"))))</f>
        <v>background_pa_scalar</v>
      </c>
      <c r="G1920" s="4" t="str" cm="1">
        <f t="array" aca="1" ref="G1920" ca="1">IF(AND(ISBLANK(INDIRECT(ADDRESS(B1920,3,1,1,"all_city_parameter_inputs"))),ISBLANK(INDIRECT(ADDRESS(B1920,2,1,1,"all_city_parameter_inputs")))),"",IF(ISBLANK(INDIRECT(ADDRESS(B1920,2,1,1,"all_city_parameter_inputs"))),"",INDIRECT(ADDRESS(B1920,2,1,1,"all_city_parameter_inputs"))))</f>
        <v>sd</v>
      </c>
      <c r="H1920" s="17" cm="1">
        <f t="array" aca="1" ref="H1920" ca="1">IF(ISBLANK(INDIRECT(ADDRESS(B1920,A1920,1,1,"all_city_parameter_inputs"))), "--",INDIRECT(ADDRESS(B1920,A1920,1,1,"all_city_parameter_inputs")))</f>
        <v>1.2</v>
      </c>
      <c r="I1920" s="17" t="str">
        <f ca="1">IF(OR(G1920="alpha",G1920="beta",G1920="sd",G1920="mean"),"--",VLOOKUP(C1920,Default!$B$5:$H$113,7,FALSE))</f>
        <v>--</v>
      </c>
      <c r="J1920" s="4" t="str">
        <f ca="1">VLOOKUP(F1920,Lookup!$C$5:$D$109,2, FALSE)</f>
        <v>PA values</v>
      </c>
      <c r="K1920" s="4" t="str">
        <f ca="1">VLOOKUP(C1920,Default!$B$4:$E$113,4, FALSE)</f>
        <v>scalar for physical activity</v>
      </c>
      <c r="L1920" s="21" t="str" cm="1">
        <f t="array" aca="1" ref="L1920" ca="1">IF(ISNA(VLOOKUP(D1920,Grouped_Sources!$C:$C,1,FALSE)),"", INDIRECT(VLOOKUP(D1920,Grouped_Sources!$C:$G,5,FALSE)))</f>
        <v>dummy value - leave (could be improved by looking at PA surveys</v>
      </c>
      <c r="M1920" s="21"/>
      <c r="N1920" s="21"/>
    </row>
    <row r="1921" spans="1:14">
      <c r="A1921" s="5">
        <f t="shared" si="300"/>
        <v>22</v>
      </c>
      <c r="B1921" s="5">
        <f t="shared" si="301"/>
        <v>38</v>
      </c>
      <c r="C1921" s="5" t="str">
        <f t="shared" ca="1" si="298"/>
        <v>bus_walk_time</v>
      </c>
      <c r="D1921" s="5" t="str">
        <f t="shared" ca="1" si="299"/>
        <v>bus_walk_time_osorno</v>
      </c>
      <c r="E1921" s="4" t="str" cm="1">
        <f t="array" aca="1" ref="E1921" ca="1">INDIRECT(ADDRESS(1,A1921,1,1,"all_city_parameter_inputs"))</f>
        <v>osorno</v>
      </c>
      <c r="F1921" s="6" t="str" cm="1">
        <f t="array" aca="1" ref="F1921" ca="1">IF(AND(ISBLANK(INDIRECT(ADDRESS(B1921,2,1,1,"all_city_parameter_inputs"))), ISBLANK(INDIRECT(ADDRESS(B1921,1,1,1,"all_city_parameter_inputs")))), "", IF(ISBLANK(INDIRECT(ADDRESS(B1921,1,1,1,"all_city_parameter_inputs"))), All_city_list!F1920,INDIRECT(ADDRESS(B1921,1,1,1,"all_city_parameter_inputs"))))</f>
        <v>bus_walk_time</v>
      </c>
      <c r="G1921" s="4" t="str" cm="1">
        <f t="array" aca="1" ref="G1921" ca="1">IF(AND(ISBLANK(INDIRECT(ADDRESS(B1921,3,1,1,"all_city_parameter_inputs"))),ISBLANK(INDIRECT(ADDRESS(B1921,2,1,1,"all_city_parameter_inputs")))),"",IF(ISBLANK(INDIRECT(ADDRESS(B1921,2,1,1,"all_city_parameter_inputs"))),"",INDIRECT(ADDRESS(B1921,2,1,1,"all_city_parameter_inputs"))))</f>
        <v>constant</v>
      </c>
      <c r="H1921" s="17" cm="1">
        <f t="array" aca="1" ref="H1921" ca="1">IF(ISBLANK(INDIRECT(ADDRESS(B1921,A1921,1,1,"all_city_parameter_inputs"))), "--",INDIRECT(ADDRESS(B1921,A1921,1,1,"all_city_parameter_inputs")))</f>
        <v>7</v>
      </c>
      <c r="I1921" s="17">
        <f ca="1">IF(OR(G1921="alpha",G1921="beta",G1921="sd",G1921="mean"),"--",VLOOKUP(C1921,Default!$B$5:$H$113,7,FALSE))</f>
        <v>16</v>
      </c>
      <c r="J1921" s="4" t="str">
        <f ca="1">VLOOKUP(F1921,Lookup!$C$5:$D$109,2, FALSE)</f>
        <v>Travel values</v>
      </c>
      <c r="K1921" s="4" t="str">
        <f ca="1">VLOOKUP(C1921,Default!$B$4:$E$113,4, FALSE)</f>
        <v>time taken to walk to bus stop, added to each trip with main mode bus unless there is already a walking component in the travel survey</v>
      </c>
      <c r="L1921" s="21" cm="1">
        <f t="array" aca="1" ref="L1921" ca="1">IF(ISNA(VLOOKUP(D1921,Grouped_Sources!$C:$C,1,FALSE)),"", INDIRECT(VLOOKUP(D1921,Grouped_Sources!$C:$G,5,FALSE)))</f>
        <v>0</v>
      </c>
      <c r="M1921" s="21"/>
      <c r="N1921" s="21"/>
    </row>
    <row r="1922" spans="1:14">
      <c r="A1922" s="5">
        <f t="shared" si="300"/>
        <v>22</v>
      </c>
      <c r="B1922" s="5">
        <f t="shared" si="301"/>
        <v>39</v>
      </c>
      <c r="C1922" s="5" t="str">
        <f t="shared" ca="1" si="298"/>
        <v>bus_walk_time</v>
      </c>
      <c r="D1922" s="5" t="str">
        <f t="shared" ca="1" si="299"/>
        <v>bus_walk_time_osorno</v>
      </c>
      <c r="E1922" s="4" t="str" cm="1">
        <f t="array" aca="1" ref="E1922" ca="1">INDIRECT(ADDRESS(1,A1922,1,1,"all_city_parameter_inputs"))</f>
        <v>osorno</v>
      </c>
      <c r="F1922" s="6" t="str" cm="1">
        <f t="array" aca="1" ref="F1922" ca="1">IF(AND(ISBLANK(INDIRECT(ADDRESS(B1922,2,1,1,"all_city_parameter_inputs"))), ISBLANK(INDIRECT(ADDRESS(B1922,1,1,1,"all_city_parameter_inputs")))), "", IF(ISBLANK(INDIRECT(ADDRESS(B1922,1,1,1,"all_city_parameter_inputs"))), All_city_list!F1921,INDIRECT(ADDRESS(B1922,1,1,1,"all_city_parameter_inputs"))))</f>
        <v>bus_walk_time</v>
      </c>
      <c r="G1922" s="4" t="str" cm="1">
        <f t="array" aca="1" ref="G1922" ca="1">IF(AND(ISBLANK(INDIRECT(ADDRESS(B1922,3,1,1,"all_city_parameter_inputs"))),ISBLANK(INDIRECT(ADDRESS(B1922,2,1,1,"all_city_parameter_inputs")))),"",IF(ISBLANK(INDIRECT(ADDRESS(B1922,2,1,1,"all_city_parameter_inputs"))),"",INDIRECT(ADDRESS(B1922,2,1,1,"all_city_parameter_inputs"))))</f>
        <v>mean</v>
      </c>
      <c r="H1922" s="17" cm="1">
        <f t="array" aca="1" ref="H1922" ca="1">IF(ISBLANK(INDIRECT(ADDRESS(B1922,A1922,1,1,"all_city_parameter_inputs"))), "--",INDIRECT(ADDRESS(B1922,A1922,1,1,"all_city_parameter_inputs")))</f>
        <v>5.587130342557538</v>
      </c>
      <c r="I1922" s="17" t="str">
        <f ca="1">IF(OR(G1922="alpha",G1922="beta",G1922="sd",G1922="mean"),"--",VLOOKUP(C1922,Default!$B$5:$H$113,7,FALSE))</f>
        <v>--</v>
      </c>
      <c r="J1922" s="4" t="str">
        <f ca="1">VLOOKUP(F1922,Lookup!$C$5:$D$109,2, FALSE)</f>
        <v>Travel values</v>
      </c>
      <c r="K1922" s="4" t="str">
        <f ca="1">VLOOKUP(C1922,Default!$B$4:$E$113,4, FALSE)</f>
        <v>time taken to walk to bus stop, added to each trip with main mode bus unless there is already a walking component in the travel survey</v>
      </c>
      <c r="L1922" s="21" cm="1">
        <f t="array" aca="1" ref="L1922" ca="1">IF(ISNA(VLOOKUP(D1922,Grouped_Sources!$C:$C,1,FALSE)),"", INDIRECT(VLOOKUP(D1922,Grouped_Sources!$C:$G,5,FALSE)))</f>
        <v>0</v>
      </c>
      <c r="M1922" s="21"/>
      <c r="N1922" s="21"/>
    </row>
    <row r="1923" spans="1:14">
      <c r="A1923" s="5">
        <f t="shared" si="300"/>
        <v>22</v>
      </c>
      <c r="B1923" s="5">
        <f t="shared" si="301"/>
        <v>40</v>
      </c>
      <c r="C1923" s="5" t="str">
        <f t="shared" ca="1" si="298"/>
        <v>bus_walk_time</v>
      </c>
      <c r="D1923" s="5" t="str">
        <f t="shared" ca="1" si="299"/>
        <v>bus_walk_time_osorno</v>
      </c>
      <c r="E1923" s="4" t="str" cm="1">
        <f t="array" aca="1" ref="E1923" ca="1">INDIRECT(ADDRESS(1,A1923,1,1,"all_city_parameter_inputs"))</f>
        <v>osorno</v>
      </c>
      <c r="F1923" s="6" t="str" cm="1">
        <f t="array" aca="1" ref="F1923" ca="1">IF(AND(ISBLANK(INDIRECT(ADDRESS(B1923,2,1,1,"all_city_parameter_inputs"))), ISBLANK(INDIRECT(ADDRESS(B1923,1,1,1,"all_city_parameter_inputs")))), "", IF(ISBLANK(INDIRECT(ADDRESS(B1923,1,1,1,"all_city_parameter_inputs"))), All_city_list!F1922,INDIRECT(ADDRESS(B1923,1,1,1,"all_city_parameter_inputs"))))</f>
        <v>bus_walk_time</v>
      </c>
      <c r="G1923" s="4" t="str" cm="1">
        <f t="array" aca="1" ref="G1923" ca="1">IF(AND(ISBLANK(INDIRECT(ADDRESS(B1923,3,1,1,"all_city_parameter_inputs"))),ISBLANK(INDIRECT(ADDRESS(B1923,2,1,1,"all_city_parameter_inputs")))),"",IF(ISBLANK(INDIRECT(ADDRESS(B1923,2,1,1,"all_city_parameter_inputs"))),"",INDIRECT(ADDRESS(B1923,2,1,1,"all_city_parameter_inputs"))))</f>
        <v>sd</v>
      </c>
      <c r="H1923" s="17" cm="1">
        <f t="array" aca="1" ref="H1923" ca="1">IF(ISBLANK(INDIRECT(ADDRESS(B1923,A1923,1,1,"all_city_parameter_inputs"))), "--",INDIRECT(ADDRESS(B1923,A1923,1,1,"all_city_parameter_inputs")))</f>
        <v>1.9571365541459755</v>
      </c>
      <c r="I1923" s="17" t="str">
        <f ca="1">IF(OR(G1923="alpha",G1923="beta",G1923="sd",G1923="mean"),"--",VLOOKUP(C1923,Default!$B$5:$H$113,7,FALSE))</f>
        <v>--</v>
      </c>
      <c r="J1923" s="4" t="str">
        <f ca="1">VLOOKUP(F1923,Lookup!$C$5:$D$109,2, FALSE)</f>
        <v>Travel values</v>
      </c>
      <c r="K1923" s="4" t="str">
        <f ca="1">VLOOKUP(C1923,Default!$B$4:$E$113,4, FALSE)</f>
        <v>time taken to walk to bus stop, added to each trip with main mode bus unless there is already a walking component in the travel survey</v>
      </c>
      <c r="L1923" s="21" cm="1">
        <f t="array" aca="1" ref="L1923" ca="1">IF(ISNA(VLOOKUP(D1923,Grouped_Sources!$C:$C,1,FALSE)),"", INDIRECT(VLOOKUP(D1923,Grouped_Sources!$C:$G,5,FALSE)))</f>
        <v>0</v>
      </c>
      <c r="M1923" s="21"/>
      <c r="N1923" s="21"/>
    </row>
    <row r="1924" spans="1:14">
      <c r="A1924" s="5">
        <f t="shared" si="300"/>
        <v>22</v>
      </c>
      <c r="B1924" s="5">
        <f t="shared" si="301"/>
        <v>41</v>
      </c>
      <c r="C1924" s="5" t="str">
        <f t="shared" ca="1" si="298"/>
        <v>rail_walk_time</v>
      </c>
      <c r="D1924" s="5" t="str">
        <f t="shared" ca="1" si="299"/>
        <v>rail_walk_time_osorno</v>
      </c>
      <c r="E1924" s="4" t="str" cm="1">
        <f t="array" aca="1" ref="E1924" ca="1">INDIRECT(ADDRESS(1,A1924,1,1,"all_city_parameter_inputs"))</f>
        <v>osorno</v>
      </c>
      <c r="F1924" s="6" t="str" cm="1">
        <f t="array" aca="1" ref="F1924" ca="1">IF(AND(ISBLANK(INDIRECT(ADDRESS(B1924,2,1,1,"all_city_parameter_inputs"))), ISBLANK(INDIRECT(ADDRESS(B1924,1,1,1,"all_city_parameter_inputs")))), "", IF(ISBLANK(INDIRECT(ADDRESS(B1924,1,1,1,"all_city_parameter_inputs"))), All_city_list!F1923,INDIRECT(ADDRESS(B1924,1,1,1,"all_city_parameter_inputs"))))</f>
        <v>rail_walk_time</v>
      </c>
      <c r="G1924" s="4" t="str" cm="1">
        <f t="array" aca="1" ref="G1924" ca="1">IF(AND(ISBLANK(INDIRECT(ADDRESS(B1924,3,1,1,"all_city_parameter_inputs"))),ISBLANK(INDIRECT(ADDRESS(B1924,2,1,1,"all_city_parameter_inputs")))),"",IF(ISBLANK(INDIRECT(ADDRESS(B1924,2,1,1,"all_city_parameter_inputs"))),"",INDIRECT(ADDRESS(B1924,2,1,1,"all_city_parameter_inputs"))))</f>
        <v>constant</v>
      </c>
      <c r="H1924" s="17" cm="1">
        <f t="array" aca="1" ref="H1924" ca="1">IF(ISBLANK(INDIRECT(ADDRESS(B1924,A1924,1,1,"all_city_parameter_inputs"))), "--",INDIRECT(ADDRESS(B1924,A1924,1,1,"all_city_parameter_inputs")))</f>
        <v>11</v>
      </c>
      <c r="I1924" s="17">
        <f ca="1">IF(OR(G1924="alpha",G1924="beta",G1924="sd",G1924="mean"),"--",VLOOKUP(C1924,Default!$B$5:$H$113,7,FALSE))</f>
        <v>12.5</v>
      </c>
      <c r="J1924" s="4" t="str">
        <f ca="1">VLOOKUP(F1924,Lookup!$C$5:$D$109,2, FALSE)</f>
        <v>Travel values</v>
      </c>
      <c r="K1924" s="4" t="str">
        <f ca="1">VLOOKUP(C1924,Default!$B$4:$E$113,4, FALSE)</f>
        <v>time taken to walk to train station</v>
      </c>
      <c r="L1924" s="21" t="str" cm="1">
        <f t="array" aca="1" ref="L1924" ca="1">IF(ISNA(VLOOKUP(D1924,Grouped_Sources!$C:$C,1,FALSE)),"", INDIRECT(VLOOKUP(D1924,Grouped_Sources!$C:$G,5,FALSE)))</f>
        <v xml:space="preserve"> on OneDrive Ali Abbas - ITHIM Global\Methods and Processes\Input Parameters\Walk_to_PT</v>
      </c>
      <c r="M1924" s="21"/>
      <c r="N1924" s="21"/>
    </row>
    <row r="1925" spans="1:14">
      <c r="A1925" s="5">
        <f t="shared" si="300"/>
        <v>22</v>
      </c>
      <c r="B1925" s="5">
        <f t="shared" si="301"/>
        <v>42</v>
      </c>
      <c r="C1925" s="5" t="str">
        <f t="shared" ca="1" si="298"/>
        <v>rail_walk_time</v>
      </c>
      <c r="D1925" s="5" t="str">
        <f t="shared" ca="1" si="299"/>
        <v>rail_walk_time_osorno</v>
      </c>
      <c r="E1925" s="4" t="str" cm="1">
        <f t="array" aca="1" ref="E1925" ca="1">INDIRECT(ADDRESS(1,A1925,1,1,"all_city_parameter_inputs"))</f>
        <v>osorno</v>
      </c>
      <c r="F1925" s="6" t="str" cm="1">
        <f t="array" aca="1" ref="F1925" ca="1">IF(AND(ISBLANK(INDIRECT(ADDRESS(B1925,2,1,1,"all_city_parameter_inputs"))), ISBLANK(INDIRECT(ADDRESS(B1925,1,1,1,"all_city_parameter_inputs")))), "", IF(ISBLANK(INDIRECT(ADDRESS(B1925,1,1,1,"all_city_parameter_inputs"))), All_city_list!F1924,INDIRECT(ADDRESS(B1925,1,1,1,"all_city_parameter_inputs"))))</f>
        <v>rail_walk_time</v>
      </c>
      <c r="G1925" s="4" t="str" cm="1">
        <f t="array" aca="1" ref="G1925" ca="1">IF(AND(ISBLANK(INDIRECT(ADDRESS(B1925,3,1,1,"all_city_parameter_inputs"))),ISBLANK(INDIRECT(ADDRESS(B1925,2,1,1,"all_city_parameter_inputs")))),"",IF(ISBLANK(INDIRECT(ADDRESS(B1925,2,1,1,"all_city_parameter_inputs"))),"",INDIRECT(ADDRESS(B1925,2,1,1,"all_city_parameter_inputs"))))</f>
        <v>mean</v>
      </c>
      <c r="H1925" s="17" cm="1">
        <f t="array" aca="1" ref="H1925" ca="1">IF(ISBLANK(INDIRECT(ADDRESS(B1925,A1925,1,1,"all_city_parameter_inputs"))), "--",INDIRECT(ADDRESS(B1925,A1925,1,1,"all_city_parameter_inputs")))</f>
        <v>7.3125795241477052</v>
      </c>
      <c r="I1925" s="17" t="str">
        <f ca="1">IF(OR(G1925="alpha",G1925="beta",G1925="sd",G1925="mean"),"--",VLOOKUP(C1925,Default!$B$5:$H$113,7,FALSE))</f>
        <v>--</v>
      </c>
      <c r="J1925" s="4" t="str">
        <f ca="1">VLOOKUP(F1925,Lookup!$C$5:$D$109,2, FALSE)</f>
        <v>Travel values</v>
      </c>
      <c r="K1925" s="4" t="str">
        <f ca="1">VLOOKUP(C1925,Default!$B$4:$E$113,4, FALSE)</f>
        <v>time taken to walk to train station</v>
      </c>
      <c r="L1925" s="21" t="str" cm="1">
        <f t="array" aca="1" ref="L1925" ca="1">IF(ISNA(VLOOKUP(D1925,Grouped_Sources!$C:$C,1,FALSE)),"", INDIRECT(VLOOKUP(D1925,Grouped_Sources!$C:$G,5,FALSE)))</f>
        <v xml:space="preserve"> on OneDrive Ali Abbas - ITHIM Global\Methods and Processes\Input Parameters\Walk_to_PT</v>
      </c>
      <c r="M1925" s="21"/>
      <c r="N1925" s="21"/>
    </row>
    <row r="1926" spans="1:14">
      <c r="A1926" s="5">
        <f t="shared" si="300"/>
        <v>22</v>
      </c>
      <c r="B1926" s="5">
        <f t="shared" si="301"/>
        <v>43</v>
      </c>
      <c r="C1926" s="5" t="str">
        <f t="shared" ca="1" si="298"/>
        <v>rail_walk_time</v>
      </c>
      <c r="D1926" s="5" t="str">
        <f t="shared" ca="1" si="299"/>
        <v>rail_walk_time_osorno</v>
      </c>
      <c r="E1926" s="4" t="str" cm="1">
        <f t="array" aca="1" ref="E1926" ca="1">INDIRECT(ADDRESS(1,A1926,1,1,"all_city_parameter_inputs"))</f>
        <v>osorno</v>
      </c>
      <c r="F1926" s="6" t="str" cm="1">
        <f t="array" aca="1" ref="F1926" ca="1">IF(AND(ISBLANK(INDIRECT(ADDRESS(B1926,2,1,1,"all_city_parameter_inputs"))), ISBLANK(INDIRECT(ADDRESS(B1926,1,1,1,"all_city_parameter_inputs")))), "", IF(ISBLANK(INDIRECT(ADDRESS(B1926,1,1,1,"all_city_parameter_inputs"))), All_city_list!F1925,INDIRECT(ADDRESS(B1926,1,1,1,"all_city_parameter_inputs"))))</f>
        <v>rail_walk_time</v>
      </c>
      <c r="G1926" s="4" t="str" cm="1">
        <f t="array" aca="1" ref="G1926" ca="1">IF(AND(ISBLANK(INDIRECT(ADDRESS(B1926,3,1,1,"all_city_parameter_inputs"))),ISBLANK(INDIRECT(ADDRESS(B1926,2,1,1,"all_city_parameter_inputs")))),"",IF(ISBLANK(INDIRECT(ADDRESS(B1926,2,1,1,"all_city_parameter_inputs"))),"",INDIRECT(ADDRESS(B1926,2,1,1,"all_city_parameter_inputs"))))</f>
        <v>sd</v>
      </c>
      <c r="H1926" s="17" cm="1">
        <f t="array" aca="1" ref="H1926" ca="1">IF(ISBLANK(INDIRECT(ADDRESS(B1926,A1926,1,1,"all_city_parameter_inputs"))), "--",INDIRECT(ADDRESS(B1926,A1926,1,1,"all_city_parameter_inputs")))</f>
        <v>2.4686176204699946</v>
      </c>
      <c r="I1926" s="17" t="str">
        <f ca="1">IF(OR(G1926="alpha",G1926="beta",G1926="sd",G1926="mean"),"--",VLOOKUP(C1926,Default!$B$5:$H$113,7,FALSE))</f>
        <v>--</v>
      </c>
      <c r="J1926" s="4" t="str">
        <f ca="1">VLOOKUP(F1926,Lookup!$C$5:$D$109,2, FALSE)</f>
        <v>Travel values</v>
      </c>
      <c r="K1926" s="4" t="str">
        <f ca="1">VLOOKUP(C1926,Default!$B$4:$E$113,4, FALSE)</f>
        <v>time taken to walk to train station</v>
      </c>
      <c r="L1926" s="21" t="str" cm="1">
        <f t="array" aca="1" ref="L1926" ca="1">IF(ISNA(VLOOKUP(D1926,Grouped_Sources!$C:$C,1,FALSE)),"", INDIRECT(VLOOKUP(D1926,Grouped_Sources!$C:$G,5,FALSE)))</f>
        <v xml:space="preserve"> on OneDrive Ali Abbas - ITHIM Global\Methods and Processes\Input Parameters\Walk_to_PT</v>
      </c>
      <c r="M1926" s="21"/>
      <c r="N1926" s="21"/>
    </row>
    <row r="1927" spans="1:14">
      <c r="A1927" s="5">
        <f t="shared" si="300"/>
        <v>22</v>
      </c>
      <c r="B1927" s="5">
        <f t="shared" si="301"/>
        <v>44</v>
      </c>
      <c r="C1927" s="5" t="str">
        <f t="shared" ca="1" si="298"/>
        <v>add_personal_motorcycle_trips</v>
      </c>
      <c r="D1927" s="5" t="str">
        <f t="shared" ref="D1927:D1930" ca="1" si="302">F1927&amp;"_"&amp;E1927</f>
        <v>add_personal_motorcycle_trips_osorno</v>
      </c>
      <c r="E1927" s="4" t="str" cm="1">
        <f t="array" aca="1" ref="E1927" ca="1">INDIRECT(ADDRESS(1,A1927,1,1,"all_city_parameter_inputs"))</f>
        <v>osorno</v>
      </c>
      <c r="F1927" s="6" t="str" cm="1">
        <f t="array" aca="1" ref="F1927" ca="1">IF(AND(ISBLANK(INDIRECT(ADDRESS(B1927,2,1,1,"all_city_parameter_inputs"))), ISBLANK(INDIRECT(ADDRESS(B1927,1,1,1,"all_city_parameter_inputs")))), "", IF(ISBLANK(INDIRECT(ADDRESS(B1927,1,1,1,"all_city_parameter_inputs"))), All_city_list!F1926,INDIRECT(ADDRESS(B1927,1,1,1,"all_city_parameter_inputs"))))</f>
        <v>add_personal_motorcycle_trips</v>
      </c>
      <c r="G1927" s="4" t="str" cm="1">
        <f t="array" aca="1" ref="G1927" ca="1">IF(AND(ISBLANK(INDIRECT(ADDRESS(B1927,3,1,1,"all_city_parameter_inputs"))),ISBLANK(INDIRECT(ADDRESS(B1927,2,1,1,"all_city_parameter_inputs")))),"",IF(ISBLANK(INDIRECT(ADDRESS(B1927,2,1,1,"all_city_parameter_inputs"))),"",INDIRECT(ADDRESS(B1927,2,1,1,"all_city_parameter_inputs"))))</f>
        <v/>
      </c>
      <c r="H1927" s="17" t="str" cm="1">
        <f t="array" aca="1" ref="H1927" ca="1">IF(ISBLANK(INDIRECT(ADDRESS(B1927,A1927,1,1,"all_city_parameter_inputs"))), "--",INDIRECT(ADDRESS(B1927,A1927,1,1,"all_city_parameter_inputs")))</f>
        <v>Chile</v>
      </c>
      <c r="I1927" s="17" t="str">
        <f ca="1">IF(OR(G1927="alpha",G1927="beta",G1927="sd",G1927="mean"),"--",VLOOKUP(C1927,Default!$B$5:$H$113,7,FALSE))</f>
        <v>no</v>
      </c>
      <c r="J1927" s="4" t="str">
        <f ca="1">VLOOKUP(F1927,Lookup!$C$5:$D$109,2, FALSE)</f>
        <v>Travel values</v>
      </c>
      <c r="K1927" s="4" t="str">
        <f ca="1">VLOOKUP(C1927,Default!$B$4:$E$113,4, FALSE)</f>
        <v>if set to 'no', does not add any personal journey motorcycle trip. If set to 'Chile' add motorcycle trips based on Chilean data. Used if no motorcycle trips exist in the travel survey at all</v>
      </c>
      <c r="L1927" s="21" t="str" cm="1">
        <f t="array" aca="1" ref="L1927" ca="1">IF(ISNA(VLOOKUP(D1927,Grouped_Sources!$C:$C,1,FALSE)),"", INDIRECT(VLOOKUP(D1927,Grouped_Sources!$C:$G,5,FALSE)))</f>
        <v xml:space="preserve"> on OneDrive Ali Abbas - ITHIM Global\Methods and Processes\Input Parameters\NewMotorcycleTrips</v>
      </c>
      <c r="M1927" s="21"/>
      <c r="N1927" s="21"/>
    </row>
    <row r="1928" spans="1:14">
      <c r="A1928" s="5">
        <f t="shared" si="300"/>
        <v>22</v>
      </c>
      <c r="B1928" s="5">
        <f t="shared" si="301"/>
        <v>45</v>
      </c>
      <c r="C1928" s="5" t="str">
        <f t="shared" ca="1" si="298"/>
        <v>proportion_motorcycle_trips</v>
      </c>
      <c r="D1928" s="5" t="str">
        <f t="shared" ca="1" si="302"/>
        <v>proportion_motorcycle_trips_osorno</v>
      </c>
      <c r="E1928" s="4" t="str" cm="1">
        <f t="array" aca="1" ref="E1928" ca="1">INDIRECT(ADDRESS(1,A1928,1,1,"all_city_parameter_inputs"))</f>
        <v>osorno</v>
      </c>
      <c r="F1928" s="6" t="str" cm="1">
        <f t="array" aca="1" ref="F1928" ca="1">IF(AND(ISBLANK(INDIRECT(ADDRESS(B1928,2,1,1,"all_city_parameter_inputs"))), ISBLANK(INDIRECT(ADDRESS(B1928,1,1,1,"all_city_parameter_inputs")))), "", IF(ISBLANK(INDIRECT(ADDRESS(B1928,1,1,1,"all_city_parameter_inputs"))), All_city_list!F1927,INDIRECT(ADDRESS(B1928,1,1,1,"all_city_parameter_inputs"))))</f>
        <v>proportion_motorcycle_trips</v>
      </c>
      <c r="G1928" s="4" t="str" cm="1">
        <f t="array" aca="1" ref="G1928" ca="1">IF(AND(ISBLANK(INDIRECT(ADDRESS(B1928,3,1,1,"all_city_parameter_inputs"))),ISBLANK(INDIRECT(ADDRESS(B1928,2,1,1,"all_city_parameter_inputs")))),"",IF(ISBLANK(INDIRECT(ADDRESS(B1928,2,1,1,"all_city_parameter_inputs"))),"",INDIRECT(ADDRESS(B1928,2,1,1,"all_city_parameter_inputs"))))</f>
        <v>constant</v>
      </c>
      <c r="H1928" s="17" cm="1">
        <f t="array" aca="1" ref="H1928" ca="1">IF(ISBLANK(INDIRECT(ADDRESS(B1928,A1928,1,1,"all_city_parameter_inputs"))), "--",INDIRECT(ADDRESS(B1928,A1928,1,1,"all_city_parameter_inputs")))</f>
        <v>0.01</v>
      </c>
      <c r="I1928" s="17">
        <f ca="1">IF(OR(G1928="alpha",G1928="beta",G1928="sd",G1928="mean"),"--",VLOOKUP(C1928,Default!$B$5:$H$113,7,FALSE))</f>
        <v>0</v>
      </c>
      <c r="J1928" s="4" t="str">
        <f ca="1">VLOOKUP(F1928,Lookup!$C$5:$D$109,2, FALSE)</f>
        <v>Travel values</v>
      </c>
      <c r="K1928" s="4" t="str">
        <f ca="1">VLOOKUP(C1928,Default!$B$4:$E$113,4, FALSE)</f>
        <v>proportion of travel survey trips that should be added as motorcycle trips</v>
      </c>
      <c r="L1928" s="21" t="str" cm="1">
        <f t="array" aca="1" ref="L1928" ca="1">IF(ISNA(VLOOKUP(D1928,Grouped_Sources!$C:$C,1,FALSE)),"", INDIRECT(VLOOKUP(D1928,Grouped_Sources!$C:$G,5,FALSE)))</f>
        <v xml:space="preserve"> on OneDrive Ali Abbas - ITHIM Global\Methods and Processes\Input Parameters\NewMotorcycleTrips</v>
      </c>
      <c r="M1928" s="21"/>
      <c r="N1928" s="21"/>
    </row>
    <row r="1929" spans="1:14">
      <c r="A1929" s="5">
        <f t="shared" si="300"/>
        <v>22</v>
      </c>
      <c r="B1929" s="5">
        <f t="shared" si="301"/>
        <v>46</v>
      </c>
      <c r="C1929" s="5" t="str">
        <f t="shared" ca="1" si="298"/>
        <v>proportion_motorcycle_trips</v>
      </c>
      <c r="D1929" s="5" t="str">
        <f t="shared" ca="1" si="302"/>
        <v>proportion_motorcycle_trips_osorno</v>
      </c>
      <c r="E1929" s="4" t="str" cm="1">
        <f t="array" aca="1" ref="E1929" ca="1">INDIRECT(ADDRESS(1,A1929,1,1,"all_city_parameter_inputs"))</f>
        <v>osorno</v>
      </c>
      <c r="F1929" s="6" t="str" cm="1">
        <f t="array" aca="1" ref="F1929" ca="1">IF(AND(ISBLANK(INDIRECT(ADDRESS(B1929,2,1,1,"all_city_parameter_inputs"))), ISBLANK(INDIRECT(ADDRESS(B1929,1,1,1,"all_city_parameter_inputs")))), "", IF(ISBLANK(INDIRECT(ADDRESS(B1929,1,1,1,"all_city_parameter_inputs"))), All_city_list!F1928,INDIRECT(ADDRESS(B1929,1,1,1,"all_city_parameter_inputs"))))</f>
        <v>proportion_motorcycle_trips</v>
      </c>
      <c r="G1929" s="4" t="str" cm="1">
        <f t="array" aca="1" ref="G1929" ca="1">IF(AND(ISBLANK(INDIRECT(ADDRESS(B1929,3,1,1,"all_city_parameter_inputs"))),ISBLANK(INDIRECT(ADDRESS(B1929,2,1,1,"all_city_parameter_inputs")))),"",IF(ISBLANK(INDIRECT(ADDRESS(B1929,2,1,1,"all_city_parameter_inputs"))),"",INDIRECT(ADDRESS(B1929,2,1,1,"all_city_parameter_inputs"))))</f>
        <v>alpha</v>
      </c>
      <c r="H1929" s="17" cm="1">
        <f t="array" aca="1" ref="H1929" ca="1">IF(ISBLANK(INDIRECT(ADDRESS(B1929,A1929,1,1,"all_city_parameter_inputs"))), "--",INDIRECT(ADDRESS(B1929,A1929,1,1,"all_city_parameter_inputs")))</f>
        <v>10.99</v>
      </c>
      <c r="I1929" s="17" t="str">
        <f ca="1">IF(OR(G1929="alpha",G1929="beta",G1929="sd",G1929="mean"),"--",VLOOKUP(C1929,Default!$B$5:$H$113,7,FALSE))</f>
        <v>--</v>
      </c>
      <c r="J1929" s="4" t="str">
        <f ca="1">VLOOKUP(F1929,Lookup!$C$5:$D$109,2, FALSE)</f>
        <v>Travel values</v>
      </c>
      <c r="K1929" s="4" t="str">
        <f ca="1">VLOOKUP(C1929,Default!$B$4:$E$113,4, FALSE)</f>
        <v>proportion of travel survey trips that should be added as motorcycle trips</v>
      </c>
      <c r="L1929" s="21" t="str" cm="1">
        <f t="array" aca="1" ref="L1929" ca="1">IF(ISNA(VLOOKUP(D1929,Grouped_Sources!$C:$C,1,FALSE)),"", INDIRECT(VLOOKUP(D1929,Grouped_Sources!$C:$G,5,FALSE)))</f>
        <v xml:space="preserve"> on OneDrive Ali Abbas - ITHIM Global\Methods and Processes\Input Parameters\NewMotorcycleTrips</v>
      </c>
      <c r="M1929" s="21"/>
      <c r="N1929" s="21"/>
    </row>
    <row r="1930" spans="1:14">
      <c r="A1930" s="5">
        <f t="shared" si="300"/>
        <v>22</v>
      </c>
      <c r="B1930" s="5">
        <f t="shared" si="301"/>
        <v>47</v>
      </c>
      <c r="C1930" s="5" t="str">
        <f t="shared" ca="1" si="298"/>
        <v>proportion_motorcycle_trips</v>
      </c>
      <c r="D1930" s="5" t="str">
        <f t="shared" ca="1" si="302"/>
        <v>proportion_motorcycle_trips_osorno</v>
      </c>
      <c r="E1930" s="4" t="str" cm="1">
        <f t="array" aca="1" ref="E1930" ca="1">INDIRECT(ADDRESS(1,A1930,1,1,"all_city_parameter_inputs"))</f>
        <v>osorno</v>
      </c>
      <c r="F1930" s="6" t="str" cm="1">
        <f t="array" aca="1" ref="F1930" ca="1">IF(AND(ISBLANK(INDIRECT(ADDRESS(B1930,2,1,1,"all_city_parameter_inputs"))), ISBLANK(INDIRECT(ADDRESS(B1930,1,1,1,"all_city_parameter_inputs")))), "", IF(ISBLANK(INDIRECT(ADDRESS(B1930,1,1,1,"all_city_parameter_inputs"))), All_city_list!F1929,INDIRECT(ADDRESS(B1930,1,1,1,"all_city_parameter_inputs"))))</f>
        <v>proportion_motorcycle_trips</v>
      </c>
      <c r="G1930" s="4" t="str" cm="1">
        <f t="array" aca="1" ref="G1930" ca="1">IF(AND(ISBLANK(INDIRECT(ADDRESS(B1930,3,1,1,"all_city_parameter_inputs"))),ISBLANK(INDIRECT(ADDRESS(B1930,2,1,1,"all_city_parameter_inputs")))),"",IF(ISBLANK(INDIRECT(ADDRESS(B1930,2,1,1,"all_city_parameter_inputs"))),"",INDIRECT(ADDRESS(B1930,2,1,1,"all_city_parameter_inputs"))))</f>
        <v>beta</v>
      </c>
      <c r="H1930" s="17" cm="1">
        <f t="array" aca="1" ref="H1930" ca="1">IF(ISBLANK(INDIRECT(ADDRESS(B1930,A1930,1,1,"all_city_parameter_inputs"))), "--",INDIRECT(ADDRESS(B1930,A1930,1,1,"all_city_parameter_inputs")))</f>
        <v>1088.01</v>
      </c>
      <c r="I1930" s="17" t="str">
        <f ca="1">IF(OR(G1930="alpha",G1930="beta",G1930="sd",G1930="mean"),"--",VLOOKUP(C1930,Default!$B$5:$H$113,7,FALSE))</f>
        <v>--</v>
      </c>
      <c r="J1930" s="4" t="str">
        <f ca="1">VLOOKUP(F1930,Lookup!$C$5:$D$109,2, FALSE)</f>
        <v>Travel values</v>
      </c>
      <c r="K1930" s="4" t="str">
        <f ca="1">VLOOKUP(C1930,Default!$B$4:$E$113,4, FALSE)</f>
        <v>proportion of travel survey trips that should be added as motorcycle trips</v>
      </c>
      <c r="L1930" s="21" t="str" cm="1">
        <f t="array" aca="1" ref="L1930" ca="1">IF(ISNA(VLOOKUP(D1930,Grouped_Sources!$C:$C,1,FALSE)),"", INDIRECT(VLOOKUP(D1930,Grouped_Sources!$C:$G,5,FALSE)))</f>
        <v xml:space="preserve"> on OneDrive Ali Abbas - ITHIM Global\Methods and Processes\Input Parameters\NewMotorcycleTrips</v>
      </c>
      <c r="M1930" s="21"/>
      <c r="N1930" s="21"/>
    </row>
    <row r="1931" spans="1:14">
      <c r="A1931" s="5">
        <f t="shared" ref="A1931" si="303">A1832+1</f>
        <v>22</v>
      </c>
      <c r="B1931" s="5">
        <f t="shared" ref="B1931" si="304">B1832</f>
        <v>48</v>
      </c>
      <c r="C1931" s="5" t="str">
        <f t="shared" ca="1" si="298"/>
        <v>add_motorcycle_fleet</v>
      </c>
      <c r="D1931" s="5" t="str">
        <f t="shared" ca="1" si="299"/>
        <v>add_motorcycle_fleet_osorno</v>
      </c>
      <c r="E1931" s="4" t="str" cm="1">
        <f t="array" aca="1" ref="E1931" ca="1">INDIRECT(ADDRESS(1,A1931,1,1,"all_city_parameter_inputs"))</f>
        <v>osorno</v>
      </c>
      <c r="F1931" s="6" t="str" cm="1">
        <f t="array" aca="1" ref="F1931" ca="1">IF(AND(ISBLANK(INDIRECT(ADDRESS(B1931,2,1,1,"all_city_parameter_inputs"))), ISBLANK(INDIRECT(ADDRESS(B1931,1,1,1,"all_city_parameter_inputs")))), "", IF(ISBLANK(INDIRECT(ADDRESS(B1931,1,1,1,"all_city_parameter_inputs"))), All_city_list!F1926,INDIRECT(ADDRESS(B1931,1,1,1,"all_city_parameter_inputs"))))</f>
        <v>add_motorcycle_fleet</v>
      </c>
      <c r="G1931" s="4" t="str" cm="1">
        <f t="array" aca="1" ref="G1931" ca="1">IF(AND(ISBLANK(INDIRECT(ADDRESS(B1931,3,1,1,"all_city_parameter_inputs"))),ISBLANK(INDIRECT(ADDRESS(B1931,2,1,1,"all_city_parameter_inputs")))),"",IF(ISBLANK(INDIRECT(ADDRESS(B1931,2,1,1,"all_city_parameter_inputs"))),"",INDIRECT(ADDRESS(B1931,2,1,1,"all_city_parameter_inputs"))))</f>
        <v/>
      </c>
      <c r="H1931" s="17" t="str" cm="1">
        <f t="array" aca="1" ref="H1931" ca="1">IF(ISBLANK(INDIRECT(ADDRESS(B1931,A1931,1,1,"all_city_parameter_inputs"))), "--",INDIRECT(ADDRESS(B1931,A1931,1,1,"all_city_parameter_inputs")))</f>
        <v>T</v>
      </c>
      <c r="I1931" s="17" t="str">
        <f ca="1">IF(OR(G1931="alpha",G1931="beta",G1931="sd",G1931="mean"),"--",VLOOKUP(C1931,Default!$B$5:$H$113,7,FALSE))</f>
        <v>T</v>
      </c>
      <c r="J1931" s="4" t="str">
        <f ca="1">VLOOKUP(F1931,Lookup!$C$5:$D$109,2, FALSE)</f>
        <v>Travel values</v>
      </c>
      <c r="K1931" s="4" t="str">
        <f ca="1">VLOOKUP(C1931,Default!$B$4:$E$113,4, FALSE)</f>
        <v>whether to add motorcylce ghost trips</v>
      </c>
      <c r="L1931" s="21" t="str" cm="1">
        <f t="array" aca="1" ref="L1931" ca="1">IF(ISNA(VLOOKUP(D1931,Grouped_Sources!$C:$C,1,FALSE)),"", INDIRECT(VLOOKUP(D1931,Grouped_Sources!$C:$G,5,FALSE)))</f>
        <v xml:space="preserve"> on OneDrive Ali Abbas - ITHIM Global\Methods and Processes\Input Parameters\MotorcycleFleetRatio</v>
      </c>
      <c r="M1931" s="21"/>
      <c r="N1931" s="21"/>
    </row>
    <row r="1932" spans="1:14">
      <c r="A1932" s="5">
        <f t="shared" ref="A1932:A1995" si="305">A1833+1</f>
        <v>22</v>
      </c>
      <c r="B1932" s="5">
        <f t="shared" ref="B1932:B1995" si="306">B1833</f>
        <v>49</v>
      </c>
      <c r="C1932" s="5" t="str">
        <f t="shared" ca="1" si="298"/>
        <v>fleet_to_motorcycle_ratio</v>
      </c>
      <c r="D1932" s="5" t="str">
        <f t="shared" ca="1" si="299"/>
        <v>fleet_to_motorcycle_ratio_osorno</v>
      </c>
      <c r="E1932" s="4" t="str" cm="1">
        <f t="array" aca="1" ref="E1932" ca="1">INDIRECT(ADDRESS(1,A1932,1,1,"all_city_parameter_inputs"))</f>
        <v>osorno</v>
      </c>
      <c r="F1932" s="6" t="str" cm="1">
        <f t="array" aca="1" ref="F1932" ca="1">IF(AND(ISBLANK(INDIRECT(ADDRESS(B1932,2,1,1,"all_city_parameter_inputs"))), ISBLANK(INDIRECT(ADDRESS(B1932,1,1,1,"all_city_parameter_inputs")))), "", IF(ISBLANK(INDIRECT(ADDRESS(B1932,1,1,1,"all_city_parameter_inputs"))), All_city_list!F1931,INDIRECT(ADDRESS(B1932,1,1,1,"all_city_parameter_inputs"))))</f>
        <v>fleet_to_motorcycle_ratio</v>
      </c>
      <c r="G1932" s="4" t="str" cm="1">
        <f t="array" aca="1" ref="G1932" ca="1">IF(AND(ISBLANK(INDIRECT(ADDRESS(B1932,3,1,1,"all_city_parameter_inputs"))),ISBLANK(INDIRECT(ADDRESS(B1932,2,1,1,"all_city_parameter_inputs")))),"",IF(ISBLANK(INDIRECT(ADDRESS(B1932,2,1,1,"all_city_parameter_inputs"))),"",INDIRECT(ADDRESS(B1932,2,1,1,"all_city_parameter_inputs"))))</f>
        <v>constant</v>
      </c>
      <c r="H1932" s="17" cm="1">
        <f t="array" aca="1" ref="H1932" ca="1">IF(ISBLANK(INDIRECT(ADDRESS(B1932,A1932,1,1,"all_city_parameter_inputs"))), "--",INDIRECT(ADDRESS(B1932,A1932,1,1,"all_city_parameter_inputs")))</f>
        <v>0.44286216893596886</v>
      </c>
      <c r="I1932" s="17">
        <f ca="1">IF(OR(G1932="alpha",G1932="beta",G1932="sd",G1932="mean"),"--",VLOOKUP(C1932,Default!$B$5:$H$113,7,FALSE))</f>
        <v>0.441176470588235</v>
      </c>
      <c r="J1932" s="4" t="str">
        <f ca="1">VLOOKUP(F1932,Lookup!$C$5:$D$109,2, FALSE)</f>
        <v>Travel values</v>
      </c>
      <c r="K1932" s="4" t="str">
        <f ca="1">VLOOKUP(C1932,Default!$B$4:$E$113,4, FALSE)</f>
        <v xml:space="preserve">ratio of missing motorbike trips, e.g. if ratio = 0.6 and total trip distance in survey is 400, then want to add 600 km of motorbike trips. </v>
      </c>
      <c r="L1932" s="21" t="str" cm="1">
        <f t="array" aca="1" ref="L1932" ca="1">IF(ISNA(VLOOKUP(D1932,Grouped_Sources!$C:$C,1,FALSE)),"", INDIRECT(VLOOKUP(D1932,Grouped_Sources!$C:$G,5,FALSE)))</f>
        <v xml:space="preserve"> on OneDrive Ali Abbas - ITHIM Global\Methods and Processes\Input Parameters\MotorcycleFleetRatio</v>
      </c>
      <c r="M1932" s="21"/>
      <c r="N1932" s="21"/>
    </row>
    <row r="1933" spans="1:14">
      <c r="A1933" s="5">
        <f t="shared" si="305"/>
        <v>22</v>
      </c>
      <c r="B1933" s="5">
        <f t="shared" si="306"/>
        <v>50</v>
      </c>
      <c r="C1933" s="5" t="str">
        <f t="shared" ca="1" si="298"/>
        <v>fleet_to_motorcycle_ratio</v>
      </c>
      <c r="D1933" s="5" t="str">
        <f t="shared" ca="1" si="299"/>
        <v>fleet_to_motorcycle_ratio_osorno</v>
      </c>
      <c r="E1933" s="4" t="str" cm="1">
        <f t="array" aca="1" ref="E1933" ca="1">INDIRECT(ADDRESS(1,A1933,1,1,"all_city_parameter_inputs"))</f>
        <v>osorno</v>
      </c>
      <c r="F1933" s="6" t="str" cm="1">
        <f t="array" aca="1" ref="F1933" ca="1">IF(AND(ISBLANK(INDIRECT(ADDRESS(B1933,2,1,1,"all_city_parameter_inputs"))), ISBLANK(INDIRECT(ADDRESS(B1933,1,1,1,"all_city_parameter_inputs")))), "", IF(ISBLANK(INDIRECT(ADDRESS(B1933,1,1,1,"all_city_parameter_inputs"))), All_city_list!F1932,INDIRECT(ADDRESS(B1933,1,1,1,"all_city_parameter_inputs"))))</f>
        <v>fleet_to_motorcycle_ratio</v>
      </c>
      <c r="G1933" s="4" t="str" cm="1">
        <f t="array" aca="1" ref="G1933" ca="1">IF(AND(ISBLANK(INDIRECT(ADDRESS(B1933,3,1,1,"all_city_parameter_inputs"))),ISBLANK(INDIRECT(ADDRESS(B1933,2,1,1,"all_city_parameter_inputs")))),"",IF(ISBLANK(INDIRECT(ADDRESS(B1933,2,1,1,"all_city_parameter_inputs"))),"",INDIRECT(ADDRESS(B1933,2,1,1,"all_city_parameter_inputs"))))</f>
        <v>alpha</v>
      </c>
      <c r="H1933" s="17" cm="1">
        <f t="array" aca="1" ref="H1933" ca="1">IF(ISBLANK(INDIRECT(ADDRESS(B1933,A1933,1,1,"all_city_parameter_inputs"))), "--",INDIRECT(ADDRESS(B1933,A1933,1,1,"all_city_parameter_inputs")))</f>
        <v>8.1299740092757009</v>
      </c>
      <c r="I1933" s="17" t="str">
        <f ca="1">IF(OR(G1933="alpha",G1933="beta",G1933="sd",G1933="mean"),"--",VLOOKUP(C1933,Default!$B$5:$H$113,7,FALSE))</f>
        <v>--</v>
      </c>
      <c r="J1933" s="4" t="str">
        <f ca="1">VLOOKUP(F1933,Lookup!$C$5:$D$109,2, FALSE)</f>
        <v>Travel values</v>
      </c>
      <c r="K1933" s="4" t="str">
        <f ca="1">VLOOKUP(C1933,Default!$B$4:$E$113,4, FALSE)</f>
        <v xml:space="preserve">ratio of missing motorbike trips, e.g. if ratio = 0.6 and total trip distance in survey is 400, then want to add 600 km of motorbike trips. </v>
      </c>
      <c r="L1933" s="21" t="str" cm="1">
        <f t="array" aca="1" ref="L1933" ca="1">IF(ISNA(VLOOKUP(D1933,Grouped_Sources!$C:$C,1,FALSE)),"", INDIRECT(VLOOKUP(D1933,Grouped_Sources!$C:$G,5,FALSE)))</f>
        <v xml:space="preserve"> on OneDrive Ali Abbas - ITHIM Global\Methods and Processes\Input Parameters\MotorcycleFleetRatio</v>
      </c>
      <c r="M1933" s="21"/>
      <c r="N1933" s="21"/>
    </row>
    <row r="1934" spans="1:14">
      <c r="A1934" s="5">
        <f t="shared" si="305"/>
        <v>22</v>
      </c>
      <c r="B1934" s="5">
        <f t="shared" si="306"/>
        <v>51</v>
      </c>
      <c r="C1934" s="5" t="str">
        <f t="shared" ca="1" si="298"/>
        <v>fleet_to_motorcycle_ratio</v>
      </c>
      <c r="D1934" s="5" t="str">
        <f t="shared" ca="1" si="299"/>
        <v>fleet_to_motorcycle_ratio_osorno</v>
      </c>
      <c r="E1934" s="4" t="str" cm="1">
        <f t="array" aca="1" ref="E1934" ca="1">INDIRECT(ADDRESS(1,A1934,1,1,"all_city_parameter_inputs"))</f>
        <v>osorno</v>
      </c>
      <c r="F1934" s="6" t="str" cm="1">
        <f t="array" aca="1" ref="F1934" ca="1">IF(AND(ISBLANK(INDIRECT(ADDRESS(B1934,2,1,1,"all_city_parameter_inputs"))), ISBLANK(INDIRECT(ADDRESS(B1934,1,1,1,"all_city_parameter_inputs")))), "", IF(ISBLANK(INDIRECT(ADDRESS(B1934,1,1,1,"all_city_parameter_inputs"))), All_city_list!F1933,INDIRECT(ADDRESS(B1934,1,1,1,"all_city_parameter_inputs"))))</f>
        <v>fleet_to_motorcycle_ratio</v>
      </c>
      <c r="G1934" s="4" t="str" cm="1">
        <f t="array" aca="1" ref="G1934" ca="1">IF(AND(ISBLANK(INDIRECT(ADDRESS(B1934,3,1,1,"all_city_parameter_inputs"))),ISBLANK(INDIRECT(ADDRESS(B1934,2,1,1,"all_city_parameter_inputs")))),"",IF(ISBLANK(INDIRECT(ADDRESS(B1934,2,1,1,"all_city_parameter_inputs"))),"",INDIRECT(ADDRESS(B1934,2,1,1,"all_city_parameter_inputs"))))</f>
        <v>beta</v>
      </c>
      <c r="H1934" s="17" cm="1">
        <f t="array" aca="1" ref="H1934" ca="1">IF(ISBLANK(INDIRECT(ADDRESS(B1934,A1934,1,1,"all_city_parameter_inputs"))), "--",INDIRECT(ADDRESS(B1934,A1934,1,1,"all_city_parameter_inputs")))</f>
        <v>10.227823471617663</v>
      </c>
      <c r="I1934" s="17" t="str">
        <f ca="1">IF(OR(G1934="alpha",G1934="beta",G1934="sd",G1934="mean"),"--",VLOOKUP(C1934,Default!$B$5:$H$113,7,FALSE))</f>
        <v>--</v>
      </c>
      <c r="J1934" s="4" t="str">
        <f ca="1">VLOOKUP(F1934,Lookup!$C$5:$D$109,2, FALSE)</f>
        <v>Travel values</v>
      </c>
      <c r="K1934" s="4" t="str">
        <f ca="1">VLOOKUP(C1934,Default!$B$4:$E$113,4, FALSE)</f>
        <v xml:space="preserve">ratio of missing motorbike trips, e.g. if ratio = 0.6 and total trip distance in survey is 400, then want to add 600 km of motorbike trips. </v>
      </c>
      <c r="L1934" s="21" t="str" cm="1">
        <f t="array" aca="1" ref="L1934" ca="1">IF(ISNA(VLOOKUP(D1934,Grouped_Sources!$C:$C,1,FALSE)),"", INDIRECT(VLOOKUP(D1934,Grouped_Sources!$C:$G,5,FALSE)))</f>
        <v xml:space="preserve"> on OneDrive Ali Abbas - ITHIM Global\Methods and Processes\Input Parameters\MotorcycleFleetRatio</v>
      </c>
      <c r="M1934" s="21"/>
      <c r="N1934" s="21"/>
    </row>
    <row r="1935" spans="1:14">
      <c r="A1935" s="5">
        <f t="shared" si="305"/>
        <v>22</v>
      </c>
      <c r="B1935" s="5">
        <f t="shared" si="306"/>
        <v>52</v>
      </c>
      <c r="C1935" s="5" t="str">
        <f t="shared" ca="1" si="298"/>
        <v>background_pa_confidence</v>
      </c>
      <c r="D1935" s="5" t="str">
        <f t="shared" ca="1" si="299"/>
        <v>background_pa_confidence_osorno</v>
      </c>
      <c r="E1935" s="4" t="str" cm="1">
        <f t="array" aca="1" ref="E1935" ca="1">INDIRECT(ADDRESS(1,A1935,1,1,"all_city_parameter_inputs"))</f>
        <v>osorno</v>
      </c>
      <c r="F1935" s="6" t="str" cm="1">
        <f t="array" aca="1" ref="F1935" ca="1">IF(AND(ISBLANK(INDIRECT(ADDRESS(B1935,2,1,1,"all_city_parameter_inputs"))), ISBLANK(INDIRECT(ADDRESS(B1935,1,1,1,"all_city_parameter_inputs")))), "", IF(ISBLANK(INDIRECT(ADDRESS(B1935,1,1,1,"all_city_parameter_inputs"))), All_city_list!F1934,INDIRECT(ADDRESS(B1935,1,1,1,"all_city_parameter_inputs"))))</f>
        <v>background_pa_confidence</v>
      </c>
      <c r="G1935" s="4" t="str" cm="1">
        <f t="array" aca="1" ref="G1935" ca="1">IF(AND(ISBLANK(INDIRECT(ADDRESS(B1935,3,1,1,"all_city_parameter_inputs"))),ISBLANK(INDIRECT(ADDRESS(B1935,2,1,1,"all_city_parameter_inputs")))),"",IF(ISBLANK(INDIRECT(ADDRESS(B1935,2,1,1,"all_city_parameter_inputs"))),"",INDIRECT(ADDRESS(B1935,2,1,1,"all_city_parameter_inputs"))))</f>
        <v>sample</v>
      </c>
      <c r="H1935" s="17" cm="1">
        <f t="array" aca="1" ref="H1935" ca="1">IF(ISBLANK(INDIRECT(ADDRESS(B1935,A1935,1,1,"all_city_parameter_inputs"))), "--",INDIRECT(ADDRESS(B1935,A1935,1,1,"all_city_parameter_inputs")))</f>
        <v>0.3</v>
      </c>
      <c r="I1935" s="17">
        <f ca="1">IF(OR(G1935="alpha",G1935="beta",G1935="sd",G1935="mean"),"--",VLOOKUP(C1935,Default!$B$5:$H$113,7,FALSE))</f>
        <v>1</v>
      </c>
      <c r="J1935" s="4" t="str">
        <f ca="1">VLOOKUP(F1935,Lookup!$C$5:$D$109,2, FALSE)</f>
        <v>PA values</v>
      </c>
      <c r="K1935" s="4" t="str">
        <f ca="1">VLOOKUP(C1935,Default!$B$4:$E$113,4, FALSE)</f>
        <v>how confident we are in the PA survey (in terms of number of people who report zero PA)</v>
      </c>
      <c r="L1935" s="21" t="str" cm="1">
        <f t="array" aca="1" ref="L1935" ca="1">IF(ISNA(VLOOKUP(D1935,Grouped_Sources!$C:$C,1,FALSE)),"", INDIRECT(VLOOKUP(D1935,Grouped_Sources!$C:$G,5,FALSE)))</f>
        <v/>
      </c>
      <c r="M1935" s="21"/>
      <c r="N1935" s="21"/>
    </row>
    <row r="1936" spans="1:14">
      <c r="A1936" s="5">
        <f t="shared" si="305"/>
        <v>22</v>
      </c>
      <c r="B1936" s="5">
        <f t="shared" si="306"/>
        <v>53</v>
      </c>
      <c r="C1936" s="5" t="str">
        <f t="shared" ca="1" si="298"/>
        <v>add_walk_to_pt_trips</v>
      </c>
      <c r="D1936" s="5" t="str">
        <f t="shared" ca="1" si="299"/>
        <v>add_walk_to_pt_trips_osorno</v>
      </c>
      <c r="E1936" s="4" t="str" cm="1">
        <f t="array" aca="1" ref="E1936" ca="1">INDIRECT(ADDRESS(1,A1936,1,1,"all_city_parameter_inputs"))</f>
        <v>osorno</v>
      </c>
      <c r="F1936" s="6" t="str" cm="1">
        <f t="array" aca="1" ref="F1936" ca="1">IF(AND(ISBLANK(INDIRECT(ADDRESS(B1936,2,1,1,"all_city_parameter_inputs"))), ISBLANK(INDIRECT(ADDRESS(B1936,1,1,1,"all_city_parameter_inputs")))), "", IF(ISBLANK(INDIRECT(ADDRESS(B1936,1,1,1,"all_city_parameter_inputs"))), All_city_list!F1935,INDIRECT(ADDRESS(B1936,1,1,1,"all_city_parameter_inputs"))))</f>
        <v>add_walk_to_pt_trips</v>
      </c>
      <c r="G1936" s="4" t="str" cm="1">
        <f t="array" aca="1" ref="G1936" ca="1">IF(AND(ISBLANK(INDIRECT(ADDRESS(B1936,3,1,1,"all_city_parameter_inputs"))),ISBLANK(INDIRECT(ADDRESS(B1936,2,1,1,"all_city_parameter_inputs")))),"",IF(ISBLANK(INDIRECT(ADDRESS(B1936,2,1,1,"all_city_parameter_inputs"))),"",INDIRECT(ADDRESS(B1936,2,1,1,"all_city_parameter_inputs"))))</f>
        <v/>
      </c>
      <c r="H1936" s="17" t="str" cm="1">
        <f t="array" aca="1" ref="H1936" ca="1">IF(ISBLANK(INDIRECT(ADDRESS(B1936,A1936,1,1,"all_city_parameter_inputs"))), "--",INDIRECT(ADDRESS(B1936,A1936,1,1,"all_city_parameter_inputs")))</f>
        <v>T</v>
      </c>
      <c r="I1936" s="17" t="str">
        <f ca="1">IF(OR(G1936="alpha",G1936="beta",G1936="sd",G1936="mean"),"--",VLOOKUP(C1936,Default!$B$5:$H$113,7,FALSE))</f>
        <v>T</v>
      </c>
      <c r="J1936" s="4" t="str">
        <f ca="1">VLOOKUP(F1936,Lookup!$C$5:$D$109,2, FALSE)</f>
        <v>Travel values</v>
      </c>
      <c r="K1936" s="4" t="str">
        <f ca="1">VLOOKUP(C1936,Default!$B$4:$E$113,4, FALSE)</f>
        <v>whether to add walk component to trips with main mode bus</v>
      </c>
      <c r="L1936" s="21" t="str" cm="1">
        <f t="array" aca="1" ref="L1936" ca="1">IF(ISNA(VLOOKUP(D1936,Grouped_Sources!$C:$C,1,FALSE)),"", INDIRECT(VLOOKUP(D1936,Grouped_Sources!$C:$G,5,FALSE)))</f>
        <v/>
      </c>
      <c r="M1936" s="21"/>
      <c r="N1936" s="21"/>
    </row>
    <row r="1937" spans="1:14">
      <c r="A1937" s="5">
        <f t="shared" si="305"/>
        <v>22</v>
      </c>
      <c r="B1937" s="5">
        <f t="shared" si="306"/>
        <v>54</v>
      </c>
      <c r="C1937" s="5" t="str">
        <f t="shared" ca="1" si="298"/>
        <v>bus_to_passenger_ratio</v>
      </c>
      <c r="D1937" s="5" t="str">
        <f t="shared" ca="1" si="299"/>
        <v>bus_to_passenger_ratio_osorno</v>
      </c>
      <c r="E1937" s="4" t="str" cm="1">
        <f t="array" aca="1" ref="E1937" ca="1">INDIRECT(ADDRESS(1,A1937,1,1,"all_city_parameter_inputs"))</f>
        <v>osorno</v>
      </c>
      <c r="F1937" s="6" t="str" cm="1">
        <f t="array" aca="1" ref="F1937" ca="1">IF(AND(ISBLANK(INDIRECT(ADDRESS(B1937,2,1,1,"all_city_parameter_inputs"))), ISBLANK(INDIRECT(ADDRESS(B1937,1,1,1,"all_city_parameter_inputs")))), "", IF(ISBLANK(INDIRECT(ADDRESS(B1937,1,1,1,"all_city_parameter_inputs"))), All_city_list!F1936,INDIRECT(ADDRESS(B1937,1,1,1,"all_city_parameter_inputs"))))</f>
        <v>bus_to_passenger_ratio</v>
      </c>
      <c r="G1937" s="4" t="str" cm="1">
        <f t="array" aca="1" ref="G1937" ca="1">IF(AND(ISBLANK(INDIRECT(ADDRESS(B1937,3,1,1,"all_city_parameter_inputs"))),ISBLANK(INDIRECT(ADDRESS(B1937,2,1,1,"all_city_parameter_inputs")))),"",IF(ISBLANK(INDIRECT(ADDRESS(B1937,2,1,1,"all_city_parameter_inputs"))),"",INDIRECT(ADDRESS(B1937,2,1,1,"all_city_parameter_inputs"))))</f>
        <v>constant</v>
      </c>
      <c r="H1937" s="17" cm="1">
        <f t="array" aca="1" ref="H1937" ca="1">IF(ISBLANK(INDIRECT(ADDRESS(B1937,A1937,1,1,"all_city_parameter_inputs"))), "--",INDIRECT(ADDRESS(B1937,A1937,1,1,"all_city_parameter_inputs")))</f>
        <v>6.6666666666666666E-2</v>
      </c>
      <c r="I1937" s="17">
        <f ca="1">IF(OR(G1937="alpha",G1937="beta",G1937="sd",G1937="mean"),"--",VLOOKUP(C1937,Default!$B$5:$H$113,7,FALSE))</f>
        <v>3.8910505836575897E-2</v>
      </c>
      <c r="J1937" s="4" t="str">
        <f ca="1">VLOOKUP(F1937,Lookup!$C$5:$D$109,2, FALSE)</f>
        <v>Travel values</v>
      </c>
      <c r="K1937" s="4" t="str">
        <f ca="1">VLOOKUP(C1937,Default!$B$4:$E$113,4, FALSE)</f>
        <v>number of buses per passenger</v>
      </c>
      <c r="L1937" s="21" t="str" cm="1">
        <f t="array" aca="1" ref="L1937" ca="1">IF(ISNA(VLOOKUP(D1937,Grouped_Sources!$C:$C,1,FALSE)),"", INDIRECT(VLOOKUP(D1937,Grouped_Sources!$C:$G,5,FALSE)))</f>
        <v>BusPassengerRatios_WriteUp_v.xx.docx on  on OneDrive Ali Abbas - ITHIM Global\Methods and Processes\Input Parameters\BusPassengerRatio</v>
      </c>
      <c r="M1937" s="21"/>
      <c r="N1937" s="21"/>
    </row>
    <row r="1938" spans="1:14">
      <c r="A1938" s="5">
        <f t="shared" si="305"/>
        <v>22</v>
      </c>
      <c r="B1938" s="5">
        <f t="shared" si="306"/>
        <v>55</v>
      </c>
      <c r="C1938" s="5" t="str">
        <f t="shared" ca="1" si="298"/>
        <v>bus_to_passenger_ratio</v>
      </c>
      <c r="D1938" s="5" t="str">
        <f t="shared" ca="1" si="299"/>
        <v>bus_to_passenger_ratio_osorno</v>
      </c>
      <c r="E1938" s="4" t="str" cm="1">
        <f t="array" aca="1" ref="E1938" ca="1">INDIRECT(ADDRESS(1,A1938,1,1,"all_city_parameter_inputs"))</f>
        <v>osorno</v>
      </c>
      <c r="F1938" s="6" t="str" cm="1">
        <f t="array" aca="1" ref="F1938" ca="1">IF(AND(ISBLANK(INDIRECT(ADDRESS(B1938,2,1,1,"all_city_parameter_inputs"))), ISBLANK(INDIRECT(ADDRESS(B1938,1,1,1,"all_city_parameter_inputs")))), "", IF(ISBLANK(INDIRECT(ADDRESS(B1938,1,1,1,"all_city_parameter_inputs"))), All_city_list!F1937,INDIRECT(ADDRESS(B1938,1,1,1,"all_city_parameter_inputs"))))</f>
        <v>bus_to_passenger_ratio</v>
      </c>
      <c r="G1938" s="4" t="str" cm="1">
        <f t="array" aca="1" ref="G1938" ca="1">IF(AND(ISBLANK(INDIRECT(ADDRESS(B1938,3,1,1,"all_city_parameter_inputs"))),ISBLANK(INDIRECT(ADDRESS(B1938,2,1,1,"all_city_parameter_inputs")))),"",IF(ISBLANK(INDIRECT(ADDRESS(B1938,2,1,1,"all_city_parameter_inputs"))),"",INDIRECT(ADDRESS(B1938,2,1,1,"all_city_parameter_inputs"))))</f>
        <v>alpha</v>
      </c>
      <c r="H1938" s="17" cm="1">
        <f t="array" aca="1" ref="H1938" ca="1">IF(ISBLANK(INDIRECT(ADDRESS(B1938,A1938,1,1,"all_city_parameter_inputs"))), "--",INDIRECT(ADDRESS(B1938,A1938,1,1,"all_city_parameter_inputs")))</f>
        <v>14.866666666666667</v>
      </c>
      <c r="I1938" s="17" t="str">
        <f ca="1">IF(OR(G1938="alpha",G1938="beta",G1938="sd",G1938="mean"),"--",VLOOKUP(C1938,Default!$B$5:$H$113,7,FALSE))</f>
        <v>--</v>
      </c>
      <c r="J1938" s="4" t="str">
        <f ca="1">VLOOKUP(F1938,Lookup!$C$5:$D$109,2, FALSE)</f>
        <v>Travel values</v>
      </c>
      <c r="K1938" s="4" t="str">
        <f ca="1">VLOOKUP(C1938,Default!$B$4:$E$113,4, FALSE)</f>
        <v>number of buses per passenger</v>
      </c>
      <c r="L1938" s="21" t="str" cm="1">
        <f t="array" aca="1" ref="L1938" ca="1">IF(ISNA(VLOOKUP(D1938,Grouped_Sources!$C:$C,1,FALSE)),"", INDIRECT(VLOOKUP(D1938,Grouped_Sources!$C:$G,5,FALSE)))</f>
        <v>BusPassengerRatios_WriteUp_v.xx.docx on  on OneDrive Ali Abbas - ITHIM Global\Methods and Processes\Input Parameters\BusPassengerRatio</v>
      </c>
      <c r="M1938" s="21"/>
      <c r="N1938" s="21"/>
    </row>
    <row r="1939" spans="1:14">
      <c r="A1939" s="5">
        <f t="shared" si="305"/>
        <v>22</v>
      </c>
      <c r="B1939" s="5">
        <f t="shared" si="306"/>
        <v>56</v>
      </c>
      <c r="C1939" s="5" t="str">
        <f t="shared" ca="1" si="298"/>
        <v>bus_to_passenger_ratio</v>
      </c>
      <c r="D1939" s="5" t="str">
        <f t="shared" ca="1" si="299"/>
        <v>bus_to_passenger_ratio_osorno</v>
      </c>
      <c r="E1939" s="4" t="str" cm="1">
        <f t="array" aca="1" ref="E1939" ca="1">INDIRECT(ADDRESS(1,A1939,1,1,"all_city_parameter_inputs"))</f>
        <v>osorno</v>
      </c>
      <c r="F1939" s="6" t="str" cm="1">
        <f t="array" aca="1" ref="F1939" ca="1">IF(AND(ISBLANK(INDIRECT(ADDRESS(B1939,2,1,1,"all_city_parameter_inputs"))), ISBLANK(INDIRECT(ADDRESS(B1939,1,1,1,"all_city_parameter_inputs")))), "", IF(ISBLANK(INDIRECT(ADDRESS(B1939,1,1,1,"all_city_parameter_inputs"))), All_city_list!F1938,INDIRECT(ADDRESS(B1939,1,1,1,"all_city_parameter_inputs"))))</f>
        <v>bus_to_passenger_ratio</v>
      </c>
      <c r="G1939" s="4" t="str" cm="1">
        <f t="array" aca="1" ref="G1939" ca="1">IF(AND(ISBLANK(INDIRECT(ADDRESS(B1939,3,1,1,"all_city_parameter_inputs"))),ISBLANK(INDIRECT(ADDRESS(B1939,2,1,1,"all_city_parameter_inputs")))),"",IF(ISBLANK(INDIRECT(ADDRESS(B1939,2,1,1,"all_city_parameter_inputs"))),"",INDIRECT(ADDRESS(B1939,2,1,1,"all_city_parameter_inputs"))))</f>
        <v>beta</v>
      </c>
      <c r="H1939" s="17" cm="1">
        <f t="array" aca="1" ref="H1939" ca="1">IF(ISBLANK(INDIRECT(ADDRESS(B1939,A1939,1,1,"all_city_parameter_inputs"))), "--",INDIRECT(ADDRESS(B1939,A1939,1,1,"all_city_parameter_inputs")))</f>
        <v>208.13333333333333</v>
      </c>
      <c r="I1939" s="17" t="str">
        <f ca="1">IF(OR(G1939="alpha",G1939="beta",G1939="sd",G1939="mean"),"--",VLOOKUP(C1939,Default!$B$5:$H$113,7,FALSE))</f>
        <v>--</v>
      </c>
      <c r="J1939" s="4" t="str">
        <f ca="1">VLOOKUP(F1939,Lookup!$C$5:$D$109,2, FALSE)</f>
        <v>Travel values</v>
      </c>
      <c r="K1939" s="4" t="str">
        <f ca="1">VLOOKUP(C1939,Default!$B$4:$E$113,4, FALSE)</f>
        <v>number of buses per passenger</v>
      </c>
      <c r="L1939" s="21" t="str" cm="1">
        <f t="array" aca="1" ref="L1939" ca="1">IF(ISNA(VLOOKUP(D1939,Grouped_Sources!$C:$C,1,FALSE)),"", INDIRECT(VLOOKUP(D1939,Grouped_Sources!$C:$G,5,FALSE)))</f>
        <v>BusPassengerRatios_WriteUp_v.xx.docx on  on OneDrive Ali Abbas - ITHIM Global\Methods and Processes\Input Parameters\BusPassengerRatio</v>
      </c>
      <c r="M1939" s="21"/>
      <c r="N1939" s="21"/>
    </row>
    <row r="1940" spans="1:14">
      <c r="A1940" s="5">
        <f t="shared" si="305"/>
        <v>22</v>
      </c>
      <c r="B1940" s="5">
        <f t="shared" si="306"/>
        <v>57</v>
      </c>
      <c r="C1940" s="5" t="str">
        <f t="shared" ca="1" si="298"/>
        <v>truck_to_car_ratio</v>
      </c>
      <c r="D1940" s="5" t="str">
        <f t="shared" ca="1" si="299"/>
        <v>truck_to_car_ratio_osorno</v>
      </c>
      <c r="E1940" s="4" t="str" cm="1">
        <f t="array" aca="1" ref="E1940" ca="1">INDIRECT(ADDRESS(1,A1940,1,1,"all_city_parameter_inputs"))</f>
        <v>osorno</v>
      </c>
      <c r="F1940" s="6" t="str" cm="1">
        <f t="array" aca="1" ref="F1940" ca="1">IF(AND(ISBLANK(INDIRECT(ADDRESS(B1940,2,1,1,"all_city_parameter_inputs"))), ISBLANK(INDIRECT(ADDRESS(B1940,1,1,1,"all_city_parameter_inputs")))), "", IF(ISBLANK(INDIRECT(ADDRESS(B1940,1,1,1,"all_city_parameter_inputs"))), All_city_list!F1939,INDIRECT(ADDRESS(B1940,1,1,1,"all_city_parameter_inputs"))))</f>
        <v>truck_to_car_ratio</v>
      </c>
      <c r="G1940" s="4" t="str" cm="1">
        <f t="array" aca="1" ref="G1940" ca="1">IF(AND(ISBLANK(INDIRECT(ADDRESS(B1940,3,1,1,"all_city_parameter_inputs"))),ISBLANK(INDIRECT(ADDRESS(B1940,2,1,1,"all_city_parameter_inputs")))),"",IF(ISBLANK(INDIRECT(ADDRESS(B1940,2,1,1,"all_city_parameter_inputs"))),"",INDIRECT(ADDRESS(B1940,2,1,1,"all_city_parameter_inputs"))))</f>
        <v>constant</v>
      </c>
      <c r="H1940" s="17" cm="1">
        <f t="array" aca="1" ref="H1940" ca="1">IF(ISBLANK(INDIRECT(ADDRESS(B1940,A1940,1,1,"all_city_parameter_inputs"))), "--",INDIRECT(ADDRESS(B1940,A1940,1,1,"all_city_parameter_inputs")))</f>
        <v>0.3</v>
      </c>
      <c r="I1940" s="17">
        <f ca="1">IF(OR(G1940="alpha",G1940="beta",G1940="sd",G1940="mean"),"--",VLOOKUP(C1940,Default!$B$5:$H$113,7,FALSE))</f>
        <v>0.3</v>
      </c>
      <c r="J1940" s="4" t="str">
        <f ca="1">VLOOKUP(F1940,Lookup!$C$5:$D$109,2, FALSE)</f>
        <v>Travel values</v>
      </c>
      <c r="K1940" s="4" t="str">
        <f ca="1">VLOOKUP(C1940,Default!$B$4:$E$113,4, FALSE)</f>
        <v>ratio of truck kilometers to car km travelled, used to add ghost trips that are not changed between the different scenarios</v>
      </c>
      <c r="L1940" s="21" t="str" cm="1">
        <f t="array" aca="1" ref="L1940" ca="1">IF(ISNA(VLOOKUP(D1940,Grouped_Sources!$C:$C,1,FALSE)),"", INDIRECT(VLOOKUP(D1940,Grouped_Sources!$C:$G,5,FALSE)))</f>
        <v>TruckCarRatio_WriteUp_v.xx.docx on  on OneDrive Ali Abbas - ITHIM Global\Methods and Processes\Input Parameters\TruckCarRatio</v>
      </c>
      <c r="M1940" s="21"/>
      <c r="N1940" s="21"/>
    </row>
    <row r="1941" spans="1:14">
      <c r="A1941" s="5">
        <f t="shared" si="305"/>
        <v>22</v>
      </c>
      <c r="B1941" s="5">
        <f t="shared" si="306"/>
        <v>58</v>
      </c>
      <c r="C1941" s="5" t="str">
        <f t="shared" ca="1" si="298"/>
        <v>truck_to_car_ratio</v>
      </c>
      <c r="D1941" s="5" t="str">
        <f t="shared" ca="1" si="299"/>
        <v>truck_to_car_ratio_osorno</v>
      </c>
      <c r="E1941" s="4" t="str" cm="1">
        <f t="array" aca="1" ref="E1941" ca="1">INDIRECT(ADDRESS(1,A1941,1,1,"all_city_parameter_inputs"))</f>
        <v>osorno</v>
      </c>
      <c r="F1941" s="6" t="str" cm="1">
        <f t="array" aca="1" ref="F1941" ca="1">IF(AND(ISBLANK(INDIRECT(ADDRESS(B1941,2,1,1,"all_city_parameter_inputs"))), ISBLANK(INDIRECT(ADDRESS(B1941,1,1,1,"all_city_parameter_inputs")))), "", IF(ISBLANK(INDIRECT(ADDRESS(B1941,1,1,1,"all_city_parameter_inputs"))), All_city_list!F1940,INDIRECT(ADDRESS(B1941,1,1,1,"all_city_parameter_inputs"))))</f>
        <v>truck_to_car_ratio</v>
      </c>
      <c r="G1941" s="4" t="str" cm="1">
        <f t="array" aca="1" ref="G1941" ca="1">IF(AND(ISBLANK(INDIRECT(ADDRESS(B1941,3,1,1,"all_city_parameter_inputs"))),ISBLANK(INDIRECT(ADDRESS(B1941,2,1,1,"all_city_parameter_inputs")))),"",IF(ISBLANK(INDIRECT(ADDRESS(B1941,2,1,1,"all_city_parameter_inputs"))),"",INDIRECT(ADDRESS(B1941,2,1,1,"all_city_parameter_inputs"))))</f>
        <v>alpha</v>
      </c>
      <c r="H1941" s="17" cm="1">
        <f t="array" aca="1" ref="H1941" ca="1">IF(ISBLANK(INDIRECT(ADDRESS(B1941,A1941,1,1,"all_city_parameter_inputs"))), "--",INDIRECT(ADDRESS(B1941,A1941,1,1,"all_city_parameter_inputs")))</f>
        <v>3.731999999999998</v>
      </c>
      <c r="I1941" s="17" t="str">
        <f ca="1">IF(OR(G1941="alpha",G1941="beta",G1941="sd",G1941="mean"),"--",VLOOKUP(C1941,Default!$B$5:$H$113,7,FALSE))</f>
        <v>--</v>
      </c>
      <c r="J1941" s="4" t="str">
        <f ca="1">VLOOKUP(F1941,Lookup!$C$5:$D$109,2, FALSE)</f>
        <v>Travel values</v>
      </c>
      <c r="K1941" s="4" t="str">
        <f ca="1">VLOOKUP(C1941,Default!$B$4:$E$113,4, FALSE)</f>
        <v>ratio of truck kilometers to car km travelled, used to add ghost trips that are not changed between the different scenarios</v>
      </c>
      <c r="L1941" s="21" t="str" cm="1">
        <f t="array" aca="1" ref="L1941" ca="1">IF(ISNA(VLOOKUP(D1941,Grouped_Sources!$C:$C,1,FALSE)),"", INDIRECT(VLOOKUP(D1941,Grouped_Sources!$C:$G,5,FALSE)))</f>
        <v>TruckCarRatio_WriteUp_v.xx.docx on  on OneDrive Ali Abbas - ITHIM Global\Methods and Processes\Input Parameters\TruckCarRatio</v>
      </c>
      <c r="M1941" s="21"/>
      <c r="N1941" s="21"/>
    </row>
    <row r="1942" spans="1:14">
      <c r="A1942" s="5">
        <f t="shared" si="305"/>
        <v>22</v>
      </c>
      <c r="B1942" s="5">
        <f t="shared" si="306"/>
        <v>59</v>
      </c>
      <c r="C1942" s="5" t="str">
        <f t="shared" ca="1" si="298"/>
        <v>truck_to_car_ratio</v>
      </c>
      <c r="D1942" s="5" t="str">
        <f t="shared" ca="1" si="299"/>
        <v>truck_to_car_ratio_osorno</v>
      </c>
      <c r="E1942" s="4" t="str" cm="1">
        <f t="array" aca="1" ref="E1942" ca="1">INDIRECT(ADDRESS(1,A1942,1,1,"all_city_parameter_inputs"))</f>
        <v>osorno</v>
      </c>
      <c r="F1942" s="6" t="str" cm="1">
        <f t="array" aca="1" ref="F1942" ca="1">IF(AND(ISBLANK(INDIRECT(ADDRESS(B1942,2,1,1,"all_city_parameter_inputs"))), ISBLANK(INDIRECT(ADDRESS(B1942,1,1,1,"all_city_parameter_inputs")))), "", IF(ISBLANK(INDIRECT(ADDRESS(B1942,1,1,1,"all_city_parameter_inputs"))), All_city_list!F1941,INDIRECT(ADDRESS(B1942,1,1,1,"all_city_parameter_inputs"))))</f>
        <v>truck_to_car_ratio</v>
      </c>
      <c r="G1942" s="4" t="str" cm="1">
        <f t="array" aca="1" ref="G1942" ca="1">IF(AND(ISBLANK(INDIRECT(ADDRESS(B1942,3,1,1,"all_city_parameter_inputs"))),ISBLANK(INDIRECT(ADDRESS(B1942,2,1,1,"all_city_parameter_inputs")))),"",IF(ISBLANK(INDIRECT(ADDRESS(B1942,2,1,1,"all_city_parameter_inputs"))),"",INDIRECT(ADDRESS(B1942,2,1,1,"all_city_parameter_inputs"))))</f>
        <v>beta</v>
      </c>
      <c r="H1942" s="17" cm="1">
        <f t="array" aca="1" ref="H1942" ca="1">IF(ISBLANK(INDIRECT(ADDRESS(B1942,A1942,1,1,"all_city_parameter_inputs"))), "--",INDIRECT(ADDRESS(B1942,A1942,1,1,"all_city_parameter_inputs")))</f>
        <v>8.7079999999999949</v>
      </c>
      <c r="I1942" s="17" t="str">
        <f ca="1">IF(OR(G1942="alpha",G1942="beta",G1942="sd",G1942="mean"),"--",VLOOKUP(C1942,Default!$B$5:$H$113,7,FALSE))</f>
        <v>--</v>
      </c>
      <c r="J1942" s="4" t="str">
        <f ca="1">VLOOKUP(F1942,Lookup!$C$5:$D$109,2, FALSE)</f>
        <v>Travel values</v>
      </c>
      <c r="K1942" s="4" t="str">
        <f ca="1">VLOOKUP(C1942,Default!$B$4:$E$113,4, FALSE)</f>
        <v>ratio of truck kilometers to car km travelled, used to add ghost trips that are not changed between the different scenarios</v>
      </c>
      <c r="L1942" s="21" t="str" cm="1">
        <f t="array" aca="1" ref="L1942" ca="1">IF(ISNA(VLOOKUP(D1942,Grouped_Sources!$C:$C,1,FALSE)),"", INDIRECT(VLOOKUP(D1942,Grouped_Sources!$C:$G,5,FALSE)))</f>
        <v>TruckCarRatio_WriteUp_v.xx.docx on  on OneDrive Ali Abbas - ITHIM Global\Methods and Processes\Input Parameters\TruckCarRatio</v>
      </c>
      <c r="M1942" s="21"/>
      <c r="N1942" s="21"/>
    </row>
    <row r="1943" spans="1:14">
      <c r="A1943" s="5">
        <f t="shared" si="305"/>
        <v>22</v>
      </c>
      <c r="B1943" s="5">
        <f t="shared" si="306"/>
        <v>60</v>
      </c>
      <c r="C1943" s="5" t="str">
        <f t="shared" ca="1" si="298"/>
        <v>PM_emission_confidence</v>
      </c>
      <c r="D1943" s="5" t="str">
        <f t="shared" ca="1" si="299"/>
        <v>PM_emission_confidence_osorno</v>
      </c>
      <c r="E1943" s="4" t="str" cm="1">
        <f t="array" aca="1" ref="E1943" ca="1">INDIRECT(ADDRESS(1,A1943,1,1,"all_city_parameter_inputs"))</f>
        <v>osorno</v>
      </c>
      <c r="F1943" s="6" t="str" cm="1">
        <f t="array" aca="1" ref="F1943" ca="1">IF(AND(ISBLANK(INDIRECT(ADDRESS(B1943,2,1,1,"all_city_parameter_inputs"))), ISBLANK(INDIRECT(ADDRESS(B1943,1,1,1,"all_city_parameter_inputs")))), "", IF(ISBLANK(INDIRECT(ADDRESS(B1943,1,1,1,"all_city_parameter_inputs"))), All_city_list!F1942,INDIRECT(ADDRESS(B1943,1,1,1,"all_city_parameter_inputs"))))</f>
        <v>PM_emission_confidence</v>
      </c>
      <c r="G1943" s="4" t="str" cm="1">
        <f t="array" aca="1" ref="G1943" ca="1">IF(AND(ISBLANK(INDIRECT(ADDRESS(B1943,3,1,1,"all_city_parameter_inputs"))),ISBLANK(INDIRECT(ADDRESS(B1943,2,1,1,"all_city_parameter_inputs")))),"",IF(ISBLANK(INDIRECT(ADDRESS(B1943,2,1,1,"all_city_parameter_inputs"))),"",INDIRECT(ADDRESS(B1943,2,1,1,"all_city_parameter_inputs"))))</f>
        <v>sample</v>
      </c>
      <c r="H1943" s="17" cm="1">
        <f t="array" aca="1" ref="H1943" ca="1">IF(ISBLANK(INDIRECT(ADDRESS(B1943,A1943,1,1,"all_city_parameter_inputs"))), "--",INDIRECT(ADDRESS(B1943,A1943,1,1,"all_city_parameter_inputs")))</f>
        <v>0.8</v>
      </c>
      <c r="I1943" s="17">
        <f ca="1">IF(OR(G1943="alpha",G1943="beta",G1943="sd",G1943="mean"),"--",VLOOKUP(C1943,Default!$B$5:$H$113,7,FALSE))</f>
        <v>1</v>
      </c>
      <c r="J1943" s="4" t="str">
        <f ca="1">VLOOKUP(F1943,Lookup!$C$5:$D$109,2, FALSE)</f>
        <v>Pollution values</v>
      </c>
      <c r="K1943" s="4" t="str">
        <f ca="1">VLOOKUP(C1943,Default!$B$4:$E$113,4,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943" s="21" t="str" cm="1">
        <f t="array" aca="1" ref="L1943" ca="1">IF(ISNA(VLOOKUP(D1943,Grouped_Sources!$C:$C,1,FALSE)),"", INDIRECT(VLOOKUP(D1943,Grouped_Sources!$C:$G,5,FALSE)))</f>
        <v/>
      </c>
      <c r="M1943" s="21"/>
      <c r="N1943" s="21"/>
    </row>
    <row r="1944" spans="1:14">
      <c r="A1944" s="5">
        <f t="shared" si="305"/>
        <v>22</v>
      </c>
      <c r="B1944" s="5">
        <f t="shared" si="306"/>
        <v>61</v>
      </c>
      <c r="C1944" s="5" t="str">
        <f t="shared" ca="1" si="298"/>
        <v>distance_scalar_car_taxi</v>
      </c>
      <c r="D1944" s="5" t="str">
        <f t="shared" ca="1" si="299"/>
        <v>distance_scalar_car_taxi_osorno</v>
      </c>
      <c r="E1944" s="4" t="str" cm="1">
        <f t="array" aca="1" ref="E1944" ca="1">INDIRECT(ADDRESS(1,A1944,1,1,"all_city_parameter_inputs"))</f>
        <v>osorno</v>
      </c>
      <c r="F1944" s="6" t="str" cm="1">
        <f t="array" aca="1" ref="F1944" ca="1">IF(AND(ISBLANK(INDIRECT(ADDRESS(B1944,2,1,1,"all_city_parameter_inputs"))), ISBLANK(INDIRECT(ADDRESS(B1944,1,1,1,"all_city_parameter_inputs")))), "", IF(ISBLANK(INDIRECT(ADDRESS(B1944,1,1,1,"all_city_parameter_inputs"))), All_city_list!F1943,INDIRECT(ADDRESS(B1944,1,1,1,"all_city_parameter_inputs"))))</f>
        <v>distance_scalar_car_taxi</v>
      </c>
      <c r="G1944" s="4" t="str" cm="1">
        <f t="array" aca="1" ref="G1944" ca="1">IF(AND(ISBLANK(INDIRECT(ADDRESS(B1944,3,1,1,"all_city_parameter_inputs"))),ISBLANK(INDIRECT(ADDRESS(B1944,2,1,1,"all_city_parameter_inputs")))),"",IF(ISBLANK(INDIRECT(ADDRESS(B1944,2,1,1,"all_city_parameter_inputs"))),"",INDIRECT(ADDRESS(B1944,2,1,1,"all_city_parameter_inputs"))))</f>
        <v>constant</v>
      </c>
      <c r="H1944" s="17" cm="1">
        <f t="array" aca="1" ref="H1944" ca="1">IF(ISBLANK(INDIRECT(ADDRESS(B1944,A1944,1,1,"all_city_parameter_inputs"))), "--",INDIRECT(ADDRESS(B1944,A1944,1,1,"all_city_parameter_inputs")))</f>
        <v>1</v>
      </c>
      <c r="I1944" s="17">
        <f ca="1">IF(OR(G1944="alpha",G1944="beta",G1944="sd",G1944="mean"),"--",VLOOKUP(C1944,Default!$B$5:$H$113,7,FALSE))</f>
        <v>1</v>
      </c>
      <c r="J1944" s="4" t="str">
        <f ca="1">VLOOKUP(F1944,Lookup!$C$5:$D$109,2, FALSE)</f>
        <v>Travel values</v>
      </c>
      <c r="K1944" s="4" t="str">
        <f ca="1">VLOOKUP(C1944,Default!$B$4:$E$113,4, FALSE)</f>
        <v>scalar for car/taxi distance, i.e. all car and taxi trips get scaled by this scalar</v>
      </c>
      <c r="L1944" s="21" t="str" cm="1">
        <f t="array" aca="1" ref="L1944" ca="1">IF(ISNA(VLOOKUP(D1944,Grouped_Sources!$C:$C,1,FALSE)),"", INDIRECT(VLOOKUP(D1944,Grouped_Sources!$C:$G,5,FALSE)))</f>
        <v xml:space="preserve"> on OneDrive Ali Abbas - ITHIM Global\Methods and Processes\Input Parameters\DistanceScalars</v>
      </c>
      <c r="M1944" s="21"/>
      <c r="N1944" s="21"/>
    </row>
    <row r="1945" spans="1:14">
      <c r="A1945" s="5">
        <f t="shared" si="305"/>
        <v>22</v>
      </c>
      <c r="B1945" s="5">
        <f t="shared" si="306"/>
        <v>62</v>
      </c>
      <c r="C1945" s="5" t="str">
        <f t="shared" ca="1" si="298"/>
        <v>distance_scalar_car_taxi</v>
      </c>
      <c r="D1945" s="5" t="str">
        <f t="shared" ca="1" si="299"/>
        <v>distance_scalar_car_taxi_osorno</v>
      </c>
      <c r="E1945" s="4" t="str" cm="1">
        <f t="array" aca="1" ref="E1945" ca="1">INDIRECT(ADDRESS(1,A1945,1,1,"all_city_parameter_inputs"))</f>
        <v>osorno</v>
      </c>
      <c r="F1945" s="6" t="str" cm="1">
        <f t="array" aca="1" ref="F1945" ca="1">IF(AND(ISBLANK(INDIRECT(ADDRESS(B1945,2,1,1,"all_city_parameter_inputs"))), ISBLANK(INDIRECT(ADDRESS(B1945,1,1,1,"all_city_parameter_inputs")))), "", IF(ISBLANK(INDIRECT(ADDRESS(B1945,1,1,1,"all_city_parameter_inputs"))), All_city_list!F1944,INDIRECT(ADDRESS(B1945,1,1,1,"all_city_parameter_inputs"))))</f>
        <v>distance_scalar_car_taxi</v>
      </c>
      <c r="G1945" s="4" t="str" cm="1">
        <f t="array" aca="1" ref="G1945" ca="1">IF(AND(ISBLANK(INDIRECT(ADDRESS(B1945,3,1,1,"all_city_parameter_inputs"))),ISBLANK(INDIRECT(ADDRESS(B1945,2,1,1,"all_city_parameter_inputs")))),"",IF(ISBLANK(INDIRECT(ADDRESS(B1945,2,1,1,"all_city_parameter_inputs"))),"",INDIRECT(ADDRESS(B1945,2,1,1,"all_city_parameter_inputs"))))</f>
        <v>mean</v>
      </c>
      <c r="H1945" s="17" cm="1">
        <f t="array" aca="1" ref="H1945" ca="1">IF(ISBLANK(INDIRECT(ADDRESS(B1945,A1945,1,1,"all_city_parameter_inputs"))), "--",INDIRECT(ADDRESS(B1945,A1945,1,1,"all_city_parameter_inputs")))</f>
        <v>0.99994266675725896</v>
      </c>
      <c r="I1945" s="17" t="str">
        <f ca="1">IF(OR(G1945="alpha",G1945="beta",G1945="sd",G1945="mean"),"--",VLOOKUP(C1945,Default!$B$5:$H$113,7,FALSE))</f>
        <v>--</v>
      </c>
      <c r="J1945" s="4" t="str">
        <f ca="1">VLOOKUP(F1945,Lookup!$C$5:$D$109,2, FALSE)</f>
        <v>Travel values</v>
      </c>
      <c r="K1945" s="4" t="str">
        <f ca="1">VLOOKUP(C1945,Default!$B$4:$E$113,4, FALSE)</f>
        <v>scalar for car/taxi distance, i.e. all car and taxi trips get scaled by this scalar</v>
      </c>
      <c r="L1945" s="21" t="str" cm="1">
        <f t="array" aca="1" ref="L1945" ca="1">IF(ISNA(VLOOKUP(D1945,Grouped_Sources!$C:$C,1,FALSE)),"", INDIRECT(VLOOKUP(D1945,Grouped_Sources!$C:$G,5,FALSE)))</f>
        <v xml:space="preserve"> on OneDrive Ali Abbas - ITHIM Global\Methods and Processes\Input Parameters\DistanceScalars</v>
      </c>
      <c r="M1945" s="21"/>
      <c r="N1945" s="21"/>
    </row>
    <row r="1946" spans="1:14">
      <c r="A1946" s="5">
        <f t="shared" si="305"/>
        <v>22</v>
      </c>
      <c r="B1946" s="5">
        <f t="shared" si="306"/>
        <v>63</v>
      </c>
      <c r="C1946" s="5" t="str">
        <f t="shared" ca="1" si="298"/>
        <v>distance_scalar_car_taxi</v>
      </c>
      <c r="D1946" s="5" t="str">
        <f t="shared" ca="1" si="299"/>
        <v>distance_scalar_car_taxi_osorno</v>
      </c>
      <c r="E1946" s="4" t="str" cm="1">
        <f t="array" aca="1" ref="E1946" ca="1">INDIRECT(ADDRESS(1,A1946,1,1,"all_city_parameter_inputs"))</f>
        <v>osorno</v>
      </c>
      <c r="F1946" s="6" t="str" cm="1">
        <f t="array" aca="1" ref="F1946" ca="1">IF(AND(ISBLANK(INDIRECT(ADDRESS(B1946,2,1,1,"all_city_parameter_inputs"))), ISBLANK(INDIRECT(ADDRESS(B1946,1,1,1,"all_city_parameter_inputs")))), "", IF(ISBLANK(INDIRECT(ADDRESS(B1946,1,1,1,"all_city_parameter_inputs"))), All_city_list!F1945,INDIRECT(ADDRESS(B1946,1,1,1,"all_city_parameter_inputs"))))</f>
        <v>distance_scalar_car_taxi</v>
      </c>
      <c r="G1946" s="4" t="str" cm="1">
        <f t="array" aca="1" ref="G1946" ca="1">IF(AND(ISBLANK(INDIRECT(ADDRESS(B1946,3,1,1,"all_city_parameter_inputs"))),ISBLANK(INDIRECT(ADDRESS(B1946,2,1,1,"all_city_parameter_inputs")))),"",IF(ISBLANK(INDIRECT(ADDRESS(B1946,2,1,1,"all_city_parameter_inputs"))),"",INDIRECT(ADDRESS(B1946,2,1,1,"all_city_parameter_inputs"))))</f>
        <v>sd</v>
      </c>
      <c r="H1946" s="17" cm="1">
        <f t="array" aca="1" ref="H1946" ca="1">IF(ISBLANK(INDIRECT(ADDRESS(B1946,A1946,1,1,"all_city_parameter_inputs"))), "--",INDIRECT(ADDRESS(B1946,A1946,1,1,"all_city_parameter_inputs")))</f>
        <v>1.01076593738911</v>
      </c>
      <c r="I1946" s="17" t="str">
        <f ca="1">IF(OR(G1946="alpha",G1946="beta",G1946="sd",G1946="mean"),"--",VLOOKUP(C1946,Default!$B$5:$H$113,7,FALSE))</f>
        <v>--</v>
      </c>
      <c r="J1946" s="4" t="str">
        <f ca="1">VLOOKUP(F1946,Lookup!$C$5:$D$109,2, FALSE)</f>
        <v>Travel values</v>
      </c>
      <c r="K1946" s="4" t="str">
        <f ca="1">VLOOKUP(C1946,Default!$B$4:$E$113,4, FALSE)</f>
        <v>scalar for car/taxi distance, i.e. all car and taxi trips get scaled by this scalar</v>
      </c>
      <c r="L1946" s="21" t="str" cm="1">
        <f t="array" aca="1" ref="L1946" ca="1">IF(ISNA(VLOOKUP(D1946,Grouped_Sources!$C:$C,1,FALSE)),"", INDIRECT(VLOOKUP(D1946,Grouped_Sources!$C:$G,5,FALSE)))</f>
        <v xml:space="preserve"> on OneDrive Ali Abbas - ITHIM Global\Methods and Processes\Input Parameters\DistanceScalars</v>
      </c>
      <c r="M1946" s="21"/>
      <c r="N1946" s="21"/>
    </row>
    <row r="1947" spans="1:14">
      <c r="A1947" s="5">
        <f t="shared" si="305"/>
        <v>22</v>
      </c>
      <c r="B1947" s="5">
        <f t="shared" si="306"/>
        <v>64</v>
      </c>
      <c r="C1947" s="5" t="str">
        <f t="shared" ca="1" si="298"/>
        <v>distance_scalar_motorcycle</v>
      </c>
      <c r="D1947" s="5" t="str">
        <f t="shared" ca="1" si="299"/>
        <v>distance_scalar_motorcycle_osorno</v>
      </c>
      <c r="E1947" s="4" t="str" cm="1">
        <f t="array" aca="1" ref="E1947" ca="1">INDIRECT(ADDRESS(1,A1947,1,1,"all_city_parameter_inputs"))</f>
        <v>osorno</v>
      </c>
      <c r="F1947" s="6" t="str" cm="1">
        <f t="array" aca="1" ref="F1947" ca="1">IF(AND(ISBLANK(INDIRECT(ADDRESS(B1947,2,1,1,"all_city_parameter_inputs"))), ISBLANK(INDIRECT(ADDRESS(B1947,1,1,1,"all_city_parameter_inputs")))), "", IF(ISBLANK(INDIRECT(ADDRESS(B1947,1,1,1,"all_city_parameter_inputs"))), All_city_list!F1946,INDIRECT(ADDRESS(B1947,1,1,1,"all_city_parameter_inputs"))))</f>
        <v>distance_scalar_motorcycle</v>
      </c>
      <c r="G1947" s="4" t="str" cm="1">
        <f t="array" aca="1" ref="G1947" ca="1">IF(AND(ISBLANK(INDIRECT(ADDRESS(B1947,3,1,1,"all_city_parameter_inputs"))),ISBLANK(INDIRECT(ADDRESS(B1947,2,1,1,"all_city_parameter_inputs")))),"",IF(ISBLANK(INDIRECT(ADDRESS(B1947,2,1,1,"all_city_parameter_inputs"))),"",INDIRECT(ADDRESS(B1947,2,1,1,"all_city_parameter_inputs"))))</f>
        <v>constant</v>
      </c>
      <c r="H1947" s="17" cm="1">
        <f t="array" aca="1" ref="H1947" ca="1">IF(ISBLANK(INDIRECT(ADDRESS(B1947,A1947,1,1,"all_city_parameter_inputs"))), "--",INDIRECT(ADDRESS(B1947,A1947,1,1,"all_city_parameter_inputs")))</f>
        <v>1</v>
      </c>
      <c r="I1947" s="17">
        <f ca="1">IF(OR(G1947="alpha",G1947="beta",G1947="sd",G1947="mean"),"--",VLOOKUP(C1947,Default!$B$5:$H$113,7,FALSE))</f>
        <v>1</v>
      </c>
      <c r="J1947" s="4" t="str">
        <f ca="1">VLOOKUP(F1947,Lookup!$C$5:$D$109,2, FALSE)</f>
        <v>Travel values</v>
      </c>
      <c r="K1947" s="4" t="str">
        <f ca="1">VLOOKUP(C1947,Default!$B$4:$E$113,4, FALSE)</f>
        <v>scalar for motorcycle distance, i.e. all motorbike trips are scaled by this scalar</v>
      </c>
      <c r="L1947" s="21" t="str" cm="1">
        <f t="array" aca="1" ref="L1947" ca="1">IF(ISNA(VLOOKUP(D1947,Grouped_Sources!$C:$C,1,FALSE)),"", INDIRECT(VLOOKUP(D1947,Grouped_Sources!$C:$G,5,FALSE)))</f>
        <v xml:space="preserve"> on OneDrive Ali Abbas - ITHIM Global\Methods and Processes\Input Parameters\DistanceScalars</v>
      </c>
      <c r="M1947" s="21"/>
      <c r="N1947" s="21"/>
    </row>
    <row r="1948" spans="1:14">
      <c r="A1948" s="5">
        <f t="shared" si="305"/>
        <v>22</v>
      </c>
      <c r="B1948" s="5">
        <f t="shared" si="306"/>
        <v>65</v>
      </c>
      <c r="C1948" s="5" t="str">
        <f t="shared" ca="1" si="298"/>
        <v>distance_scalar_motorcycle</v>
      </c>
      <c r="D1948" s="5" t="str">
        <f t="shared" ca="1" si="299"/>
        <v>distance_scalar_motorcycle_osorno</v>
      </c>
      <c r="E1948" s="4" t="str" cm="1">
        <f t="array" aca="1" ref="E1948" ca="1">INDIRECT(ADDRESS(1,A1948,1,1,"all_city_parameter_inputs"))</f>
        <v>osorno</v>
      </c>
      <c r="F1948" s="6" t="str" cm="1">
        <f t="array" aca="1" ref="F1948" ca="1">IF(AND(ISBLANK(INDIRECT(ADDRESS(B1948,2,1,1,"all_city_parameter_inputs"))), ISBLANK(INDIRECT(ADDRESS(B1948,1,1,1,"all_city_parameter_inputs")))), "", IF(ISBLANK(INDIRECT(ADDRESS(B1948,1,1,1,"all_city_parameter_inputs"))), All_city_list!F1947,INDIRECT(ADDRESS(B1948,1,1,1,"all_city_parameter_inputs"))))</f>
        <v>distance_scalar_motorcycle</v>
      </c>
      <c r="G1948" s="4" t="str" cm="1">
        <f t="array" aca="1" ref="G1948" ca="1">IF(AND(ISBLANK(INDIRECT(ADDRESS(B1948,3,1,1,"all_city_parameter_inputs"))),ISBLANK(INDIRECT(ADDRESS(B1948,2,1,1,"all_city_parameter_inputs")))),"",IF(ISBLANK(INDIRECT(ADDRESS(B1948,2,1,1,"all_city_parameter_inputs"))),"",INDIRECT(ADDRESS(B1948,2,1,1,"all_city_parameter_inputs"))))</f>
        <v>mean</v>
      </c>
      <c r="H1948" s="17" cm="1">
        <f t="array" aca="1" ref="H1948" ca="1">IF(ISBLANK(INDIRECT(ADDRESS(B1948,A1948,1,1,"all_city_parameter_inputs"))), "--",INDIRECT(ADDRESS(B1948,A1948,1,1,"all_city_parameter_inputs")))</f>
        <v>0.99896493162584499</v>
      </c>
      <c r="I1948" s="17" t="str">
        <f ca="1">IF(OR(G1948="alpha",G1948="beta",G1948="sd",G1948="mean"),"--",VLOOKUP(C1948,Default!$B$5:$H$113,7,FALSE))</f>
        <v>--</v>
      </c>
      <c r="J1948" s="4" t="str">
        <f ca="1">VLOOKUP(F1948,Lookup!$C$5:$D$109,2, FALSE)</f>
        <v>Travel values</v>
      </c>
      <c r="K1948" s="4" t="str">
        <f ca="1">VLOOKUP(C1948,Default!$B$4:$E$113,4, FALSE)</f>
        <v>scalar for motorcycle distance, i.e. all motorbike trips are scaled by this scalar</v>
      </c>
      <c r="L1948" s="21" t="str" cm="1">
        <f t="array" aca="1" ref="L1948" ca="1">IF(ISNA(VLOOKUP(D1948,Grouped_Sources!$C:$C,1,FALSE)),"", INDIRECT(VLOOKUP(D1948,Grouped_Sources!$C:$G,5,FALSE)))</f>
        <v xml:space="preserve"> on OneDrive Ali Abbas - ITHIM Global\Methods and Processes\Input Parameters\DistanceScalars</v>
      </c>
      <c r="M1948" s="21"/>
      <c r="N1948" s="21"/>
    </row>
    <row r="1949" spans="1:14">
      <c r="A1949" s="5">
        <f t="shared" si="305"/>
        <v>22</v>
      </c>
      <c r="B1949" s="5">
        <f t="shared" si="306"/>
        <v>66</v>
      </c>
      <c r="C1949" s="5" t="str">
        <f t="shared" ca="1" si="298"/>
        <v>distance_scalar_motorcycle</v>
      </c>
      <c r="D1949" s="5" t="str">
        <f t="shared" ca="1" si="299"/>
        <v>distance_scalar_motorcycle_osorno</v>
      </c>
      <c r="E1949" s="4" t="str" cm="1">
        <f t="array" aca="1" ref="E1949" ca="1">INDIRECT(ADDRESS(1,A1949,1,1,"all_city_parameter_inputs"))</f>
        <v>osorno</v>
      </c>
      <c r="F1949" s="6" t="str" cm="1">
        <f t="array" aca="1" ref="F1949" ca="1">IF(AND(ISBLANK(INDIRECT(ADDRESS(B1949,2,1,1,"all_city_parameter_inputs"))), ISBLANK(INDIRECT(ADDRESS(B1949,1,1,1,"all_city_parameter_inputs")))), "", IF(ISBLANK(INDIRECT(ADDRESS(B1949,1,1,1,"all_city_parameter_inputs"))), All_city_list!F1948,INDIRECT(ADDRESS(B1949,1,1,1,"all_city_parameter_inputs"))))</f>
        <v>distance_scalar_motorcycle</v>
      </c>
      <c r="G1949" s="4" t="str" cm="1">
        <f t="array" aca="1" ref="G1949" ca="1">IF(AND(ISBLANK(INDIRECT(ADDRESS(B1949,3,1,1,"all_city_parameter_inputs"))),ISBLANK(INDIRECT(ADDRESS(B1949,2,1,1,"all_city_parameter_inputs")))),"",IF(ISBLANK(INDIRECT(ADDRESS(B1949,2,1,1,"all_city_parameter_inputs"))),"",INDIRECT(ADDRESS(B1949,2,1,1,"all_city_parameter_inputs"))))</f>
        <v>sd</v>
      </c>
      <c r="H1949" s="17" cm="1">
        <f t="array" aca="1" ref="H1949" ca="1">IF(ISBLANK(INDIRECT(ADDRESS(B1949,A1949,1,1,"all_city_parameter_inputs"))), "--",INDIRECT(ADDRESS(B1949,A1949,1,1,"all_city_parameter_inputs")))</f>
        <v>1.0465620307621299</v>
      </c>
      <c r="I1949" s="17" t="str">
        <f ca="1">IF(OR(G1949="alpha",G1949="beta",G1949="sd",G1949="mean"),"--",VLOOKUP(C1949,Default!$B$5:$H$113,7,FALSE))</f>
        <v>--</v>
      </c>
      <c r="J1949" s="4" t="str">
        <f ca="1">VLOOKUP(F1949,Lookup!$C$5:$D$109,2, FALSE)</f>
        <v>Travel values</v>
      </c>
      <c r="K1949" s="4" t="str">
        <f ca="1">VLOOKUP(C1949,Default!$B$4:$E$113,4, FALSE)</f>
        <v>scalar for motorcycle distance, i.e. all motorbike trips are scaled by this scalar</v>
      </c>
      <c r="L1949" s="21" t="str" cm="1">
        <f t="array" aca="1" ref="L1949" ca="1">IF(ISNA(VLOOKUP(D1949,Grouped_Sources!$C:$C,1,FALSE)),"", INDIRECT(VLOOKUP(D1949,Grouped_Sources!$C:$G,5,FALSE)))</f>
        <v xml:space="preserve"> on OneDrive Ali Abbas - ITHIM Global\Methods and Processes\Input Parameters\DistanceScalars</v>
      </c>
      <c r="M1949" s="21"/>
      <c r="N1949" s="21"/>
    </row>
    <row r="1950" spans="1:14">
      <c r="A1950" s="5">
        <f t="shared" si="305"/>
        <v>22</v>
      </c>
      <c r="B1950" s="5">
        <f t="shared" si="306"/>
        <v>67</v>
      </c>
      <c r="C1950" s="5" t="str">
        <f t="shared" ca="1" si="298"/>
        <v>distance_scalar_pt</v>
      </c>
      <c r="D1950" s="5" t="str">
        <f t="shared" ca="1" si="299"/>
        <v>distance_scalar_pt_osorno</v>
      </c>
      <c r="E1950" s="4" t="str" cm="1">
        <f t="array" aca="1" ref="E1950" ca="1">INDIRECT(ADDRESS(1,A1950,1,1,"all_city_parameter_inputs"))</f>
        <v>osorno</v>
      </c>
      <c r="F1950" s="6" t="str" cm="1">
        <f t="array" aca="1" ref="F1950" ca="1">IF(AND(ISBLANK(INDIRECT(ADDRESS(B1950,2,1,1,"all_city_parameter_inputs"))), ISBLANK(INDIRECT(ADDRESS(B1950,1,1,1,"all_city_parameter_inputs")))), "", IF(ISBLANK(INDIRECT(ADDRESS(B1950,1,1,1,"all_city_parameter_inputs"))), All_city_list!F1949,INDIRECT(ADDRESS(B1950,1,1,1,"all_city_parameter_inputs"))))</f>
        <v>distance_scalar_pt</v>
      </c>
      <c r="G1950" s="4" t="str" cm="1">
        <f t="array" aca="1" ref="G1950" ca="1">IF(AND(ISBLANK(INDIRECT(ADDRESS(B1950,3,1,1,"all_city_parameter_inputs"))),ISBLANK(INDIRECT(ADDRESS(B1950,2,1,1,"all_city_parameter_inputs")))),"",IF(ISBLANK(INDIRECT(ADDRESS(B1950,2,1,1,"all_city_parameter_inputs"))),"",INDIRECT(ADDRESS(B1950,2,1,1,"all_city_parameter_inputs"))))</f>
        <v>constant</v>
      </c>
      <c r="H1950" s="17" cm="1">
        <f t="array" aca="1" ref="H1950" ca="1">IF(ISBLANK(INDIRECT(ADDRESS(B1950,A1950,1,1,"all_city_parameter_inputs"))), "--",INDIRECT(ADDRESS(B1950,A1950,1,1,"all_city_parameter_inputs")))</f>
        <v>1</v>
      </c>
      <c r="I1950" s="17">
        <f ca="1">IF(OR(G1950="alpha",G1950="beta",G1950="sd",G1950="mean"),"--",VLOOKUP(C1950,Default!$B$5:$H$113,7,FALSE))</f>
        <v>1</v>
      </c>
      <c r="J1950" s="4" t="str">
        <f ca="1">VLOOKUP(F1950,Lookup!$C$5:$D$109,2, FALSE)</f>
        <v>Travel values</v>
      </c>
      <c r="K1950" s="4" t="str">
        <f ca="1">VLOOKUP(C1950,Default!$B$4:$E$113,4, FALSE)</f>
        <v>scalar for PT distance, i.e. all public transport journey (incl bus driver if added) are scaled by this scalar</v>
      </c>
      <c r="L1950" s="21" t="str" cm="1">
        <f t="array" aca="1" ref="L1950" ca="1">IF(ISNA(VLOOKUP(D1950,Grouped_Sources!$C:$C,1,FALSE)),"", INDIRECT(VLOOKUP(D1950,Grouped_Sources!$C:$G,5,FALSE)))</f>
        <v xml:space="preserve"> on OneDrive Ali Abbas - ITHIM Global\Methods and Processes\Input Parameters\DistanceScalars</v>
      </c>
      <c r="M1950" s="21"/>
      <c r="N1950" s="21"/>
    </row>
    <row r="1951" spans="1:14">
      <c r="A1951" s="5">
        <f t="shared" si="305"/>
        <v>22</v>
      </c>
      <c r="B1951" s="5">
        <f t="shared" si="306"/>
        <v>68</v>
      </c>
      <c r="C1951" s="5" t="str">
        <f t="shared" ca="1" si="298"/>
        <v>distance_scalar_pt</v>
      </c>
      <c r="D1951" s="5" t="str">
        <f t="shared" ca="1" si="299"/>
        <v>distance_scalar_pt_osorno</v>
      </c>
      <c r="E1951" s="4" t="str" cm="1">
        <f t="array" aca="1" ref="E1951" ca="1">INDIRECT(ADDRESS(1,A1951,1,1,"all_city_parameter_inputs"))</f>
        <v>osorno</v>
      </c>
      <c r="F1951" s="6" t="str" cm="1">
        <f t="array" aca="1" ref="F1951" ca="1">IF(AND(ISBLANK(INDIRECT(ADDRESS(B1951,2,1,1,"all_city_parameter_inputs"))), ISBLANK(INDIRECT(ADDRESS(B1951,1,1,1,"all_city_parameter_inputs")))), "", IF(ISBLANK(INDIRECT(ADDRESS(B1951,1,1,1,"all_city_parameter_inputs"))), All_city_list!F1950,INDIRECT(ADDRESS(B1951,1,1,1,"all_city_parameter_inputs"))))</f>
        <v>distance_scalar_pt</v>
      </c>
      <c r="G1951" s="4" t="str" cm="1">
        <f t="array" aca="1" ref="G1951" ca="1">IF(AND(ISBLANK(INDIRECT(ADDRESS(B1951,3,1,1,"all_city_parameter_inputs"))),ISBLANK(INDIRECT(ADDRESS(B1951,2,1,1,"all_city_parameter_inputs")))),"",IF(ISBLANK(INDIRECT(ADDRESS(B1951,2,1,1,"all_city_parameter_inputs"))),"",INDIRECT(ADDRESS(B1951,2,1,1,"all_city_parameter_inputs"))))</f>
        <v>mean</v>
      </c>
      <c r="H1951" s="17" cm="1">
        <f t="array" aca="1" ref="H1951" ca="1">IF(ISBLANK(INDIRECT(ADDRESS(B1951,A1951,1,1,"all_city_parameter_inputs"))), "--",INDIRECT(ADDRESS(B1951,A1951,1,1,"all_city_parameter_inputs")))</f>
        <v>0.99993948695601997</v>
      </c>
      <c r="I1951" s="17" t="str">
        <f ca="1">IF(OR(G1951="alpha",G1951="beta",G1951="sd",G1951="mean"),"--",VLOOKUP(C1951,Default!$B$5:$H$113,7,FALSE))</f>
        <v>--</v>
      </c>
      <c r="J1951" s="4" t="str">
        <f ca="1">VLOOKUP(F1951,Lookup!$C$5:$D$109,2, FALSE)</f>
        <v>Travel values</v>
      </c>
      <c r="K1951" s="4" t="str">
        <f ca="1">VLOOKUP(C1951,Default!$B$4:$E$113,4, FALSE)</f>
        <v>scalar for PT distance, i.e. all public transport journey (incl bus driver if added) are scaled by this scalar</v>
      </c>
      <c r="L1951" s="21" t="str" cm="1">
        <f t="array" aca="1" ref="L1951" ca="1">IF(ISNA(VLOOKUP(D1951,Grouped_Sources!$C:$C,1,FALSE)),"", INDIRECT(VLOOKUP(D1951,Grouped_Sources!$C:$G,5,FALSE)))</f>
        <v xml:space="preserve"> on OneDrive Ali Abbas - ITHIM Global\Methods and Processes\Input Parameters\DistanceScalars</v>
      </c>
      <c r="M1951" s="21"/>
      <c r="N1951" s="21"/>
    </row>
    <row r="1952" spans="1:14">
      <c r="A1952" s="5">
        <f t="shared" si="305"/>
        <v>22</v>
      </c>
      <c r="B1952" s="5">
        <f t="shared" si="306"/>
        <v>69</v>
      </c>
      <c r="C1952" s="5" t="str">
        <f t="shared" ca="1" si="298"/>
        <v>distance_scalar_pt</v>
      </c>
      <c r="D1952" s="5" t="str">
        <f t="shared" ca="1" si="299"/>
        <v>distance_scalar_pt_osorno</v>
      </c>
      <c r="E1952" s="4" t="str" cm="1">
        <f t="array" aca="1" ref="E1952" ca="1">INDIRECT(ADDRESS(1,A1952,1,1,"all_city_parameter_inputs"))</f>
        <v>osorno</v>
      </c>
      <c r="F1952" s="6" t="str" cm="1">
        <f t="array" aca="1" ref="F1952" ca="1">IF(AND(ISBLANK(INDIRECT(ADDRESS(B1952,2,1,1,"all_city_parameter_inputs"))), ISBLANK(INDIRECT(ADDRESS(B1952,1,1,1,"all_city_parameter_inputs")))), "", IF(ISBLANK(INDIRECT(ADDRESS(B1952,1,1,1,"all_city_parameter_inputs"))), All_city_list!F1951,INDIRECT(ADDRESS(B1952,1,1,1,"all_city_parameter_inputs"))))</f>
        <v>distance_scalar_pt</v>
      </c>
      <c r="G1952" s="4" t="str" cm="1">
        <f t="array" aca="1" ref="G1952" ca="1">IF(AND(ISBLANK(INDIRECT(ADDRESS(B1952,3,1,1,"all_city_parameter_inputs"))),ISBLANK(INDIRECT(ADDRESS(B1952,2,1,1,"all_city_parameter_inputs")))),"",IF(ISBLANK(INDIRECT(ADDRESS(B1952,2,1,1,"all_city_parameter_inputs"))),"",INDIRECT(ADDRESS(B1952,2,1,1,"all_city_parameter_inputs"))))</f>
        <v>sd</v>
      </c>
      <c r="H1952" s="17" cm="1">
        <f t="array" aca="1" ref="H1952" ca="1">IF(ISBLANK(INDIRECT(ADDRESS(B1952,A1952,1,1,"all_city_parameter_inputs"))), "--",INDIRECT(ADDRESS(B1952,A1952,1,1,"all_city_parameter_inputs")))</f>
        <v>1.0110620895885001</v>
      </c>
      <c r="I1952" s="17" t="str">
        <f ca="1">IF(OR(G1952="alpha",G1952="beta",G1952="sd",G1952="mean"),"--",VLOOKUP(C1952,Default!$B$5:$H$113,7,FALSE))</f>
        <v>--</v>
      </c>
      <c r="J1952" s="4" t="str">
        <f ca="1">VLOOKUP(F1952,Lookup!$C$5:$D$109,2, FALSE)</f>
        <v>Travel values</v>
      </c>
      <c r="K1952" s="4" t="str">
        <f ca="1">VLOOKUP(C1952,Default!$B$4:$E$113,4, FALSE)</f>
        <v>scalar for PT distance, i.e. all public transport journey (incl bus driver if added) are scaled by this scalar</v>
      </c>
      <c r="L1952" s="21" t="str" cm="1">
        <f t="array" aca="1" ref="L1952" ca="1">IF(ISNA(VLOOKUP(D1952,Grouped_Sources!$C:$C,1,FALSE)),"", INDIRECT(VLOOKUP(D1952,Grouped_Sources!$C:$G,5,FALSE)))</f>
        <v xml:space="preserve"> on OneDrive Ali Abbas - ITHIM Global\Methods and Processes\Input Parameters\DistanceScalars</v>
      </c>
      <c r="M1952" s="21"/>
      <c r="N1952" s="21"/>
    </row>
    <row r="1953" spans="1:14">
      <c r="A1953" s="5">
        <f t="shared" si="305"/>
        <v>22</v>
      </c>
      <c r="B1953" s="5">
        <f t="shared" si="306"/>
        <v>70</v>
      </c>
      <c r="C1953" s="5" t="str">
        <f t="shared" ca="1" si="298"/>
        <v>distance_scalar_walking</v>
      </c>
      <c r="D1953" s="5" t="str">
        <f t="shared" ca="1" si="299"/>
        <v>distance_scalar_walking_osorno</v>
      </c>
      <c r="E1953" s="4" t="str" cm="1">
        <f t="array" aca="1" ref="E1953" ca="1">INDIRECT(ADDRESS(1,A1953,1,1,"all_city_parameter_inputs"))</f>
        <v>osorno</v>
      </c>
      <c r="F1953" s="6" t="str" cm="1">
        <f t="array" aca="1" ref="F1953" ca="1">IF(AND(ISBLANK(INDIRECT(ADDRESS(B1953,2,1,1,"all_city_parameter_inputs"))), ISBLANK(INDIRECT(ADDRESS(B1953,1,1,1,"all_city_parameter_inputs")))), "", IF(ISBLANK(INDIRECT(ADDRESS(B1953,1,1,1,"all_city_parameter_inputs"))), All_city_list!F1952,INDIRECT(ADDRESS(B1953,1,1,1,"all_city_parameter_inputs"))))</f>
        <v>distance_scalar_walking</v>
      </c>
      <c r="G1953" s="4" t="str" cm="1">
        <f t="array" aca="1" ref="G1953" ca="1">IF(AND(ISBLANK(INDIRECT(ADDRESS(B1953,3,1,1,"all_city_parameter_inputs"))),ISBLANK(INDIRECT(ADDRESS(B1953,2,1,1,"all_city_parameter_inputs")))),"",IF(ISBLANK(INDIRECT(ADDRESS(B1953,2,1,1,"all_city_parameter_inputs"))),"",INDIRECT(ADDRESS(B1953,2,1,1,"all_city_parameter_inputs"))))</f>
        <v>constant</v>
      </c>
      <c r="H1953" s="17" cm="1">
        <f t="array" aca="1" ref="H1953" ca="1">IF(ISBLANK(INDIRECT(ADDRESS(B1953,A1953,1,1,"all_city_parameter_inputs"))), "--",INDIRECT(ADDRESS(B1953,A1953,1,1,"all_city_parameter_inputs")))</f>
        <v>1</v>
      </c>
      <c r="I1953" s="17">
        <f ca="1">IF(OR(G1953="alpha",G1953="beta",G1953="sd",G1953="mean"),"--",VLOOKUP(C1953,Default!$B$5:$H$113,7,FALSE))</f>
        <v>1</v>
      </c>
      <c r="J1953" s="4" t="str">
        <f ca="1">VLOOKUP(F1953,Lookup!$C$5:$D$109,2, FALSE)</f>
        <v>Travel values</v>
      </c>
      <c r="K1953" s="4" t="str">
        <f ca="1">VLOOKUP(C1953,Default!$B$4:$E$113,4, FALSE)</f>
        <v>scalar for walking distance, i.e. all walking trips are scaled by this scalar</v>
      </c>
      <c r="L1953" s="21" t="str" cm="1">
        <f t="array" aca="1" ref="L1953" ca="1">IF(ISNA(VLOOKUP(D1953,Grouped_Sources!$C:$C,1,FALSE)),"", INDIRECT(VLOOKUP(D1953,Grouped_Sources!$C:$G,5,FALSE)))</f>
        <v xml:space="preserve"> on OneDrive Ali Abbas - ITHIM Global\Methods and Processes\Input Parameters\DistanceScalars</v>
      </c>
      <c r="M1953" s="21"/>
      <c r="N1953" s="21"/>
    </row>
    <row r="1954" spans="1:14">
      <c r="A1954" s="5">
        <f t="shared" si="305"/>
        <v>22</v>
      </c>
      <c r="B1954" s="5">
        <f t="shared" si="306"/>
        <v>71</v>
      </c>
      <c r="C1954" s="5" t="str">
        <f t="shared" ca="1" si="298"/>
        <v>distance_scalar_walking</v>
      </c>
      <c r="D1954" s="5" t="str">
        <f t="shared" ca="1" si="299"/>
        <v>distance_scalar_walking_osorno</v>
      </c>
      <c r="E1954" s="4" t="str" cm="1">
        <f t="array" aca="1" ref="E1954" ca="1">INDIRECT(ADDRESS(1,A1954,1,1,"all_city_parameter_inputs"))</f>
        <v>osorno</v>
      </c>
      <c r="F1954" s="6" t="str" cm="1">
        <f t="array" aca="1" ref="F1954" ca="1">IF(AND(ISBLANK(INDIRECT(ADDRESS(B1954,2,1,1,"all_city_parameter_inputs"))), ISBLANK(INDIRECT(ADDRESS(B1954,1,1,1,"all_city_parameter_inputs")))), "", IF(ISBLANK(INDIRECT(ADDRESS(B1954,1,1,1,"all_city_parameter_inputs"))), All_city_list!F1953,INDIRECT(ADDRESS(B1954,1,1,1,"all_city_parameter_inputs"))))</f>
        <v>distance_scalar_walking</v>
      </c>
      <c r="G1954" s="4" t="str" cm="1">
        <f t="array" aca="1" ref="G1954" ca="1">IF(AND(ISBLANK(INDIRECT(ADDRESS(B1954,3,1,1,"all_city_parameter_inputs"))),ISBLANK(INDIRECT(ADDRESS(B1954,2,1,1,"all_city_parameter_inputs")))),"",IF(ISBLANK(INDIRECT(ADDRESS(B1954,2,1,1,"all_city_parameter_inputs"))),"",INDIRECT(ADDRESS(B1954,2,1,1,"all_city_parameter_inputs"))))</f>
        <v>mean</v>
      </c>
      <c r="H1954" s="17" cm="1">
        <f t="array" aca="1" ref="H1954" ca="1">IF(ISBLANK(INDIRECT(ADDRESS(B1954,A1954,1,1,"all_city_parameter_inputs"))), "--",INDIRECT(ADDRESS(B1954,A1954,1,1,"all_city_parameter_inputs")))</f>
        <v>0.99990338683441005</v>
      </c>
      <c r="I1954" s="17" t="str">
        <f ca="1">IF(OR(G1954="alpha",G1954="beta",G1954="sd",G1954="mean"),"--",VLOOKUP(C1954,Default!$B$5:$H$113,7,FALSE))</f>
        <v>--</v>
      </c>
      <c r="J1954" s="4" t="str">
        <f ca="1">VLOOKUP(F1954,Lookup!$C$5:$D$109,2, FALSE)</f>
        <v>Travel values</v>
      </c>
      <c r="K1954" s="4" t="str">
        <f ca="1">VLOOKUP(C1954,Default!$B$4:$E$113,4, FALSE)</f>
        <v>scalar for walking distance, i.e. all walking trips are scaled by this scalar</v>
      </c>
      <c r="L1954" s="21" t="str" cm="1">
        <f t="array" aca="1" ref="L1954" ca="1">IF(ISNA(VLOOKUP(D1954,Grouped_Sources!$C:$C,1,FALSE)),"", INDIRECT(VLOOKUP(D1954,Grouped_Sources!$C:$G,5,FALSE)))</f>
        <v xml:space="preserve"> on OneDrive Ali Abbas - ITHIM Global\Methods and Processes\Input Parameters\DistanceScalars</v>
      </c>
      <c r="M1954" s="21"/>
      <c r="N1954" s="21"/>
    </row>
    <row r="1955" spans="1:14">
      <c r="A1955" s="5">
        <f t="shared" si="305"/>
        <v>22</v>
      </c>
      <c r="B1955" s="5">
        <f t="shared" si="306"/>
        <v>72</v>
      </c>
      <c r="C1955" s="5" t="str">
        <f t="shared" ca="1" si="298"/>
        <v>distance_scalar_walking</v>
      </c>
      <c r="D1955" s="5" t="str">
        <f t="shared" ca="1" si="299"/>
        <v>distance_scalar_walking_osorno</v>
      </c>
      <c r="E1955" s="4" t="str" cm="1">
        <f t="array" aca="1" ref="E1955" ca="1">INDIRECT(ADDRESS(1,A1955,1,1,"all_city_parameter_inputs"))</f>
        <v>osorno</v>
      </c>
      <c r="F1955" s="6" t="str" cm="1">
        <f t="array" aca="1" ref="F1955" ca="1">IF(AND(ISBLANK(INDIRECT(ADDRESS(B1955,2,1,1,"all_city_parameter_inputs"))), ISBLANK(INDIRECT(ADDRESS(B1955,1,1,1,"all_city_parameter_inputs")))), "", IF(ISBLANK(INDIRECT(ADDRESS(B1955,1,1,1,"all_city_parameter_inputs"))), All_city_list!F1954,INDIRECT(ADDRESS(B1955,1,1,1,"all_city_parameter_inputs"))))</f>
        <v>distance_scalar_walking</v>
      </c>
      <c r="G1955" s="4" t="str" cm="1">
        <f t="array" aca="1" ref="G1955" ca="1">IF(AND(ISBLANK(INDIRECT(ADDRESS(B1955,3,1,1,"all_city_parameter_inputs"))),ISBLANK(INDIRECT(ADDRESS(B1955,2,1,1,"all_city_parameter_inputs")))),"",IF(ISBLANK(INDIRECT(ADDRESS(B1955,2,1,1,"all_city_parameter_inputs"))),"",INDIRECT(ADDRESS(B1955,2,1,1,"all_city_parameter_inputs"))))</f>
        <v>sd</v>
      </c>
      <c r="H1955" s="17" cm="1">
        <f t="array" aca="1" ref="H1955" ca="1">IF(ISBLANK(INDIRECT(ADDRESS(B1955,A1955,1,1,"all_city_parameter_inputs"))), "--",INDIRECT(ADDRESS(B1955,A1955,1,1,"all_city_parameter_inputs")))</f>
        <v>1.01399799028806</v>
      </c>
      <c r="I1955" s="17" t="str">
        <f ca="1">IF(OR(G1955="alpha",G1955="beta",G1955="sd",G1955="mean"),"--",VLOOKUP(C1955,Default!$B$5:$H$113,7,FALSE))</f>
        <v>--</v>
      </c>
      <c r="J1955" s="4" t="str">
        <f ca="1">VLOOKUP(F1955,Lookup!$C$5:$D$109,2, FALSE)</f>
        <v>Travel values</v>
      </c>
      <c r="K1955" s="4" t="str">
        <f ca="1">VLOOKUP(C1955,Default!$B$4:$E$113,4, FALSE)</f>
        <v>scalar for walking distance, i.e. all walking trips are scaled by this scalar</v>
      </c>
      <c r="L1955" s="21" t="str" cm="1">
        <f t="array" aca="1" ref="L1955" ca="1">IF(ISNA(VLOOKUP(D1955,Grouped_Sources!$C:$C,1,FALSE)),"", INDIRECT(VLOOKUP(D1955,Grouped_Sources!$C:$G,5,FALSE)))</f>
        <v xml:space="preserve"> on OneDrive Ali Abbas - ITHIM Global\Methods and Processes\Input Parameters\DistanceScalars</v>
      </c>
      <c r="M1955" s="21"/>
      <c r="N1955" s="21"/>
    </row>
    <row r="1956" spans="1:14">
      <c r="A1956" s="5">
        <f t="shared" si="305"/>
        <v>22</v>
      </c>
      <c r="B1956" s="5">
        <f t="shared" si="306"/>
        <v>73</v>
      </c>
      <c r="C1956" s="5" t="str">
        <f t="shared" ca="1" si="298"/>
        <v>distance_scalar_cycling</v>
      </c>
      <c r="D1956" s="5" t="str">
        <f t="shared" ca="1" si="299"/>
        <v>distance_scalar_cycling_osorno</v>
      </c>
      <c r="E1956" s="4" t="str" cm="1">
        <f t="array" aca="1" ref="E1956" ca="1">INDIRECT(ADDRESS(1,A1956,1,1,"all_city_parameter_inputs"))</f>
        <v>osorno</v>
      </c>
      <c r="F1956" s="6" t="str" cm="1">
        <f t="array" aca="1" ref="F1956" ca="1">IF(AND(ISBLANK(INDIRECT(ADDRESS(B1956,2,1,1,"all_city_parameter_inputs"))), ISBLANK(INDIRECT(ADDRESS(B1956,1,1,1,"all_city_parameter_inputs")))), "", IF(ISBLANK(INDIRECT(ADDRESS(B1956,1,1,1,"all_city_parameter_inputs"))), All_city_list!F1955,INDIRECT(ADDRESS(B1956,1,1,1,"all_city_parameter_inputs"))))</f>
        <v>distance_scalar_cycling</v>
      </c>
      <c r="G1956" s="4" t="str" cm="1">
        <f t="array" aca="1" ref="G1956" ca="1">IF(AND(ISBLANK(INDIRECT(ADDRESS(B1956,3,1,1,"all_city_parameter_inputs"))),ISBLANK(INDIRECT(ADDRESS(B1956,2,1,1,"all_city_parameter_inputs")))),"",IF(ISBLANK(INDIRECT(ADDRESS(B1956,2,1,1,"all_city_parameter_inputs"))),"",INDIRECT(ADDRESS(B1956,2,1,1,"all_city_parameter_inputs"))))</f>
        <v>constant</v>
      </c>
      <c r="H1956" s="17" cm="1">
        <f t="array" aca="1" ref="H1956" ca="1">IF(ISBLANK(INDIRECT(ADDRESS(B1956,A1956,1,1,"all_city_parameter_inputs"))), "--",INDIRECT(ADDRESS(B1956,A1956,1,1,"all_city_parameter_inputs")))</f>
        <v>1</v>
      </c>
      <c r="I1956" s="17">
        <f ca="1">IF(OR(G1956="alpha",G1956="beta",G1956="sd",G1956="mean"),"--",VLOOKUP(C1956,Default!$B$5:$H$113,7,FALSE))</f>
        <v>1</v>
      </c>
      <c r="J1956" s="4" t="str">
        <f ca="1">VLOOKUP(F1956,Lookup!$C$5:$D$109,2, FALSE)</f>
        <v>Travel values</v>
      </c>
      <c r="K1956" s="4" t="str">
        <f ca="1">VLOOKUP(C1956,Default!$B$4:$E$113,4, FALSE)</f>
        <v>scalar for cycling distance, i.e. all cycling trips are scaled by this scalar</v>
      </c>
      <c r="L1956" s="21" t="str" cm="1">
        <f t="array" aca="1" ref="L1956" ca="1">IF(ISNA(VLOOKUP(D1956,Grouped_Sources!$C:$C,1,FALSE)),"", INDIRECT(VLOOKUP(D1956,Grouped_Sources!$C:$G,5,FALSE)))</f>
        <v xml:space="preserve"> on OneDrive Ali Abbas - ITHIM Global\Methods and Processes\Input Parameters\DistanceScalars</v>
      </c>
      <c r="M1956" s="21"/>
      <c r="N1956" s="21"/>
    </row>
    <row r="1957" spans="1:14">
      <c r="A1957" s="5">
        <f t="shared" si="305"/>
        <v>22</v>
      </c>
      <c r="B1957" s="5">
        <f t="shared" si="306"/>
        <v>74</v>
      </c>
      <c r="C1957" s="5" t="str">
        <f t="shared" ca="1" si="298"/>
        <v>distance_scalar_cycling</v>
      </c>
      <c r="D1957" s="5" t="str">
        <f t="shared" ca="1" si="299"/>
        <v>distance_scalar_cycling_osorno</v>
      </c>
      <c r="E1957" s="4" t="str" cm="1">
        <f t="array" aca="1" ref="E1957" ca="1">INDIRECT(ADDRESS(1,A1957,1,1,"all_city_parameter_inputs"))</f>
        <v>osorno</v>
      </c>
      <c r="F1957" s="6" t="str" cm="1">
        <f t="array" aca="1" ref="F1957" ca="1">IF(AND(ISBLANK(INDIRECT(ADDRESS(B1957,2,1,1,"all_city_parameter_inputs"))), ISBLANK(INDIRECT(ADDRESS(B1957,1,1,1,"all_city_parameter_inputs")))), "", IF(ISBLANK(INDIRECT(ADDRESS(B1957,1,1,1,"all_city_parameter_inputs"))), All_city_list!F1956,INDIRECT(ADDRESS(B1957,1,1,1,"all_city_parameter_inputs"))))</f>
        <v>distance_scalar_cycling</v>
      </c>
      <c r="G1957" s="4" t="str" cm="1">
        <f t="array" aca="1" ref="G1957" ca="1">IF(AND(ISBLANK(INDIRECT(ADDRESS(B1957,3,1,1,"all_city_parameter_inputs"))),ISBLANK(INDIRECT(ADDRESS(B1957,2,1,1,"all_city_parameter_inputs")))),"",IF(ISBLANK(INDIRECT(ADDRESS(B1957,2,1,1,"all_city_parameter_inputs"))),"",INDIRECT(ADDRESS(B1957,2,1,1,"all_city_parameter_inputs"))))</f>
        <v>mean</v>
      </c>
      <c r="H1957" s="17" cm="1">
        <f t="array" aca="1" ref="H1957" ca="1">IF(ISBLANK(INDIRECT(ADDRESS(B1957,A1957,1,1,"all_city_parameter_inputs"))), "--",INDIRECT(ADDRESS(B1957,A1957,1,1,"all_city_parameter_inputs")))</f>
        <v>0.999099828617105</v>
      </c>
      <c r="I1957" s="17" t="str">
        <f ca="1">IF(OR(G1957="alpha",G1957="beta",G1957="sd",G1957="mean"),"--",VLOOKUP(C1957,Default!$B$5:$H$113,7,FALSE))</f>
        <v>--</v>
      </c>
      <c r="J1957" s="4" t="str">
        <f ca="1">VLOOKUP(F1957,Lookup!$C$5:$D$109,2, FALSE)</f>
        <v>Travel values</v>
      </c>
      <c r="K1957" s="4" t="str">
        <f ca="1">VLOOKUP(C1957,Default!$B$4:$E$113,4, FALSE)</f>
        <v>scalar for cycling distance, i.e. all cycling trips are scaled by this scalar</v>
      </c>
      <c r="L1957" s="21" t="str" cm="1">
        <f t="array" aca="1" ref="L1957" ca="1">IF(ISNA(VLOOKUP(D1957,Grouped_Sources!$C:$C,1,FALSE)),"", INDIRECT(VLOOKUP(D1957,Grouped_Sources!$C:$G,5,FALSE)))</f>
        <v xml:space="preserve"> on OneDrive Ali Abbas - ITHIM Global\Methods and Processes\Input Parameters\DistanceScalars</v>
      </c>
      <c r="M1957" s="21"/>
      <c r="N1957" s="21"/>
    </row>
    <row r="1958" spans="1:14">
      <c r="A1958" s="5">
        <f t="shared" si="305"/>
        <v>22</v>
      </c>
      <c r="B1958" s="5">
        <f t="shared" si="306"/>
        <v>75</v>
      </c>
      <c r="C1958" s="5" t="str">
        <f t="shared" ca="1" si="298"/>
        <v>distance_scalar_cycling</v>
      </c>
      <c r="D1958" s="5" t="str">
        <f t="shared" ca="1" si="299"/>
        <v>distance_scalar_cycling_osorno</v>
      </c>
      <c r="E1958" s="4" t="str" cm="1">
        <f t="array" aca="1" ref="E1958" ca="1">INDIRECT(ADDRESS(1,A1958,1,1,"all_city_parameter_inputs"))</f>
        <v>osorno</v>
      </c>
      <c r="F1958" s="6" t="str" cm="1">
        <f t="array" aca="1" ref="F1958" ca="1">IF(AND(ISBLANK(INDIRECT(ADDRESS(B1958,2,1,1,"all_city_parameter_inputs"))), ISBLANK(INDIRECT(ADDRESS(B1958,1,1,1,"all_city_parameter_inputs")))), "", IF(ISBLANK(INDIRECT(ADDRESS(B1958,1,1,1,"all_city_parameter_inputs"))), All_city_list!F1957,INDIRECT(ADDRESS(B1958,1,1,1,"all_city_parameter_inputs"))))</f>
        <v>distance_scalar_cycling</v>
      </c>
      <c r="G1958" s="4" t="str" cm="1">
        <f t="array" aca="1" ref="G1958" ca="1">IF(AND(ISBLANK(INDIRECT(ADDRESS(B1958,3,1,1,"all_city_parameter_inputs"))),ISBLANK(INDIRECT(ADDRESS(B1958,2,1,1,"all_city_parameter_inputs")))),"",IF(ISBLANK(INDIRECT(ADDRESS(B1958,2,1,1,"all_city_parameter_inputs"))),"",INDIRECT(ADDRESS(B1958,2,1,1,"all_city_parameter_inputs"))))</f>
        <v>sd</v>
      </c>
      <c r="H1958" s="17" cm="1">
        <f t="array" aca="1" ref="H1958" ca="1">IF(ISBLANK(INDIRECT(ADDRESS(B1958,A1958,1,1,"all_city_parameter_inputs"))), "--",INDIRECT(ADDRESS(B1958,A1958,1,1,"all_city_parameter_inputs")))</f>
        <v>1.04335345280796</v>
      </c>
      <c r="I1958" s="17" t="str">
        <f ca="1">IF(OR(G1958="alpha",G1958="beta",G1958="sd",G1958="mean"),"--",VLOOKUP(C1958,Default!$B$5:$H$113,7,FALSE))</f>
        <v>--</v>
      </c>
      <c r="J1958" s="4" t="str">
        <f ca="1">VLOOKUP(F1958,Lookup!$C$5:$D$109,2, FALSE)</f>
        <v>Travel values</v>
      </c>
      <c r="K1958" s="4" t="str">
        <f ca="1">VLOOKUP(C1958,Default!$B$4:$E$113,4, FALSE)</f>
        <v>scalar for cycling distance, i.e. all cycling trips are scaled by this scalar</v>
      </c>
      <c r="L1958" s="21" t="str" cm="1">
        <f t="array" aca="1" ref="L1958" ca="1">IF(ISNA(VLOOKUP(D1958,Grouped_Sources!$C:$C,1,FALSE)),"", INDIRECT(VLOOKUP(D1958,Grouped_Sources!$C:$G,5,FALSE)))</f>
        <v xml:space="preserve"> on OneDrive Ali Abbas - ITHIM Global\Methods and Processes\Input Parameters\DistanceScalars</v>
      </c>
      <c r="M1958" s="21"/>
      <c r="N1958" s="21"/>
    </row>
    <row r="1959" spans="1:14">
      <c r="A1959" s="5">
        <f t="shared" si="305"/>
        <v>22</v>
      </c>
      <c r="B1959" s="5">
        <f t="shared" si="306"/>
        <v>76</v>
      </c>
      <c r="C1959" s="5" t="str">
        <f t="shared" ca="1" si="298"/>
        <v>CO2_emission_inventories motorcycle</v>
      </c>
      <c r="D1959" s="5" t="str">
        <f t="shared" ca="1" si="299"/>
        <v>CO2_emission_inventories_osorno</v>
      </c>
      <c r="E1959" s="4" t="str" cm="1">
        <f t="array" aca="1" ref="E1959" ca="1">INDIRECT(ADDRESS(1,A1959,1,1,"all_city_parameter_inputs"))</f>
        <v>osorno</v>
      </c>
      <c r="F1959" s="6" t="str" cm="1">
        <f t="array" aca="1" ref="F1959" ca="1">IF(AND(ISBLANK(INDIRECT(ADDRESS(B1959,2,1,1,"all_city_parameter_inputs"))), ISBLANK(INDIRECT(ADDRESS(B1959,1,1,1,"all_city_parameter_inputs")))), "", IF(ISBLANK(INDIRECT(ADDRESS(B1959,1,1,1,"all_city_parameter_inputs"))), All_city_list!F1958,INDIRECT(ADDRESS(B1959,1,1,1,"all_city_parameter_inputs"))))</f>
        <v>CO2_emission_inventories</v>
      </c>
      <c r="G1959" s="4" t="str" cm="1">
        <f t="array" aca="1" ref="G1959" ca="1">IF(AND(ISBLANK(INDIRECT(ADDRESS(B1959,3,1,1,"all_city_parameter_inputs"))),ISBLANK(INDIRECT(ADDRESS(B1959,2,1,1,"all_city_parameter_inputs")))),"",IF(ISBLANK(INDIRECT(ADDRESS(B1959,2,1,1,"all_city_parameter_inputs"))),"",INDIRECT(ADDRESS(B1959,2,1,1,"all_city_parameter_inputs"))))</f>
        <v>motorcycle</v>
      </c>
      <c r="H1959" s="17" cm="1">
        <f t="array" aca="1" ref="H1959" ca="1">IF(ISBLANK(INDIRECT(ADDRESS(B1959,A1959,1,1,"all_city_parameter_inputs"))), "--",INDIRECT(ADDRESS(B1959,A1959,1,1,"all_city_parameter_inputs")))</f>
        <v>554.59400000000005</v>
      </c>
      <c r="I1959" s="17">
        <f ca="1">IF(OR(G1959="alpha",G1959="beta",G1959="sd",G1959="mean"),"--",VLOOKUP(C1959,Default!$B$5:$H$113,7,FALSE))</f>
        <v>30033.571810000001</v>
      </c>
      <c r="J1959" s="4" t="str">
        <f ca="1">VLOOKUP(F1959,Lookup!$C$5:$D$109,2, FALSE)</f>
        <v>Pollution values</v>
      </c>
      <c r="K1959" s="4" t="str">
        <f ca="1">VLOOKUP(C1959,Default!$B$4:$E$113,4, FALSE)</f>
        <v>- used to estimate the CO2 for scenarios (function "scenario_co2_calculations").
- used to create the VEHICLE_INVENTORY, with speeds, PM and CO2 emissions (function "set_vehicle_inventory").</v>
      </c>
      <c r="L1959" s="21" t="str" cm="1">
        <f t="array" aca="1" ref="L1959" ca="1">IF(ISNA(VLOOKUP(D1959,Grouped_Sources!$C:$C,1,FALSE)),"", INDIRECT(VLOOKUP(D1959,Grouped_Sources!$C:$G,5,FALSE)))</f>
        <v/>
      </c>
      <c r="M1959" s="21"/>
      <c r="N1959" s="21"/>
    </row>
    <row r="1960" spans="1:14">
      <c r="A1960" s="5">
        <f t="shared" si="305"/>
        <v>22</v>
      </c>
      <c r="B1960" s="5">
        <f t="shared" si="306"/>
        <v>77</v>
      </c>
      <c r="C1960" s="5" t="str">
        <f t="shared" ca="1" si="298"/>
        <v>CO2_emission_inventories car</v>
      </c>
      <c r="D1960" s="5" t="str">
        <f t="shared" ca="1" si="299"/>
        <v>CO2_emission_inventories_osorno</v>
      </c>
      <c r="E1960" s="4" t="str" cm="1">
        <f t="array" aca="1" ref="E1960" ca="1">INDIRECT(ADDRESS(1,A1960,1,1,"all_city_parameter_inputs"))</f>
        <v>osorno</v>
      </c>
      <c r="F1960" s="6" t="str" cm="1">
        <f t="array" aca="1" ref="F1960" ca="1">IF(AND(ISBLANK(INDIRECT(ADDRESS(B1960,2,1,1,"all_city_parameter_inputs"))), ISBLANK(INDIRECT(ADDRESS(B1960,1,1,1,"all_city_parameter_inputs")))), "", IF(ISBLANK(INDIRECT(ADDRESS(B1960,1,1,1,"all_city_parameter_inputs"))), All_city_list!F1959,INDIRECT(ADDRESS(B1960,1,1,1,"all_city_parameter_inputs"))))</f>
        <v>CO2_emission_inventories</v>
      </c>
      <c r="G1960" s="4" t="str" cm="1">
        <f t="array" aca="1" ref="G1960" ca="1">IF(AND(ISBLANK(INDIRECT(ADDRESS(B1960,3,1,1,"all_city_parameter_inputs"))),ISBLANK(INDIRECT(ADDRESS(B1960,2,1,1,"all_city_parameter_inputs")))),"",IF(ISBLANK(INDIRECT(ADDRESS(B1960,2,1,1,"all_city_parameter_inputs"))),"",INDIRECT(ADDRESS(B1960,2,1,1,"all_city_parameter_inputs"))))</f>
        <v>car</v>
      </c>
      <c r="H1960" s="17" cm="1">
        <f t="array" aca="1" ref="H1960" ca="1">IF(ISBLANK(INDIRECT(ADDRESS(B1960,A1960,1,1,"all_city_parameter_inputs"))), "--",INDIRECT(ADDRESS(B1960,A1960,1,1,"all_city_parameter_inputs")))</f>
        <v>6879.44</v>
      </c>
      <c r="I1960" s="17">
        <f ca="1">IF(OR(G1960="alpha",G1960="beta",G1960="sd",G1960="mean"),"--",VLOOKUP(C1960,Default!$B$5:$H$113,7,FALSE))</f>
        <v>1033377.341</v>
      </c>
      <c r="J1960" s="4" t="str">
        <f ca="1">VLOOKUP(F1960,Lookup!$C$5:$D$109,2, FALSE)</f>
        <v>Pollution values</v>
      </c>
      <c r="K1960" s="4">
        <f ca="1">VLOOKUP(C1960,Default!$B$4:$E$113,4, FALSE)</f>
        <v>0</v>
      </c>
      <c r="L1960" s="21" t="str" cm="1">
        <f t="array" aca="1" ref="L1960" ca="1">IF(ISNA(VLOOKUP(D1960,Grouped_Sources!$C:$C,1,FALSE)),"", INDIRECT(VLOOKUP(D1960,Grouped_Sources!$C:$G,5,FALSE)))</f>
        <v/>
      </c>
      <c r="M1960" s="21"/>
      <c r="N1960" s="21"/>
    </row>
    <row r="1961" spans="1:14">
      <c r="A1961" s="5">
        <f t="shared" si="305"/>
        <v>22</v>
      </c>
      <c r="B1961" s="5">
        <f t="shared" si="306"/>
        <v>78</v>
      </c>
      <c r="C1961" s="5" t="str">
        <f t="shared" ca="1" si="298"/>
        <v>CO2_emission_inventories bus_driver</v>
      </c>
      <c r="D1961" s="5" t="str">
        <f t="shared" ca="1" si="299"/>
        <v>CO2_emission_inventories_osorno</v>
      </c>
      <c r="E1961" s="4" t="str" cm="1">
        <f t="array" aca="1" ref="E1961" ca="1">INDIRECT(ADDRESS(1,A1961,1,1,"all_city_parameter_inputs"))</f>
        <v>osorno</v>
      </c>
      <c r="F1961" s="6" t="str" cm="1">
        <f t="array" aca="1" ref="F1961" ca="1">IF(AND(ISBLANK(INDIRECT(ADDRESS(B1961,2,1,1,"all_city_parameter_inputs"))), ISBLANK(INDIRECT(ADDRESS(B1961,1,1,1,"all_city_parameter_inputs")))), "", IF(ISBLANK(INDIRECT(ADDRESS(B1961,1,1,1,"all_city_parameter_inputs"))), All_city_list!F1960,INDIRECT(ADDRESS(B1961,1,1,1,"all_city_parameter_inputs"))))</f>
        <v>CO2_emission_inventories</v>
      </c>
      <c r="G1961" s="4" t="str" cm="1">
        <f t="array" aca="1" ref="G1961" ca="1">IF(AND(ISBLANK(INDIRECT(ADDRESS(B1961,3,1,1,"all_city_parameter_inputs"))),ISBLANK(INDIRECT(ADDRESS(B1961,2,1,1,"all_city_parameter_inputs")))),"",IF(ISBLANK(INDIRECT(ADDRESS(B1961,2,1,1,"all_city_parameter_inputs"))),"",INDIRECT(ADDRESS(B1961,2,1,1,"all_city_parameter_inputs"))))</f>
        <v>bus_driver</v>
      </c>
      <c r="H1961" s="17" cm="1">
        <f t="array" aca="1" ref="H1961" ca="1">IF(ISBLANK(INDIRECT(ADDRESS(B1961,A1961,1,1,"all_city_parameter_inputs"))), "--",INDIRECT(ADDRESS(B1961,A1961,1,1,"all_city_parameter_inputs")))</f>
        <v>623.6</v>
      </c>
      <c r="I1961" s="17">
        <f ca="1">IF(OR(G1961="alpha",G1961="beta",G1961="sd",G1961="mean"),"--",VLOOKUP(C1961,Default!$B$5:$H$113,7,FALSE))</f>
        <v>100429.7216</v>
      </c>
      <c r="J1961" s="4" t="str">
        <f ca="1">VLOOKUP(F1961,Lookup!$C$5:$D$109,2, FALSE)</f>
        <v>Pollution values</v>
      </c>
      <c r="K1961" s="4">
        <f ca="1">VLOOKUP(C1961,Default!$B$4:$E$113,4, FALSE)</f>
        <v>0</v>
      </c>
      <c r="L1961" s="21" t="str" cm="1">
        <f t="array" aca="1" ref="L1961" ca="1">IF(ISNA(VLOOKUP(D1961,Grouped_Sources!$C:$C,1,FALSE)),"", INDIRECT(VLOOKUP(D1961,Grouped_Sources!$C:$G,5,FALSE)))</f>
        <v/>
      </c>
      <c r="M1961" s="21"/>
      <c r="N1961" s="21"/>
    </row>
    <row r="1962" spans="1:14">
      <c r="A1962" s="5">
        <f t="shared" si="305"/>
        <v>22</v>
      </c>
      <c r="B1962" s="5">
        <f t="shared" si="306"/>
        <v>79</v>
      </c>
      <c r="C1962" s="5" t="str">
        <f t="shared" ca="1" si="298"/>
        <v>CO2_emission_inventories big_truck</v>
      </c>
      <c r="D1962" s="5" t="str">
        <f t="shared" ca="1" si="299"/>
        <v>CO2_emission_inventories_osorno</v>
      </c>
      <c r="E1962" s="4" t="str" cm="1">
        <f t="array" aca="1" ref="E1962" ca="1">INDIRECT(ADDRESS(1,A1962,1,1,"all_city_parameter_inputs"))</f>
        <v>osorno</v>
      </c>
      <c r="F1962" s="6" t="str" cm="1">
        <f t="array" aca="1" ref="F1962" ca="1">IF(AND(ISBLANK(INDIRECT(ADDRESS(B1962,2,1,1,"all_city_parameter_inputs"))), ISBLANK(INDIRECT(ADDRESS(B1962,1,1,1,"all_city_parameter_inputs")))), "", IF(ISBLANK(INDIRECT(ADDRESS(B1962,1,1,1,"all_city_parameter_inputs"))), All_city_list!F1961,INDIRECT(ADDRESS(B1962,1,1,1,"all_city_parameter_inputs"))))</f>
        <v>CO2_emission_inventories</v>
      </c>
      <c r="G1962" s="4" t="str" cm="1">
        <f t="array" aca="1" ref="G1962" ca="1">IF(AND(ISBLANK(INDIRECT(ADDRESS(B1962,3,1,1,"all_city_parameter_inputs"))),ISBLANK(INDIRECT(ADDRESS(B1962,2,1,1,"all_city_parameter_inputs")))),"",IF(ISBLANK(INDIRECT(ADDRESS(B1962,2,1,1,"all_city_parameter_inputs"))),"",INDIRECT(ADDRESS(B1962,2,1,1,"all_city_parameter_inputs"))))</f>
        <v>big_truck</v>
      </c>
      <c r="H1962" s="17" cm="1">
        <f t="array" aca="1" ref="H1962" ca="1">IF(ISBLANK(INDIRECT(ADDRESS(B1962,A1962,1,1,"all_city_parameter_inputs"))), "--",INDIRECT(ADDRESS(B1962,A1962,1,1,"all_city_parameter_inputs")))</f>
        <v>5889.05</v>
      </c>
      <c r="I1962" s="17">
        <f ca="1">IF(OR(G1962="alpha",G1962="beta",G1962="sd",G1962="mean"),"--",VLOOKUP(C1962,Default!$B$5:$H$113,7,FALSE))</f>
        <v>259655.32449999999</v>
      </c>
      <c r="J1962" s="4" t="str">
        <f ca="1">VLOOKUP(F1962,Lookup!$C$5:$D$109,2, FALSE)</f>
        <v>Pollution values</v>
      </c>
      <c r="K1962" s="4">
        <f ca="1">VLOOKUP(C1962,Default!$B$4:$E$113,4, FALSE)</f>
        <v>0</v>
      </c>
      <c r="L1962" s="21" t="str" cm="1">
        <f t="array" aca="1" ref="L1962" ca="1">IF(ISNA(VLOOKUP(D1962,Grouped_Sources!$C:$C,1,FALSE)),"", INDIRECT(VLOOKUP(D1962,Grouped_Sources!$C:$G,5,FALSE)))</f>
        <v/>
      </c>
      <c r="M1962" s="21"/>
      <c r="N1962" s="21"/>
    </row>
    <row r="1963" spans="1:14">
      <c r="A1963" s="5">
        <f t="shared" si="305"/>
        <v>22</v>
      </c>
      <c r="B1963" s="5">
        <f t="shared" si="306"/>
        <v>80</v>
      </c>
      <c r="C1963" s="5" t="str">
        <f t="shared" ca="1" si="298"/>
        <v>CO2_emission_inventories truck</v>
      </c>
      <c r="D1963" s="5" t="str">
        <f t="shared" ca="1" si="299"/>
        <v>CO2_emission_inventories_osorno</v>
      </c>
      <c r="E1963" s="4" t="str" cm="1">
        <f t="array" aca="1" ref="E1963" ca="1">INDIRECT(ADDRESS(1,A1963,1,1,"all_city_parameter_inputs"))</f>
        <v>osorno</v>
      </c>
      <c r="F1963" s="6" t="str" cm="1">
        <f t="array" aca="1" ref="F1963" ca="1">IF(AND(ISBLANK(INDIRECT(ADDRESS(B1963,2,1,1,"all_city_parameter_inputs"))), ISBLANK(INDIRECT(ADDRESS(B1963,1,1,1,"all_city_parameter_inputs")))), "", IF(ISBLANK(INDIRECT(ADDRESS(B1963,1,1,1,"all_city_parameter_inputs"))), All_city_list!F1962,INDIRECT(ADDRESS(B1963,1,1,1,"all_city_parameter_inputs"))))</f>
        <v>CO2_emission_inventories</v>
      </c>
      <c r="G1963" s="4" t="str" cm="1">
        <f t="array" aca="1" ref="G1963" ca="1">IF(AND(ISBLANK(INDIRECT(ADDRESS(B1963,3,1,1,"all_city_parameter_inputs"))),ISBLANK(INDIRECT(ADDRESS(B1963,2,1,1,"all_city_parameter_inputs")))),"",IF(ISBLANK(INDIRECT(ADDRESS(B1963,2,1,1,"all_city_parameter_inputs"))),"",INDIRECT(ADDRESS(B1963,2,1,1,"all_city_parameter_inputs"))))</f>
        <v>truck</v>
      </c>
      <c r="H1963" s="17" cm="1">
        <f t="array" aca="1" ref="H1963" ca="1">IF(ISBLANK(INDIRECT(ADDRESS(B1963,A1963,1,1,"all_city_parameter_inputs"))), "--",INDIRECT(ADDRESS(B1963,A1963,1,1,"all_city_parameter_inputs")))</f>
        <v>13155.9</v>
      </c>
      <c r="I1963" s="17">
        <f ca="1">IF(OR(G1963="alpha",G1963="beta",G1963="sd",G1963="mean"),"--",VLOOKUP(C1963,Default!$B$5:$H$113,7,FALSE))</f>
        <v>163516.11319999999</v>
      </c>
      <c r="J1963" s="4" t="str">
        <f ca="1">VLOOKUP(F1963,Lookup!$C$5:$D$109,2, FALSE)</f>
        <v>Pollution values</v>
      </c>
      <c r="K1963" s="4">
        <f ca="1">VLOOKUP(C1963,Default!$B$4:$E$113,4, FALSE)</f>
        <v>0</v>
      </c>
      <c r="L1963" s="21" t="str" cm="1">
        <f t="array" aca="1" ref="L1963" ca="1">IF(ISNA(VLOOKUP(D1963,Grouped_Sources!$C:$C,1,FALSE)),"", INDIRECT(VLOOKUP(D1963,Grouped_Sources!$C:$G,5,FALSE)))</f>
        <v/>
      </c>
      <c r="M1963" s="21"/>
      <c r="N1963" s="21"/>
    </row>
    <row r="1964" spans="1:14">
      <c r="A1964" s="5">
        <f t="shared" si="305"/>
        <v>22</v>
      </c>
      <c r="B1964" s="5">
        <f t="shared" si="306"/>
        <v>81</v>
      </c>
      <c r="C1964" s="5" t="str">
        <f t="shared" ca="1" si="298"/>
        <v>CO2_emission_inventories van</v>
      </c>
      <c r="D1964" s="5" t="str">
        <f t="shared" ca="1" si="299"/>
        <v>CO2_emission_inventories_osorno</v>
      </c>
      <c r="E1964" s="4" t="str" cm="1">
        <f t="array" aca="1" ref="E1964" ca="1">INDIRECT(ADDRESS(1,A1964,1,1,"all_city_parameter_inputs"))</f>
        <v>osorno</v>
      </c>
      <c r="F1964" s="6" t="str" cm="1">
        <f t="array" aca="1" ref="F1964" ca="1">IF(AND(ISBLANK(INDIRECT(ADDRESS(B1964,2,1,1,"all_city_parameter_inputs"))), ISBLANK(INDIRECT(ADDRESS(B1964,1,1,1,"all_city_parameter_inputs")))), "", IF(ISBLANK(INDIRECT(ADDRESS(B1964,1,1,1,"all_city_parameter_inputs"))), All_city_list!F1963,INDIRECT(ADDRESS(B1964,1,1,1,"all_city_parameter_inputs"))))</f>
        <v>CO2_emission_inventories</v>
      </c>
      <c r="G1964" s="4" t="str" cm="1">
        <f t="array" aca="1" ref="G1964" ca="1">IF(AND(ISBLANK(INDIRECT(ADDRESS(B1964,3,1,1,"all_city_parameter_inputs"))),ISBLANK(INDIRECT(ADDRESS(B1964,2,1,1,"all_city_parameter_inputs")))),"",IF(ISBLANK(INDIRECT(ADDRESS(B1964,2,1,1,"all_city_parameter_inputs"))),"",INDIRECT(ADDRESS(B1964,2,1,1,"all_city_parameter_inputs"))))</f>
        <v>van</v>
      </c>
      <c r="H1964" s="17" t="str" cm="1">
        <f t="array" aca="1" ref="H1964" ca="1">IF(ISBLANK(INDIRECT(ADDRESS(B1964,A1964,1,1,"all_city_parameter_inputs"))), "--",INDIRECT(ADDRESS(B1964,A1964,1,1,"all_city_parameter_inputs")))</f>
        <v>--</v>
      </c>
      <c r="I1964" s="17">
        <f ca="1">IF(OR(G1964="alpha",G1964="beta",G1964="sd",G1964="mean"),"--",VLOOKUP(C1964,Default!$B$5:$H$113,7,FALSE))</f>
        <v>0</v>
      </c>
      <c r="J1964" s="4" t="str">
        <f ca="1">VLOOKUP(F1964,Lookup!$C$5:$D$109,2, FALSE)</f>
        <v>Pollution values</v>
      </c>
      <c r="K1964" s="4">
        <f ca="1">VLOOKUP(C1964,Default!$B$4:$E$113,4, FALSE)</f>
        <v>0</v>
      </c>
      <c r="L1964" s="21" t="str" cm="1">
        <f t="array" aca="1" ref="L1964" ca="1">IF(ISNA(VLOOKUP(D1964,Grouped_Sources!$C:$C,1,FALSE)),"", INDIRECT(VLOOKUP(D1964,Grouped_Sources!$C:$G,5,FALSE)))</f>
        <v/>
      </c>
      <c r="M1964" s="21"/>
      <c r="N1964" s="21"/>
    </row>
    <row r="1965" spans="1:14">
      <c r="A1965" s="5">
        <f t="shared" si="305"/>
        <v>22</v>
      </c>
      <c r="B1965" s="5">
        <f t="shared" si="306"/>
        <v>82</v>
      </c>
      <c r="C1965" s="5" t="str">
        <f t="shared" ca="1" si="298"/>
        <v>CO2_emission_inventories other</v>
      </c>
      <c r="D1965" s="5" t="str">
        <f t="shared" ca="1" si="299"/>
        <v>CO2_emission_inventories_osorno</v>
      </c>
      <c r="E1965" s="4" t="str" cm="1">
        <f t="array" aca="1" ref="E1965" ca="1">INDIRECT(ADDRESS(1,A1965,1,1,"all_city_parameter_inputs"))</f>
        <v>osorno</v>
      </c>
      <c r="F1965" s="6" t="str" cm="1">
        <f t="array" aca="1" ref="F1965" ca="1">IF(AND(ISBLANK(INDIRECT(ADDRESS(B1965,2,1,1,"all_city_parameter_inputs"))), ISBLANK(INDIRECT(ADDRESS(B1965,1,1,1,"all_city_parameter_inputs")))), "", IF(ISBLANK(INDIRECT(ADDRESS(B1965,1,1,1,"all_city_parameter_inputs"))), All_city_list!F1964,INDIRECT(ADDRESS(B1965,1,1,1,"all_city_parameter_inputs"))))</f>
        <v>CO2_emission_inventories</v>
      </c>
      <c r="G1965" s="4" t="str" cm="1">
        <f t="array" aca="1" ref="G1965" ca="1">IF(AND(ISBLANK(INDIRECT(ADDRESS(B1965,3,1,1,"all_city_parameter_inputs"))),ISBLANK(INDIRECT(ADDRESS(B1965,2,1,1,"all_city_parameter_inputs")))),"",IF(ISBLANK(INDIRECT(ADDRESS(B1965,2,1,1,"all_city_parameter_inputs"))),"",INDIRECT(ADDRESS(B1965,2,1,1,"all_city_parameter_inputs"))))</f>
        <v>other</v>
      </c>
      <c r="H1965" s="17" cm="1">
        <f t="array" aca="1" ref="H1965" ca="1">IF(ISBLANK(INDIRECT(ADDRESS(B1965,A1965,1,1,"all_city_parameter_inputs"))), "--",INDIRECT(ADDRESS(B1965,A1965,1,1,"all_city_parameter_inputs")))</f>
        <v>0</v>
      </c>
      <c r="I1965" s="17">
        <f ca="1">IF(OR(G1965="alpha",G1965="beta",G1965="sd",G1965="mean"),"--",VLOOKUP(C1965,Default!$B$5:$H$113,7,FALSE))</f>
        <v>1906.893448</v>
      </c>
      <c r="J1965" s="4" t="str">
        <f ca="1">VLOOKUP(F1965,Lookup!$C$5:$D$109,2, FALSE)</f>
        <v>Pollution values</v>
      </c>
      <c r="K1965" s="4">
        <f ca="1">VLOOKUP(C1965,Default!$B$4:$E$113,4, FALSE)</f>
        <v>0</v>
      </c>
      <c r="L1965" s="21" t="str" cm="1">
        <f t="array" aca="1" ref="L1965" ca="1">IF(ISNA(VLOOKUP(D1965,Grouped_Sources!$C:$C,1,FALSE)),"", INDIRECT(VLOOKUP(D1965,Grouped_Sources!$C:$G,5,FALSE)))</f>
        <v/>
      </c>
      <c r="M1965" s="21"/>
      <c r="N1965" s="21"/>
    </row>
    <row r="1966" spans="1:14">
      <c r="A1966" s="5">
        <f t="shared" si="305"/>
        <v>22</v>
      </c>
      <c r="B1966" s="5">
        <f t="shared" si="306"/>
        <v>83</v>
      </c>
      <c r="C1966" s="5" t="str">
        <f t="shared" ca="1" si="298"/>
        <v>CO2_emission_inventories taxi</v>
      </c>
      <c r="D1966" s="5" t="str">
        <f t="shared" ca="1" si="299"/>
        <v>CO2_emission_inventories_osorno</v>
      </c>
      <c r="E1966" s="4" t="str" cm="1">
        <f t="array" aca="1" ref="E1966" ca="1">INDIRECT(ADDRESS(1,A1966,1,1,"all_city_parameter_inputs"))</f>
        <v>osorno</v>
      </c>
      <c r="F1966" s="6" t="str" cm="1">
        <f t="array" aca="1" ref="F1966" ca="1">IF(AND(ISBLANK(INDIRECT(ADDRESS(B1966,2,1,1,"all_city_parameter_inputs"))), ISBLANK(INDIRECT(ADDRESS(B1966,1,1,1,"all_city_parameter_inputs")))), "", IF(ISBLANK(INDIRECT(ADDRESS(B1966,1,1,1,"all_city_parameter_inputs"))), All_city_list!F1965,INDIRECT(ADDRESS(B1966,1,1,1,"all_city_parameter_inputs"))))</f>
        <v>CO2_emission_inventories</v>
      </c>
      <c r="G1966" s="4" t="str" cm="1">
        <f t="array" aca="1" ref="G1966" ca="1">IF(AND(ISBLANK(INDIRECT(ADDRESS(B1966,3,1,1,"all_city_parameter_inputs"))),ISBLANK(INDIRECT(ADDRESS(B1966,2,1,1,"all_city_parameter_inputs")))),"",IF(ISBLANK(INDIRECT(ADDRESS(B1966,2,1,1,"all_city_parameter_inputs"))),"",INDIRECT(ADDRESS(B1966,2,1,1,"all_city_parameter_inputs"))))</f>
        <v>taxi</v>
      </c>
      <c r="H1966" s="17" t="str" cm="1">
        <f t="array" aca="1" ref="H1966" ca="1">IF(ISBLANK(INDIRECT(ADDRESS(B1966,A1966,1,1,"all_city_parameter_inputs"))), "--",INDIRECT(ADDRESS(B1966,A1966,1,1,"all_city_parameter_inputs")))</f>
        <v>--</v>
      </c>
      <c r="I1966" s="17">
        <f ca="1">IF(OR(G1966="alpha",G1966="beta",G1966="sd",G1966="mean"),"--",VLOOKUP(C1966,Default!$B$5:$H$113,7,FALSE))</f>
        <v>0</v>
      </c>
      <c r="J1966" s="4" t="str">
        <f ca="1">VLOOKUP(F1966,Lookup!$C$5:$D$109,2, FALSE)</f>
        <v>Pollution values</v>
      </c>
      <c r="K1966" s="4">
        <f ca="1">VLOOKUP(C1966,Default!$B$4:$E$113,4, FALSE)</f>
        <v>0</v>
      </c>
      <c r="L1966" s="21" t="str" cm="1">
        <f t="array" aca="1" ref="L1966" ca="1">IF(ISNA(VLOOKUP(D1966,Grouped_Sources!$C:$C,1,FALSE)),"", INDIRECT(VLOOKUP(D1966,Grouped_Sources!$C:$G,5,FALSE)))</f>
        <v/>
      </c>
      <c r="M1966" s="21"/>
      <c r="N1966" s="21"/>
    </row>
    <row r="1967" spans="1:14">
      <c r="A1967" s="5">
        <f t="shared" si="305"/>
        <v>22</v>
      </c>
      <c r="B1967" s="5">
        <f t="shared" si="306"/>
        <v>84</v>
      </c>
      <c r="C1967" s="5" t="str">
        <f t="shared" ca="1" si="298"/>
        <v>CO2_emission_inventories auto_rickshaw</v>
      </c>
      <c r="D1967" s="5" t="str">
        <f t="shared" ca="1" si="299"/>
        <v>CO2_emission_inventories_osorno</v>
      </c>
      <c r="E1967" s="4" t="str" cm="1">
        <f t="array" aca="1" ref="E1967" ca="1">INDIRECT(ADDRESS(1,A1967,1,1,"all_city_parameter_inputs"))</f>
        <v>osorno</v>
      </c>
      <c r="F1967" s="6" t="str" cm="1">
        <f t="array" aca="1" ref="F1967" ca="1">IF(AND(ISBLANK(INDIRECT(ADDRESS(B1967,2,1,1,"all_city_parameter_inputs"))), ISBLANK(INDIRECT(ADDRESS(B1967,1,1,1,"all_city_parameter_inputs")))), "", IF(ISBLANK(INDIRECT(ADDRESS(B1967,1,1,1,"all_city_parameter_inputs"))), All_city_list!F1966,INDIRECT(ADDRESS(B1967,1,1,1,"all_city_parameter_inputs"))))</f>
        <v>CO2_emission_inventories</v>
      </c>
      <c r="G1967" s="4" t="str" cm="1">
        <f t="array" aca="1" ref="G1967" ca="1">IF(AND(ISBLANK(INDIRECT(ADDRESS(B1967,3,1,1,"all_city_parameter_inputs"))),ISBLANK(INDIRECT(ADDRESS(B1967,2,1,1,"all_city_parameter_inputs")))),"",IF(ISBLANK(INDIRECT(ADDRESS(B1967,2,1,1,"all_city_parameter_inputs"))),"",INDIRECT(ADDRESS(B1967,2,1,1,"all_city_parameter_inputs"))))</f>
        <v>auto_rickshaw</v>
      </c>
      <c r="H1967" s="17" t="str" cm="1">
        <f t="array" aca="1" ref="H1967" ca="1">IF(ISBLANK(INDIRECT(ADDRESS(B1967,A1967,1,1,"all_city_parameter_inputs"))), "--",INDIRECT(ADDRESS(B1967,A1967,1,1,"all_city_parameter_inputs")))</f>
        <v>--</v>
      </c>
      <c r="I1967" s="17">
        <f ca="1">IF(OR(G1967="alpha",G1967="beta",G1967="sd",G1967="mean"),"--",VLOOKUP(C1967,Default!$B$5:$H$113,7,FALSE))</f>
        <v>0</v>
      </c>
      <c r="J1967" s="4" t="str">
        <f ca="1">VLOOKUP(F1967,Lookup!$C$5:$D$109,2, FALSE)</f>
        <v>Pollution values</v>
      </c>
      <c r="K1967" s="4">
        <f ca="1">VLOOKUP(C1967,Default!$B$4:$E$113,4, FALSE)</f>
        <v>0</v>
      </c>
      <c r="L1967" s="21" t="str" cm="1">
        <f t="array" aca="1" ref="L1967" ca="1">IF(ISNA(VLOOKUP(D1967,Grouped_Sources!$C:$C,1,FALSE)),"", INDIRECT(VLOOKUP(D1967,Grouped_Sources!$C:$G,5,FALSE)))</f>
        <v/>
      </c>
      <c r="M1967" s="21"/>
      <c r="N1967" s="21"/>
    </row>
    <row r="1968" spans="1:14">
      <c r="A1968" s="5">
        <f t="shared" si="305"/>
        <v>22</v>
      </c>
      <c r="B1968" s="5">
        <f t="shared" si="306"/>
        <v>85</v>
      </c>
      <c r="C1968" s="5" t="str">
        <f t="shared" ca="1" si="298"/>
        <v>CO2_emission_confidence</v>
      </c>
      <c r="D1968" s="5" t="str">
        <f t="shared" ca="1" si="299"/>
        <v>CO2_emission_confidence_osorno</v>
      </c>
      <c r="E1968" s="4" t="str" cm="1">
        <f t="array" aca="1" ref="E1968" ca="1">INDIRECT(ADDRESS(1,A1968,1,1,"all_city_parameter_inputs"))</f>
        <v>osorno</v>
      </c>
      <c r="F1968" s="6" t="str" cm="1">
        <f t="array" aca="1" ref="F1968" ca="1">IF(AND(ISBLANK(INDIRECT(ADDRESS(B1968,2,1,1,"all_city_parameter_inputs"))), ISBLANK(INDIRECT(ADDRESS(B1968,1,1,1,"all_city_parameter_inputs")))), "", IF(ISBLANK(INDIRECT(ADDRESS(B1968,1,1,1,"all_city_parameter_inputs"))), All_city_list!F1967,INDIRECT(ADDRESS(B1968,1,1,1,"all_city_parameter_inputs"))))</f>
        <v>CO2_emission_confidence</v>
      </c>
      <c r="G1968" s="4" t="str" cm="1">
        <f t="array" aca="1" ref="G1968" ca="1">IF(AND(ISBLANK(INDIRECT(ADDRESS(B1968,3,1,1,"all_city_parameter_inputs"))),ISBLANK(INDIRECT(ADDRESS(B1968,2,1,1,"all_city_parameter_inputs")))),"",IF(ISBLANK(INDIRECT(ADDRESS(B1968,2,1,1,"all_city_parameter_inputs"))),"",INDIRECT(ADDRESS(B1968,2,1,1,"all_city_parameter_inputs"))))</f>
        <v>sample</v>
      </c>
      <c r="H1968" s="17" cm="1">
        <f t="array" aca="1" ref="H1968" ca="1">IF(ISBLANK(INDIRECT(ADDRESS(B1968,A1968,1,1,"all_city_parameter_inputs"))), "--",INDIRECT(ADDRESS(B1968,A1968,1,1,"all_city_parameter_inputs")))</f>
        <v>0.8</v>
      </c>
      <c r="I1968" s="17">
        <f ca="1">IF(OR(G1968="alpha",G1968="beta",G1968="sd",G1968="mean"),"--",VLOOKUP(C1968,Default!$B$5:$H$113,7,FALSE))</f>
        <v>1</v>
      </c>
      <c r="J1968" s="4" t="str">
        <f ca="1">VLOOKUP(F1968,Lookup!$C$5:$D$109,2, FALSE)</f>
        <v>Pollution values</v>
      </c>
      <c r="K1968" s="4" t="str">
        <f ca="1">VLOOKUP(C1968,Default!$B$4:$E$113,4, FALSE)</f>
        <v>how confident we are about the CO2 emissions inventory (equivalent to PM_EMISSION_INVENTORY_CONFIDENCE)</v>
      </c>
      <c r="L1968" s="21" t="str" cm="1">
        <f t="array" aca="1" ref="L1968" ca="1">IF(ISNA(VLOOKUP(D1968,Grouped_Sources!$C:$C,1,FALSE)),"", INDIRECT(VLOOKUP(D1968,Grouped_Sources!$C:$G,5,FALSE)))</f>
        <v/>
      </c>
      <c r="M1968" s="21"/>
      <c r="N1968" s="21"/>
    </row>
    <row r="1969" spans="1:14">
      <c r="A1969" s="5">
        <f t="shared" si="305"/>
        <v>22</v>
      </c>
      <c r="B1969" s="5">
        <f t="shared" si="306"/>
        <v>86</v>
      </c>
      <c r="C1969" s="5" t="str">
        <f t="shared" ref="C1969:C2042" ca="1" si="307">IF(G1969 = "",F1969,IF(OR(G1969="alpha",G1969="beta",G1969="constant",G1969="sd",G1969="mean",G1969="sample"),F1969,F1969&amp;" "&amp;G1969))</f>
        <v>car_occupancy_ratio</v>
      </c>
      <c r="D1969" s="5" t="str">
        <f t="shared" ref="D1969:D1971" ca="1" si="308">F1969&amp;"_"&amp;E1969</f>
        <v>car_occupancy_ratio_osorno</v>
      </c>
      <c r="E1969" s="4" t="str" cm="1">
        <f t="array" aca="1" ref="E1969" ca="1">INDIRECT(ADDRESS(1,A1969,1,1,"all_city_parameter_inputs"))</f>
        <v>osorno</v>
      </c>
      <c r="F1969" s="6" t="str" cm="1">
        <f t="array" aca="1" ref="F1969" ca="1">IF(AND(ISBLANK(INDIRECT(ADDRESS(B1969,2,1,1,"all_city_parameter_inputs"))), ISBLANK(INDIRECT(ADDRESS(B1969,1,1,1,"all_city_parameter_inputs")))), "", IF(ISBLANK(INDIRECT(ADDRESS(B1969,1,1,1,"all_city_parameter_inputs"))), All_city_list!F1968,INDIRECT(ADDRESS(B1969,1,1,1,"all_city_parameter_inputs"))))</f>
        <v>car_occupancy_ratio</v>
      </c>
      <c r="G1969" s="4" t="str" cm="1">
        <f t="array" aca="1" ref="G1969" ca="1">IF(AND(ISBLANK(INDIRECT(ADDRESS(B1969,3,1,1,"all_city_parameter_inputs"))),ISBLANK(INDIRECT(ADDRESS(B1969,2,1,1,"all_city_parameter_inputs")))),"",IF(ISBLANK(INDIRECT(ADDRESS(B1969,2,1,1,"all_city_parameter_inputs"))),"",INDIRECT(ADDRESS(B1969,2,1,1,"all_city_parameter_inputs"))))</f>
        <v>constant</v>
      </c>
      <c r="H1969" s="17" cm="1">
        <f t="array" aca="1" ref="H1969" ca="1">IF(ISBLANK(INDIRECT(ADDRESS(B1969,A1969,1,1,"all_city_parameter_inputs"))), "--",INDIRECT(ADDRESS(B1969,A1969,1,1,"all_city_parameter_inputs")))</f>
        <v>0.66225165562913912</v>
      </c>
      <c r="I1969" s="17">
        <f ca="1">IF(OR(G1969="alpha",G1969="beta",G1969="sd",G1969="mean"),"--",VLOOKUP(C1969,Default!$B$5:$H$113,7,FALSE))</f>
        <v>0.625</v>
      </c>
      <c r="J1969" s="4" t="str">
        <f ca="1">VLOOKUP(F1969,Lookup!$C$5:$D$109,2, FALSE)</f>
        <v>Travel values</v>
      </c>
      <c r="K1969" s="4" t="str">
        <f ca="1">VLOOKUP(C1969,Default!$B$4:$E$113,4, FALSE)</f>
        <v>ratio of cars to passengers (incl driver)</v>
      </c>
      <c r="L1969" s="21" t="str" cm="1">
        <f t="array" aca="1" ref="L1969" ca="1">IF(ISNA(VLOOKUP(D1969,Grouped_Sources!$C:$C,1,FALSE)),"", INDIRECT(VLOOKUP(D1969,Grouped_Sources!$C:$G,5,FALSE)))</f>
        <v>CarOccupancyRatio_vxx.docx on on OneDrive Ali Abbas - ITHIM Global\Methods and Processes\Input Parameters\CarOccupancyRate</v>
      </c>
      <c r="M1969" s="21"/>
      <c r="N1969" s="21"/>
    </row>
    <row r="1970" spans="1:14">
      <c r="A1970" s="5">
        <f t="shared" si="305"/>
        <v>22</v>
      </c>
      <c r="B1970" s="5">
        <f t="shared" si="306"/>
        <v>87</v>
      </c>
      <c r="C1970" s="5" t="str">
        <f t="shared" ca="1" si="307"/>
        <v>car_occupancy_ratio</v>
      </c>
      <c r="D1970" s="5" t="str">
        <f t="shared" ca="1" si="308"/>
        <v>car_occupancy_ratio_osorno</v>
      </c>
      <c r="E1970" s="4" t="str" cm="1">
        <f t="array" aca="1" ref="E1970" ca="1">INDIRECT(ADDRESS(1,A1970,1,1,"all_city_parameter_inputs"))</f>
        <v>osorno</v>
      </c>
      <c r="F1970" s="6" t="str" cm="1">
        <f t="array" aca="1" ref="F1970" ca="1">IF(AND(ISBLANK(INDIRECT(ADDRESS(B1970,2,1,1,"all_city_parameter_inputs"))), ISBLANK(INDIRECT(ADDRESS(B1970,1,1,1,"all_city_parameter_inputs")))), "", IF(ISBLANK(INDIRECT(ADDRESS(B1970,1,1,1,"all_city_parameter_inputs"))), All_city_list!F1969,INDIRECT(ADDRESS(B1970,1,1,1,"all_city_parameter_inputs"))))</f>
        <v>car_occupancy_ratio</v>
      </c>
      <c r="G1970" s="4" t="str" cm="1">
        <f t="array" aca="1" ref="G1970" ca="1">IF(AND(ISBLANK(INDIRECT(ADDRESS(B1970,3,1,1,"all_city_parameter_inputs"))),ISBLANK(INDIRECT(ADDRESS(B1970,2,1,1,"all_city_parameter_inputs")))),"",IF(ISBLANK(INDIRECT(ADDRESS(B1970,2,1,1,"all_city_parameter_inputs"))),"",INDIRECT(ADDRESS(B1970,2,1,1,"all_city_parameter_inputs"))))</f>
        <v>alpha</v>
      </c>
      <c r="H1970" s="17" cm="1">
        <f t="array" aca="1" ref="H1970" ca="1">IF(ISBLANK(INDIRECT(ADDRESS(B1970,A1970,1,1,"all_city_parameter_inputs"))), "--",INDIRECT(ADDRESS(B1970,A1970,1,1,"all_city_parameter_inputs")))</f>
        <v>16.045408388520961</v>
      </c>
      <c r="I1970" s="17" t="str">
        <f ca="1">IF(OR(G1970="alpha",G1970="beta",G1970="sd",G1970="mean"),"--",VLOOKUP(C1970,Default!$B$5:$H$113,7,FALSE))</f>
        <v>--</v>
      </c>
      <c r="J1970" s="4" t="str">
        <f ca="1">VLOOKUP(F1970,Lookup!$C$5:$D$109,2, FALSE)</f>
        <v>Travel values</v>
      </c>
      <c r="K1970" s="4" t="str">
        <f ca="1">VLOOKUP(C1970,Default!$B$4:$E$113,4, FALSE)</f>
        <v>ratio of cars to passengers (incl driver)</v>
      </c>
      <c r="L1970" s="21" t="str" cm="1">
        <f t="array" aca="1" ref="L1970" ca="1">IF(ISNA(VLOOKUP(D1970,Grouped_Sources!$C:$C,1,FALSE)),"", INDIRECT(VLOOKUP(D1970,Grouped_Sources!$C:$G,5,FALSE)))</f>
        <v>CarOccupancyRatio_vxx.docx on on OneDrive Ali Abbas - ITHIM Global\Methods and Processes\Input Parameters\CarOccupancyRate</v>
      </c>
      <c r="M1970" s="21"/>
      <c r="N1970" s="21"/>
    </row>
    <row r="1971" spans="1:14">
      <c r="A1971" s="5">
        <f t="shared" si="305"/>
        <v>22</v>
      </c>
      <c r="B1971" s="5">
        <f t="shared" si="306"/>
        <v>88</v>
      </c>
      <c r="C1971" s="5" t="str">
        <f t="shared" ca="1" si="307"/>
        <v>car_occupancy_ratio</v>
      </c>
      <c r="D1971" s="5" t="str">
        <f t="shared" ca="1" si="308"/>
        <v>car_occupancy_ratio_osorno</v>
      </c>
      <c r="E1971" s="4" t="str" cm="1">
        <f t="array" aca="1" ref="E1971" ca="1">INDIRECT(ADDRESS(1,A1971,1,1,"all_city_parameter_inputs"))</f>
        <v>osorno</v>
      </c>
      <c r="F1971" s="6" t="str" cm="1">
        <f t="array" aca="1" ref="F1971" ca="1">IF(AND(ISBLANK(INDIRECT(ADDRESS(B1971,2,1,1,"all_city_parameter_inputs"))), ISBLANK(INDIRECT(ADDRESS(B1971,1,1,1,"all_city_parameter_inputs")))), "", IF(ISBLANK(INDIRECT(ADDRESS(B1971,1,1,1,"all_city_parameter_inputs"))), All_city_list!F1970,INDIRECT(ADDRESS(B1971,1,1,1,"all_city_parameter_inputs"))))</f>
        <v>car_occupancy_ratio</v>
      </c>
      <c r="G1971" s="4" t="str" cm="1">
        <f t="array" aca="1" ref="G1971" ca="1">IF(AND(ISBLANK(INDIRECT(ADDRESS(B1971,3,1,1,"all_city_parameter_inputs"))),ISBLANK(INDIRECT(ADDRESS(B1971,2,1,1,"all_city_parameter_inputs")))),"",IF(ISBLANK(INDIRECT(ADDRESS(B1971,2,1,1,"all_city_parameter_inputs"))),"",INDIRECT(ADDRESS(B1971,2,1,1,"all_city_parameter_inputs"))))</f>
        <v>beta</v>
      </c>
      <c r="H1971" s="17" cm="1">
        <f t="array" aca="1" ref="H1971" ca="1">IF(ISBLANK(INDIRECT(ADDRESS(B1971,A1971,1,1,"all_city_parameter_inputs"))), "--",INDIRECT(ADDRESS(B1971,A1971,1,1,"all_city_parameter_inputs")))</f>
        <v>8.1831582781456884</v>
      </c>
      <c r="I1971" s="17" t="str">
        <f ca="1">IF(OR(G1971="alpha",G1971="beta",G1971="sd",G1971="mean"),"--",VLOOKUP(C1971,Default!$B$5:$H$113,7,FALSE))</f>
        <v>--</v>
      </c>
      <c r="J1971" s="4" t="str">
        <f ca="1">VLOOKUP(F1971,Lookup!$C$5:$D$109,2, FALSE)</f>
        <v>Travel values</v>
      </c>
      <c r="K1971" s="4" t="str">
        <f ca="1">VLOOKUP(C1971,Default!$B$4:$E$113,4, FALSE)</f>
        <v>ratio of cars to passengers (incl driver)</v>
      </c>
      <c r="L1971" s="21" t="str" cm="1">
        <f t="array" aca="1" ref="L1971" ca="1">IF(ISNA(VLOOKUP(D1971,Grouped_Sources!$C:$C,1,FALSE)),"", INDIRECT(VLOOKUP(D1971,Grouped_Sources!$C:$G,5,FALSE)))</f>
        <v>CarOccupancyRatio_vxx.docx on on OneDrive Ali Abbas - ITHIM Global\Methods and Processes\Input Parameters\CarOccupancyRate</v>
      </c>
      <c r="M1971" s="21"/>
      <c r="N1971" s="21"/>
    </row>
    <row r="1972" spans="1:14">
      <c r="A1972" s="5">
        <f t="shared" si="305"/>
        <v>22</v>
      </c>
      <c r="B1972" s="5">
        <f t="shared" si="306"/>
        <v>89</v>
      </c>
      <c r="C1972" s="5" t="str">
        <f t="shared" ca="1" si="307"/>
        <v>country</v>
      </c>
      <c r="D1972" s="5" t="str">
        <f t="shared" ref="D1972:D1975" ca="1" si="309">F1972&amp;"_"&amp;E1972</f>
        <v>country_osorno</v>
      </c>
      <c r="E1972" s="4" t="str" cm="1">
        <f t="array" aca="1" ref="E1972" ca="1">INDIRECT(ADDRESS(1,A1972,1,1,"all_city_parameter_inputs"))</f>
        <v>osorno</v>
      </c>
      <c r="F1972" s="6" t="str" cm="1">
        <f t="array" aca="1" ref="F1972" ca="1">IF(AND(ISBLANK(INDIRECT(ADDRESS(B1972,2,1,1,"all_city_parameter_inputs"))), ISBLANK(INDIRECT(ADDRESS(B1972,1,1,1,"all_city_parameter_inputs")))), "", IF(ISBLANK(INDIRECT(ADDRESS(B1972,1,1,1,"all_city_parameter_inputs"))), All_city_list!F1971,INDIRECT(ADDRESS(B1972,1,1,1,"all_city_parameter_inputs"))))</f>
        <v>country</v>
      </c>
      <c r="G1972" s="4" t="str" cm="1">
        <f t="array" aca="1" ref="G1972" ca="1">IF(AND(ISBLANK(INDIRECT(ADDRESS(B1972,3,1,1,"all_city_parameter_inputs"))),ISBLANK(INDIRECT(ADDRESS(B1972,2,1,1,"all_city_parameter_inputs")))),"",IF(ISBLANK(INDIRECT(ADDRESS(B1972,2,1,1,"all_city_parameter_inputs"))),"",INDIRECT(ADDRESS(B1972,2,1,1,"all_city_parameter_inputs"))))</f>
        <v/>
      </c>
      <c r="H1972" s="17" t="str" cm="1">
        <f t="array" aca="1" ref="H1972" ca="1">IF(ISBLANK(INDIRECT(ADDRESS(B1972,A1972,1,1,"all_city_parameter_inputs"))), "--",INDIRECT(ADDRESS(B1972,A1972,1,1,"all_city_parameter_inputs")))</f>
        <v>Chile</v>
      </c>
      <c r="I1972" s="17" t="str">
        <f ca="1">IF(OR(G1972="alpha",G1972="beta",G1972="sd",G1972="mean"),"--",VLOOKUP(C1972,Default!$B$5:$H$113,7,FALSE))</f>
        <v>Bogota</v>
      </c>
      <c r="J1972" s="4" t="str">
        <f ca="1">VLOOKUP(F1972,Lookup!$C$5:$D$109,2, FALSE)</f>
        <v>Miscellaneous</v>
      </c>
      <c r="K1972" s="4" t="str">
        <f ca="1">VLOOKUP(C1972,Default!$B$4:$E$113,4, FALSE)</f>
        <v>country where city lies in</v>
      </c>
      <c r="L1972" s="21" t="str" cm="1">
        <f t="array" aca="1" ref="L1972" ca="1">IF(ISNA(VLOOKUP(D1972,Grouped_Sources!$C:$C,1,FALSE)),"", INDIRECT(VLOOKUP(D1972,Grouped_Sources!$C:$G,5,FALSE)))</f>
        <v/>
      </c>
      <c r="M1972" s="21"/>
      <c r="N1972" s="21"/>
    </row>
    <row r="1973" spans="1:14">
      <c r="A1973" s="5">
        <f t="shared" si="305"/>
        <v>22</v>
      </c>
      <c r="B1973" s="5">
        <f t="shared" si="306"/>
        <v>90</v>
      </c>
      <c r="C1973" s="5" t="str">
        <f t="shared" ca="1" si="307"/>
        <v>continent</v>
      </c>
      <c r="D1973" s="5" t="str">
        <f t="shared" ca="1" si="309"/>
        <v>continent_osorno</v>
      </c>
      <c r="E1973" s="4" t="str" cm="1">
        <f t="array" aca="1" ref="E1973" ca="1">INDIRECT(ADDRESS(1,A1973,1,1,"all_city_parameter_inputs"))</f>
        <v>osorno</v>
      </c>
      <c r="F1973" s="6" t="str" cm="1">
        <f t="array" aca="1" ref="F1973" ca="1">IF(AND(ISBLANK(INDIRECT(ADDRESS(B1973,2,1,1,"all_city_parameter_inputs"))), ISBLANK(INDIRECT(ADDRESS(B1973,1,1,1,"all_city_parameter_inputs")))), "", IF(ISBLANK(INDIRECT(ADDRESS(B1973,1,1,1,"all_city_parameter_inputs"))), All_city_list!F1972,INDIRECT(ADDRESS(B1973,1,1,1,"all_city_parameter_inputs"))))</f>
        <v>continent</v>
      </c>
      <c r="G1973" s="4" t="str" cm="1">
        <f t="array" aca="1" ref="G1973" ca="1">IF(AND(ISBLANK(INDIRECT(ADDRESS(B1973,3,1,1,"all_city_parameter_inputs"))),ISBLANK(INDIRECT(ADDRESS(B1973,2,1,1,"all_city_parameter_inputs")))),"",IF(ISBLANK(INDIRECT(ADDRESS(B1973,2,1,1,"all_city_parameter_inputs"))),"",INDIRECT(ADDRESS(B1973,2,1,1,"all_city_parameter_inputs"))))</f>
        <v/>
      </c>
      <c r="H1973" s="17" t="str" cm="1">
        <f t="array" aca="1" ref="H1973" ca="1">IF(ISBLANK(INDIRECT(ADDRESS(B1973,A1973,1,1,"all_city_parameter_inputs"))), "--",INDIRECT(ADDRESS(B1973,A1973,1,1,"all_city_parameter_inputs")))</f>
        <v>Latin_America</v>
      </c>
      <c r="I1973" s="17" t="str">
        <f ca="1">IF(OR(G1973="alpha",G1973="beta",G1973="sd",G1973="mean"),"--",VLOOKUP(C1973,Default!$B$5:$H$113,7,FALSE))</f>
        <v>Latin_America</v>
      </c>
      <c r="J1973" s="4" t="str">
        <f ca="1">VLOOKUP(F1973,Lookup!$C$5:$D$109,2, FALSE)</f>
        <v>Miscellaneous</v>
      </c>
      <c r="K1973" s="4" t="str">
        <f ca="1">VLOOKUP(C1973,Default!$B$4:$E$113,4, FALSE)</f>
        <v>continent</v>
      </c>
      <c r="L1973" s="21" t="str" cm="1">
        <f t="array" aca="1" ref="L1973" ca="1">IF(ISNA(VLOOKUP(D1973,Grouped_Sources!$C:$C,1,FALSE)),"", INDIRECT(VLOOKUP(D1973,Grouped_Sources!$C:$G,5,FALSE)))</f>
        <v/>
      </c>
      <c r="M1973" s="21"/>
      <c r="N1973" s="21"/>
    </row>
    <row r="1974" spans="1:14">
      <c r="A1974" s="5">
        <f t="shared" si="305"/>
        <v>22</v>
      </c>
      <c r="B1974" s="5">
        <f t="shared" si="306"/>
        <v>91</v>
      </c>
      <c r="C1974" s="5" t="str">
        <f t="shared" ref="C1974:C1982" ca="1" si="310">IF(G1974 = "",F1974,IF(OR(G1974="alpha",G1974="beta",G1974="constant",G1974="sd",G1974="mean",G1974="sample"),F1974,F1974&amp;" "&amp;G1974))</f>
        <v>bus_driver_prop_male</v>
      </c>
      <c r="D1974" s="5" t="str">
        <f t="shared" ca="1" si="309"/>
        <v>bus_driver_prop_male_osorno</v>
      </c>
      <c r="E1974" s="4" t="str" cm="1">
        <f t="array" aca="1" ref="E1974" ca="1">INDIRECT(ADDRESS(1,A1974,1,1,"all_city_parameter_inputs"))</f>
        <v>osorno</v>
      </c>
      <c r="F1974" s="6" t="str" cm="1">
        <f t="array" aca="1" ref="F1974" ca="1">IF(AND(ISBLANK(INDIRECT(ADDRESS(B1974,2,1,1,"all_city_parameter_inputs"))), ISBLANK(INDIRECT(ADDRESS(B1974,1,1,1,"all_city_parameter_inputs")))), "", IF(ISBLANK(INDIRECT(ADDRESS(B1974,1,1,1,"all_city_parameter_inputs"))), All_city_list!F1973,INDIRECT(ADDRESS(B1974,1,1,1,"all_city_parameter_inputs"))))</f>
        <v>bus_driver_prop_male</v>
      </c>
      <c r="G1974" s="4" t="str" cm="1">
        <f t="array" aca="1" ref="G1974" ca="1">IF(AND(ISBLANK(INDIRECT(ADDRESS(B1974,3,1,1,"all_city_parameter_inputs"))),ISBLANK(INDIRECT(ADDRESS(B1974,2,1,1,"all_city_parameter_inputs")))),"",IF(ISBLANK(INDIRECT(ADDRESS(B1974,2,1,1,"all_city_parameter_inputs"))),"",INDIRECT(ADDRESS(B1974,2,1,1,"all_city_parameter_inputs"))))</f>
        <v/>
      </c>
      <c r="H1974" s="17" cm="1">
        <f t="array" aca="1" ref="H1974" ca="1">IF(ISBLANK(INDIRECT(ADDRESS(B1974,A1974,1,1,"all_city_parameter_inputs"))), "--",INDIRECT(ADDRESS(B1974,A1974,1,1,"all_city_parameter_inputs")))</f>
        <v>0.99</v>
      </c>
      <c r="I1974" s="17">
        <f ca="1">IF(OR(G1974="alpha",G1974="beta",G1974="sd",G1974="mean"),"--",VLOOKUP(C1974,Default!$B$5:$H$113,7,FALSE))</f>
        <v>0.98</v>
      </c>
      <c r="J1974" s="4" t="str">
        <f ca="1">VLOOKUP(F1974,Lookup!$C$5:$D$109,2, FALSE)</f>
        <v>Travel values</v>
      </c>
      <c r="K1974" s="4" t="str">
        <f ca="1">VLOOKUP(C1974,Default!$B$4:$E$113,4, FALSE)</f>
        <v>proportion of bus drivers that are male</v>
      </c>
      <c r="L1974" s="21" t="str" cm="1">
        <f t="array" aca="1" ref="L1974" ca="1">IF(ISNA(VLOOKUP(D1974,Grouped_Sources!$C:$C,1,FALSE)),"", INDIRECT(VLOOKUP(D1974,Grouped_Sources!$C:$G,5,FALSE)))</f>
        <v>on OneDrive Ali Abbas - ITHIM Global\Methods and Processes\Input Parameters\GhostTrip_demographics</v>
      </c>
      <c r="M1974" s="21"/>
      <c r="N1974" s="21"/>
    </row>
    <row r="1975" spans="1:14">
      <c r="A1975" s="5">
        <f t="shared" si="305"/>
        <v>22</v>
      </c>
      <c r="B1975" s="5">
        <f t="shared" si="306"/>
        <v>92</v>
      </c>
      <c r="C1975" s="5" t="str">
        <f t="shared" ca="1" si="310"/>
        <v>bus_driver_male_agerange</v>
      </c>
      <c r="D1975" s="5" t="str">
        <f t="shared" ca="1" si="309"/>
        <v>bus_driver_male_agerange_osorno</v>
      </c>
      <c r="E1975" s="4" t="str" cm="1">
        <f t="array" aca="1" ref="E1975" ca="1">INDIRECT(ADDRESS(1,A1975,1,1,"all_city_parameter_inputs"))</f>
        <v>osorno</v>
      </c>
      <c r="F1975" s="6" t="str" cm="1">
        <f t="array" aca="1" ref="F1975" ca="1">IF(AND(ISBLANK(INDIRECT(ADDRESS(B1975,2,1,1,"all_city_parameter_inputs"))), ISBLANK(INDIRECT(ADDRESS(B1975,1,1,1,"all_city_parameter_inputs")))), "", IF(ISBLANK(INDIRECT(ADDRESS(B1975,1,1,1,"all_city_parameter_inputs"))), All_city_list!F1974,INDIRECT(ADDRESS(B1975,1,1,1,"all_city_parameter_inputs"))))</f>
        <v>bus_driver_male_agerange</v>
      </c>
      <c r="G1975" s="4" t="str" cm="1">
        <f t="array" aca="1" ref="G1975" ca="1">IF(AND(ISBLANK(INDIRECT(ADDRESS(B1975,3,1,1,"all_city_parameter_inputs"))),ISBLANK(INDIRECT(ADDRESS(B1975,2,1,1,"all_city_parameter_inputs")))),"",IF(ISBLANK(INDIRECT(ADDRESS(B1975,2,1,1,"all_city_parameter_inputs"))),"",INDIRECT(ADDRESS(B1975,2,1,1,"all_city_parameter_inputs"))))</f>
        <v/>
      </c>
      <c r="H1975" s="17" t="str" cm="1">
        <f t="array" aca="1" ref="H1975" ca="1">IF(ISBLANK(INDIRECT(ADDRESS(B1975,A1975,1,1,"all_city_parameter_inputs"))), "--",INDIRECT(ADDRESS(B1975,A1975,1,1,"all_city_parameter_inputs")))</f>
        <v>18, 65</v>
      </c>
      <c r="I1975" s="17" t="str">
        <f ca="1">IF(OR(G1975="alpha",G1975="beta",G1975="sd",G1975="mean"),"--",VLOOKUP(C1975,Default!$B$5:$H$113,7,FALSE))</f>
        <v>19, 65</v>
      </c>
      <c r="J1975" s="4" t="str">
        <f ca="1">VLOOKUP(F1975,Lookup!$C$5:$D$109,2, FALSE)</f>
        <v>Travel values</v>
      </c>
      <c r="K1975" s="4" t="str">
        <f ca="1">VLOOKUP(C1975,Default!$B$4:$E$113,4, FALSE)</f>
        <v>age range of male bus drivers</v>
      </c>
      <c r="L1975" s="21" t="str" cm="1">
        <f t="array" aca="1" ref="L1975" ca="1">IF(ISNA(VLOOKUP(D1975,Grouped_Sources!$C:$C,1,FALSE)),"", INDIRECT(VLOOKUP(D1975,Grouped_Sources!$C:$G,5,FALSE)))</f>
        <v>on OneDrive Ali Abbas - ITHIM Global\Methods and Processes\Input Parameters\GhostTrip_demographics</v>
      </c>
      <c r="M1975" s="21"/>
      <c r="N1975" s="21"/>
    </row>
    <row r="1976" spans="1:14">
      <c r="A1976" s="5">
        <f t="shared" si="305"/>
        <v>22</v>
      </c>
      <c r="B1976" s="5">
        <f t="shared" si="306"/>
        <v>93</v>
      </c>
      <c r="C1976" s="5" t="str">
        <f t="shared" ca="1" si="310"/>
        <v>bus_driver_female_agerange</v>
      </c>
      <c r="D1976" s="5" t="str">
        <f t="shared" ref="D1976:D1982" ca="1" si="311">F1976&amp;"_"&amp;E1976</f>
        <v>bus_driver_female_agerange_osorno</v>
      </c>
      <c r="E1976" s="4" t="str" cm="1">
        <f t="array" aca="1" ref="E1976" ca="1">INDIRECT(ADDRESS(1,A1976,1,1,"all_city_parameter_inputs"))</f>
        <v>osorno</v>
      </c>
      <c r="F1976" s="6" t="str" cm="1">
        <f t="array" aca="1" ref="F1976" ca="1">IF(AND(ISBLANK(INDIRECT(ADDRESS(B1976,2,1,1,"all_city_parameter_inputs"))), ISBLANK(INDIRECT(ADDRESS(B1976,1,1,1,"all_city_parameter_inputs")))), "", IF(ISBLANK(INDIRECT(ADDRESS(B1976,1,1,1,"all_city_parameter_inputs"))), All_city_list!F1975,INDIRECT(ADDRESS(B1976,1,1,1,"all_city_parameter_inputs"))))</f>
        <v>bus_driver_female_agerange</v>
      </c>
      <c r="G1976" s="4" t="str" cm="1">
        <f t="array" aca="1" ref="G1976" ca="1">IF(AND(ISBLANK(INDIRECT(ADDRESS(B1976,3,1,1,"all_city_parameter_inputs"))),ISBLANK(INDIRECT(ADDRESS(B1976,2,1,1,"all_city_parameter_inputs")))),"",IF(ISBLANK(INDIRECT(ADDRESS(B1976,2,1,1,"all_city_parameter_inputs"))),"",INDIRECT(ADDRESS(B1976,2,1,1,"all_city_parameter_inputs"))))</f>
        <v/>
      </c>
      <c r="H1976" s="17" t="str" cm="1">
        <f t="array" aca="1" ref="H1976" ca="1">IF(ISBLANK(INDIRECT(ADDRESS(B1976,A1976,1,1,"all_city_parameter_inputs"))), "--",INDIRECT(ADDRESS(B1976,A1976,1,1,"all_city_parameter_inputs")))</f>
        <v>18, 65</v>
      </c>
      <c r="I1976" s="17" t="str">
        <f ca="1">IF(OR(G1976="alpha",G1976="beta",G1976="sd",G1976="mean"),"--",VLOOKUP(C1976,Default!$B$5:$H$113,7,FALSE))</f>
        <v>19, 65</v>
      </c>
      <c r="J1976" s="4" t="str">
        <f ca="1">VLOOKUP(F1976,Lookup!$C$5:$D$109,2, FALSE)</f>
        <v>Travel values</v>
      </c>
      <c r="K1976" s="4" t="str">
        <f ca="1">VLOOKUP(C1976,Default!$B$4:$E$113,4, FALSE)</f>
        <v>age range of female bus drivers</v>
      </c>
      <c r="L1976" s="21" t="str" cm="1">
        <f t="array" aca="1" ref="L1976" ca="1">IF(ISNA(VLOOKUP(D1976,Grouped_Sources!$C:$C,1,FALSE)),"", INDIRECT(VLOOKUP(D1976,Grouped_Sources!$C:$G,5,FALSE)))</f>
        <v>on OneDrive Ali Abbas - ITHIM Global\Methods and Processes\Input Parameters\GhostTrip_demographics</v>
      </c>
      <c r="M1976" s="21"/>
      <c r="N1976" s="21"/>
    </row>
    <row r="1977" spans="1:14">
      <c r="A1977" s="5">
        <f t="shared" si="305"/>
        <v>22</v>
      </c>
      <c r="B1977" s="5">
        <f t="shared" si="306"/>
        <v>94</v>
      </c>
      <c r="C1977" s="5" t="str">
        <f t="shared" ca="1" si="310"/>
        <v>truck_driver_prop_male</v>
      </c>
      <c r="D1977" s="5" t="str">
        <f t="shared" ca="1" si="311"/>
        <v>truck_driver_prop_male_osorno</v>
      </c>
      <c r="E1977" s="4" t="str" cm="1">
        <f t="array" aca="1" ref="E1977" ca="1">INDIRECT(ADDRESS(1,A1977,1,1,"all_city_parameter_inputs"))</f>
        <v>osorno</v>
      </c>
      <c r="F1977" s="6" t="str" cm="1">
        <f t="array" aca="1" ref="F1977" ca="1">IF(AND(ISBLANK(INDIRECT(ADDRESS(B1977,2,1,1,"all_city_parameter_inputs"))), ISBLANK(INDIRECT(ADDRESS(B1977,1,1,1,"all_city_parameter_inputs")))), "", IF(ISBLANK(INDIRECT(ADDRESS(B1977,1,1,1,"all_city_parameter_inputs"))), All_city_list!F1976,INDIRECT(ADDRESS(B1977,1,1,1,"all_city_parameter_inputs"))))</f>
        <v>truck_driver_prop_male</v>
      </c>
      <c r="G1977" s="4" t="str" cm="1">
        <f t="array" aca="1" ref="G1977" ca="1">IF(AND(ISBLANK(INDIRECT(ADDRESS(B1977,3,1,1,"all_city_parameter_inputs"))),ISBLANK(INDIRECT(ADDRESS(B1977,2,1,1,"all_city_parameter_inputs")))),"",IF(ISBLANK(INDIRECT(ADDRESS(B1977,2,1,1,"all_city_parameter_inputs"))),"",INDIRECT(ADDRESS(B1977,2,1,1,"all_city_parameter_inputs"))))</f>
        <v/>
      </c>
      <c r="H1977" s="17" cm="1">
        <f t="array" aca="1" ref="H1977" ca="1">IF(ISBLANK(INDIRECT(ADDRESS(B1977,A1977,1,1,"all_city_parameter_inputs"))), "--",INDIRECT(ADDRESS(B1977,A1977,1,1,"all_city_parameter_inputs")))</f>
        <v>0.99</v>
      </c>
      <c r="I1977" s="17">
        <f ca="1">IF(OR(G1977="alpha",G1977="beta",G1977="sd",G1977="mean"),"--",VLOOKUP(C1977,Default!$B$5:$H$113,7,FALSE))</f>
        <v>0.98</v>
      </c>
      <c r="J1977" s="4" t="str">
        <f ca="1">VLOOKUP(F1977,Lookup!$C$5:$D$109,2, FALSE)</f>
        <v>Travel values</v>
      </c>
      <c r="K1977" s="4" t="str">
        <f ca="1">VLOOKUP(C1977,Default!$B$4:$E$113,4, FALSE)</f>
        <v>proportion of male truck drivers</v>
      </c>
      <c r="L1977" s="21" t="str" cm="1">
        <f t="array" aca="1" ref="L1977" ca="1">IF(ISNA(VLOOKUP(D1977,Grouped_Sources!$C:$C,1,FALSE)),"", INDIRECT(VLOOKUP(D1977,Grouped_Sources!$C:$G,5,FALSE)))</f>
        <v>on OneDrive Ali Abbas - ITHIM Global\Methods and Processes\Input Parameters\GhostTrip_demographics</v>
      </c>
      <c r="M1977" s="21"/>
      <c r="N1977" s="21"/>
    </row>
    <row r="1978" spans="1:14">
      <c r="A1978" s="5">
        <f t="shared" si="305"/>
        <v>22</v>
      </c>
      <c r="B1978" s="5">
        <f t="shared" si="306"/>
        <v>95</v>
      </c>
      <c r="C1978" s="5" t="str">
        <f t="shared" ca="1" si="310"/>
        <v>truck_driver_male_agerange</v>
      </c>
      <c r="D1978" s="5" t="str">
        <f t="shared" ca="1" si="311"/>
        <v>truck_driver_male_agerange_osorno</v>
      </c>
      <c r="E1978" s="4" t="str" cm="1">
        <f t="array" aca="1" ref="E1978" ca="1">INDIRECT(ADDRESS(1,A1978,1,1,"all_city_parameter_inputs"))</f>
        <v>osorno</v>
      </c>
      <c r="F1978" s="6" t="str" cm="1">
        <f t="array" aca="1" ref="F1978" ca="1">IF(AND(ISBLANK(INDIRECT(ADDRESS(B1978,2,1,1,"all_city_parameter_inputs"))), ISBLANK(INDIRECT(ADDRESS(B1978,1,1,1,"all_city_parameter_inputs")))), "", IF(ISBLANK(INDIRECT(ADDRESS(B1978,1,1,1,"all_city_parameter_inputs"))), All_city_list!F1977,INDIRECT(ADDRESS(B1978,1,1,1,"all_city_parameter_inputs"))))</f>
        <v>truck_driver_male_agerange</v>
      </c>
      <c r="G1978" s="4" t="str" cm="1">
        <f t="array" aca="1" ref="G1978" ca="1">IF(AND(ISBLANK(INDIRECT(ADDRESS(B1978,3,1,1,"all_city_parameter_inputs"))),ISBLANK(INDIRECT(ADDRESS(B1978,2,1,1,"all_city_parameter_inputs")))),"",IF(ISBLANK(INDIRECT(ADDRESS(B1978,2,1,1,"all_city_parameter_inputs"))),"",INDIRECT(ADDRESS(B1978,2,1,1,"all_city_parameter_inputs"))))</f>
        <v/>
      </c>
      <c r="H1978" s="17" t="str" cm="1">
        <f t="array" aca="1" ref="H1978" ca="1">IF(ISBLANK(INDIRECT(ADDRESS(B1978,A1978,1,1,"all_city_parameter_inputs"))), "--",INDIRECT(ADDRESS(B1978,A1978,1,1,"all_city_parameter_inputs")))</f>
        <v>18, 65</v>
      </c>
      <c r="I1978" s="17" t="str">
        <f ca="1">IF(OR(G1978="alpha",G1978="beta",G1978="sd",G1978="mean"),"--",VLOOKUP(C1978,Default!$B$5:$H$113,7,FALSE))</f>
        <v>18, 65</v>
      </c>
      <c r="J1978" s="4" t="str">
        <f ca="1">VLOOKUP(F1978,Lookup!$C$5:$D$109,2, FALSE)</f>
        <v>Travel values</v>
      </c>
      <c r="K1978" s="4" t="str">
        <f ca="1">VLOOKUP(C1978,Default!$B$4:$E$113,4, FALSE)</f>
        <v>age range of male truck drivers</v>
      </c>
      <c r="L1978" s="21" t="str" cm="1">
        <f t="array" aca="1" ref="L1978" ca="1">IF(ISNA(VLOOKUP(D1978,Grouped_Sources!$C:$C,1,FALSE)),"", INDIRECT(VLOOKUP(D1978,Grouped_Sources!$C:$G,5,FALSE)))</f>
        <v>on OneDrive Ali Abbas - ITHIM Global\Methods and Processes\Input Parameters\GhostTrip_demographics</v>
      </c>
      <c r="M1978" s="21"/>
      <c r="N1978" s="21"/>
    </row>
    <row r="1979" spans="1:14">
      <c r="A1979" s="5">
        <f t="shared" si="305"/>
        <v>22</v>
      </c>
      <c r="B1979" s="5">
        <f t="shared" si="306"/>
        <v>96</v>
      </c>
      <c r="C1979" s="5" t="str">
        <f t="shared" ca="1" si="310"/>
        <v>truck_driver_female_agerange</v>
      </c>
      <c r="D1979" s="5" t="str">
        <f t="shared" ca="1" si="311"/>
        <v>truck_driver_female_agerange_osorno</v>
      </c>
      <c r="E1979" s="4" t="str" cm="1">
        <f t="array" aca="1" ref="E1979" ca="1">INDIRECT(ADDRESS(1,A1979,1,1,"all_city_parameter_inputs"))</f>
        <v>osorno</v>
      </c>
      <c r="F1979" s="6" t="str" cm="1">
        <f t="array" aca="1" ref="F1979" ca="1">IF(AND(ISBLANK(INDIRECT(ADDRESS(B1979,2,1,1,"all_city_parameter_inputs"))), ISBLANK(INDIRECT(ADDRESS(B1979,1,1,1,"all_city_parameter_inputs")))), "", IF(ISBLANK(INDIRECT(ADDRESS(B1979,1,1,1,"all_city_parameter_inputs"))), All_city_list!F1978,INDIRECT(ADDRESS(B1979,1,1,1,"all_city_parameter_inputs"))))</f>
        <v>truck_driver_female_agerange</v>
      </c>
      <c r="G1979" s="4" t="str" cm="1">
        <f t="array" aca="1" ref="G1979" ca="1">IF(AND(ISBLANK(INDIRECT(ADDRESS(B1979,3,1,1,"all_city_parameter_inputs"))),ISBLANK(INDIRECT(ADDRESS(B1979,2,1,1,"all_city_parameter_inputs")))),"",IF(ISBLANK(INDIRECT(ADDRESS(B1979,2,1,1,"all_city_parameter_inputs"))),"",INDIRECT(ADDRESS(B1979,2,1,1,"all_city_parameter_inputs"))))</f>
        <v/>
      </c>
      <c r="H1979" s="17" t="str" cm="1">
        <f t="array" aca="1" ref="H1979" ca="1">IF(ISBLANK(INDIRECT(ADDRESS(B1979,A1979,1,1,"all_city_parameter_inputs"))), "--",INDIRECT(ADDRESS(B1979,A1979,1,1,"all_city_parameter_inputs")))</f>
        <v>18, 65</v>
      </c>
      <c r="I1979" s="17" t="str">
        <f ca="1">IF(OR(G1979="alpha",G1979="beta",G1979="sd",G1979="mean"),"--",VLOOKUP(C1979,Default!$B$5:$H$113,7,FALSE))</f>
        <v>18, 65</v>
      </c>
      <c r="J1979" s="4" t="str">
        <f ca="1">VLOOKUP(F1979,Lookup!$C$5:$D$109,2, FALSE)</f>
        <v>Travel values</v>
      </c>
      <c r="K1979" s="4" t="str">
        <f ca="1">VLOOKUP(C1979,Default!$B$4:$E$113,4, FALSE)</f>
        <v>age range of female truck drivers</v>
      </c>
      <c r="L1979" s="21" t="str" cm="1">
        <f t="array" aca="1" ref="L1979" ca="1">IF(ISNA(VLOOKUP(D1979,Grouped_Sources!$C:$C,1,FALSE)),"", INDIRECT(VLOOKUP(D1979,Grouped_Sources!$C:$G,5,FALSE)))</f>
        <v>on OneDrive Ali Abbas - ITHIM Global\Methods and Processes\Input Parameters\GhostTrip_demographics</v>
      </c>
      <c r="M1979" s="21"/>
      <c r="N1979" s="21"/>
    </row>
    <row r="1980" spans="1:14">
      <c r="A1980" s="5">
        <f t="shared" si="305"/>
        <v>22</v>
      </c>
      <c r="B1980" s="5">
        <f t="shared" si="306"/>
        <v>97</v>
      </c>
      <c r="C1980" s="5" t="str">
        <f t="shared" ca="1" si="310"/>
        <v>commerical_mbike_prop_male</v>
      </c>
      <c r="D1980" s="5" t="str">
        <f t="shared" ca="1" si="311"/>
        <v>commerical_mbike_prop_male_osorno</v>
      </c>
      <c r="E1980" s="4" t="str" cm="1">
        <f t="array" aca="1" ref="E1980" ca="1">INDIRECT(ADDRESS(1,A1980,1,1,"all_city_parameter_inputs"))</f>
        <v>osorno</v>
      </c>
      <c r="F1980" s="6" t="str" cm="1">
        <f t="array" aca="1" ref="F1980" ca="1">IF(AND(ISBLANK(INDIRECT(ADDRESS(B1980,2,1,1,"all_city_parameter_inputs"))), ISBLANK(INDIRECT(ADDRESS(B1980,1,1,1,"all_city_parameter_inputs")))), "", IF(ISBLANK(INDIRECT(ADDRESS(B1980,1,1,1,"all_city_parameter_inputs"))), All_city_list!F1979,INDIRECT(ADDRESS(B1980,1,1,1,"all_city_parameter_inputs"))))</f>
        <v>commerical_mbike_prop_male</v>
      </c>
      <c r="G1980" s="4" t="str" cm="1">
        <f t="array" aca="1" ref="G1980" ca="1">IF(AND(ISBLANK(INDIRECT(ADDRESS(B1980,3,1,1,"all_city_parameter_inputs"))),ISBLANK(INDIRECT(ADDRESS(B1980,2,1,1,"all_city_parameter_inputs")))),"",IF(ISBLANK(INDIRECT(ADDRESS(B1980,2,1,1,"all_city_parameter_inputs"))),"",INDIRECT(ADDRESS(B1980,2,1,1,"all_city_parameter_inputs"))))</f>
        <v/>
      </c>
      <c r="H1980" s="17" cm="1">
        <f t="array" aca="1" ref="H1980" ca="1">IF(ISBLANK(INDIRECT(ADDRESS(B1980,A1980,1,1,"all_city_parameter_inputs"))), "--",INDIRECT(ADDRESS(B1980,A1980,1,1,"all_city_parameter_inputs")))</f>
        <v>0.99</v>
      </c>
      <c r="I1980" s="17">
        <f ca="1">IF(OR(G1980="alpha",G1980="beta",G1980="sd",G1980="mean"),"--",VLOOKUP(C1980,Default!$B$5:$H$113,7,FALSE))</f>
        <v>0.99</v>
      </c>
      <c r="J1980" s="4" t="str">
        <f ca="1">VLOOKUP(F1980,Lookup!$C$5:$D$109,2, FALSE)</f>
        <v>Travel values</v>
      </c>
      <c r="K1980" s="4" t="str">
        <f ca="1">VLOOKUP(C1980,Default!$B$4:$E$113,4, FALSE)</f>
        <v>proportion of male commercial motorcycle drivers</v>
      </c>
      <c r="L1980" s="21" t="str" cm="1">
        <f t="array" aca="1" ref="L1980" ca="1">IF(ISNA(VLOOKUP(D1980,Grouped_Sources!$C:$C,1,FALSE)),"", INDIRECT(VLOOKUP(D1980,Grouped_Sources!$C:$G,5,FALSE)))</f>
        <v>on OneDrive Ali Abbas - ITHIM Global\Methods and Processes\Input Parameters\GhostTrip_demographics</v>
      </c>
      <c r="M1980" s="21"/>
      <c r="N1980" s="21"/>
    </row>
    <row r="1981" spans="1:14">
      <c r="A1981" s="5">
        <f t="shared" si="305"/>
        <v>22</v>
      </c>
      <c r="B1981" s="5">
        <f t="shared" si="306"/>
        <v>98</v>
      </c>
      <c r="C1981" s="5" t="str">
        <f t="shared" ca="1" si="310"/>
        <v>commerical_mbike_male_agerange</v>
      </c>
      <c r="D1981" s="5" t="str">
        <f t="shared" ca="1" si="311"/>
        <v>commerical_mbike_male_agerange_osorno</v>
      </c>
      <c r="E1981" s="4" t="str" cm="1">
        <f t="array" aca="1" ref="E1981" ca="1">INDIRECT(ADDRESS(1,A1981,1,1,"all_city_parameter_inputs"))</f>
        <v>osorno</v>
      </c>
      <c r="F1981" s="6" t="str" cm="1">
        <f t="array" aca="1" ref="F1981" ca="1">IF(AND(ISBLANK(INDIRECT(ADDRESS(B1981,2,1,1,"all_city_parameter_inputs"))), ISBLANK(INDIRECT(ADDRESS(B1981,1,1,1,"all_city_parameter_inputs")))), "", IF(ISBLANK(INDIRECT(ADDRESS(B1981,1,1,1,"all_city_parameter_inputs"))), All_city_list!F1980,INDIRECT(ADDRESS(B1981,1,1,1,"all_city_parameter_inputs"))))</f>
        <v>commerical_mbike_male_agerange</v>
      </c>
      <c r="G1981" s="4" t="str" cm="1">
        <f t="array" aca="1" ref="G1981" ca="1">IF(AND(ISBLANK(INDIRECT(ADDRESS(B1981,3,1,1,"all_city_parameter_inputs"))),ISBLANK(INDIRECT(ADDRESS(B1981,2,1,1,"all_city_parameter_inputs")))),"",IF(ISBLANK(INDIRECT(ADDRESS(B1981,2,1,1,"all_city_parameter_inputs"))),"",INDIRECT(ADDRESS(B1981,2,1,1,"all_city_parameter_inputs"))))</f>
        <v/>
      </c>
      <c r="H1981" s="17" t="str" cm="1">
        <f t="array" aca="1" ref="H1981" ca="1">IF(ISBLANK(INDIRECT(ADDRESS(B1981,A1981,1,1,"all_city_parameter_inputs"))), "--",INDIRECT(ADDRESS(B1981,A1981,1,1,"all_city_parameter_inputs")))</f>
        <v>18, 65</v>
      </c>
      <c r="I1981" s="17" t="str">
        <f ca="1">IF(OR(G1981="alpha",G1981="beta",G1981="sd",G1981="mean"),"--",VLOOKUP(C1981,Default!$B$5:$H$113,7,FALSE))</f>
        <v>18, 65</v>
      </c>
      <c r="J1981" s="4" t="str">
        <f ca="1">VLOOKUP(F1981,Lookup!$C$5:$D$109,2, FALSE)</f>
        <v>Travel values</v>
      </c>
      <c r="K1981" s="4" t="str">
        <f ca="1">VLOOKUP(C1981,Default!$B$4:$E$113,4, FALSE)</f>
        <v>age range of male commercial motorcycle drivers</v>
      </c>
      <c r="L1981" s="21" t="str" cm="1">
        <f t="array" aca="1" ref="L1981" ca="1">IF(ISNA(VLOOKUP(D1981,Grouped_Sources!$C:$C,1,FALSE)),"", INDIRECT(VLOOKUP(D1981,Grouped_Sources!$C:$G,5,FALSE)))</f>
        <v>on OneDrive Ali Abbas - ITHIM Global\Methods and Processes\Input Parameters\GhostTrip_demographics</v>
      </c>
      <c r="M1981" s="21"/>
      <c r="N1981" s="21"/>
    </row>
    <row r="1982" spans="1:14">
      <c r="A1982" s="5">
        <f t="shared" si="305"/>
        <v>22</v>
      </c>
      <c r="B1982" s="5">
        <f t="shared" si="306"/>
        <v>99</v>
      </c>
      <c r="C1982" s="5" t="str">
        <f t="shared" ca="1" si="310"/>
        <v>commerical_mbike_female_agerange</v>
      </c>
      <c r="D1982" s="5" t="str">
        <f t="shared" ca="1" si="311"/>
        <v>commerical_mbike_female_agerange_osorno</v>
      </c>
      <c r="E1982" s="4" t="str" cm="1">
        <f t="array" aca="1" ref="E1982" ca="1">INDIRECT(ADDRESS(1,A1982,1,1,"all_city_parameter_inputs"))</f>
        <v>osorno</v>
      </c>
      <c r="F1982" s="6" t="str" cm="1">
        <f t="array" aca="1" ref="F1982" ca="1">IF(AND(ISBLANK(INDIRECT(ADDRESS(B1982,2,1,1,"all_city_parameter_inputs"))), ISBLANK(INDIRECT(ADDRESS(B1982,1,1,1,"all_city_parameter_inputs")))), "", IF(ISBLANK(INDIRECT(ADDRESS(B1982,1,1,1,"all_city_parameter_inputs"))), All_city_list!F1981,INDIRECT(ADDRESS(B1982,1,1,1,"all_city_parameter_inputs"))))</f>
        <v>commerical_mbike_female_agerange</v>
      </c>
      <c r="G1982" s="4" t="str" cm="1">
        <f t="array" aca="1" ref="G1982" ca="1">IF(AND(ISBLANK(INDIRECT(ADDRESS(B1982,3,1,1,"all_city_parameter_inputs"))),ISBLANK(INDIRECT(ADDRESS(B1982,2,1,1,"all_city_parameter_inputs")))),"",IF(ISBLANK(INDIRECT(ADDRESS(B1982,2,1,1,"all_city_parameter_inputs"))),"",INDIRECT(ADDRESS(B1982,2,1,1,"all_city_parameter_inputs"))))</f>
        <v/>
      </c>
      <c r="H1982" s="17" t="str" cm="1">
        <f t="array" aca="1" ref="H1982" ca="1">IF(ISBLANK(INDIRECT(ADDRESS(B1982,A1982,1,1,"all_city_parameter_inputs"))), "--",INDIRECT(ADDRESS(B1982,A1982,1,1,"all_city_parameter_inputs")))</f>
        <v>18, 65</v>
      </c>
      <c r="I1982" s="17" t="str">
        <f ca="1">IF(OR(G1982="alpha",G1982="beta",G1982="sd",G1982="mean"),"--",VLOOKUP(C1982,Default!$B$5:$H$113,7,FALSE))</f>
        <v>18, 65</v>
      </c>
      <c r="J1982" s="4" t="str">
        <f ca="1">VLOOKUP(F1982,Lookup!$C$5:$D$109,2, FALSE)</f>
        <v>Travel values</v>
      </c>
      <c r="K1982" s="4" t="str">
        <f ca="1">VLOOKUP(C1982,Default!$B$4:$E$113,4, FALSE)</f>
        <v>age range of female commercial motorcycle drivers</v>
      </c>
      <c r="L1982" s="21" t="str" cm="1">
        <f t="array" aca="1" ref="L1982" ca="1">IF(ISNA(VLOOKUP(D1982,Grouped_Sources!$C:$C,1,FALSE)),"", INDIRECT(VLOOKUP(D1982,Grouped_Sources!$C:$G,5,FALSE)))</f>
        <v>on OneDrive Ali Abbas - ITHIM Global\Methods and Processes\Input Parameters\GhostTrip_demographics</v>
      </c>
      <c r="M1982" s="21"/>
      <c r="N1982" s="21"/>
    </row>
    <row r="1983" spans="1:14">
      <c r="A1983" s="5">
        <f t="shared" si="305"/>
        <v>22</v>
      </c>
      <c r="B1983" s="5">
        <f t="shared" si="306"/>
        <v>100</v>
      </c>
      <c r="C1983" s="5" t="str">
        <f t="shared" ref="C1983" ca="1" si="312">IF(G1983 = "",F1983,IF(OR(G1983="alpha",G1983="beta",G1983="constant",G1983="sd",G1983="mean",G1983="sample"),F1983,F1983&amp;" "&amp;G1983))</f>
        <v>day_to_week_scalar</v>
      </c>
      <c r="D1983" s="5" t="str">
        <f t="shared" ref="D1983" ca="1" si="313">F1983&amp;"_"&amp;E1983</f>
        <v>day_to_week_scalar_osorno</v>
      </c>
      <c r="E1983" s="4" t="str" cm="1">
        <f t="array" aca="1" ref="E1983" ca="1">INDIRECT(ADDRESS(1,A1983,1,1,"all_city_parameter_inputs"))</f>
        <v>osorno</v>
      </c>
      <c r="F1983" s="6" t="str" cm="1">
        <f t="array" aca="1" ref="F1983" ca="1">IF(AND(ISBLANK(INDIRECT(ADDRESS(B1983,2,1,1,"all_city_parameter_inputs"))), ISBLANK(INDIRECT(ADDRESS(B1983,1,1,1,"all_city_parameter_inputs")))), "", IF(ISBLANK(INDIRECT(ADDRESS(B1983,1,1,1,"all_city_parameter_inputs"))), All_city_list!F1982,INDIRECT(ADDRESS(B1983,1,1,1,"all_city_parameter_inputs"))))</f>
        <v>day_to_week_scalar</v>
      </c>
      <c r="G1983" s="4" t="str" cm="1">
        <f t="array" aca="1" ref="G1983" ca="1">IF(AND(ISBLANK(INDIRECT(ADDRESS(B1983,3,1,1,"all_city_parameter_inputs"))),ISBLANK(INDIRECT(ADDRESS(B1983,2,1,1,"all_city_parameter_inputs")))),"",IF(ISBLANK(INDIRECT(ADDRESS(B1983,2,1,1,"all_city_parameter_inputs"))),"",INDIRECT(ADDRESS(B1983,2,1,1,"all_city_parameter_inputs"))))</f>
        <v/>
      </c>
      <c r="H1983" s="17" cm="1">
        <f t="array" aca="1" ref="H1983" ca="1">IF(ISBLANK(INDIRECT(ADDRESS(B1983,A1983,1,1,"all_city_parameter_inputs"))), "--",INDIRECT(ADDRESS(B1983,A1983,1,1,"all_city_parameter_inputs")))</f>
        <v>7</v>
      </c>
      <c r="I1983" s="17">
        <f ca="1">IF(OR(G1983="alpha",G1983="beta",G1983="sd",G1983="mean"),"--",VLOOKUP(C1983,Default!$B$5:$H$113,7,FALSE))</f>
        <v>7</v>
      </c>
      <c r="J1983" s="4" t="str">
        <f ca="1">VLOOKUP(F1983,Lookup!$C$5:$D$109,2, FALSE)</f>
        <v>Travel values</v>
      </c>
      <c r="K1983" s="4" t="str">
        <f ca="1">VLOOKUP(C1983,Default!$B$4:$E$113,4, FALSE)</f>
        <v>how daily travel scales to a week</v>
      </c>
      <c r="L1983" s="38" t="s">
        <v>831</v>
      </c>
      <c r="M1983" s="21"/>
      <c r="N1983" s="21"/>
    </row>
    <row r="1984" spans="1:14">
      <c r="A1984" s="5">
        <f t="shared" si="305"/>
        <v>23</v>
      </c>
      <c r="B1984" s="5">
        <f t="shared" si="306"/>
        <v>2</v>
      </c>
      <c r="C1984" s="5" t="str">
        <f t="shared" ca="1" si="307"/>
        <v>speeds auto_rickshaw</v>
      </c>
      <c r="D1984" s="5" t="str">
        <f t="shared" ca="1" si="299"/>
        <v>speeds_puerto_montt</v>
      </c>
      <c r="E1984" s="4" t="str" cm="1">
        <f t="array" aca="1" ref="E1984" ca="1">INDIRECT(ADDRESS(1,A1984,1,1,"all_city_parameter_inputs"))</f>
        <v>puerto_montt</v>
      </c>
      <c r="F1984" s="6" t="str" cm="1">
        <f t="array" aca="1" ref="F1984" ca="1">IF(AND(ISBLANK(INDIRECT(ADDRESS(B1984,2,1,1,"all_city_parameter_inputs"))), ISBLANK(INDIRECT(ADDRESS(B1984,1,1,1,"all_city_parameter_inputs")))), "", IF(ISBLANK(INDIRECT(ADDRESS(B1984,1,1,1,"all_city_parameter_inputs"))), All_city_list!F1968,INDIRECT(ADDRESS(B1984,1,1,1,"all_city_parameter_inputs"))))</f>
        <v>speeds</v>
      </c>
      <c r="G1984" s="4" t="str" cm="1">
        <f t="array" aca="1" ref="G1984" ca="1">IF(AND(ISBLANK(INDIRECT(ADDRESS(B1984,3,1,1,"all_city_parameter_inputs"))),ISBLANK(INDIRECT(ADDRESS(B1984,2,1,1,"all_city_parameter_inputs")))),"",IF(ISBLANK(INDIRECT(ADDRESS(B1984,2,1,1,"all_city_parameter_inputs"))),"",INDIRECT(ADDRESS(B1984,2,1,1,"all_city_parameter_inputs"))))</f>
        <v>auto_rickshaw</v>
      </c>
      <c r="H1984" s="17" t="str" cm="1">
        <f t="array" aca="1" ref="H1984" ca="1">IF(ISBLANK(INDIRECT(ADDRESS(B1984,A1984,1,1,"all_city_parameter_inputs"))), "--",INDIRECT(ADDRESS(B1984,A1984,1,1,"all_city_parameter_inputs")))</f>
        <v>--</v>
      </c>
      <c r="I1984" s="17">
        <f ca="1">IF(OR(G1984="alpha",G1984="beta",G1984="sd",G1984="mean"),"--",VLOOKUP(C1984,Default!$B$5:$H$113,7,FALSE))</f>
        <v>0</v>
      </c>
      <c r="J1984" s="4" t="str">
        <f ca="1">VLOOKUP(F1984,Lookup!$C$5:$D$109,2, FALSE)</f>
        <v>Travel values</v>
      </c>
      <c r="K1984" s="4">
        <f ca="1">VLOOKUP(C1984,Default!$B$4:$E$113,4, FALSE)</f>
        <v>0</v>
      </c>
      <c r="L1984" s="21" t="str" cm="1">
        <f t="array" aca="1" ref="L1984" ca="1">IF(ISNA(VLOOKUP(D1984,Grouped_Sources!$C:$C,1,FALSE)),"", INDIRECT(VLOOKUP(D1984,Grouped_Sources!$C:$G,5,FALSE)))</f>
        <v>VehicleSpeeds_Summary_vxxx.docx on OneDrive Ali Abbas - ITHIM Global\Methods and Processes\Input Parameters\VehicleSpeeds</v>
      </c>
      <c r="M1984" s="21"/>
      <c r="N1984" s="21"/>
    </row>
    <row r="1985" spans="1:14">
      <c r="A1985" s="5">
        <f t="shared" si="305"/>
        <v>23</v>
      </c>
      <c r="B1985" s="5">
        <f t="shared" si="306"/>
        <v>3</v>
      </c>
      <c r="C1985" s="5" t="str">
        <f t="shared" ca="1" si="307"/>
        <v>speeds bus</v>
      </c>
      <c r="D1985" s="5" t="str">
        <f t="shared" ca="1" si="299"/>
        <v>speeds_puerto_montt</v>
      </c>
      <c r="E1985" s="4" t="str" cm="1">
        <f t="array" aca="1" ref="E1985" ca="1">INDIRECT(ADDRESS(1,A1985,1,1,"all_city_parameter_inputs"))</f>
        <v>puerto_montt</v>
      </c>
      <c r="F1985" s="6" t="str" cm="1">
        <f t="array" aca="1" ref="F1985" ca="1">IF(AND(ISBLANK(INDIRECT(ADDRESS(B1985,2,1,1,"all_city_parameter_inputs"))), ISBLANK(INDIRECT(ADDRESS(B1985,1,1,1,"all_city_parameter_inputs")))), "", IF(ISBLANK(INDIRECT(ADDRESS(B1985,1,1,1,"all_city_parameter_inputs"))), All_city_list!F1984,INDIRECT(ADDRESS(B1985,1,1,1,"all_city_parameter_inputs"))))</f>
        <v>speeds</v>
      </c>
      <c r="G1985" s="4" t="str" cm="1">
        <f t="array" aca="1" ref="G1985" ca="1">IF(AND(ISBLANK(INDIRECT(ADDRESS(B1985,3,1,1,"all_city_parameter_inputs"))),ISBLANK(INDIRECT(ADDRESS(B1985,2,1,1,"all_city_parameter_inputs")))),"",IF(ISBLANK(INDIRECT(ADDRESS(B1985,2,1,1,"all_city_parameter_inputs"))),"",INDIRECT(ADDRESS(B1985,2,1,1,"all_city_parameter_inputs"))))</f>
        <v>bus</v>
      </c>
      <c r="H1985" s="17" cm="1">
        <f t="array" aca="1" ref="H1985" ca="1">IF(ISBLANK(INDIRECT(ADDRESS(B1985,A1985,1,1,"all_city_parameter_inputs"))), "--",INDIRECT(ADDRESS(B1985,A1985,1,1,"all_city_parameter_inputs")))</f>
        <v>13</v>
      </c>
      <c r="I1985" s="17">
        <f ca="1">IF(OR(G1985="alpha",G1985="beta",G1985="sd",G1985="mean"),"--",VLOOKUP(C1985,Default!$B$5:$H$113,7,FALSE))</f>
        <v>8.1</v>
      </c>
      <c r="J1985" s="4" t="str">
        <f ca="1">VLOOKUP(F1985,Lookup!$C$5:$D$109,2, FALSE)</f>
        <v>Travel values</v>
      </c>
      <c r="K1985" s="4" t="str">
        <f ca="1">VLOOKUP(C1985,Default!$B$4:$E$113,4,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985" s="21" t="str" cm="1">
        <f t="array" aca="1" ref="L1985" ca="1">IF(ISNA(VLOOKUP(D1985,Grouped_Sources!$C:$C,1,FALSE)),"", INDIRECT(VLOOKUP(D1985,Grouped_Sources!$C:$G,5,FALSE)))</f>
        <v>VehicleSpeeds_Summary_vxxx.docx on OneDrive Ali Abbas - ITHIM Global\Methods and Processes\Input Parameters\VehicleSpeeds</v>
      </c>
      <c r="M1985" s="21"/>
      <c r="N1985" s="21"/>
    </row>
    <row r="1986" spans="1:14">
      <c r="A1986" s="5">
        <f t="shared" si="305"/>
        <v>23</v>
      </c>
      <c r="B1986" s="5">
        <f t="shared" si="306"/>
        <v>4</v>
      </c>
      <c r="C1986" s="5" t="str">
        <f t="shared" ca="1" si="307"/>
        <v>speeds car</v>
      </c>
      <c r="D1986" s="5" t="str">
        <f t="shared" ref="D1986:D1995" ca="1" si="314">F1986&amp;"_"&amp;E1986</f>
        <v>speeds_puerto_montt</v>
      </c>
      <c r="E1986" s="4" t="str" cm="1">
        <f t="array" aca="1" ref="E1986" ca="1">INDIRECT(ADDRESS(1,A1986,1,1,"all_city_parameter_inputs"))</f>
        <v>puerto_montt</v>
      </c>
      <c r="F1986" s="6" t="str" cm="1">
        <f t="array" aca="1" ref="F1986" ca="1">IF(AND(ISBLANK(INDIRECT(ADDRESS(B1986,2,1,1,"all_city_parameter_inputs"))), ISBLANK(INDIRECT(ADDRESS(B1986,1,1,1,"all_city_parameter_inputs")))), "", IF(ISBLANK(INDIRECT(ADDRESS(B1986,1,1,1,"all_city_parameter_inputs"))), All_city_list!F1985,INDIRECT(ADDRESS(B1986,1,1,1,"all_city_parameter_inputs"))))</f>
        <v>speeds</v>
      </c>
      <c r="G1986" s="4" t="str" cm="1">
        <f t="array" aca="1" ref="G1986" ca="1">IF(AND(ISBLANK(INDIRECT(ADDRESS(B1986,3,1,1,"all_city_parameter_inputs"))),ISBLANK(INDIRECT(ADDRESS(B1986,2,1,1,"all_city_parameter_inputs")))),"",IF(ISBLANK(INDIRECT(ADDRESS(B1986,2,1,1,"all_city_parameter_inputs"))),"",INDIRECT(ADDRESS(B1986,2,1,1,"all_city_parameter_inputs"))))</f>
        <v>car</v>
      </c>
      <c r="H1986" s="17" cm="1">
        <f t="array" aca="1" ref="H1986" ca="1">IF(ISBLANK(INDIRECT(ADDRESS(B1986,A1986,1,1,"all_city_parameter_inputs"))), "--",INDIRECT(ADDRESS(B1986,A1986,1,1,"all_city_parameter_inputs")))</f>
        <v>16</v>
      </c>
      <c r="I1986" s="17">
        <f ca="1">IF(OR(G1986="alpha",G1986="beta",G1986="sd",G1986="mean"),"--",VLOOKUP(C1986,Default!$B$5:$H$113,7,FALSE))</f>
        <v>13.8</v>
      </c>
      <c r="J1986" s="4" t="str">
        <f ca="1">VLOOKUP(F1986,Lookup!$C$5:$D$109,2, FALSE)</f>
        <v>Travel values</v>
      </c>
      <c r="K1986" s="4">
        <f ca="1">VLOOKUP(C1986,Default!$B$4:$E$113,4, FALSE)</f>
        <v>0</v>
      </c>
      <c r="L1986" s="21" t="str" cm="1">
        <f t="array" aca="1" ref="L1986" ca="1">IF(ISNA(VLOOKUP(D1986,Grouped_Sources!$C:$C,1,FALSE)),"", INDIRECT(VLOOKUP(D1986,Grouped_Sources!$C:$G,5,FALSE)))</f>
        <v>VehicleSpeeds_Summary_vxxx.docx on OneDrive Ali Abbas - ITHIM Global\Methods and Processes\Input Parameters\VehicleSpeeds</v>
      </c>
      <c r="M1986" s="21"/>
      <c r="N1986" s="21"/>
    </row>
    <row r="1987" spans="1:14">
      <c r="A1987" s="5">
        <f t="shared" si="305"/>
        <v>23</v>
      </c>
      <c r="B1987" s="5">
        <f t="shared" si="306"/>
        <v>5</v>
      </c>
      <c r="C1987" s="5" t="str">
        <f t="shared" ca="1" si="307"/>
        <v>speeds cycle</v>
      </c>
      <c r="D1987" s="5" t="str">
        <f t="shared" ca="1" si="314"/>
        <v>speeds_puerto_montt</v>
      </c>
      <c r="E1987" s="4" t="str" cm="1">
        <f t="array" aca="1" ref="E1987" ca="1">INDIRECT(ADDRESS(1,A1987,1,1,"all_city_parameter_inputs"))</f>
        <v>puerto_montt</v>
      </c>
      <c r="F1987" s="6" t="str" cm="1">
        <f t="array" aca="1" ref="F1987" ca="1">IF(AND(ISBLANK(INDIRECT(ADDRESS(B1987,2,1,1,"all_city_parameter_inputs"))), ISBLANK(INDIRECT(ADDRESS(B1987,1,1,1,"all_city_parameter_inputs")))), "", IF(ISBLANK(INDIRECT(ADDRESS(B1987,1,1,1,"all_city_parameter_inputs"))), All_city_list!F1986,INDIRECT(ADDRESS(B1987,1,1,1,"all_city_parameter_inputs"))))</f>
        <v>speeds</v>
      </c>
      <c r="G1987" s="4" t="str" cm="1">
        <f t="array" aca="1" ref="G1987" ca="1">IF(AND(ISBLANK(INDIRECT(ADDRESS(B1987,3,1,1,"all_city_parameter_inputs"))),ISBLANK(INDIRECT(ADDRESS(B1987,2,1,1,"all_city_parameter_inputs")))),"",IF(ISBLANK(INDIRECT(ADDRESS(B1987,2,1,1,"all_city_parameter_inputs"))),"",INDIRECT(ADDRESS(B1987,2,1,1,"all_city_parameter_inputs"))))</f>
        <v>cycle</v>
      </c>
      <c r="H1987" s="17" cm="1">
        <f t="array" aca="1" ref="H1987" ca="1">IF(ISBLANK(INDIRECT(ADDRESS(B1987,A1987,1,1,"all_city_parameter_inputs"))), "--",INDIRECT(ADDRESS(B1987,A1987,1,1,"all_city_parameter_inputs")))</f>
        <v>8.9</v>
      </c>
      <c r="I1987" s="17">
        <f ca="1">IF(OR(G1987="alpha",G1987="beta",G1987="sd",G1987="mean"),"--",VLOOKUP(C1987,Default!$B$5:$H$113,7,FALSE))</f>
        <v>7.2</v>
      </c>
      <c r="J1987" s="4" t="str">
        <f ca="1">VLOOKUP(F1987,Lookup!$C$5:$D$109,2, FALSE)</f>
        <v>Travel values</v>
      </c>
      <c r="K1987" s="4">
        <f ca="1">VLOOKUP(C1987,Default!$B$4:$E$113,4, FALSE)</f>
        <v>0</v>
      </c>
      <c r="L1987" s="21" t="str" cm="1">
        <f t="array" aca="1" ref="L1987" ca="1">IF(ISNA(VLOOKUP(D1987,Grouped_Sources!$C:$C,1,FALSE)),"", INDIRECT(VLOOKUP(D1987,Grouped_Sources!$C:$G,5,FALSE)))</f>
        <v>VehicleSpeeds_Summary_vxxx.docx on OneDrive Ali Abbas - ITHIM Global\Methods and Processes\Input Parameters\VehicleSpeeds</v>
      </c>
      <c r="M1987" s="21"/>
      <c r="N1987" s="21"/>
    </row>
    <row r="1988" spans="1:14">
      <c r="A1988" s="5">
        <f t="shared" si="305"/>
        <v>23</v>
      </c>
      <c r="B1988" s="5">
        <f t="shared" si="306"/>
        <v>6</v>
      </c>
      <c r="C1988" s="5" t="str">
        <f t="shared" ca="1" si="307"/>
        <v>speeds subway</v>
      </c>
      <c r="D1988" s="5" t="str">
        <f t="shared" ca="1" si="314"/>
        <v>speeds_puerto_montt</v>
      </c>
      <c r="E1988" s="4" t="str" cm="1">
        <f t="array" aca="1" ref="E1988" ca="1">INDIRECT(ADDRESS(1,A1988,1,1,"all_city_parameter_inputs"))</f>
        <v>puerto_montt</v>
      </c>
      <c r="F1988" s="6" t="str" cm="1">
        <f t="array" aca="1" ref="F1988" ca="1">IF(AND(ISBLANK(INDIRECT(ADDRESS(B1988,2,1,1,"all_city_parameter_inputs"))), ISBLANK(INDIRECT(ADDRESS(B1988,1,1,1,"all_city_parameter_inputs")))), "", IF(ISBLANK(INDIRECT(ADDRESS(B1988,1,1,1,"all_city_parameter_inputs"))), All_city_list!F1987,INDIRECT(ADDRESS(B1988,1,1,1,"all_city_parameter_inputs"))))</f>
        <v>speeds</v>
      </c>
      <c r="G1988" s="4" t="str" cm="1">
        <f t="array" aca="1" ref="G1988" ca="1">IF(AND(ISBLANK(INDIRECT(ADDRESS(B1988,3,1,1,"all_city_parameter_inputs"))),ISBLANK(INDIRECT(ADDRESS(B1988,2,1,1,"all_city_parameter_inputs")))),"",IF(ISBLANK(INDIRECT(ADDRESS(B1988,2,1,1,"all_city_parameter_inputs"))),"",INDIRECT(ADDRESS(B1988,2,1,1,"all_city_parameter_inputs"))))</f>
        <v>subway</v>
      </c>
      <c r="H1988" s="17" t="str" cm="1">
        <f t="array" aca="1" ref="H1988" ca="1">IF(ISBLANK(INDIRECT(ADDRESS(B1988,A1988,1,1,"all_city_parameter_inputs"))), "--",INDIRECT(ADDRESS(B1988,A1988,1,1,"all_city_parameter_inputs")))</f>
        <v>--</v>
      </c>
      <c r="I1988" s="17">
        <f ca="1">IF(OR(G1988="alpha",G1988="beta",G1988="sd",G1988="mean"),"--",VLOOKUP(C1988,Default!$B$5:$H$113,7,FALSE))</f>
        <v>18.100000000000001</v>
      </c>
      <c r="J1988" s="4" t="str">
        <f ca="1">VLOOKUP(F1988,Lookup!$C$5:$D$109,2, FALSE)</f>
        <v>Travel values</v>
      </c>
      <c r="K1988" s="4">
        <f ca="1">VLOOKUP(C1988,Default!$B$4:$E$113,4, FALSE)</f>
        <v>0</v>
      </c>
      <c r="L1988" s="21" t="str" cm="1">
        <f t="array" aca="1" ref="L1988" ca="1">IF(ISNA(VLOOKUP(D1988,Grouped_Sources!$C:$C,1,FALSE)),"", INDIRECT(VLOOKUP(D1988,Grouped_Sources!$C:$G,5,FALSE)))</f>
        <v>VehicleSpeeds_Summary_vxxx.docx on OneDrive Ali Abbas - ITHIM Global\Methods and Processes\Input Parameters\VehicleSpeeds</v>
      </c>
      <c r="M1988" s="21"/>
      <c r="N1988" s="21"/>
    </row>
    <row r="1989" spans="1:14">
      <c r="A1989" s="5">
        <f t="shared" si="305"/>
        <v>23</v>
      </c>
      <c r="B1989" s="5">
        <f t="shared" si="306"/>
        <v>7</v>
      </c>
      <c r="C1989" s="5" t="str">
        <f t="shared" ca="1" si="307"/>
        <v>speeds motorcycle</v>
      </c>
      <c r="D1989" s="5" t="str">
        <f t="shared" ca="1" si="314"/>
        <v>speeds_puerto_montt</v>
      </c>
      <c r="E1989" s="4" t="str" cm="1">
        <f t="array" aca="1" ref="E1989" ca="1">INDIRECT(ADDRESS(1,A1989,1,1,"all_city_parameter_inputs"))</f>
        <v>puerto_montt</v>
      </c>
      <c r="F1989" s="6" t="str" cm="1">
        <f t="array" aca="1" ref="F1989" ca="1">IF(AND(ISBLANK(INDIRECT(ADDRESS(B1989,2,1,1,"all_city_parameter_inputs"))), ISBLANK(INDIRECT(ADDRESS(B1989,1,1,1,"all_city_parameter_inputs")))), "", IF(ISBLANK(INDIRECT(ADDRESS(B1989,1,1,1,"all_city_parameter_inputs"))), All_city_list!F1988,INDIRECT(ADDRESS(B1989,1,1,1,"all_city_parameter_inputs"))))</f>
        <v>speeds</v>
      </c>
      <c r="G1989" s="4" t="str" cm="1">
        <f t="array" aca="1" ref="G1989" ca="1">IF(AND(ISBLANK(INDIRECT(ADDRESS(B1989,3,1,1,"all_city_parameter_inputs"))),ISBLANK(INDIRECT(ADDRESS(B1989,2,1,1,"all_city_parameter_inputs")))),"",IF(ISBLANK(INDIRECT(ADDRESS(B1989,2,1,1,"all_city_parameter_inputs"))),"",INDIRECT(ADDRESS(B1989,2,1,1,"all_city_parameter_inputs"))))</f>
        <v>motorcycle</v>
      </c>
      <c r="H1989" s="17" cm="1">
        <f t="array" aca="1" ref="H1989" ca="1">IF(ISBLANK(INDIRECT(ADDRESS(B1989,A1989,1,1,"all_city_parameter_inputs"))), "--",INDIRECT(ADDRESS(B1989,A1989,1,1,"all_city_parameter_inputs")))</f>
        <v>16</v>
      </c>
      <c r="I1989" s="17">
        <f ca="1">IF(OR(G1989="alpha",G1989="beta",G1989="sd",G1989="mean"),"--",VLOOKUP(C1989,Default!$B$5:$H$113,7,FALSE))</f>
        <v>15.2</v>
      </c>
      <c r="J1989" s="4" t="str">
        <f ca="1">VLOOKUP(F1989,Lookup!$C$5:$D$109,2, FALSE)</f>
        <v>Travel values</v>
      </c>
      <c r="K1989" s="4">
        <f ca="1">VLOOKUP(C1989,Default!$B$4:$E$113,4, FALSE)</f>
        <v>0</v>
      </c>
      <c r="L1989" s="21" t="str" cm="1">
        <f t="array" aca="1" ref="L1989" ca="1">IF(ISNA(VLOOKUP(D1989,Grouped_Sources!$C:$C,1,FALSE)),"", INDIRECT(VLOOKUP(D1989,Grouped_Sources!$C:$G,5,FALSE)))</f>
        <v>VehicleSpeeds_Summary_vxxx.docx on OneDrive Ali Abbas - ITHIM Global\Methods and Processes\Input Parameters\VehicleSpeeds</v>
      </c>
      <c r="M1989" s="21"/>
      <c r="N1989" s="21"/>
    </row>
    <row r="1990" spans="1:14">
      <c r="A1990" s="5">
        <f t="shared" si="305"/>
        <v>23</v>
      </c>
      <c r="B1990" s="5">
        <f t="shared" si="306"/>
        <v>8</v>
      </c>
      <c r="C1990" s="5" t="str">
        <f t="shared" ca="1" si="307"/>
        <v>speeds other</v>
      </c>
      <c r="D1990" s="5" t="str">
        <f t="shared" ca="1" si="314"/>
        <v>speeds_puerto_montt</v>
      </c>
      <c r="E1990" s="4" t="str" cm="1">
        <f t="array" aca="1" ref="E1990" ca="1">INDIRECT(ADDRESS(1,A1990,1,1,"all_city_parameter_inputs"))</f>
        <v>puerto_montt</v>
      </c>
      <c r="F1990" s="6" t="str" cm="1">
        <f t="array" aca="1" ref="F1990" ca="1">IF(AND(ISBLANK(INDIRECT(ADDRESS(B1990,2,1,1,"all_city_parameter_inputs"))), ISBLANK(INDIRECT(ADDRESS(B1990,1,1,1,"all_city_parameter_inputs")))), "", IF(ISBLANK(INDIRECT(ADDRESS(B1990,1,1,1,"all_city_parameter_inputs"))), All_city_list!F1989,INDIRECT(ADDRESS(B1990,1,1,1,"all_city_parameter_inputs"))))</f>
        <v>speeds</v>
      </c>
      <c r="G1990" s="4" t="str" cm="1">
        <f t="array" aca="1" ref="G1990" ca="1">IF(AND(ISBLANK(INDIRECT(ADDRESS(B1990,3,1,1,"all_city_parameter_inputs"))),ISBLANK(INDIRECT(ADDRESS(B1990,2,1,1,"all_city_parameter_inputs")))),"",IF(ISBLANK(INDIRECT(ADDRESS(B1990,2,1,1,"all_city_parameter_inputs"))),"",INDIRECT(ADDRESS(B1990,2,1,1,"all_city_parameter_inputs"))))</f>
        <v>other</v>
      </c>
      <c r="H1990" s="17" t="str" cm="1">
        <f t="array" aca="1" ref="H1990" ca="1">IF(ISBLANK(INDIRECT(ADDRESS(B1990,A1990,1,1,"all_city_parameter_inputs"))), "--",INDIRECT(ADDRESS(B1990,A1990,1,1,"all_city_parameter_inputs")))</f>
        <v>--</v>
      </c>
      <c r="I1990" s="17">
        <f ca="1">IF(OR(G1990="alpha",G1990="beta",G1990="sd",G1990="mean"),"--",VLOOKUP(C1990,Default!$B$5:$H$113,7,FALSE))</f>
        <v>9.1</v>
      </c>
      <c r="J1990" s="4" t="str">
        <f ca="1">VLOOKUP(F1990,Lookup!$C$5:$D$109,2, FALSE)</f>
        <v>Travel values</v>
      </c>
      <c r="K1990" s="4">
        <f ca="1">VLOOKUP(C1990,Default!$B$4:$E$113,4, FALSE)</f>
        <v>0</v>
      </c>
      <c r="L1990" s="21" t="str" cm="1">
        <f t="array" aca="1" ref="L1990" ca="1">IF(ISNA(VLOOKUP(D1990,Grouped_Sources!$C:$C,1,FALSE)),"", INDIRECT(VLOOKUP(D1990,Grouped_Sources!$C:$G,5,FALSE)))</f>
        <v>VehicleSpeeds_Summary_vxxx.docx on OneDrive Ali Abbas - ITHIM Global\Methods and Processes\Input Parameters\VehicleSpeeds</v>
      </c>
      <c r="M1990" s="21"/>
      <c r="N1990" s="21"/>
    </row>
    <row r="1991" spans="1:14">
      <c r="A1991" s="5">
        <f t="shared" si="305"/>
        <v>23</v>
      </c>
      <c r="B1991" s="5">
        <f t="shared" si="306"/>
        <v>9</v>
      </c>
      <c r="C1991" s="5" t="str">
        <f t="shared" ca="1" si="307"/>
        <v>speeds pedestrian</v>
      </c>
      <c r="D1991" s="5" t="str">
        <f t="shared" ca="1" si="314"/>
        <v>speeds_puerto_montt</v>
      </c>
      <c r="E1991" s="4" t="str" cm="1">
        <f t="array" aca="1" ref="E1991" ca="1">INDIRECT(ADDRESS(1,A1991,1,1,"all_city_parameter_inputs"))</f>
        <v>puerto_montt</v>
      </c>
      <c r="F1991" s="6" t="str" cm="1">
        <f t="array" aca="1" ref="F1991" ca="1">IF(AND(ISBLANK(INDIRECT(ADDRESS(B1991,2,1,1,"all_city_parameter_inputs"))), ISBLANK(INDIRECT(ADDRESS(B1991,1,1,1,"all_city_parameter_inputs")))), "", IF(ISBLANK(INDIRECT(ADDRESS(B1991,1,1,1,"all_city_parameter_inputs"))), All_city_list!F1990,INDIRECT(ADDRESS(B1991,1,1,1,"all_city_parameter_inputs"))))</f>
        <v>speeds</v>
      </c>
      <c r="G1991" s="4" t="str" cm="1">
        <f t="array" aca="1" ref="G1991" ca="1">IF(AND(ISBLANK(INDIRECT(ADDRESS(B1991,3,1,1,"all_city_parameter_inputs"))),ISBLANK(INDIRECT(ADDRESS(B1991,2,1,1,"all_city_parameter_inputs")))),"",IF(ISBLANK(INDIRECT(ADDRESS(B1991,2,1,1,"all_city_parameter_inputs"))),"",INDIRECT(ADDRESS(B1991,2,1,1,"all_city_parameter_inputs"))))</f>
        <v>pedestrian</v>
      </c>
      <c r="H1991" s="17" cm="1">
        <f t="array" aca="1" ref="H1991" ca="1">IF(ISBLANK(INDIRECT(ADDRESS(B1991,A1991,1,1,"all_city_parameter_inputs"))), "--",INDIRECT(ADDRESS(B1991,A1991,1,1,"all_city_parameter_inputs")))</f>
        <v>3.5</v>
      </c>
      <c r="I1991" s="17">
        <f ca="1">IF(OR(G1991="alpha",G1991="beta",G1991="sd",G1991="mean"),"--",VLOOKUP(C1991,Default!$B$5:$H$113,7,FALSE))</f>
        <v>0</v>
      </c>
      <c r="J1991" s="4" t="str">
        <f ca="1">VLOOKUP(F1991,Lookup!$C$5:$D$109,2, FALSE)</f>
        <v>Travel values</v>
      </c>
      <c r="K1991" s="4">
        <f ca="1">VLOOKUP(C1991,Default!$B$4:$E$113,4, FALSE)</f>
        <v>0</v>
      </c>
      <c r="L1991" s="21" t="str" cm="1">
        <f t="array" aca="1" ref="L1991" ca="1">IF(ISNA(VLOOKUP(D1991,Grouped_Sources!$C:$C,1,FALSE)),"", INDIRECT(VLOOKUP(D1991,Grouped_Sources!$C:$G,5,FALSE)))</f>
        <v>VehicleSpeeds_Summary_vxxx.docx on OneDrive Ali Abbas - ITHIM Global\Methods and Processes\Input Parameters\VehicleSpeeds</v>
      </c>
      <c r="M1991" s="21"/>
      <c r="N1991" s="21"/>
    </row>
    <row r="1992" spans="1:14">
      <c r="A1992" s="5">
        <f t="shared" si="305"/>
        <v>23</v>
      </c>
      <c r="B1992" s="5">
        <f t="shared" si="306"/>
        <v>10</v>
      </c>
      <c r="C1992" s="5" t="str">
        <f t="shared" ca="1" si="307"/>
        <v>speeds rail</v>
      </c>
      <c r="D1992" s="5" t="str">
        <f t="shared" ca="1" si="314"/>
        <v>speeds_puerto_montt</v>
      </c>
      <c r="E1992" s="4" t="str" cm="1">
        <f t="array" aca="1" ref="E1992" ca="1">INDIRECT(ADDRESS(1,A1992,1,1,"all_city_parameter_inputs"))</f>
        <v>puerto_montt</v>
      </c>
      <c r="F1992" s="6" t="str" cm="1">
        <f t="array" aca="1" ref="F1992" ca="1">IF(AND(ISBLANK(INDIRECT(ADDRESS(B1992,2,1,1,"all_city_parameter_inputs"))), ISBLANK(INDIRECT(ADDRESS(B1992,1,1,1,"all_city_parameter_inputs")))), "", IF(ISBLANK(INDIRECT(ADDRESS(B1992,1,1,1,"all_city_parameter_inputs"))), All_city_list!F1991,INDIRECT(ADDRESS(B1992,1,1,1,"all_city_parameter_inputs"))))</f>
        <v>speeds</v>
      </c>
      <c r="G1992" s="4" t="str" cm="1">
        <f t="array" aca="1" ref="G1992" ca="1">IF(AND(ISBLANK(INDIRECT(ADDRESS(B1992,3,1,1,"all_city_parameter_inputs"))),ISBLANK(INDIRECT(ADDRESS(B1992,2,1,1,"all_city_parameter_inputs")))),"",IF(ISBLANK(INDIRECT(ADDRESS(B1992,2,1,1,"all_city_parameter_inputs"))),"",INDIRECT(ADDRESS(B1992,2,1,1,"all_city_parameter_inputs"))))</f>
        <v>rail</v>
      </c>
      <c r="H1992" s="17" cm="1">
        <f t="array" aca="1" ref="H1992" ca="1">IF(ISBLANK(INDIRECT(ADDRESS(B1992,A1992,1,1,"all_city_parameter_inputs"))), "--",INDIRECT(ADDRESS(B1992,A1992,1,1,"all_city_parameter_inputs")))</f>
        <v>23.2</v>
      </c>
      <c r="I1992" s="17">
        <f ca="1">IF(OR(G1992="alpha",G1992="beta",G1992="sd",G1992="mean"),"--",VLOOKUP(C1992,Default!$B$5:$H$113,7,FALSE))</f>
        <v>21.9</v>
      </c>
      <c r="J1992" s="4" t="str">
        <f ca="1">VLOOKUP(F1992,Lookup!$C$5:$D$109,2, FALSE)</f>
        <v>Travel values</v>
      </c>
      <c r="K1992" s="4">
        <f ca="1">VLOOKUP(C1992,Default!$B$4:$E$113,4, FALSE)</f>
        <v>0</v>
      </c>
      <c r="L1992" s="21" t="str" cm="1">
        <f t="array" aca="1" ref="L1992" ca="1">IF(ISNA(VLOOKUP(D1992,Grouped_Sources!$C:$C,1,FALSE)),"", INDIRECT(VLOOKUP(D1992,Grouped_Sources!$C:$G,5,FALSE)))</f>
        <v>VehicleSpeeds_Summary_vxxx.docx on OneDrive Ali Abbas - ITHIM Global\Methods and Processes\Input Parameters\VehicleSpeeds</v>
      </c>
      <c r="M1992" s="21"/>
      <c r="N1992" s="21"/>
    </row>
    <row r="1993" spans="1:14">
      <c r="A1993" s="5">
        <f t="shared" si="305"/>
        <v>23</v>
      </c>
      <c r="B1993" s="5">
        <f t="shared" si="306"/>
        <v>11</v>
      </c>
      <c r="C1993" s="5" t="str">
        <f t="shared" ca="1" si="307"/>
        <v>speeds taxi</v>
      </c>
      <c r="D1993" s="5" t="str">
        <f t="shared" ca="1" si="314"/>
        <v>speeds_puerto_montt</v>
      </c>
      <c r="E1993" s="4" t="str" cm="1">
        <f t="array" aca="1" ref="E1993" ca="1">INDIRECT(ADDRESS(1,A1993,1,1,"all_city_parameter_inputs"))</f>
        <v>puerto_montt</v>
      </c>
      <c r="F1993" s="6" t="str" cm="1">
        <f t="array" aca="1" ref="F1993" ca="1">IF(AND(ISBLANK(INDIRECT(ADDRESS(B1993,2,1,1,"all_city_parameter_inputs"))), ISBLANK(INDIRECT(ADDRESS(B1993,1,1,1,"all_city_parameter_inputs")))), "", IF(ISBLANK(INDIRECT(ADDRESS(B1993,1,1,1,"all_city_parameter_inputs"))), All_city_list!F1992,INDIRECT(ADDRESS(B1993,1,1,1,"all_city_parameter_inputs"))))</f>
        <v>speeds</v>
      </c>
      <c r="G1993" s="4" t="str" cm="1">
        <f t="array" aca="1" ref="G1993" ca="1">IF(AND(ISBLANK(INDIRECT(ADDRESS(B1993,3,1,1,"all_city_parameter_inputs"))),ISBLANK(INDIRECT(ADDRESS(B1993,2,1,1,"all_city_parameter_inputs")))),"",IF(ISBLANK(INDIRECT(ADDRESS(B1993,2,1,1,"all_city_parameter_inputs"))),"",INDIRECT(ADDRESS(B1993,2,1,1,"all_city_parameter_inputs"))))</f>
        <v>taxi</v>
      </c>
      <c r="H1993" s="17" cm="1">
        <f t="array" aca="1" ref="H1993" ca="1">IF(ISBLANK(INDIRECT(ADDRESS(B1993,A1993,1,1,"all_city_parameter_inputs"))), "--",INDIRECT(ADDRESS(B1993,A1993,1,1,"all_city_parameter_inputs")))</f>
        <v>14.1</v>
      </c>
      <c r="I1993" s="17">
        <f ca="1">IF(OR(G1993="alpha",G1993="beta",G1993="sd",G1993="mean"),"--",VLOOKUP(C1993,Default!$B$5:$H$113,7,FALSE))</f>
        <v>13.8</v>
      </c>
      <c r="J1993" s="4" t="str">
        <f ca="1">VLOOKUP(F1993,Lookup!$C$5:$D$109,2, FALSE)</f>
        <v>Travel values</v>
      </c>
      <c r="K1993" s="4">
        <f ca="1">VLOOKUP(C1993,Default!$B$4:$E$113,4, FALSE)</f>
        <v>0</v>
      </c>
      <c r="L1993" s="21" t="str" cm="1">
        <f t="array" aca="1" ref="L1993" ca="1">IF(ISNA(VLOOKUP(D1993,Grouped_Sources!$C:$C,1,FALSE)),"", INDIRECT(VLOOKUP(D1993,Grouped_Sources!$C:$G,5,FALSE)))</f>
        <v>VehicleSpeeds_Summary_vxxx.docx on OneDrive Ali Abbas - ITHIM Global\Methods and Processes\Input Parameters\VehicleSpeeds</v>
      </c>
      <c r="M1993" s="21"/>
      <c r="N1993" s="21"/>
    </row>
    <row r="1994" spans="1:14">
      <c r="A1994" s="5">
        <f t="shared" si="305"/>
        <v>23</v>
      </c>
      <c r="B1994" s="5">
        <f t="shared" si="306"/>
        <v>12</v>
      </c>
      <c r="C1994" s="5" t="str">
        <f t="shared" ca="1" si="307"/>
        <v>speeds truck</v>
      </c>
      <c r="D1994" s="5" t="str">
        <f t="shared" ca="1" si="314"/>
        <v>speeds_puerto_montt</v>
      </c>
      <c r="E1994" s="4" t="str" cm="1">
        <f t="array" aca="1" ref="E1994" ca="1">INDIRECT(ADDRESS(1,A1994,1,1,"all_city_parameter_inputs"))</f>
        <v>puerto_montt</v>
      </c>
      <c r="F1994" s="6" t="str" cm="1">
        <f t="array" aca="1" ref="F1994" ca="1">IF(AND(ISBLANK(INDIRECT(ADDRESS(B1994,2,1,1,"all_city_parameter_inputs"))), ISBLANK(INDIRECT(ADDRESS(B1994,1,1,1,"all_city_parameter_inputs")))), "", IF(ISBLANK(INDIRECT(ADDRESS(B1994,1,1,1,"all_city_parameter_inputs"))), All_city_list!F1993,INDIRECT(ADDRESS(B1994,1,1,1,"all_city_parameter_inputs"))))</f>
        <v>speeds</v>
      </c>
      <c r="G1994" s="4" t="str" cm="1">
        <f t="array" aca="1" ref="G1994" ca="1">IF(AND(ISBLANK(INDIRECT(ADDRESS(B1994,3,1,1,"all_city_parameter_inputs"))),ISBLANK(INDIRECT(ADDRESS(B1994,2,1,1,"all_city_parameter_inputs")))),"",IF(ISBLANK(INDIRECT(ADDRESS(B1994,2,1,1,"all_city_parameter_inputs"))),"",INDIRECT(ADDRESS(B1994,2,1,1,"all_city_parameter_inputs"))))</f>
        <v>truck</v>
      </c>
      <c r="H1994" s="17" cm="1">
        <f t="array" aca="1" ref="H1994" ca="1">IF(ISBLANK(INDIRECT(ADDRESS(B1994,A1994,1,1,"all_city_parameter_inputs"))), "--",INDIRECT(ADDRESS(B1994,A1994,1,1,"all_city_parameter_inputs")))</f>
        <v>13</v>
      </c>
      <c r="I1994" s="17">
        <f ca="1">IF(OR(G1994="alpha",G1994="beta",G1994="sd",G1994="mean"),"--",VLOOKUP(C1994,Default!$B$5:$H$113,7,FALSE))</f>
        <v>8.1</v>
      </c>
      <c r="J1994" s="4" t="str">
        <f ca="1">VLOOKUP(F1994,Lookup!$C$5:$D$109,2, FALSE)</f>
        <v>Travel values</v>
      </c>
      <c r="K1994" s="4">
        <f ca="1">VLOOKUP(C1994,Default!$B$4:$E$113,4, FALSE)</f>
        <v>0</v>
      </c>
      <c r="L1994" s="21" t="str" cm="1">
        <f t="array" aca="1" ref="L1994" ca="1">IF(ISNA(VLOOKUP(D1994,Grouped_Sources!$C:$C,1,FALSE)),"", INDIRECT(VLOOKUP(D1994,Grouped_Sources!$C:$G,5,FALSE)))</f>
        <v>VehicleSpeeds_Summary_vxxx.docx on OneDrive Ali Abbas - ITHIM Global\Methods and Processes\Input Parameters\VehicleSpeeds</v>
      </c>
      <c r="M1994" s="21"/>
      <c r="N1994" s="21"/>
    </row>
    <row r="1995" spans="1:14">
      <c r="A1995" s="5">
        <f t="shared" si="305"/>
        <v>23</v>
      </c>
      <c r="B1995" s="5">
        <f t="shared" si="306"/>
        <v>13</v>
      </c>
      <c r="C1995" s="5" t="str">
        <f t="shared" ca="1" si="307"/>
        <v>speeds van</v>
      </c>
      <c r="D1995" s="5" t="str">
        <f t="shared" ca="1" si="314"/>
        <v>speeds_puerto_montt</v>
      </c>
      <c r="E1995" s="4" t="str" cm="1">
        <f t="array" aca="1" ref="E1995" ca="1">INDIRECT(ADDRESS(1,A1995,1,1,"all_city_parameter_inputs"))</f>
        <v>puerto_montt</v>
      </c>
      <c r="F1995" s="6" t="str" cm="1">
        <f t="array" aca="1" ref="F1995" ca="1">IF(AND(ISBLANK(INDIRECT(ADDRESS(B1995,2,1,1,"all_city_parameter_inputs"))), ISBLANK(INDIRECT(ADDRESS(B1995,1,1,1,"all_city_parameter_inputs")))), "", IF(ISBLANK(INDIRECT(ADDRESS(B1995,1,1,1,"all_city_parameter_inputs"))), All_city_list!F1994,INDIRECT(ADDRESS(B1995,1,1,1,"all_city_parameter_inputs"))))</f>
        <v>speeds</v>
      </c>
      <c r="G1995" s="4" t="str" cm="1">
        <f t="array" aca="1" ref="G1995" ca="1">IF(AND(ISBLANK(INDIRECT(ADDRESS(B1995,3,1,1,"all_city_parameter_inputs"))),ISBLANK(INDIRECT(ADDRESS(B1995,2,1,1,"all_city_parameter_inputs")))),"",IF(ISBLANK(INDIRECT(ADDRESS(B1995,2,1,1,"all_city_parameter_inputs"))),"",INDIRECT(ADDRESS(B1995,2,1,1,"all_city_parameter_inputs"))))</f>
        <v>van</v>
      </c>
      <c r="H1995" s="17" cm="1">
        <f t="array" aca="1" ref="H1995" ca="1">IF(ISBLANK(INDIRECT(ADDRESS(B1995,A1995,1,1,"all_city_parameter_inputs"))), "--",INDIRECT(ADDRESS(B1995,A1995,1,1,"all_city_parameter_inputs")))</f>
        <v>16</v>
      </c>
      <c r="I1995" s="17">
        <f ca="1">IF(OR(G1995="alpha",G1995="beta",G1995="sd",G1995="mean"),"--",VLOOKUP(C1995,Default!$B$5:$H$113,7,FALSE))</f>
        <v>0</v>
      </c>
      <c r="J1995" s="4" t="str">
        <f ca="1">VLOOKUP(F1995,Lookup!$C$5:$D$109,2, FALSE)</f>
        <v>Travel values</v>
      </c>
      <c r="K1995" s="4">
        <f ca="1">VLOOKUP(C1995,Default!$B$4:$E$113,4, FALSE)</f>
        <v>0</v>
      </c>
      <c r="L1995" s="21" t="str" cm="1">
        <f t="array" aca="1" ref="L1995" ca="1">IF(ISNA(VLOOKUP(D1995,Grouped_Sources!$C:$C,1,FALSE)),"", INDIRECT(VLOOKUP(D1995,Grouped_Sources!$C:$G,5,FALSE)))</f>
        <v>VehicleSpeeds_Summary_vxxx.docx on OneDrive Ali Abbas - ITHIM Global\Methods and Processes\Input Parameters\VehicleSpeeds</v>
      </c>
      <c r="M1995" s="21"/>
      <c r="N1995" s="21"/>
    </row>
    <row r="1996" spans="1:14">
      <c r="A1996" s="5">
        <f t="shared" ref="A1996:A2059" si="315">A1897+1</f>
        <v>23</v>
      </c>
      <c r="B1996" s="5">
        <f t="shared" ref="B1996:B2059" si="316">B1897</f>
        <v>14</v>
      </c>
      <c r="C1996" s="5" t="str">
        <f t="shared" ca="1" si="307"/>
        <v>PM_emission_inventories motorcycle</v>
      </c>
      <c r="D1996" s="5" t="str">
        <f t="shared" ca="1" si="299"/>
        <v>PM_emission_inventories_puerto_montt</v>
      </c>
      <c r="E1996" s="4" t="str" cm="1">
        <f t="array" aca="1" ref="E1996" ca="1">INDIRECT(ADDRESS(1,A1996,1,1,"all_city_parameter_inputs"))</f>
        <v>puerto_montt</v>
      </c>
      <c r="F1996" s="6" t="str" cm="1">
        <f t="array" aca="1" ref="F1996" ca="1">IF(AND(ISBLANK(INDIRECT(ADDRESS(B1996,2,1,1,"all_city_parameter_inputs"))), ISBLANK(INDIRECT(ADDRESS(B1996,1,1,1,"all_city_parameter_inputs")))), "", IF(ISBLANK(INDIRECT(ADDRESS(B1996,1,1,1,"all_city_parameter_inputs"))), All_city_list!F1985,INDIRECT(ADDRESS(B1996,1,1,1,"all_city_parameter_inputs"))))</f>
        <v>PM_emission_inventories</v>
      </c>
      <c r="G1996" s="4" t="str" cm="1">
        <f t="array" aca="1" ref="G1996" ca="1">IF(AND(ISBLANK(INDIRECT(ADDRESS(B1996,3,1,1,"all_city_parameter_inputs"))),ISBLANK(INDIRECT(ADDRESS(B1996,2,1,1,"all_city_parameter_inputs")))),"",IF(ISBLANK(INDIRECT(ADDRESS(B1996,2,1,1,"all_city_parameter_inputs"))),"",INDIRECT(ADDRESS(B1996,2,1,1,"all_city_parameter_inputs"))))</f>
        <v>motorcycle</v>
      </c>
      <c r="H1996" s="17" cm="1">
        <f t="array" aca="1" ref="H1996" ca="1">IF(ISBLANK(INDIRECT(ADDRESS(B1996,A1996,1,1,"all_city_parameter_inputs"))), "--",INDIRECT(ADDRESS(B1996,A1996,1,1,"all_city_parameter_inputs")))</f>
        <v>5.1396823850448888E-3</v>
      </c>
      <c r="I1996" s="17">
        <f ca="1">IF(OR(G1996="alpha",G1996="beta",G1996="sd",G1996="mean"),"--",VLOOKUP(C1996,Default!$B$5:$H$113,7,FALSE))</f>
        <v>2.3031654375338189E-3</v>
      </c>
      <c r="J1996" s="4" t="str">
        <f ca="1">VLOOKUP(F1996,Lookup!$C$5:$D$109,2, FALSE)</f>
        <v>Pollution values</v>
      </c>
      <c r="K1996" s="4" t="str">
        <f ca="1">VLOOKUP(C1996,Default!$B$4:$E$113,4,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1996" s="21" t="str" cm="1">
        <f t="array" aca="1" ref="L1996" ca="1">IF(ISNA(VLOOKUP(D1996,Grouped_Sources!$C:$C,1,FALSE)),"", INDIRECT(VLOOKUP(D1996,Grouped_Sources!$C:$G,5,FALSE)))</f>
        <v>air pollution and CO2 write-up_only table_V4.docx (dropbox.com)</v>
      </c>
      <c r="M1996" s="21"/>
      <c r="N1996" s="21"/>
    </row>
    <row r="1997" spans="1:14">
      <c r="A1997" s="5">
        <f t="shared" si="315"/>
        <v>23</v>
      </c>
      <c r="B1997" s="5">
        <f t="shared" si="316"/>
        <v>15</v>
      </c>
      <c r="C1997" s="5" t="str">
        <f t="shared" ca="1" si="307"/>
        <v>PM_emission_inventories car</v>
      </c>
      <c r="D1997" s="5" t="str">
        <f t="shared" ca="1" si="299"/>
        <v>PM_emission_inventories_puerto_montt</v>
      </c>
      <c r="E1997" s="4" t="str" cm="1">
        <f t="array" aca="1" ref="E1997" ca="1">INDIRECT(ADDRESS(1,A1997,1,1,"all_city_parameter_inputs"))</f>
        <v>puerto_montt</v>
      </c>
      <c r="F1997" s="6" t="str" cm="1">
        <f t="array" aca="1" ref="F1997" ca="1">IF(AND(ISBLANK(INDIRECT(ADDRESS(B1997,2,1,1,"all_city_parameter_inputs"))), ISBLANK(INDIRECT(ADDRESS(B1997,1,1,1,"all_city_parameter_inputs")))), "", IF(ISBLANK(INDIRECT(ADDRESS(B1997,1,1,1,"all_city_parameter_inputs"))), All_city_list!F1996,INDIRECT(ADDRESS(B1997,1,1,1,"all_city_parameter_inputs"))))</f>
        <v>PM_emission_inventories</v>
      </c>
      <c r="G1997" s="4" t="str" cm="1">
        <f t="array" aca="1" ref="G1997" ca="1">IF(AND(ISBLANK(INDIRECT(ADDRESS(B1997,3,1,1,"all_city_parameter_inputs"))),ISBLANK(INDIRECT(ADDRESS(B1997,2,1,1,"all_city_parameter_inputs")))),"",IF(ISBLANK(INDIRECT(ADDRESS(B1997,2,1,1,"all_city_parameter_inputs"))),"",INDIRECT(ADDRESS(B1997,2,1,1,"all_city_parameter_inputs"))))</f>
        <v>car</v>
      </c>
      <c r="H1997" s="17" cm="1">
        <f t="array" aca="1" ref="H1997" ca="1">IF(ISBLANK(INDIRECT(ADDRESS(B1997,A1997,1,1,"all_city_parameter_inputs"))), "--",INDIRECT(ADDRESS(B1997,A1997,1,1,"all_city_parameter_inputs")))</f>
        <v>0.59823131792347839</v>
      </c>
      <c r="I1997" s="17">
        <f ca="1">IF(OR(G1997="alpha",G1997="beta",G1997="sd",G1997="mean"),"--",VLOOKUP(C1997,Default!$B$5:$H$113,7,FALSE))</f>
        <v>8.1980352806225759E-2</v>
      </c>
      <c r="J1997" s="4" t="str">
        <f ca="1">VLOOKUP(F1997,Lookup!$C$5:$D$109,2, FALSE)</f>
        <v>Pollution values</v>
      </c>
      <c r="K1997" s="4">
        <f ca="1">VLOOKUP(C1997,Default!$B$4:$E$113,4, FALSE)</f>
        <v>0</v>
      </c>
      <c r="L1997" s="21" t="str" cm="1">
        <f t="array" aca="1" ref="L1997" ca="1">IF(ISNA(VLOOKUP(D1997,Grouped_Sources!$C:$C,1,FALSE)),"", INDIRECT(VLOOKUP(D1997,Grouped_Sources!$C:$G,5,FALSE)))</f>
        <v>air pollution and CO2 write-up_only table_V4.docx (dropbox.com)</v>
      </c>
      <c r="M1997" s="21"/>
      <c r="N1997" s="21"/>
    </row>
    <row r="1998" spans="1:14">
      <c r="A1998" s="5">
        <f t="shared" si="315"/>
        <v>23</v>
      </c>
      <c r="B1998" s="5">
        <f t="shared" si="316"/>
        <v>16</v>
      </c>
      <c r="C1998" s="5" t="str">
        <f t="shared" ca="1" si="307"/>
        <v>PM_emission_inventories bus_driver</v>
      </c>
      <c r="D1998" s="5" t="str">
        <f t="shared" ca="1" si="299"/>
        <v>PM_emission_inventories_puerto_montt</v>
      </c>
      <c r="E1998" s="4" t="str" cm="1">
        <f t="array" aca="1" ref="E1998" ca="1">INDIRECT(ADDRESS(1,A1998,1,1,"all_city_parameter_inputs"))</f>
        <v>puerto_montt</v>
      </c>
      <c r="F1998" s="6" t="str" cm="1">
        <f t="array" aca="1" ref="F1998" ca="1">IF(AND(ISBLANK(INDIRECT(ADDRESS(B1998,2,1,1,"all_city_parameter_inputs"))), ISBLANK(INDIRECT(ADDRESS(B1998,1,1,1,"all_city_parameter_inputs")))), "", IF(ISBLANK(INDIRECT(ADDRESS(B1998,1,1,1,"all_city_parameter_inputs"))), All_city_list!F1997,INDIRECT(ADDRESS(B1998,1,1,1,"all_city_parameter_inputs"))))</f>
        <v>PM_emission_inventories</v>
      </c>
      <c r="G1998" s="4" t="str" cm="1">
        <f t="array" aca="1" ref="G1998" ca="1">IF(AND(ISBLANK(INDIRECT(ADDRESS(B1998,3,1,1,"all_city_parameter_inputs"))),ISBLANK(INDIRECT(ADDRESS(B1998,2,1,1,"all_city_parameter_inputs")))),"",IF(ISBLANK(INDIRECT(ADDRESS(B1998,2,1,1,"all_city_parameter_inputs"))),"",INDIRECT(ADDRESS(B1998,2,1,1,"all_city_parameter_inputs"))))</f>
        <v>bus_driver</v>
      </c>
      <c r="H1998" s="17" cm="1">
        <f t="array" aca="1" ref="H1998" ca="1">IF(ISBLANK(INDIRECT(ADDRESS(B1998,A1998,1,1,"all_city_parameter_inputs"))), "--",INDIRECT(ADDRESS(B1998,A1998,1,1,"all_city_parameter_inputs")))</f>
        <v>5.9844227065825706E-2</v>
      </c>
      <c r="I1998" s="17">
        <f ca="1">IF(OR(G1998="alpha",G1998="beta",G1998="sd",G1998="mean"),"--",VLOOKUP(C1998,Default!$B$5:$H$113,7,FALSE))</f>
        <v>0.12246677425253254</v>
      </c>
      <c r="J1998" s="4" t="str">
        <f ca="1">VLOOKUP(F1998,Lookup!$C$5:$D$109,2, FALSE)</f>
        <v>Pollution values</v>
      </c>
      <c r="K1998" s="4">
        <f ca="1">VLOOKUP(C1998,Default!$B$4:$E$113,4, FALSE)</f>
        <v>0</v>
      </c>
      <c r="L1998" s="21" t="str" cm="1">
        <f t="array" aca="1" ref="L1998" ca="1">IF(ISNA(VLOOKUP(D1998,Grouped_Sources!$C:$C,1,FALSE)),"", INDIRECT(VLOOKUP(D1998,Grouped_Sources!$C:$G,5,FALSE)))</f>
        <v>air pollution and CO2 write-up_only table_V4.docx (dropbox.com)</v>
      </c>
      <c r="M1998" s="21"/>
      <c r="N1998" s="21"/>
    </row>
    <row r="1999" spans="1:14">
      <c r="A1999" s="5">
        <f t="shared" si="315"/>
        <v>23</v>
      </c>
      <c r="B1999" s="5">
        <f t="shared" si="316"/>
        <v>17</v>
      </c>
      <c r="C1999" s="5" t="str">
        <f t="shared" ca="1" si="307"/>
        <v>PM_emission_inventories big_truck</v>
      </c>
      <c r="D1999" s="5" t="str">
        <f t="shared" ca="1" si="299"/>
        <v>PM_emission_inventories_puerto_montt</v>
      </c>
      <c r="E1999" s="4" t="str" cm="1">
        <f t="array" aca="1" ref="E1999" ca="1">INDIRECT(ADDRESS(1,A1999,1,1,"all_city_parameter_inputs"))</f>
        <v>puerto_montt</v>
      </c>
      <c r="F1999" s="6" t="str" cm="1">
        <f t="array" aca="1" ref="F1999" ca="1">IF(AND(ISBLANK(INDIRECT(ADDRESS(B1999,2,1,1,"all_city_parameter_inputs"))), ISBLANK(INDIRECT(ADDRESS(B1999,1,1,1,"all_city_parameter_inputs")))), "", IF(ISBLANK(INDIRECT(ADDRESS(B1999,1,1,1,"all_city_parameter_inputs"))), All_city_list!F1998,INDIRECT(ADDRESS(B1999,1,1,1,"all_city_parameter_inputs"))))</f>
        <v>PM_emission_inventories</v>
      </c>
      <c r="G1999" s="4" t="str" cm="1">
        <f t="array" aca="1" ref="G1999" ca="1">IF(AND(ISBLANK(INDIRECT(ADDRESS(B1999,3,1,1,"all_city_parameter_inputs"))),ISBLANK(INDIRECT(ADDRESS(B1999,2,1,1,"all_city_parameter_inputs")))),"",IF(ISBLANK(INDIRECT(ADDRESS(B1999,2,1,1,"all_city_parameter_inputs"))),"",INDIRECT(ADDRESS(B1999,2,1,1,"all_city_parameter_inputs"))))</f>
        <v>big_truck</v>
      </c>
      <c r="H1999" s="17" cm="1">
        <f t="array" aca="1" ref="H1999" ca="1">IF(ISBLANK(INDIRECT(ADDRESS(B1999,A1999,1,1,"all_city_parameter_inputs"))), "--",INDIRECT(ADDRESS(B1999,A1999,1,1,"all_city_parameter_inputs")))</f>
        <v>0.1564901442006594</v>
      </c>
      <c r="I1999" s="17">
        <f ca="1">IF(OR(G1999="alpha",G1999="beta",G1999="sd",G1999="mean"),"--",VLOOKUP(C1999,Default!$B$5:$H$113,7,FALSE))</f>
        <v>0.45445403783708543</v>
      </c>
      <c r="J1999" s="4" t="str">
        <f ca="1">VLOOKUP(F1999,Lookup!$C$5:$D$109,2, FALSE)</f>
        <v>Pollution values</v>
      </c>
      <c r="K1999" s="4">
        <f ca="1">VLOOKUP(C1999,Default!$B$4:$E$113,4, FALSE)</f>
        <v>0</v>
      </c>
      <c r="L1999" s="21" t="str" cm="1">
        <f t="array" aca="1" ref="L1999" ca="1">IF(ISNA(VLOOKUP(D1999,Grouped_Sources!$C:$C,1,FALSE)),"", INDIRECT(VLOOKUP(D1999,Grouped_Sources!$C:$G,5,FALSE)))</f>
        <v>air pollution and CO2 write-up_only table_V4.docx (dropbox.com)</v>
      </c>
      <c r="M1999" s="21"/>
      <c r="N1999" s="21"/>
    </row>
    <row r="2000" spans="1:14">
      <c r="A2000" s="5">
        <f t="shared" si="315"/>
        <v>23</v>
      </c>
      <c r="B2000" s="5">
        <f t="shared" si="316"/>
        <v>18</v>
      </c>
      <c r="C2000" s="5" t="str">
        <f t="shared" ca="1" si="307"/>
        <v>PM_emission_inventories truck</v>
      </c>
      <c r="D2000" s="5" t="str">
        <f t="shared" ca="1" si="299"/>
        <v>PM_emission_inventories_puerto_montt</v>
      </c>
      <c r="E2000" s="4" t="str" cm="1">
        <f t="array" aca="1" ref="E2000" ca="1">INDIRECT(ADDRESS(1,A2000,1,1,"all_city_parameter_inputs"))</f>
        <v>puerto_montt</v>
      </c>
      <c r="F2000" s="6" t="str" cm="1">
        <f t="array" aca="1" ref="F2000" ca="1">IF(AND(ISBLANK(INDIRECT(ADDRESS(B2000,2,1,1,"all_city_parameter_inputs"))), ISBLANK(INDIRECT(ADDRESS(B2000,1,1,1,"all_city_parameter_inputs")))), "", IF(ISBLANK(INDIRECT(ADDRESS(B2000,1,1,1,"all_city_parameter_inputs"))), All_city_list!F1999,INDIRECT(ADDRESS(B2000,1,1,1,"all_city_parameter_inputs"))))</f>
        <v>PM_emission_inventories</v>
      </c>
      <c r="G2000" s="4" t="str" cm="1">
        <f t="array" aca="1" ref="G2000" ca="1">IF(AND(ISBLANK(INDIRECT(ADDRESS(B2000,3,1,1,"all_city_parameter_inputs"))),ISBLANK(INDIRECT(ADDRESS(B2000,2,1,1,"all_city_parameter_inputs")))),"",IF(ISBLANK(INDIRECT(ADDRESS(B2000,2,1,1,"all_city_parameter_inputs"))),"",INDIRECT(ADDRESS(B2000,2,1,1,"all_city_parameter_inputs"))))</f>
        <v>truck</v>
      </c>
      <c r="H2000" s="17" cm="1">
        <f t="array" aca="1" ref="H2000" ca="1">IF(ISBLANK(INDIRECT(ADDRESS(B2000,A2000,1,1,"all_city_parameter_inputs"))), "--",INDIRECT(ADDRESS(B2000,A2000,1,1,"all_city_parameter_inputs")))</f>
        <v>0.18029462842499164</v>
      </c>
      <c r="I2000" s="17">
        <f ca="1">IF(OR(G2000="alpha",G2000="beta",G2000="sd",G2000="mean"),"--",VLOOKUP(C2000,Default!$B$5:$H$113,7,FALSE))</f>
        <v>0.33879566966662278</v>
      </c>
      <c r="J2000" s="4" t="str">
        <f ca="1">VLOOKUP(F2000,Lookup!$C$5:$D$109,2, FALSE)</f>
        <v>Pollution values</v>
      </c>
      <c r="K2000" s="4">
        <f ca="1">VLOOKUP(C2000,Default!$B$4:$E$113,4, FALSE)</f>
        <v>0</v>
      </c>
      <c r="L2000" s="21" t="str" cm="1">
        <f t="array" aca="1" ref="L2000" ca="1">IF(ISNA(VLOOKUP(D2000,Grouped_Sources!$C:$C,1,FALSE)),"", INDIRECT(VLOOKUP(D2000,Grouped_Sources!$C:$G,5,FALSE)))</f>
        <v>air pollution and CO2 write-up_only table_V4.docx (dropbox.com)</v>
      </c>
      <c r="M2000" s="21"/>
      <c r="N2000" s="21"/>
    </row>
    <row r="2001" spans="1:14">
      <c r="A2001" s="5">
        <f t="shared" si="315"/>
        <v>23</v>
      </c>
      <c r="B2001" s="5">
        <f t="shared" si="316"/>
        <v>19</v>
      </c>
      <c r="C2001" s="5" t="str">
        <f t="shared" ca="1" si="307"/>
        <v>PM_emission_inventories van</v>
      </c>
      <c r="D2001" s="5" t="str">
        <f t="shared" ca="1" si="299"/>
        <v>PM_emission_inventories_puerto_montt</v>
      </c>
      <c r="E2001" s="4" t="str" cm="1">
        <f t="array" aca="1" ref="E2001" ca="1">INDIRECT(ADDRESS(1,A2001,1,1,"all_city_parameter_inputs"))</f>
        <v>puerto_montt</v>
      </c>
      <c r="F2001" s="6" t="str" cm="1">
        <f t="array" aca="1" ref="F2001" ca="1">IF(AND(ISBLANK(INDIRECT(ADDRESS(B2001,2,1,1,"all_city_parameter_inputs"))), ISBLANK(INDIRECT(ADDRESS(B2001,1,1,1,"all_city_parameter_inputs")))), "", IF(ISBLANK(INDIRECT(ADDRESS(B2001,1,1,1,"all_city_parameter_inputs"))), All_city_list!F2000,INDIRECT(ADDRESS(B2001,1,1,1,"all_city_parameter_inputs"))))</f>
        <v>PM_emission_inventories</v>
      </c>
      <c r="G2001" s="4" t="str" cm="1">
        <f t="array" aca="1" ref="G2001" ca="1">IF(AND(ISBLANK(INDIRECT(ADDRESS(B2001,3,1,1,"all_city_parameter_inputs"))),ISBLANK(INDIRECT(ADDRESS(B2001,2,1,1,"all_city_parameter_inputs")))),"",IF(ISBLANK(INDIRECT(ADDRESS(B2001,2,1,1,"all_city_parameter_inputs"))),"",INDIRECT(ADDRESS(B2001,2,1,1,"all_city_parameter_inputs"))))</f>
        <v>van</v>
      </c>
      <c r="H2001" s="17" cm="1">
        <f t="array" aca="1" ref="H2001" ca="1">IF(ISBLANK(INDIRECT(ADDRESS(B2001,A2001,1,1,"all_city_parameter_inputs"))), "--",INDIRECT(ADDRESS(B2001,A2001,1,1,"all_city_parameter_inputs")))</f>
        <v>0</v>
      </c>
      <c r="I2001" s="17">
        <f ca="1">IF(OR(G2001="alpha",G2001="beta",G2001="sd",G2001="mean"),"--",VLOOKUP(C2001,Default!$B$5:$H$113,7,FALSE))</f>
        <v>0</v>
      </c>
      <c r="J2001" s="4" t="str">
        <f ca="1">VLOOKUP(F2001,Lookup!$C$5:$D$109,2, FALSE)</f>
        <v>Pollution values</v>
      </c>
      <c r="K2001" s="4">
        <f ca="1">VLOOKUP(C2001,Default!$B$4:$E$113,4, FALSE)</f>
        <v>0</v>
      </c>
      <c r="L2001" s="21" t="str" cm="1">
        <f t="array" aca="1" ref="L2001" ca="1">IF(ISNA(VLOOKUP(D2001,Grouped_Sources!$C:$C,1,FALSE)),"", INDIRECT(VLOOKUP(D2001,Grouped_Sources!$C:$G,5,FALSE)))</f>
        <v>air pollution and CO2 write-up_only table_V4.docx (dropbox.com)</v>
      </c>
      <c r="M2001" s="21"/>
      <c r="N2001" s="21"/>
    </row>
    <row r="2002" spans="1:14">
      <c r="A2002" s="5">
        <f t="shared" si="315"/>
        <v>23</v>
      </c>
      <c r="B2002" s="5">
        <f t="shared" si="316"/>
        <v>20</v>
      </c>
      <c r="C2002" s="5" t="str">
        <f t="shared" ca="1" si="307"/>
        <v>PM_emission_inventories other</v>
      </c>
      <c r="D2002" s="5" t="str">
        <f t="shared" ca="1" si="299"/>
        <v>PM_emission_inventories_puerto_montt</v>
      </c>
      <c r="E2002" s="4" t="str" cm="1">
        <f t="array" aca="1" ref="E2002" ca="1">INDIRECT(ADDRESS(1,A2002,1,1,"all_city_parameter_inputs"))</f>
        <v>puerto_montt</v>
      </c>
      <c r="F2002" s="6" t="str" cm="1">
        <f t="array" aca="1" ref="F2002" ca="1">IF(AND(ISBLANK(INDIRECT(ADDRESS(B2002,2,1,1,"all_city_parameter_inputs"))), ISBLANK(INDIRECT(ADDRESS(B2002,1,1,1,"all_city_parameter_inputs")))), "", IF(ISBLANK(INDIRECT(ADDRESS(B2002,1,1,1,"all_city_parameter_inputs"))), All_city_list!F2001,INDIRECT(ADDRESS(B2002,1,1,1,"all_city_parameter_inputs"))))</f>
        <v>PM_emission_inventories</v>
      </c>
      <c r="G2002" s="4" t="str" cm="1">
        <f t="array" aca="1" ref="G2002" ca="1">IF(AND(ISBLANK(INDIRECT(ADDRESS(B2002,3,1,1,"all_city_parameter_inputs"))),ISBLANK(INDIRECT(ADDRESS(B2002,2,1,1,"all_city_parameter_inputs")))),"",IF(ISBLANK(INDIRECT(ADDRESS(B2002,2,1,1,"all_city_parameter_inputs"))),"",INDIRECT(ADDRESS(B2002,2,1,1,"all_city_parameter_inputs"))))</f>
        <v>other</v>
      </c>
      <c r="H2002" s="17" cm="1">
        <f t="array" aca="1" ref="H2002" ca="1">IF(ISBLANK(INDIRECT(ADDRESS(B2002,A2002,1,1,"all_city_parameter_inputs"))), "--",INDIRECT(ADDRESS(B2002,A2002,1,1,"all_city_parameter_inputs")))</f>
        <v>0</v>
      </c>
      <c r="I2002" s="17">
        <f ca="1">IF(OR(G2002="alpha",G2002="beta",G2002="sd",G2002="mean"),"--",VLOOKUP(C2002,Default!$B$5:$H$113,7,FALSE))</f>
        <v>0</v>
      </c>
      <c r="J2002" s="4" t="str">
        <f ca="1">VLOOKUP(F2002,Lookup!$C$5:$D$109,2, FALSE)</f>
        <v>Pollution values</v>
      </c>
      <c r="K2002" s="4">
        <f ca="1">VLOOKUP(C2002,Default!$B$4:$E$113,4, FALSE)</f>
        <v>0</v>
      </c>
      <c r="L2002" s="21" t="str" cm="1">
        <f t="array" aca="1" ref="L2002" ca="1">IF(ISNA(VLOOKUP(D2002,Grouped_Sources!$C:$C,1,FALSE)),"", INDIRECT(VLOOKUP(D2002,Grouped_Sources!$C:$G,5,FALSE)))</f>
        <v>air pollution and CO2 write-up_only table_V4.docx (dropbox.com)</v>
      </c>
      <c r="M2002" s="21"/>
      <c r="N2002" s="21"/>
    </row>
    <row r="2003" spans="1:14">
      <c r="A2003" s="5">
        <f t="shared" si="315"/>
        <v>23</v>
      </c>
      <c r="B2003" s="5">
        <f t="shared" si="316"/>
        <v>21</v>
      </c>
      <c r="C2003" s="5" t="str">
        <f t="shared" ca="1" si="307"/>
        <v>PM_emission_inventories taxi</v>
      </c>
      <c r="D2003" s="5" t="str">
        <f t="shared" ref="D2003:D2095" ca="1" si="317">F2003&amp;"_"&amp;E2003</f>
        <v>PM_emission_inventories_puerto_montt</v>
      </c>
      <c r="E2003" s="4" t="str" cm="1">
        <f t="array" aca="1" ref="E2003" ca="1">INDIRECT(ADDRESS(1,A2003,1,1,"all_city_parameter_inputs"))</f>
        <v>puerto_montt</v>
      </c>
      <c r="F2003" s="6" t="str" cm="1">
        <f t="array" aca="1" ref="F2003" ca="1">IF(AND(ISBLANK(INDIRECT(ADDRESS(B2003,2,1,1,"all_city_parameter_inputs"))), ISBLANK(INDIRECT(ADDRESS(B2003,1,1,1,"all_city_parameter_inputs")))), "", IF(ISBLANK(INDIRECT(ADDRESS(B2003,1,1,1,"all_city_parameter_inputs"))), All_city_list!F2002,INDIRECT(ADDRESS(B2003,1,1,1,"all_city_parameter_inputs"))))</f>
        <v>PM_emission_inventories</v>
      </c>
      <c r="G2003" s="4" t="str" cm="1">
        <f t="array" aca="1" ref="G2003" ca="1">IF(AND(ISBLANK(INDIRECT(ADDRESS(B2003,3,1,1,"all_city_parameter_inputs"))),ISBLANK(INDIRECT(ADDRESS(B2003,2,1,1,"all_city_parameter_inputs")))),"",IF(ISBLANK(INDIRECT(ADDRESS(B2003,2,1,1,"all_city_parameter_inputs"))),"",INDIRECT(ADDRESS(B2003,2,1,1,"all_city_parameter_inputs"))))</f>
        <v>taxi</v>
      </c>
      <c r="H2003" s="17" cm="1">
        <f t="array" aca="1" ref="H2003" ca="1">IF(ISBLANK(INDIRECT(ADDRESS(B2003,A2003,1,1,"all_city_parameter_inputs"))), "--",INDIRECT(ADDRESS(B2003,A2003,1,1,"all_city_parameter_inputs")))</f>
        <v>0</v>
      </c>
      <c r="I2003" s="17">
        <f ca="1">IF(OR(G2003="alpha",G2003="beta",G2003="sd",G2003="mean"),"--",VLOOKUP(C2003,Default!$B$5:$H$113,7,FALSE))</f>
        <v>0</v>
      </c>
      <c r="J2003" s="4" t="str">
        <f ca="1">VLOOKUP(F2003,Lookup!$C$5:$D$109,2, FALSE)</f>
        <v>Pollution values</v>
      </c>
      <c r="K2003" s="4">
        <f ca="1">VLOOKUP(C2003,Default!$B$4:$E$113,4, FALSE)</f>
        <v>0</v>
      </c>
      <c r="L2003" s="21" t="str" cm="1">
        <f t="array" aca="1" ref="L2003" ca="1">IF(ISNA(VLOOKUP(D2003,Grouped_Sources!$C:$C,1,FALSE)),"", INDIRECT(VLOOKUP(D2003,Grouped_Sources!$C:$G,5,FALSE)))</f>
        <v>air pollution and CO2 write-up_only table_V4.docx (dropbox.com)</v>
      </c>
      <c r="M2003" s="21"/>
      <c r="N2003" s="21"/>
    </row>
    <row r="2004" spans="1:14">
      <c r="A2004" s="5">
        <f t="shared" si="315"/>
        <v>23</v>
      </c>
      <c r="B2004" s="5">
        <f t="shared" si="316"/>
        <v>22</v>
      </c>
      <c r="C2004" s="5" t="str">
        <f t="shared" ca="1" si="307"/>
        <v>PM_emission_inventories auto_rickshaw</v>
      </c>
      <c r="D2004" s="5" t="str">
        <f t="shared" ca="1" si="317"/>
        <v>PM_emission_inventories_puerto_montt</v>
      </c>
      <c r="E2004" s="4" t="str" cm="1">
        <f t="array" aca="1" ref="E2004" ca="1">INDIRECT(ADDRESS(1,A2004,1,1,"all_city_parameter_inputs"))</f>
        <v>puerto_montt</v>
      </c>
      <c r="F2004" s="6" t="str" cm="1">
        <f t="array" aca="1" ref="F2004" ca="1">IF(AND(ISBLANK(INDIRECT(ADDRESS(B2004,2,1,1,"all_city_parameter_inputs"))), ISBLANK(INDIRECT(ADDRESS(B2004,1,1,1,"all_city_parameter_inputs")))), "", IF(ISBLANK(INDIRECT(ADDRESS(B2004,1,1,1,"all_city_parameter_inputs"))), All_city_list!F2003,INDIRECT(ADDRESS(B2004,1,1,1,"all_city_parameter_inputs"))))</f>
        <v>PM_emission_inventories</v>
      </c>
      <c r="G2004" s="4" t="str" cm="1">
        <f t="array" aca="1" ref="G2004" ca="1">IF(AND(ISBLANK(INDIRECT(ADDRESS(B2004,3,1,1,"all_city_parameter_inputs"))),ISBLANK(INDIRECT(ADDRESS(B2004,2,1,1,"all_city_parameter_inputs")))),"",IF(ISBLANK(INDIRECT(ADDRESS(B2004,2,1,1,"all_city_parameter_inputs"))),"",INDIRECT(ADDRESS(B2004,2,1,1,"all_city_parameter_inputs"))))</f>
        <v>auto_rickshaw</v>
      </c>
      <c r="H2004" s="17" cm="1">
        <f t="array" aca="1" ref="H2004" ca="1">IF(ISBLANK(INDIRECT(ADDRESS(B2004,A2004,1,1,"all_city_parameter_inputs"))), "--",INDIRECT(ADDRESS(B2004,A2004,1,1,"all_city_parameter_inputs")))</f>
        <v>0</v>
      </c>
      <c r="I2004" s="17">
        <f ca="1">IF(OR(G2004="alpha",G2004="beta",G2004="sd",G2004="mean"),"--",VLOOKUP(C2004,Default!$B$5:$H$113,7,FALSE))</f>
        <v>0</v>
      </c>
      <c r="J2004" s="4" t="str">
        <f ca="1">VLOOKUP(F2004,Lookup!$C$5:$D$109,2, FALSE)</f>
        <v>Pollution values</v>
      </c>
      <c r="K2004" s="4">
        <f ca="1">VLOOKUP(C2004,Default!$B$4:$E$113,4, FALSE)</f>
        <v>0</v>
      </c>
      <c r="L2004" s="21" t="str" cm="1">
        <f t="array" aca="1" ref="L2004" ca="1">IF(ISNA(VLOOKUP(D2004,Grouped_Sources!$C:$C,1,FALSE)),"", INDIRECT(VLOOKUP(D2004,Grouped_Sources!$C:$G,5,FALSE)))</f>
        <v>air pollution and CO2 write-up_only table_V4.docx (dropbox.com)</v>
      </c>
      <c r="M2004" s="21"/>
      <c r="N2004" s="21"/>
    </row>
    <row r="2005" spans="1:14">
      <c r="A2005" s="5">
        <f t="shared" si="315"/>
        <v>23</v>
      </c>
      <c r="B2005" s="5">
        <f t="shared" si="316"/>
        <v>23</v>
      </c>
      <c r="C2005" s="5" t="str">
        <f t="shared" ca="1" si="307"/>
        <v>injury_reporting_rate</v>
      </c>
      <c r="D2005" s="5" t="str">
        <f t="shared" ca="1" si="317"/>
        <v>injury_reporting_rate_puerto_montt</v>
      </c>
      <c r="E2005" s="4" t="str" cm="1">
        <f t="array" aca="1" ref="E2005" ca="1">INDIRECT(ADDRESS(1,A2005,1,1,"all_city_parameter_inputs"))</f>
        <v>puerto_montt</v>
      </c>
      <c r="F2005" s="6" t="str" cm="1">
        <f t="array" aca="1" ref="F2005" ca="1">IF(AND(ISBLANK(INDIRECT(ADDRESS(B2005,2,1,1,"all_city_parameter_inputs"))), ISBLANK(INDIRECT(ADDRESS(B2005,1,1,1,"all_city_parameter_inputs")))), "", IF(ISBLANK(INDIRECT(ADDRESS(B2005,1,1,1,"all_city_parameter_inputs"))), All_city_list!F2004,INDIRECT(ADDRESS(B2005,1,1,1,"all_city_parameter_inputs"))))</f>
        <v>injury_reporting_rate</v>
      </c>
      <c r="G2005" s="4" t="str" cm="1">
        <f t="array" aca="1" ref="G2005" ca="1">IF(AND(ISBLANK(INDIRECT(ADDRESS(B2005,3,1,1,"all_city_parameter_inputs"))),ISBLANK(INDIRECT(ADDRESS(B2005,2,1,1,"all_city_parameter_inputs")))),"",IF(ISBLANK(INDIRECT(ADDRESS(B2005,2,1,1,"all_city_parameter_inputs"))),"",INDIRECT(ADDRESS(B2005,2,1,1,"all_city_parameter_inputs"))))</f>
        <v>constant</v>
      </c>
      <c r="H2005" s="17" cm="1">
        <f t="array" aca="1" ref="H2005" ca="1">IF(ISBLANK(INDIRECT(ADDRESS(B2005,A2005,1,1,"all_city_parameter_inputs"))), "--",INDIRECT(ADDRESS(B2005,A2005,1,1,"all_city_parameter_inputs")))</f>
        <v>0.87305122494432075</v>
      </c>
      <c r="I2005" s="17">
        <f ca="1">IF(OR(G2005="alpha",G2005="beta",G2005="sd",G2005="mean"),"--",VLOOKUP(C2005,Default!$B$5:$H$113,7,FALSE))</f>
        <v>1</v>
      </c>
      <c r="J2005" s="4" t="str">
        <f ca="1">VLOOKUP(F2005,Lookup!$C$5:$D$109,2, FALSE)</f>
        <v>Injury values</v>
      </c>
      <c r="K2005" s="4" t="str">
        <f ca="1">VLOOKUP(C2005,Default!$B$4:$E$113,4, FALSE)</f>
        <v>rate at which injuries are reported</v>
      </c>
      <c r="L2005" s="21" t="str" cm="1">
        <f t="array" aca="1" ref="L2005" ca="1">IF(ISNA(VLOOKUP(D2005,Grouped_Sources!$C:$C,1,FALSE)),"", INDIRECT(VLOOKUP(D2005,Grouped_Sources!$C:$G,5,FALSE)))</f>
        <v>InjuryReportingRate_WriteUp_vxx.docx on OneDrive Ali Abbas - ITHIM Global\Methods and Processes\Input Parameters\InjuryReportingRate</v>
      </c>
      <c r="M2005" s="21"/>
      <c r="N2005" s="21"/>
    </row>
    <row r="2006" spans="1:14">
      <c r="A2006" s="5">
        <f t="shared" si="315"/>
        <v>23</v>
      </c>
      <c r="B2006" s="5">
        <f t="shared" si="316"/>
        <v>24</v>
      </c>
      <c r="C2006" s="5" t="str">
        <f t="shared" ca="1" si="307"/>
        <v>injury_reporting_rate</v>
      </c>
      <c r="D2006" s="5" t="str">
        <f t="shared" ca="1" si="317"/>
        <v>injury_reporting_rate_puerto_montt</v>
      </c>
      <c r="E2006" s="4" t="str" cm="1">
        <f t="array" aca="1" ref="E2006" ca="1">INDIRECT(ADDRESS(1,A2006,1,1,"all_city_parameter_inputs"))</f>
        <v>puerto_montt</v>
      </c>
      <c r="F2006" s="6" t="str" cm="1">
        <f t="array" aca="1" ref="F2006" ca="1">IF(AND(ISBLANK(INDIRECT(ADDRESS(B2006,2,1,1,"all_city_parameter_inputs"))), ISBLANK(INDIRECT(ADDRESS(B2006,1,1,1,"all_city_parameter_inputs")))), "", IF(ISBLANK(INDIRECT(ADDRESS(B2006,1,1,1,"all_city_parameter_inputs"))), All_city_list!F2005,INDIRECT(ADDRESS(B2006,1,1,1,"all_city_parameter_inputs"))))</f>
        <v>injury_reporting_rate</v>
      </c>
      <c r="G2006" s="4" t="str" cm="1">
        <f t="array" aca="1" ref="G2006" ca="1">IF(AND(ISBLANK(INDIRECT(ADDRESS(B2006,3,1,1,"all_city_parameter_inputs"))),ISBLANK(INDIRECT(ADDRESS(B2006,2,1,1,"all_city_parameter_inputs")))),"",IF(ISBLANK(INDIRECT(ADDRESS(B2006,2,1,1,"all_city_parameter_inputs"))),"",INDIRECT(ADDRESS(B2006,2,1,1,"all_city_parameter_inputs"))))</f>
        <v>alpha</v>
      </c>
      <c r="H2006" s="17" cm="1">
        <f t="array" aca="1" ref="H2006" ca="1">IF(ISBLANK(INDIRECT(ADDRESS(B2006,A2006,1,1,"all_city_parameter_inputs"))), "--",INDIRECT(ADDRESS(B2006,A2006,1,1,"all_city_parameter_inputs")))</f>
        <v>8.803218520818799</v>
      </c>
      <c r="I2006" s="17" t="str">
        <f ca="1">IF(OR(G2006="alpha",G2006="beta",G2006="sd",G2006="mean"),"--",VLOOKUP(C2006,Default!$B$5:$H$113,7,FALSE))</f>
        <v>--</v>
      </c>
      <c r="J2006" s="4" t="str">
        <f ca="1">VLOOKUP(F2006,Lookup!$C$5:$D$109,2, FALSE)</f>
        <v>Injury values</v>
      </c>
      <c r="K2006" s="4" t="str">
        <f ca="1">VLOOKUP(C2006,Default!$B$4:$E$113,4, FALSE)</f>
        <v>rate at which injuries are reported</v>
      </c>
      <c r="L2006" s="21" t="str" cm="1">
        <f t="array" aca="1" ref="L2006" ca="1">IF(ISNA(VLOOKUP(D2006,Grouped_Sources!$C:$C,1,FALSE)),"", INDIRECT(VLOOKUP(D2006,Grouped_Sources!$C:$G,5,FALSE)))</f>
        <v>InjuryReportingRate_WriteUp_vxx.docx on OneDrive Ali Abbas - ITHIM Global\Methods and Processes\Input Parameters\InjuryReportingRate</v>
      </c>
      <c r="M2006" s="21"/>
      <c r="N2006" s="21"/>
    </row>
    <row r="2007" spans="1:14">
      <c r="A2007" s="5">
        <f t="shared" si="315"/>
        <v>23</v>
      </c>
      <c r="B2007" s="5">
        <f t="shared" si="316"/>
        <v>25</v>
      </c>
      <c r="C2007" s="5" t="str">
        <f t="shared" ca="1" si="307"/>
        <v>injury_reporting_rate</v>
      </c>
      <c r="D2007" s="5" t="str">
        <f t="shared" ca="1" si="317"/>
        <v>injury_reporting_rate_puerto_montt</v>
      </c>
      <c r="E2007" s="4" t="str" cm="1">
        <f t="array" aca="1" ref="E2007" ca="1">INDIRECT(ADDRESS(1,A2007,1,1,"all_city_parameter_inputs"))</f>
        <v>puerto_montt</v>
      </c>
      <c r="F2007" s="6" t="str" cm="1">
        <f t="array" aca="1" ref="F2007" ca="1">IF(AND(ISBLANK(INDIRECT(ADDRESS(B2007,2,1,1,"all_city_parameter_inputs"))), ISBLANK(INDIRECT(ADDRESS(B2007,1,1,1,"all_city_parameter_inputs")))), "", IF(ISBLANK(INDIRECT(ADDRESS(B2007,1,1,1,"all_city_parameter_inputs"))), All_city_list!F2006,INDIRECT(ADDRESS(B2007,1,1,1,"all_city_parameter_inputs"))))</f>
        <v>injury_reporting_rate</v>
      </c>
      <c r="G2007" s="4" t="str" cm="1">
        <f t="array" aca="1" ref="G2007" ca="1">IF(AND(ISBLANK(INDIRECT(ADDRESS(B2007,3,1,1,"all_city_parameter_inputs"))),ISBLANK(INDIRECT(ADDRESS(B2007,2,1,1,"all_city_parameter_inputs")))),"",IF(ISBLANK(INDIRECT(ADDRESS(B2007,2,1,1,"all_city_parameter_inputs"))),"",INDIRECT(ADDRESS(B2007,2,1,1,"all_city_parameter_inputs"))))</f>
        <v>beta</v>
      </c>
      <c r="H2007" s="17" cm="1">
        <f t="array" aca="1" ref="H2007" ca="1">IF(ISBLANK(INDIRECT(ADDRESS(B2007,A2007,1,1,"all_city_parameter_inputs"))), "--",INDIRECT(ADDRESS(B2007,A2007,1,1,"all_city_parameter_inputs")))</f>
        <v>1.2800598359353863</v>
      </c>
      <c r="I2007" s="17" t="str">
        <f ca="1">IF(OR(G2007="alpha",G2007="beta",G2007="sd",G2007="mean"),"--",VLOOKUP(C2007,Default!$B$5:$H$113,7,FALSE))</f>
        <v>--</v>
      </c>
      <c r="J2007" s="4" t="str">
        <f ca="1">VLOOKUP(F2007,Lookup!$C$5:$D$109,2, FALSE)</f>
        <v>Injury values</v>
      </c>
      <c r="K2007" s="4" t="str">
        <f ca="1">VLOOKUP(C2007,Default!$B$4:$E$113,4, FALSE)</f>
        <v>rate at which injuries are reported</v>
      </c>
      <c r="L2007" s="21" t="str" cm="1">
        <f t="array" aca="1" ref="L2007" ca="1">IF(ISNA(VLOOKUP(D2007,Grouped_Sources!$C:$C,1,FALSE)),"", INDIRECT(VLOOKUP(D2007,Grouped_Sources!$C:$G,5,FALSE)))</f>
        <v>InjuryReportingRate_WriteUp_vxx.docx on OneDrive Ali Abbas - ITHIM Global\Methods and Processes\Input Parameters\InjuryReportingRate</v>
      </c>
      <c r="M2007" s="21"/>
      <c r="N2007" s="21"/>
    </row>
    <row r="2008" spans="1:14">
      <c r="A2008" s="5">
        <f t="shared" si="315"/>
        <v>23</v>
      </c>
      <c r="B2008" s="5">
        <f t="shared" si="316"/>
        <v>26</v>
      </c>
      <c r="C2008" s="5" t="str">
        <f t="shared" ca="1" si="307"/>
        <v>chronic_disease_scalar</v>
      </c>
      <c r="D2008" s="5" t="str">
        <f t="shared" ca="1" si="317"/>
        <v>chronic_disease_scalar_puerto_montt</v>
      </c>
      <c r="E2008" s="4" t="str" cm="1">
        <f t="array" aca="1" ref="E2008" ca="1">INDIRECT(ADDRESS(1,A2008,1,1,"all_city_parameter_inputs"))</f>
        <v>puerto_montt</v>
      </c>
      <c r="F2008" s="6" t="str" cm="1">
        <f t="array" aca="1" ref="F2008" ca="1">IF(AND(ISBLANK(INDIRECT(ADDRESS(B2008,2,1,1,"all_city_parameter_inputs"))), ISBLANK(INDIRECT(ADDRESS(B2008,1,1,1,"all_city_parameter_inputs")))), "", IF(ISBLANK(INDIRECT(ADDRESS(B2008,1,1,1,"all_city_parameter_inputs"))), All_city_list!F2007,INDIRECT(ADDRESS(B2008,1,1,1,"all_city_parameter_inputs"))))</f>
        <v>chronic_disease_scalar</v>
      </c>
      <c r="G2008" s="4" t="str" cm="1">
        <f t="array" aca="1" ref="G2008" ca="1">IF(AND(ISBLANK(INDIRECT(ADDRESS(B2008,3,1,1,"all_city_parameter_inputs"))),ISBLANK(INDIRECT(ADDRESS(B2008,2,1,1,"all_city_parameter_inputs")))),"",IF(ISBLANK(INDIRECT(ADDRESS(B2008,2,1,1,"all_city_parameter_inputs"))),"",INDIRECT(ADDRESS(B2008,2,1,1,"all_city_parameter_inputs"))))</f>
        <v>constant</v>
      </c>
      <c r="H2008" s="17" cm="1">
        <f t="array" aca="1" ref="H2008" ca="1">IF(ISBLANK(INDIRECT(ADDRESS(B2008,A2008,1,1,"all_city_parameter_inputs"))), "--",INDIRECT(ADDRESS(B2008,A2008,1,1,"all_city_parameter_inputs")))</f>
        <v>1</v>
      </c>
      <c r="I2008" s="17">
        <f ca="1">IF(OR(G2008="alpha",G2008="beta",G2008="sd",G2008="mean"),"--",VLOOKUP(C2008,Default!$B$5:$H$113,7,FALSE))</f>
        <v>1</v>
      </c>
      <c r="J2008" s="4" t="str">
        <f ca="1">VLOOKUP(F2008,Lookup!$C$5:$D$109,2, FALSE)</f>
        <v>Health values</v>
      </c>
      <c r="K2008" s="4" t="str">
        <f ca="1">VLOOKUP(C2008,Default!$B$4:$E$113,4, FALSE)</f>
        <v>scalar for GBD data</v>
      </c>
      <c r="L2008" s="21" t="str" cm="1">
        <f t="array" aca="1" ref="L2008" ca="1">IF(ISNA(VLOOKUP(D2008,Grouped_Sources!$C:$C,1,FALSE)),"", INDIRECT(VLOOKUP(D2008,Grouped_Sources!$C:$G,5,FALSE)))</f>
        <v>dummy value - leave for time being</v>
      </c>
      <c r="M2008" s="21"/>
      <c r="N2008" s="21"/>
    </row>
    <row r="2009" spans="1:14">
      <c r="A2009" s="5">
        <f t="shared" si="315"/>
        <v>23</v>
      </c>
      <c r="B2009" s="5">
        <f t="shared" si="316"/>
        <v>27</v>
      </c>
      <c r="C2009" s="5" t="str">
        <f t="shared" ca="1" si="307"/>
        <v>chronic_disease_scalar</v>
      </c>
      <c r="D2009" s="5" t="str">
        <f t="shared" ca="1" si="317"/>
        <v>chronic_disease_scalar_puerto_montt</v>
      </c>
      <c r="E2009" s="4" t="str" cm="1">
        <f t="array" aca="1" ref="E2009" ca="1">INDIRECT(ADDRESS(1,A2009,1,1,"all_city_parameter_inputs"))</f>
        <v>puerto_montt</v>
      </c>
      <c r="F2009" s="6" t="str" cm="1">
        <f t="array" aca="1" ref="F2009" ca="1">IF(AND(ISBLANK(INDIRECT(ADDRESS(B2009,2,1,1,"all_city_parameter_inputs"))), ISBLANK(INDIRECT(ADDRESS(B2009,1,1,1,"all_city_parameter_inputs")))), "", IF(ISBLANK(INDIRECT(ADDRESS(B2009,1,1,1,"all_city_parameter_inputs"))), All_city_list!F2008,INDIRECT(ADDRESS(B2009,1,1,1,"all_city_parameter_inputs"))))</f>
        <v>chronic_disease_scalar</v>
      </c>
      <c r="G2009" s="4" t="str" cm="1">
        <f t="array" aca="1" ref="G2009" ca="1">IF(AND(ISBLANK(INDIRECT(ADDRESS(B2009,3,1,1,"all_city_parameter_inputs"))),ISBLANK(INDIRECT(ADDRESS(B2009,2,1,1,"all_city_parameter_inputs")))),"",IF(ISBLANK(INDIRECT(ADDRESS(B2009,2,1,1,"all_city_parameter_inputs"))),"",INDIRECT(ADDRESS(B2009,2,1,1,"all_city_parameter_inputs"))))</f>
        <v>mean</v>
      </c>
      <c r="H2009" s="17" cm="1">
        <f t="array" aca="1" ref="H2009" ca="1">IF(ISBLANK(INDIRECT(ADDRESS(B2009,A2009,1,1,"all_city_parameter_inputs"))), "--",INDIRECT(ADDRESS(B2009,A2009,1,1,"all_city_parameter_inputs")))</f>
        <v>1</v>
      </c>
      <c r="I2009" s="17" t="str">
        <f ca="1">IF(OR(G2009="alpha",G2009="beta",G2009="sd",G2009="mean"),"--",VLOOKUP(C2009,Default!$B$5:$H$113,7,FALSE))</f>
        <v>--</v>
      </c>
      <c r="J2009" s="4" t="str">
        <f ca="1">VLOOKUP(F2009,Lookup!$C$5:$D$109,2, FALSE)</f>
        <v>Health values</v>
      </c>
      <c r="K2009" s="4" t="str">
        <f ca="1">VLOOKUP(C2009,Default!$B$4:$E$113,4, FALSE)</f>
        <v>scalar for GBD data</v>
      </c>
      <c r="L2009" s="21" t="str" cm="1">
        <f t="array" aca="1" ref="L2009" ca="1">IF(ISNA(VLOOKUP(D2009,Grouped_Sources!$C:$C,1,FALSE)),"", INDIRECT(VLOOKUP(D2009,Grouped_Sources!$C:$G,5,FALSE)))</f>
        <v>dummy value - leave for time being</v>
      </c>
      <c r="M2009" s="21"/>
      <c r="N2009" s="21"/>
    </row>
    <row r="2010" spans="1:14">
      <c r="A2010" s="5">
        <f t="shared" si="315"/>
        <v>23</v>
      </c>
      <c r="B2010" s="5">
        <f t="shared" si="316"/>
        <v>28</v>
      </c>
      <c r="C2010" s="5" t="str">
        <f t="shared" ca="1" si="307"/>
        <v>chronic_disease_scalar</v>
      </c>
      <c r="D2010" s="5" t="str">
        <f t="shared" ca="1" si="317"/>
        <v>chronic_disease_scalar_puerto_montt</v>
      </c>
      <c r="E2010" s="4" t="str" cm="1">
        <f t="array" aca="1" ref="E2010" ca="1">INDIRECT(ADDRESS(1,A2010,1,1,"all_city_parameter_inputs"))</f>
        <v>puerto_montt</v>
      </c>
      <c r="F2010" s="6" t="str" cm="1">
        <f t="array" aca="1" ref="F2010" ca="1">IF(AND(ISBLANK(INDIRECT(ADDRESS(B2010,2,1,1,"all_city_parameter_inputs"))), ISBLANK(INDIRECT(ADDRESS(B2010,1,1,1,"all_city_parameter_inputs")))), "", IF(ISBLANK(INDIRECT(ADDRESS(B2010,1,1,1,"all_city_parameter_inputs"))), All_city_list!F2009,INDIRECT(ADDRESS(B2010,1,1,1,"all_city_parameter_inputs"))))</f>
        <v>chronic_disease_scalar</v>
      </c>
      <c r="G2010" s="4" t="str" cm="1">
        <f t="array" aca="1" ref="G2010" ca="1">IF(AND(ISBLANK(INDIRECT(ADDRESS(B2010,3,1,1,"all_city_parameter_inputs"))),ISBLANK(INDIRECT(ADDRESS(B2010,2,1,1,"all_city_parameter_inputs")))),"",IF(ISBLANK(INDIRECT(ADDRESS(B2010,2,1,1,"all_city_parameter_inputs"))),"",INDIRECT(ADDRESS(B2010,2,1,1,"all_city_parameter_inputs"))))</f>
        <v>sd</v>
      </c>
      <c r="H2010" s="17" cm="1">
        <f t="array" aca="1" ref="H2010" ca="1">IF(ISBLANK(INDIRECT(ADDRESS(B2010,A2010,1,1,"all_city_parameter_inputs"))), "--",INDIRECT(ADDRESS(B2010,A2010,1,1,"all_city_parameter_inputs")))</f>
        <v>1.2</v>
      </c>
      <c r="I2010" s="17" t="str">
        <f ca="1">IF(OR(G2010="alpha",G2010="beta",G2010="sd",G2010="mean"),"--",VLOOKUP(C2010,Default!$B$5:$H$113,7,FALSE))</f>
        <v>--</v>
      </c>
      <c r="J2010" s="4" t="str">
        <f ca="1">VLOOKUP(F2010,Lookup!$C$5:$D$109,2, FALSE)</f>
        <v>Health values</v>
      </c>
      <c r="K2010" s="4" t="str">
        <f ca="1">VLOOKUP(C2010,Default!$B$4:$E$113,4, FALSE)</f>
        <v>scalar for GBD data</v>
      </c>
      <c r="L2010" s="21" t="str" cm="1">
        <f t="array" aca="1" ref="L2010" ca="1">IF(ISNA(VLOOKUP(D2010,Grouped_Sources!$C:$C,1,FALSE)),"", INDIRECT(VLOOKUP(D2010,Grouped_Sources!$C:$G,5,FALSE)))</f>
        <v>dummy value - leave for time being</v>
      </c>
      <c r="M2010" s="21"/>
      <c r="N2010" s="21"/>
    </row>
    <row r="2011" spans="1:14">
      <c r="A2011" s="5">
        <f t="shared" si="315"/>
        <v>23</v>
      </c>
      <c r="B2011" s="5">
        <f t="shared" si="316"/>
        <v>29</v>
      </c>
      <c r="C2011" s="5" t="str">
        <f t="shared" ca="1" si="307"/>
        <v>pm_conc_base</v>
      </c>
      <c r="D2011" s="5" t="str">
        <f t="shared" ca="1" si="317"/>
        <v>pm_conc_base_puerto_montt</v>
      </c>
      <c r="E2011" s="4" t="str" cm="1">
        <f t="array" aca="1" ref="E2011" ca="1">INDIRECT(ADDRESS(1,A2011,1,1,"all_city_parameter_inputs"))</f>
        <v>puerto_montt</v>
      </c>
      <c r="F2011" s="6" t="str" cm="1">
        <f t="array" aca="1" ref="F2011" ca="1">IF(AND(ISBLANK(INDIRECT(ADDRESS(B2011,2,1,1,"all_city_parameter_inputs"))), ISBLANK(INDIRECT(ADDRESS(B2011,1,1,1,"all_city_parameter_inputs")))), "", IF(ISBLANK(INDIRECT(ADDRESS(B2011,1,1,1,"all_city_parameter_inputs"))), All_city_list!F2010,INDIRECT(ADDRESS(B2011,1,1,1,"all_city_parameter_inputs"))))</f>
        <v>pm_conc_base</v>
      </c>
      <c r="G2011" s="4" t="str" cm="1">
        <f t="array" aca="1" ref="G2011" ca="1">IF(AND(ISBLANK(INDIRECT(ADDRESS(B2011,3,1,1,"all_city_parameter_inputs"))),ISBLANK(INDIRECT(ADDRESS(B2011,2,1,1,"all_city_parameter_inputs")))),"",IF(ISBLANK(INDIRECT(ADDRESS(B2011,2,1,1,"all_city_parameter_inputs"))),"",INDIRECT(ADDRESS(B2011,2,1,1,"all_city_parameter_inputs"))))</f>
        <v>constant</v>
      </c>
      <c r="H2011" s="17" cm="1">
        <f t="array" aca="1" ref="H2011" ca="1">IF(ISBLANK(INDIRECT(ADDRESS(B2011,A2011,1,1,"all_city_parameter_inputs"))), "--",INDIRECT(ADDRESS(B2011,A2011,1,1,"all_city_parameter_inputs")))</f>
        <v>26.317699999999999</v>
      </c>
      <c r="I2011" s="17">
        <f ca="1">IF(OR(G2011="alpha",G2011="beta",G2011="sd",G2011="mean"),"--",VLOOKUP(C2011,Default!$B$5:$H$113,7,FALSE))</f>
        <v>12.69</v>
      </c>
      <c r="J2011" s="4" t="str">
        <f ca="1">VLOOKUP(F2011,Lookup!$C$5:$D$109,2, FALSE)</f>
        <v>Pollution values</v>
      </c>
      <c r="K2011" s="4" t="str">
        <f ca="1">VLOOKUP(C2011,Default!$B$4:$E$113,4, FALSE)</f>
        <v>background PM2.5 concentration</v>
      </c>
      <c r="L2011" s="21" t="str" cm="1">
        <f t="array" aca="1" ref="L2011" ca="1">IF(ISNA(VLOOKUP(D2011,Grouped_Sources!$C:$C,1,FALSE)),"", INDIRECT(VLOOKUP(D2011,Grouped_Sources!$C:$G,5,FALSE)))</f>
        <v>…Dropbox\ITHIM Global\Methods and Processes\Air Pollution\Emissions and air pollution calculations - Rahul &amp; Haneen\Databases used\database_source_apport_studies_v2_0_26_9_2015.xls</v>
      </c>
      <c r="M2011" s="21"/>
      <c r="N2011" s="21"/>
    </row>
    <row r="2012" spans="1:14">
      <c r="A2012" s="5">
        <f t="shared" si="315"/>
        <v>23</v>
      </c>
      <c r="B2012" s="5">
        <f t="shared" si="316"/>
        <v>30</v>
      </c>
      <c r="C2012" s="5" t="str">
        <f t="shared" ca="1" si="307"/>
        <v>pm_conc_base</v>
      </c>
      <c r="D2012" s="5" t="str">
        <f t="shared" ca="1" si="317"/>
        <v>pm_conc_base_puerto_montt</v>
      </c>
      <c r="E2012" s="4" t="str" cm="1">
        <f t="array" aca="1" ref="E2012" ca="1">INDIRECT(ADDRESS(1,A2012,1,1,"all_city_parameter_inputs"))</f>
        <v>puerto_montt</v>
      </c>
      <c r="F2012" s="6" t="str" cm="1">
        <f t="array" aca="1" ref="F2012" ca="1">IF(AND(ISBLANK(INDIRECT(ADDRESS(B2012,2,1,1,"all_city_parameter_inputs"))), ISBLANK(INDIRECT(ADDRESS(B2012,1,1,1,"all_city_parameter_inputs")))), "", IF(ISBLANK(INDIRECT(ADDRESS(B2012,1,1,1,"all_city_parameter_inputs"))), All_city_list!F2011,INDIRECT(ADDRESS(B2012,1,1,1,"all_city_parameter_inputs"))))</f>
        <v>pm_conc_base</v>
      </c>
      <c r="G2012" s="4" t="str" cm="1">
        <f t="array" aca="1" ref="G2012" ca="1">IF(AND(ISBLANK(INDIRECT(ADDRESS(B2012,3,1,1,"all_city_parameter_inputs"))),ISBLANK(INDIRECT(ADDRESS(B2012,2,1,1,"all_city_parameter_inputs")))),"",IF(ISBLANK(INDIRECT(ADDRESS(B2012,2,1,1,"all_city_parameter_inputs"))),"",INDIRECT(ADDRESS(B2012,2,1,1,"all_city_parameter_inputs"))))</f>
        <v>mean</v>
      </c>
      <c r="H2012" s="17" t="str" cm="1">
        <f t="array" aca="1" ref="H2012" ca="1">IF(ISBLANK(INDIRECT(ADDRESS(B2012,A2012,1,1,"all_city_parameter_inputs"))), "--",INDIRECT(ADDRESS(B2012,A2012,1,1,"all_city_parameter_inputs")))</f>
        <v>--</v>
      </c>
      <c r="I2012" s="17" t="str">
        <f ca="1">IF(OR(G2012="alpha",G2012="beta",G2012="sd",G2012="mean"),"--",VLOOKUP(C2012,Default!$B$5:$H$113,7,FALSE))</f>
        <v>--</v>
      </c>
      <c r="J2012" s="4" t="str">
        <f ca="1">VLOOKUP(F2012,Lookup!$C$5:$D$109,2, FALSE)</f>
        <v>Pollution values</v>
      </c>
      <c r="K2012" s="4" t="str">
        <f ca="1">VLOOKUP(C2012,Default!$B$4:$E$113,4, FALSE)</f>
        <v>background PM2.5 concentration</v>
      </c>
      <c r="L2012" s="21" t="str" cm="1">
        <f t="array" aca="1" ref="L2012" ca="1">IF(ISNA(VLOOKUP(D2012,Grouped_Sources!$C:$C,1,FALSE)),"", INDIRECT(VLOOKUP(D2012,Grouped_Sources!$C:$G,5,FALSE)))</f>
        <v>…Dropbox\ITHIM Global\Methods and Processes\Air Pollution\Emissions and air pollution calculations - Rahul &amp; Haneen\Databases used\database_source_apport_studies_v2_0_26_9_2015.xls</v>
      </c>
      <c r="M2012" s="21"/>
      <c r="N2012" s="21"/>
    </row>
    <row r="2013" spans="1:14">
      <c r="A2013" s="5">
        <f t="shared" si="315"/>
        <v>23</v>
      </c>
      <c r="B2013" s="5">
        <f t="shared" si="316"/>
        <v>31</v>
      </c>
      <c r="C2013" s="5" t="str">
        <f t="shared" ca="1" si="307"/>
        <v>pm_conc_base</v>
      </c>
      <c r="D2013" s="5" t="str">
        <f t="shared" ca="1" si="317"/>
        <v>pm_conc_base_puerto_montt</v>
      </c>
      <c r="E2013" s="4" t="str" cm="1">
        <f t="array" aca="1" ref="E2013" ca="1">INDIRECT(ADDRESS(1,A2013,1,1,"all_city_parameter_inputs"))</f>
        <v>puerto_montt</v>
      </c>
      <c r="F2013" s="6" t="str" cm="1">
        <f t="array" aca="1" ref="F2013" ca="1">IF(AND(ISBLANK(INDIRECT(ADDRESS(B2013,2,1,1,"all_city_parameter_inputs"))), ISBLANK(INDIRECT(ADDRESS(B2013,1,1,1,"all_city_parameter_inputs")))), "", IF(ISBLANK(INDIRECT(ADDRESS(B2013,1,1,1,"all_city_parameter_inputs"))), All_city_list!F2012,INDIRECT(ADDRESS(B2013,1,1,1,"all_city_parameter_inputs"))))</f>
        <v>pm_conc_base</v>
      </c>
      <c r="G2013" s="4" t="str" cm="1">
        <f t="array" aca="1" ref="G2013" ca="1">IF(AND(ISBLANK(INDIRECT(ADDRESS(B2013,3,1,1,"all_city_parameter_inputs"))),ISBLANK(INDIRECT(ADDRESS(B2013,2,1,1,"all_city_parameter_inputs")))),"",IF(ISBLANK(INDIRECT(ADDRESS(B2013,2,1,1,"all_city_parameter_inputs"))),"",INDIRECT(ADDRESS(B2013,2,1,1,"all_city_parameter_inputs"))))</f>
        <v>sd</v>
      </c>
      <c r="H2013" s="17" t="str" cm="1">
        <f t="array" aca="1" ref="H2013" ca="1">IF(ISBLANK(INDIRECT(ADDRESS(B2013,A2013,1,1,"all_city_parameter_inputs"))), "--",INDIRECT(ADDRESS(B2013,A2013,1,1,"all_city_parameter_inputs")))</f>
        <v>--</v>
      </c>
      <c r="I2013" s="17" t="str">
        <f ca="1">IF(OR(G2013="alpha",G2013="beta",G2013="sd",G2013="mean"),"--",VLOOKUP(C2013,Default!$B$5:$H$113,7,FALSE))</f>
        <v>--</v>
      </c>
      <c r="J2013" s="4" t="str">
        <f ca="1">VLOOKUP(F2013,Lookup!$C$5:$D$109,2, FALSE)</f>
        <v>Pollution values</v>
      </c>
      <c r="K2013" s="4" t="str">
        <f ca="1">VLOOKUP(C2013,Default!$B$4:$E$113,4, FALSE)</f>
        <v>background PM2.5 concentration</v>
      </c>
      <c r="L2013" s="21" t="str" cm="1">
        <f t="array" aca="1" ref="L2013" ca="1">IF(ISNA(VLOOKUP(D2013,Grouped_Sources!$C:$C,1,FALSE)),"", INDIRECT(VLOOKUP(D2013,Grouped_Sources!$C:$G,5,FALSE)))</f>
        <v>…Dropbox\ITHIM Global\Methods and Processes\Air Pollution\Emissions and air pollution calculations - Rahul &amp; Haneen\Databases used\database_source_apport_studies_v2_0_26_9_2015.xls</v>
      </c>
      <c r="M2013" s="21"/>
      <c r="N2013" s="21"/>
    </row>
    <row r="2014" spans="1:14">
      <c r="A2014" s="5">
        <f t="shared" si="315"/>
        <v>23</v>
      </c>
      <c r="B2014" s="5">
        <f t="shared" si="316"/>
        <v>32</v>
      </c>
      <c r="C2014" s="5" t="str">
        <f t="shared" ca="1" si="307"/>
        <v>pm_trans_share</v>
      </c>
      <c r="D2014" s="5" t="str">
        <f t="shared" ca="1" si="317"/>
        <v>pm_trans_share_puerto_montt</v>
      </c>
      <c r="E2014" s="4" t="str" cm="1">
        <f t="array" aca="1" ref="E2014" ca="1">INDIRECT(ADDRESS(1,A2014,1,1,"all_city_parameter_inputs"))</f>
        <v>puerto_montt</v>
      </c>
      <c r="F2014" s="6" t="str" cm="1">
        <f t="array" aca="1" ref="F2014" ca="1">IF(AND(ISBLANK(INDIRECT(ADDRESS(B2014,2,1,1,"all_city_parameter_inputs"))), ISBLANK(INDIRECT(ADDRESS(B2014,1,1,1,"all_city_parameter_inputs")))), "", IF(ISBLANK(INDIRECT(ADDRESS(B2014,1,1,1,"all_city_parameter_inputs"))), All_city_list!F2013,INDIRECT(ADDRESS(B2014,1,1,1,"all_city_parameter_inputs"))))</f>
        <v>pm_trans_share</v>
      </c>
      <c r="G2014" s="4" t="str" cm="1">
        <f t="array" aca="1" ref="G2014" ca="1">IF(AND(ISBLANK(INDIRECT(ADDRESS(B2014,3,1,1,"all_city_parameter_inputs"))),ISBLANK(INDIRECT(ADDRESS(B2014,2,1,1,"all_city_parameter_inputs")))),"",IF(ISBLANK(INDIRECT(ADDRESS(B2014,2,1,1,"all_city_parameter_inputs"))),"",INDIRECT(ADDRESS(B2014,2,1,1,"all_city_parameter_inputs"))))</f>
        <v>constant</v>
      </c>
      <c r="H2014" s="17" cm="1">
        <f t="array" aca="1" ref="H2014" ca="1">IF(ISBLANK(INDIRECT(ADDRESS(B2014,A2014,1,1,"all_city_parameter_inputs"))), "--",INDIRECT(ADDRESS(B2014,A2014,1,1,"all_city_parameter_inputs")))</f>
        <v>0.32</v>
      </c>
      <c r="I2014" s="17">
        <f ca="1">IF(OR(G2014="alpha",G2014="beta",G2014="sd",G2014="mean"),"--",VLOOKUP(C2014,Default!$B$5:$H$113,7,FALSE))</f>
        <v>0.42</v>
      </c>
      <c r="J2014" s="4" t="str">
        <f ca="1">VLOOKUP(F2014,Lookup!$C$5:$D$109,2, FALSE)</f>
        <v>Pollution values</v>
      </c>
      <c r="K2014" s="4" t="str">
        <f ca="1">VLOOKUP(C2014,Default!$B$4:$E$113,4, FALSE)</f>
        <v>proportion of background PM2.5 attributable to transport</v>
      </c>
      <c r="L2014" s="21" t="str" cm="1">
        <f t="array" aca="1" ref="L2014" ca="1">IF(ISNA(VLOOKUP(D2014,Grouped_Sources!$C:$C,1,FALSE)),"", INDIRECT(VLOOKUP(D2014,Grouped_Sources!$C:$G,5,FALSE)))</f>
        <v>…Dropbox\ITHIM Global\Methods and Processes\Air Pollution\Emissions and air pollution calculations - Rahul &amp; Haneen\Databases used\database_source_apport_studies_v2_0_26_9_2015.xls</v>
      </c>
      <c r="M2014" s="21"/>
      <c r="N2014" s="21"/>
    </row>
    <row r="2015" spans="1:14">
      <c r="A2015" s="5">
        <f t="shared" si="315"/>
        <v>23</v>
      </c>
      <c r="B2015" s="5">
        <f t="shared" si="316"/>
        <v>33</v>
      </c>
      <c r="C2015" s="5" t="str">
        <f t="shared" ca="1" si="307"/>
        <v>pm_trans_share</v>
      </c>
      <c r="D2015" s="5" t="str">
        <f t="shared" ca="1" si="317"/>
        <v>pm_trans_share_puerto_montt</v>
      </c>
      <c r="E2015" s="4" t="str" cm="1">
        <f t="array" aca="1" ref="E2015" ca="1">INDIRECT(ADDRESS(1,A2015,1,1,"all_city_parameter_inputs"))</f>
        <v>puerto_montt</v>
      </c>
      <c r="F2015" s="6" t="str" cm="1">
        <f t="array" aca="1" ref="F2015" ca="1">IF(AND(ISBLANK(INDIRECT(ADDRESS(B2015,2,1,1,"all_city_parameter_inputs"))), ISBLANK(INDIRECT(ADDRESS(B2015,1,1,1,"all_city_parameter_inputs")))), "", IF(ISBLANK(INDIRECT(ADDRESS(B2015,1,1,1,"all_city_parameter_inputs"))), All_city_list!F2014,INDIRECT(ADDRESS(B2015,1,1,1,"all_city_parameter_inputs"))))</f>
        <v>pm_trans_share</v>
      </c>
      <c r="G2015" s="4" t="str" cm="1">
        <f t="array" aca="1" ref="G2015" ca="1">IF(AND(ISBLANK(INDIRECT(ADDRESS(B2015,3,1,1,"all_city_parameter_inputs"))),ISBLANK(INDIRECT(ADDRESS(B2015,2,1,1,"all_city_parameter_inputs")))),"",IF(ISBLANK(INDIRECT(ADDRESS(B2015,2,1,1,"all_city_parameter_inputs"))),"",INDIRECT(ADDRESS(B2015,2,1,1,"all_city_parameter_inputs"))))</f>
        <v>alpha</v>
      </c>
      <c r="H2015" s="17" t="str" cm="1">
        <f t="array" aca="1" ref="H2015" ca="1">IF(ISBLANK(INDIRECT(ADDRESS(B2015,A2015,1,1,"all_city_parameter_inputs"))), "--",INDIRECT(ADDRESS(B2015,A2015,1,1,"all_city_parameter_inputs")))</f>
        <v>--</v>
      </c>
      <c r="I2015" s="17" t="str">
        <f ca="1">IF(OR(G2015="alpha",G2015="beta",G2015="sd",G2015="mean"),"--",VLOOKUP(C2015,Default!$B$5:$H$113,7,FALSE))</f>
        <v>--</v>
      </c>
      <c r="J2015" s="4" t="str">
        <f ca="1">VLOOKUP(F2015,Lookup!$C$5:$D$109,2, FALSE)</f>
        <v>Pollution values</v>
      </c>
      <c r="K2015" s="4" t="str">
        <f ca="1">VLOOKUP(C2015,Default!$B$4:$E$113,4, FALSE)</f>
        <v>proportion of background PM2.5 attributable to transport</v>
      </c>
      <c r="L2015" s="21" t="str" cm="1">
        <f t="array" aca="1" ref="L2015" ca="1">IF(ISNA(VLOOKUP(D2015,Grouped_Sources!$C:$C,1,FALSE)),"", INDIRECT(VLOOKUP(D2015,Grouped_Sources!$C:$G,5,FALSE)))</f>
        <v>…Dropbox\ITHIM Global\Methods and Processes\Air Pollution\Emissions and air pollution calculations - Rahul &amp; Haneen\Databases used\database_source_apport_studies_v2_0_26_9_2015.xls</v>
      </c>
      <c r="M2015" s="21"/>
      <c r="N2015" s="21"/>
    </row>
    <row r="2016" spans="1:14">
      <c r="A2016" s="5">
        <f t="shared" si="315"/>
        <v>23</v>
      </c>
      <c r="B2016" s="5">
        <f t="shared" si="316"/>
        <v>34</v>
      </c>
      <c r="C2016" s="5" t="str">
        <f t="shared" ca="1" si="307"/>
        <v>pm_trans_share</v>
      </c>
      <c r="D2016" s="5" t="str">
        <f t="shared" ca="1" si="317"/>
        <v>pm_trans_share_puerto_montt</v>
      </c>
      <c r="E2016" s="4" t="str" cm="1">
        <f t="array" aca="1" ref="E2016" ca="1">INDIRECT(ADDRESS(1,A2016,1,1,"all_city_parameter_inputs"))</f>
        <v>puerto_montt</v>
      </c>
      <c r="F2016" s="6" t="str" cm="1">
        <f t="array" aca="1" ref="F2016" ca="1">IF(AND(ISBLANK(INDIRECT(ADDRESS(B2016,2,1,1,"all_city_parameter_inputs"))), ISBLANK(INDIRECT(ADDRESS(B2016,1,1,1,"all_city_parameter_inputs")))), "", IF(ISBLANK(INDIRECT(ADDRESS(B2016,1,1,1,"all_city_parameter_inputs"))), All_city_list!F2015,INDIRECT(ADDRESS(B2016,1,1,1,"all_city_parameter_inputs"))))</f>
        <v>pm_trans_share</v>
      </c>
      <c r="G2016" s="4" t="str" cm="1">
        <f t="array" aca="1" ref="G2016" ca="1">IF(AND(ISBLANK(INDIRECT(ADDRESS(B2016,3,1,1,"all_city_parameter_inputs"))),ISBLANK(INDIRECT(ADDRESS(B2016,2,1,1,"all_city_parameter_inputs")))),"",IF(ISBLANK(INDIRECT(ADDRESS(B2016,2,1,1,"all_city_parameter_inputs"))),"",INDIRECT(ADDRESS(B2016,2,1,1,"all_city_parameter_inputs"))))</f>
        <v>beta</v>
      </c>
      <c r="H2016" s="17" t="str" cm="1">
        <f t="array" aca="1" ref="H2016" ca="1">IF(ISBLANK(INDIRECT(ADDRESS(B2016,A2016,1,1,"all_city_parameter_inputs"))), "--",INDIRECT(ADDRESS(B2016,A2016,1,1,"all_city_parameter_inputs")))</f>
        <v>--</v>
      </c>
      <c r="I2016" s="17" t="str">
        <f ca="1">IF(OR(G2016="alpha",G2016="beta",G2016="sd",G2016="mean"),"--",VLOOKUP(C2016,Default!$B$5:$H$113,7,FALSE))</f>
        <v>--</v>
      </c>
      <c r="J2016" s="4" t="str">
        <f ca="1">VLOOKUP(F2016,Lookup!$C$5:$D$109,2, FALSE)</f>
        <v>Pollution values</v>
      </c>
      <c r="K2016" s="4" t="str">
        <f ca="1">VLOOKUP(C2016,Default!$B$4:$E$113,4, FALSE)</f>
        <v>proportion of background PM2.5 attributable to transport</v>
      </c>
      <c r="L2016" s="21" t="str" cm="1">
        <f t="array" aca="1" ref="L2016" ca="1">IF(ISNA(VLOOKUP(D2016,Grouped_Sources!$C:$C,1,FALSE)),"", INDIRECT(VLOOKUP(D2016,Grouped_Sources!$C:$G,5,FALSE)))</f>
        <v>…Dropbox\ITHIM Global\Methods and Processes\Air Pollution\Emissions and air pollution calculations - Rahul &amp; Haneen\Databases used\database_source_apport_studies_v2_0_26_9_2015.xls</v>
      </c>
      <c r="M2016" s="21"/>
      <c r="N2016" s="21"/>
    </row>
    <row r="2017" spans="1:14">
      <c r="A2017" s="5">
        <f t="shared" si="315"/>
        <v>23</v>
      </c>
      <c r="B2017" s="5">
        <f t="shared" si="316"/>
        <v>35</v>
      </c>
      <c r="C2017" s="5" t="str">
        <f t="shared" ca="1" si="307"/>
        <v>background_pa_scalar</v>
      </c>
      <c r="D2017" s="5" t="str">
        <f t="shared" ca="1" si="317"/>
        <v>background_pa_scalar_puerto_montt</v>
      </c>
      <c r="E2017" s="4" t="str" cm="1">
        <f t="array" aca="1" ref="E2017" ca="1">INDIRECT(ADDRESS(1,A2017,1,1,"all_city_parameter_inputs"))</f>
        <v>puerto_montt</v>
      </c>
      <c r="F2017" s="6" t="str" cm="1">
        <f t="array" aca="1" ref="F2017" ca="1">IF(AND(ISBLANK(INDIRECT(ADDRESS(B2017,2,1,1,"all_city_parameter_inputs"))), ISBLANK(INDIRECT(ADDRESS(B2017,1,1,1,"all_city_parameter_inputs")))), "", IF(ISBLANK(INDIRECT(ADDRESS(B2017,1,1,1,"all_city_parameter_inputs"))), All_city_list!F2016,INDIRECT(ADDRESS(B2017,1,1,1,"all_city_parameter_inputs"))))</f>
        <v>background_pa_scalar</v>
      </c>
      <c r="G2017" s="4" t="str" cm="1">
        <f t="array" aca="1" ref="G2017" ca="1">IF(AND(ISBLANK(INDIRECT(ADDRESS(B2017,3,1,1,"all_city_parameter_inputs"))),ISBLANK(INDIRECT(ADDRESS(B2017,2,1,1,"all_city_parameter_inputs")))),"",IF(ISBLANK(INDIRECT(ADDRESS(B2017,2,1,1,"all_city_parameter_inputs"))),"",INDIRECT(ADDRESS(B2017,2,1,1,"all_city_parameter_inputs"))))</f>
        <v>constant</v>
      </c>
      <c r="H2017" s="17" cm="1">
        <f t="array" aca="1" ref="H2017" ca="1">IF(ISBLANK(INDIRECT(ADDRESS(B2017,A2017,1,1,"all_city_parameter_inputs"))), "--",INDIRECT(ADDRESS(B2017,A2017,1,1,"all_city_parameter_inputs")))</f>
        <v>1</v>
      </c>
      <c r="I2017" s="17">
        <f ca="1">IF(OR(G2017="alpha",G2017="beta",G2017="sd",G2017="mean"),"--",VLOOKUP(C2017,Default!$B$5:$H$113,7,FALSE))</f>
        <v>1</v>
      </c>
      <c r="J2017" s="4" t="str">
        <f ca="1">VLOOKUP(F2017,Lookup!$C$5:$D$109,2, FALSE)</f>
        <v>PA values</v>
      </c>
      <c r="K2017" s="4" t="str">
        <f ca="1">VLOOKUP(C2017,Default!$B$4:$E$113,4, FALSE)</f>
        <v>scalar for physical activity</v>
      </c>
      <c r="L2017" s="21" t="str" cm="1">
        <f t="array" aca="1" ref="L2017" ca="1">IF(ISNA(VLOOKUP(D2017,Grouped_Sources!$C:$C,1,FALSE)),"", INDIRECT(VLOOKUP(D2017,Grouped_Sources!$C:$G,5,FALSE)))</f>
        <v>dummy value - leave (could be improved by looking at PA surveys</v>
      </c>
      <c r="M2017" s="21"/>
      <c r="N2017" s="21"/>
    </row>
    <row r="2018" spans="1:14">
      <c r="A2018" s="5">
        <f t="shared" si="315"/>
        <v>23</v>
      </c>
      <c r="B2018" s="5">
        <f t="shared" si="316"/>
        <v>36</v>
      </c>
      <c r="C2018" s="5" t="str">
        <f t="shared" ca="1" si="307"/>
        <v>background_pa_scalar</v>
      </c>
      <c r="D2018" s="5" t="str">
        <f t="shared" ca="1" si="317"/>
        <v>background_pa_scalar_puerto_montt</v>
      </c>
      <c r="E2018" s="4" t="str" cm="1">
        <f t="array" aca="1" ref="E2018" ca="1">INDIRECT(ADDRESS(1,A2018,1,1,"all_city_parameter_inputs"))</f>
        <v>puerto_montt</v>
      </c>
      <c r="F2018" s="6" t="str" cm="1">
        <f t="array" aca="1" ref="F2018" ca="1">IF(AND(ISBLANK(INDIRECT(ADDRESS(B2018,2,1,1,"all_city_parameter_inputs"))), ISBLANK(INDIRECT(ADDRESS(B2018,1,1,1,"all_city_parameter_inputs")))), "", IF(ISBLANK(INDIRECT(ADDRESS(B2018,1,1,1,"all_city_parameter_inputs"))), All_city_list!F2017,INDIRECT(ADDRESS(B2018,1,1,1,"all_city_parameter_inputs"))))</f>
        <v>background_pa_scalar</v>
      </c>
      <c r="G2018" s="4" t="str" cm="1">
        <f t="array" aca="1" ref="G2018" ca="1">IF(AND(ISBLANK(INDIRECT(ADDRESS(B2018,3,1,1,"all_city_parameter_inputs"))),ISBLANK(INDIRECT(ADDRESS(B2018,2,1,1,"all_city_parameter_inputs")))),"",IF(ISBLANK(INDIRECT(ADDRESS(B2018,2,1,1,"all_city_parameter_inputs"))),"",INDIRECT(ADDRESS(B2018,2,1,1,"all_city_parameter_inputs"))))</f>
        <v>mean</v>
      </c>
      <c r="H2018" s="17" cm="1">
        <f t="array" aca="1" ref="H2018" ca="1">IF(ISBLANK(INDIRECT(ADDRESS(B2018,A2018,1,1,"all_city_parameter_inputs"))), "--",INDIRECT(ADDRESS(B2018,A2018,1,1,"all_city_parameter_inputs")))</f>
        <v>1</v>
      </c>
      <c r="I2018" s="17" t="str">
        <f ca="1">IF(OR(G2018="alpha",G2018="beta",G2018="sd",G2018="mean"),"--",VLOOKUP(C2018,Default!$B$5:$H$113,7,FALSE))</f>
        <v>--</v>
      </c>
      <c r="J2018" s="4" t="str">
        <f ca="1">VLOOKUP(F2018,Lookup!$C$5:$D$109,2, FALSE)</f>
        <v>PA values</v>
      </c>
      <c r="K2018" s="4" t="str">
        <f ca="1">VLOOKUP(C2018,Default!$B$4:$E$113,4, FALSE)</f>
        <v>scalar for physical activity</v>
      </c>
      <c r="L2018" s="21" t="str" cm="1">
        <f t="array" aca="1" ref="L2018" ca="1">IF(ISNA(VLOOKUP(D2018,Grouped_Sources!$C:$C,1,FALSE)),"", INDIRECT(VLOOKUP(D2018,Grouped_Sources!$C:$G,5,FALSE)))</f>
        <v>dummy value - leave (could be improved by looking at PA surveys</v>
      </c>
      <c r="M2018" s="21"/>
      <c r="N2018" s="21"/>
    </row>
    <row r="2019" spans="1:14">
      <c r="A2019" s="5">
        <f t="shared" si="315"/>
        <v>23</v>
      </c>
      <c r="B2019" s="5">
        <f t="shared" si="316"/>
        <v>37</v>
      </c>
      <c r="C2019" s="5" t="str">
        <f t="shared" ca="1" si="307"/>
        <v>background_pa_scalar</v>
      </c>
      <c r="D2019" s="5" t="str">
        <f t="shared" ca="1" si="317"/>
        <v>background_pa_scalar_puerto_montt</v>
      </c>
      <c r="E2019" s="4" t="str" cm="1">
        <f t="array" aca="1" ref="E2019" ca="1">INDIRECT(ADDRESS(1,A2019,1,1,"all_city_parameter_inputs"))</f>
        <v>puerto_montt</v>
      </c>
      <c r="F2019" s="6" t="str" cm="1">
        <f t="array" aca="1" ref="F2019" ca="1">IF(AND(ISBLANK(INDIRECT(ADDRESS(B2019,2,1,1,"all_city_parameter_inputs"))), ISBLANK(INDIRECT(ADDRESS(B2019,1,1,1,"all_city_parameter_inputs")))), "", IF(ISBLANK(INDIRECT(ADDRESS(B2019,1,1,1,"all_city_parameter_inputs"))), All_city_list!F2018,INDIRECT(ADDRESS(B2019,1,1,1,"all_city_parameter_inputs"))))</f>
        <v>background_pa_scalar</v>
      </c>
      <c r="G2019" s="4" t="str" cm="1">
        <f t="array" aca="1" ref="G2019" ca="1">IF(AND(ISBLANK(INDIRECT(ADDRESS(B2019,3,1,1,"all_city_parameter_inputs"))),ISBLANK(INDIRECT(ADDRESS(B2019,2,1,1,"all_city_parameter_inputs")))),"",IF(ISBLANK(INDIRECT(ADDRESS(B2019,2,1,1,"all_city_parameter_inputs"))),"",INDIRECT(ADDRESS(B2019,2,1,1,"all_city_parameter_inputs"))))</f>
        <v>sd</v>
      </c>
      <c r="H2019" s="17" cm="1">
        <f t="array" aca="1" ref="H2019" ca="1">IF(ISBLANK(INDIRECT(ADDRESS(B2019,A2019,1,1,"all_city_parameter_inputs"))), "--",INDIRECT(ADDRESS(B2019,A2019,1,1,"all_city_parameter_inputs")))</f>
        <v>1.2</v>
      </c>
      <c r="I2019" s="17" t="str">
        <f ca="1">IF(OR(G2019="alpha",G2019="beta",G2019="sd",G2019="mean"),"--",VLOOKUP(C2019,Default!$B$5:$H$113,7,FALSE))</f>
        <v>--</v>
      </c>
      <c r="J2019" s="4" t="str">
        <f ca="1">VLOOKUP(F2019,Lookup!$C$5:$D$109,2, FALSE)</f>
        <v>PA values</v>
      </c>
      <c r="K2019" s="4" t="str">
        <f ca="1">VLOOKUP(C2019,Default!$B$4:$E$113,4, FALSE)</f>
        <v>scalar for physical activity</v>
      </c>
      <c r="L2019" s="21" t="str" cm="1">
        <f t="array" aca="1" ref="L2019" ca="1">IF(ISNA(VLOOKUP(D2019,Grouped_Sources!$C:$C,1,FALSE)),"", INDIRECT(VLOOKUP(D2019,Grouped_Sources!$C:$G,5,FALSE)))</f>
        <v>dummy value - leave (could be improved by looking at PA surveys</v>
      </c>
      <c r="M2019" s="21"/>
      <c r="N2019" s="21"/>
    </row>
    <row r="2020" spans="1:14">
      <c r="A2020" s="5">
        <f t="shared" si="315"/>
        <v>23</v>
      </c>
      <c r="B2020" s="5">
        <f t="shared" si="316"/>
        <v>38</v>
      </c>
      <c r="C2020" s="5" t="str">
        <f t="shared" ca="1" si="307"/>
        <v>bus_walk_time</v>
      </c>
      <c r="D2020" s="5" t="str">
        <f t="shared" ca="1" si="317"/>
        <v>bus_walk_time_puerto_montt</v>
      </c>
      <c r="E2020" s="4" t="str" cm="1">
        <f t="array" aca="1" ref="E2020" ca="1">INDIRECT(ADDRESS(1,A2020,1,1,"all_city_parameter_inputs"))</f>
        <v>puerto_montt</v>
      </c>
      <c r="F2020" s="6" t="str" cm="1">
        <f t="array" aca="1" ref="F2020" ca="1">IF(AND(ISBLANK(INDIRECT(ADDRESS(B2020,2,1,1,"all_city_parameter_inputs"))), ISBLANK(INDIRECT(ADDRESS(B2020,1,1,1,"all_city_parameter_inputs")))), "", IF(ISBLANK(INDIRECT(ADDRESS(B2020,1,1,1,"all_city_parameter_inputs"))), All_city_list!F2019,INDIRECT(ADDRESS(B2020,1,1,1,"all_city_parameter_inputs"))))</f>
        <v>bus_walk_time</v>
      </c>
      <c r="G2020" s="4" t="str" cm="1">
        <f t="array" aca="1" ref="G2020" ca="1">IF(AND(ISBLANK(INDIRECT(ADDRESS(B2020,3,1,1,"all_city_parameter_inputs"))),ISBLANK(INDIRECT(ADDRESS(B2020,2,1,1,"all_city_parameter_inputs")))),"",IF(ISBLANK(INDIRECT(ADDRESS(B2020,2,1,1,"all_city_parameter_inputs"))),"",INDIRECT(ADDRESS(B2020,2,1,1,"all_city_parameter_inputs"))))</f>
        <v>constant</v>
      </c>
      <c r="H2020" s="17" cm="1">
        <f t="array" aca="1" ref="H2020" ca="1">IF(ISBLANK(INDIRECT(ADDRESS(B2020,A2020,1,1,"all_city_parameter_inputs"))), "--",INDIRECT(ADDRESS(B2020,A2020,1,1,"all_city_parameter_inputs")))</f>
        <v>9</v>
      </c>
      <c r="I2020" s="17">
        <f ca="1">IF(OR(G2020="alpha",G2020="beta",G2020="sd",G2020="mean"),"--",VLOOKUP(C2020,Default!$B$5:$H$113,7,FALSE))</f>
        <v>16</v>
      </c>
      <c r="J2020" s="4" t="str">
        <f ca="1">VLOOKUP(F2020,Lookup!$C$5:$D$109,2, FALSE)</f>
        <v>Travel values</v>
      </c>
      <c r="K2020" s="4" t="str">
        <f ca="1">VLOOKUP(C2020,Default!$B$4:$E$113,4, FALSE)</f>
        <v>time taken to walk to bus stop, added to each trip with main mode bus unless there is already a walking component in the travel survey</v>
      </c>
      <c r="L2020" s="21" cm="1">
        <f t="array" aca="1" ref="L2020" ca="1">IF(ISNA(VLOOKUP(D2020,Grouped_Sources!$C:$C,1,FALSE)),"", INDIRECT(VLOOKUP(D2020,Grouped_Sources!$C:$G,5,FALSE)))</f>
        <v>0</v>
      </c>
      <c r="M2020" s="21"/>
      <c r="N2020" s="21"/>
    </row>
    <row r="2021" spans="1:14">
      <c r="A2021" s="5">
        <f t="shared" si="315"/>
        <v>23</v>
      </c>
      <c r="B2021" s="5">
        <f t="shared" si="316"/>
        <v>39</v>
      </c>
      <c r="C2021" s="5" t="str">
        <f t="shared" ca="1" si="307"/>
        <v>bus_walk_time</v>
      </c>
      <c r="D2021" s="5" t="str">
        <f t="shared" ca="1" si="317"/>
        <v>bus_walk_time_puerto_montt</v>
      </c>
      <c r="E2021" s="4" t="str" cm="1">
        <f t="array" aca="1" ref="E2021" ca="1">INDIRECT(ADDRESS(1,A2021,1,1,"all_city_parameter_inputs"))</f>
        <v>puerto_montt</v>
      </c>
      <c r="F2021" s="6" t="str" cm="1">
        <f t="array" aca="1" ref="F2021" ca="1">IF(AND(ISBLANK(INDIRECT(ADDRESS(B2021,2,1,1,"all_city_parameter_inputs"))), ISBLANK(INDIRECT(ADDRESS(B2021,1,1,1,"all_city_parameter_inputs")))), "", IF(ISBLANK(INDIRECT(ADDRESS(B2021,1,1,1,"all_city_parameter_inputs"))), All_city_list!F2020,INDIRECT(ADDRESS(B2021,1,1,1,"all_city_parameter_inputs"))))</f>
        <v>bus_walk_time</v>
      </c>
      <c r="G2021" s="4" t="str" cm="1">
        <f t="array" aca="1" ref="G2021" ca="1">IF(AND(ISBLANK(INDIRECT(ADDRESS(B2021,3,1,1,"all_city_parameter_inputs"))),ISBLANK(INDIRECT(ADDRESS(B2021,2,1,1,"all_city_parameter_inputs")))),"",IF(ISBLANK(INDIRECT(ADDRESS(B2021,2,1,1,"all_city_parameter_inputs"))),"",INDIRECT(ADDRESS(B2021,2,1,1,"all_city_parameter_inputs"))))</f>
        <v>mean</v>
      </c>
      <c r="H2021" s="17" cm="1">
        <f t="array" aca="1" ref="H2021" ca="1">IF(ISBLANK(INDIRECT(ADDRESS(B2021,A2021,1,1,"all_city_parameter_inputs"))), "--",INDIRECT(ADDRESS(B2021,A2021,1,1,"all_city_parameter_inputs")))</f>
        <v>7.5357397851794579</v>
      </c>
      <c r="I2021" s="17" t="str">
        <f ca="1">IF(OR(G2021="alpha",G2021="beta",G2021="sd",G2021="mean"),"--",VLOOKUP(C2021,Default!$B$5:$H$113,7,FALSE))</f>
        <v>--</v>
      </c>
      <c r="J2021" s="4" t="str">
        <f ca="1">VLOOKUP(F2021,Lookup!$C$5:$D$109,2, FALSE)</f>
        <v>Travel values</v>
      </c>
      <c r="K2021" s="4" t="str">
        <f ca="1">VLOOKUP(C2021,Default!$B$4:$E$113,4, FALSE)</f>
        <v>time taken to walk to bus stop, added to each trip with main mode bus unless there is already a walking component in the travel survey</v>
      </c>
      <c r="L2021" s="21" cm="1">
        <f t="array" aca="1" ref="L2021" ca="1">IF(ISNA(VLOOKUP(D2021,Grouped_Sources!$C:$C,1,FALSE)),"", INDIRECT(VLOOKUP(D2021,Grouped_Sources!$C:$G,5,FALSE)))</f>
        <v>0</v>
      </c>
      <c r="M2021" s="21"/>
      <c r="N2021" s="21"/>
    </row>
    <row r="2022" spans="1:14">
      <c r="A2022" s="5">
        <f t="shared" si="315"/>
        <v>23</v>
      </c>
      <c r="B2022" s="5">
        <f t="shared" si="316"/>
        <v>40</v>
      </c>
      <c r="C2022" s="5" t="str">
        <f t="shared" ca="1" si="307"/>
        <v>bus_walk_time</v>
      </c>
      <c r="D2022" s="5" t="str">
        <f t="shared" ca="1" si="317"/>
        <v>bus_walk_time_puerto_montt</v>
      </c>
      <c r="E2022" s="4" t="str" cm="1">
        <f t="array" aca="1" ref="E2022" ca="1">INDIRECT(ADDRESS(1,A2022,1,1,"all_city_parameter_inputs"))</f>
        <v>puerto_montt</v>
      </c>
      <c r="F2022" s="6" t="str" cm="1">
        <f t="array" aca="1" ref="F2022" ca="1">IF(AND(ISBLANK(INDIRECT(ADDRESS(B2022,2,1,1,"all_city_parameter_inputs"))), ISBLANK(INDIRECT(ADDRESS(B2022,1,1,1,"all_city_parameter_inputs")))), "", IF(ISBLANK(INDIRECT(ADDRESS(B2022,1,1,1,"all_city_parameter_inputs"))), All_city_list!F2021,INDIRECT(ADDRESS(B2022,1,1,1,"all_city_parameter_inputs"))))</f>
        <v>bus_walk_time</v>
      </c>
      <c r="G2022" s="4" t="str" cm="1">
        <f t="array" aca="1" ref="G2022" ca="1">IF(AND(ISBLANK(INDIRECT(ADDRESS(B2022,3,1,1,"all_city_parameter_inputs"))),ISBLANK(INDIRECT(ADDRESS(B2022,2,1,1,"all_city_parameter_inputs")))),"",IF(ISBLANK(INDIRECT(ADDRESS(B2022,2,1,1,"all_city_parameter_inputs"))),"",INDIRECT(ADDRESS(B2022,2,1,1,"all_city_parameter_inputs"))))</f>
        <v>sd</v>
      </c>
      <c r="H2022" s="17" cm="1">
        <f t="array" aca="1" ref="H2022" ca="1">IF(ISBLANK(INDIRECT(ADDRESS(B2022,A2022,1,1,"all_city_parameter_inputs"))), "--",INDIRECT(ADDRESS(B2022,A2022,1,1,"all_city_parameter_inputs")))</f>
        <v>1.8147217695416065</v>
      </c>
      <c r="I2022" s="17" t="str">
        <f ca="1">IF(OR(G2022="alpha",G2022="beta",G2022="sd",G2022="mean"),"--",VLOOKUP(C2022,Default!$B$5:$H$113,7,FALSE))</f>
        <v>--</v>
      </c>
      <c r="J2022" s="4" t="str">
        <f ca="1">VLOOKUP(F2022,Lookup!$C$5:$D$109,2, FALSE)</f>
        <v>Travel values</v>
      </c>
      <c r="K2022" s="4" t="str">
        <f ca="1">VLOOKUP(C2022,Default!$B$4:$E$113,4, FALSE)</f>
        <v>time taken to walk to bus stop, added to each trip with main mode bus unless there is already a walking component in the travel survey</v>
      </c>
      <c r="L2022" s="21" cm="1">
        <f t="array" aca="1" ref="L2022" ca="1">IF(ISNA(VLOOKUP(D2022,Grouped_Sources!$C:$C,1,FALSE)),"", INDIRECT(VLOOKUP(D2022,Grouped_Sources!$C:$G,5,FALSE)))</f>
        <v>0</v>
      </c>
      <c r="M2022" s="21"/>
      <c r="N2022" s="21"/>
    </row>
    <row r="2023" spans="1:14">
      <c r="A2023" s="5">
        <f t="shared" si="315"/>
        <v>23</v>
      </c>
      <c r="B2023" s="5">
        <f t="shared" si="316"/>
        <v>41</v>
      </c>
      <c r="C2023" s="5" t="str">
        <f t="shared" ca="1" si="307"/>
        <v>rail_walk_time</v>
      </c>
      <c r="D2023" s="5" t="str">
        <f t="shared" ca="1" si="317"/>
        <v>rail_walk_time_puerto_montt</v>
      </c>
      <c r="E2023" s="4" t="str" cm="1">
        <f t="array" aca="1" ref="E2023" ca="1">INDIRECT(ADDRESS(1,A2023,1,1,"all_city_parameter_inputs"))</f>
        <v>puerto_montt</v>
      </c>
      <c r="F2023" s="6" t="str" cm="1">
        <f t="array" aca="1" ref="F2023" ca="1">IF(AND(ISBLANK(INDIRECT(ADDRESS(B2023,2,1,1,"all_city_parameter_inputs"))), ISBLANK(INDIRECT(ADDRESS(B2023,1,1,1,"all_city_parameter_inputs")))), "", IF(ISBLANK(INDIRECT(ADDRESS(B2023,1,1,1,"all_city_parameter_inputs"))), All_city_list!F2022,INDIRECT(ADDRESS(B2023,1,1,1,"all_city_parameter_inputs"))))</f>
        <v>rail_walk_time</v>
      </c>
      <c r="G2023" s="4" t="str" cm="1">
        <f t="array" aca="1" ref="G2023" ca="1">IF(AND(ISBLANK(INDIRECT(ADDRESS(B2023,3,1,1,"all_city_parameter_inputs"))),ISBLANK(INDIRECT(ADDRESS(B2023,2,1,1,"all_city_parameter_inputs")))),"",IF(ISBLANK(INDIRECT(ADDRESS(B2023,2,1,1,"all_city_parameter_inputs"))),"",INDIRECT(ADDRESS(B2023,2,1,1,"all_city_parameter_inputs"))))</f>
        <v>constant</v>
      </c>
      <c r="H2023" s="17" cm="1">
        <f t="array" aca="1" ref="H2023" ca="1">IF(ISBLANK(INDIRECT(ADDRESS(B2023,A2023,1,1,"all_city_parameter_inputs"))), "--",INDIRECT(ADDRESS(B2023,A2023,1,1,"all_city_parameter_inputs")))</f>
        <v>11</v>
      </c>
      <c r="I2023" s="17">
        <f ca="1">IF(OR(G2023="alpha",G2023="beta",G2023="sd",G2023="mean"),"--",VLOOKUP(C2023,Default!$B$5:$H$113,7,FALSE))</f>
        <v>12.5</v>
      </c>
      <c r="J2023" s="4" t="str">
        <f ca="1">VLOOKUP(F2023,Lookup!$C$5:$D$109,2, FALSE)</f>
        <v>Travel values</v>
      </c>
      <c r="K2023" s="4" t="str">
        <f ca="1">VLOOKUP(C2023,Default!$B$4:$E$113,4, FALSE)</f>
        <v>time taken to walk to train station</v>
      </c>
      <c r="L2023" s="21" t="str" cm="1">
        <f t="array" aca="1" ref="L2023" ca="1">IF(ISNA(VLOOKUP(D2023,Grouped_Sources!$C:$C,1,FALSE)),"", INDIRECT(VLOOKUP(D2023,Grouped_Sources!$C:$G,5,FALSE)))</f>
        <v xml:space="preserve"> on OneDrive Ali Abbas - ITHIM Global\Methods and Processes\Input Parameters\Walk_to_PT</v>
      </c>
      <c r="M2023" s="21"/>
      <c r="N2023" s="21"/>
    </row>
    <row r="2024" spans="1:14">
      <c r="A2024" s="5">
        <f t="shared" si="315"/>
        <v>23</v>
      </c>
      <c r="B2024" s="5">
        <f t="shared" si="316"/>
        <v>42</v>
      </c>
      <c r="C2024" s="5" t="str">
        <f t="shared" ca="1" si="307"/>
        <v>rail_walk_time</v>
      </c>
      <c r="D2024" s="5" t="str">
        <f t="shared" ca="1" si="317"/>
        <v>rail_walk_time_puerto_montt</v>
      </c>
      <c r="E2024" s="4" t="str" cm="1">
        <f t="array" aca="1" ref="E2024" ca="1">INDIRECT(ADDRESS(1,A2024,1,1,"all_city_parameter_inputs"))</f>
        <v>puerto_montt</v>
      </c>
      <c r="F2024" s="6" t="str" cm="1">
        <f t="array" aca="1" ref="F2024" ca="1">IF(AND(ISBLANK(INDIRECT(ADDRESS(B2024,2,1,1,"all_city_parameter_inputs"))), ISBLANK(INDIRECT(ADDRESS(B2024,1,1,1,"all_city_parameter_inputs")))), "", IF(ISBLANK(INDIRECT(ADDRESS(B2024,1,1,1,"all_city_parameter_inputs"))), All_city_list!F2023,INDIRECT(ADDRESS(B2024,1,1,1,"all_city_parameter_inputs"))))</f>
        <v>rail_walk_time</v>
      </c>
      <c r="G2024" s="4" t="str" cm="1">
        <f t="array" aca="1" ref="G2024" ca="1">IF(AND(ISBLANK(INDIRECT(ADDRESS(B2024,3,1,1,"all_city_parameter_inputs"))),ISBLANK(INDIRECT(ADDRESS(B2024,2,1,1,"all_city_parameter_inputs")))),"",IF(ISBLANK(INDIRECT(ADDRESS(B2024,2,1,1,"all_city_parameter_inputs"))),"",INDIRECT(ADDRESS(B2024,2,1,1,"all_city_parameter_inputs"))))</f>
        <v>mean</v>
      </c>
      <c r="H2024" s="17" cm="1">
        <f t="array" aca="1" ref="H2024" ca="1">IF(ISBLANK(INDIRECT(ADDRESS(B2024,A2024,1,1,"all_city_parameter_inputs"))), "--",INDIRECT(ADDRESS(B2024,A2024,1,1,"all_city_parameter_inputs")))</f>
        <v>7.3125795241477052</v>
      </c>
      <c r="I2024" s="17" t="str">
        <f ca="1">IF(OR(G2024="alpha",G2024="beta",G2024="sd",G2024="mean"),"--",VLOOKUP(C2024,Default!$B$5:$H$113,7,FALSE))</f>
        <v>--</v>
      </c>
      <c r="J2024" s="4" t="str">
        <f ca="1">VLOOKUP(F2024,Lookup!$C$5:$D$109,2, FALSE)</f>
        <v>Travel values</v>
      </c>
      <c r="K2024" s="4" t="str">
        <f ca="1">VLOOKUP(C2024,Default!$B$4:$E$113,4, FALSE)</f>
        <v>time taken to walk to train station</v>
      </c>
      <c r="L2024" s="21" t="str" cm="1">
        <f t="array" aca="1" ref="L2024" ca="1">IF(ISNA(VLOOKUP(D2024,Grouped_Sources!$C:$C,1,FALSE)),"", INDIRECT(VLOOKUP(D2024,Grouped_Sources!$C:$G,5,FALSE)))</f>
        <v xml:space="preserve"> on OneDrive Ali Abbas - ITHIM Global\Methods and Processes\Input Parameters\Walk_to_PT</v>
      </c>
      <c r="M2024" s="21"/>
      <c r="N2024" s="21"/>
    </row>
    <row r="2025" spans="1:14">
      <c r="A2025" s="5">
        <f t="shared" si="315"/>
        <v>23</v>
      </c>
      <c r="B2025" s="5">
        <f t="shared" si="316"/>
        <v>43</v>
      </c>
      <c r="C2025" s="5" t="str">
        <f t="shared" ca="1" si="307"/>
        <v>rail_walk_time</v>
      </c>
      <c r="D2025" s="5" t="str">
        <f t="shared" ca="1" si="317"/>
        <v>rail_walk_time_puerto_montt</v>
      </c>
      <c r="E2025" s="4" t="str" cm="1">
        <f t="array" aca="1" ref="E2025" ca="1">INDIRECT(ADDRESS(1,A2025,1,1,"all_city_parameter_inputs"))</f>
        <v>puerto_montt</v>
      </c>
      <c r="F2025" s="6" t="str" cm="1">
        <f t="array" aca="1" ref="F2025" ca="1">IF(AND(ISBLANK(INDIRECT(ADDRESS(B2025,2,1,1,"all_city_parameter_inputs"))), ISBLANK(INDIRECT(ADDRESS(B2025,1,1,1,"all_city_parameter_inputs")))), "", IF(ISBLANK(INDIRECT(ADDRESS(B2025,1,1,1,"all_city_parameter_inputs"))), All_city_list!F2024,INDIRECT(ADDRESS(B2025,1,1,1,"all_city_parameter_inputs"))))</f>
        <v>rail_walk_time</v>
      </c>
      <c r="G2025" s="4" t="str" cm="1">
        <f t="array" aca="1" ref="G2025" ca="1">IF(AND(ISBLANK(INDIRECT(ADDRESS(B2025,3,1,1,"all_city_parameter_inputs"))),ISBLANK(INDIRECT(ADDRESS(B2025,2,1,1,"all_city_parameter_inputs")))),"",IF(ISBLANK(INDIRECT(ADDRESS(B2025,2,1,1,"all_city_parameter_inputs"))),"",INDIRECT(ADDRESS(B2025,2,1,1,"all_city_parameter_inputs"))))</f>
        <v>sd</v>
      </c>
      <c r="H2025" s="17" cm="1">
        <f t="array" aca="1" ref="H2025" ca="1">IF(ISBLANK(INDIRECT(ADDRESS(B2025,A2025,1,1,"all_city_parameter_inputs"))), "--",INDIRECT(ADDRESS(B2025,A2025,1,1,"all_city_parameter_inputs")))</f>
        <v>2.4686176204699946</v>
      </c>
      <c r="I2025" s="17" t="str">
        <f ca="1">IF(OR(G2025="alpha",G2025="beta",G2025="sd",G2025="mean"),"--",VLOOKUP(C2025,Default!$B$5:$H$113,7,FALSE))</f>
        <v>--</v>
      </c>
      <c r="J2025" s="4" t="str">
        <f ca="1">VLOOKUP(F2025,Lookup!$C$5:$D$109,2, FALSE)</f>
        <v>Travel values</v>
      </c>
      <c r="K2025" s="4" t="str">
        <f ca="1">VLOOKUP(C2025,Default!$B$4:$E$113,4, FALSE)</f>
        <v>time taken to walk to train station</v>
      </c>
      <c r="L2025" s="21" t="str" cm="1">
        <f t="array" aca="1" ref="L2025" ca="1">IF(ISNA(VLOOKUP(D2025,Grouped_Sources!$C:$C,1,FALSE)),"", INDIRECT(VLOOKUP(D2025,Grouped_Sources!$C:$G,5,FALSE)))</f>
        <v xml:space="preserve"> on OneDrive Ali Abbas - ITHIM Global\Methods and Processes\Input Parameters\Walk_to_PT</v>
      </c>
      <c r="M2025" s="21"/>
      <c r="N2025" s="21"/>
    </row>
    <row r="2026" spans="1:14">
      <c r="A2026" s="5">
        <f t="shared" si="315"/>
        <v>23</v>
      </c>
      <c r="B2026" s="5">
        <f t="shared" si="316"/>
        <v>44</v>
      </c>
      <c r="C2026" s="5" t="str">
        <f t="shared" ca="1" si="307"/>
        <v>add_personal_motorcycle_trips</v>
      </c>
      <c r="D2026" s="5" t="str">
        <f t="shared" ref="D2026:D2029" ca="1" si="318">F2026&amp;"_"&amp;E2026</f>
        <v>add_personal_motorcycle_trips_puerto_montt</v>
      </c>
      <c r="E2026" s="4" t="str" cm="1">
        <f t="array" aca="1" ref="E2026" ca="1">INDIRECT(ADDRESS(1,A2026,1,1,"all_city_parameter_inputs"))</f>
        <v>puerto_montt</v>
      </c>
      <c r="F2026" s="6" t="str" cm="1">
        <f t="array" aca="1" ref="F2026" ca="1">IF(AND(ISBLANK(INDIRECT(ADDRESS(B2026,2,1,1,"all_city_parameter_inputs"))), ISBLANK(INDIRECT(ADDRESS(B2026,1,1,1,"all_city_parameter_inputs")))), "", IF(ISBLANK(INDIRECT(ADDRESS(B2026,1,1,1,"all_city_parameter_inputs"))), All_city_list!F2025,INDIRECT(ADDRESS(B2026,1,1,1,"all_city_parameter_inputs"))))</f>
        <v>add_personal_motorcycle_trips</v>
      </c>
      <c r="G2026" s="4" t="str" cm="1">
        <f t="array" aca="1" ref="G2026" ca="1">IF(AND(ISBLANK(INDIRECT(ADDRESS(B2026,3,1,1,"all_city_parameter_inputs"))),ISBLANK(INDIRECT(ADDRESS(B2026,2,1,1,"all_city_parameter_inputs")))),"",IF(ISBLANK(INDIRECT(ADDRESS(B2026,2,1,1,"all_city_parameter_inputs"))),"",INDIRECT(ADDRESS(B2026,2,1,1,"all_city_parameter_inputs"))))</f>
        <v/>
      </c>
      <c r="H2026" s="17" t="str" cm="1">
        <f t="array" aca="1" ref="H2026" ca="1">IF(ISBLANK(INDIRECT(ADDRESS(B2026,A2026,1,1,"all_city_parameter_inputs"))), "--",INDIRECT(ADDRESS(B2026,A2026,1,1,"all_city_parameter_inputs")))</f>
        <v>no</v>
      </c>
      <c r="I2026" s="17" t="str">
        <f ca="1">IF(OR(G2026="alpha",G2026="beta",G2026="sd",G2026="mean"),"--",VLOOKUP(C2026,Default!$B$5:$H$113,7,FALSE))</f>
        <v>no</v>
      </c>
      <c r="J2026" s="4" t="str">
        <f ca="1">VLOOKUP(F2026,Lookup!$C$5:$D$109,2, FALSE)</f>
        <v>Travel values</v>
      </c>
      <c r="K2026" s="4" t="str">
        <f ca="1">VLOOKUP(C2026,Default!$B$4:$E$113,4, FALSE)</f>
        <v>if set to 'no', does not add any personal journey motorcycle trip. If set to 'Chile' add motorcycle trips based on Chilean data. Used if no motorcycle trips exist in the travel survey at all</v>
      </c>
      <c r="L2026" s="21" t="str" cm="1">
        <f t="array" aca="1" ref="L2026" ca="1">IF(ISNA(VLOOKUP(D2026,Grouped_Sources!$C:$C,1,FALSE)),"", INDIRECT(VLOOKUP(D2026,Grouped_Sources!$C:$G,5,FALSE)))</f>
        <v xml:space="preserve"> on OneDrive Ali Abbas - ITHIM Global\Methods and Processes\Input Parameters\NewMotorcycleTrips</v>
      </c>
      <c r="M2026" s="21"/>
      <c r="N2026" s="21"/>
    </row>
    <row r="2027" spans="1:14">
      <c r="A2027" s="5">
        <f t="shared" si="315"/>
        <v>23</v>
      </c>
      <c r="B2027" s="5">
        <f t="shared" si="316"/>
        <v>45</v>
      </c>
      <c r="C2027" s="5" t="str">
        <f t="shared" ca="1" si="307"/>
        <v>proportion_motorcycle_trips</v>
      </c>
      <c r="D2027" s="5" t="str">
        <f t="shared" ca="1" si="318"/>
        <v>proportion_motorcycle_trips_puerto_montt</v>
      </c>
      <c r="E2027" s="4" t="str" cm="1">
        <f t="array" aca="1" ref="E2027" ca="1">INDIRECT(ADDRESS(1,A2027,1,1,"all_city_parameter_inputs"))</f>
        <v>puerto_montt</v>
      </c>
      <c r="F2027" s="6" t="str" cm="1">
        <f t="array" aca="1" ref="F2027" ca="1">IF(AND(ISBLANK(INDIRECT(ADDRESS(B2027,2,1,1,"all_city_parameter_inputs"))), ISBLANK(INDIRECT(ADDRESS(B2027,1,1,1,"all_city_parameter_inputs")))), "", IF(ISBLANK(INDIRECT(ADDRESS(B2027,1,1,1,"all_city_parameter_inputs"))), All_city_list!F2026,INDIRECT(ADDRESS(B2027,1,1,1,"all_city_parameter_inputs"))))</f>
        <v>proportion_motorcycle_trips</v>
      </c>
      <c r="G2027" s="4" t="str" cm="1">
        <f t="array" aca="1" ref="G2027" ca="1">IF(AND(ISBLANK(INDIRECT(ADDRESS(B2027,3,1,1,"all_city_parameter_inputs"))),ISBLANK(INDIRECT(ADDRESS(B2027,2,1,1,"all_city_parameter_inputs")))),"",IF(ISBLANK(INDIRECT(ADDRESS(B2027,2,1,1,"all_city_parameter_inputs"))),"",INDIRECT(ADDRESS(B2027,2,1,1,"all_city_parameter_inputs"))))</f>
        <v>constant</v>
      </c>
      <c r="H2027" s="17" cm="1">
        <f t="array" aca="1" ref="H2027" ca="1">IF(ISBLANK(INDIRECT(ADDRESS(B2027,A2027,1,1,"all_city_parameter_inputs"))), "--",INDIRECT(ADDRESS(B2027,A2027,1,1,"all_city_parameter_inputs")))</f>
        <v>0</v>
      </c>
      <c r="I2027" s="17">
        <f ca="1">IF(OR(G2027="alpha",G2027="beta",G2027="sd",G2027="mean"),"--",VLOOKUP(C2027,Default!$B$5:$H$113,7,FALSE))</f>
        <v>0</v>
      </c>
      <c r="J2027" s="4" t="str">
        <f ca="1">VLOOKUP(F2027,Lookup!$C$5:$D$109,2, FALSE)</f>
        <v>Travel values</v>
      </c>
      <c r="K2027" s="4" t="str">
        <f ca="1">VLOOKUP(C2027,Default!$B$4:$E$113,4, FALSE)</f>
        <v>proportion of travel survey trips that should be added as motorcycle trips</v>
      </c>
      <c r="L2027" s="21" t="str" cm="1">
        <f t="array" aca="1" ref="L2027" ca="1">IF(ISNA(VLOOKUP(D2027,Grouped_Sources!$C:$C,1,FALSE)),"", INDIRECT(VLOOKUP(D2027,Grouped_Sources!$C:$G,5,FALSE)))</f>
        <v xml:space="preserve"> on OneDrive Ali Abbas - ITHIM Global\Methods and Processes\Input Parameters\NewMotorcycleTrips</v>
      </c>
      <c r="M2027" s="21"/>
      <c r="N2027" s="21"/>
    </row>
    <row r="2028" spans="1:14">
      <c r="A2028" s="5">
        <f t="shared" si="315"/>
        <v>23</v>
      </c>
      <c r="B2028" s="5">
        <f t="shared" si="316"/>
        <v>46</v>
      </c>
      <c r="C2028" s="5" t="str">
        <f t="shared" ca="1" si="307"/>
        <v>proportion_motorcycle_trips</v>
      </c>
      <c r="D2028" s="5" t="str">
        <f t="shared" ca="1" si="318"/>
        <v>proportion_motorcycle_trips_puerto_montt</v>
      </c>
      <c r="E2028" s="4" t="str" cm="1">
        <f t="array" aca="1" ref="E2028" ca="1">INDIRECT(ADDRESS(1,A2028,1,1,"all_city_parameter_inputs"))</f>
        <v>puerto_montt</v>
      </c>
      <c r="F2028" s="6" t="str" cm="1">
        <f t="array" aca="1" ref="F2028" ca="1">IF(AND(ISBLANK(INDIRECT(ADDRESS(B2028,2,1,1,"all_city_parameter_inputs"))), ISBLANK(INDIRECT(ADDRESS(B2028,1,1,1,"all_city_parameter_inputs")))), "", IF(ISBLANK(INDIRECT(ADDRESS(B2028,1,1,1,"all_city_parameter_inputs"))), All_city_list!F2027,INDIRECT(ADDRESS(B2028,1,1,1,"all_city_parameter_inputs"))))</f>
        <v>proportion_motorcycle_trips</v>
      </c>
      <c r="G2028" s="4" t="str" cm="1">
        <f t="array" aca="1" ref="G2028" ca="1">IF(AND(ISBLANK(INDIRECT(ADDRESS(B2028,3,1,1,"all_city_parameter_inputs"))),ISBLANK(INDIRECT(ADDRESS(B2028,2,1,1,"all_city_parameter_inputs")))),"",IF(ISBLANK(INDIRECT(ADDRESS(B2028,2,1,1,"all_city_parameter_inputs"))),"",INDIRECT(ADDRESS(B2028,2,1,1,"all_city_parameter_inputs"))))</f>
        <v>alpha</v>
      </c>
      <c r="H2028" s="17" t="str" cm="1">
        <f t="array" aca="1" ref="H2028" ca="1">IF(ISBLANK(INDIRECT(ADDRESS(B2028,A2028,1,1,"all_city_parameter_inputs"))), "--",INDIRECT(ADDRESS(B2028,A2028,1,1,"all_city_parameter_inputs")))</f>
        <v>--</v>
      </c>
      <c r="I2028" s="17" t="str">
        <f ca="1">IF(OR(G2028="alpha",G2028="beta",G2028="sd",G2028="mean"),"--",VLOOKUP(C2028,Default!$B$5:$H$113,7,FALSE))</f>
        <v>--</v>
      </c>
      <c r="J2028" s="4" t="str">
        <f ca="1">VLOOKUP(F2028,Lookup!$C$5:$D$109,2, FALSE)</f>
        <v>Travel values</v>
      </c>
      <c r="K2028" s="4" t="str">
        <f ca="1">VLOOKUP(C2028,Default!$B$4:$E$113,4, FALSE)</f>
        <v>proportion of travel survey trips that should be added as motorcycle trips</v>
      </c>
      <c r="L2028" s="21" t="str" cm="1">
        <f t="array" aca="1" ref="L2028" ca="1">IF(ISNA(VLOOKUP(D2028,Grouped_Sources!$C:$C,1,FALSE)),"", INDIRECT(VLOOKUP(D2028,Grouped_Sources!$C:$G,5,FALSE)))</f>
        <v xml:space="preserve"> on OneDrive Ali Abbas - ITHIM Global\Methods and Processes\Input Parameters\NewMotorcycleTrips</v>
      </c>
      <c r="M2028" s="21"/>
      <c r="N2028" s="21"/>
    </row>
    <row r="2029" spans="1:14">
      <c r="A2029" s="5">
        <f t="shared" si="315"/>
        <v>23</v>
      </c>
      <c r="B2029" s="5">
        <f t="shared" si="316"/>
        <v>47</v>
      </c>
      <c r="C2029" s="5" t="str">
        <f t="shared" ca="1" si="307"/>
        <v>proportion_motorcycle_trips</v>
      </c>
      <c r="D2029" s="5" t="str">
        <f t="shared" ca="1" si="318"/>
        <v>proportion_motorcycle_trips_puerto_montt</v>
      </c>
      <c r="E2029" s="4" t="str" cm="1">
        <f t="array" aca="1" ref="E2029" ca="1">INDIRECT(ADDRESS(1,A2029,1,1,"all_city_parameter_inputs"))</f>
        <v>puerto_montt</v>
      </c>
      <c r="F2029" s="6" t="str" cm="1">
        <f t="array" aca="1" ref="F2029" ca="1">IF(AND(ISBLANK(INDIRECT(ADDRESS(B2029,2,1,1,"all_city_parameter_inputs"))), ISBLANK(INDIRECT(ADDRESS(B2029,1,1,1,"all_city_parameter_inputs")))), "", IF(ISBLANK(INDIRECT(ADDRESS(B2029,1,1,1,"all_city_parameter_inputs"))), All_city_list!F2028,INDIRECT(ADDRESS(B2029,1,1,1,"all_city_parameter_inputs"))))</f>
        <v>proportion_motorcycle_trips</v>
      </c>
      <c r="G2029" s="4" t="str" cm="1">
        <f t="array" aca="1" ref="G2029" ca="1">IF(AND(ISBLANK(INDIRECT(ADDRESS(B2029,3,1,1,"all_city_parameter_inputs"))),ISBLANK(INDIRECT(ADDRESS(B2029,2,1,1,"all_city_parameter_inputs")))),"",IF(ISBLANK(INDIRECT(ADDRESS(B2029,2,1,1,"all_city_parameter_inputs"))),"",INDIRECT(ADDRESS(B2029,2,1,1,"all_city_parameter_inputs"))))</f>
        <v>beta</v>
      </c>
      <c r="H2029" s="17" t="str" cm="1">
        <f t="array" aca="1" ref="H2029" ca="1">IF(ISBLANK(INDIRECT(ADDRESS(B2029,A2029,1,1,"all_city_parameter_inputs"))), "--",INDIRECT(ADDRESS(B2029,A2029,1,1,"all_city_parameter_inputs")))</f>
        <v>--</v>
      </c>
      <c r="I2029" s="17" t="str">
        <f ca="1">IF(OR(G2029="alpha",G2029="beta",G2029="sd",G2029="mean"),"--",VLOOKUP(C2029,Default!$B$5:$H$113,7,FALSE))</f>
        <v>--</v>
      </c>
      <c r="J2029" s="4" t="str">
        <f ca="1">VLOOKUP(F2029,Lookup!$C$5:$D$109,2, FALSE)</f>
        <v>Travel values</v>
      </c>
      <c r="K2029" s="4" t="str">
        <f ca="1">VLOOKUP(C2029,Default!$B$4:$E$113,4, FALSE)</f>
        <v>proportion of travel survey trips that should be added as motorcycle trips</v>
      </c>
      <c r="L2029" s="21" t="str" cm="1">
        <f t="array" aca="1" ref="L2029" ca="1">IF(ISNA(VLOOKUP(D2029,Grouped_Sources!$C:$C,1,FALSE)),"", INDIRECT(VLOOKUP(D2029,Grouped_Sources!$C:$G,5,FALSE)))</f>
        <v xml:space="preserve"> on OneDrive Ali Abbas - ITHIM Global\Methods and Processes\Input Parameters\NewMotorcycleTrips</v>
      </c>
      <c r="M2029" s="21"/>
      <c r="N2029" s="21"/>
    </row>
    <row r="2030" spans="1:14">
      <c r="A2030" s="5">
        <f t="shared" si="315"/>
        <v>23</v>
      </c>
      <c r="B2030" s="5">
        <f t="shared" si="316"/>
        <v>48</v>
      </c>
      <c r="C2030" s="5" t="str">
        <f t="shared" ca="1" si="307"/>
        <v>add_motorcycle_fleet</v>
      </c>
      <c r="D2030" s="5" t="str">
        <f t="shared" ca="1" si="317"/>
        <v>add_motorcycle_fleet_puerto_montt</v>
      </c>
      <c r="E2030" s="4" t="str" cm="1">
        <f t="array" aca="1" ref="E2030" ca="1">INDIRECT(ADDRESS(1,A2030,1,1,"all_city_parameter_inputs"))</f>
        <v>puerto_montt</v>
      </c>
      <c r="F2030" s="6" t="str" cm="1">
        <f t="array" aca="1" ref="F2030" ca="1">IF(AND(ISBLANK(INDIRECT(ADDRESS(B2030,2,1,1,"all_city_parameter_inputs"))), ISBLANK(INDIRECT(ADDRESS(B2030,1,1,1,"all_city_parameter_inputs")))), "", IF(ISBLANK(INDIRECT(ADDRESS(B2030,1,1,1,"all_city_parameter_inputs"))), All_city_list!F2025,INDIRECT(ADDRESS(B2030,1,1,1,"all_city_parameter_inputs"))))</f>
        <v>add_motorcycle_fleet</v>
      </c>
      <c r="G2030" s="4" t="str" cm="1">
        <f t="array" aca="1" ref="G2030" ca="1">IF(AND(ISBLANK(INDIRECT(ADDRESS(B2030,3,1,1,"all_city_parameter_inputs"))),ISBLANK(INDIRECT(ADDRESS(B2030,2,1,1,"all_city_parameter_inputs")))),"",IF(ISBLANK(INDIRECT(ADDRESS(B2030,2,1,1,"all_city_parameter_inputs"))),"",INDIRECT(ADDRESS(B2030,2,1,1,"all_city_parameter_inputs"))))</f>
        <v/>
      </c>
      <c r="H2030" s="17" t="str" cm="1">
        <f t="array" aca="1" ref="H2030" ca="1">IF(ISBLANK(INDIRECT(ADDRESS(B2030,A2030,1,1,"all_city_parameter_inputs"))), "--",INDIRECT(ADDRESS(B2030,A2030,1,1,"all_city_parameter_inputs")))</f>
        <v>T</v>
      </c>
      <c r="I2030" s="17" t="str">
        <f ca="1">IF(OR(G2030="alpha",G2030="beta",G2030="sd",G2030="mean"),"--",VLOOKUP(C2030,Default!$B$5:$H$113,7,FALSE))</f>
        <v>T</v>
      </c>
      <c r="J2030" s="4" t="str">
        <f ca="1">VLOOKUP(F2030,Lookup!$C$5:$D$109,2, FALSE)</f>
        <v>Travel values</v>
      </c>
      <c r="K2030" s="4" t="str">
        <f ca="1">VLOOKUP(C2030,Default!$B$4:$E$113,4, FALSE)</f>
        <v>whether to add motorcylce ghost trips</v>
      </c>
      <c r="L2030" s="21" t="str" cm="1">
        <f t="array" aca="1" ref="L2030" ca="1">IF(ISNA(VLOOKUP(D2030,Grouped_Sources!$C:$C,1,FALSE)),"", INDIRECT(VLOOKUP(D2030,Grouped_Sources!$C:$G,5,FALSE)))</f>
        <v xml:space="preserve"> on OneDrive Ali Abbas - ITHIM Global\Methods and Processes\Input Parameters\MotorcycleFleetRatio</v>
      </c>
      <c r="M2030" s="21"/>
      <c r="N2030" s="21"/>
    </row>
    <row r="2031" spans="1:14">
      <c r="A2031" s="5">
        <f t="shared" si="315"/>
        <v>23</v>
      </c>
      <c r="B2031" s="5">
        <f t="shared" si="316"/>
        <v>49</v>
      </c>
      <c r="C2031" s="5" t="str">
        <f t="shared" ca="1" si="307"/>
        <v>fleet_to_motorcycle_ratio</v>
      </c>
      <c r="D2031" s="5" t="str">
        <f t="shared" ca="1" si="317"/>
        <v>fleet_to_motorcycle_ratio_puerto_montt</v>
      </c>
      <c r="E2031" s="4" t="str" cm="1">
        <f t="array" aca="1" ref="E2031" ca="1">INDIRECT(ADDRESS(1,A2031,1,1,"all_city_parameter_inputs"))</f>
        <v>puerto_montt</v>
      </c>
      <c r="F2031" s="6" t="str" cm="1">
        <f t="array" aca="1" ref="F2031" ca="1">IF(AND(ISBLANK(INDIRECT(ADDRESS(B2031,2,1,1,"all_city_parameter_inputs"))), ISBLANK(INDIRECT(ADDRESS(B2031,1,1,1,"all_city_parameter_inputs")))), "", IF(ISBLANK(INDIRECT(ADDRESS(B2031,1,1,1,"all_city_parameter_inputs"))), All_city_list!F2030,INDIRECT(ADDRESS(B2031,1,1,1,"all_city_parameter_inputs"))))</f>
        <v>fleet_to_motorcycle_ratio</v>
      </c>
      <c r="G2031" s="4" t="str" cm="1">
        <f t="array" aca="1" ref="G2031" ca="1">IF(AND(ISBLANK(INDIRECT(ADDRESS(B2031,3,1,1,"all_city_parameter_inputs"))),ISBLANK(INDIRECT(ADDRESS(B2031,2,1,1,"all_city_parameter_inputs")))),"",IF(ISBLANK(INDIRECT(ADDRESS(B2031,2,1,1,"all_city_parameter_inputs"))),"",INDIRECT(ADDRESS(B2031,2,1,1,"all_city_parameter_inputs"))))</f>
        <v>constant</v>
      </c>
      <c r="H2031" s="17" cm="1">
        <f t="array" aca="1" ref="H2031" ca="1">IF(ISBLANK(INDIRECT(ADDRESS(B2031,A2031,1,1,"all_city_parameter_inputs"))), "--",INDIRECT(ADDRESS(B2031,A2031,1,1,"all_city_parameter_inputs")))</f>
        <v>0.45861407858190978</v>
      </c>
      <c r="I2031" s="17">
        <f ca="1">IF(OR(G2031="alpha",G2031="beta",G2031="sd",G2031="mean"),"--",VLOOKUP(C2031,Default!$B$5:$H$113,7,FALSE))</f>
        <v>0.441176470588235</v>
      </c>
      <c r="J2031" s="4" t="str">
        <f ca="1">VLOOKUP(F2031,Lookup!$C$5:$D$109,2, FALSE)</f>
        <v>Travel values</v>
      </c>
      <c r="K2031" s="4" t="str">
        <f ca="1">VLOOKUP(C2031,Default!$B$4:$E$113,4, FALSE)</f>
        <v xml:space="preserve">ratio of missing motorbike trips, e.g. if ratio = 0.6 and total trip distance in survey is 400, then want to add 600 km of motorbike trips. </v>
      </c>
      <c r="L2031" s="21" t="str" cm="1">
        <f t="array" aca="1" ref="L2031" ca="1">IF(ISNA(VLOOKUP(D2031,Grouped_Sources!$C:$C,1,FALSE)),"", INDIRECT(VLOOKUP(D2031,Grouped_Sources!$C:$G,5,FALSE)))</f>
        <v xml:space="preserve"> on OneDrive Ali Abbas - ITHIM Global\Methods and Processes\Input Parameters\MotorcycleFleetRatio</v>
      </c>
      <c r="M2031" s="21"/>
      <c r="N2031" s="21"/>
    </row>
    <row r="2032" spans="1:14">
      <c r="A2032" s="5">
        <f t="shared" si="315"/>
        <v>23</v>
      </c>
      <c r="B2032" s="5">
        <f t="shared" si="316"/>
        <v>50</v>
      </c>
      <c r="C2032" s="5" t="str">
        <f t="shared" ca="1" si="307"/>
        <v>fleet_to_motorcycle_ratio</v>
      </c>
      <c r="D2032" s="5" t="str">
        <f t="shared" ca="1" si="317"/>
        <v>fleet_to_motorcycle_ratio_puerto_montt</v>
      </c>
      <c r="E2032" s="4" t="str" cm="1">
        <f t="array" aca="1" ref="E2032" ca="1">INDIRECT(ADDRESS(1,A2032,1,1,"all_city_parameter_inputs"))</f>
        <v>puerto_montt</v>
      </c>
      <c r="F2032" s="6" t="str" cm="1">
        <f t="array" aca="1" ref="F2032" ca="1">IF(AND(ISBLANK(INDIRECT(ADDRESS(B2032,2,1,1,"all_city_parameter_inputs"))), ISBLANK(INDIRECT(ADDRESS(B2032,1,1,1,"all_city_parameter_inputs")))), "", IF(ISBLANK(INDIRECT(ADDRESS(B2032,1,1,1,"all_city_parameter_inputs"))), All_city_list!F2031,INDIRECT(ADDRESS(B2032,1,1,1,"all_city_parameter_inputs"))))</f>
        <v>fleet_to_motorcycle_ratio</v>
      </c>
      <c r="G2032" s="4" t="str" cm="1">
        <f t="array" aca="1" ref="G2032" ca="1">IF(AND(ISBLANK(INDIRECT(ADDRESS(B2032,3,1,1,"all_city_parameter_inputs"))),ISBLANK(INDIRECT(ADDRESS(B2032,2,1,1,"all_city_parameter_inputs")))),"",IF(ISBLANK(INDIRECT(ADDRESS(B2032,2,1,1,"all_city_parameter_inputs"))),"",INDIRECT(ADDRESS(B2032,2,1,1,"all_city_parameter_inputs"))))</f>
        <v>alpha</v>
      </c>
      <c r="H2032" s="17" cm="1">
        <f t="array" aca="1" ref="H2032" ca="1">IF(ISBLANK(INDIRECT(ADDRESS(B2032,A2032,1,1,"all_city_parameter_inputs"))), "--",INDIRECT(ADDRESS(B2032,A2032,1,1,"all_city_parameter_inputs")))</f>
        <v>8.4749844844521505</v>
      </c>
      <c r="I2032" s="17" t="str">
        <f ca="1">IF(OR(G2032="alpha",G2032="beta",G2032="sd",G2032="mean"),"--",VLOOKUP(C2032,Default!$B$5:$H$113,7,FALSE))</f>
        <v>--</v>
      </c>
      <c r="J2032" s="4" t="str">
        <f ca="1">VLOOKUP(F2032,Lookup!$C$5:$D$109,2, FALSE)</f>
        <v>Travel values</v>
      </c>
      <c r="K2032" s="4" t="str">
        <f ca="1">VLOOKUP(C2032,Default!$B$4:$E$113,4, FALSE)</f>
        <v xml:space="preserve">ratio of missing motorbike trips, e.g. if ratio = 0.6 and total trip distance in survey is 400, then want to add 600 km of motorbike trips. </v>
      </c>
      <c r="L2032" s="21" t="str" cm="1">
        <f t="array" aca="1" ref="L2032" ca="1">IF(ISNA(VLOOKUP(D2032,Grouped_Sources!$C:$C,1,FALSE)),"", INDIRECT(VLOOKUP(D2032,Grouped_Sources!$C:$G,5,FALSE)))</f>
        <v xml:space="preserve"> on OneDrive Ali Abbas - ITHIM Global\Methods and Processes\Input Parameters\MotorcycleFleetRatio</v>
      </c>
      <c r="M2032" s="21"/>
      <c r="N2032" s="21"/>
    </row>
    <row r="2033" spans="1:14">
      <c r="A2033" s="5">
        <f t="shared" si="315"/>
        <v>23</v>
      </c>
      <c r="B2033" s="5">
        <f t="shared" si="316"/>
        <v>51</v>
      </c>
      <c r="C2033" s="5" t="str">
        <f t="shared" ca="1" si="307"/>
        <v>fleet_to_motorcycle_ratio</v>
      </c>
      <c r="D2033" s="5" t="str">
        <f t="shared" ca="1" si="317"/>
        <v>fleet_to_motorcycle_ratio_puerto_montt</v>
      </c>
      <c r="E2033" s="4" t="str" cm="1">
        <f t="array" aca="1" ref="E2033" ca="1">INDIRECT(ADDRESS(1,A2033,1,1,"all_city_parameter_inputs"))</f>
        <v>puerto_montt</v>
      </c>
      <c r="F2033" s="6" t="str" cm="1">
        <f t="array" aca="1" ref="F2033" ca="1">IF(AND(ISBLANK(INDIRECT(ADDRESS(B2033,2,1,1,"all_city_parameter_inputs"))), ISBLANK(INDIRECT(ADDRESS(B2033,1,1,1,"all_city_parameter_inputs")))), "", IF(ISBLANK(INDIRECT(ADDRESS(B2033,1,1,1,"all_city_parameter_inputs"))), All_city_list!F2032,INDIRECT(ADDRESS(B2033,1,1,1,"all_city_parameter_inputs"))))</f>
        <v>fleet_to_motorcycle_ratio</v>
      </c>
      <c r="G2033" s="4" t="str" cm="1">
        <f t="array" aca="1" ref="G2033" ca="1">IF(AND(ISBLANK(INDIRECT(ADDRESS(B2033,3,1,1,"all_city_parameter_inputs"))),ISBLANK(INDIRECT(ADDRESS(B2033,2,1,1,"all_city_parameter_inputs")))),"",IF(ISBLANK(INDIRECT(ADDRESS(B2033,2,1,1,"all_city_parameter_inputs"))),"",INDIRECT(ADDRESS(B2033,2,1,1,"all_city_parameter_inputs"))))</f>
        <v>beta</v>
      </c>
      <c r="H2033" s="17" cm="1">
        <f t="array" aca="1" ref="H2033" ca="1">IF(ISBLANK(INDIRECT(ADDRESS(B2033,A2033,1,1,"all_city_parameter_inputs"))), "--",INDIRECT(ADDRESS(B2033,A2033,1,1,"all_city_parameter_inputs")))</f>
        <v>10.004571377979785</v>
      </c>
      <c r="I2033" s="17" t="str">
        <f ca="1">IF(OR(G2033="alpha",G2033="beta",G2033="sd",G2033="mean"),"--",VLOOKUP(C2033,Default!$B$5:$H$113,7,FALSE))</f>
        <v>--</v>
      </c>
      <c r="J2033" s="4" t="str">
        <f ca="1">VLOOKUP(F2033,Lookup!$C$5:$D$109,2, FALSE)</f>
        <v>Travel values</v>
      </c>
      <c r="K2033" s="4" t="str">
        <f ca="1">VLOOKUP(C2033,Default!$B$4:$E$113,4, FALSE)</f>
        <v xml:space="preserve">ratio of missing motorbike trips, e.g. if ratio = 0.6 and total trip distance in survey is 400, then want to add 600 km of motorbike trips. </v>
      </c>
      <c r="L2033" s="21" t="str" cm="1">
        <f t="array" aca="1" ref="L2033" ca="1">IF(ISNA(VLOOKUP(D2033,Grouped_Sources!$C:$C,1,FALSE)),"", INDIRECT(VLOOKUP(D2033,Grouped_Sources!$C:$G,5,FALSE)))</f>
        <v xml:space="preserve"> on OneDrive Ali Abbas - ITHIM Global\Methods and Processes\Input Parameters\MotorcycleFleetRatio</v>
      </c>
      <c r="M2033" s="21"/>
      <c r="N2033" s="21"/>
    </row>
    <row r="2034" spans="1:14">
      <c r="A2034" s="5">
        <f t="shared" si="315"/>
        <v>23</v>
      </c>
      <c r="B2034" s="5">
        <f t="shared" si="316"/>
        <v>52</v>
      </c>
      <c r="C2034" s="5" t="str">
        <f t="shared" ca="1" si="307"/>
        <v>background_pa_confidence</v>
      </c>
      <c r="D2034" s="5" t="str">
        <f t="shared" ca="1" si="317"/>
        <v>background_pa_confidence_puerto_montt</v>
      </c>
      <c r="E2034" s="4" t="str" cm="1">
        <f t="array" aca="1" ref="E2034" ca="1">INDIRECT(ADDRESS(1,A2034,1,1,"all_city_parameter_inputs"))</f>
        <v>puerto_montt</v>
      </c>
      <c r="F2034" s="6" t="str" cm="1">
        <f t="array" aca="1" ref="F2034" ca="1">IF(AND(ISBLANK(INDIRECT(ADDRESS(B2034,2,1,1,"all_city_parameter_inputs"))), ISBLANK(INDIRECT(ADDRESS(B2034,1,1,1,"all_city_parameter_inputs")))), "", IF(ISBLANK(INDIRECT(ADDRESS(B2034,1,1,1,"all_city_parameter_inputs"))), All_city_list!F2033,INDIRECT(ADDRESS(B2034,1,1,1,"all_city_parameter_inputs"))))</f>
        <v>background_pa_confidence</v>
      </c>
      <c r="G2034" s="4" t="str" cm="1">
        <f t="array" aca="1" ref="G2034" ca="1">IF(AND(ISBLANK(INDIRECT(ADDRESS(B2034,3,1,1,"all_city_parameter_inputs"))),ISBLANK(INDIRECT(ADDRESS(B2034,2,1,1,"all_city_parameter_inputs")))),"",IF(ISBLANK(INDIRECT(ADDRESS(B2034,2,1,1,"all_city_parameter_inputs"))),"",INDIRECT(ADDRESS(B2034,2,1,1,"all_city_parameter_inputs"))))</f>
        <v>sample</v>
      </c>
      <c r="H2034" s="17" cm="1">
        <f t="array" aca="1" ref="H2034" ca="1">IF(ISBLANK(INDIRECT(ADDRESS(B2034,A2034,1,1,"all_city_parameter_inputs"))), "--",INDIRECT(ADDRESS(B2034,A2034,1,1,"all_city_parameter_inputs")))</f>
        <v>0.3</v>
      </c>
      <c r="I2034" s="17">
        <f ca="1">IF(OR(G2034="alpha",G2034="beta",G2034="sd",G2034="mean"),"--",VLOOKUP(C2034,Default!$B$5:$H$113,7,FALSE))</f>
        <v>1</v>
      </c>
      <c r="J2034" s="4" t="str">
        <f ca="1">VLOOKUP(F2034,Lookup!$C$5:$D$109,2, FALSE)</f>
        <v>PA values</v>
      </c>
      <c r="K2034" s="4" t="str">
        <f ca="1">VLOOKUP(C2034,Default!$B$4:$E$113,4, FALSE)</f>
        <v>how confident we are in the PA survey (in terms of number of people who report zero PA)</v>
      </c>
      <c r="L2034" s="21" t="str" cm="1">
        <f t="array" aca="1" ref="L2034" ca="1">IF(ISNA(VLOOKUP(D2034,Grouped_Sources!$C:$C,1,FALSE)),"", INDIRECT(VLOOKUP(D2034,Grouped_Sources!$C:$G,5,FALSE)))</f>
        <v/>
      </c>
      <c r="M2034" s="21"/>
      <c r="N2034" s="21"/>
    </row>
    <row r="2035" spans="1:14">
      <c r="A2035" s="5">
        <f t="shared" si="315"/>
        <v>23</v>
      </c>
      <c r="B2035" s="5">
        <f t="shared" si="316"/>
        <v>53</v>
      </c>
      <c r="C2035" s="5" t="str">
        <f t="shared" ca="1" si="307"/>
        <v>add_walk_to_pt_trips</v>
      </c>
      <c r="D2035" s="5" t="str">
        <f t="shared" ca="1" si="317"/>
        <v>add_walk_to_pt_trips_puerto_montt</v>
      </c>
      <c r="E2035" s="4" t="str" cm="1">
        <f t="array" aca="1" ref="E2035" ca="1">INDIRECT(ADDRESS(1,A2035,1,1,"all_city_parameter_inputs"))</f>
        <v>puerto_montt</v>
      </c>
      <c r="F2035" s="6" t="str" cm="1">
        <f t="array" aca="1" ref="F2035" ca="1">IF(AND(ISBLANK(INDIRECT(ADDRESS(B2035,2,1,1,"all_city_parameter_inputs"))), ISBLANK(INDIRECT(ADDRESS(B2035,1,1,1,"all_city_parameter_inputs")))), "", IF(ISBLANK(INDIRECT(ADDRESS(B2035,1,1,1,"all_city_parameter_inputs"))), All_city_list!F2034,INDIRECT(ADDRESS(B2035,1,1,1,"all_city_parameter_inputs"))))</f>
        <v>add_walk_to_pt_trips</v>
      </c>
      <c r="G2035" s="4" t="str" cm="1">
        <f t="array" aca="1" ref="G2035" ca="1">IF(AND(ISBLANK(INDIRECT(ADDRESS(B2035,3,1,1,"all_city_parameter_inputs"))),ISBLANK(INDIRECT(ADDRESS(B2035,2,1,1,"all_city_parameter_inputs")))),"",IF(ISBLANK(INDIRECT(ADDRESS(B2035,2,1,1,"all_city_parameter_inputs"))),"",INDIRECT(ADDRESS(B2035,2,1,1,"all_city_parameter_inputs"))))</f>
        <v/>
      </c>
      <c r="H2035" s="17" t="str" cm="1">
        <f t="array" aca="1" ref="H2035" ca="1">IF(ISBLANK(INDIRECT(ADDRESS(B2035,A2035,1,1,"all_city_parameter_inputs"))), "--",INDIRECT(ADDRESS(B2035,A2035,1,1,"all_city_parameter_inputs")))</f>
        <v>T</v>
      </c>
      <c r="I2035" s="17" t="str">
        <f ca="1">IF(OR(G2035="alpha",G2035="beta",G2035="sd",G2035="mean"),"--",VLOOKUP(C2035,Default!$B$5:$H$113,7,FALSE))</f>
        <v>T</v>
      </c>
      <c r="J2035" s="4" t="str">
        <f ca="1">VLOOKUP(F2035,Lookup!$C$5:$D$109,2, FALSE)</f>
        <v>Travel values</v>
      </c>
      <c r="K2035" s="4" t="str">
        <f ca="1">VLOOKUP(C2035,Default!$B$4:$E$113,4, FALSE)</f>
        <v>whether to add walk component to trips with main mode bus</v>
      </c>
      <c r="L2035" s="21" t="str" cm="1">
        <f t="array" aca="1" ref="L2035" ca="1">IF(ISNA(VLOOKUP(D2035,Grouped_Sources!$C:$C,1,FALSE)),"", INDIRECT(VLOOKUP(D2035,Grouped_Sources!$C:$G,5,FALSE)))</f>
        <v/>
      </c>
      <c r="M2035" s="21"/>
      <c r="N2035" s="21"/>
    </row>
    <row r="2036" spans="1:14">
      <c r="A2036" s="5">
        <f t="shared" si="315"/>
        <v>23</v>
      </c>
      <c r="B2036" s="5">
        <f t="shared" si="316"/>
        <v>54</v>
      </c>
      <c r="C2036" s="5" t="str">
        <f t="shared" ca="1" si="307"/>
        <v>bus_to_passenger_ratio</v>
      </c>
      <c r="D2036" s="5" t="str">
        <f t="shared" ca="1" si="317"/>
        <v>bus_to_passenger_ratio_puerto_montt</v>
      </c>
      <c r="E2036" s="4" t="str" cm="1">
        <f t="array" aca="1" ref="E2036" ca="1">INDIRECT(ADDRESS(1,A2036,1,1,"all_city_parameter_inputs"))</f>
        <v>puerto_montt</v>
      </c>
      <c r="F2036" s="6" t="str" cm="1">
        <f t="array" aca="1" ref="F2036" ca="1">IF(AND(ISBLANK(INDIRECT(ADDRESS(B2036,2,1,1,"all_city_parameter_inputs"))), ISBLANK(INDIRECT(ADDRESS(B2036,1,1,1,"all_city_parameter_inputs")))), "", IF(ISBLANK(INDIRECT(ADDRESS(B2036,1,1,1,"all_city_parameter_inputs"))), All_city_list!F2035,INDIRECT(ADDRESS(B2036,1,1,1,"all_city_parameter_inputs"))))</f>
        <v>bus_to_passenger_ratio</v>
      </c>
      <c r="G2036" s="4" t="str" cm="1">
        <f t="array" aca="1" ref="G2036" ca="1">IF(AND(ISBLANK(INDIRECT(ADDRESS(B2036,3,1,1,"all_city_parameter_inputs"))),ISBLANK(INDIRECT(ADDRESS(B2036,2,1,1,"all_city_parameter_inputs")))),"",IF(ISBLANK(INDIRECT(ADDRESS(B2036,2,1,1,"all_city_parameter_inputs"))),"",INDIRECT(ADDRESS(B2036,2,1,1,"all_city_parameter_inputs"))))</f>
        <v>constant</v>
      </c>
      <c r="H2036" s="17" cm="1">
        <f t="array" aca="1" ref="H2036" ca="1">IF(ISBLANK(INDIRECT(ADDRESS(B2036,A2036,1,1,"all_city_parameter_inputs"))), "--",INDIRECT(ADDRESS(B2036,A2036,1,1,"all_city_parameter_inputs")))</f>
        <v>6.6666666666666666E-2</v>
      </c>
      <c r="I2036" s="17">
        <f ca="1">IF(OR(G2036="alpha",G2036="beta",G2036="sd",G2036="mean"),"--",VLOOKUP(C2036,Default!$B$5:$H$113,7,FALSE))</f>
        <v>3.8910505836575897E-2</v>
      </c>
      <c r="J2036" s="4" t="str">
        <f ca="1">VLOOKUP(F2036,Lookup!$C$5:$D$109,2, FALSE)</f>
        <v>Travel values</v>
      </c>
      <c r="K2036" s="4" t="str">
        <f ca="1">VLOOKUP(C2036,Default!$B$4:$E$113,4, FALSE)</f>
        <v>number of buses per passenger</v>
      </c>
      <c r="L2036" s="21" t="str" cm="1">
        <f t="array" aca="1" ref="L2036" ca="1">IF(ISNA(VLOOKUP(D2036,Grouped_Sources!$C:$C,1,FALSE)),"", INDIRECT(VLOOKUP(D2036,Grouped_Sources!$C:$G,5,FALSE)))</f>
        <v>BusPassengerRatios_WriteUp_v.xx.docx on  on OneDrive Ali Abbas - ITHIM Global\Methods and Processes\Input Parameters\BusPassengerRatio</v>
      </c>
      <c r="M2036" s="21"/>
      <c r="N2036" s="21"/>
    </row>
    <row r="2037" spans="1:14">
      <c r="A2037" s="5">
        <f t="shared" si="315"/>
        <v>23</v>
      </c>
      <c r="B2037" s="5">
        <f t="shared" si="316"/>
        <v>55</v>
      </c>
      <c r="C2037" s="5" t="str">
        <f t="shared" ca="1" si="307"/>
        <v>bus_to_passenger_ratio</v>
      </c>
      <c r="D2037" s="5" t="str">
        <f t="shared" ca="1" si="317"/>
        <v>bus_to_passenger_ratio_puerto_montt</v>
      </c>
      <c r="E2037" s="4" t="str" cm="1">
        <f t="array" aca="1" ref="E2037" ca="1">INDIRECT(ADDRESS(1,A2037,1,1,"all_city_parameter_inputs"))</f>
        <v>puerto_montt</v>
      </c>
      <c r="F2037" s="6" t="str" cm="1">
        <f t="array" aca="1" ref="F2037" ca="1">IF(AND(ISBLANK(INDIRECT(ADDRESS(B2037,2,1,1,"all_city_parameter_inputs"))), ISBLANK(INDIRECT(ADDRESS(B2037,1,1,1,"all_city_parameter_inputs")))), "", IF(ISBLANK(INDIRECT(ADDRESS(B2037,1,1,1,"all_city_parameter_inputs"))), All_city_list!F2036,INDIRECT(ADDRESS(B2037,1,1,1,"all_city_parameter_inputs"))))</f>
        <v>bus_to_passenger_ratio</v>
      </c>
      <c r="G2037" s="4" t="str" cm="1">
        <f t="array" aca="1" ref="G2037" ca="1">IF(AND(ISBLANK(INDIRECT(ADDRESS(B2037,3,1,1,"all_city_parameter_inputs"))),ISBLANK(INDIRECT(ADDRESS(B2037,2,1,1,"all_city_parameter_inputs")))),"",IF(ISBLANK(INDIRECT(ADDRESS(B2037,2,1,1,"all_city_parameter_inputs"))),"",INDIRECT(ADDRESS(B2037,2,1,1,"all_city_parameter_inputs"))))</f>
        <v>alpha</v>
      </c>
      <c r="H2037" s="17" cm="1">
        <f t="array" aca="1" ref="H2037" ca="1">IF(ISBLANK(INDIRECT(ADDRESS(B2037,A2037,1,1,"all_city_parameter_inputs"))), "--",INDIRECT(ADDRESS(B2037,A2037,1,1,"all_city_parameter_inputs")))</f>
        <v>14.866666666666667</v>
      </c>
      <c r="I2037" s="17" t="str">
        <f ca="1">IF(OR(G2037="alpha",G2037="beta",G2037="sd",G2037="mean"),"--",VLOOKUP(C2037,Default!$B$5:$H$113,7,FALSE))</f>
        <v>--</v>
      </c>
      <c r="J2037" s="4" t="str">
        <f ca="1">VLOOKUP(F2037,Lookup!$C$5:$D$109,2, FALSE)</f>
        <v>Travel values</v>
      </c>
      <c r="K2037" s="4" t="str">
        <f ca="1">VLOOKUP(C2037,Default!$B$4:$E$113,4, FALSE)</f>
        <v>number of buses per passenger</v>
      </c>
      <c r="L2037" s="21" t="str" cm="1">
        <f t="array" aca="1" ref="L2037" ca="1">IF(ISNA(VLOOKUP(D2037,Grouped_Sources!$C:$C,1,FALSE)),"", INDIRECT(VLOOKUP(D2037,Grouped_Sources!$C:$G,5,FALSE)))</f>
        <v>BusPassengerRatios_WriteUp_v.xx.docx on  on OneDrive Ali Abbas - ITHIM Global\Methods and Processes\Input Parameters\BusPassengerRatio</v>
      </c>
      <c r="M2037" s="21"/>
      <c r="N2037" s="21"/>
    </row>
    <row r="2038" spans="1:14">
      <c r="A2038" s="5">
        <f t="shared" si="315"/>
        <v>23</v>
      </c>
      <c r="B2038" s="5">
        <f t="shared" si="316"/>
        <v>56</v>
      </c>
      <c r="C2038" s="5" t="str">
        <f t="shared" ca="1" si="307"/>
        <v>bus_to_passenger_ratio</v>
      </c>
      <c r="D2038" s="5" t="str">
        <f t="shared" ca="1" si="317"/>
        <v>bus_to_passenger_ratio_puerto_montt</v>
      </c>
      <c r="E2038" s="4" t="str" cm="1">
        <f t="array" aca="1" ref="E2038" ca="1">INDIRECT(ADDRESS(1,A2038,1,1,"all_city_parameter_inputs"))</f>
        <v>puerto_montt</v>
      </c>
      <c r="F2038" s="6" t="str" cm="1">
        <f t="array" aca="1" ref="F2038" ca="1">IF(AND(ISBLANK(INDIRECT(ADDRESS(B2038,2,1,1,"all_city_parameter_inputs"))), ISBLANK(INDIRECT(ADDRESS(B2038,1,1,1,"all_city_parameter_inputs")))), "", IF(ISBLANK(INDIRECT(ADDRESS(B2038,1,1,1,"all_city_parameter_inputs"))), All_city_list!F2037,INDIRECT(ADDRESS(B2038,1,1,1,"all_city_parameter_inputs"))))</f>
        <v>bus_to_passenger_ratio</v>
      </c>
      <c r="G2038" s="4" t="str" cm="1">
        <f t="array" aca="1" ref="G2038" ca="1">IF(AND(ISBLANK(INDIRECT(ADDRESS(B2038,3,1,1,"all_city_parameter_inputs"))),ISBLANK(INDIRECT(ADDRESS(B2038,2,1,1,"all_city_parameter_inputs")))),"",IF(ISBLANK(INDIRECT(ADDRESS(B2038,2,1,1,"all_city_parameter_inputs"))),"",INDIRECT(ADDRESS(B2038,2,1,1,"all_city_parameter_inputs"))))</f>
        <v>beta</v>
      </c>
      <c r="H2038" s="17" cm="1">
        <f t="array" aca="1" ref="H2038" ca="1">IF(ISBLANK(INDIRECT(ADDRESS(B2038,A2038,1,1,"all_city_parameter_inputs"))), "--",INDIRECT(ADDRESS(B2038,A2038,1,1,"all_city_parameter_inputs")))</f>
        <v>208.13333333333333</v>
      </c>
      <c r="I2038" s="17" t="str">
        <f ca="1">IF(OR(G2038="alpha",G2038="beta",G2038="sd",G2038="mean"),"--",VLOOKUP(C2038,Default!$B$5:$H$113,7,FALSE))</f>
        <v>--</v>
      </c>
      <c r="J2038" s="4" t="str">
        <f ca="1">VLOOKUP(F2038,Lookup!$C$5:$D$109,2, FALSE)</f>
        <v>Travel values</v>
      </c>
      <c r="K2038" s="4" t="str">
        <f ca="1">VLOOKUP(C2038,Default!$B$4:$E$113,4, FALSE)</f>
        <v>number of buses per passenger</v>
      </c>
      <c r="L2038" s="21" t="str" cm="1">
        <f t="array" aca="1" ref="L2038" ca="1">IF(ISNA(VLOOKUP(D2038,Grouped_Sources!$C:$C,1,FALSE)),"", INDIRECT(VLOOKUP(D2038,Grouped_Sources!$C:$G,5,FALSE)))</f>
        <v>BusPassengerRatios_WriteUp_v.xx.docx on  on OneDrive Ali Abbas - ITHIM Global\Methods and Processes\Input Parameters\BusPassengerRatio</v>
      </c>
      <c r="M2038" s="21"/>
      <c r="N2038" s="21"/>
    </row>
    <row r="2039" spans="1:14">
      <c r="A2039" s="5">
        <f t="shared" si="315"/>
        <v>23</v>
      </c>
      <c r="B2039" s="5">
        <f t="shared" si="316"/>
        <v>57</v>
      </c>
      <c r="C2039" s="5" t="str">
        <f t="shared" ca="1" si="307"/>
        <v>truck_to_car_ratio</v>
      </c>
      <c r="D2039" s="5" t="str">
        <f t="shared" ca="1" si="317"/>
        <v>truck_to_car_ratio_puerto_montt</v>
      </c>
      <c r="E2039" s="4" t="str" cm="1">
        <f t="array" aca="1" ref="E2039" ca="1">INDIRECT(ADDRESS(1,A2039,1,1,"all_city_parameter_inputs"))</f>
        <v>puerto_montt</v>
      </c>
      <c r="F2039" s="6" t="str" cm="1">
        <f t="array" aca="1" ref="F2039" ca="1">IF(AND(ISBLANK(INDIRECT(ADDRESS(B2039,2,1,1,"all_city_parameter_inputs"))), ISBLANK(INDIRECT(ADDRESS(B2039,1,1,1,"all_city_parameter_inputs")))), "", IF(ISBLANK(INDIRECT(ADDRESS(B2039,1,1,1,"all_city_parameter_inputs"))), All_city_list!F2038,INDIRECT(ADDRESS(B2039,1,1,1,"all_city_parameter_inputs"))))</f>
        <v>truck_to_car_ratio</v>
      </c>
      <c r="G2039" s="4" t="str" cm="1">
        <f t="array" aca="1" ref="G2039" ca="1">IF(AND(ISBLANK(INDIRECT(ADDRESS(B2039,3,1,1,"all_city_parameter_inputs"))),ISBLANK(INDIRECT(ADDRESS(B2039,2,1,1,"all_city_parameter_inputs")))),"",IF(ISBLANK(INDIRECT(ADDRESS(B2039,2,1,1,"all_city_parameter_inputs"))),"",INDIRECT(ADDRESS(B2039,2,1,1,"all_city_parameter_inputs"))))</f>
        <v>constant</v>
      </c>
      <c r="H2039" s="17" cm="1">
        <f t="array" aca="1" ref="H2039" ca="1">IF(ISBLANK(INDIRECT(ADDRESS(B2039,A2039,1,1,"all_city_parameter_inputs"))), "--",INDIRECT(ADDRESS(B2039,A2039,1,1,"all_city_parameter_inputs")))</f>
        <v>0.3</v>
      </c>
      <c r="I2039" s="17">
        <f ca="1">IF(OR(G2039="alpha",G2039="beta",G2039="sd",G2039="mean"),"--",VLOOKUP(C2039,Default!$B$5:$H$113,7,FALSE))</f>
        <v>0.3</v>
      </c>
      <c r="J2039" s="4" t="str">
        <f ca="1">VLOOKUP(F2039,Lookup!$C$5:$D$109,2, FALSE)</f>
        <v>Travel values</v>
      </c>
      <c r="K2039" s="4" t="str">
        <f ca="1">VLOOKUP(C2039,Default!$B$4:$E$113,4, FALSE)</f>
        <v>ratio of truck kilometers to car km travelled, used to add ghost trips that are not changed between the different scenarios</v>
      </c>
      <c r="L2039" s="21" t="str" cm="1">
        <f t="array" aca="1" ref="L2039" ca="1">IF(ISNA(VLOOKUP(D2039,Grouped_Sources!$C:$C,1,FALSE)),"", INDIRECT(VLOOKUP(D2039,Grouped_Sources!$C:$G,5,FALSE)))</f>
        <v>TruckCarRatio_WriteUp_v.xx.docx on  on OneDrive Ali Abbas - ITHIM Global\Methods and Processes\Input Parameters\TruckCarRatio</v>
      </c>
      <c r="M2039" s="21"/>
      <c r="N2039" s="21"/>
    </row>
    <row r="2040" spans="1:14">
      <c r="A2040" s="5">
        <f t="shared" si="315"/>
        <v>23</v>
      </c>
      <c r="B2040" s="5">
        <f t="shared" si="316"/>
        <v>58</v>
      </c>
      <c r="C2040" s="5" t="str">
        <f t="shared" ca="1" si="307"/>
        <v>truck_to_car_ratio</v>
      </c>
      <c r="D2040" s="5" t="str">
        <f t="shared" ca="1" si="317"/>
        <v>truck_to_car_ratio_puerto_montt</v>
      </c>
      <c r="E2040" s="4" t="str" cm="1">
        <f t="array" aca="1" ref="E2040" ca="1">INDIRECT(ADDRESS(1,A2040,1,1,"all_city_parameter_inputs"))</f>
        <v>puerto_montt</v>
      </c>
      <c r="F2040" s="6" t="str" cm="1">
        <f t="array" aca="1" ref="F2040" ca="1">IF(AND(ISBLANK(INDIRECT(ADDRESS(B2040,2,1,1,"all_city_parameter_inputs"))), ISBLANK(INDIRECT(ADDRESS(B2040,1,1,1,"all_city_parameter_inputs")))), "", IF(ISBLANK(INDIRECT(ADDRESS(B2040,1,1,1,"all_city_parameter_inputs"))), All_city_list!F2039,INDIRECT(ADDRESS(B2040,1,1,1,"all_city_parameter_inputs"))))</f>
        <v>truck_to_car_ratio</v>
      </c>
      <c r="G2040" s="4" t="str" cm="1">
        <f t="array" aca="1" ref="G2040" ca="1">IF(AND(ISBLANK(INDIRECT(ADDRESS(B2040,3,1,1,"all_city_parameter_inputs"))),ISBLANK(INDIRECT(ADDRESS(B2040,2,1,1,"all_city_parameter_inputs")))),"",IF(ISBLANK(INDIRECT(ADDRESS(B2040,2,1,1,"all_city_parameter_inputs"))),"",INDIRECT(ADDRESS(B2040,2,1,1,"all_city_parameter_inputs"))))</f>
        <v>alpha</v>
      </c>
      <c r="H2040" s="17" cm="1">
        <f t="array" aca="1" ref="H2040" ca="1">IF(ISBLANK(INDIRECT(ADDRESS(B2040,A2040,1,1,"all_city_parameter_inputs"))), "--",INDIRECT(ADDRESS(B2040,A2040,1,1,"all_city_parameter_inputs")))</f>
        <v>3.731999999999998</v>
      </c>
      <c r="I2040" s="17" t="str">
        <f ca="1">IF(OR(G2040="alpha",G2040="beta",G2040="sd",G2040="mean"),"--",VLOOKUP(C2040,Default!$B$5:$H$113,7,FALSE))</f>
        <v>--</v>
      </c>
      <c r="J2040" s="4" t="str">
        <f ca="1">VLOOKUP(F2040,Lookup!$C$5:$D$109,2, FALSE)</f>
        <v>Travel values</v>
      </c>
      <c r="K2040" s="4" t="str">
        <f ca="1">VLOOKUP(C2040,Default!$B$4:$E$113,4, FALSE)</f>
        <v>ratio of truck kilometers to car km travelled, used to add ghost trips that are not changed between the different scenarios</v>
      </c>
      <c r="L2040" s="21" t="str" cm="1">
        <f t="array" aca="1" ref="L2040" ca="1">IF(ISNA(VLOOKUP(D2040,Grouped_Sources!$C:$C,1,FALSE)),"", INDIRECT(VLOOKUP(D2040,Grouped_Sources!$C:$G,5,FALSE)))</f>
        <v>TruckCarRatio_WriteUp_v.xx.docx on  on OneDrive Ali Abbas - ITHIM Global\Methods and Processes\Input Parameters\TruckCarRatio</v>
      </c>
      <c r="M2040" s="21"/>
      <c r="N2040" s="21"/>
    </row>
    <row r="2041" spans="1:14">
      <c r="A2041" s="5">
        <f t="shared" si="315"/>
        <v>23</v>
      </c>
      <c r="B2041" s="5">
        <f t="shared" si="316"/>
        <v>59</v>
      </c>
      <c r="C2041" s="5" t="str">
        <f t="shared" ca="1" si="307"/>
        <v>truck_to_car_ratio</v>
      </c>
      <c r="D2041" s="5" t="str">
        <f t="shared" ca="1" si="317"/>
        <v>truck_to_car_ratio_puerto_montt</v>
      </c>
      <c r="E2041" s="4" t="str" cm="1">
        <f t="array" aca="1" ref="E2041" ca="1">INDIRECT(ADDRESS(1,A2041,1,1,"all_city_parameter_inputs"))</f>
        <v>puerto_montt</v>
      </c>
      <c r="F2041" s="6" t="str" cm="1">
        <f t="array" aca="1" ref="F2041" ca="1">IF(AND(ISBLANK(INDIRECT(ADDRESS(B2041,2,1,1,"all_city_parameter_inputs"))), ISBLANK(INDIRECT(ADDRESS(B2041,1,1,1,"all_city_parameter_inputs")))), "", IF(ISBLANK(INDIRECT(ADDRESS(B2041,1,1,1,"all_city_parameter_inputs"))), All_city_list!F2040,INDIRECT(ADDRESS(B2041,1,1,1,"all_city_parameter_inputs"))))</f>
        <v>truck_to_car_ratio</v>
      </c>
      <c r="G2041" s="4" t="str" cm="1">
        <f t="array" aca="1" ref="G2041" ca="1">IF(AND(ISBLANK(INDIRECT(ADDRESS(B2041,3,1,1,"all_city_parameter_inputs"))),ISBLANK(INDIRECT(ADDRESS(B2041,2,1,1,"all_city_parameter_inputs")))),"",IF(ISBLANK(INDIRECT(ADDRESS(B2041,2,1,1,"all_city_parameter_inputs"))),"",INDIRECT(ADDRESS(B2041,2,1,1,"all_city_parameter_inputs"))))</f>
        <v>beta</v>
      </c>
      <c r="H2041" s="17" cm="1">
        <f t="array" aca="1" ref="H2041" ca="1">IF(ISBLANK(INDIRECT(ADDRESS(B2041,A2041,1,1,"all_city_parameter_inputs"))), "--",INDIRECT(ADDRESS(B2041,A2041,1,1,"all_city_parameter_inputs")))</f>
        <v>8.7079999999999949</v>
      </c>
      <c r="I2041" s="17" t="str">
        <f ca="1">IF(OR(G2041="alpha",G2041="beta",G2041="sd",G2041="mean"),"--",VLOOKUP(C2041,Default!$B$5:$H$113,7,FALSE))</f>
        <v>--</v>
      </c>
      <c r="J2041" s="4" t="str">
        <f ca="1">VLOOKUP(F2041,Lookup!$C$5:$D$109,2, FALSE)</f>
        <v>Travel values</v>
      </c>
      <c r="K2041" s="4" t="str">
        <f ca="1">VLOOKUP(C2041,Default!$B$4:$E$113,4, FALSE)</f>
        <v>ratio of truck kilometers to car km travelled, used to add ghost trips that are not changed between the different scenarios</v>
      </c>
      <c r="L2041" s="21" t="str" cm="1">
        <f t="array" aca="1" ref="L2041" ca="1">IF(ISNA(VLOOKUP(D2041,Grouped_Sources!$C:$C,1,FALSE)),"", INDIRECT(VLOOKUP(D2041,Grouped_Sources!$C:$G,5,FALSE)))</f>
        <v>TruckCarRatio_WriteUp_v.xx.docx on  on OneDrive Ali Abbas - ITHIM Global\Methods and Processes\Input Parameters\TruckCarRatio</v>
      </c>
      <c r="M2041" s="21"/>
      <c r="N2041" s="21"/>
    </row>
    <row r="2042" spans="1:14">
      <c r="A2042" s="5">
        <f t="shared" si="315"/>
        <v>23</v>
      </c>
      <c r="B2042" s="5">
        <f t="shared" si="316"/>
        <v>60</v>
      </c>
      <c r="C2042" s="5" t="str">
        <f t="shared" ca="1" si="307"/>
        <v>PM_emission_confidence</v>
      </c>
      <c r="D2042" s="5" t="str">
        <f t="shared" ca="1" si="317"/>
        <v>PM_emission_confidence_puerto_montt</v>
      </c>
      <c r="E2042" s="4" t="str" cm="1">
        <f t="array" aca="1" ref="E2042" ca="1">INDIRECT(ADDRESS(1,A2042,1,1,"all_city_parameter_inputs"))</f>
        <v>puerto_montt</v>
      </c>
      <c r="F2042" s="6" t="str" cm="1">
        <f t="array" aca="1" ref="F2042" ca="1">IF(AND(ISBLANK(INDIRECT(ADDRESS(B2042,2,1,1,"all_city_parameter_inputs"))), ISBLANK(INDIRECT(ADDRESS(B2042,1,1,1,"all_city_parameter_inputs")))), "", IF(ISBLANK(INDIRECT(ADDRESS(B2042,1,1,1,"all_city_parameter_inputs"))), All_city_list!F2041,INDIRECT(ADDRESS(B2042,1,1,1,"all_city_parameter_inputs"))))</f>
        <v>PM_emission_confidence</v>
      </c>
      <c r="G2042" s="4" t="str" cm="1">
        <f t="array" aca="1" ref="G2042" ca="1">IF(AND(ISBLANK(INDIRECT(ADDRESS(B2042,3,1,1,"all_city_parameter_inputs"))),ISBLANK(INDIRECT(ADDRESS(B2042,2,1,1,"all_city_parameter_inputs")))),"",IF(ISBLANK(INDIRECT(ADDRESS(B2042,2,1,1,"all_city_parameter_inputs"))),"",INDIRECT(ADDRESS(B2042,2,1,1,"all_city_parameter_inputs"))))</f>
        <v>sample</v>
      </c>
      <c r="H2042" s="17" cm="1">
        <f t="array" aca="1" ref="H2042" ca="1">IF(ISBLANK(INDIRECT(ADDRESS(B2042,A2042,1,1,"all_city_parameter_inputs"))), "--",INDIRECT(ADDRESS(B2042,A2042,1,1,"all_city_parameter_inputs")))</f>
        <v>0.8</v>
      </c>
      <c r="I2042" s="17">
        <f ca="1">IF(OR(G2042="alpha",G2042="beta",G2042="sd",G2042="mean"),"--",VLOOKUP(C2042,Default!$B$5:$H$113,7,FALSE))</f>
        <v>1</v>
      </c>
      <c r="J2042" s="4" t="str">
        <f ca="1">VLOOKUP(F2042,Lookup!$C$5:$D$109,2, FALSE)</f>
        <v>Pollution values</v>
      </c>
      <c r="K2042" s="4" t="str">
        <f ca="1">VLOOKUP(C2042,Default!$B$4:$E$113,4,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042" s="21" t="str" cm="1">
        <f t="array" aca="1" ref="L2042" ca="1">IF(ISNA(VLOOKUP(D2042,Grouped_Sources!$C:$C,1,FALSE)),"", INDIRECT(VLOOKUP(D2042,Grouped_Sources!$C:$G,5,FALSE)))</f>
        <v/>
      </c>
      <c r="M2042" s="21"/>
      <c r="N2042" s="21"/>
    </row>
    <row r="2043" spans="1:14">
      <c r="A2043" s="5">
        <f t="shared" si="315"/>
        <v>23</v>
      </c>
      <c r="B2043" s="5">
        <f t="shared" si="316"/>
        <v>61</v>
      </c>
      <c r="C2043" s="5" t="str">
        <f t="shared" ref="C2043:C2116" ca="1" si="319">IF(G2043 = "",F2043,IF(OR(G2043="alpha",G2043="beta",G2043="constant",G2043="sd",G2043="mean",G2043="sample"),F2043,F2043&amp;" "&amp;G2043))</f>
        <v>distance_scalar_car_taxi</v>
      </c>
      <c r="D2043" s="5" t="str">
        <f t="shared" ca="1" si="317"/>
        <v>distance_scalar_car_taxi_puerto_montt</v>
      </c>
      <c r="E2043" s="4" t="str" cm="1">
        <f t="array" aca="1" ref="E2043" ca="1">INDIRECT(ADDRESS(1,A2043,1,1,"all_city_parameter_inputs"))</f>
        <v>puerto_montt</v>
      </c>
      <c r="F2043" s="6" t="str" cm="1">
        <f t="array" aca="1" ref="F2043" ca="1">IF(AND(ISBLANK(INDIRECT(ADDRESS(B2043,2,1,1,"all_city_parameter_inputs"))), ISBLANK(INDIRECT(ADDRESS(B2043,1,1,1,"all_city_parameter_inputs")))), "", IF(ISBLANK(INDIRECT(ADDRESS(B2043,1,1,1,"all_city_parameter_inputs"))), All_city_list!F2042,INDIRECT(ADDRESS(B2043,1,1,1,"all_city_parameter_inputs"))))</f>
        <v>distance_scalar_car_taxi</v>
      </c>
      <c r="G2043" s="4" t="str" cm="1">
        <f t="array" aca="1" ref="G2043" ca="1">IF(AND(ISBLANK(INDIRECT(ADDRESS(B2043,3,1,1,"all_city_parameter_inputs"))),ISBLANK(INDIRECT(ADDRESS(B2043,2,1,1,"all_city_parameter_inputs")))),"",IF(ISBLANK(INDIRECT(ADDRESS(B2043,2,1,1,"all_city_parameter_inputs"))),"",INDIRECT(ADDRESS(B2043,2,1,1,"all_city_parameter_inputs"))))</f>
        <v>constant</v>
      </c>
      <c r="H2043" s="17" cm="1">
        <f t="array" aca="1" ref="H2043" ca="1">IF(ISBLANK(INDIRECT(ADDRESS(B2043,A2043,1,1,"all_city_parameter_inputs"))), "--",INDIRECT(ADDRESS(B2043,A2043,1,1,"all_city_parameter_inputs")))</f>
        <v>1</v>
      </c>
      <c r="I2043" s="17">
        <f ca="1">IF(OR(G2043="alpha",G2043="beta",G2043="sd",G2043="mean"),"--",VLOOKUP(C2043,Default!$B$5:$H$113,7,FALSE))</f>
        <v>1</v>
      </c>
      <c r="J2043" s="4" t="str">
        <f ca="1">VLOOKUP(F2043,Lookup!$C$5:$D$109,2, FALSE)</f>
        <v>Travel values</v>
      </c>
      <c r="K2043" s="4" t="str">
        <f ca="1">VLOOKUP(C2043,Default!$B$4:$E$113,4, FALSE)</f>
        <v>scalar for car/taxi distance, i.e. all car and taxi trips get scaled by this scalar</v>
      </c>
      <c r="L2043" s="21" t="str" cm="1">
        <f t="array" aca="1" ref="L2043" ca="1">IF(ISNA(VLOOKUP(D2043,Grouped_Sources!$C:$C,1,FALSE)),"", INDIRECT(VLOOKUP(D2043,Grouped_Sources!$C:$G,5,FALSE)))</f>
        <v xml:space="preserve"> on OneDrive Ali Abbas - ITHIM Global\Methods and Processes\Input Parameters\DistanceScalars</v>
      </c>
      <c r="M2043" s="21"/>
      <c r="N2043" s="21"/>
    </row>
    <row r="2044" spans="1:14">
      <c r="A2044" s="5">
        <f t="shared" si="315"/>
        <v>23</v>
      </c>
      <c r="B2044" s="5">
        <f t="shared" si="316"/>
        <v>62</v>
      </c>
      <c r="C2044" s="5" t="str">
        <f t="shared" ca="1" si="319"/>
        <v>distance_scalar_car_taxi</v>
      </c>
      <c r="D2044" s="5" t="str">
        <f t="shared" ca="1" si="317"/>
        <v>distance_scalar_car_taxi_puerto_montt</v>
      </c>
      <c r="E2044" s="4" t="str" cm="1">
        <f t="array" aca="1" ref="E2044" ca="1">INDIRECT(ADDRESS(1,A2044,1,1,"all_city_parameter_inputs"))</f>
        <v>puerto_montt</v>
      </c>
      <c r="F2044" s="6" t="str" cm="1">
        <f t="array" aca="1" ref="F2044" ca="1">IF(AND(ISBLANK(INDIRECT(ADDRESS(B2044,2,1,1,"all_city_parameter_inputs"))), ISBLANK(INDIRECT(ADDRESS(B2044,1,1,1,"all_city_parameter_inputs")))), "", IF(ISBLANK(INDIRECT(ADDRESS(B2044,1,1,1,"all_city_parameter_inputs"))), All_city_list!F2043,INDIRECT(ADDRESS(B2044,1,1,1,"all_city_parameter_inputs"))))</f>
        <v>distance_scalar_car_taxi</v>
      </c>
      <c r="G2044" s="4" t="str" cm="1">
        <f t="array" aca="1" ref="G2044" ca="1">IF(AND(ISBLANK(INDIRECT(ADDRESS(B2044,3,1,1,"all_city_parameter_inputs"))),ISBLANK(INDIRECT(ADDRESS(B2044,2,1,1,"all_city_parameter_inputs")))),"",IF(ISBLANK(INDIRECT(ADDRESS(B2044,2,1,1,"all_city_parameter_inputs"))),"",INDIRECT(ADDRESS(B2044,2,1,1,"all_city_parameter_inputs"))))</f>
        <v>mean</v>
      </c>
      <c r="H2044" s="17" cm="1">
        <f t="array" aca="1" ref="H2044" ca="1">IF(ISBLANK(INDIRECT(ADDRESS(B2044,A2044,1,1,"all_city_parameter_inputs"))), "--",INDIRECT(ADDRESS(B2044,A2044,1,1,"all_city_parameter_inputs")))</f>
        <v>0.99994484604884204</v>
      </c>
      <c r="I2044" s="17" t="str">
        <f ca="1">IF(OR(G2044="alpha",G2044="beta",G2044="sd",G2044="mean"),"--",VLOOKUP(C2044,Default!$B$5:$H$113,7,FALSE))</f>
        <v>--</v>
      </c>
      <c r="J2044" s="4" t="str">
        <f ca="1">VLOOKUP(F2044,Lookup!$C$5:$D$109,2, FALSE)</f>
        <v>Travel values</v>
      </c>
      <c r="K2044" s="4" t="str">
        <f ca="1">VLOOKUP(C2044,Default!$B$4:$E$113,4, FALSE)</f>
        <v>scalar for car/taxi distance, i.e. all car and taxi trips get scaled by this scalar</v>
      </c>
      <c r="L2044" s="21" t="str" cm="1">
        <f t="array" aca="1" ref="L2044" ca="1">IF(ISNA(VLOOKUP(D2044,Grouped_Sources!$C:$C,1,FALSE)),"", INDIRECT(VLOOKUP(D2044,Grouped_Sources!$C:$G,5,FALSE)))</f>
        <v xml:space="preserve"> on OneDrive Ali Abbas - ITHIM Global\Methods and Processes\Input Parameters\DistanceScalars</v>
      </c>
      <c r="M2044" s="21"/>
      <c r="N2044" s="21"/>
    </row>
    <row r="2045" spans="1:14">
      <c r="A2045" s="5">
        <f t="shared" si="315"/>
        <v>23</v>
      </c>
      <c r="B2045" s="5">
        <f t="shared" si="316"/>
        <v>63</v>
      </c>
      <c r="C2045" s="5" t="str">
        <f t="shared" ca="1" si="319"/>
        <v>distance_scalar_car_taxi</v>
      </c>
      <c r="D2045" s="5" t="str">
        <f t="shared" ca="1" si="317"/>
        <v>distance_scalar_car_taxi_puerto_montt</v>
      </c>
      <c r="E2045" s="4" t="str" cm="1">
        <f t="array" aca="1" ref="E2045" ca="1">INDIRECT(ADDRESS(1,A2045,1,1,"all_city_parameter_inputs"))</f>
        <v>puerto_montt</v>
      </c>
      <c r="F2045" s="6" t="str" cm="1">
        <f t="array" aca="1" ref="F2045" ca="1">IF(AND(ISBLANK(INDIRECT(ADDRESS(B2045,2,1,1,"all_city_parameter_inputs"))), ISBLANK(INDIRECT(ADDRESS(B2045,1,1,1,"all_city_parameter_inputs")))), "", IF(ISBLANK(INDIRECT(ADDRESS(B2045,1,1,1,"all_city_parameter_inputs"))), All_city_list!F2044,INDIRECT(ADDRESS(B2045,1,1,1,"all_city_parameter_inputs"))))</f>
        <v>distance_scalar_car_taxi</v>
      </c>
      <c r="G2045" s="4" t="str" cm="1">
        <f t="array" aca="1" ref="G2045" ca="1">IF(AND(ISBLANK(INDIRECT(ADDRESS(B2045,3,1,1,"all_city_parameter_inputs"))),ISBLANK(INDIRECT(ADDRESS(B2045,2,1,1,"all_city_parameter_inputs")))),"",IF(ISBLANK(INDIRECT(ADDRESS(B2045,2,1,1,"all_city_parameter_inputs"))),"",INDIRECT(ADDRESS(B2045,2,1,1,"all_city_parameter_inputs"))))</f>
        <v>sd</v>
      </c>
      <c r="H2045" s="17" cm="1">
        <f t="array" aca="1" ref="H2045" ca="1">IF(ISBLANK(INDIRECT(ADDRESS(B2045,A2045,1,1,"all_city_parameter_inputs"))), "--",INDIRECT(ADDRESS(B2045,A2045,1,1,"all_city_parameter_inputs")))</f>
        <v>1.01055825079045</v>
      </c>
      <c r="I2045" s="17" t="str">
        <f ca="1">IF(OR(G2045="alpha",G2045="beta",G2045="sd",G2045="mean"),"--",VLOOKUP(C2045,Default!$B$5:$H$113,7,FALSE))</f>
        <v>--</v>
      </c>
      <c r="J2045" s="4" t="str">
        <f ca="1">VLOOKUP(F2045,Lookup!$C$5:$D$109,2, FALSE)</f>
        <v>Travel values</v>
      </c>
      <c r="K2045" s="4" t="str">
        <f ca="1">VLOOKUP(C2045,Default!$B$4:$E$113,4, FALSE)</f>
        <v>scalar for car/taxi distance, i.e. all car and taxi trips get scaled by this scalar</v>
      </c>
      <c r="L2045" s="21" t="str" cm="1">
        <f t="array" aca="1" ref="L2045" ca="1">IF(ISNA(VLOOKUP(D2045,Grouped_Sources!$C:$C,1,FALSE)),"", INDIRECT(VLOOKUP(D2045,Grouped_Sources!$C:$G,5,FALSE)))</f>
        <v xml:space="preserve"> on OneDrive Ali Abbas - ITHIM Global\Methods and Processes\Input Parameters\DistanceScalars</v>
      </c>
      <c r="M2045" s="21"/>
      <c r="N2045" s="21"/>
    </row>
    <row r="2046" spans="1:14">
      <c r="A2046" s="5">
        <f t="shared" si="315"/>
        <v>23</v>
      </c>
      <c r="B2046" s="5">
        <f t="shared" si="316"/>
        <v>64</v>
      </c>
      <c r="C2046" s="5" t="str">
        <f t="shared" ca="1" si="319"/>
        <v>distance_scalar_motorcycle</v>
      </c>
      <c r="D2046" s="5" t="str">
        <f t="shared" ca="1" si="317"/>
        <v>distance_scalar_motorcycle_puerto_montt</v>
      </c>
      <c r="E2046" s="4" t="str" cm="1">
        <f t="array" aca="1" ref="E2046" ca="1">INDIRECT(ADDRESS(1,A2046,1,1,"all_city_parameter_inputs"))</f>
        <v>puerto_montt</v>
      </c>
      <c r="F2046" s="6" t="str" cm="1">
        <f t="array" aca="1" ref="F2046" ca="1">IF(AND(ISBLANK(INDIRECT(ADDRESS(B2046,2,1,1,"all_city_parameter_inputs"))), ISBLANK(INDIRECT(ADDRESS(B2046,1,1,1,"all_city_parameter_inputs")))), "", IF(ISBLANK(INDIRECT(ADDRESS(B2046,1,1,1,"all_city_parameter_inputs"))), All_city_list!F2045,INDIRECT(ADDRESS(B2046,1,1,1,"all_city_parameter_inputs"))))</f>
        <v>distance_scalar_motorcycle</v>
      </c>
      <c r="G2046" s="4" t="str" cm="1">
        <f t="array" aca="1" ref="G2046" ca="1">IF(AND(ISBLANK(INDIRECT(ADDRESS(B2046,3,1,1,"all_city_parameter_inputs"))),ISBLANK(INDIRECT(ADDRESS(B2046,2,1,1,"all_city_parameter_inputs")))),"",IF(ISBLANK(INDIRECT(ADDRESS(B2046,2,1,1,"all_city_parameter_inputs"))),"",INDIRECT(ADDRESS(B2046,2,1,1,"all_city_parameter_inputs"))))</f>
        <v>constant</v>
      </c>
      <c r="H2046" s="17" cm="1">
        <f t="array" aca="1" ref="H2046" ca="1">IF(ISBLANK(INDIRECT(ADDRESS(B2046,A2046,1,1,"all_city_parameter_inputs"))), "--",INDIRECT(ADDRESS(B2046,A2046,1,1,"all_city_parameter_inputs")))</f>
        <v>1</v>
      </c>
      <c r="I2046" s="17">
        <f ca="1">IF(OR(G2046="alpha",G2046="beta",G2046="sd",G2046="mean"),"--",VLOOKUP(C2046,Default!$B$5:$H$113,7,FALSE))</f>
        <v>1</v>
      </c>
      <c r="J2046" s="4" t="str">
        <f ca="1">VLOOKUP(F2046,Lookup!$C$5:$D$109,2, FALSE)</f>
        <v>Travel values</v>
      </c>
      <c r="K2046" s="4" t="str">
        <f ca="1">VLOOKUP(C2046,Default!$B$4:$E$113,4, FALSE)</f>
        <v>scalar for motorcycle distance, i.e. all motorbike trips are scaled by this scalar</v>
      </c>
      <c r="L2046" s="21" t="str" cm="1">
        <f t="array" aca="1" ref="L2046" ca="1">IF(ISNA(VLOOKUP(D2046,Grouped_Sources!$C:$C,1,FALSE)),"", INDIRECT(VLOOKUP(D2046,Grouped_Sources!$C:$G,5,FALSE)))</f>
        <v xml:space="preserve"> on OneDrive Ali Abbas - ITHIM Global\Methods and Processes\Input Parameters\DistanceScalars</v>
      </c>
      <c r="M2046" s="21"/>
      <c r="N2046" s="21"/>
    </row>
    <row r="2047" spans="1:14">
      <c r="A2047" s="5">
        <f t="shared" si="315"/>
        <v>23</v>
      </c>
      <c r="B2047" s="5">
        <f t="shared" si="316"/>
        <v>65</v>
      </c>
      <c r="C2047" s="5" t="str">
        <f t="shared" ca="1" si="319"/>
        <v>distance_scalar_motorcycle</v>
      </c>
      <c r="D2047" s="5" t="str">
        <f t="shared" ca="1" si="317"/>
        <v>distance_scalar_motorcycle_puerto_montt</v>
      </c>
      <c r="E2047" s="4" t="str" cm="1">
        <f t="array" aca="1" ref="E2047" ca="1">INDIRECT(ADDRESS(1,A2047,1,1,"all_city_parameter_inputs"))</f>
        <v>puerto_montt</v>
      </c>
      <c r="F2047" s="6" t="str" cm="1">
        <f t="array" aca="1" ref="F2047" ca="1">IF(AND(ISBLANK(INDIRECT(ADDRESS(B2047,2,1,1,"all_city_parameter_inputs"))), ISBLANK(INDIRECT(ADDRESS(B2047,1,1,1,"all_city_parameter_inputs")))), "", IF(ISBLANK(INDIRECT(ADDRESS(B2047,1,1,1,"all_city_parameter_inputs"))), All_city_list!F2046,INDIRECT(ADDRESS(B2047,1,1,1,"all_city_parameter_inputs"))))</f>
        <v>distance_scalar_motorcycle</v>
      </c>
      <c r="G2047" s="4" t="str" cm="1">
        <f t="array" aca="1" ref="G2047" ca="1">IF(AND(ISBLANK(INDIRECT(ADDRESS(B2047,3,1,1,"all_city_parameter_inputs"))),ISBLANK(INDIRECT(ADDRESS(B2047,2,1,1,"all_city_parameter_inputs")))),"",IF(ISBLANK(INDIRECT(ADDRESS(B2047,2,1,1,"all_city_parameter_inputs"))),"",INDIRECT(ADDRESS(B2047,2,1,1,"all_city_parameter_inputs"))))</f>
        <v>mean</v>
      </c>
      <c r="H2047" s="17" cm="1">
        <f t="array" aca="1" ref="H2047" ca="1">IF(ISBLANK(INDIRECT(ADDRESS(B2047,A2047,1,1,"all_city_parameter_inputs"))), "--",INDIRECT(ADDRESS(B2047,A2047,1,1,"all_city_parameter_inputs")))</f>
        <v>0.98756759745933598</v>
      </c>
      <c r="I2047" s="17" t="str">
        <f ca="1">IF(OR(G2047="alpha",G2047="beta",G2047="sd",G2047="mean"),"--",VLOOKUP(C2047,Default!$B$5:$H$113,7,FALSE))</f>
        <v>--</v>
      </c>
      <c r="J2047" s="4" t="str">
        <f ca="1">VLOOKUP(F2047,Lookup!$C$5:$D$109,2, FALSE)</f>
        <v>Travel values</v>
      </c>
      <c r="K2047" s="4" t="str">
        <f ca="1">VLOOKUP(C2047,Default!$B$4:$E$113,4, FALSE)</f>
        <v>scalar for motorcycle distance, i.e. all motorbike trips are scaled by this scalar</v>
      </c>
      <c r="L2047" s="21" t="str" cm="1">
        <f t="array" aca="1" ref="L2047" ca="1">IF(ISNA(VLOOKUP(D2047,Grouped_Sources!$C:$C,1,FALSE)),"", INDIRECT(VLOOKUP(D2047,Grouped_Sources!$C:$G,5,FALSE)))</f>
        <v xml:space="preserve"> on OneDrive Ali Abbas - ITHIM Global\Methods and Processes\Input Parameters\DistanceScalars</v>
      </c>
      <c r="M2047" s="21"/>
      <c r="N2047" s="21"/>
    </row>
    <row r="2048" spans="1:14">
      <c r="A2048" s="5">
        <f t="shared" si="315"/>
        <v>23</v>
      </c>
      <c r="B2048" s="5">
        <f t="shared" si="316"/>
        <v>66</v>
      </c>
      <c r="C2048" s="5" t="str">
        <f t="shared" ca="1" si="319"/>
        <v>distance_scalar_motorcycle</v>
      </c>
      <c r="D2048" s="5" t="str">
        <f t="shared" ca="1" si="317"/>
        <v>distance_scalar_motorcycle_puerto_montt</v>
      </c>
      <c r="E2048" s="4" t="str" cm="1">
        <f t="array" aca="1" ref="E2048" ca="1">INDIRECT(ADDRESS(1,A2048,1,1,"all_city_parameter_inputs"))</f>
        <v>puerto_montt</v>
      </c>
      <c r="F2048" s="6" t="str" cm="1">
        <f t="array" aca="1" ref="F2048" ca="1">IF(AND(ISBLANK(INDIRECT(ADDRESS(B2048,2,1,1,"all_city_parameter_inputs"))), ISBLANK(INDIRECT(ADDRESS(B2048,1,1,1,"all_city_parameter_inputs")))), "", IF(ISBLANK(INDIRECT(ADDRESS(B2048,1,1,1,"all_city_parameter_inputs"))), All_city_list!F2047,INDIRECT(ADDRESS(B2048,1,1,1,"all_city_parameter_inputs"))))</f>
        <v>distance_scalar_motorcycle</v>
      </c>
      <c r="G2048" s="4" t="str" cm="1">
        <f t="array" aca="1" ref="G2048" ca="1">IF(AND(ISBLANK(INDIRECT(ADDRESS(B2048,3,1,1,"all_city_parameter_inputs"))),ISBLANK(INDIRECT(ADDRESS(B2048,2,1,1,"all_city_parameter_inputs")))),"",IF(ISBLANK(INDIRECT(ADDRESS(B2048,2,1,1,"all_city_parameter_inputs"))),"",INDIRECT(ADDRESS(B2048,2,1,1,"all_city_parameter_inputs"))))</f>
        <v>sd</v>
      </c>
      <c r="H2048" s="17" cm="1">
        <f t="array" aca="1" ref="H2048" ca="1">IF(ISBLANK(INDIRECT(ADDRESS(B2048,A2048,1,1,"all_city_parameter_inputs"))), "--",INDIRECT(ADDRESS(B2048,A2048,1,1,"all_city_parameter_inputs")))</f>
        <v>1.17137609960279</v>
      </c>
      <c r="I2048" s="17" t="str">
        <f ca="1">IF(OR(G2048="alpha",G2048="beta",G2048="sd",G2048="mean"),"--",VLOOKUP(C2048,Default!$B$5:$H$113,7,FALSE))</f>
        <v>--</v>
      </c>
      <c r="J2048" s="4" t="str">
        <f ca="1">VLOOKUP(F2048,Lookup!$C$5:$D$109,2, FALSE)</f>
        <v>Travel values</v>
      </c>
      <c r="K2048" s="4" t="str">
        <f ca="1">VLOOKUP(C2048,Default!$B$4:$E$113,4, FALSE)</f>
        <v>scalar for motorcycle distance, i.e. all motorbike trips are scaled by this scalar</v>
      </c>
      <c r="L2048" s="21" t="str" cm="1">
        <f t="array" aca="1" ref="L2048" ca="1">IF(ISNA(VLOOKUP(D2048,Grouped_Sources!$C:$C,1,FALSE)),"", INDIRECT(VLOOKUP(D2048,Grouped_Sources!$C:$G,5,FALSE)))</f>
        <v xml:space="preserve"> on OneDrive Ali Abbas - ITHIM Global\Methods and Processes\Input Parameters\DistanceScalars</v>
      </c>
      <c r="M2048" s="21"/>
      <c r="N2048" s="21"/>
    </row>
    <row r="2049" spans="1:14">
      <c r="A2049" s="5">
        <f t="shared" si="315"/>
        <v>23</v>
      </c>
      <c r="B2049" s="5">
        <f t="shared" si="316"/>
        <v>67</v>
      </c>
      <c r="C2049" s="5" t="str">
        <f t="shared" ca="1" si="319"/>
        <v>distance_scalar_pt</v>
      </c>
      <c r="D2049" s="5" t="str">
        <f t="shared" ca="1" si="317"/>
        <v>distance_scalar_pt_puerto_montt</v>
      </c>
      <c r="E2049" s="4" t="str" cm="1">
        <f t="array" aca="1" ref="E2049" ca="1">INDIRECT(ADDRESS(1,A2049,1,1,"all_city_parameter_inputs"))</f>
        <v>puerto_montt</v>
      </c>
      <c r="F2049" s="6" t="str" cm="1">
        <f t="array" aca="1" ref="F2049" ca="1">IF(AND(ISBLANK(INDIRECT(ADDRESS(B2049,2,1,1,"all_city_parameter_inputs"))), ISBLANK(INDIRECT(ADDRESS(B2049,1,1,1,"all_city_parameter_inputs")))), "", IF(ISBLANK(INDIRECT(ADDRESS(B2049,1,1,1,"all_city_parameter_inputs"))), All_city_list!F2048,INDIRECT(ADDRESS(B2049,1,1,1,"all_city_parameter_inputs"))))</f>
        <v>distance_scalar_pt</v>
      </c>
      <c r="G2049" s="4" t="str" cm="1">
        <f t="array" aca="1" ref="G2049" ca="1">IF(AND(ISBLANK(INDIRECT(ADDRESS(B2049,3,1,1,"all_city_parameter_inputs"))),ISBLANK(INDIRECT(ADDRESS(B2049,2,1,1,"all_city_parameter_inputs")))),"",IF(ISBLANK(INDIRECT(ADDRESS(B2049,2,1,1,"all_city_parameter_inputs"))),"",INDIRECT(ADDRESS(B2049,2,1,1,"all_city_parameter_inputs"))))</f>
        <v>constant</v>
      </c>
      <c r="H2049" s="17" cm="1">
        <f t="array" aca="1" ref="H2049" ca="1">IF(ISBLANK(INDIRECT(ADDRESS(B2049,A2049,1,1,"all_city_parameter_inputs"))), "--",INDIRECT(ADDRESS(B2049,A2049,1,1,"all_city_parameter_inputs")))</f>
        <v>1</v>
      </c>
      <c r="I2049" s="17">
        <f ca="1">IF(OR(G2049="alpha",G2049="beta",G2049="sd",G2049="mean"),"--",VLOOKUP(C2049,Default!$B$5:$H$113,7,FALSE))</f>
        <v>1</v>
      </c>
      <c r="J2049" s="4" t="str">
        <f ca="1">VLOOKUP(F2049,Lookup!$C$5:$D$109,2, FALSE)</f>
        <v>Travel values</v>
      </c>
      <c r="K2049" s="4" t="str">
        <f ca="1">VLOOKUP(C2049,Default!$B$4:$E$113,4, FALSE)</f>
        <v>scalar for PT distance, i.e. all public transport journey (incl bus driver if added) are scaled by this scalar</v>
      </c>
      <c r="L2049" s="21" t="str" cm="1">
        <f t="array" aca="1" ref="L2049" ca="1">IF(ISNA(VLOOKUP(D2049,Grouped_Sources!$C:$C,1,FALSE)),"", INDIRECT(VLOOKUP(D2049,Grouped_Sources!$C:$G,5,FALSE)))</f>
        <v xml:space="preserve"> on OneDrive Ali Abbas - ITHIM Global\Methods and Processes\Input Parameters\DistanceScalars</v>
      </c>
      <c r="M2049" s="21"/>
      <c r="N2049" s="21"/>
    </row>
    <row r="2050" spans="1:14">
      <c r="A2050" s="5">
        <f t="shared" si="315"/>
        <v>23</v>
      </c>
      <c r="B2050" s="5">
        <f t="shared" si="316"/>
        <v>68</v>
      </c>
      <c r="C2050" s="5" t="str">
        <f t="shared" ca="1" si="319"/>
        <v>distance_scalar_pt</v>
      </c>
      <c r="D2050" s="5" t="str">
        <f t="shared" ca="1" si="317"/>
        <v>distance_scalar_pt_puerto_montt</v>
      </c>
      <c r="E2050" s="4" t="str" cm="1">
        <f t="array" aca="1" ref="E2050" ca="1">INDIRECT(ADDRESS(1,A2050,1,1,"all_city_parameter_inputs"))</f>
        <v>puerto_montt</v>
      </c>
      <c r="F2050" s="6" t="str" cm="1">
        <f t="array" aca="1" ref="F2050" ca="1">IF(AND(ISBLANK(INDIRECT(ADDRESS(B2050,2,1,1,"all_city_parameter_inputs"))), ISBLANK(INDIRECT(ADDRESS(B2050,1,1,1,"all_city_parameter_inputs")))), "", IF(ISBLANK(INDIRECT(ADDRESS(B2050,1,1,1,"all_city_parameter_inputs"))), All_city_list!F2049,INDIRECT(ADDRESS(B2050,1,1,1,"all_city_parameter_inputs"))))</f>
        <v>distance_scalar_pt</v>
      </c>
      <c r="G2050" s="4" t="str" cm="1">
        <f t="array" aca="1" ref="G2050" ca="1">IF(AND(ISBLANK(INDIRECT(ADDRESS(B2050,3,1,1,"all_city_parameter_inputs"))),ISBLANK(INDIRECT(ADDRESS(B2050,2,1,1,"all_city_parameter_inputs")))),"",IF(ISBLANK(INDIRECT(ADDRESS(B2050,2,1,1,"all_city_parameter_inputs"))),"",INDIRECT(ADDRESS(B2050,2,1,1,"all_city_parameter_inputs"))))</f>
        <v>mean</v>
      </c>
      <c r="H2050" s="17" cm="1">
        <f t="array" aca="1" ref="H2050" ca="1">IF(ISBLANK(INDIRECT(ADDRESS(B2050,A2050,1,1,"all_city_parameter_inputs"))), "--",INDIRECT(ADDRESS(B2050,A2050,1,1,"all_city_parameter_inputs")))</f>
        <v>0.99994281448620703</v>
      </c>
      <c r="I2050" s="17" t="str">
        <f ca="1">IF(OR(G2050="alpha",G2050="beta",G2050="sd",G2050="mean"),"--",VLOOKUP(C2050,Default!$B$5:$H$113,7,FALSE))</f>
        <v>--</v>
      </c>
      <c r="J2050" s="4" t="str">
        <f ca="1">VLOOKUP(F2050,Lookup!$C$5:$D$109,2, FALSE)</f>
        <v>Travel values</v>
      </c>
      <c r="K2050" s="4" t="str">
        <f ca="1">VLOOKUP(C2050,Default!$B$4:$E$113,4, FALSE)</f>
        <v>scalar for PT distance, i.e. all public transport journey (incl bus driver if added) are scaled by this scalar</v>
      </c>
      <c r="L2050" s="21" t="str" cm="1">
        <f t="array" aca="1" ref="L2050" ca="1">IF(ISNA(VLOOKUP(D2050,Grouped_Sources!$C:$C,1,FALSE)),"", INDIRECT(VLOOKUP(D2050,Grouped_Sources!$C:$G,5,FALSE)))</f>
        <v xml:space="preserve"> on OneDrive Ali Abbas - ITHIM Global\Methods and Processes\Input Parameters\DistanceScalars</v>
      </c>
      <c r="M2050" s="21"/>
      <c r="N2050" s="21"/>
    </row>
    <row r="2051" spans="1:14">
      <c r="A2051" s="5">
        <f t="shared" si="315"/>
        <v>23</v>
      </c>
      <c r="B2051" s="5">
        <f t="shared" si="316"/>
        <v>69</v>
      </c>
      <c r="C2051" s="5" t="str">
        <f t="shared" ca="1" si="319"/>
        <v>distance_scalar_pt</v>
      </c>
      <c r="D2051" s="5" t="str">
        <f t="shared" ca="1" si="317"/>
        <v>distance_scalar_pt_puerto_montt</v>
      </c>
      <c r="E2051" s="4" t="str" cm="1">
        <f t="array" aca="1" ref="E2051" ca="1">INDIRECT(ADDRESS(1,A2051,1,1,"all_city_parameter_inputs"))</f>
        <v>puerto_montt</v>
      </c>
      <c r="F2051" s="6" t="str" cm="1">
        <f t="array" aca="1" ref="F2051" ca="1">IF(AND(ISBLANK(INDIRECT(ADDRESS(B2051,2,1,1,"all_city_parameter_inputs"))), ISBLANK(INDIRECT(ADDRESS(B2051,1,1,1,"all_city_parameter_inputs")))), "", IF(ISBLANK(INDIRECT(ADDRESS(B2051,1,1,1,"all_city_parameter_inputs"))), All_city_list!F2050,INDIRECT(ADDRESS(B2051,1,1,1,"all_city_parameter_inputs"))))</f>
        <v>distance_scalar_pt</v>
      </c>
      <c r="G2051" s="4" t="str" cm="1">
        <f t="array" aca="1" ref="G2051" ca="1">IF(AND(ISBLANK(INDIRECT(ADDRESS(B2051,3,1,1,"all_city_parameter_inputs"))),ISBLANK(INDIRECT(ADDRESS(B2051,2,1,1,"all_city_parameter_inputs")))),"",IF(ISBLANK(INDIRECT(ADDRESS(B2051,2,1,1,"all_city_parameter_inputs"))),"",INDIRECT(ADDRESS(B2051,2,1,1,"all_city_parameter_inputs"))))</f>
        <v>sd</v>
      </c>
      <c r="H2051" s="17" cm="1">
        <f t="array" aca="1" ref="H2051" ca="1">IF(ISBLANK(INDIRECT(ADDRESS(B2051,A2051,1,1,"all_city_parameter_inputs"))), "--",INDIRECT(ADDRESS(B2051,A2051,1,1,"all_city_parameter_inputs")))</f>
        <v>1.0107519835524801</v>
      </c>
      <c r="I2051" s="17" t="str">
        <f ca="1">IF(OR(G2051="alpha",G2051="beta",G2051="sd",G2051="mean"),"--",VLOOKUP(C2051,Default!$B$5:$H$113,7,FALSE))</f>
        <v>--</v>
      </c>
      <c r="J2051" s="4" t="str">
        <f ca="1">VLOOKUP(F2051,Lookup!$C$5:$D$109,2, FALSE)</f>
        <v>Travel values</v>
      </c>
      <c r="K2051" s="4" t="str">
        <f ca="1">VLOOKUP(C2051,Default!$B$4:$E$113,4, FALSE)</f>
        <v>scalar for PT distance, i.e. all public transport journey (incl bus driver if added) are scaled by this scalar</v>
      </c>
      <c r="L2051" s="21" t="str" cm="1">
        <f t="array" aca="1" ref="L2051" ca="1">IF(ISNA(VLOOKUP(D2051,Grouped_Sources!$C:$C,1,FALSE)),"", INDIRECT(VLOOKUP(D2051,Grouped_Sources!$C:$G,5,FALSE)))</f>
        <v xml:space="preserve"> on OneDrive Ali Abbas - ITHIM Global\Methods and Processes\Input Parameters\DistanceScalars</v>
      </c>
      <c r="M2051" s="21"/>
      <c r="N2051" s="21"/>
    </row>
    <row r="2052" spans="1:14">
      <c r="A2052" s="5">
        <f t="shared" si="315"/>
        <v>23</v>
      </c>
      <c r="B2052" s="5">
        <f t="shared" si="316"/>
        <v>70</v>
      </c>
      <c r="C2052" s="5" t="str">
        <f t="shared" ca="1" si="319"/>
        <v>distance_scalar_walking</v>
      </c>
      <c r="D2052" s="5" t="str">
        <f t="shared" ca="1" si="317"/>
        <v>distance_scalar_walking_puerto_montt</v>
      </c>
      <c r="E2052" s="4" t="str" cm="1">
        <f t="array" aca="1" ref="E2052" ca="1">INDIRECT(ADDRESS(1,A2052,1,1,"all_city_parameter_inputs"))</f>
        <v>puerto_montt</v>
      </c>
      <c r="F2052" s="6" t="str" cm="1">
        <f t="array" aca="1" ref="F2052" ca="1">IF(AND(ISBLANK(INDIRECT(ADDRESS(B2052,2,1,1,"all_city_parameter_inputs"))), ISBLANK(INDIRECT(ADDRESS(B2052,1,1,1,"all_city_parameter_inputs")))), "", IF(ISBLANK(INDIRECT(ADDRESS(B2052,1,1,1,"all_city_parameter_inputs"))), All_city_list!F2051,INDIRECT(ADDRESS(B2052,1,1,1,"all_city_parameter_inputs"))))</f>
        <v>distance_scalar_walking</v>
      </c>
      <c r="G2052" s="4" t="str" cm="1">
        <f t="array" aca="1" ref="G2052" ca="1">IF(AND(ISBLANK(INDIRECT(ADDRESS(B2052,3,1,1,"all_city_parameter_inputs"))),ISBLANK(INDIRECT(ADDRESS(B2052,2,1,1,"all_city_parameter_inputs")))),"",IF(ISBLANK(INDIRECT(ADDRESS(B2052,2,1,1,"all_city_parameter_inputs"))),"",INDIRECT(ADDRESS(B2052,2,1,1,"all_city_parameter_inputs"))))</f>
        <v>constant</v>
      </c>
      <c r="H2052" s="17" cm="1">
        <f t="array" aca="1" ref="H2052" ca="1">IF(ISBLANK(INDIRECT(ADDRESS(B2052,A2052,1,1,"all_city_parameter_inputs"))), "--",INDIRECT(ADDRESS(B2052,A2052,1,1,"all_city_parameter_inputs")))</f>
        <v>1</v>
      </c>
      <c r="I2052" s="17">
        <f ca="1">IF(OR(G2052="alpha",G2052="beta",G2052="sd",G2052="mean"),"--",VLOOKUP(C2052,Default!$B$5:$H$113,7,FALSE))</f>
        <v>1</v>
      </c>
      <c r="J2052" s="4" t="str">
        <f ca="1">VLOOKUP(F2052,Lookup!$C$5:$D$109,2, FALSE)</f>
        <v>Travel values</v>
      </c>
      <c r="K2052" s="4" t="str">
        <f ca="1">VLOOKUP(C2052,Default!$B$4:$E$113,4, FALSE)</f>
        <v>scalar for walking distance, i.e. all walking trips are scaled by this scalar</v>
      </c>
      <c r="L2052" s="21" t="str" cm="1">
        <f t="array" aca="1" ref="L2052" ca="1">IF(ISNA(VLOOKUP(D2052,Grouped_Sources!$C:$C,1,FALSE)),"", INDIRECT(VLOOKUP(D2052,Grouped_Sources!$C:$G,5,FALSE)))</f>
        <v xml:space="preserve"> on OneDrive Ali Abbas - ITHIM Global\Methods and Processes\Input Parameters\DistanceScalars</v>
      </c>
      <c r="M2052" s="21"/>
      <c r="N2052" s="21"/>
    </row>
    <row r="2053" spans="1:14">
      <c r="A2053" s="5">
        <f t="shared" si="315"/>
        <v>23</v>
      </c>
      <c r="B2053" s="5">
        <f t="shared" si="316"/>
        <v>71</v>
      </c>
      <c r="C2053" s="5" t="str">
        <f t="shared" ca="1" si="319"/>
        <v>distance_scalar_walking</v>
      </c>
      <c r="D2053" s="5" t="str">
        <f t="shared" ca="1" si="317"/>
        <v>distance_scalar_walking_puerto_montt</v>
      </c>
      <c r="E2053" s="4" t="str" cm="1">
        <f t="array" aca="1" ref="E2053" ca="1">INDIRECT(ADDRESS(1,A2053,1,1,"all_city_parameter_inputs"))</f>
        <v>puerto_montt</v>
      </c>
      <c r="F2053" s="6" t="str" cm="1">
        <f t="array" aca="1" ref="F2053" ca="1">IF(AND(ISBLANK(INDIRECT(ADDRESS(B2053,2,1,1,"all_city_parameter_inputs"))), ISBLANK(INDIRECT(ADDRESS(B2053,1,1,1,"all_city_parameter_inputs")))), "", IF(ISBLANK(INDIRECT(ADDRESS(B2053,1,1,1,"all_city_parameter_inputs"))), All_city_list!F2052,INDIRECT(ADDRESS(B2053,1,1,1,"all_city_parameter_inputs"))))</f>
        <v>distance_scalar_walking</v>
      </c>
      <c r="G2053" s="4" t="str" cm="1">
        <f t="array" aca="1" ref="G2053" ca="1">IF(AND(ISBLANK(INDIRECT(ADDRESS(B2053,3,1,1,"all_city_parameter_inputs"))),ISBLANK(INDIRECT(ADDRESS(B2053,2,1,1,"all_city_parameter_inputs")))),"",IF(ISBLANK(INDIRECT(ADDRESS(B2053,2,1,1,"all_city_parameter_inputs"))),"",INDIRECT(ADDRESS(B2053,2,1,1,"all_city_parameter_inputs"))))</f>
        <v>mean</v>
      </c>
      <c r="H2053" s="17" cm="1">
        <f t="array" aca="1" ref="H2053" ca="1">IF(ISBLANK(INDIRECT(ADDRESS(B2053,A2053,1,1,"all_city_parameter_inputs"))), "--",INDIRECT(ADDRESS(B2053,A2053,1,1,"all_city_parameter_inputs")))</f>
        <v>0.99991039469159504</v>
      </c>
      <c r="I2053" s="17" t="str">
        <f ca="1">IF(OR(G2053="alpha",G2053="beta",G2053="sd",G2053="mean"),"--",VLOOKUP(C2053,Default!$B$5:$H$113,7,FALSE))</f>
        <v>--</v>
      </c>
      <c r="J2053" s="4" t="str">
        <f ca="1">VLOOKUP(F2053,Lookup!$C$5:$D$109,2, FALSE)</f>
        <v>Travel values</v>
      </c>
      <c r="K2053" s="4" t="str">
        <f ca="1">VLOOKUP(C2053,Default!$B$4:$E$113,4, FALSE)</f>
        <v>scalar for walking distance, i.e. all walking trips are scaled by this scalar</v>
      </c>
      <c r="L2053" s="21" t="str" cm="1">
        <f t="array" aca="1" ref="L2053" ca="1">IF(ISNA(VLOOKUP(D2053,Grouped_Sources!$C:$C,1,FALSE)),"", INDIRECT(VLOOKUP(D2053,Grouped_Sources!$C:$G,5,FALSE)))</f>
        <v xml:space="preserve"> on OneDrive Ali Abbas - ITHIM Global\Methods and Processes\Input Parameters\DistanceScalars</v>
      </c>
      <c r="M2053" s="21"/>
      <c r="N2053" s="21"/>
    </row>
    <row r="2054" spans="1:14">
      <c r="A2054" s="5">
        <f t="shared" si="315"/>
        <v>23</v>
      </c>
      <c r="B2054" s="5">
        <f t="shared" si="316"/>
        <v>72</v>
      </c>
      <c r="C2054" s="5" t="str">
        <f t="shared" ca="1" si="319"/>
        <v>distance_scalar_walking</v>
      </c>
      <c r="D2054" s="5" t="str">
        <f t="shared" ca="1" si="317"/>
        <v>distance_scalar_walking_puerto_montt</v>
      </c>
      <c r="E2054" s="4" t="str" cm="1">
        <f t="array" aca="1" ref="E2054" ca="1">INDIRECT(ADDRESS(1,A2054,1,1,"all_city_parameter_inputs"))</f>
        <v>puerto_montt</v>
      </c>
      <c r="F2054" s="6" t="str" cm="1">
        <f t="array" aca="1" ref="F2054" ca="1">IF(AND(ISBLANK(INDIRECT(ADDRESS(B2054,2,1,1,"all_city_parameter_inputs"))), ISBLANK(INDIRECT(ADDRESS(B2054,1,1,1,"all_city_parameter_inputs")))), "", IF(ISBLANK(INDIRECT(ADDRESS(B2054,1,1,1,"all_city_parameter_inputs"))), All_city_list!F2053,INDIRECT(ADDRESS(B2054,1,1,1,"all_city_parameter_inputs"))))</f>
        <v>distance_scalar_walking</v>
      </c>
      <c r="G2054" s="4" t="str" cm="1">
        <f t="array" aca="1" ref="G2054" ca="1">IF(AND(ISBLANK(INDIRECT(ADDRESS(B2054,3,1,1,"all_city_parameter_inputs"))),ISBLANK(INDIRECT(ADDRESS(B2054,2,1,1,"all_city_parameter_inputs")))),"",IF(ISBLANK(INDIRECT(ADDRESS(B2054,2,1,1,"all_city_parameter_inputs"))),"",INDIRECT(ADDRESS(B2054,2,1,1,"all_city_parameter_inputs"))))</f>
        <v>sd</v>
      </c>
      <c r="H2054" s="17" cm="1">
        <f t="array" aca="1" ref="H2054" ca="1">IF(ISBLANK(INDIRECT(ADDRESS(B2054,A2054,1,1,"all_city_parameter_inputs"))), "--",INDIRECT(ADDRESS(B2054,A2054,1,1,"all_city_parameter_inputs")))</f>
        <v>1.0134772674055901</v>
      </c>
      <c r="I2054" s="17" t="str">
        <f ca="1">IF(OR(G2054="alpha",G2054="beta",G2054="sd",G2054="mean"),"--",VLOOKUP(C2054,Default!$B$5:$H$113,7,FALSE))</f>
        <v>--</v>
      </c>
      <c r="J2054" s="4" t="str">
        <f ca="1">VLOOKUP(F2054,Lookup!$C$5:$D$109,2, FALSE)</f>
        <v>Travel values</v>
      </c>
      <c r="K2054" s="4" t="str">
        <f ca="1">VLOOKUP(C2054,Default!$B$4:$E$113,4, FALSE)</f>
        <v>scalar for walking distance, i.e. all walking trips are scaled by this scalar</v>
      </c>
      <c r="L2054" s="21" t="str" cm="1">
        <f t="array" aca="1" ref="L2054" ca="1">IF(ISNA(VLOOKUP(D2054,Grouped_Sources!$C:$C,1,FALSE)),"", INDIRECT(VLOOKUP(D2054,Grouped_Sources!$C:$G,5,FALSE)))</f>
        <v xml:space="preserve"> on OneDrive Ali Abbas - ITHIM Global\Methods and Processes\Input Parameters\DistanceScalars</v>
      </c>
      <c r="M2054" s="21"/>
      <c r="N2054" s="21"/>
    </row>
    <row r="2055" spans="1:14">
      <c r="A2055" s="5">
        <f t="shared" si="315"/>
        <v>23</v>
      </c>
      <c r="B2055" s="5">
        <f t="shared" si="316"/>
        <v>73</v>
      </c>
      <c r="C2055" s="5" t="str">
        <f t="shared" ca="1" si="319"/>
        <v>distance_scalar_cycling</v>
      </c>
      <c r="D2055" s="5" t="str">
        <f t="shared" ca="1" si="317"/>
        <v>distance_scalar_cycling_puerto_montt</v>
      </c>
      <c r="E2055" s="4" t="str" cm="1">
        <f t="array" aca="1" ref="E2055" ca="1">INDIRECT(ADDRESS(1,A2055,1,1,"all_city_parameter_inputs"))</f>
        <v>puerto_montt</v>
      </c>
      <c r="F2055" s="6" t="str" cm="1">
        <f t="array" aca="1" ref="F2055" ca="1">IF(AND(ISBLANK(INDIRECT(ADDRESS(B2055,2,1,1,"all_city_parameter_inputs"))), ISBLANK(INDIRECT(ADDRESS(B2055,1,1,1,"all_city_parameter_inputs")))), "", IF(ISBLANK(INDIRECT(ADDRESS(B2055,1,1,1,"all_city_parameter_inputs"))), All_city_list!F2054,INDIRECT(ADDRESS(B2055,1,1,1,"all_city_parameter_inputs"))))</f>
        <v>distance_scalar_cycling</v>
      </c>
      <c r="G2055" s="4" t="str" cm="1">
        <f t="array" aca="1" ref="G2055" ca="1">IF(AND(ISBLANK(INDIRECT(ADDRESS(B2055,3,1,1,"all_city_parameter_inputs"))),ISBLANK(INDIRECT(ADDRESS(B2055,2,1,1,"all_city_parameter_inputs")))),"",IF(ISBLANK(INDIRECT(ADDRESS(B2055,2,1,1,"all_city_parameter_inputs"))),"",INDIRECT(ADDRESS(B2055,2,1,1,"all_city_parameter_inputs"))))</f>
        <v>constant</v>
      </c>
      <c r="H2055" s="17" cm="1">
        <f t="array" aca="1" ref="H2055" ca="1">IF(ISBLANK(INDIRECT(ADDRESS(B2055,A2055,1,1,"all_city_parameter_inputs"))), "--",INDIRECT(ADDRESS(B2055,A2055,1,1,"all_city_parameter_inputs")))</f>
        <v>1</v>
      </c>
      <c r="I2055" s="17">
        <f ca="1">IF(OR(G2055="alpha",G2055="beta",G2055="sd",G2055="mean"),"--",VLOOKUP(C2055,Default!$B$5:$H$113,7,FALSE))</f>
        <v>1</v>
      </c>
      <c r="J2055" s="4" t="str">
        <f ca="1">VLOOKUP(F2055,Lookup!$C$5:$D$109,2, FALSE)</f>
        <v>Travel values</v>
      </c>
      <c r="K2055" s="4" t="str">
        <f ca="1">VLOOKUP(C2055,Default!$B$4:$E$113,4, FALSE)</f>
        <v>scalar for cycling distance, i.e. all cycling trips are scaled by this scalar</v>
      </c>
      <c r="L2055" s="21" t="str" cm="1">
        <f t="array" aca="1" ref="L2055" ca="1">IF(ISNA(VLOOKUP(D2055,Grouped_Sources!$C:$C,1,FALSE)),"", INDIRECT(VLOOKUP(D2055,Grouped_Sources!$C:$G,5,FALSE)))</f>
        <v xml:space="preserve"> on OneDrive Ali Abbas - ITHIM Global\Methods and Processes\Input Parameters\DistanceScalars</v>
      </c>
      <c r="M2055" s="21"/>
      <c r="N2055" s="21"/>
    </row>
    <row r="2056" spans="1:14">
      <c r="A2056" s="5">
        <f t="shared" si="315"/>
        <v>23</v>
      </c>
      <c r="B2056" s="5">
        <f t="shared" si="316"/>
        <v>74</v>
      </c>
      <c r="C2056" s="5" t="str">
        <f t="shared" ca="1" si="319"/>
        <v>distance_scalar_cycling</v>
      </c>
      <c r="D2056" s="5" t="str">
        <f t="shared" ca="1" si="317"/>
        <v>distance_scalar_cycling_puerto_montt</v>
      </c>
      <c r="E2056" s="4" t="str" cm="1">
        <f t="array" aca="1" ref="E2056" ca="1">INDIRECT(ADDRESS(1,A2056,1,1,"all_city_parameter_inputs"))</f>
        <v>puerto_montt</v>
      </c>
      <c r="F2056" s="6" t="str" cm="1">
        <f t="array" aca="1" ref="F2056" ca="1">IF(AND(ISBLANK(INDIRECT(ADDRESS(B2056,2,1,1,"all_city_parameter_inputs"))), ISBLANK(INDIRECT(ADDRESS(B2056,1,1,1,"all_city_parameter_inputs")))), "", IF(ISBLANK(INDIRECT(ADDRESS(B2056,1,1,1,"all_city_parameter_inputs"))), All_city_list!F2055,INDIRECT(ADDRESS(B2056,1,1,1,"all_city_parameter_inputs"))))</f>
        <v>distance_scalar_cycling</v>
      </c>
      <c r="G2056" s="4" t="str" cm="1">
        <f t="array" aca="1" ref="G2056" ca="1">IF(AND(ISBLANK(INDIRECT(ADDRESS(B2056,3,1,1,"all_city_parameter_inputs"))),ISBLANK(INDIRECT(ADDRESS(B2056,2,1,1,"all_city_parameter_inputs")))),"",IF(ISBLANK(INDIRECT(ADDRESS(B2056,2,1,1,"all_city_parameter_inputs"))),"",INDIRECT(ADDRESS(B2056,2,1,1,"all_city_parameter_inputs"))))</f>
        <v>mean</v>
      </c>
      <c r="H2056" s="17" cm="1">
        <f t="array" aca="1" ref="H2056" ca="1">IF(ISBLANK(INDIRECT(ADDRESS(B2056,A2056,1,1,"all_city_parameter_inputs"))), "--",INDIRECT(ADDRESS(B2056,A2056,1,1,"all_city_parameter_inputs")))</f>
        <v>0.98916419146098</v>
      </c>
      <c r="I2056" s="17" t="str">
        <f ca="1">IF(OR(G2056="alpha",G2056="beta",G2056="sd",G2056="mean"),"--",VLOOKUP(C2056,Default!$B$5:$H$113,7,FALSE))</f>
        <v>--</v>
      </c>
      <c r="J2056" s="4" t="str">
        <f ca="1">VLOOKUP(F2056,Lookup!$C$5:$D$109,2, FALSE)</f>
        <v>Travel values</v>
      </c>
      <c r="K2056" s="4" t="str">
        <f ca="1">VLOOKUP(C2056,Default!$B$4:$E$113,4, FALSE)</f>
        <v>scalar for cycling distance, i.e. all cycling trips are scaled by this scalar</v>
      </c>
      <c r="L2056" s="21" t="str" cm="1">
        <f t="array" aca="1" ref="L2056" ca="1">IF(ISNA(VLOOKUP(D2056,Grouped_Sources!$C:$C,1,FALSE)),"", INDIRECT(VLOOKUP(D2056,Grouped_Sources!$C:$G,5,FALSE)))</f>
        <v xml:space="preserve"> on OneDrive Ali Abbas - ITHIM Global\Methods and Processes\Input Parameters\DistanceScalars</v>
      </c>
      <c r="M2056" s="21"/>
      <c r="N2056" s="21"/>
    </row>
    <row r="2057" spans="1:14">
      <c r="A2057" s="5">
        <f t="shared" si="315"/>
        <v>23</v>
      </c>
      <c r="B2057" s="5">
        <f t="shared" si="316"/>
        <v>75</v>
      </c>
      <c r="C2057" s="5" t="str">
        <f t="shared" ca="1" si="319"/>
        <v>distance_scalar_cycling</v>
      </c>
      <c r="D2057" s="5" t="str">
        <f t="shared" ca="1" si="317"/>
        <v>distance_scalar_cycling_puerto_montt</v>
      </c>
      <c r="E2057" s="4" t="str" cm="1">
        <f t="array" aca="1" ref="E2057" ca="1">INDIRECT(ADDRESS(1,A2057,1,1,"all_city_parameter_inputs"))</f>
        <v>puerto_montt</v>
      </c>
      <c r="F2057" s="6" t="str" cm="1">
        <f t="array" aca="1" ref="F2057" ca="1">IF(AND(ISBLANK(INDIRECT(ADDRESS(B2057,2,1,1,"all_city_parameter_inputs"))), ISBLANK(INDIRECT(ADDRESS(B2057,1,1,1,"all_city_parameter_inputs")))), "", IF(ISBLANK(INDIRECT(ADDRESS(B2057,1,1,1,"all_city_parameter_inputs"))), All_city_list!F2056,INDIRECT(ADDRESS(B2057,1,1,1,"all_city_parameter_inputs"))))</f>
        <v>distance_scalar_cycling</v>
      </c>
      <c r="G2057" s="4" t="str" cm="1">
        <f t="array" aca="1" ref="G2057" ca="1">IF(AND(ISBLANK(INDIRECT(ADDRESS(B2057,3,1,1,"all_city_parameter_inputs"))),ISBLANK(INDIRECT(ADDRESS(B2057,2,1,1,"all_city_parameter_inputs")))),"",IF(ISBLANK(INDIRECT(ADDRESS(B2057,2,1,1,"all_city_parameter_inputs"))),"",INDIRECT(ADDRESS(B2057,2,1,1,"all_city_parameter_inputs"))))</f>
        <v>sd</v>
      </c>
      <c r="H2057" s="17" cm="1">
        <f t="array" aca="1" ref="H2057" ca="1">IF(ISBLANK(INDIRECT(ADDRESS(B2057,A2057,1,1,"all_city_parameter_inputs"))), "--",INDIRECT(ADDRESS(B2057,A2057,1,1,"all_city_parameter_inputs")))</f>
        <v>1.15906538708652</v>
      </c>
      <c r="I2057" s="17" t="str">
        <f ca="1">IF(OR(G2057="alpha",G2057="beta",G2057="sd",G2057="mean"),"--",VLOOKUP(C2057,Default!$B$5:$H$113,7,FALSE))</f>
        <v>--</v>
      </c>
      <c r="J2057" s="4" t="str">
        <f ca="1">VLOOKUP(F2057,Lookup!$C$5:$D$109,2, FALSE)</f>
        <v>Travel values</v>
      </c>
      <c r="K2057" s="4" t="str">
        <f ca="1">VLOOKUP(C2057,Default!$B$4:$E$113,4, FALSE)</f>
        <v>scalar for cycling distance, i.e. all cycling trips are scaled by this scalar</v>
      </c>
      <c r="L2057" s="21" t="str" cm="1">
        <f t="array" aca="1" ref="L2057" ca="1">IF(ISNA(VLOOKUP(D2057,Grouped_Sources!$C:$C,1,FALSE)),"", INDIRECT(VLOOKUP(D2057,Grouped_Sources!$C:$G,5,FALSE)))</f>
        <v xml:space="preserve"> on OneDrive Ali Abbas - ITHIM Global\Methods and Processes\Input Parameters\DistanceScalars</v>
      </c>
      <c r="M2057" s="21"/>
      <c r="N2057" s="21"/>
    </row>
    <row r="2058" spans="1:14">
      <c r="A2058" s="5">
        <f t="shared" si="315"/>
        <v>23</v>
      </c>
      <c r="B2058" s="5">
        <f t="shared" si="316"/>
        <v>76</v>
      </c>
      <c r="C2058" s="5" t="str">
        <f t="shared" ca="1" si="319"/>
        <v>CO2_emission_inventories motorcycle</v>
      </c>
      <c r="D2058" s="5" t="str">
        <f t="shared" ca="1" si="317"/>
        <v>CO2_emission_inventories_puerto_montt</v>
      </c>
      <c r="E2058" s="4" t="str" cm="1">
        <f t="array" aca="1" ref="E2058" ca="1">INDIRECT(ADDRESS(1,A2058,1,1,"all_city_parameter_inputs"))</f>
        <v>puerto_montt</v>
      </c>
      <c r="F2058" s="6" t="str" cm="1">
        <f t="array" aca="1" ref="F2058" ca="1">IF(AND(ISBLANK(INDIRECT(ADDRESS(B2058,2,1,1,"all_city_parameter_inputs"))), ISBLANK(INDIRECT(ADDRESS(B2058,1,1,1,"all_city_parameter_inputs")))), "", IF(ISBLANK(INDIRECT(ADDRESS(B2058,1,1,1,"all_city_parameter_inputs"))), All_city_list!F2057,INDIRECT(ADDRESS(B2058,1,1,1,"all_city_parameter_inputs"))))</f>
        <v>CO2_emission_inventories</v>
      </c>
      <c r="G2058" s="4" t="str" cm="1">
        <f t="array" aca="1" ref="G2058" ca="1">IF(AND(ISBLANK(INDIRECT(ADDRESS(B2058,3,1,1,"all_city_parameter_inputs"))),ISBLANK(INDIRECT(ADDRESS(B2058,2,1,1,"all_city_parameter_inputs")))),"",IF(ISBLANK(INDIRECT(ADDRESS(B2058,2,1,1,"all_city_parameter_inputs"))),"",INDIRECT(ADDRESS(B2058,2,1,1,"all_city_parameter_inputs"))))</f>
        <v>motorcycle</v>
      </c>
      <c r="H2058" s="17" cm="1">
        <f t="array" aca="1" ref="H2058" ca="1">IF(ISBLANK(INDIRECT(ADDRESS(B2058,A2058,1,1,"all_city_parameter_inputs"))), "--",INDIRECT(ADDRESS(B2058,A2058,1,1,"all_city_parameter_inputs")))</f>
        <v>3254.9520000000002</v>
      </c>
      <c r="I2058" s="17">
        <f ca="1">IF(OR(G2058="alpha",G2058="beta",G2058="sd",G2058="mean"),"--",VLOOKUP(C2058,Default!$B$5:$H$113,7,FALSE))</f>
        <v>30033.571810000001</v>
      </c>
      <c r="J2058" s="4" t="str">
        <f ca="1">VLOOKUP(F2058,Lookup!$C$5:$D$109,2, FALSE)</f>
        <v>Pollution values</v>
      </c>
      <c r="K2058" s="4" t="str">
        <f ca="1">VLOOKUP(C2058,Default!$B$4:$E$113,4, FALSE)</f>
        <v>- used to estimate the CO2 for scenarios (function "scenario_co2_calculations").
- used to create the VEHICLE_INVENTORY, with speeds, PM and CO2 emissions (function "set_vehicle_inventory").</v>
      </c>
      <c r="L2058" s="21" t="str" cm="1">
        <f t="array" aca="1" ref="L2058" ca="1">IF(ISNA(VLOOKUP(D2058,Grouped_Sources!$C:$C,1,FALSE)),"", INDIRECT(VLOOKUP(D2058,Grouped_Sources!$C:$G,5,FALSE)))</f>
        <v/>
      </c>
      <c r="M2058" s="21"/>
      <c r="N2058" s="21"/>
    </row>
    <row r="2059" spans="1:14">
      <c r="A2059" s="5">
        <f t="shared" si="315"/>
        <v>23</v>
      </c>
      <c r="B2059" s="5">
        <f t="shared" si="316"/>
        <v>77</v>
      </c>
      <c r="C2059" s="5" t="str">
        <f t="shared" ca="1" si="319"/>
        <v>CO2_emission_inventories car</v>
      </c>
      <c r="D2059" s="5" t="str">
        <f t="shared" ca="1" si="317"/>
        <v>CO2_emission_inventories_puerto_montt</v>
      </c>
      <c r="E2059" s="4" t="str" cm="1">
        <f t="array" aca="1" ref="E2059" ca="1">INDIRECT(ADDRESS(1,A2059,1,1,"all_city_parameter_inputs"))</f>
        <v>puerto_montt</v>
      </c>
      <c r="F2059" s="6" t="str" cm="1">
        <f t="array" aca="1" ref="F2059" ca="1">IF(AND(ISBLANK(INDIRECT(ADDRESS(B2059,2,1,1,"all_city_parameter_inputs"))), ISBLANK(INDIRECT(ADDRESS(B2059,1,1,1,"all_city_parameter_inputs")))), "", IF(ISBLANK(INDIRECT(ADDRESS(B2059,1,1,1,"all_city_parameter_inputs"))), All_city_list!F2058,INDIRECT(ADDRESS(B2059,1,1,1,"all_city_parameter_inputs"))))</f>
        <v>CO2_emission_inventories</v>
      </c>
      <c r="G2059" s="4" t="str" cm="1">
        <f t="array" aca="1" ref="G2059" ca="1">IF(AND(ISBLANK(INDIRECT(ADDRESS(B2059,3,1,1,"all_city_parameter_inputs"))),ISBLANK(INDIRECT(ADDRESS(B2059,2,1,1,"all_city_parameter_inputs")))),"",IF(ISBLANK(INDIRECT(ADDRESS(B2059,2,1,1,"all_city_parameter_inputs"))),"",INDIRECT(ADDRESS(B2059,2,1,1,"all_city_parameter_inputs"))))</f>
        <v>car</v>
      </c>
      <c r="H2059" s="17" cm="1">
        <f t="array" aca="1" ref="H2059" ca="1">IF(ISBLANK(INDIRECT(ADDRESS(B2059,A2059,1,1,"all_city_parameter_inputs"))), "--",INDIRECT(ADDRESS(B2059,A2059,1,1,"all_city_parameter_inputs")))</f>
        <v>40375.94</v>
      </c>
      <c r="I2059" s="17">
        <f ca="1">IF(OR(G2059="alpha",G2059="beta",G2059="sd",G2059="mean"),"--",VLOOKUP(C2059,Default!$B$5:$H$113,7,FALSE))</f>
        <v>1033377.341</v>
      </c>
      <c r="J2059" s="4" t="str">
        <f ca="1">VLOOKUP(F2059,Lookup!$C$5:$D$109,2, FALSE)</f>
        <v>Pollution values</v>
      </c>
      <c r="K2059" s="4">
        <f ca="1">VLOOKUP(C2059,Default!$B$4:$E$113,4, FALSE)</f>
        <v>0</v>
      </c>
      <c r="L2059" s="21" t="str" cm="1">
        <f t="array" aca="1" ref="L2059" ca="1">IF(ISNA(VLOOKUP(D2059,Grouped_Sources!$C:$C,1,FALSE)),"", INDIRECT(VLOOKUP(D2059,Grouped_Sources!$C:$G,5,FALSE)))</f>
        <v/>
      </c>
      <c r="M2059" s="21"/>
      <c r="N2059" s="21"/>
    </row>
    <row r="2060" spans="1:14">
      <c r="A2060" s="5">
        <f t="shared" ref="A2060:A2123" si="320">A1961+1</f>
        <v>23</v>
      </c>
      <c r="B2060" s="5">
        <f t="shared" ref="B2060:B2123" si="321">B1961</f>
        <v>78</v>
      </c>
      <c r="C2060" s="5" t="str">
        <f t="shared" ca="1" si="319"/>
        <v>CO2_emission_inventories bus_driver</v>
      </c>
      <c r="D2060" s="5" t="str">
        <f t="shared" ca="1" si="317"/>
        <v>CO2_emission_inventories_puerto_montt</v>
      </c>
      <c r="E2060" s="4" t="str" cm="1">
        <f t="array" aca="1" ref="E2060" ca="1">INDIRECT(ADDRESS(1,A2060,1,1,"all_city_parameter_inputs"))</f>
        <v>puerto_montt</v>
      </c>
      <c r="F2060" s="6" t="str" cm="1">
        <f t="array" aca="1" ref="F2060" ca="1">IF(AND(ISBLANK(INDIRECT(ADDRESS(B2060,2,1,1,"all_city_parameter_inputs"))), ISBLANK(INDIRECT(ADDRESS(B2060,1,1,1,"all_city_parameter_inputs")))), "", IF(ISBLANK(INDIRECT(ADDRESS(B2060,1,1,1,"all_city_parameter_inputs"))), All_city_list!F2059,INDIRECT(ADDRESS(B2060,1,1,1,"all_city_parameter_inputs"))))</f>
        <v>CO2_emission_inventories</v>
      </c>
      <c r="G2060" s="4" t="str" cm="1">
        <f t="array" aca="1" ref="G2060" ca="1">IF(AND(ISBLANK(INDIRECT(ADDRESS(B2060,3,1,1,"all_city_parameter_inputs"))),ISBLANK(INDIRECT(ADDRESS(B2060,2,1,1,"all_city_parameter_inputs")))),"",IF(ISBLANK(INDIRECT(ADDRESS(B2060,2,1,1,"all_city_parameter_inputs"))),"",INDIRECT(ADDRESS(B2060,2,1,1,"all_city_parameter_inputs"))))</f>
        <v>bus_driver</v>
      </c>
      <c r="H2060" s="17" cm="1">
        <f t="array" aca="1" ref="H2060" ca="1">IF(ISBLANK(INDIRECT(ADDRESS(B2060,A2060,1,1,"all_city_parameter_inputs"))), "--",INDIRECT(ADDRESS(B2060,A2060,1,1,"all_city_parameter_inputs")))</f>
        <v>1262.4639999999999</v>
      </c>
      <c r="I2060" s="17">
        <f ca="1">IF(OR(G2060="alpha",G2060="beta",G2060="sd",G2060="mean"),"--",VLOOKUP(C2060,Default!$B$5:$H$113,7,FALSE))</f>
        <v>100429.7216</v>
      </c>
      <c r="J2060" s="4" t="str">
        <f ca="1">VLOOKUP(F2060,Lookup!$C$5:$D$109,2, FALSE)</f>
        <v>Pollution values</v>
      </c>
      <c r="K2060" s="4">
        <f ca="1">VLOOKUP(C2060,Default!$B$4:$E$113,4, FALSE)</f>
        <v>0</v>
      </c>
      <c r="L2060" s="21" t="str" cm="1">
        <f t="array" aca="1" ref="L2060" ca="1">IF(ISNA(VLOOKUP(D2060,Grouped_Sources!$C:$C,1,FALSE)),"", INDIRECT(VLOOKUP(D2060,Grouped_Sources!$C:$G,5,FALSE)))</f>
        <v/>
      </c>
      <c r="M2060" s="21"/>
      <c r="N2060" s="21"/>
    </row>
    <row r="2061" spans="1:14">
      <c r="A2061" s="5">
        <f t="shared" si="320"/>
        <v>23</v>
      </c>
      <c r="B2061" s="5">
        <f t="shared" si="321"/>
        <v>79</v>
      </c>
      <c r="C2061" s="5" t="str">
        <f t="shared" ca="1" si="319"/>
        <v>CO2_emission_inventories big_truck</v>
      </c>
      <c r="D2061" s="5" t="str">
        <f t="shared" ca="1" si="317"/>
        <v>CO2_emission_inventories_puerto_montt</v>
      </c>
      <c r="E2061" s="4" t="str" cm="1">
        <f t="array" aca="1" ref="E2061" ca="1">INDIRECT(ADDRESS(1,A2061,1,1,"all_city_parameter_inputs"))</f>
        <v>puerto_montt</v>
      </c>
      <c r="F2061" s="6" t="str" cm="1">
        <f t="array" aca="1" ref="F2061" ca="1">IF(AND(ISBLANK(INDIRECT(ADDRESS(B2061,2,1,1,"all_city_parameter_inputs"))), ISBLANK(INDIRECT(ADDRESS(B2061,1,1,1,"all_city_parameter_inputs")))), "", IF(ISBLANK(INDIRECT(ADDRESS(B2061,1,1,1,"all_city_parameter_inputs"))), All_city_list!F2060,INDIRECT(ADDRESS(B2061,1,1,1,"all_city_parameter_inputs"))))</f>
        <v>CO2_emission_inventories</v>
      </c>
      <c r="G2061" s="4" t="str" cm="1">
        <f t="array" aca="1" ref="G2061" ca="1">IF(AND(ISBLANK(INDIRECT(ADDRESS(B2061,3,1,1,"all_city_parameter_inputs"))),ISBLANK(INDIRECT(ADDRESS(B2061,2,1,1,"all_city_parameter_inputs")))),"",IF(ISBLANK(INDIRECT(ADDRESS(B2061,2,1,1,"all_city_parameter_inputs"))),"",INDIRECT(ADDRESS(B2061,2,1,1,"all_city_parameter_inputs"))))</f>
        <v>big_truck</v>
      </c>
      <c r="H2061" s="17" cm="1">
        <f t="array" aca="1" ref="H2061" ca="1">IF(ISBLANK(INDIRECT(ADDRESS(B2061,A2061,1,1,"all_city_parameter_inputs"))), "--",INDIRECT(ADDRESS(B2061,A2061,1,1,"all_city_parameter_inputs")))</f>
        <v>10266.421</v>
      </c>
      <c r="I2061" s="17">
        <f ca="1">IF(OR(G2061="alpha",G2061="beta",G2061="sd",G2061="mean"),"--",VLOOKUP(C2061,Default!$B$5:$H$113,7,FALSE))</f>
        <v>259655.32449999999</v>
      </c>
      <c r="J2061" s="4" t="str">
        <f ca="1">VLOOKUP(F2061,Lookup!$C$5:$D$109,2, FALSE)</f>
        <v>Pollution values</v>
      </c>
      <c r="K2061" s="4">
        <f ca="1">VLOOKUP(C2061,Default!$B$4:$E$113,4, FALSE)</f>
        <v>0</v>
      </c>
      <c r="L2061" s="21" t="str" cm="1">
        <f t="array" aca="1" ref="L2061" ca="1">IF(ISNA(VLOOKUP(D2061,Grouped_Sources!$C:$C,1,FALSE)),"", INDIRECT(VLOOKUP(D2061,Grouped_Sources!$C:$G,5,FALSE)))</f>
        <v/>
      </c>
      <c r="M2061" s="21"/>
      <c r="N2061" s="21"/>
    </row>
    <row r="2062" spans="1:14">
      <c r="A2062" s="5">
        <f t="shared" si="320"/>
        <v>23</v>
      </c>
      <c r="B2062" s="5">
        <f t="shared" si="321"/>
        <v>80</v>
      </c>
      <c r="C2062" s="5" t="str">
        <f t="shared" ca="1" si="319"/>
        <v>CO2_emission_inventories truck</v>
      </c>
      <c r="D2062" s="5" t="str">
        <f t="shared" ca="1" si="317"/>
        <v>CO2_emission_inventories_puerto_montt</v>
      </c>
      <c r="E2062" s="4" t="str" cm="1">
        <f t="array" aca="1" ref="E2062" ca="1">INDIRECT(ADDRESS(1,A2062,1,1,"all_city_parameter_inputs"))</f>
        <v>puerto_montt</v>
      </c>
      <c r="F2062" s="6" t="str" cm="1">
        <f t="array" aca="1" ref="F2062" ca="1">IF(AND(ISBLANK(INDIRECT(ADDRESS(B2062,2,1,1,"all_city_parameter_inputs"))), ISBLANK(INDIRECT(ADDRESS(B2062,1,1,1,"all_city_parameter_inputs")))), "", IF(ISBLANK(INDIRECT(ADDRESS(B2062,1,1,1,"all_city_parameter_inputs"))), All_city_list!F2061,INDIRECT(ADDRESS(B2062,1,1,1,"all_city_parameter_inputs"))))</f>
        <v>CO2_emission_inventories</v>
      </c>
      <c r="G2062" s="4" t="str" cm="1">
        <f t="array" aca="1" ref="G2062" ca="1">IF(AND(ISBLANK(INDIRECT(ADDRESS(B2062,3,1,1,"all_city_parameter_inputs"))),ISBLANK(INDIRECT(ADDRESS(B2062,2,1,1,"all_city_parameter_inputs")))),"",IF(ISBLANK(INDIRECT(ADDRESS(B2062,2,1,1,"all_city_parameter_inputs"))),"",INDIRECT(ADDRESS(B2062,2,1,1,"all_city_parameter_inputs"))))</f>
        <v>truck</v>
      </c>
      <c r="H2062" s="17" cm="1">
        <f t="array" aca="1" ref="H2062" ca="1">IF(ISBLANK(INDIRECT(ADDRESS(B2062,A2062,1,1,"all_city_parameter_inputs"))), "--",INDIRECT(ADDRESS(B2062,A2062,1,1,"all_city_parameter_inputs")))</f>
        <v>26633.9</v>
      </c>
      <c r="I2062" s="17">
        <f ca="1">IF(OR(G2062="alpha",G2062="beta",G2062="sd",G2062="mean"),"--",VLOOKUP(C2062,Default!$B$5:$H$113,7,FALSE))</f>
        <v>163516.11319999999</v>
      </c>
      <c r="J2062" s="4" t="str">
        <f ca="1">VLOOKUP(F2062,Lookup!$C$5:$D$109,2, FALSE)</f>
        <v>Pollution values</v>
      </c>
      <c r="K2062" s="4">
        <f ca="1">VLOOKUP(C2062,Default!$B$4:$E$113,4, FALSE)</f>
        <v>0</v>
      </c>
      <c r="L2062" s="21" t="str" cm="1">
        <f t="array" aca="1" ref="L2062" ca="1">IF(ISNA(VLOOKUP(D2062,Grouped_Sources!$C:$C,1,FALSE)),"", INDIRECT(VLOOKUP(D2062,Grouped_Sources!$C:$G,5,FALSE)))</f>
        <v/>
      </c>
      <c r="M2062" s="21"/>
      <c r="N2062" s="21"/>
    </row>
    <row r="2063" spans="1:14">
      <c r="A2063" s="5">
        <f t="shared" si="320"/>
        <v>23</v>
      </c>
      <c r="B2063" s="5">
        <f t="shared" si="321"/>
        <v>81</v>
      </c>
      <c r="C2063" s="5" t="str">
        <f t="shared" ca="1" si="319"/>
        <v>CO2_emission_inventories van</v>
      </c>
      <c r="D2063" s="5" t="str">
        <f t="shared" ca="1" si="317"/>
        <v>CO2_emission_inventories_puerto_montt</v>
      </c>
      <c r="E2063" s="4" t="str" cm="1">
        <f t="array" aca="1" ref="E2063" ca="1">INDIRECT(ADDRESS(1,A2063,1,1,"all_city_parameter_inputs"))</f>
        <v>puerto_montt</v>
      </c>
      <c r="F2063" s="6" t="str" cm="1">
        <f t="array" aca="1" ref="F2063" ca="1">IF(AND(ISBLANK(INDIRECT(ADDRESS(B2063,2,1,1,"all_city_parameter_inputs"))), ISBLANK(INDIRECT(ADDRESS(B2063,1,1,1,"all_city_parameter_inputs")))), "", IF(ISBLANK(INDIRECT(ADDRESS(B2063,1,1,1,"all_city_parameter_inputs"))), All_city_list!F2062,INDIRECT(ADDRESS(B2063,1,1,1,"all_city_parameter_inputs"))))</f>
        <v>CO2_emission_inventories</v>
      </c>
      <c r="G2063" s="4" t="str" cm="1">
        <f t="array" aca="1" ref="G2063" ca="1">IF(AND(ISBLANK(INDIRECT(ADDRESS(B2063,3,1,1,"all_city_parameter_inputs"))),ISBLANK(INDIRECT(ADDRESS(B2063,2,1,1,"all_city_parameter_inputs")))),"",IF(ISBLANK(INDIRECT(ADDRESS(B2063,2,1,1,"all_city_parameter_inputs"))),"",INDIRECT(ADDRESS(B2063,2,1,1,"all_city_parameter_inputs"))))</f>
        <v>van</v>
      </c>
      <c r="H2063" s="17" t="str" cm="1">
        <f t="array" aca="1" ref="H2063" ca="1">IF(ISBLANK(INDIRECT(ADDRESS(B2063,A2063,1,1,"all_city_parameter_inputs"))), "--",INDIRECT(ADDRESS(B2063,A2063,1,1,"all_city_parameter_inputs")))</f>
        <v>--</v>
      </c>
      <c r="I2063" s="17">
        <f ca="1">IF(OR(G2063="alpha",G2063="beta",G2063="sd",G2063="mean"),"--",VLOOKUP(C2063,Default!$B$5:$H$113,7,FALSE))</f>
        <v>0</v>
      </c>
      <c r="J2063" s="4" t="str">
        <f ca="1">VLOOKUP(F2063,Lookup!$C$5:$D$109,2, FALSE)</f>
        <v>Pollution values</v>
      </c>
      <c r="K2063" s="4">
        <f ca="1">VLOOKUP(C2063,Default!$B$4:$E$113,4, FALSE)</f>
        <v>0</v>
      </c>
      <c r="L2063" s="21" t="str" cm="1">
        <f t="array" aca="1" ref="L2063" ca="1">IF(ISNA(VLOOKUP(D2063,Grouped_Sources!$C:$C,1,FALSE)),"", INDIRECT(VLOOKUP(D2063,Grouped_Sources!$C:$G,5,FALSE)))</f>
        <v/>
      </c>
      <c r="M2063" s="21"/>
      <c r="N2063" s="21"/>
    </row>
    <row r="2064" spans="1:14">
      <c r="A2064" s="5">
        <f t="shared" si="320"/>
        <v>23</v>
      </c>
      <c r="B2064" s="5">
        <f t="shared" si="321"/>
        <v>82</v>
      </c>
      <c r="C2064" s="5" t="str">
        <f t="shared" ca="1" si="319"/>
        <v>CO2_emission_inventories other</v>
      </c>
      <c r="D2064" s="5" t="str">
        <f t="shared" ca="1" si="317"/>
        <v>CO2_emission_inventories_puerto_montt</v>
      </c>
      <c r="E2064" s="4" t="str" cm="1">
        <f t="array" aca="1" ref="E2064" ca="1">INDIRECT(ADDRESS(1,A2064,1,1,"all_city_parameter_inputs"))</f>
        <v>puerto_montt</v>
      </c>
      <c r="F2064" s="6" t="str" cm="1">
        <f t="array" aca="1" ref="F2064" ca="1">IF(AND(ISBLANK(INDIRECT(ADDRESS(B2064,2,1,1,"all_city_parameter_inputs"))), ISBLANK(INDIRECT(ADDRESS(B2064,1,1,1,"all_city_parameter_inputs")))), "", IF(ISBLANK(INDIRECT(ADDRESS(B2064,1,1,1,"all_city_parameter_inputs"))), All_city_list!F2063,INDIRECT(ADDRESS(B2064,1,1,1,"all_city_parameter_inputs"))))</f>
        <v>CO2_emission_inventories</v>
      </c>
      <c r="G2064" s="4" t="str" cm="1">
        <f t="array" aca="1" ref="G2064" ca="1">IF(AND(ISBLANK(INDIRECT(ADDRESS(B2064,3,1,1,"all_city_parameter_inputs"))),ISBLANK(INDIRECT(ADDRESS(B2064,2,1,1,"all_city_parameter_inputs")))),"",IF(ISBLANK(INDIRECT(ADDRESS(B2064,2,1,1,"all_city_parameter_inputs"))),"",INDIRECT(ADDRESS(B2064,2,1,1,"all_city_parameter_inputs"))))</f>
        <v>other</v>
      </c>
      <c r="H2064" s="17" cm="1">
        <f t="array" aca="1" ref="H2064" ca="1">IF(ISBLANK(INDIRECT(ADDRESS(B2064,A2064,1,1,"all_city_parameter_inputs"))), "--",INDIRECT(ADDRESS(B2064,A2064,1,1,"all_city_parameter_inputs")))</f>
        <v>57.055700000000002</v>
      </c>
      <c r="I2064" s="17">
        <f ca="1">IF(OR(G2064="alpha",G2064="beta",G2064="sd",G2064="mean"),"--",VLOOKUP(C2064,Default!$B$5:$H$113,7,FALSE))</f>
        <v>1906.893448</v>
      </c>
      <c r="J2064" s="4" t="str">
        <f ca="1">VLOOKUP(F2064,Lookup!$C$5:$D$109,2, FALSE)</f>
        <v>Pollution values</v>
      </c>
      <c r="K2064" s="4">
        <f ca="1">VLOOKUP(C2064,Default!$B$4:$E$113,4, FALSE)</f>
        <v>0</v>
      </c>
      <c r="L2064" s="21" t="str" cm="1">
        <f t="array" aca="1" ref="L2064" ca="1">IF(ISNA(VLOOKUP(D2064,Grouped_Sources!$C:$C,1,FALSE)),"", INDIRECT(VLOOKUP(D2064,Grouped_Sources!$C:$G,5,FALSE)))</f>
        <v/>
      </c>
      <c r="M2064" s="21"/>
      <c r="N2064" s="21"/>
    </row>
    <row r="2065" spans="1:14">
      <c r="A2065" s="5">
        <f t="shared" si="320"/>
        <v>23</v>
      </c>
      <c r="B2065" s="5">
        <f t="shared" si="321"/>
        <v>83</v>
      </c>
      <c r="C2065" s="5" t="str">
        <f t="shared" ca="1" si="319"/>
        <v>CO2_emission_inventories taxi</v>
      </c>
      <c r="D2065" s="5" t="str">
        <f t="shared" ca="1" si="317"/>
        <v>CO2_emission_inventories_puerto_montt</v>
      </c>
      <c r="E2065" s="4" t="str" cm="1">
        <f t="array" aca="1" ref="E2065" ca="1">INDIRECT(ADDRESS(1,A2065,1,1,"all_city_parameter_inputs"))</f>
        <v>puerto_montt</v>
      </c>
      <c r="F2065" s="6" t="str" cm="1">
        <f t="array" aca="1" ref="F2065" ca="1">IF(AND(ISBLANK(INDIRECT(ADDRESS(B2065,2,1,1,"all_city_parameter_inputs"))), ISBLANK(INDIRECT(ADDRESS(B2065,1,1,1,"all_city_parameter_inputs")))), "", IF(ISBLANK(INDIRECT(ADDRESS(B2065,1,1,1,"all_city_parameter_inputs"))), All_city_list!F2064,INDIRECT(ADDRESS(B2065,1,1,1,"all_city_parameter_inputs"))))</f>
        <v>CO2_emission_inventories</v>
      </c>
      <c r="G2065" s="4" t="str" cm="1">
        <f t="array" aca="1" ref="G2065" ca="1">IF(AND(ISBLANK(INDIRECT(ADDRESS(B2065,3,1,1,"all_city_parameter_inputs"))),ISBLANK(INDIRECT(ADDRESS(B2065,2,1,1,"all_city_parameter_inputs")))),"",IF(ISBLANK(INDIRECT(ADDRESS(B2065,2,1,1,"all_city_parameter_inputs"))),"",INDIRECT(ADDRESS(B2065,2,1,1,"all_city_parameter_inputs"))))</f>
        <v>taxi</v>
      </c>
      <c r="H2065" s="17" t="str" cm="1">
        <f t="array" aca="1" ref="H2065" ca="1">IF(ISBLANK(INDIRECT(ADDRESS(B2065,A2065,1,1,"all_city_parameter_inputs"))), "--",INDIRECT(ADDRESS(B2065,A2065,1,1,"all_city_parameter_inputs")))</f>
        <v>--</v>
      </c>
      <c r="I2065" s="17">
        <f ca="1">IF(OR(G2065="alpha",G2065="beta",G2065="sd",G2065="mean"),"--",VLOOKUP(C2065,Default!$B$5:$H$113,7,FALSE))</f>
        <v>0</v>
      </c>
      <c r="J2065" s="4" t="str">
        <f ca="1">VLOOKUP(F2065,Lookup!$C$5:$D$109,2, FALSE)</f>
        <v>Pollution values</v>
      </c>
      <c r="K2065" s="4">
        <f ca="1">VLOOKUP(C2065,Default!$B$4:$E$113,4, FALSE)</f>
        <v>0</v>
      </c>
      <c r="L2065" s="21" t="str" cm="1">
        <f t="array" aca="1" ref="L2065" ca="1">IF(ISNA(VLOOKUP(D2065,Grouped_Sources!$C:$C,1,FALSE)),"", INDIRECT(VLOOKUP(D2065,Grouped_Sources!$C:$G,5,FALSE)))</f>
        <v/>
      </c>
      <c r="M2065" s="21"/>
      <c r="N2065" s="21"/>
    </row>
    <row r="2066" spans="1:14">
      <c r="A2066" s="5">
        <f t="shared" si="320"/>
        <v>23</v>
      </c>
      <c r="B2066" s="5">
        <f t="shared" si="321"/>
        <v>84</v>
      </c>
      <c r="C2066" s="5" t="str">
        <f t="shared" ca="1" si="319"/>
        <v>CO2_emission_inventories auto_rickshaw</v>
      </c>
      <c r="D2066" s="5" t="str">
        <f t="shared" ca="1" si="317"/>
        <v>CO2_emission_inventories_puerto_montt</v>
      </c>
      <c r="E2066" s="4" t="str" cm="1">
        <f t="array" aca="1" ref="E2066" ca="1">INDIRECT(ADDRESS(1,A2066,1,1,"all_city_parameter_inputs"))</f>
        <v>puerto_montt</v>
      </c>
      <c r="F2066" s="6" t="str" cm="1">
        <f t="array" aca="1" ref="F2066" ca="1">IF(AND(ISBLANK(INDIRECT(ADDRESS(B2066,2,1,1,"all_city_parameter_inputs"))), ISBLANK(INDIRECT(ADDRESS(B2066,1,1,1,"all_city_parameter_inputs")))), "", IF(ISBLANK(INDIRECT(ADDRESS(B2066,1,1,1,"all_city_parameter_inputs"))), All_city_list!F2065,INDIRECT(ADDRESS(B2066,1,1,1,"all_city_parameter_inputs"))))</f>
        <v>CO2_emission_inventories</v>
      </c>
      <c r="G2066" s="4" t="str" cm="1">
        <f t="array" aca="1" ref="G2066" ca="1">IF(AND(ISBLANK(INDIRECT(ADDRESS(B2066,3,1,1,"all_city_parameter_inputs"))),ISBLANK(INDIRECT(ADDRESS(B2066,2,1,1,"all_city_parameter_inputs")))),"",IF(ISBLANK(INDIRECT(ADDRESS(B2066,2,1,1,"all_city_parameter_inputs"))),"",INDIRECT(ADDRESS(B2066,2,1,1,"all_city_parameter_inputs"))))</f>
        <v>auto_rickshaw</v>
      </c>
      <c r="H2066" s="17" t="str" cm="1">
        <f t="array" aca="1" ref="H2066" ca="1">IF(ISBLANK(INDIRECT(ADDRESS(B2066,A2066,1,1,"all_city_parameter_inputs"))), "--",INDIRECT(ADDRESS(B2066,A2066,1,1,"all_city_parameter_inputs")))</f>
        <v>--</v>
      </c>
      <c r="I2066" s="17">
        <f ca="1">IF(OR(G2066="alpha",G2066="beta",G2066="sd",G2066="mean"),"--",VLOOKUP(C2066,Default!$B$5:$H$113,7,FALSE))</f>
        <v>0</v>
      </c>
      <c r="J2066" s="4" t="str">
        <f ca="1">VLOOKUP(F2066,Lookup!$C$5:$D$109,2, FALSE)</f>
        <v>Pollution values</v>
      </c>
      <c r="K2066" s="4">
        <f ca="1">VLOOKUP(C2066,Default!$B$4:$E$113,4, FALSE)</f>
        <v>0</v>
      </c>
      <c r="L2066" s="21" t="str" cm="1">
        <f t="array" aca="1" ref="L2066" ca="1">IF(ISNA(VLOOKUP(D2066,Grouped_Sources!$C:$C,1,FALSE)),"", INDIRECT(VLOOKUP(D2066,Grouped_Sources!$C:$G,5,FALSE)))</f>
        <v/>
      </c>
      <c r="M2066" s="21"/>
      <c r="N2066" s="21"/>
    </row>
    <row r="2067" spans="1:14">
      <c r="A2067" s="5">
        <f t="shared" si="320"/>
        <v>23</v>
      </c>
      <c r="B2067" s="5">
        <f t="shared" si="321"/>
        <v>85</v>
      </c>
      <c r="C2067" s="5" t="str">
        <f t="shared" ca="1" si="319"/>
        <v>CO2_emission_confidence</v>
      </c>
      <c r="D2067" s="5" t="str">
        <f t="shared" ca="1" si="317"/>
        <v>CO2_emission_confidence_puerto_montt</v>
      </c>
      <c r="E2067" s="4" t="str" cm="1">
        <f t="array" aca="1" ref="E2067" ca="1">INDIRECT(ADDRESS(1,A2067,1,1,"all_city_parameter_inputs"))</f>
        <v>puerto_montt</v>
      </c>
      <c r="F2067" s="6" t="str" cm="1">
        <f t="array" aca="1" ref="F2067" ca="1">IF(AND(ISBLANK(INDIRECT(ADDRESS(B2067,2,1,1,"all_city_parameter_inputs"))), ISBLANK(INDIRECT(ADDRESS(B2067,1,1,1,"all_city_parameter_inputs")))), "", IF(ISBLANK(INDIRECT(ADDRESS(B2067,1,1,1,"all_city_parameter_inputs"))), All_city_list!F2066,INDIRECT(ADDRESS(B2067,1,1,1,"all_city_parameter_inputs"))))</f>
        <v>CO2_emission_confidence</v>
      </c>
      <c r="G2067" s="4" t="str" cm="1">
        <f t="array" aca="1" ref="G2067" ca="1">IF(AND(ISBLANK(INDIRECT(ADDRESS(B2067,3,1,1,"all_city_parameter_inputs"))),ISBLANK(INDIRECT(ADDRESS(B2067,2,1,1,"all_city_parameter_inputs")))),"",IF(ISBLANK(INDIRECT(ADDRESS(B2067,2,1,1,"all_city_parameter_inputs"))),"",INDIRECT(ADDRESS(B2067,2,1,1,"all_city_parameter_inputs"))))</f>
        <v>sample</v>
      </c>
      <c r="H2067" s="17" cm="1">
        <f t="array" aca="1" ref="H2067" ca="1">IF(ISBLANK(INDIRECT(ADDRESS(B2067,A2067,1,1,"all_city_parameter_inputs"))), "--",INDIRECT(ADDRESS(B2067,A2067,1,1,"all_city_parameter_inputs")))</f>
        <v>0.8</v>
      </c>
      <c r="I2067" s="17">
        <f ca="1">IF(OR(G2067="alpha",G2067="beta",G2067="sd",G2067="mean"),"--",VLOOKUP(C2067,Default!$B$5:$H$113,7,FALSE))</f>
        <v>1</v>
      </c>
      <c r="J2067" s="4" t="str">
        <f ca="1">VLOOKUP(F2067,Lookup!$C$5:$D$109,2, FALSE)</f>
        <v>Pollution values</v>
      </c>
      <c r="K2067" s="4" t="str">
        <f ca="1">VLOOKUP(C2067,Default!$B$4:$E$113,4, FALSE)</f>
        <v>how confident we are about the CO2 emissions inventory (equivalent to PM_EMISSION_INVENTORY_CONFIDENCE)</v>
      </c>
      <c r="L2067" s="21" t="str" cm="1">
        <f t="array" aca="1" ref="L2067" ca="1">IF(ISNA(VLOOKUP(D2067,Grouped_Sources!$C:$C,1,FALSE)),"", INDIRECT(VLOOKUP(D2067,Grouped_Sources!$C:$G,5,FALSE)))</f>
        <v/>
      </c>
      <c r="M2067" s="21"/>
      <c r="N2067" s="21"/>
    </row>
    <row r="2068" spans="1:14">
      <c r="A2068" s="5">
        <f t="shared" si="320"/>
        <v>23</v>
      </c>
      <c r="B2068" s="5">
        <f t="shared" si="321"/>
        <v>86</v>
      </c>
      <c r="C2068" s="5" t="str">
        <f t="shared" ca="1" si="319"/>
        <v>car_occupancy_ratio</v>
      </c>
      <c r="D2068" s="5" t="str">
        <f t="shared" ref="D2068:D2070" ca="1" si="322">F2068&amp;"_"&amp;E2068</f>
        <v>car_occupancy_ratio_puerto_montt</v>
      </c>
      <c r="E2068" s="4" t="str" cm="1">
        <f t="array" aca="1" ref="E2068" ca="1">INDIRECT(ADDRESS(1,A2068,1,1,"all_city_parameter_inputs"))</f>
        <v>puerto_montt</v>
      </c>
      <c r="F2068" s="6" t="str" cm="1">
        <f t="array" aca="1" ref="F2068" ca="1">IF(AND(ISBLANK(INDIRECT(ADDRESS(B2068,2,1,1,"all_city_parameter_inputs"))), ISBLANK(INDIRECT(ADDRESS(B2068,1,1,1,"all_city_parameter_inputs")))), "", IF(ISBLANK(INDIRECT(ADDRESS(B2068,1,1,1,"all_city_parameter_inputs"))), All_city_list!F2067,INDIRECT(ADDRESS(B2068,1,1,1,"all_city_parameter_inputs"))))</f>
        <v>car_occupancy_ratio</v>
      </c>
      <c r="G2068" s="4" t="str" cm="1">
        <f t="array" aca="1" ref="G2068" ca="1">IF(AND(ISBLANK(INDIRECT(ADDRESS(B2068,3,1,1,"all_city_parameter_inputs"))),ISBLANK(INDIRECT(ADDRESS(B2068,2,1,1,"all_city_parameter_inputs")))),"",IF(ISBLANK(INDIRECT(ADDRESS(B2068,2,1,1,"all_city_parameter_inputs"))),"",INDIRECT(ADDRESS(B2068,2,1,1,"all_city_parameter_inputs"))))</f>
        <v>constant</v>
      </c>
      <c r="H2068" s="17" cm="1">
        <f t="array" aca="1" ref="H2068" ca="1">IF(ISBLANK(INDIRECT(ADDRESS(B2068,A2068,1,1,"all_city_parameter_inputs"))), "--",INDIRECT(ADDRESS(B2068,A2068,1,1,"all_city_parameter_inputs")))</f>
        <v>0.66225165562913912</v>
      </c>
      <c r="I2068" s="17">
        <f ca="1">IF(OR(G2068="alpha",G2068="beta",G2068="sd",G2068="mean"),"--",VLOOKUP(C2068,Default!$B$5:$H$113,7,FALSE))</f>
        <v>0.625</v>
      </c>
      <c r="J2068" s="4" t="str">
        <f ca="1">VLOOKUP(F2068,Lookup!$C$5:$D$109,2, FALSE)</f>
        <v>Travel values</v>
      </c>
      <c r="K2068" s="4" t="str">
        <f ca="1">VLOOKUP(C2068,Default!$B$4:$E$113,4, FALSE)</f>
        <v>ratio of cars to passengers (incl driver)</v>
      </c>
      <c r="L2068" s="21" t="str" cm="1">
        <f t="array" aca="1" ref="L2068" ca="1">IF(ISNA(VLOOKUP(D2068,Grouped_Sources!$C:$C,1,FALSE)),"", INDIRECT(VLOOKUP(D2068,Grouped_Sources!$C:$G,5,FALSE)))</f>
        <v>CarOccupancyRatio_vxx.docx on on OneDrive Ali Abbas - ITHIM Global\Methods and Processes\Input Parameters\CarOccupancyRate</v>
      </c>
      <c r="M2068" s="21"/>
      <c r="N2068" s="21"/>
    </row>
    <row r="2069" spans="1:14">
      <c r="A2069" s="5">
        <f t="shared" si="320"/>
        <v>23</v>
      </c>
      <c r="B2069" s="5">
        <f t="shared" si="321"/>
        <v>87</v>
      </c>
      <c r="C2069" s="5" t="str">
        <f t="shared" ca="1" si="319"/>
        <v>car_occupancy_ratio</v>
      </c>
      <c r="D2069" s="5" t="str">
        <f t="shared" ca="1" si="322"/>
        <v>car_occupancy_ratio_puerto_montt</v>
      </c>
      <c r="E2069" s="4" t="str" cm="1">
        <f t="array" aca="1" ref="E2069" ca="1">INDIRECT(ADDRESS(1,A2069,1,1,"all_city_parameter_inputs"))</f>
        <v>puerto_montt</v>
      </c>
      <c r="F2069" s="6" t="str" cm="1">
        <f t="array" aca="1" ref="F2069" ca="1">IF(AND(ISBLANK(INDIRECT(ADDRESS(B2069,2,1,1,"all_city_parameter_inputs"))), ISBLANK(INDIRECT(ADDRESS(B2069,1,1,1,"all_city_parameter_inputs")))), "", IF(ISBLANK(INDIRECT(ADDRESS(B2069,1,1,1,"all_city_parameter_inputs"))), All_city_list!F2068,INDIRECT(ADDRESS(B2069,1,1,1,"all_city_parameter_inputs"))))</f>
        <v>car_occupancy_ratio</v>
      </c>
      <c r="G2069" s="4" t="str" cm="1">
        <f t="array" aca="1" ref="G2069" ca="1">IF(AND(ISBLANK(INDIRECT(ADDRESS(B2069,3,1,1,"all_city_parameter_inputs"))),ISBLANK(INDIRECT(ADDRESS(B2069,2,1,1,"all_city_parameter_inputs")))),"",IF(ISBLANK(INDIRECT(ADDRESS(B2069,2,1,1,"all_city_parameter_inputs"))),"",INDIRECT(ADDRESS(B2069,2,1,1,"all_city_parameter_inputs"))))</f>
        <v>alpha</v>
      </c>
      <c r="H2069" s="17" cm="1">
        <f t="array" aca="1" ref="H2069" ca="1">IF(ISBLANK(INDIRECT(ADDRESS(B2069,A2069,1,1,"all_city_parameter_inputs"))), "--",INDIRECT(ADDRESS(B2069,A2069,1,1,"all_city_parameter_inputs")))</f>
        <v>16.045408388520961</v>
      </c>
      <c r="I2069" s="17" t="str">
        <f ca="1">IF(OR(G2069="alpha",G2069="beta",G2069="sd",G2069="mean"),"--",VLOOKUP(C2069,Default!$B$5:$H$113,7,FALSE))</f>
        <v>--</v>
      </c>
      <c r="J2069" s="4" t="str">
        <f ca="1">VLOOKUP(F2069,Lookup!$C$5:$D$109,2, FALSE)</f>
        <v>Travel values</v>
      </c>
      <c r="K2069" s="4" t="str">
        <f ca="1">VLOOKUP(C2069,Default!$B$4:$E$113,4, FALSE)</f>
        <v>ratio of cars to passengers (incl driver)</v>
      </c>
      <c r="L2069" s="21" t="str" cm="1">
        <f t="array" aca="1" ref="L2069" ca="1">IF(ISNA(VLOOKUP(D2069,Grouped_Sources!$C:$C,1,FALSE)),"", INDIRECT(VLOOKUP(D2069,Grouped_Sources!$C:$G,5,FALSE)))</f>
        <v>CarOccupancyRatio_vxx.docx on on OneDrive Ali Abbas - ITHIM Global\Methods and Processes\Input Parameters\CarOccupancyRate</v>
      </c>
      <c r="M2069" s="21"/>
      <c r="N2069" s="21"/>
    </row>
    <row r="2070" spans="1:14">
      <c r="A2070" s="5">
        <f t="shared" si="320"/>
        <v>23</v>
      </c>
      <c r="B2070" s="5">
        <f t="shared" si="321"/>
        <v>88</v>
      </c>
      <c r="C2070" s="5" t="str">
        <f t="shared" ca="1" si="319"/>
        <v>car_occupancy_ratio</v>
      </c>
      <c r="D2070" s="5" t="str">
        <f t="shared" ca="1" si="322"/>
        <v>car_occupancy_ratio_puerto_montt</v>
      </c>
      <c r="E2070" s="4" t="str" cm="1">
        <f t="array" aca="1" ref="E2070" ca="1">INDIRECT(ADDRESS(1,A2070,1,1,"all_city_parameter_inputs"))</f>
        <v>puerto_montt</v>
      </c>
      <c r="F2070" s="6" t="str" cm="1">
        <f t="array" aca="1" ref="F2070" ca="1">IF(AND(ISBLANK(INDIRECT(ADDRESS(B2070,2,1,1,"all_city_parameter_inputs"))), ISBLANK(INDIRECT(ADDRESS(B2070,1,1,1,"all_city_parameter_inputs")))), "", IF(ISBLANK(INDIRECT(ADDRESS(B2070,1,1,1,"all_city_parameter_inputs"))), All_city_list!F2069,INDIRECT(ADDRESS(B2070,1,1,1,"all_city_parameter_inputs"))))</f>
        <v>car_occupancy_ratio</v>
      </c>
      <c r="G2070" s="4" t="str" cm="1">
        <f t="array" aca="1" ref="G2070" ca="1">IF(AND(ISBLANK(INDIRECT(ADDRESS(B2070,3,1,1,"all_city_parameter_inputs"))),ISBLANK(INDIRECT(ADDRESS(B2070,2,1,1,"all_city_parameter_inputs")))),"",IF(ISBLANK(INDIRECT(ADDRESS(B2070,2,1,1,"all_city_parameter_inputs"))),"",INDIRECT(ADDRESS(B2070,2,1,1,"all_city_parameter_inputs"))))</f>
        <v>beta</v>
      </c>
      <c r="H2070" s="17" cm="1">
        <f t="array" aca="1" ref="H2070" ca="1">IF(ISBLANK(INDIRECT(ADDRESS(B2070,A2070,1,1,"all_city_parameter_inputs"))), "--",INDIRECT(ADDRESS(B2070,A2070,1,1,"all_city_parameter_inputs")))</f>
        <v>8.1831582781456884</v>
      </c>
      <c r="I2070" s="17" t="str">
        <f ca="1">IF(OR(G2070="alpha",G2070="beta",G2070="sd",G2070="mean"),"--",VLOOKUP(C2070,Default!$B$5:$H$113,7,FALSE))</f>
        <v>--</v>
      </c>
      <c r="J2070" s="4" t="str">
        <f ca="1">VLOOKUP(F2070,Lookup!$C$5:$D$109,2, FALSE)</f>
        <v>Travel values</v>
      </c>
      <c r="K2070" s="4" t="str">
        <f ca="1">VLOOKUP(C2070,Default!$B$4:$E$113,4, FALSE)</f>
        <v>ratio of cars to passengers (incl driver)</v>
      </c>
      <c r="L2070" s="21" t="str" cm="1">
        <f t="array" aca="1" ref="L2070" ca="1">IF(ISNA(VLOOKUP(D2070,Grouped_Sources!$C:$C,1,FALSE)),"", INDIRECT(VLOOKUP(D2070,Grouped_Sources!$C:$G,5,FALSE)))</f>
        <v>CarOccupancyRatio_vxx.docx on on OneDrive Ali Abbas - ITHIM Global\Methods and Processes\Input Parameters\CarOccupancyRate</v>
      </c>
      <c r="M2070" s="21"/>
      <c r="N2070" s="21"/>
    </row>
    <row r="2071" spans="1:14">
      <c r="A2071" s="5">
        <f t="shared" si="320"/>
        <v>23</v>
      </c>
      <c r="B2071" s="5">
        <f t="shared" si="321"/>
        <v>89</v>
      </c>
      <c r="C2071" s="5" t="str">
        <f t="shared" ca="1" si="319"/>
        <v>country</v>
      </c>
      <c r="D2071" s="5" t="str">
        <f t="shared" ref="D2071:D2074" ca="1" si="323">F2071&amp;"_"&amp;E2071</f>
        <v>country_puerto_montt</v>
      </c>
      <c r="E2071" s="4" t="str" cm="1">
        <f t="array" aca="1" ref="E2071" ca="1">INDIRECT(ADDRESS(1,A2071,1,1,"all_city_parameter_inputs"))</f>
        <v>puerto_montt</v>
      </c>
      <c r="F2071" s="6" t="str" cm="1">
        <f t="array" aca="1" ref="F2071" ca="1">IF(AND(ISBLANK(INDIRECT(ADDRESS(B2071,2,1,1,"all_city_parameter_inputs"))), ISBLANK(INDIRECT(ADDRESS(B2071,1,1,1,"all_city_parameter_inputs")))), "", IF(ISBLANK(INDIRECT(ADDRESS(B2071,1,1,1,"all_city_parameter_inputs"))), All_city_list!F2070,INDIRECT(ADDRESS(B2071,1,1,1,"all_city_parameter_inputs"))))</f>
        <v>country</v>
      </c>
      <c r="G2071" s="4" t="str" cm="1">
        <f t="array" aca="1" ref="G2071" ca="1">IF(AND(ISBLANK(INDIRECT(ADDRESS(B2071,3,1,1,"all_city_parameter_inputs"))),ISBLANK(INDIRECT(ADDRESS(B2071,2,1,1,"all_city_parameter_inputs")))),"",IF(ISBLANK(INDIRECT(ADDRESS(B2071,2,1,1,"all_city_parameter_inputs"))),"",INDIRECT(ADDRESS(B2071,2,1,1,"all_city_parameter_inputs"))))</f>
        <v/>
      </c>
      <c r="H2071" s="17" t="str" cm="1">
        <f t="array" aca="1" ref="H2071" ca="1">IF(ISBLANK(INDIRECT(ADDRESS(B2071,A2071,1,1,"all_city_parameter_inputs"))), "--",INDIRECT(ADDRESS(B2071,A2071,1,1,"all_city_parameter_inputs")))</f>
        <v>Chile</v>
      </c>
      <c r="I2071" s="17" t="str">
        <f ca="1">IF(OR(G2071="alpha",G2071="beta",G2071="sd",G2071="mean"),"--",VLOOKUP(C2071,Default!$B$5:$H$113,7,FALSE))</f>
        <v>Bogota</v>
      </c>
      <c r="J2071" s="4" t="str">
        <f ca="1">VLOOKUP(F2071,Lookup!$C$5:$D$109,2, FALSE)</f>
        <v>Miscellaneous</v>
      </c>
      <c r="K2071" s="4" t="str">
        <f ca="1">VLOOKUP(C2071,Default!$B$4:$E$113,4, FALSE)</f>
        <v>country where city lies in</v>
      </c>
      <c r="L2071" s="21" t="str" cm="1">
        <f t="array" aca="1" ref="L2071" ca="1">IF(ISNA(VLOOKUP(D2071,Grouped_Sources!$C:$C,1,FALSE)),"", INDIRECT(VLOOKUP(D2071,Grouped_Sources!$C:$G,5,FALSE)))</f>
        <v/>
      </c>
      <c r="M2071" s="21"/>
      <c r="N2071" s="21"/>
    </row>
    <row r="2072" spans="1:14">
      <c r="A2072" s="5">
        <f t="shared" si="320"/>
        <v>23</v>
      </c>
      <c r="B2072" s="5">
        <f t="shared" si="321"/>
        <v>90</v>
      </c>
      <c r="C2072" s="5" t="str">
        <f t="shared" ca="1" si="319"/>
        <v>continent</v>
      </c>
      <c r="D2072" s="5" t="str">
        <f t="shared" ca="1" si="323"/>
        <v>continent_puerto_montt</v>
      </c>
      <c r="E2072" s="4" t="str" cm="1">
        <f t="array" aca="1" ref="E2072" ca="1">INDIRECT(ADDRESS(1,A2072,1,1,"all_city_parameter_inputs"))</f>
        <v>puerto_montt</v>
      </c>
      <c r="F2072" s="6" t="str" cm="1">
        <f t="array" aca="1" ref="F2072" ca="1">IF(AND(ISBLANK(INDIRECT(ADDRESS(B2072,2,1,1,"all_city_parameter_inputs"))), ISBLANK(INDIRECT(ADDRESS(B2072,1,1,1,"all_city_parameter_inputs")))), "", IF(ISBLANK(INDIRECT(ADDRESS(B2072,1,1,1,"all_city_parameter_inputs"))), All_city_list!F2071,INDIRECT(ADDRESS(B2072,1,1,1,"all_city_parameter_inputs"))))</f>
        <v>continent</v>
      </c>
      <c r="G2072" s="4" t="str" cm="1">
        <f t="array" aca="1" ref="G2072" ca="1">IF(AND(ISBLANK(INDIRECT(ADDRESS(B2072,3,1,1,"all_city_parameter_inputs"))),ISBLANK(INDIRECT(ADDRESS(B2072,2,1,1,"all_city_parameter_inputs")))),"",IF(ISBLANK(INDIRECT(ADDRESS(B2072,2,1,1,"all_city_parameter_inputs"))),"",INDIRECT(ADDRESS(B2072,2,1,1,"all_city_parameter_inputs"))))</f>
        <v/>
      </c>
      <c r="H2072" s="17" t="str" cm="1">
        <f t="array" aca="1" ref="H2072" ca="1">IF(ISBLANK(INDIRECT(ADDRESS(B2072,A2072,1,1,"all_city_parameter_inputs"))), "--",INDIRECT(ADDRESS(B2072,A2072,1,1,"all_city_parameter_inputs")))</f>
        <v>Latin_America</v>
      </c>
      <c r="I2072" s="17" t="str">
        <f ca="1">IF(OR(G2072="alpha",G2072="beta",G2072="sd",G2072="mean"),"--",VLOOKUP(C2072,Default!$B$5:$H$113,7,FALSE))</f>
        <v>Latin_America</v>
      </c>
      <c r="J2072" s="4" t="str">
        <f ca="1">VLOOKUP(F2072,Lookup!$C$5:$D$109,2, FALSE)</f>
        <v>Miscellaneous</v>
      </c>
      <c r="K2072" s="4" t="str">
        <f ca="1">VLOOKUP(C2072,Default!$B$4:$E$113,4, FALSE)</f>
        <v>continent</v>
      </c>
      <c r="L2072" s="21" t="str" cm="1">
        <f t="array" aca="1" ref="L2072" ca="1">IF(ISNA(VLOOKUP(D2072,Grouped_Sources!$C:$C,1,FALSE)),"", INDIRECT(VLOOKUP(D2072,Grouped_Sources!$C:$G,5,FALSE)))</f>
        <v/>
      </c>
      <c r="M2072" s="21"/>
      <c r="N2072" s="21"/>
    </row>
    <row r="2073" spans="1:14">
      <c r="A2073" s="5">
        <f t="shared" si="320"/>
        <v>23</v>
      </c>
      <c r="B2073" s="5">
        <f t="shared" si="321"/>
        <v>91</v>
      </c>
      <c r="C2073" s="5" t="str">
        <f t="shared" ref="C2073:C2081" ca="1" si="324">IF(G2073 = "",F2073,IF(OR(G2073="alpha",G2073="beta",G2073="constant",G2073="sd",G2073="mean",G2073="sample"),F2073,F2073&amp;" "&amp;G2073))</f>
        <v>bus_driver_prop_male</v>
      </c>
      <c r="D2073" s="5" t="str">
        <f t="shared" ca="1" si="323"/>
        <v>bus_driver_prop_male_puerto_montt</v>
      </c>
      <c r="E2073" s="4" t="str" cm="1">
        <f t="array" aca="1" ref="E2073" ca="1">INDIRECT(ADDRESS(1,A2073,1,1,"all_city_parameter_inputs"))</f>
        <v>puerto_montt</v>
      </c>
      <c r="F2073" s="6" t="str" cm="1">
        <f t="array" aca="1" ref="F2073" ca="1">IF(AND(ISBLANK(INDIRECT(ADDRESS(B2073,2,1,1,"all_city_parameter_inputs"))), ISBLANK(INDIRECT(ADDRESS(B2073,1,1,1,"all_city_parameter_inputs")))), "", IF(ISBLANK(INDIRECT(ADDRESS(B2073,1,1,1,"all_city_parameter_inputs"))), All_city_list!F2072,INDIRECT(ADDRESS(B2073,1,1,1,"all_city_parameter_inputs"))))</f>
        <v>bus_driver_prop_male</v>
      </c>
      <c r="G2073" s="4" t="str" cm="1">
        <f t="array" aca="1" ref="G2073" ca="1">IF(AND(ISBLANK(INDIRECT(ADDRESS(B2073,3,1,1,"all_city_parameter_inputs"))),ISBLANK(INDIRECT(ADDRESS(B2073,2,1,1,"all_city_parameter_inputs")))),"",IF(ISBLANK(INDIRECT(ADDRESS(B2073,2,1,1,"all_city_parameter_inputs"))),"",INDIRECT(ADDRESS(B2073,2,1,1,"all_city_parameter_inputs"))))</f>
        <v/>
      </c>
      <c r="H2073" s="17" cm="1">
        <f t="array" aca="1" ref="H2073" ca="1">IF(ISBLANK(INDIRECT(ADDRESS(B2073,A2073,1,1,"all_city_parameter_inputs"))), "--",INDIRECT(ADDRESS(B2073,A2073,1,1,"all_city_parameter_inputs")))</f>
        <v>0.99</v>
      </c>
      <c r="I2073" s="17">
        <f ca="1">IF(OR(G2073="alpha",G2073="beta",G2073="sd",G2073="mean"),"--",VLOOKUP(C2073,Default!$B$5:$H$113,7,FALSE))</f>
        <v>0.98</v>
      </c>
      <c r="J2073" s="4" t="str">
        <f ca="1">VLOOKUP(F2073,Lookup!$C$5:$D$109,2, FALSE)</f>
        <v>Travel values</v>
      </c>
      <c r="K2073" s="4" t="str">
        <f ca="1">VLOOKUP(C2073,Default!$B$4:$E$113,4, FALSE)</f>
        <v>proportion of bus drivers that are male</v>
      </c>
      <c r="L2073" s="21" t="str" cm="1">
        <f t="array" aca="1" ref="L2073" ca="1">IF(ISNA(VLOOKUP(D2073,Grouped_Sources!$C:$C,1,FALSE)),"", INDIRECT(VLOOKUP(D2073,Grouped_Sources!$C:$G,5,FALSE)))</f>
        <v>on OneDrive Ali Abbas - ITHIM Global\Methods and Processes\Input Parameters\GhostTrip_demographics</v>
      </c>
      <c r="M2073" s="21"/>
      <c r="N2073" s="21"/>
    </row>
    <row r="2074" spans="1:14">
      <c r="A2074" s="5">
        <f t="shared" si="320"/>
        <v>23</v>
      </c>
      <c r="B2074" s="5">
        <f t="shared" si="321"/>
        <v>92</v>
      </c>
      <c r="C2074" s="5" t="str">
        <f t="shared" ca="1" si="324"/>
        <v>bus_driver_male_agerange</v>
      </c>
      <c r="D2074" s="5" t="str">
        <f t="shared" ca="1" si="323"/>
        <v>bus_driver_male_agerange_puerto_montt</v>
      </c>
      <c r="E2074" s="4" t="str" cm="1">
        <f t="array" aca="1" ref="E2074" ca="1">INDIRECT(ADDRESS(1,A2074,1,1,"all_city_parameter_inputs"))</f>
        <v>puerto_montt</v>
      </c>
      <c r="F2074" s="6" t="str" cm="1">
        <f t="array" aca="1" ref="F2074" ca="1">IF(AND(ISBLANK(INDIRECT(ADDRESS(B2074,2,1,1,"all_city_parameter_inputs"))), ISBLANK(INDIRECT(ADDRESS(B2074,1,1,1,"all_city_parameter_inputs")))), "", IF(ISBLANK(INDIRECT(ADDRESS(B2074,1,1,1,"all_city_parameter_inputs"))), All_city_list!F2073,INDIRECT(ADDRESS(B2074,1,1,1,"all_city_parameter_inputs"))))</f>
        <v>bus_driver_male_agerange</v>
      </c>
      <c r="G2074" s="4" t="str" cm="1">
        <f t="array" aca="1" ref="G2074" ca="1">IF(AND(ISBLANK(INDIRECT(ADDRESS(B2074,3,1,1,"all_city_parameter_inputs"))),ISBLANK(INDIRECT(ADDRESS(B2074,2,1,1,"all_city_parameter_inputs")))),"",IF(ISBLANK(INDIRECT(ADDRESS(B2074,2,1,1,"all_city_parameter_inputs"))),"",INDIRECT(ADDRESS(B2074,2,1,1,"all_city_parameter_inputs"))))</f>
        <v/>
      </c>
      <c r="H2074" s="17" t="str" cm="1">
        <f t="array" aca="1" ref="H2074" ca="1">IF(ISBLANK(INDIRECT(ADDRESS(B2074,A2074,1,1,"all_city_parameter_inputs"))), "--",INDIRECT(ADDRESS(B2074,A2074,1,1,"all_city_parameter_inputs")))</f>
        <v>18, 65</v>
      </c>
      <c r="I2074" s="17" t="str">
        <f ca="1">IF(OR(G2074="alpha",G2074="beta",G2074="sd",G2074="mean"),"--",VLOOKUP(C2074,Default!$B$5:$H$113,7,FALSE))</f>
        <v>19, 65</v>
      </c>
      <c r="J2074" s="4" t="str">
        <f ca="1">VLOOKUP(F2074,Lookup!$C$5:$D$109,2, FALSE)</f>
        <v>Travel values</v>
      </c>
      <c r="K2074" s="4" t="str">
        <f ca="1">VLOOKUP(C2074,Default!$B$4:$E$113,4, FALSE)</f>
        <v>age range of male bus drivers</v>
      </c>
      <c r="L2074" s="21" t="str" cm="1">
        <f t="array" aca="1" ref="L2074" ca="1">IF(ISNA(VLOOKUP(D2074,Grouped_Sources!$C:$C,1,FALSE)),"", INDIRECT(VLOOKUP(D2074,Grouped_Sources!$C:$G,5,FALSE)))</f>
        <v>on OneDrive Ali Abbas - ITHIM Global\Methods and Processes\Input Parameters\GhostTrip_demographics</v>
      </c>
      <c r="M2074" s="21"/>
      <c r="N2074" s="21"/>
    </row>
    <row r="2075" spans="1:14">
      <c r="A2075" s="5">
        <f t="shared" si="320"/>
        <v>23</v>
      </c>
      <c r="B2075" s="5">
        <f t="shared" si="321"/>
        <v>93</v>
      </c>
      <c r="C2075" s="5" t="str">
        <f t="shared" ca="1" si="324"/>
        <v>bus_driver_female_agerange</v>
      </c>
      <c r="D2075" s="5" t="str">
        <f t="shared" ref="D2075:D2081" ca="1" si="325">F2075&amp;"_"&amp;E2075</f>
        <v>bus_driver_female_agerange_puerto_montt</v>
      </c>
      <c r="E2075" s="4" t="str" cm="1">
        <f t="array" aca="1" ref="E2075" ca="1">INDIRECT(ADDRESS(1,A2075,1,1,"all_city_parameter_inputs"))</f>
        <v>puerto_montt</v>
      </c>
      <c r="F2075" s="6" t="str" cm="1">
        <f t="array" aca="1" ref="F2075" ca="1">IF(AND(ISBLANK(INDIRECT(ADDRESS(B2075,2,1,1,"all_city_parameter_inputs"))), ISBLANK(INDIRECT(ADDRESS(B2075,1,1,1,"all_city_parameter_inputs")))), "", IF(ISBLANK(INDIRECT(ADDRESS(B2075,1,1,1,"all_city_parameter_inputs"))), All_city_list!F2074,INDIRECT(ADDRESS(B2075,1,1,1,"all_city_parameter_inputs"))))</f>
        <v>bus_driver_female_agerange</v>
      </c>
      <c r="G2075" s="4" t="str" cm="1">
        <f t="array" aca="1" ref="G2075" ca="1">IF(AND(ISBLANK(INDIRECT(ADDRESS(B2075,3,1,1,"all_city_parameter_inputs"))),ISBLANK(INDIRECT(ADDRESS(B2075,2,1,1,"all_city_parameter_inputs")))),"",IF(ISBLANK(INDIRECT(ADDRESS(B2075,2,1,1,"all_city_parameter_inputs"))),"",INDIRECT(ADDRESS(B2075,2,1,1,"all_city_parameter_inputs"))))</f>
        <v/>
      </c>
      <c r="H2075" s="17" t="str" cm="1">
        <f t="array" aca="1" ref="H2075" ca="1">IF(ISBLANK(INDIRECT(ADDRESS(B2075,A2075,1,1,"all_city_parameter_inputs"))), "--",INDIRECT(ADDRESS(B2075,A2075,1,1,"all_city_parameter_inputs")))</f>
        <v>18, 65</v>
      </c>
      <c r="I2075" s="17" t="str">
        <f ca="1">IF(OR(G2075="alpha",G2075="beta",G2075="sd",G2075="mean"),"--",VLOOKUP(C2075,Default!$B$5:$H$113,7,FALSE))</f>
        <v>19, 65</v>
      </c>
      <c r="J2075" s="4" t="str">
        <f ca="1">VLOOKUP(F2075,Lookup!$C$5:$D$109,2, FALSE)</f>
        <v>Travel values</v>
      </c>
      <c r="K2075" s="4" t="str">
        <f ca="1">VLOOKUP(C2075,Default!$B$4:$E$113,4, FALSE)</f>
        <v>age range of female bus drivers</v>
      </c>
      <c r="L2075" s="21" t="str" cm="1">
        <f t="array" aca="1" ref="L2075" ca="1">IF(ISNA(VLOOKUP(D2075,Grouped_Sources!$C:$C,1,FALSE)),"", INDIRECT(VLOOKUP(D2075,Grouped_Sources!$C:$G,5,FALSE)))</f>
        <v>on OneDrive Ali Abbas - ITHIM Global\Methods and Processes\Input Parameters\GhostTrip_demographics</v>
      </c>
      <c r="M2075" s="21"/>
      <c r="N2075" s="21"/>
    </row>
    <row r="2076" spans="1:14">
      <c r="A2076" s="5">
        <f t="shared" si="320"/>
        <v>23</v>
      </c>
      <c r="B2076" s="5">
        <f t="shared" si="321"/>
        <v>94</v>
      </c>
      <c r="C2076" s="5" t="str">
        <f t="shared" ca="1" si="324"/>
        <v>truck_driver_prop_male</v>
      </c>
      <c r="D2076" s="5" t="str">
        <f t="shared" ca="1" si="325"/>
        <v>truck_driver_prop_male_puerto_montt</v>
      </c>
      <c r="E2076" s="4" t="str" cm="1">
        <f t="array" aca="1" ref="E2076" ca="1">INDIRECT(ADDRESS(1,A2076,1,1,"all_city_parameter_inputs"))</f>
        <v>puerto_montt</v>
      </c>
      <c r="F2076" s="6" t="str" cm="1">
        <f t="array" aca="1" ref="F2076" ca="1">IF(AND(ISBLANK(INDIRECT(ADDRESS(B2076,2,1,1,"all_city_parameter_inputs"))), ISBLANK(INDIRECT(ADDRESS(B2076,1,1,1,"all_city_parameter_inputs")))), "", IF(ISBLANK(INDIRECT(ADDRESS(B2076,1,1,1,"all_city_parameter_inputs"))), All_city_list!F2075,INDIRECT(ADDRESS(B2076,1,1,1,"all_city_parameter_inputs"))))</f>
        <v>truck_driver_prop_male</v>
      </c>
      <c r="G2076" s="4" t="str" cm="1">
        <f t="array" aca="1" ref="G2076" ca="1">IF(AND(ISBLANK(INDIRECT(ADDRESS(B2076,3,1,1,"all_city_parameter_inputs"))),ISBLANK(INDIRECT(ADDRESS(B2076,2,1,1,"all_city_parameter_inputs")))),"",IF(ISBLANK(INDIRECT(ADDRESS(B2076,2,1,1,"all_city_parameter_inputs"))),"",INDIRECT(ADDRESS(B2076,2,1,1,"all_city_parameter_inputs"))))</f>
        <v/>
      </c>
      <c r="H2076" s="17" cm="1">
        <f t="array" aca="1" ref="H2076" ca="1">IF(ISBLANK(INDIRECT(ADDRESS(B2076,A2076,1,1,"all_city_parameter_inputs"))), "--",INDIRECT(ADDRESS(B2076,A2076,1,1,"all_city_parameter_inputs")))</f>
        <v>0.99</v>
      </c>
      <c r="I2076" s="17">
        <f ca="1">IF(OR(G2076="alpha",G2076="beta",G2076="sd",G2076="mean"),"--",VLOOKUP(C2076,Default!$B$5:$H$113,7,FALSE))</f>
        <v>0.98</v>
      </c>
      <c r="J2076" s="4" t="str">
        <f ca="1">VLOOKUP(F2076,Lookup!$C$5:$D$109,2, FALSE)</f>
        <v>Travel values</v>
      </c>
      <c r="K2076" s="4" t="str">
        <f ca="1">VLOOKUP(C2076,Default!$B$4:$E$113,4, FALSE)</f>
        <v>proportion of male truck drivers</v>
      </c>
      <c r="L2076" s="21" t="str" cm="1">
        <f t="array" aca="1" ref="L2076" ca="1">IF(ISNA(VLOOKUP(D2076,Grouped_Sources!$C:$C,1,FALSE)),"", INDIRECT(VLOOKUP(D2076,Grouped_Sources!$C:$G,5,FALSE)))</f>
        <v>on OneDrive Ali Abbas - ITHIM Global\Methods and Processes\Input Parameters\GhostTrip_demographics</v>
      </c>
      <c r="M2076" s="21"/>
      <c r="N2076" s="21"/>
    </row>
    <row r="2077" spans="1:14">
      <c r="A2077" s="5">
        <f t="shared" si="320"/>
        <v>23</v>
      </c>
      <c r="B2077" s="5">
        <f t="shared" si="321"/>
        <v>95</v>
      </c>
      <c r="C2077" s="5" t="str">
        <f t="shared" ca="1" si="324"/>
        <v>truck_driver_male_agerange</v>
      </c>
      <c r="D2077" s="5" t="str">
        <f t="shared" ca="1" si="325"/>
        <v>truck_driver_male_agerange_puerto_montt</v>
      </c>
      <c r="E2077" s="4" t="str" cm="1">
        <f t="array" aca="1" ref="E2077" ca="1">INDIRECT(ADDRESS(1,A2077,1,1,"all_city_parameter_inputs"))</f>
        <v>puerto_montt</v>
      </c>
      <c r="F2077" s="6" t="str" cm="1">
        <f t="array" aca="1" ref="F2077" ca="1">IF(AND(ISBLANK(INDIRECT(ADDRESS(B2077,2,1,1,"all_city_parameter_inputs"))), ISBLANK(INDIRECT(ADDRESS(B2077,1,1,1,"all_city_parameter_inputs")))), "", IF(ISBLANK(INDIRECT(ADDRESS(B2077,1,1,1,"all_city_parameter_inputs"))), All_city_list!F2076,INDIRECT(ADDRESS(B2077,1,1,1,"all_city_parameter_inputs"))))</f>
        <v>truck_driver_male_agerange</v>
      </c>
      <c r="G2077" s="4" t="str" cm="1">
        <f t="array" aca="1" ref="G2077" ca="1">IF(AND(ISBLANK(INDIRECT(ADDRESS(B2077,3,1,1,"all_city_parameter_inputs"))),ISBLANK(INDIRECT(ADDRESS(B2077,2,1,1,"all_city_parameter_inputs")))),"",IF(ISBLANK(INDIRECT(ADDRESS(B2077,2,1,1,"all_city_parameter_inputs"))),"",INDIRECT(ADDRESS(B2077,2,1,1,"all_city_parameter_inputs"))))</f>
        <v/>
      </c>
      <c r="H2077" s="17" t="str" cm="1">
        <f t="array" aca="1" ref="H2077" ca="1">IF(ISBLANK(INDIRECT(ADDRESS(B2077,A2077,1,1,"all_city_parameter_inputs"))), "--",INDIRECT(ADDRESS(B2077,A2077,1,1,"all_city_parameter_inputs")))</f>
        <v>18, 65</v>
      </c>
      <c r="I2077" s="17" t="str">
        <f ca="1">IF(OR(G2077="alpha",G2077="beta",G2077="sd",G2077="mean"),"--",VLOOKUP(C2077,Default!$B$5:$H$113,7,FALSE))</f>
        <v>18, 65</v>
      </c>
      <c r="J2077" s="4" t="str">
        <f ca="1">VLOOKUP(F2077,Lookup!$C$5:$D$109,2, FALSE)</f>
        <v>Travel values</v>
      </c>
      <c r="K2077" s="4" t="str">
        <f ca="1">VLOOKUP(C2077,Default!$B$4:$E$113,4, FALSE)</f>
        <v>age range of male truck drivers</v>
      </c>
      <c r="L2077" s="21" t="str" cm="1">
        <f t="array" aca="1" ref="L2077" ca="1">IF(ISNA(VLOOKUP(D2077,Grouped_Sources!$C:$C,1,FALSE)),"", INDIRECT(VLOOKUP(D2077,Grouped_Sources!$C:$G,5,FALSE)))</f>
        <v>on OneDrive Ali Abbas - ITHIM Global\Methods and Processes\Input Parameters\GhostTrip_demographics</v>
      </c>
      <c r="M2077" s="21"/>
      <c r="N2077" s="21"/>
    </row>
    <row r="2078" spans="1:14">
      <c r="A2078" s="5">
        <f t="shared" si="320"/>
        <v>23</v>
      </c>
      <c r="B2078" s="5">
        <f t="shared" si="321"/>
        <v>96</v>
      </c>
      <c r="C2078" s="5" t="str">
        <f t="shared" ca="1" si="324"/>
        <v>truck_driver_female_agerange</v>
      </c>
      <c r="D2078" s="5" t="str">
        <f t="shared" ca="1" si="325"/>
        <v>truck_driver_female_agerange_puerto_montt</v>
      </c>
      <c r="E2078" s="4" t="str" cm="1">
        <f t="array" aca="1" ref="E2078" ca="1">INDIRECT(ADDRESS(1,A2078,1,1,"all_city_parameter_inputs"))</f>
        <v>puerto_montt</v>
      </c>
      <c r="F2078" s="6" t="str" cm="1">
        <f t="array" aca="1" ref="F2078" ca="1">IF(AND(ISBLANK(INDIRECT(ADDRESS(B2078,2,1,1,"all_city_parameter_inputs"))), ISBLANK(INDIRECT(ADDRESS(B2078,1,1,1,"all_city_parameter_inputs")))), "", IF(ISBLANK(INDIRECT(ADDRESS(B2078,1,1,1,"all_city_parameter_inputs"))), All_city_list!F2077,INDIRECT(ADDRESS(B2078,1,1,1,"all_city_parameter_inputs"))))</f>
        <v>truck_driver_female_agerange</v>
      </c>
      <c r="G2078" s="4" t="str" cm="1">
        <f t="array" aca="1" ref="G2078" ca="1">IF(AND(ISBLANK(INDIRECT(ADDRESS(B2078,3,1,1,"all_city_parameter_inputs"))),ISBLANK(INDIRECT(ADDRESS(B2078,2,1,1,"all_city_parameter_inputs")))),"",IF(ISBLANK(INDIRECT(ADDRESS(B2078,2,1,1,"all_city_parameter_inputs"))),"",INDIRECT(ADDRESS(B2078,2,1,1,"all_city_parameter_inputs"))))</f>
        <v/>
      </c>
      <c r="H2078" s="17" t="str" cm="1">
        <f t="array" aca="1" ref="H2078" ca="1">IF(ISBLANK(INDIRECT(ADDRESS(B2078,A2078,1,1,"all_city_parameter_inputs"))), "--",INDIRECT(ADDRESS(B2078,A2078,1,1,"all_city_parameter_inputs")))</f>
        <v>18, 65</v>
      </c>
      <c r="I2078" s="17" t="str">
        <f ca="1">IF(OR(G2078="alpha",G2078="beta",G2078="sd",G2078="mean"),"--",VLOOKUP(C2078,Default!$B$5:$H$113,7,FALSE))</f>
        <v>18, 65</v>
      </c>
      <c r="J2078" s="4" t="str">
        <f ca="1">VLOOKUP(F2078,Lookup!$C$5:$D$109,2, FALSE)</f>
        <v>Travel values</v>
      </c>
      <c r="K2078" s="4" t="str">
        <f ca="1">VLOOKUP(C2078,Default!$B$4:$E$113,4, FALSE)</f>
        <v>age range of female truck drivers</v>
      </c>
      <c r="L2078" s="21" t="str" cm="1">
        <f t="array" aca="1" ref="L2078" ca="1">IF(ISNA(VLOOKUP(D2078,Grouped_Sources!$C:$C,1,FALSE)),"", INDIRECT(VLOOKUP(D2078,Grouped_Sources!$C:$G,5,FALSE)))</f>
        <v>on OneDrive Ali Abbas - ITHIM Global\Methods and Processes\Input Parameters\GhostTrip_demographics</v>
      </c>
      <c r="M2078" s="21"/>
      <c r="N2078" s="21"/>
    </row>
    <row r="2079" spans="1:14">
      <c r="A2079" s="5">
        <f t="shared" si="320"/>
        <v>23</v>
      </c>
      <c r="B2079" s="5">
        <f t="shared" si="321"/>
        <v>97</v>
      </c>
      <c r="C2079" s="5" t="str">
        <f t="shared" ca="1" si="324"/>
        <v>commerical_mbike_prop_male</v>
      </c>
      <c r="D2079" s="5" t="str">
        <f t="shared" ca="1" si="325"/>
        <v>commerical_mbike_prop_male_puerto_montt</v>
      </c>
      <c r="E2079" s="4" t="str" cm="1">
        <f t="array" aca="1" ref="E2079" ca="1">INDIRECT(ADDRESS(1,A2079,1,1,"all_city_parameter_inputs"))</f>
        <v>puerto_montt</v>
      </c>
      <c r="F2079" s="6" t="str" cm="1">
        <f t="array" aca="1" ref="F2079" ca="1">IF(AND(ISBLANK(INDIRECT(ADDRESS(B2079,2,1,1,"all_city_parameter_inputs"))), ISBLANK(INDIRECT(ADDRESS(B2079,1,1,1,"all_city_parameter_inputs")))), "", IF(ISBLANK(INDIRECT(ADDRESS(B2079,1,1,1,"all_city_parameter_inputs"))), All_city_list!F2078,INDIRECT(ADDRESS(B2079,1,1,1,"all_city_parameter_inputs"))))</f>
        <v>commerical_mbike_prop_male</v>
      </c>
      <c r="G2079" s="4" t="str" cm="1">
        <f t="array" aca="1" ref="G2079" ca="1">IF(AND(ISBLANK(INDIRECT(ADDRESS(B2079,3,1,1,"all_city_parameter_inputs"))),ISBLANK(INDIRECT(ADDRESS(B2079,2,1,1,"all_city_parameter_inputs")))),"",IF(ISBLANK(INDIRECT(ADDRESS(B2079,2,1,1,"all_city_parameter_inputs"))),"",INDIRECT(ADDRESS(B2079,2,1,1,"all_city_parameter_inputs"))))</f>
        <v/>
      </c>
      <c r="H2079" s="17" cm="1">
        <f t="array" aca="1" ref="H2079" ca="1">IF(ISBLANK(INDIRECT(ADDRESS(B2079,A2079,1,1,"all_city_parameter_inputs"))), "--",INDIRECT(ADDRESS(B2079,A2079,1,1,"all_city_parameter_inputs")))</f>
        <v>0.99</v>
      </c>
      <c r="I2079" s="17">
        <f ca="1">IF(OR(G2079="alpha",G2079="beta",G2079="sd",G2079="mean"),"--",VLOOKUP(C2079,Default!$B$5:$H$113,7,FALSE))</f>
        <v>0.99</v>
      </c>
      <c r="J2079" s="4" t="str">
        <f ca="1">VLOOKUP(F2079,Lookup!$C$5:$D$109,2, FALSE)</f>
        <v>Travel values</v>
      </c>
      <c r="K2079" s="4" t="str">
        <f ca="1">VLOOKUP(C2079,Default!$B$4:$E$113,4, FALSE)</f>
        <v>proportion of male commercial motorcycle drivers</v>
      </c>
      <c r="L2079" s="21" t="str" cm="1">
        <f t="array" aca="1" ref="L2079" ca="1">IF(ISNA(VLOOKUP(D2079,Grouped_Sources!$C:$C,1,FALSE)),"", INDIRECT(VLOOKUP(D2079,Grouped_Sources!$C:$G,5,FALSE)))</f>
        <v>on OneDrive Ali Abbas - ITHIM Global\Methods and Processes\Input Parameters\GhostTrip_demographics</v>
      </c>
      <c r="M2079" s="21"/>
      <c r="N2079" s="21"/>
    </row>
    <row r="2080" spans="1:14">
      <c r="A2080" s="5">
        <f t="shared" si="320"/>
        <v>23</v>
      </c>
      <c r="B2080" s="5">
        <f t="shared" si="321"/>
        <v>98</v>
      </c>
      <c r="C2080" s="5" t="str">
        <f t="shared" ca="1" si="324"/>
        <v>commerical_mbike_male_agerange</v>
      </c>
      <c r="D2080" s="5" t="str">
        <f t="shared" ca="1" si="325"/>
        <v>commerical_mbike_male_agerange_puerto_montt</v>
      </c>
      <c r="E2080" s="4" t="str" cm="1">
        <f t="array" aca="1" ref="E2080" ca="1">INDIRECT(ADDRESS(1,A2080,1,1,"all_city_parameter_inputs"))</f>
        <v>puerto_montt</v>
      </c>
      <c r="F2080" s="6" t="str" cm="1">
        <f t="array" aca="1" ref="F2080" ca="1">IF(AND(ISBLANK(INDIRECT(ADDRESS(B2080,2,1,1,"all_city_parameter_inputs"))), ISBLANK(INDIRECT(ADDRESS(B2080,1,1,1,"all_city_parameter_inputs")))), "", IF(ISBLANK(INDIRECT(ADDRESS(B2080,1,1,1,"all_city_parameter_inputs"))), All_city_list!F2079,INDIRECT(ADDRESS(B2080,1,1,1,"all_city_parameter_inputs"))))</f>
        <v>commerical_mbike_male_agerange</v>
      </c>
      <c r="G2080" s="4" t="str" cm="1">
        <f t="array" aca="1" ref="G2080" ca="1">IF(AND(ISBLANK(INDIRECT(ADDRESS(B2080,3,1,1,"all_city_parameter_inputs"))),ISBLANK(INDIRECT(ADDRESS(B2080,2,1,1,"all_city_parameter_inputs")))),"",IF(ISBLANK(INDIRECT(ADDRESS(B2080,2,1,1,"all_city_parameter_inputs"))),"",INDIRECT(ADDRESS(B2080,2,1,1,"all_city_parameter_inputs"))))</f>
        <v/>
      </c>
      <c r="H2080" s="17" t="str" cm="1">
        <f t="array" aca="1" ref="H2080" ca="1">IF(ISBLANK(INDIRECT(ADDRESS(B2080,A2080,1,1,"all_city_parameter_inputs"))), "--",INDIRECT(ADDRESS(B2080,A2080,1,1,"all_city_parameter_inputs")))</f>
        <v>18, 65</v>
      </c>
      <c r="I2080" s="17" t="str">
        <f ca="1">IF(OR(G2080="alpha",G2080="beta",G2080="sd",G2080="mean"),"--",VLOOKUP(C2080,Default!$B$5:$H$113,7,FALSE))</f>
        <v>18, 65</v>
      </c>
      <c r="J2080" s="4" t="str">
        <f ca="1">VLOOKUP(F2080,Lookup!$C$5:$D$109,2, FALSE)</f>
        <v>Travel values</v>
      </c>
      <c r="K2080" s="4" t="str">
        <f ca="1">VLOOKUP(C2080,Default!$B$4:$E$113,4, FALSE)</f>
        <v>age range of male commercial motorcycle drivers</v>
      </c>
      <c r="L2080" s="21" t="str" cm="1">
        <f t="array" aca="1" ref="L2080" ca="1">IF(ISNA(VLOOKUP(D2080,Grouped_Sources!$C:$C,1,FALSE)),"", INDIRECT(VLOOKUP(D2080,Grouped_Sources!$C:$G,5,FALSE)))</f>
        <v>on OneDrive Ali Abbas - ITHIM Global\Methods and Processes\Input Parameters\GhostTrip_demographics</v>
      </c>
      <c r="M2080" s="21"/>
      <c r="N2080" s="21"/>
    </row>
    <row r="2081" spans="1:14">
      <c r="A2081" s="5">
        <f t="shared" si="320"/>
        <v>23</v>
      </c>
      <c r="B2081" s="5">
        <f t="shared" si="321"/>
        <v>99</v>
      </c>
      <c r="C2081" s="5" t="str">
        <f t="shared" ca="1" si="324"/>
        <v>commerical_mbike_female_agerange</v>
      </c>
      <c r="D2081" s="5" t="str">
        <f t="shared" ca="1" si="325"/>
        <v>commerical_mbike_female_agerange_puerto_montt</v>
      </c>
      <c r="E2081" s="4" t="str" cm="1">
        <f t="array" aca="1" ref="E2081" ca="1">INDIRECT(ADDRESS(1,A2081,1,1,"all_city_parameter_inputs"))</f>
        <v>puerto_montt</v>
      </c>
      <c r="F2081" s="6" t="str" cm="1">
        <f t="array" aca="1" ref="F2081" ca="1">IF(AND(ISBLANK(INDIRECT(ADDRESS(B2081,2,1,1,"all_city_parameter_inputs"))), ISBLANK(INDIRECT(ADDRESS(B2081,1,1,1,"all_city_parameter_inputs")))), "", IF(ISBLANK(INDIRECT(ADDRESS(B2081,1,1,1,"all_city_parameter_inputs"))), All_city_list!F2080,INDIRECT(ADDRESS(B2081,1,1,1,"all_city_parameter_inputs"))))</f>
        <v>commerical_mbike_female_agerange</v>
      </c>
      <c r="G2081" s="4" t="str" cm="1">
        <f t="array" aca="1" ref="G2081" ca="1">IF(AND(ISBLANK(INDIRECT(ADDRESS(B2081,3,1,1,"all_city_parameter_inputs"))),ISBLANK(INDIRECT(ADDRESS(B2081,2,1,1,"all_city_parameter_inputs")))),"",IF(ISBLANK(INDIRECT(ADDRESS(B2081,2,1,1,"all_city_parameter_inputs"))),"",INDIRECT(ADDRESS(B2081,2,1,1,"all_city_parameter_inputs"))))</f>
        <v/>
      </c>
      <c r="H2081" s="17" t="str" cm="1">
        <f t="array" aca="1" ref="H2081" ca="1">IF(ISBLANK(INDIRECT(ADDRESS(B2081,A2081,1,1,"all_city_parameter_inputs"))), "--",INDIRECT(ADDRESS(B2081,A2081,1,1,"all_city_parameter_inputs")))</f>
        <v>18, 65</v>
      </c>
      <c r="I2081" s="17" t="str">
        <f ca="1">IF(OR(G2081="alpha",G2081="beta",G2081="sd",G2081="mean"),"--",VLOOKUP(C2081,Default!$B$5:$H$113,7,FALSE))</f>
        <v>18, 65</v>
      </c>
      <c r="J2081" s="4" t="str">
        <f ca="1">VLOOKUP(F2081,Lookup!$C$5:$D$109,2, FALSE)</f>
        <v>Travel values</v>
      </c>
      <c r="K2081" s="4" t="str">
        <f ca="1">VLOOKUP(C2081,Default!$B$4:$E$113,4, FALSE)</f>
        <v>age range of female commercial motorcycle drivers</v>
      </c>
      <c r="L2081" s="21" t="str" cm="1">
        <f t="array" aca="1" ref="L2081" ca="1">IF(ISNA(VLOOKUP(D2081,Grouped_Sources!$C:$C,1,FALSE)),"", INDIRECT(VLOOKUP(D2081,Grouped_Sources!$C:$G,5,FALSE)))</f>
        <v>on OneDrive Ali Abbas - ITHIM Global\Methods and Processes\Input Parameters\GhostTrip_demographics</v>
      </c>
      <c r="M2081" s="21"/>
      <c r="N2081" s="21"/>
    </row>
    <row r="2082" spans="1:14">
      <c r="A2082" s="5">
        <f t="shared" si="320"/>
        <v>23</v>
      </c>
      <c r="B2082" s="5">
        <f t="shared" si="321"/>
        <v>100</v>
      </c>
      <c r="C2082" s="5" t="str">
        <f t="shared" ref="C2082" ca="1" si="326">IF(G2082 = "",F2082,IF(OR(G2082="alpha",G2082="beta",G2082="constant",G2082="sd",G2082="mean",G2082="sample"),F2082,F2082&amp;" "&amp;G2082))</f>
        <v>day_to_week_scalar</v>
      </c>
      <c r="D2082" s="5" t="str">
        <f t="shared" ref="D2082" ca="1" si="327">F2082&amp;"_"&amp;E2082</f>
        <v>day_to_week_scalar_puerto_montt</v>
      </c>
      <c r="E2082" s="4" t="str" cm="1">
        <f t="array" aca="1" ref="E2082" ca="1">INDIRECT(ADDRESS(1,A2082,1,1,"all_city_parameter_inputs"))</f>
        <v>puerto_montt</v>
      </c>
      <c r="F2082" s="6" t="str" cm="1">
        <f t="array" aca="1" ref="F2082" ca="1">IF(AND(ISBLANK(INDIRECT(ADDRESS(B2082,2,1,1,"all_city_parameter_inputs"))), ISBLANK(INDIRECT(ADDRESS(B2082,1,1,1,"all_city_parameter_inputs")))), "", IF(ISBLANK(INDIRECT(ADDRESS(B2082,1,1,1,"all_city_parameter_inputs"))), All_city_list!F2081,INDIRECT(ADDRESS(B2082,1,1,1,"all_city_parameter_inputs"))))</f>
        <v>day_to_week_scalar</v>
      </c>
      <c r="G2082" s="4" t="str" cm="1">
        <f t="array" aca="1" ref="G2082" ca="1">IF(AND(ISBLANK(INDIRECT(ADDRESS(B2082,3,1,1,"all_city_parameter_inputs"))),ISBLANK(INDIRECT(ADDRESS(B2082,2,1,1,"all_city_parameter_inputs")))),"",IF(ISBLANK(INDIRECT(ADDRESS(B2082,2,1,1,"all_city_parameter_inputs"))),"",INDIRECT(ADDRESS(B2082,2,1,1,"all_city_parameter_inputs"))))</f>
        <v/>
      </c>
      <c r="H2082" s="17" cm="1">
        <f t="array" aca="1" ref="H2082" ca="1">IF(ISBLANK(INDIRECT(ADDRESS(B2082,A2082,1,1,"all_city_parameter_inputs"))), "--",INDIRECT(ADDRESS(B2082,A2082,1,1,"all_city_parameter_inputs")))</f>
        <v>7</v>
      </c>
      <c r="I2082" s="17">
        <f ca="1">IF(OR(G2082="alpha",G2082="beta",G2082="sd",G2082="mean"),"--",VLOOKUP(C2082,Default!$B$5:$H$113,7,FALSE))</f>
        <v>7</v>
      </c>
      <c r="J2082" s="4" t="str">
        <f ca="1">VLOOKUP(F2082,Lookup!$C$5:$D$109,2, FALSE)</f>
        <v>Travel values</v>
      </c>
      <c r="K2082" s="4" t="str">
        <f ca="1">VLOOKUP(C2082,Default!$B$4:$E$113,4, FALSE)</f>
        <v>how daily travel scales to a week</v>
      </c>
      <c r="L2082" s="38" t="s">
        <v>831</v>
      </c>
      <c r="M2082" s="21"/>
      <c r="N2082" s="21"/>
    </row>
    <row r="2083" spans="1:14">
      <c r="A2083" s="5">
        <f t="shared" si="320"/>
        <v>24</v>
      </c>
      <c r="B2083" s="5">
        <f t="shared" si="321"/>
        <v>2</v>
      </c>
      <c r="C2083" s="5" t="str">
        <f t="shared" ca="1" si="319"/>
        <v>speeds auto_rickshaw</v>
      </c>
      <c r="D2083" s="5" t="str">
        <f t="shared" ca="1" si="317"/>
        <v>speeds_san_antonio</v>
      </c>
      <c r="E2083" s="4" t="str" cm="1">
        <f t="array" aca="1" ref="E2083" ca="1">INDIRECT(ADDRESS(1,A2083,1,1,"all_city_parameter_inputs"))</f>
        <v>san_antonio</v>
      </c>
      <c r="F2083" s="6" t="str" cm="1">
        <f t="array" aca="1" ref="F2083" ca="1">IF(AND(ISBLANK(INDIRECT(ADDRESS(B2083,2,1,1,"all_city_parameter_inputs"))), ISBLANK(INDIRECT(ADDRESS(B2083,1,1,1,"all_city_parameter_inputs")))), "", IF(ISBLANK(INDIRECT(ADDRESS(B2083,1,1,1,"all_city_parameter_inputs"))), All_city_list!F2067,INDIRECT(ADDRESS(B2083,1,1,1,"all_city_parameter_inputs"))))</f>
        <v>speeds</v>
      </c>
      <c r="G2083" s="4" t="str" cm="1">
        <f t="array" aca="1" ref="G2083" ca="1">IF(AND(ISBLANK(INDIRECT(ADDRESS(B2083,3,1,1,"all_city_parameter_inputs"))),ISBLANK(INDIRECT(ADDRESS(B2083,2,1,1,"all_city_parameter_inputs")))),"",IF(ISBLANK(INDIRECT(ADDRESS(B2083,2,1,1,"all_city_parameter_inputs"))),"",INDIRECT(ADDRESS(B2083,2,1,1,"all_city_parameter_inputs"))))</f>
        <v>auto_rickshaw</v>
      </c>
      <c r="H2083" s="17" t="str" cm="1">
        <f t="array" aca="1" ref="H2083" ca="1">IF(ISBLANK(INDIRECT(ADDRESS(B2083,A2083,1,1,"all_city_parameter_inputs"))), "--",INDIRECT(ADDRESS(B2083,A2083,1,1,"all_city_parameter_inputs")))</f>
        <v>--</v>
      </c>
      <c r="I2083" s="17">
        <f ca="1">IF(OR(G2083="alpha",G2083="beta",G2083="sd",G2083="mean"),"--",VLOOKUP(C2083,Default!$B$5:$H$113,7,FALSE))</f>
        <v>0</v>
      </c>
      <c r="J2083" s="4" t="str">
        <f ca="1">VLOOKUP(F2083,Lookup!$C$5:$D$109,2, FALSE)</f>
        <v>Travel values</v>
      </c>
      <c r="K2083" s="4">
        <f ca="1">VLOOKUP(C2083,Default!$B$4:$E$113,4, FALSE)</f>
        <v>0</v>
      </c>
      <c r="L2083" s="21" t="str" cm="1">
        <f t="array" aca="1" ref="L2083" ca="1">IF(ISNA(VLOOKUP(D2083,Grouped_Sources!$C:$C,1,FALSE)),"", INDIRECT(VLOOKUP(D2083,Grouped_Sources!$C:$G,5,FALSE)))</f>
        <v>VehicleSpeeds_Summary_vxxx.docx on OneDrive Ali Abbas - ITHIM Global\Methods and Processes\Input Parameters\VehicleSpeeds</v>
      </c>
      <c r="M2083" s="21"/>
      <c r="N2083" s="21"/>
    </row>
    <row r="2084" spans="1:14">
      <c r="A2084" s="5">
        <f t="shared" si="320"/>
        <v>24</v>
      </c>
      <c r="B2084" s="5">
        <f t="shared" si="321"/>
        <v>3</v>
      </c>
      <c r="C2084" s="5" t="str">
        <f t="shared" ca="1" si="319"/>
        <v>speeds bus</v>
      </c>
      <c r="D2084" s="5" t="str">
        <f t="shared" ca="1" si="317"/>
        <v>speeds_san_antonio</v>
      </c>
      <c r="E2084" s="4" t="str" cm="1">
        <f t="array" aca="1" ref="E2084" ca="1">INDIRECT(ADDRESS(1,A2084,1,1,"all_city_parameter_inputs"))</f>
        <v>san_antonio</v>
      </c>
      <c r="F2084" s="6" t="str" cm="1">
        <f t="array" aca="1" ref="F2084" ca="1">IF(AND(ISBLANK(INDIRECT(ADDRESS(B2084,2,1,1,"all_city_parameter_inputs"))), ISBLANK(INDIRECT(ADDRESS(B2084,1,1,1,"all_city_parameter_inputs")))), "", IF(ISBLANK(INDIRECT(ADDRESS(B2084,1,1,1,"all_city_parameter_inputs"))), All_city_list!F2083,INDIRECT(ADDRESS(B2084,1,1,1,"all_city_parameter_inputs"))))</f>
        <v>speeds</v>
      </c>
      <c r="G2084" s="4" t="str" cm="1">
        <f t="array" aca="1" ref="G2084" ca="1">IF(AND(ISBLANK(INDIRECT(ADDRESS(B2084,3,1,1,"all_city_parameter_inputs"))),ISBLANK(INDIRECT(ADDRESS(B2084,2,1,1,"all_city_parameter_inputs")))),"",IF(ISBLANK(INDIRECT(ADDRESS(B2084,2,1,1,"all_city_parameter_inputs"))),"",INDIRECT(ADDRESS(B2084,2,1,1,"all_city_parameter_inputs"))))</f>
        <v>bus</v>
      </c>
      <c r="H2084" s="17" cm="1">
        <f t="array" aca="1" ref="H2084" ca="1">IF(ISBLANK(INDIRECT(ADDRESS(B2084,A2084,1,1,"all_city_parameter_inputs"))), "--",INDIRECT(ADDRESS(B2084,A2084,1,1,"all_city_parameter_inputs")))</f>
        <v>7.1</v>
      </c>
      <c r="I2084" s="17">
        <f ca="1">IF(OR(G2084="alpha",G2084="beta",G2084="sd",G2084="mean"),"--",VLOOKUP(C2084,Default!$B$5:$H$113,7,FALSE))</f>
        <v>8.1</v>
      </c>
      <c r="J2084" s="4" t="str">
        <f ca="1">VLOOKUP(F2084,Lookup!$C$5:$D$109,2, FALSE)</f>
        <v>Travel values</v>
      </c>
      <c r="K2084" s="4" t="str">
        <f ca="1">VLOOKUP(C2084,Default!$B$4:$E$113,4,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084" s="21" t="str" cm="1">
        <f t="array" aca="1" ref="L2084" ca="1">IF(ISNA(VLOOKUP(D2084,Grouped_Sources!$C:$C,1,FALSE)),"", INDIRECT(VLOOKUP(D2084,Grouped_Sources!$C:$G,5,FALSE)))</f>
        <v>VehicleSpeeds_Summary_vxxx.docx on OneDrive Ali Abbas - ITHIM Global\Methods and Processes\Input Parameters\VehicleSpeeds</v>
      </c>
      <c r="M2084" s="21"/>
      <c r="N2084" s="21"/>
    </row>
    <row r="2085" spans="1:14">
      <c r="A2085" s="5">
        <f t="shared" si="320"/>
        <v>24</v>
      </c>
      <c r="B2085" s="5">
        <f t="shared" si="321"/>
        <v>4</v>
      </c>
      <c r="C2085" s="5" t="str">
        <f t="shared" ca="1" si="319"/>
        <v>speeds car</v>
      </c>
      <c r="D2085" s="5" t="str">
        <f t="shared" ref="D2085:D2094" ca="1" si="328">F2085&amp;"_"&amp;E2085</f>
        <v>speeds_san_antonio</v>
      </c>
      <c r="E2085" s="4" t="str" cm="1">
        <f t="array" aca="1" ref="E2085" ca="1">INDIRECT(ADDRESS(1,A2085,1,1,"all_city_parameter_inputs"))</f>
        <v>san_antonio</v>
      </c>
      <c r="F2085" s="6" t="str" cm="1">
        <f t="array" aca="1" ref="F2085" ca="1">IF(AND(ISBLANK(INDIRECT(ADDRESS(B2085,2,1,1,"all_city_parameter_inputs"))), ISBLANK(INDIRECT(ADDRESS(B2085,1,1,1,"all_city_parameter_inputs")))), "", IF(ISBLANK(INDIRECT(ADDRESS(B2085,1,1,1,"all_city_parameter_inputs"))), All_city_list!F2084,INDIRECT(ADDRESS(B2085,1,1,1,"all_city_parameter_inputs"))))</f>
        <v>speeds</v>
      </c>
      <c r="G2085" s="4" t="str" cm="1">
        <f t="array" aca="1" ref="G2085" ca="1">IF(AND(ISBLANK(INDIRECT(ADDRESS(B2085,3,1,1,"all_city_parameter_inputs"))),ISBLANK(INDIRECT(ADDRESS(B2085,2,1,1,"all_city_parameter_inputs")))),"",IF(ISBLANK(INDIRECT(ADDRESS(B2085,2,1,1,"all_city_parameter_inputs"))),"",INDIRECT(ADDRESS(B2085,2,1,1,"all_city_parameter_inputs"))))</f>
        <v>car</v>
      </c>
      <c r="H2085" s="17" cm="1">
        <f t="array" aca="1" ref="H2085" ca="1">IF(ISBLANK(INDIRECT(ADDRESS(B2085,A2085,1,1,"all_city_parameter_inputs"))), "--",INDIRECT(ADDRESS(B2085,A2085,1,1,"all_city_parameter_inputs")))</f>
        <v>12.8</v>
      </c>
      <c r="I2085" s="17">
        <f ca="1">IF(OR(G2085="alpha",G2085="beta",G2085="sd",G2085="mean"),"--",VLOOKUP(C2085,Default!$B$5:$H$113,7,FALSE))</f>
        <v>13.8</v>
      </c>
      <c r="J2085" s="4" t="str">
        <f ca="1">VLOOKUP(F2085,Lookup!$C$5:$D$109,2, FALSE)</f>
        <v>Travel values</v>
      </c>
      <c r="K2085" s="4">
        <f ca="1">VLOOKUP(C2085,Default!$B$4:$E$113,4, FALSE)</f>
        <v>0</v>
      </c>
      <c r="L2085" s="21" t="str" cm="1">
        <f t="array" aca="1" ref="L2085" ca="1">IF(ISNA(VLOOKUP(D2085,Grouped_Sources!$C:$C,1,FALSE)),"", INDIRECT(VLOOKUP(D2085,Grouped_Sources!$C:$G,5,FALSE)))</f>
        <v>VehicleSpeeds_Summary_vxxx.docx on OneDrive Ali Abbas - ITHIM Global\Methods and Processes\Input Parameters\VehicleSpeeds</v>
      </c>
      <c r="M2085" s="21"/>
      <c r="N2085" s="21"/>
    </row>
    <row r="2086" spans="1:14">
      <c r="A2086" s="5">
        <f t="shared" si="320"/>
        <v>24</v>
      </c>
      <c r="B2086" s="5">
        <f t="shared" si="321"/>
        <v>5</v>
      </c>
      <c r="C2086" s="5" t="str">
        <f t="shared" ca="1" si="319"/>
        <v>speeds cycle</v>
      </c>
      <c r="D2086" s="5" t="str">
        <f t="shared" ca="1" si="328"/>
        <v>speeds_san_antonio</v>
      </c>
      <c r="E2086" s="4" t="str" cm="1">
        <f t="array" aca="1" ref="E2086" ca="1">INDIRECT(ADDRESS(1,A2086,1,1,"all_city_parameter_inputs"))</f>
        <v>san_antonio</v>
      </c>
      <c r="F2086" s="6" t="str" cm="1">
        <f t="array" aca="1" ref="F2086" ca="1">IF(AND(ISBLANK(INDIRECT(ADDRESS(B2086,2,1,1,"all_city_parameter_inputs"))), ISBLANK(INDIRECT(ADDRESS(B2086,1,1,1,"all_city_parameter_inputs")))), "", IF(ISBLANK(INDIRECT(ADDRESS(B2086,1,1,1,"all_city_parameter_inputs"))), All_city_list!F2085,INDIRECT(ADDRESS(B2086,1,1,1,"all_city_parameter_inputs"))))</f>
        <v>speeds</v>
      </c>
      <c r="G2086" s="4" t="str" cm="1">
        <f t="array" aca="1" ref="G2086" ca="1">IF(AND(ISBLANK(INDIRECT(ADDRESS(B2086,3,1,1,"all_city_parameter_inputs"))),ISBLANK(INDIRECT(ADDRESS(B2086,2,1,1,"all_city_parameter_inputs")))),"",IF(ISBLANK(INDIRECT(ADDRESS(B2086,2,1,1,"all_city_parameter_inputs"))),"",INDIRECT(ADDRESS(B2086,2,1,1,"all_city_parameter_inputs"))))</f>
        <v>cycle</v>
      </c>
      <c r="H2086" s="17" cm="1">
        <f t="array" aca="1" ref="H2086" ca="1">IF(ISBLANK(INDIRECT(ADDRESS(B2086,A2086,1,1,"all_city_parameter_inputs"))), "--",INDIRECT(ADDRESS(B2086,A2086,1,1,"all_city_parameter_inputs")))</f>
        <v>7.9</v>
      </c>
      <c r="I2086" s="17">
        <f ca="1">IF(OR(G2086="alpha",G2086="beta",G2086="sd",G2086="mean"),"--",VLOOKUP(C2086,Default!$B$5:$H$113,7,FALSE))</f>
        <v>7.2</v>
      </c>
      <c r="J2086" s="4" t="str">
        <f ca="1">VLOOKUP(F2086,Lookup!$C$5:$D$109,2, FALSE)</f>
        <v>Travel values</v>
      </c>
      <c r="K2086" s="4">
        <f ca="1">VLOOKUP(C2086,Default!$B$4:$E$113,4, FALSE)</f>
        <v>0</v>
      </c>
      <c r="L2086" s="21" t="str" cm="1">
        <f t="array" aca="1" ref="L2086" ca="1">IF(ISNA(VLOOKUP(D2086,Grouped_Sources!$C:$C,1,FALSE)),"", INDIRECT(VLOOKUP(D2086,Grouped_Sources!$C:$G,5,FALSE)))</f>
        <v>VehicleSpeeds_Summary_vxxx.docx on OneDrive Ali Abbas - ITHIM Global\Methods and Processes\Input Parameters\VehicleSpeeds</v>
      </c>
      <c r="M2086" s="21"/>
      <c r="N2086" s="21"/>
    </row>
    <row r="2087" spans="1:14">
      <c r="A2087" s="5">
        <f t="shared" si="320"/>
        <v>24</v>
      </c>
      <c r="B2087" s="5">
        <f t="shared" si="321"/>
        <v>6</v>
      </c>
      <c r="C2087" s="5" t="str">
        <f t="shared" ca="1" si="319"/>
        <v>speeds subway</v>
      </c>
      <c r="D2087" s="5" t="str">
        <f t="shared" ca="1" si="328"/>
        <v>speeds_san_antonio</v>
      </c>
      <c r="E2087" s="4" t="str" cm="1">
        <f t="array" aca="1" ref="E2087" ca="1">INDIRECT(ADDRESS(1,A2087,1,1,"all_city_parameter_inputs"))</f>
        <v>san_antonio</v>
      </c>
      <c r="F2087" s="6" t="str" cm="1">
        <f t="array" aca="1" ref="F2087" ca="1">IF(AND(ISBLANK(INDIRECT(ADDRESS(B2087,2,1,1,"all_city_parameter_inputs"))), ISBLANK(INDIRECT(ADDRESS(B2087,1,1,1,"all_city_parameter_inputs")))), "", IF(ISBLANK(INDIRECT(ADDRESS(B2087,1,1,1,"all_city_parameter_inputs"))), All_city_list!F2086,INDIRECT(ADDRESS(B2087,1,1,1,"all_city_parameter_inputs"))))</f>
        <v>speeds</v>
      </c>
      <c r="G2087" s="4" t="str" cm="1">
        <f t="array" aca="1" ref="G2087" ca="1">IF(AND(ISBLANK(INDIRECT(ADDRESS(B2087,3,1,1,"all_city_parameter_inputs"))),ISBLANK(INDIRECT(ADDRESS(B2087,2,1,1,"all_city_parameter_inputs")))),"",IF(ISBLANK(INDIRECT(ADDRESS(B2087,2,1,1,"all_city_parameter_inputs"))),"",INDIRECT(ADDRESS(B2087,2,1,1,"all_city_parameter_inputs"))))</f>
        <v>subway</v>
      </c>
      <c r="H2087" s="17" t="str" cm="1">
        <f t="array" aca="1" ref="H2087" ca="1">IF(ISBLANK(INDIRECT(ADDRESS(B2087,A2087,1,1,"all_city_parameter_inputs"))), "--",INDIRECT(ADDRESS(B2087,A2087,1,1,"all_city_parameter_inputs")))</f>
        <v>--</v>
      </c>
      <c r="I2087" s="17">
        <f ca="1">IF(OR(G2087="alpha",G2087="beta",G2087="sd",G2087="mean"),"--",VLOOKUP(C2087,Default!$B$5:$H$113,7,FALSE))</f>
        <v>18.100000000000001</v>
      </c>
      <c r="J2087" s="4" t="str">
        <f ca="1">VLOOKUP(F2087,Lookup!$C$5:$D$109,2, FALSE)</f>
        <v>Travel values</v>
      </c>
      <c r="K2087" s="4">
        <f ca="1">VLOOKUP(C2087,Default!$B$4:$E$113,4, FALSE)</f>
        <v>0</v>
      </c>
      <c r="L2087" s="21" t="str" cm="1">
        <f t="array" aca="1" ref="L2087" ca="1">IF(ISNA(VLOOKUP(D2087,Grouped_Sources!$C:$C,1,FALSE)),"", INDIRECT(VLOOKUP(D2087,Grouped_Sources!$C:$G,5,FALSE)))</f>
        <v>VehicleSpeeds_Summary_vxxx.docx on OneDrive Ali Abbas - ITHIM Global\Methods and Processes\Input Parameters\VehicleSpeeds</v>
      </c>
      <c r="M2087" s="21"/>
      <c r="N2087" s="21"/>
    </row>
    <row r="2088" spans="1:14">
      <c r="A2088" s="5">
        <f t="shared" si="320"/>
        <v>24</v>
      </c>
      <c r="B2088" s="5">
        <f t="shared" si="321"/>
        <v>7</v>
      </c>
      <c r="C2088" s="5" t="str">
        <f t="shared" ca="1" si="319"/>
        <v>speeds motorcycle</v>
      </c>
      <c r="D2088" s="5" t="str">
        <f t="shared" ca="1" si="328"/>
        <v>speeds_san_antonio</v>
      </c>
      <c r="E2088" s="4" t="str" cm="1">
        <f t="array" aca="1" ref="E2088" ca="1">INDIRECT(ADDRESS(1,A2088,1,1,"all_city_parameter_inputs"))</f>
        <v>san_antonio</v>
      </c>
      <c r="F2088" s="6" t="str" cm="1">
        <f t="array" aca="1" ref="F2088" ca="1">IF(AND(ISBLANK(INDIRECT(ADDRESS(B2088,2,1,1,"all_city_parameter_inputs"))), ISBLANK(INDIRECT(ADDRESS(B2088,1,1,1,"all_city_parameter_inputs")))), "", IF(ISBLANK(INDIRECT(ADDRESS(B2088,1,1,1,"all_city_parameter_inputs"))), All_city_list!F2087,INDIRECT(ADDRESS(B2088,1,1,1,"all_city_parameter_inputs"))))</f>
        <v>speeds</v>
      </c>
      <c r="G2088" s="4" t="str" cm="1">
        <f t="array" aca="1" ref="G2088" ca="1">IF(AND(ISBLANK(INDIRECT(ADDRESS(B2088,3,1,1,"all_city_parameter_inputs"))),ISBLANK(INDIRECT(ADDRESS(B2088,2,1,1,"all_city_parameter_inputs")))),"",IF(ISBLANK(INDIRECT(ADDRESS(B2088,2,1,1,"all_city_parameter_inputs"))),"",INDIRECT(ADDRESS(B2088,2,1,1,"all_city_parameter_inputs"))))</f>
        <v>motorcycle</v>
      </c>
      <c r="H2088" s="17" cm="1">
        <f t="array" aca="1" ref="H2088" ca="1">IF(ISBLANK(INDIRECT(ADDRESS(B2088,A2088,1,1,"all_city_parameter_inputs"))), "--",INDIRECT(ADDRESS(B2088,A2088,1,1,"all_city_parameter_inputs")))</f>
        <v>17.399999999999999</v>
      </c>
      <c r="I2088" s="17">
        <f ca="1">IF(OR(G2088="alpha",G2088="beta",G2088="sd",G2088="mean"),"--",VLOOKUP(C2088,Default!$B$5:$H$113,7,FALSE))</f>
        <v>15.2</v>
      </c>
      <c r="J2088" s="4" t="str">
        <f ca="1">VLOOKUP(F2088,Lookup!$C$5:$D$109,2, FALSE)</f>
        <v>Travel values</v>
      </c>
      <c r="K2088" s="4">
        <f ca="1">VLOOKUP(C2088,Default!$B$4:$E$113,4, FALSE)</f>
        <v>0</v>
      </c>
      <c r="L2088" s="21" t="str" cm="1">
        <f t="array" aca="1" ref="L2088" ca="1">IF(ISNA(VLOOKUP(D2088,Grouped_Sources!$C:$C,1,FALSE)),"", INDIRECT(VLOOKUP(D2088,Grouped_Sources!$C:$G,5,FALSE)))</f>
        <v>VehicleSpeeds_Summary_vxxx.docx on OneDrive Ali Abbas - ITHIM Global\Methods and Processes\Input Parameters\VehicleSpeeds</v>
      </c>
      <c r="M2088" s="21"/>
      <c r="N2088" s="21"/>
    </row>
    <row r="2089" spans="1:14">
      <c r="A2089" s="5">
        <f t="shared" si="320"/>
        <v>24</v>
      </c>
      <c r="B2089" s="5">
        <f t="shared" si="321"/>
        <v>8</v>
      </c>
      <c r="C2089" s="5" t="str">
        <f t="shared" ca="1" si="319"/>
        <v>speeds other</v>
      </c>
      <c r="D2089" s="5" t="str">
        <f t="shared" ca="1" si="328"/>
        <v>speeds_san_antonio</v>
      </c>
      <c r="E2089" s="4" t="str" cm="1">
        <f t="array" aca="1" ref="E2089" ca="1">INDIRECT(ADDRESS(1,A2089,1,1,"all_city_parameter_inputs"))</f>
        <v>san_antonio</v>
      </c>
      <c r="F2089" s="6" t="str" cm="1">
        <f t="array" aca="1" ref="F2089" ca="1">IF(AND(ISBLANK(INDIRECT(ADDRESS(B2089,2,1,1,"all_city_parameter_inputs"))), ISBLANK(INDIRECT(ADDRESS(B2089,1,1,1,"all_city_parameter_inputs")))), "", IF(ISBLANK(INDIRECT(ADDRESS(B2089,1,1,1,"all_city_parameter_inputs"))), All_city_list!F2088,INDIRECT(ADDRESS(B2089,1,1,1,"all_city_parameter_inputs"))))</f>
        <v>speeds</v>
      </c>
      <c r="G2089" s="4" t="str" cm="1">
        <f t="array" aca="1" ref="G2089" ca="1">IF(AND(ISBLANK(INDIRECT(ADDRESS(B2089,3,1,1,"all_city_parameter_inputs"))),ISBLANK(INDIRECT(ADDRESS(B2089,2,1,1,"all_city_parameter_inputs")))),"",IF(ISBLANK(INDIRECT(ADDRESS(B2089,2,1,1,"all_city_parameter_inputs"))),"",INDIRECT(ADDRESS(B2089,2,1,1,"all_city_parameter_inputs"))))</f>
        <v>other</v>
      </c>
      <c r="H2089" s="17" cm="1">
        <f t="array" aca="1" ref="H2089" ca="1">IF(ISBLANK(INDIRECT(ADDRESS(B2089,A2089,1,1,"all_city_parameter_inputs"))), "--",INDIRECT(ADDRESS(B2089,A2089,1,1,"all_city_parameter_inputs")))</f>
        <v>8.1</v>
      </c>
      <c r="I2089" s="17">
        <f ca="1">IF(OR(G2089="alpha",G2089="beta",G2089="sd",G2089="mean"),"--",VLOOKUP(C2089,Default!$B$5:$H$113,7,FALSE))</f>
        <v>9.1</v>
      </c>
      <c r="J2089" s="4" t="str">
        <f ca="1">VLOOKUP(F2089,Lookup!$C$5:$D$109,2, FALSE)</f>
        <v>Travel values</v>
      </c>
      <c r="K2089" s="4">
        <f ca="1">VLOOKUP(C2089,Default!$B$4:$E$113,4, FALSE)</f>
        <v>0</v>
      </c>
      <c r="L2089" s="21" t="str" cm="1">
        <f t="array" aca="1" ref="L2089" ca="1">IF(ISNA(VLOOKUP(D2089,Grouped_Sources!$C:$C,1,FALSE)),"", INDIRECT(VLOOKUP(D2089,Grouped_Sources!$C:$G,5,FALSE)))</f>
        <v>VehicleSpeeds_Summary_vxxx.docx on OneDrive Ali Abbas - ITHIM Global\Methods and Processes\Input Parameters\VehicleSpeeds</v>
      </c>
      <c r="M2089" s="21"/>
      <c r="N2089" s="21"/>
    </row>
    <row r="2090" spans="1:14">
      <c r="A2090" s="5">
        <f t="shared" si="320"/>
        <v>24</v>
      </c>
      <c r="B2090" s="5">
        <f t="shared" si="321"/>
        <v>9</v>
      </c>
      <c r="C2090" s="5" t="str">
        <f t="shared" ca="1" si="319"/>
        <v>speeds pedestrian</v>
      </c>
      <c r="D2090" s="5" t="str">
        <f t="shared" ca="1" si="328"/>
        <v>speeds_san_antonio</v>
      </c>
      <c r="E2090" s="4" t="str" cm="1">
        <f t="array" aca="1" ref="E2090" ca="1">INDIRECT(ADDRESS(1,A2090,1,1,"all_city_parameter_inputs"))</f>
        <v>san_antonio</v>
      </c>
      <c r="F2090" s="6" t="str" cm="1">
        <f t="array" aca="1" ref="F2090" ca="1">IF(AND(ISBLANK(INDIRECT(ADDRESS(B2090,2,1,1,"all_city_parameter_inputs"))), ISBLANK(INDIRECT(ADDRESS(B2090,1,1,1,"all_city_parameter_inputs")))), "", IF(ISBLANK(INDIRECT(ADDRESS(B2090,1,1,1,"all_city_parameter_inputs"))), All_city_list!F2089,INDIRECT(ADDRESS(B2090,1,1,1,"all_city_parameter_inputs"))))</f>
        <v>speeds</v>
      </c>
      <c r="G2090" s="4" t="str" cm="1">
        <f t="array" aca="1" ref="G2090" ca="1">IF(AND(ISBLANK(INDIRECT(ADDRESS(B2090,3,1,1,"all_city_parameter_inputs"))),ISBLANK(INDIRECT(ADDRESS(B2090,2,1,1,"all_city_parameter_inputs")))),"",IF(ISBLANK(INDIRECT(ADDRESS(B2090,2,1,1,"all_city_parameter_inputs"))),"",INDIRECT(ADDRESS(B2090,2,1,1,"all_city_parameter_inputs"))))</f>
        <v>pedestrian</v>
      </c>
      <c r="H2090" s="17" cm="1">
        <f t="array" aca="1" ref="H2090" ca="1">IF(ISBLANK(INDIRECT(ADDRESS(B2090,A2090,1,1,"all_city_parameter_inputs"))), "--",INDIRECT(ADDRESS(B2090,A2090,1,1,"all_city_parameter_inputs")))</f>
        <v>2.5</v>
      </c>
      <c r="I2090" s="17">
        <f ca="1">IF(OR(G2090="alpha",G2090="beta",G2090="sd",G2090="mean"),"--",VLOOKUP(C2090,Default!$B$5:$H$113,7,FALSE))</f>
        <v>0</v>
      </c>
      <c r="J2090" s="4" t="str">
        <f ca="1">VLOOKUP(F2090,Lookup!$C$5:$D$109,2, FALSE)</f>
        <v>Travel values</v>
      </c>
      <c r="K2090" s="4">
        <f ca="1">VLOOKUP(C2090,Default!$B$4:$E$113,4, FALSE)</f>
        <v>0</v>
      </c>
      <c r="L2090" s="21" t="str" cm="1">
        <f t="array" aca="1" ref="L2090" ca="1">IF(ISNA(VLOOKUP(D2090,Grouped_Sources!$C:$C,1,FALSE)),"", INDIRECT(VLOOKUP(D2090,Grouped_Sources!$C:$G,5,FALSE)))</f>
        <v>VehicleSpeeds_Summary_vxxx.docx on OneDrive Ali Abbas - ITHIM Global\Methods and Processes\Input Parameters\VehicleSpeeds</v>
      </c>
      <c r="M2090" s="21"/>
      <c r="N2090" s="21"/>
    </row>
    <row r="2091" spans="1:14">
      <c r="A2091" s="5">
        <f t="shared" si="320"/>
        <v>24</v>
      </c>
      <c r="B2091" s="5">
        <f t="shared" si="321"/>
        <v>10</v>
      </c>
      <c r="C2091" s="5" t="str">
        <f t="shared" ca="1" si="319"/>
        <v>speeds rail</v>
      </c>
      <c r="D2091" s="5" t="str">
        <f t="shared" ca="1" si="328"/>
        <v>speeds_san_antonio</v>
      </c>
      <c r="E2091" s="4" t="str" cm="1">
        <f t="array" aca="1" ref="E2091" ca="1">INDIRECT(ADDRESS(1,A2091,1,1,"all_city_parameter_inputs"))</f>
        <v>san_antonio</v>
      </c>
      <c r="F2091" s="6" t="str" cm="1">
        <f t="array" aca="1" ref="F2091" ca="1">IF(AND(ISBLANK(INDIRECT(ADDRESS(B2091,2,1,1,"all_city_parameter_inputs"))), ISBLANK(INDIRECT(ADDRESS(B2091,1,1,1,"all_city_parameter_inputs")))), "", IF(ISBLANK(INDIRECT(ADDRESS(B2091,1,1,1,"all_city_parameter_inputs"))), All_city_list!F2090,INDIRECT(ADDRESS(B2091,1,1,1,"all_city_parameter_inputs"))))</f>
        <v>speeds</v>
      </c>
      <c r="G2091" s="4" t="str" cm="1">
        <f t="array" aca="1" ref="G2091" ca="1">IF(AND(ISBLANK(INDIRECT(ADDRESS(B2091,3,1,1,"all_city_parameter_inputs"))),ISBLANK(INDIRECT(ADDRESS(B2091,2,1,1,"all_city_parameter_inputs")))),"",IF(ISBLANK(INDIRECT(ADDRESS(B2091,2,1,1,"all_city_parameter_inputs"))),"",INDIRECT(ADDRESS(B2091,2,1,1,"all_city_parameter_inputs"))))</f>
        <v>rail</v>
      </c>
      <c r="H2091" s="17" cm="1">
        <f t="array" aca="1" ref="H2091" ca="1">IF(ISBLANK(INDIRECT(ADDRESS(B2091,A2091,1,1,"all_city_parameter_inputs"))), "--",INDIRECT(ADDRESS(B2091,A2091,1,1,"all_city_parameter_inputs")))</f>
        <v>23.2</v>
      </c>
      <c r="I2091" s="17">
        <f ca="1">IF(OR(G2091="alpha",G2091="beta",G2091="sd",G2091="mean"),"--",VLOOKUP(C2091,Default!$B$5:$H$113,7,FALSE))</f>
        <v>21.9</v>
      </c>
      <c r="J2091" s="4" t="str">
        <f ca="1">VLOOKUP(F2091,Lookup!$C$5:$D$109,2, FALSE)</f>
        <v>Travel values</v>
      </c>
      <c r="K2091" s="4">
        <f ca="1">VLOOKUP(C2091,Default!$B$4:$E$113,4, FALSE)</f>
        <v>0</v>
      </c>
      <c r="L2091" s="21" t="str" cm="1">
        <f t="array" aca="1" ref="L2091" ca="1">IF(ISNA(VLOOKUP(D2091,Grouped_Sources!$C:$C,1,FALSE)),"", INDIRECT(VLOOKUP(D2091,Grouped_Sources!$C:$G,5,FALSE)))</f>
        <v>VehicleSpeeds_Summary_vxxx.docx on OneDrive Ali Abbas - ITHIM Global\Methods and Processes\Input Parameters\VehicleSpeeds</v>
      </c>
      <c r="M2091" s="21"/>
      <c r="N2091" s="21"/>
    </row>
    <row r="2092" spans="1:14">
      <c r="A2092" s="5">
        <f t="shared" si="320"/>
        <v>24</v>
      </c>
      <c r="B2092" s="5">
        <f t="shared" si="321"/>
        <v>11</v>
      </c>
      <c r="C2092" s="5" t="str">
        <f t="shared" ca="1" si="319"/>
        <v>speeds taxi</v>
      </c>
      <c r="D2092" s="5" t="str">
        <f t="shared" ca="1" si="328"/>
        <v>speeds_san_antonio</v>
      </c>
      <c r="E2092" s="4" t="str" cm="1">
        <f t="array" aca="1" ref="E2092" ca="1">INDIRECT(ADDRESS(1,A2092,1,1,"all_city_parameter_inputs"))</f>
        <v>san_antonio</v>
      </c>
      <c r="F2092" s="6" t="str" cm="1">
        <f t="array" aca="1" ref="F2092" ca="1">IF(AND(ISBLANK(INDIRECT(ADDRESS(B2092,2,1,1,"all_city_parameter_inputs"))), ISBLANK(INDIRECT(ADDRESS(B2092,1,1,1,"all_city_parameter_inputs")))), "", IF(ISBLANK(INDIRECT(ADDRESS(B2092,1,1,1,"all_city_parameter_inputs"))), All_city_list!F2091,INDIRECT(ADDRESS(B2092,1,1,1,"all_city_parameter_inputs"))))</f>
        <v>speeds</v>
      </c>
      <c r="G2092" s="4" t="str" cm="1">
        <f t="array" aca="1" ref="G2092" ca="1">IF(AND(ISBLANK(INDIRECT(ADDRESS(B2092,3,1,1,"all_city_parameter_inputs"))),ISBLANK(INDIRECT(ADDRESS(B2092,2,1,1,"all_city_parameter_inputs")))),"",IF(ISBLANK(INDIRECT(ADDRESS(B2092,2,1,1,"all_city_parameter_inputs"))),"",INDIRECT(ADDRESS(B2092,2,1,1,"all_city_parameter_inputs"))))</f>
        <v>taxi</v>
      </c>
      <c r="H2092" s="17" cm="1">
        <f t="array" aca="1" ref="H2092" ca="1">IF(ISBLANK(INDIRECT(ADDRESS(B2092,A2092,1,1,"all_city_parameter_inputs"))), "--",INDIRECT(ADDRESS(B2092,A2092,1,1,"all_city_parameter_inputs")))</f>
        <v>12.1</v>
      </c>
      <c r="I2092" s="17">
        <f ca="1">IF(OR(G2092="alpha",G2092="beta",G2092="sd",G2092="mean"),"--",VLOOKUP(C2092,Default!$B$5:$H$113,7,FALSE))</f>
        <v>13.8</v>
      </c>
      <c r="J2092" s="4" t="str">
        <f ca="1">VLOOKUP(F2092,Lookup!$C$5:$D$109,2, FALSE)</f>
        <v>Travel values</v>
      </c>
      <c r="K2092" s="4">
        <f ca="1">VLOOKUP(C2092,Default!$B$4:$E$113,4, FALSE)</f>
        <v>0</v>
      </c>
      <c r="L2092" s="21" t="str" cm="1">
        <f t="array" aca="1" ref="L2092" ca="1">IF(ISNA(VLOOKUP(D2092,Grouped_Sources!$C:$C,1,FALSE)),"", INDIRECT(VLOOKUP(D2092,Grouped_Sources!$C:$G,5,FALSE)))</f>
        <v>VehicleSpeeds_Summary_vxxx.docx on OneDrive Ali Abbas - ITHIM Global\Methods and Processes\Input Parameters\VehicleSpeeds</v>
      </c>
      <c r="M2092" s="21"/>
      <c r="N2092" s="21"/>
    </row>
    <row r="2093" spans="1:14">
      <c r="A2093" s="5">
        <f t="shared" si="320"/>
        <v>24</v>
      </c>
      <c r="B2093" s="5">
        <f t="shared" si="321"/>
        <v>12</v>
      </c>
      <c r="C2093" s="5" t="str">
        <f t="shared" ca="1" si="319"/>
        <v>speeds truck</v>
      </c>
      <c r="D2093" s="5" t="str">
        <f t="shared" ca="1" si="328"/>
        <v>speeds_san_antonio</v>
      </c>
      <c r="E2093" s="4" t="str" cm="1">
        <f t="array" aca="1" ref="E2093" ca="1">INDIRECT(ADDRESS(1,A2093,1,1,"all_city_parameter_inputs"))</f>
        <v>san_antonio</v>
      </c>
      <c r="F2093" s="6" t="str" cm="1">
        <f t="array" aca="1" ref="F2093" ca="1">IF(AND(ISBLANK(INDIRECT(ADDRESS(B2093,2,1,1,"all_city_parameter_inputs"))), ISBLANK(INDIRECT(ADDRESS(B2093,1,1,1,"all_city_parameter_inputs")))), "", IF(ISBLANK(INDIRECT(ADDRESS(B2093,1,1,1,"all_city_parameter_inputs"))), All_city_list!F2092,INDIRECT(ADDRESS(B2093,1,1,1,"all_city_parameter_inputs"))))</f>
        <v>speeds</v>
      </c>
      <c r="G2093" s="4" t="str" cm="1">
        <f t="array" aca="1" ref="G2093" ca="1">IF(AND(ISBLANK(INDIRECT(ADDRESS(B2093,3,1,1,"all_city_parameter_inputs"))),ISBLANK(INDIRECT(ADDRESS(B2093,2,1,1,"all_city_parameter_inputs")))),"",IF(ISBLANK(INDIRECT(ADDRESS(B2093,2,1,1,"all_city_parameter_inputs"))),"",INDIRECT(ADDRESS(B2093,2,1,1,"all_city_parameter_inputs"))))</f>
        <v>truck</v>
      </c>
      <c r="H2093" s="17" cm="1">
        <f t="array" aca="1" ref="H2093" ca="1">IF(ISBLANK(INDIRECT(ADDRESS(B2093,A2093,1,1,"all_city_parameter_inputs"))), "--",INDIRECT(ADDRESS(B2093,A2093,1,1,"all_city_parameter_inputs")))</f>
        <v>7.1</v>
      </c>
      <c r="I2093" s="17">
        <f ca="1">IF(OR(G2093="alpha",G2093="beta",G2093="sd",G2093="mean"),"--",VLOOKUP(C2093,Default!$B$5:$H$113,7,FALSE))</f>
        <v>8.1</v>
      </c>
      <c r="J2093" s="4" t="str">
        <f ca="1">VLOOKUP(F2093,Lookup!$C$5:$D$109,2, FALSE)</f>
        <v>Travel values</v>
      </c>
      <c r="K2093" s="4">
        <f ca="1">VLOOKUP(C2093,Default!$B$4:$E$113,4, FALSE)</f>
        <v>0</v>
      </c>
      <c r="L2093" s="21" t="str" cm="1">
        <f t="array" aca="1" ref="L2093" ca="1">IF(ISNA(VLOOKUP(D2093,Grouped_Sources!$C:$C,1,FALSE)),"", INDIRECT(VLOOKUP(D2093,Grouped_Sources!$C:$G,5,FALSE)))</f>
        <v>VehicleSpeeds_Summary_vxxx.docx on OneDrive Ali Abbas - ITHIM Global\Methods and Processes\Input Parameters\VehicleSpeeds</v>
      </c>
      <c r="M2093" s="21"/>
      <c r="N2093" s="21"/>
    </row>
    <row r="2094" spans="1:14">
      <c r="A2094" s="5">
        <f t="shared" si="320"/>
        <v>24</v>
      </c>
      <c r="B2094" s="5">
        <f t="shared" si="321"/>
        <v>13</v>
      </c>
      <c r="C2094" s="5" t="str">
        <f t="shared" ca="1" si="319"/>
        <v>speeds van</v>
      </c>
      <c r="D2094" s="5" t="str">
        <f t="shared" ca="1" si="328"/>
        <v>speeds_san_antonio</v>
      </c>
      <c r="E2094" s="4" t="str" cm="1">
        <f t="array" aca="1" ref="E2094" ca="1">INDIRECT(ADDRESS(1,A2094,1,1,"all_city_parameter_inputs"))</f>
        <v>san_antonio</v>
      </c>
      <c r="F2094" s="6" t="str" cm="1">
        <f t="array" aca="1" ref="F2094" ca="1">IF(AND(ISBLANK(INDIRECT(ADDRESS(B2094,2,1,1,"all_city_parameter_inputs"))), ISBLANK(INDIRECT(ADDRESS(B2094,1,1,1,"all_city_parameter_inputs")))), "", IF(ISBLANK(INDIRECT(ADDRESS(B2094,1,1,1,"all_city_parameter_inputs"))), All_city_list!F2093,INDIRECT(ADDRESS(B2094,1,1,1,"all_city_parameter_inputs"))))</f>
        <v>speeds</v>
      </c>
      <c r="G2094" s="4" t="str" cm="1">
        <f t="array" aca="1" ref="G2094" ca="1">IF(AND(ISBLANK(INDIRECT(ADDRESS(B2094,3,1,1,"all_city_parameter_inputs"))),ISBLANK(INDIRECT(ADDRESS(B2094,2,1,1,"all_city_parameter_inputs")))),"",IF(ISBLANK(INDIRECT(ADDRESS(B2094,2,1,1,"all_city_parameter_inputs"))),"",INDIRECT(ADDRESS(B2094,2,1,1,"all_city_parameter_inputs"))))</f>
        <v>van</v>
      </c>
      <c r="H2094" s="17" cm="1">
        <f t="array" aca="1" ref="H2094" ca="1">IF(ISBLANK(INDIRECT(ADDRESS(B2094,A2094,1,1,"all_city_parameter_inputs"))), "--",INDIRECT(ADDRESS(B2094,A2094,1,1,"all_city_parameter_inputs")))</f>
        <v>12.8</v>
      </c>
      <c r="I2094" s="17">
        <f ca="1">IF(OR(G2094="alpha",G2094="beta",G2094="sd",G2094="mean"),"--",VLOOKUP(C2094,Default!$B$5:$H$113,7,FALSE))</f>
        <v>0</v>
      </c>
      <c r="J2094" s="4" t="str">
        <f ca="1">VLOOKUP(F2094,Lookup!$C$5:$D$109,2, FALSE)</f>
        <v>Travel values</v>
      </c>
      <c r="K2094" s="4">
        <f ca="1">VLOOKUP(C2094,Default!$B$4:$E$113,4, FALSE)</f>
        <v>0</v>
      </c>
      <c r="L2094" s="21" t="str" cm="1">
        <f t="array" aca="1" ref="L2094" ca="1">IF(ISNA(VLOOKUP(D2094,Grouped_Sources!$C:$C,1,FALSE)),"", INDIRECT(VLOOKUP(D2094,Grouped_Sources!$C:$G,5,FALSE)))</f>
        <v>VehicleSpeeds_Summary_vxxx.docx on OneDrive Ali Abbas - ITHIM Global\Methods and Processes\Input Parameters\VehicleSpeeds</v>
      </c>
      <c r="M2094" s="21"/>
      <c r="N2094" s="21"/>
    </row>
    <row r="2095" spans="1:14">
      <c r="A2095" s="5">
        <f t="shared" si="320"/>
        <v>24</v>
      </c>
      <c r="B2095" s="5">
        <f t="shared" si="321"/>
        <v>14</v>
      </c>
      <c r="C2095" s="5" t="str">
        <f t="shared" ca="1" si="319"/>
        <v>PM_emission_inventories motorcycle</v>
      </c>
      <c r="D2095" s="5" t="str">
        <f t="shared" ca="1" si="317"/>
        <v>PM_emission_inventories_san_antonio</v>
      </c>
      <c r="E2095" s="4" t="str" cm="1">
        <f t="array" aca="1" ref="E2095" ca="1">INDIRECT(ADDRESS(1,A2095,1,1,"all_city_parameter_inputs"))</f>
        <v>san_antonio</v>
      </c>
      <c r="F2095" s="6" t="str" cm="1">
        <f t="array" aca="1" ref="F2095" ca="1">IF(AND(ISBLANK(INDIRECT(ADDRESS(B2095,2,1,1,"all_city_parameter_inputs"))), ISBLANK(INDIRECT(ADDRESS(B2095,1,1,1,"all_city_parameter_inputs")))), "", IF(ISBLANK(INDIRECT(ADDRESS(B2095,1,1,1,"all_city_parameter_inputs"))), All_city_list!F2084,INDIRECT(ADDRESS(B2095,1,1,1,"all_city_parameter_inputs"))))</f>
        <v>PM_emission_inventories</v>
      </c>
      <c r="G2095" s="4" t="str" cm="1">
        <f t="array" aca="1" ref="G2095" ca="1">IF(AND(ISBLANK(INDIRECT(ADDRESS(B2095,3,1,1,"all_city_parameter_inputs"))),ISBLANK(INDIRECT(ADDRESS(B2095,2,1,1,"all_city_parameter_inputs")))),"",IF(ISBLANK(INDIRECT(ADDRESS(B2095,2,1,1,"all_city_parameter_inputs"))),"",INDIRECT(ADDRESS(B2095,2,1,1,"all_city_parameter_inputs"))))</f>
        <v>motorcycle</v>
      </c>
      <c r="H2095" s="17" cm="1">
        <f t="array" aca="1" ref="H2095" ca="1">IF(ISBLANK(INDIRECT(ADDRESS(B2095,A2095,1,1,"all_city_parameter_inputs"))), "--",INDIRECT(ADDRESS(B2095,A2095,1,1,"all_city_parameter_inputs")))</f>
        <v>3.6966512924936682E-3</v>
      </c>
      <c r="I2095" s="17">
        <f ca="1">IF(OR(G2095="alpha",G2095="beta",G2095="sd",G2095="mean"),"--",VLOOKUP(C2095,Default!$B$5:$H$113,7,FALSE))</f>
        <v>2.3031654375338189E-3</v>
      </c>
      <c r="J2095" s="4" t="str">
        <f ca="1">VLOOKUP(F2095,Lookup!$C$5:$D$109,2, FALSE)</f>
        <v>Pollution values</v>
      </c>
      <c r="K2095" s="4" t="str">
        <f ca="1">VLOOKUP(C2095,Default!$B$4:$E$113,4,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095" s="21" t="str" cm="1">
        <f t="array" aca="1" ref="L2095" ca="1">IF(ISNA(VLOOKUP(D2095,Grouped_Sources!$C:$C,1,FALSE)),"", INDIRECT(VLOOKUP(D2095,Grouped_Sources!$C:$G,5,FALSE)))</f>
        <v>air pollution and CO2 write-up_only table_V4.docx (dropbox.com)</v>
      </c>
      <c r="M2095" s="21"/>
      <c r="N2095" s="21"/>
    </row>
    <row r="2096" spans="1:14">
      <c r="A2096" s="5">
        <f t="shared" si="320"/>
        <v>24</v>
      </c>
      <c r="B2096" s="5">
        <f t="shared" si="321"/>
        <v>15</v>
      </c>
      <c r="C2096" s="5" t="str">
        <f t="shared" ca="1" si="319"/>
        <v>PM_emission_inventories car</v>
      </c>
      <c r="D2096" s="5" t="str">
        <f t="shared" ref="D2096:D2163" ca="1" si="329">F2096&amp;"_"&amp;E2096</f>
        <v>PM_emission_inventories_san_antonio</v>
      </c>
      <c r="E2096" s="4" t="str" cm="1">
        <f t="array" aca="1" ref="E2096" ca="1">INDIRECT(ADDRESS(1,A2096,1,1,"all_city_parameter_inputs"))</f>
        <v>san_antonio</v>
      </c>
      <c r="F2096" s="6" t="str" cm="1">
        <f t="array" aca="1" ref="F2096" ca="1">IF(AND(ISBLANK(INDIRECT(ADDRESS(B2096,2,1,1,"all_city_parameter_inputs"))), ISBLANK(INDIRECT(ADDRESS(B2096,1,1,1,"all_city_parameter_inputs")))), "", IF(ISBLANK(INDIRECT(ADDRESS(B2096,1,1,1,"all_city_parameter_inputs"))), All_city_list!F2095,INDIRECT(ADDRESS(B2096,1,1,1,"all_city_parameter_inputs"))))</f>
        <v>PM_emission_inventories</v>
      </c>
      <c r="G2096" s="4" t="str" cm="1">
        <f t="array" aca="1" ref="G2096" ca="1">IF(AND(ISBLANK(INDIRECT(ADDRESS(B2096,3,1,1,"all_city_parameter_inputs"))),ISBLANK(INDIRECT(ADDRESS(B2096,2,1,1,"all_city_parameter_inputs")))),"",IF(ISBLANK(INDIRECT(ADDRESS(B2096,2,1,1,"all_city_parameter_inputs"))),"",INDIRECT(ADDRESS(B2096,2,1,1,"all_city_parameter_inputs"))))</f>
        <v>car</v>
      </c>
      <c r="H2096" s="17" cm="1">
        <f t="array" aca="1" ref="H2096" ca="1">IF(ISBLANK(INDIRECT(ADDRESS(B2096,A2096,1,1,"all_city_parameter_inputs"))), "--",INDIRECT(ADDRESS(B2096,A2096,1,1,"all_city_parameter_inputs")))</f>
        <v>0.43026979522665776</v>
      </c>
      <c r="I2096" s="17">
        <f ca="1">IF(OR(G2096="alpha",G2096="beta",G2096="sd",G2096="mean"),"--",VLOOKUP(C2096,Default!$B$5:$H$113,7,FALSE))</f>
        <v>8.1980352806225759E-2</v>
      </c>
      <c r="J2096" s="4" t="str">
        <f ca="1">VLOOKUP(F2096,Lookup!$C$5:$D$109,2, FALSE)</f>
        <v>Pollution values</v>
      </c>
      <c r="K2096" s="4">
        <f ca="1">VLOOKUP(C2096,Default!$B$4:$E$113,4, FALSE)</f>
        <v>0</v>
      </c>
      <c r="L2096" s="21" t="str" cm="1">
        <f t="array" aca="1" ref="L2096" ca="1">IF(ISNA(VLOOKUP(D2096,Grouped_Sources!$C:$C,1,FALSE)),"", INDIRECT(VLOOKUP(D2096,Grouped_Sources!$C:$G,5,FALSE)))</f>
        <v>air pollution and CO2 write-up_only table_V4.docx (dropbox.com)</v>
      </c>
      <c r="M2096" s="21"/>
      <c r="N2096" s="21"/>
    </row>
    <row r="2097" spans="1:14">
      <c r="A2097" s="5">
        <f t="shared" si="320"/>
        <v>24</v>
      </c>
      <c r="B2097" s="5">
        <f t="shared" si="321"/>
        <v>16</v>
      </c>
      <c r="C2097" s="5" t="str">
        <f t="shared" ca="1" si="319"/>
        <v>PM_emission_inventories bus_driver</v>
      </c>
      <c r="D2097" s="5" t="str">
        <f t="shared" ca="1" si="329"/>
        <v>PM_emission_inventories_san_antonio</v>
      </c>
      <c r="E2097" s="4" t="str" cm="1">
        <f t="array" aca="1" ref="E2097" ca="1">INDIRECT(ADDRESS(1,A2097,1,1,"all_city_parameter_inputs"))</f>
        <v>san_antonio</v>
      </c>
      <c r="F2097" s="6" t="str" cm="1">
        <f t="array" aca="1" ref="F2097" ca="1">IF(AND(ISBLANK(INDIRECT(ADDRESS(B2097,2,1,1,"all_city_parameter_inputs"))), ISBLANK(INDIRECT(ADDRESS(B2097,1,1,1,"all_city_parameter_inputs")))), "", IF(ISBLANK(INDIRECT(ADDRESS(B2097,1,1,1,"all_city_parameter_inputs"))), All_city_list!F2096,INDIRECT(ADDRESS(B2097,1,1,1,"all_city_parameter_inputs"))))</f>
        <v>PM_emission_inventories</v>
      </c>
      <c r="G2097" s="4" t="str" cm="1">
        <f t="array" aca="1" ref="G2097" ca="1">IF(AND(ISBLANK(INDIRECT(ADDRESS(B2097,3,1,1,"all_city_parameter_inputs"))),ISBLANK(INDIRECT(ADDRESS(B2097,2,1,1,"all_city_parameter_inputs")))),"",IF(ISBLANK(INDIRECT(ADDRESS(B2097,2,1,1,"all_city_parameter_inputs"))),"",INDIRECT(ADDRESS(B2097,2,1,1,"all_city_parameter_inputs"))))</f>
        <v>bus_driver</v>
      </c>
      <c r="H2097" s="17" cm="1">
        <f t="array" aca="1" ref="H2097" ca="1">IF(ISBLANK(INDIRECT(ADDRESS(B2097,A2097,1,1,"all_city_parameter_inputs"))), "--",INDIRECT(ADDRESS(B2097,A2097,1,1,"all_city_parameter_inputs")))</f>
        <v>7.3106708303844983E-2</v>
      </c>
      <c r="I2097" s="17">
        <f ca="1">IF(OR(G2097="alpha",G2097="beta",G2097="sd",G2097="mean"),"--",VLOOKUP(C2097,Default!$B$5:$H$113,7,FALSE))</f>
        <v>0.12246677425253254</v>
      </c>
      <c r="J2097" s="4" t="str">
        <f ca="1">VLOOKUP(F2097,Lookup!$C$5:$D$109,2, FALSE)</f>
        <v>Pollution values</v>
      </c>
      <c r="K2097" s="4">
        <f ca="1">VLOOKUP(C2097,Default!$B$4:$E$113,4, FALSE)</f>
        <v>0</v>
      </c>
      <c r="L2097" s="21" t="str" cm="1">
        <f t="array" aca="1" ref="L2097" ca="1">IF(ISNA(VLOOKUP(D2097,Grouped_Sources!$C:$C,1,FALSE)),"", INDIRECT(VLOOKUP(D2097,Grouped_Sources!$C:$G,5,FALSE)))</f>
        <v>air pollution and CO2 write-up_only table_V4.docx (dropbox.com)</v>
      </c>
      <c r="M2097" s="21"/>
      <c r="N2097" s="21"/>
    </row>
    <row r="2098" spans="1:14">
      <c r="A2098" s="5">
        <f t="shared" si="320"/>
        <v>24</v>
      </c>
      <c r="B2098" s="5">
        <f t="shared" si="321"/>
        <v>17</v>
      </c>
      <c r="C2098" s="5" t="str">
        <f t="shared" ca="1" si="319"/>
        <v>PM_emission_inventories big_truck</v>
      </c>
      <c r="D2098" s="5" t="str">
        <f t="shared" ca="1" si="329"/>
        <v>PM_emission_inventories_san_antonio</v>
      </c>
      <c r="E2098" s="4" t="str" cm="1">
        <f t="array" aca="1" ref="E2098" ca="1">INDIRECT(ADDRESS(1,A2098,1,1,"all_city_parameter_inputs"))</f>
        <v>san_antonio</v>
      </c>
      <c r="F2098" s="6" t="str" cm="1">
        <f t="array" aca="1" ref="F2098" ca="1">IF(AND(ISBLANK(INDIRECT(ADDRESS(B2098,2,1,1,"all_city_parameter_inputs"))), ISBLANK(INDIRECT(ADDRESS(B2098,1,1,1,"all_city_parameter_inputs")))), "", IF(ISBLANK(INDIRECT(ADDRESS(B2098,1,1,1,"all_city_parameter_inputs"))), All_city_list!F2097,INDIRECT(ADDRESS(B2098,1,1,1,"all_city_parameter_inputs"))))</f>
        <v>PM_emission_inventories</v>
      </c>
      <c r="G2098" s="4" t="str" cm="1">
        <f t="array" aca="1" ref="G2098" ca="1">IF(AND(ISBLANK(INDIRECT(ADDRESS(B2098,3,1,1,"all_city_parameter_inputs"))),ISBLANK(INDIRECT(ADDRESS(B2098,2,1,1,"all_city_parameter_inputs")))),"",IF(ISBLANK(INDIRECT(ADDRESS(B2098,2,1,1,"all_city_parameter_inputs"))),"",INDIRECT(ADDRESS(B2098,2,1,1,"all_city_parameter_inputs"))))</f>
        <v>big_truck</v>
      </c>
      <c r="H2098" s="17" cm="1">
        <f t="array" aca="1" ref="H2098" ca="1">IF(ISBLANK(INDIRECT(ADDRESS(B2098,A2098,1,1,"all_city_parameter_inputs"))), "--",INDIRECT(ADDRESS(B2098,A2098,1,1,"all_city_parameter_inputs")))</f>
        <v>0.27267540326495465</v>
      </c>
      <c r="I2098" s="17">
        <f ca="1">IF(OR(G2098="alpha",G2098="beta",G2098="sd",G2098="mean"),"--",VLOOKUP(C2098,Default!$B$5:$H$113,7,FALSE))</f>
        <v>0.45445403783708543</v>
      </c>
      <c r="J2098" s="4" t="str">
        <f ca="1">VLOOKUP(F2098,Lookup!$C$5:$D$109,2, FALSE)</f>
        <v>Pollution values</v>
      </c>
      <c r="K2098" s="4">
        <f ca="1">VLOOKUP(C2098,Default!$B$4:$E$113,4, FALSE)</f>
        <v>0</v>
      </c>
      <c r="L2098" s="21" t="str" cm="1">
        <f t="array" aca="1" ref="L2098" ca="1">IF(ISNA(VLOOKUP(D2098,Grouped_Sources!$C:$C,1,FALSE)),"", INDIRECT(VLOOKUP(D2098,Grouped_Sources!$C:$G,5,FALSE)))</f>
        <v>air pollution and CO2 write-up_only table_V4.docx (dropbox.com)</v>
      </c>
      <c r="M2098" s="21"/>
      <c r="N2098" s="21"/>
    </row>
    <row r="2099" spans="1:14">
      <c r="A2099" s="5">
        <f t="shared" si="320"/>
        <v>24</v>
      </c>
      <c r="B2099" s="5">
        <f t="shared" si="321"/>
        <v>18</v>
      </c>
      <c r="C2099" s="5" t="str">
        <f t="shared" ca="1" si="319"/>
        <v>PM_emission_inventories truck</v>
      </c>
      <c r="D2099" s="5" t="str">
        <f t="shared" ca="1" si="329"/>
        <v>PM_emission_inventories_san_antonio</v>
      </c>
      <c r="E2099" s="4" t="str" cm="1">
        <f t="array" aca="1" ref="E2099" ca="1">INDIRECT(ADDRESS(1,A2099,1,1,"all_city_parameter_inputs"))</f>
        <v>san_antonio</v>
      </c>
      <c r="F2099" s="6" t="str" cm="1">
        <f t="array" aca="1" ref="F2099" ca="1">IF(AND(ISBLANK(INDIRECT(ADDRESS(B2099,2,1,1,"all_city_parameter_inputs"))), ISBLANK(INDIRECT(ADDRESS(B2099,1,1,1,"all_city_parameter_inputs")))), "", IF(ISBLANK(INDIRECT(ADDRESS(B2099,1,1,1,"all_city_parameter_inputs"))), All_city_list!F2098,INDIRECT(ADDRESS(B2099,1,1,1,"all_city_parameter_inputs"))))</f>
        <v>PM_emission_inventories</v>
      </c>
      <c r="G2099" s="4" t="str" cm="1">
        <f t="array" aca="1" ref="G2099" ca="1">IF(AND(ISBLANK(INDIRECT(ADDRESS(B2099,3,1,1,"all_city_parameter_inputs"))),ISBLANK(INDIRECT(ADDRESS(B2099,2,1,1,"all_city_parameter_inputs")))),"",IF(ISBLANK(INDIRECT(ADDRESS(B2099,2,1,1,"all_city_parameter_inputs"))),"",INDIRECT(ADDRESS(B2099,2,1,1,"all_city_parameter_inputs"))))</f>
        <v>truck</v>
      </c>
      <c r="H2099" s="17" cm="1">
        <f t="array" aca="1" ref="H2099" ca="1">IF(ISBLANK(INDIRECT(ADDRESS(B2099,A2099,1,1,"all_city_parameter_inputs"))), "--",INDIRECT(ADDRESS(B2099,A2099,1,1,"all_city_parameter_inputs")))</f>
        <v>0.2202514419120489</v>
      </c>
      <c r="I2099" s="17">
        <f ca="1">IF(OR(G2099="alpha",G2099="beta",G2099="sd",G2099="mean"),"--",VLOOKUP(C2099,Default!$B$5:$H$113,7,FALSE))</f>
        <v>0.33879566966662278</v>
      </c>
      <c r="J2099" s="4" t="str">
        <f ca="1">VLOOKUP(F2099,Lookup!$C$5:$D$109,2, FALSE)</f>
        <v>Pollution values</v>
      </c>
      <c r="K2099" s="4">
        <f ca="1">VLOOKUP(C2099,Default!$B$4:$E$113,4, FALSE)</f>
        <v>0</v>
      </c>
      <c r="L2099" s="21" t="str" cm="1">
        <f t="array" aca="1" ref="L2099" ca="1">IF(ISNA(VLOOKUP(D2099,Grouped_Sources!$C:$C,1,FALSE)),"", INDIRECT(VLOOKUP(D2099,Grouped_Sources!$C:$G,5,FALSE)))</f>
        <v>air pollution and CO2 write-up_only table_V4.docx (dropbox.com)</v>
      </c>
      <c r="M2099" s="21"/>
      <c r="N2099" s="21"/>
    </row>
    <row r="2100" spans="1:14">
      <c r="A2100" s="5">
        <f t="shared" si="320"/>
        <v>24</v>
      </c>
      <c r="B2100" s="5">
        <f t="shared" si="321"/>
        <v>19</v>
      </c>
      <c r="C2100" s="5" t="str">
        <f t="shared" ca="1" si="319"/>
        <v>PM_emission_inventories van</v>
      </c>
      <c r="D2100" s="5" t="str">
        <f t="shared" ca="1" si="329"/>
        <v>PM_emission_inventories_san_antonio</v>
      </c>
      <c r="E2100" s="4" t="str" cm="1">
        <f t="array" aca="1" ref="E2100" ca="1">INDIRECT(ADDRESS(1,A2100,1,1,"all_city_parameter_inputs"))</f>
        <v>san_antonio</v>
      </c>
      <c r="F2100" s="6" t="str" cm="1">
        <f t="array" aca="1" ref="F2100" ca="1">IF(AND(ISBLANK(INDIRECT(ADDRESS(B2100,2,1,1,"all_city_parameter_inputs"))), ISBLANK(INDIRECT(ADDRESS(B2100,1,1,1,"all_city_parameter_inputs")))), "", IF(ISBLANK(INDIRECT(ADDRESS(B2100,1,1,1,"all_city_parameter_inputs"))), All_city_list!F2099,INDIRECT(ADDRESS(B2100,1,1,1,"all_city_parameter_inputs"))))</f>
        <v>PM_emission_inventories</v>
      </c>
      <c r="G2100" s="4" t="str" cm="1">
        <f t="array" aca="1" ref="G2100" ca="1">IF(AND(ISBLANK(INDIRECT(ADDRESS(B2100,3,1,1,"all_city_parameter_inputs"))),ISBLANK(INDIRECT(ADDRESS(B2100,2,1,1,"all_city_parameter_inputs")))),"",IF(ISBLANK(INDIRECT(ADDRESS(B2100,2,1,1,"all_city_parameter_inputs"))),"",INDIRECT(ADDRESS(B2100,2,1,1,"all_city_parameter_inputs"))))</f>
        <v>van</v>
      </c>
      <c r="H2100" s="17" cm="1">
        <f t="array" aca="1" ref="H2100" ca="1">IF(ISBLANK(INDIRECT(ADDRESS(B2100,A2100,1,1,"all_city_parameter_inputs"))), "--",INDIRECT(ADDRESS(B2100,A2100,1,1,"all_city_parameter_inputs")))</f>
        <v>0</v>
      </c>
      <c r="I2100" s="17">
        <f ca="1">IF(OR(G2100="alpha",G2100="beta",G2100="sd",G2100="mean"),"--",VLOOKUP(C2100,Default!$B$5:$H$113,7,FALSE))</f>
        <v>0</v>
      </c>
      <c r="J2100" s="4" t="str">
        <f ca="1">VLOOKUP(F2100,Lookup!$C$5:$D$109,2, FALSE)</f>
        <v>Pollution values</v>
      </c>
      <c r="K2100" s="4">
        <f ca="1">VLOOKUP(C2100,Default!$B$4:$E$113,4, FALSE)</f>
        <v>0</v>
      </c>
      <c r="L2100" s="21" t="str" cm="1">
        <f t="array" aca="1" ref="L2100" ca="1">IF(ISNA(VLOOKUP(D2100,Grouped_Sources!$C:$C,1,FALSE)),"", INDIRECT(VLOOKUP(D2100,Grouped_Sources!$C:$G,5,FALSE)))</f>
        <v>air pollution and CO2 write-up_only table_V4.docx (dropbox.com)</v>
      </c>
      <c r="M2100" s="21"/>
      <c r="N2100" s="21"/>
    </row>
    <row r="2101" spans="1:14">
      <c r="A2101" s="5">
        <f t="shared" si="320"/>
        <v>24</v>
      </c>
      <c r="B2101" s="5">
        <f t="shared" si="321"/>
        <v>20</v>
      </c>
      <c r="C2101" s="5" t="str">
        <f t="shared" ca="1" si="319"/>
        <v>PM_emission_inventories other</v>
      </c>
      <c r="D2101" s="5" t="str">
        <f t="shared" ca="1" si="329"/>
        <v>PM_emission_inventories_san_antonio</v>
      </c>
      <c r="E2101" s="4" t="str" cm="1">
        <f t="array" aca="1" ref="E2101" ca="1">INDIRECT(ADDRESS(1,A2101,1,1,"all_city_parameter_inputs"))</f>
        <v>san_antonio</v>
      </c>
      <c r="F2101" s="6" t="str" cm="1">
        <f t="array" aca="1" ref="F2101" ca="1">IF(AND(ISBLANK(INDIRECT(ADDRESS(B2101,2,1,1,"all_city_parameter_inputs"))), ISBLANK(INDIRECT(ADDRESS(B2101,1,1,1,"all_city_parameter_inputs")))), "", IF(ISBLANK(INDIRECT(ADDRESS(B2101,1,1,1,"all_city_parameter_inputs"))), All_city_list!F2100,INDIRECT(ADDRESS(B2101,1,1,1,"all_city_parameter_inputs"))))</f>
        <v>PM_emission_inventories</v>
      </c>
      <c r="G2101" s="4" t="str" cm="1">
        <f t="array" aca="1" ref="G2101" ca="1">IF(AND(ISBLANK(INDIRECT(ADDRESS(B2101,3,1,1,"all_city_parameter_inputs"))),ISBLANK(INDIRECT(ADDRESS(B2101,2,1,1,"all_city_parameter_inputs")))),"",IF(ISBLANK(INDIRECT(ADDRESS(B2101,2,1,1,"all_city_parameter_inputs"))),"",INDIRECT(ADDRESS(B2101,2,1,1,"all_city_parameter_inputs"))))</f>
        <v>other</v>
      </c>
      <c r="H2101" s="17" cm="1">
        <f t="array" aca="1" ref="H2101" ca="1">IF(ISBLANK(INDIRECT(ADDRESS(B2101,A2101,1,1,"all_city_parameter_inputs"))), "--",INDIRECT(ADDRESS(B2101,A2101,1,1,"all_city_parameter_inputs")))</f>
        <v>0</v>
      </c>
      <c r="I2101" s="17">
        <f ca="1">IF(OR(G2101="alpha",G2101="beta",G2101="sd",G2101="mean"),"--",VLOOKUP(C2101,Default!$B$5:$H$113,7,FALSE))</f>
        <v>0</v>
      </c>
      <c r="J2101" s="4" t="str">
        <f ca="1">VLOOKUP(F2101,Lookup!$C$5:$D$109,2, FALSE)</f>
        <v>Pollution values</v>
      </c>
      <c r="K2101" s="4">
        <f ca="1">VLOOKUP(C2101,Default!$B$4:$E$113,4, FALSE)</f>
        <v>0</v>
      </c>
      <c r="L2101" s="21" t="str" cm="1">
        <f t="array" aca="1" ref="L2101" ca="1">IF(ISNA(VLOOKUP(D2101,Grouped_Sources!$C:$C,1,FALSE)),"", INDIRECT(VLOOKUP(D2101,Grouped_Sources!$C:$G,5,FALSE)))</f>
        <v>air pollution and CO2 write-up_only table_V4.docx (dropbox.com)</v>
      </c>
      <c r="M2101" s="21"/>
      <c r="N2101" s="21"/>
    </row>
    <row r="2102" spans="1:14">
      <c r="A2102" s="5">
        <f t="shared" si="320"/>
        <v>24</v>
      </c>
      <c r="B2102" s="5">
        <f t="shared" si="321"/>
        <v>21</v>
      </c>
      <c r="C2102" s="5" t="str">
        <f t="shared" ca="1" si="319"/>
        <v>PM_emission_inventories taxi</v>
      </c>
      <c r="D2102" s="5" t="str">
        <f t="shared" ca="1" si="329"/>
        <v>PM_emission_inventories_san_antonio</v>
      </c>
      <c r="E2102" s="4" t="str" cm="1">
        <f t="array" aca="1" ref="E2102" ca="1">INDIRECT(ADDRESS(1,A2102,1,1,"all_city_parameter_inputs"))</f>
        <v>san_antonio</v>
      </c>
      <c r="F2102" s="6" t="str" cm="1">
        <f t="array" aca="1" ref="F2102" ca="1">IF(AND(ISBLANK(INDIRECT(ADDRESS(B2102,2,1,1,"all_city_parameter_inputs"))), ISBLANK(INDIRECT(ADDRESS(B2102,1,1,1,"all_city_parameter_inputs")))), "", IF(ISBLANK(INDIRECT(ADDRESS(B2102,1,1,1,"all_city_parameter_inputs"))), All_city_list!F2101,INDIRECT(ADDRESS(B2102,1,1,1,"all_city_parameter_inputs"))))</f>
        <v>PM_emission_inventories</v>
      </c>
      <c r="G2102" s="4" t="str" cm="1">
        <f t="array" aca="1" ref="G2102" ca="1">IF(AND(ISBLANK(INDIRECT(ADDRESS(B2102,3,1,1,"all_city_parameter_inputs"))),ISBLANK(INDIRECT(ADDRESS(B2102,2,1,1,"all_city_parameter_inputs")))),"",IF(ISBLANK(INDIRECT(ADDRESS(B2102,2,1,1,"all_city_parameter_inputs"))),"",INDIRECT(ADDRESS(B2102,2,1,1,"all_city_parameter_inputs"))))</f>
        <v>taxi</v>
      </c>
      <c r="H2102" s="17" cm="1">
        <f t="array" aca="1" ref="H2102" ca="1">IF(ISBLANK(INDIRECT(ADDRESS(B2102,A2102,1,1,"all_city_parameter_inputs"))), "--",INDIRECT(ADDRESS(B2102,A2102,1,1,"all_city_parameter_inputs")))</f>
        <v>0</v>
      </c>
      <c r="I2102" s="17">
        <f ca="1">IF(OR(G2102="alpha",G2102="beta",G2102="sd",G2102="mean"),"--",VLOOKUP(C2102,Default!$B$5:$H$113,7,FALSE))</f>
        <v>0</v>
      </c>
      <c r="J2102" s="4" t="str">
        <f ca="1">VLOOKUP(F2102,Lookup!$C$5:$D$109,2, FALSE)</f>
        <v>Pollution values</v>
      </c>
      <c r="K2102" s="4">
        <f ca="1">VLOOKUP(C2102,Default!$B$4:$E$113,4, FALSE)</f>
        <v>0</v>
      </c>
      <c r="L2102" s="21" t="str" cm="1">
        <f t="array" aca="1" ref="L2102" ca="1">IF(ISNA(VLOOKUP(D2102,Grouped_Sources!$C:$C,1,FALSE)),"", INDIRECT(VLOOKUP(D2102,Grouped_Sources!$C:$G,5,FALSE)))</f>
        <v>air pollution and CO2 write-up_only table_V4.docx (dropbox.com)</v>
      </c>
      <c r="M2102" s="21"/>
      <c r="N2102" s="21"/>
    </row>
    <row r="2103" spans="1:14">
      <c r="A2103" s="5">
        <f t="shared" si="320"/>
        <v>24</v>
      </c>
      <c r="B2103" s="5">
        <f t="shared" si="321"/>
        <v>22</v>
      </c>
      <c r="C2103" s="5" t="str">
        <f t="shared" ca="1" si="319"/>
        <v>PM_emission_inventories auto_rickshaw</v>
      </c>
      <c r="D2103" s="5" t="str">
        <f t="shared" ca="1" si="329"/>
        <v>PM_emission_inventories_san_antonio</v>
      </c>
      <c r="E2103" s="4" t="str" cm="1">
        <f t="array" aca="1" ref="E2103" ca="1">INDIRECT(ADDRESS(1,A2103,1,1,"all_city_parameter_inputs"))</f>
        <v>san_antonio</v>
      </c>
      <c r="F2103" s="6" t="str" cm="1">
        <f t="array" aca="1" ref="F2103" ca="1">IF(AND(ISBLANK(INDIRECT(ADDRESS(B2103,2,1,1,"all_city_parameter_inputs"))), ISBLANK(INDIRECT(ADDRESS(B2103,1,1,1,"all_city_parameter_inputs")))), "", IF(ISBLANK(INDIRECT(ADDRESS(B2103,1,1,1,"all_city_parameter_inputs"))), All_city_list!F2102,INDIRECT(ADDRESS(B2103,1,1,1,"all_city_parameter_inputs"))))</f>
        <v>PM_emission_inventories</v>
      </c>
      <c r="G2103" s="4" t="str" cm="1">
        <f t="array" aca="1" ref="G2103" ca="1">IF(AND(ISBLANK(INDIRECT(ADDRESS(B2103,3,1,1,"all_city_parameter_inputs"))),ISBLANK(INDIRECT(ADDRESS(B2103,2,1,1,"all_city_parameter_inputs")))),"",IF(ISBLANK(INDIRECT(ADDRESS(B2103,2,1,1,"all_city_parameter_inputs"))),"",INDIRECT(ADDRESS(B2103,2,1,1,"all_city_parameter_inputs"))))</f>
        <v>auto_rickshaw</v>
      </c>
      <c r="H2103" s="17" cm="1">
        <f t="array" aca="1" ref="H2103" ca="1">IF(ISBLANK(INDIRECT(ADDRESS(B2103,A2103,1,1,"all_city_parameter_inputs"))), "--",INDIRECT(ADDRESS(B2103,A2103,1,1,"all_city_parameter_inputs")))</f>
        <v>0</v>
      </c>
      <c r="I2103" s="17">
        <f ca="1">IF(OR(G2103="alpha",G2103="beta",G2103="sd",G2103="mean"),"--",VLOOKUP(C2103,Default!$B$5:$H$113,7,FALSE))</f>
        <v>0</v>
      </c>
      <c r="J2103" s="4" t="str">
        <f ca="1">VLOOKUP(F2103,Lookup!$C$5:$D$109,2, FALSE)</f>
        <v>Pollution values</v>
      </c>
      <c r="K2103" s="4">
        <f ca="1">VLOOKUP(C2103,Default!$B$4:$E$113,4, FALSE)</f>
        <v>0</v>
      </c>
      <c r="L2103" s="21" t="str" cm="1">
        <f t="array" aca="1" ref="L2103" ca="1">IF(ISNA(VLOOKUP(D2103,Grouped_Sources!$C:$C,1,FALSE)),"", INDIRECT(VLOOKUP(D2103,Grouped_Sources!$C:$G,5,FALSE)))</f>
        <v>air pollution and CO2 write-up_only table_V4.docx (dropbox.com)</v>
      </c>
      <c r="M2103" s="21"/>
      <c r="N2103" s="21"/>
    </row>
    <row r="2104" spans="1:14">
      <c r="A2104" s="5">
        <f t="shared" si="320"/>
        <v>24</v>
      </c>
      <c r="B2104" s="5">
        <f t="shared" si="321"/>
        <v>23</v>
      </c>
      <c r="C2104" s="5" t="str">
        <f t="shared" ca="1" si="319"/>
        <v>injury_reporting_rate</v>
      </c>
      <c r="D2104" s="5" t="str">
        <f t="shared" ca="1" si="329"/>
        <v>injury_reporting_rate_san_antonio</v>
      </c>
      <c r="E2104" s="4" t="str" cm="1">
        <f t="array" aca="1" ref="E2104" ca="1">INDIRECT(ADDRESS(1,A2104,1,1,"all_city_parameter_inputs"))</f>
        <v>san_antonio</v>
      </c>
      <c r="F2104" s="6" t="str" cm="1">
        <f t="array" aca="1" ref="F2104" ca="1">IF(AND(ISBLANK(INDIRECT(ADDRESS(B2104,2,1,1,"all_city_parameter_inputs"))), ISBLANK(INDIRECT(ADDRESS(B2104,1,1,1,"all_city_parameter_inputs")))), "", IF(ISBLANK(INDIRECT(ADDRESS(B2104,1,1,1,"all_city_parameter_inputs"))), All_city_list!F2103,INDIRECT(ADDRESS(B2104,1,1,1,"all_city_parameter_inputs"))))</f>
        <v>injury_reporting_rate</v>
      </c>
      <c r="G2104" s="4" t="str" cm="1">
        <f t="array" aca="1" ref="G2104" ca="1">IF(AND(ISBLANK(INDIRECT(ADDRESS(B2104,3,1,1,"all_city_parameter_inputs"))),ISBLANK(INDIRECT(ADDRESS(B2104,2,1,1,"all_city_parameter_inputs")))),"",IF(ISBLANK(INDIRECT(ADDRESS(B2104,2,1,1,"all_city_parameter_inputs"))),"",INDIRECT(ADDRESS(B2104,2,1,1,"all_city_parameter_inputs"))))</f>
        <v>constant</v>
      </c>
      <c r="H2104" s="17" cm="1">
        <f t="array" aca="1" ref="H2104" ca="1">IF(ISBLANK(INDIRECT(ADDRESS(B2104,A2104,1,1,"all_city_parameter_inputs"))), "--",INDIRECT(ADDRESS(B2104,A2104,1,1,"all_city_parameter_inputs")))</f>
        <v>0.87305122494432075</v>
      </c>
      <c r="I2104" s="17">
        <f ca="1">IF(OR(G2104="alpha",G2104="beta",G2104="sd",G2104="mean"),"--",VLOOKUP(C2104,Default!$B$5:$H$113,7,FALSE))</f>
        <v>1</v>
      </c>
      <c r="J2104" s="4" t="str">
        <f ca="1">VLOOKUP(F2104,Lookup!$C$5:$D$109,2, FALSE)</f>
        <v>Injury values</v>
      </c>
      <c r="K2104" s="4" t="str">
        <f ca="1">VLOOKUP(C2104,Default!$B$4:$E$113,4, FALSE)</f>
        <v>rate at which injuries are reported</v>
      </c>
      <c r="L2104" s="21" t="str" cm="1">
        <f t="array" aca="1" ref="L2104" ca="1">IF(ISNA(VLOOKUP(D2104,Grouped_Sources!$C:$C,1,FALSE)),"", INDIRECT(VLOOKUP(D2104,Grouped_Sources!$C:$G,5,FALSE)))</f>
        <v>InjuryReportingRate_WriteUp_vxx.docx on OneDrive Ali Abbas - ITHIM Global\Methods and Processes\Input Parameters\InjuryReportingRate</v>
      </c>
      <c r="M2104" s="21"/>
      <c r="N2104" s="21"/>
    </row>
    <row r="2105" spans="1:14">
      <c r="A2105" s="5">
        <f t="shared" si="320"/>
        <v>24</v>
      </c>
      <c r="B2105" s="5">
        <f t="shared" si="321"/>
        <v>24</v>
      </c>
      <c r="C2105" s="5" t="str">
        <f t="shared" ca="1" si="319"/>
        <v>injury_reporting_rate</v>
      </c>
      <c r="D2105" s="5" t="str">
        <f t="shared" ca="1" si="329"/>
        <v>injury_reporting_rate_san_antonio</v>
      </c>
      <c r="E2105" s="4" t="str" cm="1">
        <f t="array" aca="1" ref="E2105" ca="1">INDIRECT(ADDRESS(1,A2105,1,1,"all_city_parameter_inputs"))</f>
        <v>san_antonio</v>
      </c>
      <c r="F2105" s="6" t="str" cm="1">
        <f t="array" aca="1" ref="F2105" ca="1">IF(AND(ISBLANK(INDIRECT(ADDRESS(B2105,2,1,1,"all_city_parameter_inputs"))), ISBLANK(INDIRECT(ADDRESS(B2105,1,1,1,"all_city_parameter_inputs")))), "", IF(ISBLANK(INDIRECT(ADDRESS(B2105,1,1,1,"all_city_parameter_inputs"))), All_city_list!F2104,INDIRECT(ADDRESS(B2105,1,1,1,"all_city_parameter_inputs"))))</f>
        <v>injury_reporting_rate</v>
      </c>
      <c r="G2105" s="4" t="str" cm="1">
        <f t="array" aca="1" ref="G2105" ca="1">IF(AND(ISBLANK(INDIRECT(ADDRESS(B2105,3,1,1,"all_city_parameter_inputs"))),ISBLANK(INDIRECT(ADDRESS(B2105,2,1,1,"all_city_parameter_inputs")))),"",IF(ISBLANK(INDIRECT(ADDRESS(B2105,2,1,1,"all_city_parameter_inputs"))),"",INDIRECT(ADDRESS(B2105,2,1,1,"all_city_parameter_inputs"))))</f>
        <v>alpha</v>
      </c>
      <c r="H2105" s="17" cm="1">
        <f t="array" aca="1" ref="H2105" ca="1">IF(ISBLANK(INDIRECT(ADDRESS(B2105,A2105,1,1,"all_city_parameter_inputs"))), "--",INDIRECT(ADDRESS(B2105,A2105,1,1,"all_city_parameter_inputs")))</f>
        <v>8.803218520818799</v>
      </c>
      <c r="I2105" s="17" t="str">
        <f ca="1">IF(OR(G2105="alpha",G2105="beta",G2105="sd",G2105="mean"),"--",VLOOKUP(C2105,Default!$B$5:$H$113,7,FALSE))</f>
        <v>--</v>
      </c>
      <c r="J2105" s="4" t="str">
        <f ca="1">VLOOKUP(F2105,Lookup!$C$5:$D$109,2, FALSE)</f>
        <v>Injury values</v>
      </c>
      <c r="K2105" s="4" t="str">
        <f ca="1">VLOOKUP(C2105,Default!$B$4:$E$113,4, FALSE)</f>
        <v>rate at which injuries are reported</v>
      </c>
      <c r="L2105" s="21" t="str" cm="1">
        <f t="array" aca="1" ref="L2105" ca="1">IF(ISNA(VLOOKUP(D2105,Grouped_Sources!$C:$C,1,FALSE)),"", INDIRECT(VLOOKUP(D2105,Grouped_Sources!$C:$G,5,FALSE)))</f>
        <v>InjuryReportingRate_WriteUp_vxx.docx on OneDrive Ali Abbas - ITHIM Global\Methods and Processes\Input Parameters\InjuryReportingRate</v>
      </c>
      <c r="M2105" s="21"/>
      <c r="N2105" s="21"/>
    </row>
    <row r="2106" spans="1:14">
      <c r="A2106" s="5">
        <f t="shared" si="320"/>
        <v>24</v>
      </c>
      <c r="B2106" s="5">
        <f t="shared" si="321"/>
        <v>25</v>
      </c>
      <c r="C2106" s="5" t="str">
        <f t="shared" ca="1" si="319"/>
        <v>injury_reporting_rate</v>
      </c>
      <c r="D2106" s="5" t="str">
        <f t="shared" ca="1" si="329"/>
        <v>injury_reporting_rate_san_antonio</v>
      </c>
      <c r="E2106" s="4" t="str" cm="1">
        <f t="array" aca="1" ref="E2106" ca="1">INDIRECT(ADDRESS(1,A2106,1,1,"all_city_parameter_inputs"))</f>
        <v>san_antonio</v>
      </c>
      <c r="F2106" s="6" t="str" cm="1">
        <f t="array" aca="1" ref="F2106" ca="1">IF(AND(ISBLANK(INDIRECT(ADDRESS(B2106,2,1,1,"all_city_parameter_inputs"))), ISBLANK(INDIRECT(ADDRESS(B2106,1,1,1,"all_city_parameter_inputs")))), "", IF(ISBLANK(INDIRECT(ADDRESS(B2106,1,1,1,"all_city_parameter_inputs"))), All_city_list!F2105,INDIRECT(ADDRESS(B2106,1,1,1,"all_city_parameter_inputs"))))</f>
        <v>injury_reporting_rate</v>
      </c>
      <c r="G2106" s="4" t="str" cm="1">
        <f t="array" aca="1" ref="G2106" ca="1">IF(AND(ISBLANK(INDIRECT(ADDRESS(B2106,3,1,1,"all_city_parameter_inputs"))),ISBLANK(INDIRECT(ADDRESS(B2106,2,1,1,"all_city_parameter_inputs")))),"",IF(ISBLANK(INDIRECT(ADDRESS(B2106,2,1,1,"all_city_parameter_inputs"))),"",INDIRECT(ADDRESS(B2106,2,1,1,"all_city_parameter_inputs"))))</f>
        <v>beta</v>
      </c>
      <c r="H2106" s="17" cm="1">
        <f t="array" aca="1" ref="H2106" ca="1">IF(ISBLANK(INDIRECT(ADDRESS(B2106,A2106,1,1,"all_city_parameter_inputs"))), "--",INDIRECT(ADDRESS(B2106,A2106,1,1,"all_city_parameter_inputs")))</f>
        <v>1.2800598359353863</v>
      </c>
      <c r="I2106" s="17" t="str">
        <f ca="1">IF(OR(G2106="alpha",G2106="beta",G2106="sd",G2106="mean"),"--",VLOOKUP(C2106,Default!$B$5:$H$113,7,FALSE))</f>
        <v>--</v>
      </c>
      <c r="J2106" s="4" t="str">
        <f ca="1">VLOOKUP(F2106,Lookup!$C$5:$D$109,2, FALSE)</f>
        <v>Injury values</v>
      </c>
      <c r="K2106" s="4" t="str">
        <f ca="1">VLOOKUP(C2106,Default!$B$4:$E$113,4, FALSE)</f>
        <v>rate at which injuries are reported</v>
      </c>
      <c r="L2106" s="21" t="str" cm="1">
        <f t="array" aca="1" ref="L2106" ca="1">IF(ISNA(VLOOKUP(D2106,Grouped_Sources!$C:$C,1,FALSE)),"", INDIRECT(VLOOKUP(D2106,Grouped_Sources!$C:$G,5,FALSE)))</f>
        <v>InjuryReportingRate_WriteUp_vxx.docx on OneDrive Ali Abbas - ITHIM Global\Methods and Processes\Input Parameters\InjuryReportingRate</v>
      </c>
      <c r="M2106" s="21"/>
      <c r="N2106" s="21"/>
    </row>
    <row r="2107" spans="1:14">
      <c r="A2107" s="5">
        <f t="shared" si="320"/>
        <v>24</v>
      </c>
      <c r="B2107" s="5">
        <f t="shared" si="321"/>
        <v>26</v>
      </c>
      <c r="C2107" s="5" t="str">
        <f t="shared" ca="1" si="319"/>
        <v>chronic_disease_scalar</v>
      </c>
      <c r="D2107" s="5" t="str">
        <f t="shared" ca="1" si="329"/>
        <v>chronic_disease_scalar_san_antonio</v>
      </c>
      <c r="E2107" s="4" t="str" cm="1">
        <f t="array" aca="1" ref="E2107" ca="1">INDIRECT(ADDRESS(1,A2107,1,1,"all_city_parameter_inputs"))</f>
        <v>san_antonio</v>
      </c>
      <c r="F2107" s="6" t="str" cm="1">
        <f t="array" aca="1" ref="F2107" ca="1">IF(AND(ISBLANK(INDIRECT(ADDRESS(B2107,2,1,1,"all_city_parameter_inputs"))), ISBLANK(INDIRECT(ADDRESS(B2107,1,1,1,"all_city_parameter_inputs")))), "", IF(ISBLANK(INDIRECT(ADDRESS(B2107,1,1,1,"all_city_parameter_inputs"))), All_city_list!F2106,INDIRECT(ADDRESS(B2107,1,1,1,"all_city_parameter_inputs"))))</f>
        <v>chronic_disease_scalar</v>
      </c>
      <c r="G2107" s="4" t="str" cm="1">
        <f t="array" aca="1" ref="G2107" ca="1">IF(AND(ISBLANK(INDIRECT(ADDRESS(B2107,3,1,1,"all_city_parameter_inputs"))),ISBLANK(INDIRECT(ADDRESS(B2107,2,1,1,"all_city_parameter_inputs")))),"",IF(ISBLANK(INDIRECT(ADDRESS(B2107,2,1,1,"all_city_parameter_inputs"))),"",INDIRECT(ADDRESS(B2107,2,1,1,"all_city_parameter_inputs"))))</f>
        <v>constant</v>
      </c>
      <c r="H2107" s="17" cm="1">
        <f t="array" aca="1" ref="H2107" ca="1">IF(ISBLANK(INDIRECT(ADDRESS(B2107,A2107,1,1,"all_city_parameter_inputs"))), "--",INDIRECT(ADDRESS(B2107,A2107,1,1,"all_city_parameter_inputs")))</f>
        <v>1</v>
      </c>
      <c r="I2107" s="17">
        <f ca="1">IF(OR(G2107="alpha",G2107="beta",G2107="sd",G2107="mean"),"--",VLOOKUP(C2107,Default!$B$5:$H$113,7,FALSE))</f>
        <v>1</v>
      </c>
      <c r="J2107" s="4" t="str">
        <f ca="1">VLOOKUP(F2107,Lookup!$C$5:$D$109,2, FALSE)</f>
        <v>Health values</v>
      </c>
      <c r="K2107" s="4" t="str">
        <f ca="1">VLOOKUP(C2107,Default!$B$4:$E$113,4, FALSE)</f>
        <v>scalar for GBD data</v>
      </c>
      <c r="L2107" s="21" t="str" cm="1">
        <f t="array" aca="1" ref="L2107" ca="1">IF(ISNA(VLOOKUP(D2107,Grouped_Sources!$C:$C,1,FALSE)),"", INDIRECT(VLOOKUP(D2107,Grouped_Sources!$C:$G,5,FALSE)))</f>
        <v>dummy value - leave for time being</v>
      </c>
      <c r="M2107" s="21"/>
      <c r="N2107" s="21"/>
    </row>
    <row r="2108" spans="1:14">
      <c r="A2108" s="5">
        <f t="shared" si="320"/>
        <v>24</v>
      </c>
      <c r="B2108" s="5">
        <f t="shared" si="321"/>
        <v>27</v>
      </c>
      <c r="C2108" s="5" t="str">
        <f t="shared" ca="1" si="319"/>
        <v>chronic_disease_scalar</v>
      </c>
      <c r="D2108" s="5" t="str">
        <f t="shared" ca="1" si="329"/>
        <v>chronic_disease_scalar_san_antonio</v>
      </c>
      <c r="E2108" s="4" t="str" cm="1">
        <f t="array" aca="1" ref="E2108" ca="1">INDIRECT(ADDRESS(1,A2108,1,1,"all_city_parameter_inputs"))</f>
        <v>san_antonio</v>
      </c>
      <c r="F2108" s="6" t="str" cm="1">
        <f t="array" aca="1" ref="F2108" ca="1">IF(AND(ISBLANK(INDIRECT(ADDRESS(B2108,2,1,1,"all_city_parameter_inputs"))), ISBLANK(INDIRECT(ADDRESS(B2108,1,1,1,"all_city_parameter_inputs")))), "", IF(ISBLANK(INDIRECT(ADDRESS(B2108,1,1,1,"all_city_parameter_inputs"))), All_city_list!F2107,INDIRECT(ADDRESS(B2108,1,1,1,"all_city_parameter_inputs"))))</f>
        <v>chronic_disease_scalar</v>
      </c>
      <c r="G2108" s="4" t="str" cm="1">
        <f t="array" aca="1" ref="G2108" ca="1">IF(AND(ISBLANK(INDIRECT(ADDRESS(B2108,3,1,1,"all_city_parameter_inputs"))),ISBLANK(INDIRECT(ADDRESS(B2108,2,1,1,"all_city_parameter_inputs")))),"",IF(ISBLANK(INDIRECT(ADDRESS(B2108,2,1,1,"all_city_parameter_inputs"))),"",INDIRECT(ADDRESS(B2108,2,1,1,"all_city_parameter_inputs"))))</f>
        <v>mean</v>
      </c>
      <c r="H2108" s="17" cm="1">
        <f t="array" aca="1" ref="H2108" ca="1">IF(ISBLANK(INDIRECT(ADDRESS(B2108,A2108,1,1,"all_city_parameter_inputs"))), "--",INDIRECT(ADDRESS(B2108,A2108,1,1,"all_city_parameter_inputs")))</f>
        <v>1</v>
      </c>
      <c r="I2108" s="17" t="str">
        <f ca="1">IF(OR(G2108="alpha",G2108="beta",G2108="sd",G2108="mean"),"--",VLOOKUP(C2108,Default!$B$5:$H$113,7,FALSE))</f>
        <v>--</v>
      </c>
      <c r="J2108" s="4" t="str">
        <f ca="1">VLOOKUP(F2108,Lookup!$C$5:$D$109,2, FALSE)</f>
        <v>Health values</v>
      </c>
      <c r="K2108" s="4" t="str">
        <f ca="1">VLOOKUP(C2108,Default!$B$4:$E$113,4, FALSE)</f>
        <v>scalar for GBD data</v>
      </c>
      <c r="L2108" s="21" t="str" cm="1">
        <f t="array" aca="1" ref="L2108" ca="1">IF(ISNA(VLOOKUP(D2108,Grouped_Sources!$C:$C,1,FALSE)),"", INDIRECT(VLOOKUP(D2108,Grouped_Sources!$C:$G,5,FALSE)))</f>
        <v>dummy value - leave for time being</v>
      </c>
      <c r="M2108" s="21"/>
      <c r="N2108" s="21"/>
    </row>
    <row r="2109" spans="1:14">
      <c r="A2109" s="5">
        <f t="shared" si="320"/>
        <v>24</v>
      </c>
      <c r="B2109" s="5">
        <f t="shared" si="321"/>
        <v>28</v>
      </c>
      <c r="C2109" s="5" t="str">
        <f t="shared" ca="1" si="319"/>
        <v>chronic_disease_scalar</v>
      </c>
      <c r="D2109" s="5" t="str">
        <f t="shared" ca="1" si="329"/>
        <v>chronic_disease_scalar_san_antonio</v>
      </c>
      <c r="E2109" s="4" t="str" cm="1">
        <f t="array" aca="1" ref="E2109" ca="1">INDIRECT(ADDRESS(1,A2109,1,1,"all_city_parameter_inputs"))</f>
        <v>san_antonio</v>
      </c>
      <c r="F2109" s="6" t="str" cm="1">
        <f t="array" aca="1" ref="F2109" ca="1">IF(AND(ISBLANK(INDIRECT(ADDRESS(B2109,2,1,1,"all_city_parameter_inputs"))), ISBLANK(INDIRECT(ADDRESS(B2109,1,1,1,"all_city_parameter_inputs")))), "", IF(ISBLANK(INDIRECT(ADDRESS(B2109,1,1,1,"all_city_parameter_inputs"))), All_city_list!F2108,INDIRECT(ADDRESS(B2109,1,1,1,"all_city_parameter_inputs"))))</f>
        <v>chronic_disease_scalar</v>
      </c>
      <c r="G2109" s="4" t="str" cm="1">
        <f t="array" aca="1" ref="G2109" ca="1">IF(AND(ISBLANK(INDIRECT(ADDRESS(B2109,3,1,1,"all_city_parameter_inputs"))),ISBLANK(INDIRECT(ADDRESS(B2109,2,1,1,"all_city_parameter_inputs")))),"",IF(ISBLANK(INDIRECT(ADDRESS(B2109,2,1,1,"all_city_parameter_inputs"))),"",INDIRECT(ADDRESS(B2109,2,1,1,"all_city_parameter_inputs"))))</f>
        <v>sd</v>
      </c>
      <c r="H2109" s="17" cm="1">
        <f t="array" aca="1" ref="H2109" ca="1">IF(ISBLANK(INDIRECT(ADDRESS(B2109,A2109,1,1,"all_city_parameter_inputs"))), "--",INDIRECT(ADDRESS(B2109,A2109,1,1,"all_city_parameter_inputs")))</f>
        <v>1.2</v>
      </c>
      <c r="I2109" s="17" t="str">
        <f ca="1">IF(OR(G2109="alpha",G2109="beta",G2109="sd",G2109="mean"),"--",VLOOKUP(C2109,Default!$B$5:$H$113,7,FALSE))</f>
        <v>--</v>
      </c>
      <c r="J2109" s="4" t="str">
        <f ca="1">VLOOKUP(F2109,Lookup!$C$5:$D$109,2, FALSE)</f>
        <v>Health values</v>
      </c>
      <c r="K2109" s="4" t="str">
        <f ca="1">VLOOKUP(C2109,Default!$B$4:$E$113,4, FALSE)</f>
        <v>scalar for GBD data</v>
      </c>
      <c r="L2109" s="21" t="str" cm="1">
        <f t="array" aca="1" ref="L2109" ca="1">IF(ISNA(VLOOKUP(D2109,Grouped_Sources!$C:$C,1,FALSE)),"", INDIRECT(VLOOKUP(D2109,Grouped_Sources!$C:$G,5,FALSE)))</f>
        <v>dummy value - leave for time being</v>
      </c>
      <c r="M2109" s="21"/>
      <c r="N2109" s="21"/>
    </row>
    <row r="2110" spans="1:14">
      <c r="A2110" s="5">
        <f t="shared" si="320"/>
        <v>24</v>
      </c>
      <c r="B2110" s="5">
        <f t="shared" si="321"/>
        <v>29</v>
      </c>
      <c r="C2110" s="5" t="str">
        <f t="shared" ca="1" si="319"/>
        <v>pm_conc_base</v>
      </c>
      <c r="D2110" s="5" t="str">
        <f t="shared" ca="1" si="329"/>
        <v>pm_conc_base_san_antonio</v>
      </c>
      <c r="E2110" s="4" t="str" cm="1">
        <f t="array" aca="1" ref="E2110" ca="1">INDIRECT(ADDRESS(1,A2110,1,1,"all_city_parameter_inputs"))</f>
        <v>san_antonio</v>
      </c>
      <c r="F2110" s="6" t="str" cm="1">
        <f t="array" aca="1" ref="F2110" ca="1">IF(AND(ISBLANK(INDIRECT(ADDRESS(B2110,2,1,1,"all_city_parameter_inputs"))), ISBLANK(INDIRECT(ADDRESS(B2110,1,1,1,"all_city_parameter_inputs")))), "", IF(ISBLANK(INDIRECT(ADDRESS(B2110,1,1,1,"all_city_parameter_inputs"))), All_city_list!F2109,INDIRECT(ADDRESS(B2110,1,1,1,"all_city_parameter_inputs"))))</f>
        <v>pm_conc_base</v>
      </c>
      <c r="G2110" s="4" t="str" cm="1">
        <f t="array" aca="1" ref="G2110" ca="1">IF(AND(ISBLANK(INDIRECT(ADDRESS(B2110,3,1,1,"all_city_parameter_inputs"))),ISBLANK(INDIRECT(ADDRESS(B2110,2,1,1,"all_city_parameter_inputs")))),"",IF(ISBLANK(INDIRECT(ADDRESS(B2110,2,1,1,"all_city_parameter_inputs"))),"",INDIRECT(ADDRESS(B2110,2,1,1,"all_city_parameter_inputs"))))</f>
        <v>constant</v>
      </c>
      <c r="H2110" s="17" cm="1">
        <f t="array" aca="1" ref="H2110" ca="1">IF(ISBLANK(INDIRECT(ADDRESS(B2110,A2110,1,1,"all_city_parameter_inputs"))), "--",INDIRECT(ADDRESS(B2110,A2110,1,1,"all_city_parameter_inputs")))</f>
        <v>21.861799999999999</v>
      </c>
      <c r="I2110" s="17">
        <f ca="1">IF(OR(G2110="alpha",G2110="beta",G2110="sd",G2110="mean"),"--",VLOOKUP(C2110,Default!$B$5:$H$113,7,FALSE))</f>
        <v>12.69</v>
      </c>
      <c r="J2110" s="4" t="str">
        <f ca="1">VLOOKUP(F2110,Lookup!$C$5:$D$109,2, FALSE)</f>
        <v>Pollution values</v>
      </c>
      <c r="K2110" s="4" t="str">
        <f ca="1">VLOOKUP(C2110,Default!$B$4:$E$113,4, FALSE)</f>
        <v>background PM2.5 concentration</v>
      </c>
      <c r="L2110" s="21" t="str" cm="1">
        <f t="array" aca="1" ref="L2110" ca="1">IF(ISNA(VLOOKUP(D2110,Grouped_Sources!$C:$C,1,FALSE)),"", INDIRECT(VLOOKUP(D2110,Grouped_Sources!$C:$G,5,FALSE)))</f>
        <v>…Dropbox\ITHIM Global\Methods and Processes\Air Pollution\Emissions and air pollution calculations - Rahul &amp; Haneen\Databases used\database_source_apport_studies_v2_0_26_9_2015.xls</v>
      </c>
      <c r="M2110" s="21"/>
      <c r="N2110" s="21"/>
    </row>
    <row r="2111" spans="1:14">
      <c r="A2111" s="5">
        <f t="shared" si="320"/>
        <v>24</v>
      </c>
      <c r="B2111" s="5">
        <f t="shared" si="321"/>
        <v>30</v>
      </c>
      <c r="C2111" s="5" t="str">
        <f t="shared" ca="1" si="319"/>
        <v>pm_conc_base</v>
      </c>
      <c r="D2111" s="5" t="str">
        <f t="shared" ca="1" si="329"/>
        <v>pm_conc_base_san_antonio</v>
      </c>
      <c r="E2111" s="4" t="str" cm="1">
        <f t="array" aca="1" ref="E2111" ca="1">INDIRECT(ADDRESS(1,A2111,1,1,"all_city_parameter_inputs"))</f>
        <v>san_antonio</v>
      </c>
      <c r="F2111" s="6" t="str" cm="1">
        <f t="array" aca="1" ref="F2111" ca="1">IF(AND(ISBLANK(INDIRECT(ADDRESS(B2111,2,1,1,"all_city_parameter_inputs"))), ISBLANK(INDIRECT(ADDRESS(B2111,1,1,1,"all_city_parameter_inputs")))), "", IF(ISBLANK(INDIRECT(ADDRESS(B2111,1,1,1,"all_city_parameter_inputs"))), All_city_list!F2110,INDIRECT(ADDRESS(B2111,1,1,1,"all_city_parameter_inputs"))))</f>
        <v>pm_conc_base</v>
      </c>
      <c r="G2111" s="4" t="str" cm="1">
        <f t="array" aca="1" ref="G2111" ca="1">IF(AND(ISBLANK(INDIRECT(ADDRESS(B2111,3,1,1,"all_city_parameter_inputs"))),ISBLANK(INDIRECT(ADDRESS(B2111,2,1,1,"all_city_parameter_inputs")))),"",IF(ISBLANK(INDIRECT(ADDRESS(B2111,2,1,1,"all_city_parameter_inputs"))),"",INDIRECT(ADDRESS(B2111,2,1,1,"all_city_parameter_inputs"))))</f>
        <v>mean</v>
      </c>
      <c r="H2111" s="17" t="str" cm="1">
        <f t="array" aca="1" ref="H2111" ca="1">IF(ISBLANK(INDIRECT(ADDRESS(B2111,A2111,1,1,"all_city_parameter_inputs"))), "--",INDIRECT(ADDRESS(B2111,A2111,1,1,"all_city_parameter_inputs")))</f>
        <v>--</v>
      </c>
      <c r="I2111" s="17" t="str">
        <f ca="1">IF(OR(G2111="alpha",G2111="beta",G2111="sd",G2111="mean"),"--",VLOOKUP(C2111,Default!$B$5:$H$113,7,FALSE))</f>
        <v>--</v>
      </c>
      <c r="J2111" s="4" t="str">
        <f ca="1">VLOOKUP(F2111,Lookup!$C$5:$D$109,2, FALSE)</f>
        <v>Pollution values</v>
      </c>
      <c r="K2111" s="4" t="str">
        <f ca="1">VLOOKUP(C2111,Default!$B$4:$E$113,4, FALSE)</f>
        <v>background PM2.5 concentration</v>
      </c>
      <c r="L2111" s="21" t="str" cm="1">
        <f t="array" aca="1" ref="L2111" ca="1">IF(ISNA(VLOOKUP(D2111,Grouped_Sources!$C:$C,1,FALSE)),"", INDIRECT(VLOOKUP(D2111,Grouped_Sources!$C:$G,5,FALSE)))</f>
        <v>…Dropbox\ITHIM Global\Methods and Processes\Air Pollution\Emissions and air pollution calculations - Rahul &amp; Haneen\Databases used\database_source_apport_studies_v2_0_26_9_2015.xls</v>
      </c>
      <c r="M2111" s="21"/>
      <c r="N2111" s="21"/>
    </row>
    <row r="2112" spans="1:14">
      <c r="A2112" s="5">
        <f t="shared" si="320"/>
        <v>24</v>
      </c>
      <c r="B2112" s="5">
        <f t="shared" si="321"/>
        <v>31</v>
      </c>
      <c r="C2112" s="5" t="str">
        <f t="shared" ca="1" si="319"/>
        <v>pm_conc_base</v>
      </c>
      <c r="D2112" s="5" t="str">
        <f t="shared" ca="1" si="329"/>
        <v>pm_conc_base_san_antonio</v>
      </c>
      <c r="E2112" s="4" t="str" cm="1">
        <f t="array" aca="1" ref="E2112" ca="1">INDIRECT(ADDRESS(1,A2112,1,1,"all_city_parameter_inputs"))</f>
        <v>san_antonio</v>
      </c>
      <c r="F2112" s="6" t="str" cm="1">
        <f t="array" aca="1" ref="F2112" ca="1">IF(AND(ISBLANK(INDIRECT(ADDRESS(B2112,2,1,1,"all_city_parameter_inputs"))), ISBLANK(INDIRECT(ADDRESS(B2112,1,1,1,"all_city_parameter_inputs")))), "", IF(ISBLANK(INDIRECT(ADDRESS(B2112,1,1,1,"all_city_parameter_inputs"))), All_city_list!F2111,INDIRECT(ADDRESS(B2112,1,1,1,"all_city_parameter_inputs"))))</f>
        <v>pm_conc_base</v>
      </c>
      <c r="G2112" s="4" t="str" cm="1">
        <f t="array" aca="1" ref="G2112" ca="1">IF(AND(ISBLANK(INDIRECT(ADDRESS(B2112,3,1,1,"all_city_parameter_inputs"))),ISBLANK(INDIRECT(ADDRESS(B2112,2,1,1,"all_city_parameter_inputs")))),"",IF(ISBLANK(INDIRECT(ADDRESS(B2112,2,1,1,"all_city_parameter_inputs"))),"",INDIRECT(ADDRESS(B2112,2,1,1,"all_city_parameter_inputs"))))</f>
        <v>sd</v>
      </c>
      <c r="H2112" s="17" t="str" cm="1">
        <f t="array" aca="1" ref="H2112" ca="1">IF(ISBLANK(INDIRECT(ADDRESS(B2112,A2112,1,1,"all_city_parameter_inputs"))), "--",INDIRECT(ADDRESS(B2112,A2112,1,1,"all_city_parameter_inputs")))</f>
        <v>--</v>
      </c>
      <c r="I2112" s="17" t="str">
        <f ca="1">IF(OR(G2112="alpha",G2112="beta",G2112="sd",G2112="mean"),"--",VLOOKUP(C2112,Default!$B$5:$H$113,7,FALSE))</f>
        <v>--</v>
      </c>
      <c r="J2112" s="4" t="str">
        <f ca="1">VLOOKUP(F2112,Lookup!$C$5:$D$109,2, FALSE)</f>
        <v>Pollution values</v>
      </c>
      <c r="K2112" s="4" t="str">
        <f ca="1">VLOOKUP(C2112,Default!$B$4:$E$113,4, FALSE)</f>
        <v>background PM2.5 concentration</v>
      </c>
      <c r="L2112" s="21" t="str" cm="1">
        <f t="array" aca="1" ref="L2112" ca="1">IF(ISNA(VLOOKUP(D2112,Grouped_Sources!$C:$C,1,FALSE)),"", INDIRECT(VLOOKUP(D2112,Grouped_Sources!$C:$G,5,FALSE)))</f>
        <v>…Dropbox\ITHIM Global\Methods and Processes\Air Pollution\Emissions and air pollution calculations - Rahul &amp; Haneen\Databases used\database_source_apport_studies_v2_0_26_9_2015.xls</v>
      </c>
      <c r="M2112" s="21"/>
      <c r="N2112" s="21"/>
    </row>
    <row r="2113" spans="1:14">
      <c r="A2113" s="5">
        <f t="shared" si="320"/>
        <v>24</v>
      </c>
      <c r="B2113" s="5">
        <f t="shared" si="321"/>
        <v>32</v>
      </c>
      <c r="C2113" s="5" t="str">
        <f t="shared" ca="1" si="319"/>
        <v>pm_trans_share</v>
      </c>
      <c r="D2113" s="5" t="str">
        <f t="shared" ca="1" si="329"/>
        <v>pm_trans_share_san_antonio</v>
      </c>
      <c r="E2113" s="4" t="str" cm="1">
        <f t="array" aca="1" ref="E2113" ca="1">INDIRECT(ADDRESS(1,A2113,1,1,"all_city_parameter_inputs"))</f>
        <v>san_antonio</v>
      </c>
      <c r="F2113" s="6" t="str" cm="1">
        <f t="array" aca="1" ref="F2113" ca="1">IF(AND(ISBLANK(INDIRECT(ADDRESS(B2113,2,1,1,"all_city_parameter_inputs"))), ISBLANK(INDIRECT(ADDRESS(B2113,1,1,1,"all_city_parameter_inputs")))), "", IF(ISBLANK(INDIRECT(ADDRESS(B2113,1,1,1,"all_city_parameter_inputs"))), All_city_list!F2112,INDIRECT(ADDRESS(B2113,1,1,1,"all_city_parameter_inputs"))))</f>
        <v>pm_trans_share</v>
      </c>
      <c r="G2113" s="4" t="str" cm="1">
        <f t="array" aca="1" ref="G2113" ca="1">IF(AND(ISBLANK(INDIRECT(ADDRESS(B2113,3,1,1,"all_city_parameter_inputs"))),ISBLANK(INDIRECT(ADDRESS(B2113,2,1,1,"all_city_parameter_inputs")))),"",IF(ISBLANK(INDIRECT(ADDRESS(B2113,2,1,1,"all_city_parameter_inputs"))),"",INDIRECT(ADDRESS(B2113,2,1,1,"all_city_parameter_inputs"))))</f>
        <v>constant</v>
      </c>
      <c r="H2113" s="17" cm="1">
        <f t="array" aca="1" ref="H2113" ca="1">IF(ISBLANK(INDIRECT(ADDRESS(B2113,A2113,1,1,"all_city_parameter_inputs"))), "--",INDIRECT(ADDRESS(B2113,A2113,1,1,"all_city_parameter_inputs")))</f>
        <v>0.32</v>
      </c>
      <c r="I2113" s="17">
        <f ca="1">IF(OR(G2113="alpha",G2113="beta",G2113="sd",G2113="mean"),"--",VLOOKUP(C2113,Default!$B$5:$H$113,7,FALSE))</f>
        <v>0.42</v>
      </c>
      <c r="J2113" s="4" t="str">
        <f ca="1">VLOOKUP(F2113,Lookup!$C$5:$D$109,2, FALSE)</f>
        <v>Pollution values</v>
      </c>
      <c r="K2113" s="4" t="str">
        <f ca="1">VLOOKUP(C2113,Default!$B$4:$E$113,4, FALSE)</f>
        <v>proportion of background PM2.5 attributable to transport</v>
      </c>
      <c r="L2113" s="21" t="str" cm="1">
        <f t="array" aca="1" ref="L2113" ca="1">IF(ISNA(VLOOKUP(D2113,Grouped_Sources!$C:$C,1,FALSE)),"", INDIRECT(VLOOKUP(D2113,Grouped_Sources!$C:$G,5,FALSE)))</f>
        <v>…Dropbox\ITHIM Global\Methods and Processes\Air Pollution\Emissions and air pollution calculations - Rahul &amp; Haneen\Databases used\database_source_apport_studies_v2_0_26_9_2015.xls</v>
      </c>
      <c r="M2113" s="21"/>
      <c r="N2113" s="21"/>
    </row>
    <row r="2114" spans="1:14">
      <c r="A2114" s="5">
        <f t="shared" si="320"/>
        <v>24</v>
      </c>
      <c r="B2114" s="5">
        <f t="shared" si="321"/>
        <v>33</v>
      </c>
      <c r="C2114" s="5" t="str">
        <f t="shared" ca="1" si="319"/>
        <v>pm_trans_share</v>
      </c>
      <c r="D2114" s="5" t="str">
        <f t="shared" ca="1" si="329"/>
        <v>pm_trans_share_san_antonio</v>
      </c>
      <c r="E2114" s="4" t="str" cm="1">
        <f t="array" aca="1" ref="E2114" ca="1">INDIRECT(ADDRESS(1,A2114,1,1,"all_city_parameter_inputs"))</f>
        <v>san_antonio</v>
      </c>
      <c r="F2114" s="6" t="str" cm="1">
        <f t="array" aca="1" ref="F2114" ca="1">IF(AND(ISBLANK(INDIRECT(ADDRESS(B2114,2,1,1,"all_city_parameter_inputs"))), ISBLANK(INDIRECT(ADDRESS(B2114,1,1,1,"all_city_parameter_inputs")))), "", IF(ISBLANK(INDIRECT(ADDRESS(B2114,1,1,1,"all_city_parameter_inputs"))), All_city_list!F2113,INDIRECT(ADDRESS(B2114,1,1,1,"all_city_parameter_inputs"))))</f>
        <v>pm_trans_share</v>
      </c>
      <c r="G2114" s="4" t="str" cm="1">
        <f t="array" aca="1" ref="G2114" ca="1">IF(AND(ISBLANK(INDIRECT(ADDRESS(B2114,3,1,1,"all_city_parameter_inputs"))),ISBLANK(INDIRECT(ADDRESS(B2114,2,1,1,"all_city_parameter_inputs")))),"",IF(ISBLANK(INDIRECT(ADDRESS(B2114,2,1,1,"all_city_parameter_inputs"))),"",INDIRECT(ADDRESS(B2114,2,1,1,"all_city_parameter_inputs"))))</f>
        <v>alpha</v>
      </c>
      <c r="H2114" s="17" t="str" cm="1">
        <f t="array" aca="1" ref="H2114" ca="1">IF(ISBLANK(INDIRECT(ADDRESS(B2114,A2114,1,1,"all_city_parameter_inputs"))), "--",INDIRECT(ADDRESS(B2114,A2114,1,1,"all_city_parameter_inputs")))</f>
        <v>--</v>
      </c>
      <c r="I2114" s="17" t="str">
        <f ca="1">IF(OR(G2114="alpha",G2114="beta",G2114="sd",G2114="mean"),"--",VLOOKUP(C2114,Default!$B$5:$H$113,7,FALSE))</f>
        <v>--</v>
      </c>
      <c r="J2114" s="4" t="str">
        <f ca="1">VLOOKUP(F2114,Lookup!$C$5:$D$109,2, FALSE)</f>
        <v>Pollution values</v>
      </c>
      <c r="K2114" s="4" t="str">
        <f ca="1">VLOOKUP(C2114,Default!$B$4:$E$113,4, FALSE)</f>
        <v>proportion of background PM2.5 attributable to transport</v>
      </c>
      <c r="L2114" s="21" t="str" cm="1">
        <f t="array" aca="1" ref="L2114" ca="1">IF(ISNA(VLOOKUP(D2114,Grouped_Sources!$C:$C,1,FALSE)),"", INDIRECT(VLOOKUP(D2114,Grouped_Sources!$C:$G,5,FALSE)))</f>
        <v>…Dropbox\ITHIM Global\Methods and Processes\Air Pollution\Emissions and air pollution calculations - Rahul &amp; Haneen\Databases used\database_source_apport_studies_v2_0_26_9_2015.xls</v>
      </c>
      <c r="M2114" s="21"/>
      <c r="N2114" s="21"/>
    </row>
    <row r="2115" spans="1:14">
      <c r="A2115" s="5">
        <f t="shared" si="320"/>
        <v>24</v>
      </c>
      <c r="B2115" s="5">
        <f t="shared" si="321"/>
        <v>34</v>
      </c>
      <c r="C2115" s="5" t="str">
        <f t="shared" ca="1" si="319"/>
        <v>pm_trans_share</v>
      </c>
      <c r="D2115" s="5" t="str">
        <f t="shared" ca="1" si="329"/>
        <v>pm_trans_share_san_antonio</v>
      </c>
      <c r="E2115" s="4" t="str" cm="1">
        <f t="array" aca="1" ref="E2115" ca="1">INDIRECT(ADDRESS(1,A2115,1,1,"all_city_parameter_inputs"))</f>
        <v>san_antonio</v>
      </c>
      <c r="F2115" s="6" t="str" cm="1">
        <f t="array" aca="1" ref="F2115" ca="1">IF(AND(ISBLANK(INDIRECT(ADDRESS(B2115,2,1,1,"all_city_parameter_inputs"))), ISBLANK(INDIRECT(ADDRESS(B2115,1,1,1,"all_city_parameter_inputs")))), "", IF(ISBLANK(INDIRECT(ADDRESS(B2115,1,1,1,"all_city_parameter_inputs"))), All_city_list!F2114,INDIRECT(ADDRESS(B2115,1,1,1,"all_city_parameter_inputs"))))</f>
        <v>pm_trans_share</v>
      </c>
      <c r="G2115" s="4" t="str" cm="1">
        <f t="array" aca="1" ref="G2115" ca="1">IF(AND(ISBLANK(INDIRECT(ADDRESS(B2115,3,1,1,"all_city_parameter_inputs"))),ISBLANK(INDIRECT(ADDRESS(B2115,2,1,1,"all_city_parameter_inputs")))),"",IF(ISBLANK(INDIRECT(ADDRESS(B2115,2,1,1,"all_city_parameter_inputs"))),"",INDIRECT(ADDRESS(B2115,2,1,1,"all_city_parameter_inputs"))))</f>
        <v>beta</v>
      </c>
      <c r="H2115" s="17" t="str" cm="1">
        <f t="array" aca="1" ref="H2115" ca="1">IF(ISBLANK(INDIRECT(ADDRESS(B2115,A2115,1,1,"all_city_parameter_inputs"))), "--",INDIRECT(ADDRESS(B2115,A2115,1,1,"all_city_parameter_inputs")))</f>
        <v>--</v>
      </c>
      <c r="I2115" s="17" t="str">
        <f ca="1">IF(OR(G2115="alpha",G2115="beta",G2115="sd",G2115="mean"),"--",VLOOKUP(C2115,Default!$B$5:$H$113,7,FALSE))</f>
        <v>--</v>
      </c>
      <c r="J2115" s="4" t="str">
        <f ca="1">VLOOKUP(F2115,Lookup!$C$5:$D$109,2, FALSE)</f>
        <v>Pollution values</v>
      </c>
      <c r="K2115" s="4" t="str">
        <f ca="1">VLOOKUP(C2115,Default!$B$4:$E$113,4, FALSE)</f>
        <v>proportion of background PM2.5 attributable to transport</v>
      </c>
      <c r="L2115" s="21" t="str" cm="1">
        <f t="array" aca="1" ref="L2115" ca="1">IF(ISNA(VLOOKUP(D2115,Grouped_Sources!$C:$C,1,FALSE)),"", INDIRECT(VLOOKUP(D2115,Grouped_Sources!$C:$G,5,FALSE)))</f>
        <v>…Dropbox\ITHIM Global\Methods and Processes\Air Pollution\Emissions and air pollution calculations - Rahul &amp; Haneen\Databases used\database_source_apport_studies_v2_0_26_9_2015.xls</v>
      </c>
      <c r="M2115" s="21"/>
      <c r="N2115" s="21"/>
    </row>
    <row r="2116" spans="1:14">
      <c r="A2116" s="5">
        <f t="shared" si="320"/>
        <v>24</v>
      </c>
      <c r="B2116" s="5">
        <f t="shared" si="321"/>
        <v>35</v>
      </c>
      <c r="C2116" s="5" t="str">
        <f t="shared" ca="1" si="319"/>
        <v>background_pa_scalar</v>
      </c>
      <c r="D2116" s="5" t="str">
        <f t="shared" ca="1" si="329"/>
        <v>background_pa_scalar_san_antonio</v>
      </c>
      <c r="E2116" s="4" t="str" cm="1">
        <f t="array" aca="1" ref="E2116" ca="1">INDIRECT(ADDRESS(1,A2116,1,1,"all_city_parameter_inputs"))</f>
        <v>san_antonio</v>
      </c>
      <c r="F2116" s="6" t="str" cm="1">
        <f t="array" aca="1" ref="F2116" ca="1">IF(AND(ISBLANK(INDIRECT(ADDRESS(B2116,2,1,1,"all_city_parameter_inputs"))), ISBLANK(INDIRECT(ADDRESS(B2116,1,1,1,"all_city_parameter_inputs")))), "", IF(ISBLANK(INDIRECT(ADDRESS(B2116,1,1,1,"all_city_parameter_inputs"))), All_city_list!F2115,INDIRECT(ADDRESS(B2116,1,1,1,"all_city_parameter_inputs"))))</f>
        <v>background_pa_scalar</v>
      </c>
      <c r="G2116" s="4" t="str" cm="1">
        <f t="array" aca="1" ref="G2116" ca="1">IF(AND(ISBLANK(INDIRECT(ADDRESS(B2116,3,1,1,"all_city_parameter_inputs"))),ISBLANK(INDIRECT(ADDRESS(B2116,2,1,1,"all_city_parameter_inputs")))),"",IF(ISBLANK(INDIRECT(ADDRESS(B2116,2,1,1,"all_city_parameter_inputs"))),"",INDIRECT(ADDRESS(B2116,2,1,1,"all_city_parameter_inputs"))))</f>
        <v>constant</v>
      </c>
      <c r="H2116" s="17" cm="1">
        <f t="array" aca="1" ref="H2116" ca="1">IF(ISBLANK(INDIRECT(ADDRESS(B2116,A2116,1,1,"all_city_parameter_inputs"))), "--",INDIRECT(ADDRESS(B2116,A2116,1,1,"all_city_parameter_inputs")))</f>
        <v>1</v>
      </c>
      <c r="I2116" s="17">
        <f ca="1">IF(OR(G2116="alpha",G2116="beta",G2116="sd",G2116="mean"),"--",VLOOKUP(C2116,Default!$B$5:$H$113,7,FALSE))</f>
        <v>1</v>
      </c>
      <c r="J2116" s="4" t="str">
        <f ca="1">VLOOKUP(F2116,Lookup!$C$5:$D$109,2, FALSE)</f>
        <v>PA values</v>
      </c>
      <c r="K2116" s="4" t="str">
        <f ca="1">VLOOKUP(C2116,Default!$B$4:$E$113,4, FALSE)</f>
        <v>scalar for physical activity</v>
      </c>
      <c r="L2116" s="21" t="str" cm="1">
        <f t="array" aca="1" ref="L2116" ca="1">IF(ISNA(VLOOKUP(D2116,Grouped_Sources!$C:$C,1,FALSE)),"", INDIRECT(VLOOKUP(D2116,Grouped_Sources!$C:$G,5,FALSE)))</f>
        <v>dummy value - leave (could be improved by looking at PA surveys</v>
      </c>
      <c r="M2116" s="21"/>
      <c r="N2116" s="21"/>
    </row>
    <row r="2117" spans="1:14">
      <c r="A2117" s="5">
        <f t="shared" si="320"/>
        <v>24</v>
      </c>
      <c r="B2117" s="5">
        <f t="shared" si="321"/>
        <v>36</v>
      </c>
      <c r="C2117" s="5" t="str">
        <f t="shared" ref="C2117:C2190" ca="1" si="330">IF(G2117 = "",F2117,IF(OR(G2117="alpha",G2117="beta",G2117="constant",G2117="sd",G2117="mean",G2117="sample"),F2117,F2117&amp;" "&amp;G2117))</f>
        <v>background_pa_scalar</v>
      </c>
      <c r="D2117" s="5" t="str">
        <f t="shared" ca="1" si="329"/>
        <v>background_pa_scalar_san_antonio</v>
      </c>
      <c r="E2117" s="4" t="str" cm="1">
        <f t="array" aca="1" ref="E2117" ca="1">INDIRECT(ADDRESS(1,A2117,1,1,"all_city_parameter_inputs"))</f>
        <v>san_antonio</v>
      </c>
      <c r="F2117" s="6" t="str" cm="1">
        <f t="array" aca="1" ref="F2117" ca="1">IF(AND(ISBLANK(INDIRECT(ADDRESS(B2117,2,1,1,"all_city_parameter_inputs"))), ISBLANK(INDIRECT(ADDRESS(B2117,1,1,1,"all_city_parameter_inputs")))), "", IF(ISBLANK(INDIRECT(ADDRESS(B2117,1,1,1,"all_city_parameter_inputs"))), All_city_list!F2116,INDIRECT(ADDRESS(B2117,1,1,1,"all_city_parameter_inputs"))))</f>
        <v>background_pa_scalar</v>
      </c>
      <c r="G2117" s="4" t="str" cm="1">
        <f t="array" aca="1" ref="G2117" ca="1">IF(AND(ISBLANK(INDIRECT(ADDRESS(B2117,3,1,1,"all_city_parameter_inputs"))),ISBLANK(INDIRECT(ADDRESS(B2117,2,1,1,"all_city_parameter_inputs")))),"",IF(ISBLANK(INDIRECT(ADDRESS(B2117,2,1,1,"all_city_parameter_inputs"))),"",INDIRECT(ADDRESS(B2117,2,1,1,"all_city_parameter_inputs"))))</f>
        <v>mean</v>
      </c>
      <c r="H2117" s="17" cm="1">
        <f t="array" aca="1" ref="H2117" ca="1">IF(ISBLANK(INDIRECT(ADDRESS(B2117,A2117,1,1,"all_city_parameter_inputs"))), "--",INDIRECT(ADDRESS(B2117,A2117,1,1,"all_city_parameter_inputs")))</f>
        <v>1</v>
      </c>
      <c r="I2117" s="17" t="str">
        <f ca="1">IF(OR(G2117="alpha",G2117="beta",G2117="sd",G2117="mean"),"--",VLOOKUP(C2117,Default!$B$5:$H$113,7,FALSE))</f>
        <v>--</v>
      </c>
      <c r="J2117" s="4" t="str">
        <f ca="1">VLOOKUP(F2117,Lookup!$C$5:$D$109,2, FALSE)</f>
        <v>PA values</v>
      </c>
      <c r="K2117" s="4" t="str">
        <f ca="1">VLOOKUP(C2117,Default!$B$4:$E$113,4, FALSE)</f>
        <v>scalar for physical activity</v>
      </c>
      <c r="L2117" s="21" t="str" cm="1">
        <f t="array" aca="1" ref="L2117" ca="1">IF(ISNA(VLOOKUP(D2117,Grouped_Sources!$C:$C,1,FALSE)),"", INDIRECT(VLOOKUP(D2117,Grouped_Sources!$C:$G,5,FALSE)))</f>
        <v>dummy value - leave (could be improved by looking at PA surveys</v>
      </c>
      <c r="M2117" s="21"/>
      <c r="N2117" s="21"/>
    </row>
    <row r="2118" spans="1:14">
      <c r="A2118" s="5">
        <f t="shared" si="320"/>
        <v>24</v>
      </c>
      <c r="B2118" s="5">
        <f t="shared" si="321"/>
        <v>37</v>
      </c>
      <c r="C2118" s="5" t="str">
        <f t="shared" ca="1" si="330"/>
        <v>background_pa_scalar</v>
      </c>
      <c r="D2118" s="5" t="str">
        <f t="shared" ca="1" si="329"/>
        <v>background_pa_scalar_san_antonio</v>
      </c>
      <c r="E2118" s="4" t="str" cm="1">
        <f t="array" aca="1" ref="E2118" ca="1">INDIRECT(ADDRESS(1,A2118,1,1,"all_city_parameter_inputs"))</f>
        <v>san_antonio</v>
      </c>
      <c r="F2118" s="6" t="str" cm="1">
        <f t="array" aca="1" ref="F2118" ca="1">IF(AND(ISBLANK(INDIRECT(ADDRESS(B2118,2,1,1,"all_city_parameter_inputs"))), ISBLANK(INDIRECT(ADDRESS(B2118,1,1,1,"all_city_parameter_inputs")))), "", IF(ISBLANK(INDIRECT(ADDRESS(B2118,1,1,1,"all_city_parameter_inputs"))), All_city_list!F2117,INDIRECT(ADDRESS(B2118,1,1,1,"all_city_parameter_inputs"))))</f>
        <v>background_pa_scalar</v>
      </c>
      <c r="G2118" s="4" t="str" cm="1">
        <f t="array" aca="1" ref="G2118" ca="1">IF(AND(ISBLANK(INDIRECT(ADDRESS(B2118,3,1,1,"all_city_parameter_inputs"))),ISBLANK(INDIRECT(ADDRESS(B2118,2,1,1,"all_city_parameter_inputs")))),"",IF(ISBLANK(INDIRECT(ADDRESS(B2118,2,1,1,"all_city_parameter_inputs"))),"",INDIRECT(ADDRESS(B2118,2,1,1,"all_city_parameter_inputs"))))</f>
        <v>sd</v>
      </c>
      <c r="H2118" s="17" cm="1">
        <f t="array" aca="1" ref="H2118" ca="1">IF(ISBLANK(INDIRECT(ADDRESS(B2118,A2118,1,1,"all_city_parameter_inputs"))), "--",INDIRECT(ADDRESS(B2118,A2118,1,1,"all_city_parameter_inputs")))</f>
        <v>1.2</v>
      </c>
      <c r="I2118" s="17" t="str">
        <f ca="1">IF(OR(G2118="alpha",G2118="beta",G2118="sd",G2118="mean"),"--",VLOOKUP(C2118,Default!$B$5:$H$113,7,FALSE))</f>
        <v>--</v>
      </c>
      <c r="J2118" s="4" t="str">
        <f ca="1">VLOOKUP(F2118,Lookup!$C$5:$D$109,2, FALSE)</f>
        <v>PA values</v>
      </c>
      <c r="K2118" s="4" t="str">
        <f ca="1">VLOOKUP(C2118,Default!$B$4:$E$113,4, FALSE)</f>
        <v>scalar for physical activity</v>
      </c>
      <c r="L2118" s="21" t="str" cm="1">
        <f t="array" aca="1" ref="L2118" ca="1">IF(ISNA(VLOOKUP(D2118,Grouped_Sources!$C:$C,1,FALSE)),"", INDIRECT(VLOOKUP(D2118,Grouped_Sources!$C:$G,5,FALSE)))</f>
        <v>dummy value - leave (could be improved by looking at PA surveys</v>
      </c>
      <c r="M2118" s="21"/>
      <c r="N2118" s="21"/>
    </row>
    <row r="2119" spans="1:14">
      <c r="A2119" s="5">
        <f t="shared" si="320"/>
        <v>24</v>
      </c>
      <c r="B2119" s="5">
        <f t="shared" si="321"/>
        <v>38</v>
      </c>
      <c r="C2119" s="5" t="str">
        <f t="shared" ca="1" si="330"/>
        <v>bus_walk_time</v>
      </c>
      <c r="D2119" s="5" t="str">
        <f t="shared" ca="1" si="329"/>
        <v>bus_walk_time_san_antonio</v>
      </c>
      <c r="E2119" s="4" t="str" cm="1">
        <f t="array" aca="1" ref="E2119" ca="1">INDIRECT(ADDRESS(1,A2119,1,1,"all_city_parameter_inputs"))</f>
        <v>san_antonio</v>
      </c>
      <c r="F2119" s="6" t="str" cm="1">
        <f t="array" aca="1" ref="F2119" ca="1">IF(AND(ISBLANK(INDIRECT(ADDRESS(B2119,2,1,1,"all_city_parameter_inputs"))), ISBLANK(INDIRECT(ADDRESS(B2119,1,1,1,"all_city_parameter_inputs")))), "", IF(ISBLANK(INDIRECT(ADDRESS(B2119,1,1,1,"all_city_parameter_inputs"))), All_city_list!F2118,INDIRECT(ADDRESS(B2119,1,1,1,"all_city_parameter_inputs"))))</f>
        <v>bus_walk_time</v>
      </c>
      <c r="G2119" s="4" t="str" cm="1">
        <f t="array" aca="1" ref="G2119" ca="1">IF(AND(ISBLANK(INDIRECT(ADDRESS(B2119,3,1,1,"all_city_parameter_inputs"))),ISBLANK(INDIRECT(ADDRESS(B2119,2,1,1,"all_city_parameter_inputs")))),"",IF(ISBLANK(INDIRECT(ADDRESS(B2119,2,1,1,"all_city_parameter_inputs"))),"",INDIRECT(ADDRESS(B2119,2,1,1,"all_city_parameter_inputs"))))</f>
        <v>constant</v>
      </c>
      <c r="H2119" s="17" cm="1">
        <f t="array" aca="1" ref="H2119" ca="1">IF(ISBLANK(INDIRECT(ADDRESS(B2119,A2119,1,1,"all_city_parameter_inputs"))), "--",INDIRECT(ADDRESS(B2119,A2119,1,1,"all_city_parameter_inputs")))</f>
        <v>6</v>
      </c>
      <c r="I2119" s="17">
        <f ca="1">IF(OR(G2119="alpha",G2119="beta",G2119="sd",G2119="mean"),"--",VLOOKUP(C2119,Default!$B$5:$H$113,7,FALSE))</f>
        <v>16</v>
      </c>
      <c r="J2119" s="4" t="str">
        <f ca="1">VLOOKUP(F2119,Lookup!$C$5:$D$109,2, FALSE)</f>
        <v>Travel values</v>
      </c>
      <c r="K2119" s="4" t="str">
        <f ca="1">VLOOKUP(C2119,Default!$B$4:$E$113,4, FALSE)</f>
        <v>time taken to walk to bus stop, added to each trip with main mode bus unless there is already a walking component in the travel survey</v>
      </c>
      <c r="L2119" s="21" cm="1">
        <f t="array" aca="1" ref="L2119" ca="1">IF(ISNA(VLOOKUP(D2119,Grouped_Sources!$C:$C,1,FALSE)),"", INDIRECT(VLOOKUP(D2119,Grouped_Sources!$C:$G,5,FALSE)))</f>
        <v>0</v>
      </c>
      <c r="M2119" s="21"/>
      <c r="N2119" s="21"/>
    </row>
    <row r="2120" spans="1:14">
      <c r="A2120" s="5">
        <f t="shared" si="320"/>
        <v>24</v>
      </c>
      <c r="B2120" s="5">
        <f t="shared" si="321"/>
        <v>39</v>
      </c>
      <c r="C2120" s="5" t="str">
        <f t="shared" ca="1" si="330"/>
        <v>bus_walk_time</v>
      </c>
      <c r="D2120" s="5" t="str">
        <f t="shared" ca="1" si="329"/>
        <v>bus_walk_time_san_antonio</v>
      </c>
      <c r="E2120" s="4" t="str" cm="1">
        <f t="array" aca="1" ref="E2120" ca="1">INDIRECT(ADDRESS(1,A2120,1,1,"all_city_parameter_inputs"))</f>
        <v>san_antonio</v>
      </c>
      <c r="F2120" s="6" t="str" cm="1">
        <f t="array" aca="1" ref="F2120" ca="1">IF(AND(ISBLANK(INDIRECT(ADDRESS(B2120,2,1,1,"all_city_parameter_inputs"))), ISBLANK(INDIRECT(ADDRESS(B2120,1,1,1,"all_city_parameter_inputs")))), "", IF(ISBLANK(INDIRECT(ADDRESS(B2120,1,1,1,"all_city_parameter_inputs"))), All_city_list!F2119,INDIRECT(ADDRESS(B2120,1,1,1,"all_city_parameter_inputs"))))</f>
        <v>bus_walk_time</v>
      </c>
      <c r="G2120" s="4" t="str" cm="1">
        <f t="array" aca="1" ref="G2120" ca="1">IF(AND(ISBLANK(INDIRECT(ADDRESS(B2120,3,1,1,"all_city_parameter_inputs"))),ISBLANK(INDIRECT(ADDRESS(B2120,2,1,1,"all_city_parameter_inputs")))),"",IF(ISBLANK(INDIRECT(ADDRESS(B2120,2,1,1,"all_city_parameter_inputs"))),"",INDIRECT(ADDRESS(B2120,2,1,1,"all_city_parameter_inputs"))))</f>
        <v>mean</v>
      </c>
      <c r="H2120" s="17" cm="1">
        <f t="array" aca="1" ref="H2120" ca="1">IF(ISBLANK(INDIRECT(ADDRESS(B2120,A2120,1,1,"all_city_parameter_inputs"))), "--",INDIRECT(ADDRESS(B2120,A2120,1,1,"all_city_parameter_inputs")))</f>
        <v>4.6501550295435621</v>
      </c>
      <c r="I2120" s="17" t="str">
        <f ca="1">IF(OR(G2120="alpha",G2120="beta",G2120="sd",G2120="mean"),"--",VLOOKUP(C2120,Default!$B$5:$H$113,7,FALSE))</f>
        <v>--</v>
      </c>
      <c r="J2120" s="4" t="str">
        <f ca="1">VLOOKUP(F2120,Lookup!$C$5:$D$109,2, FALSE)</f>
        <v>Travel values</v>
      </c>
      <c r="K2120" s="4" t="str">
        <f ca="1">VLOOKUP(C2120,Default!$B$4:$E$113,4, FALSE)</f>
        <v>time taken to walk to bus stop, added to each trip with main mode bus unless there is already a walking component in the travel survey</v>
      </c>
      <c r="L2120" s="21" cm="1">
        <f t="array" aca="1" ref="L2120" ca="1">IF(ISNA(VLOOKUP(D2120,Grouped_Sources!$C:$C,1,FALSE)),"", INDIRECT(VLOOKUP(D2120,Grouped_Sources!$C:$G,5,FALSE)))</f>
        <v>0</v>
      </c>
      <c r="M2120" s="21"/>
      <c r="N2120" s="21"/>
    </row>
    <row r="2121" spans="1:14">
      <c r="A2121" s="5">
        <f t="shared" si="320"/>
        <v>24</v>
      </c>
      <c r="B2121" s="5">
        <f t="shared" si="321"/>
        <v>40</v>
      </c>
      <c r="C2121" s="5" t="str">
        <f t="shared" ca="1" si="330"/>
        <v>bus_walk_time</v>
      </c>
      <c r="D2121" s="5" t="str">
        <f t="shared" ca="1" si="329"/>
        <v>bus_walk_time_san_antonio</v>
      </c>
      <c r="E2121" s="4" t="str" cm="1">
        <f t="array" aca="1" ref="E2121" ca="1">INDIRECT(ADDRESS(1,A2121,1,1,"all_city_parameter_inputs"))</f>
        <v>san_antonio</v>
      </c>
      <c r="F2121" s="6" t="str" cm="1">
        <f t="array" aca="1" ref="F2121" ca="1">IF(AND(ISBLANK(INDIRECT(ADDRESS(B2121,2,1,1,"all_city_parameter_inputs"))), ISBLANK(INDIRECT(ADDRESS(B2121,1,1,1,"all_city_parameter_inputs")))), "", IF(ISBLANK(INDIRECT(ADDRESS(B2121,1,1,1,"all_city_parameter_inputs"))), All_city_list!F2120,INDIRECT(ADDRESS(B2121,1,1,1,"all_city_parameter_inputs"))))</f>
        <v>bus_walk_time</v>
      </c>
      <c r="G2121" s="4" t="str" cm="1">
        <f t="array" aca="1" ref="G2121" ca="1">IF(AND(ISBLANK(INDIRECT(ADDRESS(B2121,3,1,1,"all_city_parameter_inputs"))),ISBLANK(INDIRECT(ADDRESS(B2121,2,1,1,"all_city_parameter_inputs")))),"",IF(ISBLANK(INDIRECT(ADDRESS(B2121,2,1,1,"all_city_parameter_inputs"))),"",INDIRECT(ADDRESS(B2121,2,1,1,"all_city_parameter_inputs"))))</f>
        <v>sd</v>
      </c>
      <c r="H2121" s="17" cm="1">
        <f t="array" aca="1" ref="H2121" ca="1">IF(ISBLANK(INDIRECT(ADDRESS(B2121,A2121,1,1,"all_city_parameter_inputs"))), "--",INDIRECT(ADDRESS(B2121,A2121,1,1,"all_city_parameter_inputs")))</f>
        <v>2.0420317144592994</v>
      </c>
      <c r="I2121" s="17" t="str">
        <f ca="1">IF(OR(G2121="alpha",G2121="beta",G2121="sd",G2121="mean"),"--",VLOOKUP(C2121,Default!$B$5:$H$113,7,FALSE))</f>
        <v>--</v>
      </c>
      <c r="J2121" s="4" t="str">
        <f ca="1">VLOOKUP(F2121,Lookup!$C$5:$D$109,2, FALSE)</f>
        <v>Travel values</v>
      </c>
      <c r="K2121" s="4" t="str">
        <f ca="1">VLOOKUP(C2121,Default!$B$4:$E$113,4, FALSE)</f>
        <v>time taken to walk to bus stop, added to each trip with main mode bus unless there is already a walking component in the travel survey</v>
      </c>
      <c r="L2121" s="21" cm="1">
        <f t="array" aca="1" ref="L2121" ca="1">IF(ISNA(VLOOKUP(D2121,Grouped_Sources!$C:$C,1,FALSE)),"", INDIRECT(VLOOKUP(D2121,Grouped_Sources!$C:$G,5,FALSE)))</f>
        <v>0</v>
      </c>
      <c r="M2121" s="21"/>
      <c r="N2121" s="21"/>
    </row>
    <row r="2122" spans="1:14">
      <c r="A2122" s="5">
        <f t="shared" si="320"/>
        <v>24</v>
      </c>
      <c r="B2122" s="5">
        <f t="shared" si="321"/>
        <v>41</v>
      </c>
      <c r="C2122" s="5" t="str">
        <f t="shared" ca="1" si="330"/>
        <v>rail_walk_time</v>
      </c>
      <c r="D2122" s="5" t="str">
        <f t="shared" ca="1" si="329"/>
        <v>rail_walk_time_san_antonio</v>
      </c>
      <c r="E2122" s="4" t="str" cm="1">
        <f t="array" aca="1" ref="E2122" ca="1">INDIRECT(ADDRESS(1,A2122,1,1,"all_city_parameter_inputs"))</f>
        <v>san_antonio</v>
      </c>
      <c r="F2122" s="6" t="str" cm="1">
        <f t="array" aca="1" ref="F2122" ca="1">IF(AND(ISBLANK(INDIRECT(ADDRESS(B2122,2,1,1,"all_city_parameter_inputs"))), ISBLANK(INDIRECT(ADDRESS(B2122,1,1,1,"all_city_parameter_inputs")))), "", IF(ISBLANK(INDIRECT(ADDRESS(B2122,1,1,1,"all_city_parameter_inputs"))), All_city_list!F2121,INDIRECT(ADDRESS(B2122,1,1,1,"all_city_parameter_inputs"))))</f>
        <v>rail_walk_time</v>
      </c>
      <c r="G2122" s="4" t="str" cm="1">
        <f t="array" aca="1" ref="G2122" ca="1">IF(AND(ISBLANK(INDIRECT(ADDRESS(B2122,3,1,1,"all_city_parameter_inputs"))),ISBLANK(INDIRECT(ADDRESS(B2122,2,1,1,"all_city_parameter_inputs")))),"",IF(ISBLANK(INDIRECT(ADDRESS(B2122,2,1,1,"all_city_parameter_inputs"))),"",INDIRECT(ADDRESS(B2122,2,1,1,"all_city_parameter_inputs"))))</f>
        <v>constant</v>
      </c>
      <c r="H2122" s="17" cm="1">
        <f t="array" aca="1" ref="H2122" ca="1">IF(ISBLANK(INDIRECT(ADDRESS(B2122,A2122,1,1,"all_city_parameter_inputs"))), "--",INDIRECT(ADDRESS(B2122,A2122,1,1,"all_city_parameter_inputs")))</f>
        <v>11</v>
      </c>
      <c r="I2122" s="17">
        <f ca="1">IF(OR(G2122="alpha",G2122="beta",G2122="sd",G2122="mean"),"--",VLOOKUP(C2122,Default!$B$5:$H$113,7,FALSE))</f>
        <v>12.5</v>
      </c>
      <c r="J2122" s="4" t="str">
        <f ca="1">VLOOKUP(F2122,Lookup!$C$5:$D$109,2, FALSE)</f>
        <v>Travel values</v>
      </c>
      <c r="K2122" s="4" t="str">
        <f ca="1">VLOOKUP(C2122,Default!$B$4:$E$113,4, FALSE)</f>
        <v>time taken to walk to train station</v>
      </c>
      <c r="L2122" s="21" t="str" cm="1">
        <f t="array" aca="1" ref="L2122" ca="1">IF(ISNA(VLOOKUP(D2122,Grouped_Sources!$C:$C,1,FALSE)),"", INDIRECT(VLOOKUP(D2122,Grouped_Sources!$C:$G,5,FALSE)))</f>
        <v xml:space="preserve"> on OneDrive Ali Abbas - ITHIM Global\Methods and Processes\Input Parameters\Walk_to_PT</v>
      </c>
      <c r="M2122" s="21"/>
      <c r="N2122" s="21"/>
    </row>
    <row r="2123" spans="1:14">
      <c r="A2123" s="5">
        <f t="shared" si="320"/>
        <v>24</v>
      </c>
      <c r="B2123" s="5">
        <f t="shared" si="321"/>
        <v>42</v>
      </c>
      <c r="C2123" s="5" t="str">
        <f t="shared" ca="1" si="330"/>
        <v>rail_walk_time</v>
      </c>
      <c r="D2123" s="5" t="str">
        <f t="shared" ca="1" si="329"/>
        <v>rail_walk_time_san_antonio</v>
      </c>
      <c r="E2123" s="4" t="str" cm="1">
        <f t="array" aca="1" ref="E2123" ca="1">INDIRECT(ADDRESS(1,A2123,1,1,"all_city_parameter_inputs"))</f>
        <v>san_antonio</v>
      </c>
      <c r="F2123" s="6" t="str" cm="1">
        <f t="array" aca="1" ref="F2123" ca="1">IF(AND(ISBLANK(INDIRECT(ADDRESS(B2123,2,1,1,"all_city_parameter_inputs"))), ISBLANK(INDIRECT(ADDRESS(B2123,1,1,1,"all_city_parameter_inputs")))), "", IF(ISBLANK(INDIRECT(ADDRESS(B2123,1,1,1,"all_city_parameter_inputs"))), All_city_list!F2122,INDIRECT(ADDRESS(B2123,1,1,1,"all_city_parameter_inputs"))))</f>
        <v>rail_walk_time</v>
      </c>
      <c r="G2123" s="4" t="str" cm="1">
        <f t="array" aca="1" ref="G2123" ca="1">IF(AND(ISBLANK(INDIRECT(ADDRESS(B2123,3,1,1,"all_city_parameter_inputs"))),ISBLANK(INDIRECT(ADDRESS(B2123,2,1,1,"all_city_parameter_inputs")))),"",IF(ISBLANK(INDIRECT(ADDRESS(B2123,2,1,1,"all_city_parameter_inputs"))),"",INDIRECT(ADDRESS(B2123,2,1,1,"all_city_parameter_inputs"))))</f>
        <v>mean</v>
      </c>
      <c r="H2123" s="17" cm="1">
        <f t="array" aca="1" ref="H2123" ca="1">IF(ISBLANK(INDIRECT(ADDRESS(B2123,A2123,1,1,"all_city_parameter_inputs"))), "--",INDIRECT(ADDRESS(B2123,A2123,1,1,"all_city_parameter_inputs")))</f>
        <v>7.3125795241477052</v>
      </c>
      <c r="I2123" s="17" t="str">
        <f ca="1">IF(OR(G2123="alpha",G2123="beta",G2123="sd",G2123="mean"),"--",VLOOKUP(C2123,Default!$B$5:$H$113,7,FALSE))</f>
        <v>--</v>
      </c>
      <c r="J2123" s="4" t="str">
        <f ca="1">VLOOKUP(F2123,Lookup!$C$5:$D$109,2, FALSE)</f>
        <v>Travel values</v>
      </c>
      <c r="K2123" s="4" t="str">
        <f ca="1">VLOOKUP(C2123,Default!$B$4:$E$113,4, FALSE)</f>
        <v>time taken to walk to train station</v>
      </c>
      <c r="L2123" s="21" t="str" cm="1">
        <f t="array" aca="1" ref="L2123" ca="1">IF(ISNA(VLOOKUP(D2123,Grouped_Sources!$C:$C,1,FALSE)),"", INDIRECT(VLOOKUP(D2123,Grouped_Sources!$C:$G,5,FALSE)))</f>
        <v xml:space="preserve"> on OneDrive Ali Abbas - ITHIM Global\Methods and Processes\Input Parameters\Walk_to_PT</v>
      </c>
      <c r="M2123" s="21"/>
      <c r="N2123" s="21"/>
    </row>
    <row r="2124" spans="1:14">
      <c r="A2124" s="5">
        <f t="shared" ref="A2124:A2187" si="331">A2025+1</f>
        <v>24</v>
      </c>
      <c r="B2124" s="5">
        <f t="shared" ref="B2124:B2187" si="332">B2025</f>
        <v>43</v>
      </c>
      <c r="C2124" s="5" t="str">
        <f t="shared" ca="1" si="330"/>
        <v>rail_walk_time</v>
      </c>
      <c r="D2124" s="5" t="str">
        <f t="shared" ca="1" si="329"/>
        <v>rail_walk_time_san_antonio</v>
      </c>
      <c r="E2124" s="4" t="str" cm="1">
        <f t="array" aca="1" ref="E2124" ca="1">INDIRECT(ADDRESS(1,A2124,1,1,"all_city_parameter_inputs"))</f>
        <v>san_antonio</v>
      </c>
      <c r="F2124" s="6" t="str" cm="1">
        <f t="array" aca="1" ref="F2124" ca="1">IF(AND(ISBLANK(INDIRECT(ADDRESS(B2124,2,1,1,"all_city_parameter_inputs"))), ISBLANK(INDIRECT(ADDRESS(B2124,1,1,1,"all_city_parameter_inputs")))), "", IF(ISBLANK(INDIRECT(ADDRESS(B2124,1,1,1,"all_city_parameter_inputs"))), All_city_list!F2123,INDIRECT(ADDRESS(B2124,1,1,1,"all_city_parameter_inputs"))))</f>
        <v>rail_walk_time</v>
      </c>
      <c r="G2124" s="4" t="str" cm="1">
        <f t="array" aca="1" ref="G2124" ca="1">IF(AND(ISBLANK(INDIRECT(ADDRESS(B2124,3,1,1,"all_city_parameter_inputs"))),ISBLANK(INDIRECT(ADDRESS(B2124,2,1,1,"all_city_parameter_inputs")))),"",IF(ISBLANK(INDIRECT(ADDRESS(B2124,2,1,1,"all_city_parameter_inputs"))),"",INDIRECT(ADDRESS(B2124,2,1,1,"all_city_parameter_inputs"))))</f>
        <v>sd</v>
      </c>
      <c r="H2124" s="17" cm="1">
        <f t="array" aca="1" ref="H2124" ca="1">IF(ISBLANK(INDIRECT(ADDRESS(B2124,A2124,1,1,"all_city_parameter_inputs"))), "--",INDIRECT(ADDRESS(B2124,A2124,1,1,"all_city_parameter_inputs")))</f>
        <v>2.4686176204699946</v>
      </c>
      <c r="I2124" s="17" t="str">
        <f ca="1">IF(OR(G2124="alpha",G2124="beta",G2124="sd",G2124="mean"),"--",VLOOKUP(C2124,Default!$B$5:$H$113,7,FALSE))</f>
        <v>--</v>
      </c>
      <c r="J2124" s="4" t="str">
        <f ca="1">VLOOKUP(F2124,Lookup!$C$5:$D$109,2, FALSE)</f>
        <v>Travel values</v>
      </c>
      <c r="K2124" s="4" t="str">
        <f ca="1">VLOOKUP(C2124,Default!$B$4:$E$113,4, FALSE)</f>
        <v>time taken to walk to train station</v>
      </c>
      <c r="L2124" s="21" t="str" cm="1">
        <f t="array" aca="1" ref="L2124" ca="1">IF(ISNA(VLOOKUP(D2124,Grouped_Sources!$C:$C,1,FALSE)),"", INDIRECT(VLOOKUP(D2124,Grouped_Sources!$C:$G,5,FALSE)))</f>
        <v xml:space="preserve"> on OneDrive Ali Abbas - ITHIM Global\Methods and Processes\Input Parameters\Walk_to_PT</v>
      </c>
      <c r="M2124" s="21"/>
      <c r="N2124" s="21"/>
    </row>
    <row r="2125" spans="1:14">
      <c r="A2125" s="5">
        <f t="shared" si="331"/>
        <v>24</v>
      </c>
      <c r="B2125" s="5">
        <f t="shared" si="332"/>
        <v>44</v>
      </c>
      <c r="C2125" s="5" t="str">
        <f t="shared" ca="1" si="330"/>
        <v>add_personal_motorcycle_trips</v>
      </c>
      <c r="D2125" s="5" t="str">
        <f t="shared" ref="D2125:D2128" ca="1" si="333">F2125&amp;"_"&amp;E2125</f>
        <v>add_personal_motorcycle_trips_san_antonio</v>
      </c>
      <c r="E2125" s="4" t="str" cm="1">
        <f t="array" aca="1" ref="E2125" ca="1">INDIRECT(ADDRESS(1,A2125,1,1,"all_city_parameter_inputs"))</f>
        <v>san_antonio</v>
      </c>
      <c r="F2125" s="6" t="str" cm="1">
        <f t="array" aca="1" ref="F2125" ca="1">IF(AND(ISBLANK(INDIRECT(ADDRESS(B2125,2,1,1,"all_city_parameter_inputs"))), ISBLANK(INDIRECT(ADDRESS(B2125,1,1,1,"all_city_parameter_inputs")))), "", IF(ISBLANK(INDIRECT(ADDRESS(B2125,1,1,1,"all_city_parameter_inputs"))), All_city_list!F2124,INDIRECT(ADDRESS(B2125,1,1,1,"all_city_parameter_inputs"))))</f>
        <v>add_personal_motorcycle_trips</v>
      </c>
      <c r="G2125" s="4" t="str" cm="1">
        <f t="array" aca="1" ref="G2125" ca="1">IF(AND(ISBLANK(INDIRECT(ADDRESS(B2125,3,1,1,"all_city_parameter_inputs"))),ISBLANK(INDIRECT(ADDRESS(B2125,2,1,1,"all_city_parameter_inputs")))),"",IF(ISBLANK(INDIRECT(ADDRESS(B2125,2,1,1,"all_city_parameter_inputs"))),"",INDIRECT(ADDRESS(B2125,2,1,1,"all_city_parameter_inputs"))))</f>
        <v/>
      </c>
      <c r="H2125" s="17" t="str" cm="1">
        <f t="array" aca="1" ref="H2125" ca="1">IF(ISBLANK(INDIRECT(ADDRESS(B2125,A2125,1,1,"all_city_parameter_inputs"))), "--",INDIRECT(ADDRESS(B2125,A2125,1,1,"all_city_parameter_inputs")))</f>
        <v>no</v>
      </c>
      <c r="I2125" s="17" t="str">
        <f ca="1">IF(OR(G2125="alpha",G2125="beta",G2125="sd",G2125="mean"),"--",VLOOKUP(C2125,Default!$B$5:$H$113,7,FALSE))</f>
        <v>no</v>
      </c>
      <c r="J2125" s="4" t="str">
        <f ca="1">VLOOKUP(F2125,Lookup!$C$5:$D$109,2, FALSE)</f>
        <v>Travel values</v>
      </c>
      <c r="K2125" s="4" t="str">
        <f ca="1">VLOOKUP(C2125,Default!$B$4:$E$113,4, FALSE)</f>
        <v>if set to 'no', does not add any personal journey motorcycle trip. If set to 'Chile' add motorcycle trips based on Chilean data. Used if no motorcycle trips exist in the travel survey at all</v>
      </c>
      <c r="L2125" s="21" t="str" cm="1">
        <f t="array" aca="1" ref="L2125" ca="1">IF(ISNA(VLOOKUP(D2125,Grouped_Sources!$C:$C,1,FALSE)),"", INDIRECT(VLOOKUP(D2125,Grouped_Sources!$C:$G,5,FALSE)))</f>
        <v xml:space="preserve"> on OneDrive Ali Abbas - ITHIM Global\Methods and Processes\Input Parameters\NewMotorcycleTrips</v>
      </c>
      <c r="M2125" s="21"/>
      <c r="N2125" s="21"/>
    </row>
    <row r="2126" spans="1:14">
      <c r="A2126" s="5">
        <f t="shared" si="331"/>
        <v>24</v>
      </c>
      <c r="B2126" s="5">
        <f t="shared" si="332"/>
        <v>45</v>
      </c>
      <c r="C2126" s="5" t="str">
        <f t="shared" ca="1" si="330"/>
        <v>proportion_motorcycle_trips</v>
      </c>
      <c r="D2126" s="5" t="str">
        <f t="shared" ca="1" si="333"/>
        <v>proportion_motorcycle_trips_san_antonio</v>
      </c>
      <c r="E2126" s="4" t="str" cm="1">
        <f t="array" aca="1" ref="E2126" ca="1">INDIRECT(ADDRESS(1,A2126,1,1,"all_city_parameter_inputs"))</f>
        <v>san_antonio</v>
      </c>
      <c r="F2126" s="6" t="str" cm="1">
        <f t="array" aca="1" ref="F2126" ca="1">IF(AND(ISBLANK(INDIRECT(ADDRESS(B2126,2,1,1,"all_city_parameter_inputs"))), ISBLANK(INDIRECT(ADDRESS(B2126,1,1,1,"all_city_parameter_inputs")))), "", IF(ISBLANK(INDIRECT(ADDRESS(B2126,1,1,1,"all_city_parameter_inputs"))), All_city_list!F2125,INDIRECT(ADDRESS(B2126,1,1,1,"all_city_parameter_inputs"))))</f>
        <v>proportion_motorcycle_trips</v>
      </c>
      <c r="G2126" s="4" t="str" cm="1">
        <f t="array" aca="1" ref="G2126" ca="1">IF(AND(ISBLANK(INDIRECT(ADDRESS(B2126,3,1,1,"all_city_parameter_inputs"))),ISBLANK(INDIRECT(ADDRESS(B2126,2,1,1,"all_city_parameter_inputs")))),"",IF(ISBLANK(INDIRECT(ADDRESS(B2126,2,1,1,"all_city_parameter_inputs"))),"",INDIRECT(ADDRESS(B2126,2,1,1,"all_city_parameter_inputs"))))</f>
        <v>constant</v>
      </c>
      <c r="H2126" s="17" cm="1">
        <f t="array" aca="1" ref="H2126" ca="1">IF(ISBLANK(INDIRECT(ADDRESS(B2126,A2126,1,1,"all_city_parameter_inputs"))), "--",INDIRECT(ADDRESS(B2126,A2126,1,1,"all_city_parameter_inputs")))</f>
        <v>0</v>
      </c>
      <c r="I2126" s="17">
        <f ca="1">IF(OR(G2126="alpha",G2126="beta",G2126="sd",G2126="mean"),"--",VLOOKUP(C2126,Default!$B$5:$H$113,7,FALSE))</f>
        <v>0</v>
      </c>
      <c r="J2126" s="4" t="str">
        <f ca="1">VLOOKUP(F2126,Lookup!$C$5:$D$109,2, FALSE)</f>
        <v>Travel values</v>
      </c>
      <c r="K2126" s="4" t="str">
        <f ca="1">VLOOKUP(C2126,Default!$B$4:$E$113,4, FALSE)</f>
        <v>proportion of travel survey trips that should be added as motorcycle trips</v>
      </c>
      <c r="L2126" s="21" t="str" cm="1">
        <f t="array" aca="1" ref="L2126" ca="1">IF(ISNA(VLOOKUP(D2126,Grouped_Sources!$C:$C,1,FALSE)),"", INDIRECT(VLOOKUP(D2126,Grouped_Sources!$C:$G,5,FALSE)))</f>
        <v xml:space="preserve"> on OneDrive Ali Abbas - ITHIM Global\Methods and Processes\Input Parameters\NewMotorcycleTrips</v>
      </c>
      <c r="M2126" s="21"/>
      <c r="N2126" s="21"/>
    </row>
    <row r="2127" spans="1:14">
      <c r="A2127" s="5">
        <f t="shared" si="331"/>
        <v>24</v>
      </c>
      <c r="B2127" s="5">
        <f t="shared" si="332"/>
        <v>46</v>
      </c>
      <c r="C2127" s="5" t="str">
        <f t="shared" ca="1" si="330"/>
        <v>proportion_motorcycle_trips</v>
      </c>
      <c r="D2127" s="5" t="str">
        <f t="shared" ca="1" si="333"/>
        <v>proportion_motorcycle_trips_san_antonio</v>
      </c>
      <c r="E2127" s="4" t="str" cm="1">
        <f t="array" aca="1" ref="E2127" ca="1">INDIRECT(ADDRESS(1,A2127,1,1,"all_city_parameter_inputs"))</f>
        <v>san_antonio</v>
      </c>
      <c r="F2127" s="6" t="str" cm="1">
        <f t="array" aca="1" ref="F2127" ca="1">IF(AND(ISBLANK(INDIRECT(ADDRESS(B2127,2,1,1,"all_city_parameter_inputs"))), ISBLANK(INDIRECT(ADDRESS(B2127,1,1,1,"all_city_parameter_inputs")))), "", IF(ISBLANK(INDIRECT(ADDRESS(B2127,1,1,1,"all_city_parameter_inputs"))), All_city_list!F2126,INDIRECT(ADDRESS(B2127,1,1,1,"all_city_parameter_inputs"))))</f>
        <v>proportion_motorcycle_trips</v>
      </c>
      <c r="G2127" s="4" t="str" cm="1">
        <f t="array" aca="1" ref="G2127" ca="1">IF(AND(ISBLANK(INDIRECT(ADDRESS(B2127,3,1,1,"all_city_parameter_inputs"))),ISBLANK(INDIRECT(ADDRESS(B2127,2,1,1,"all_city_parameter_inputs")))),"",IF(ISBLANK(INDIRECT(ADDRESS(B2127,2,1,1,"all_city_parameter_inputs"))),"",INDIRECT(ADDRESS(B2127,2,1,1,"all_city_parameter_inputs"))))</f>
        <v>alpha</v>
      </c>
      <c r="H2127" s="17" t="str" cm="1">
        <f t="array" aca="1" ref="H2127" ca="1">IF(ISBLANK(INDIRECT(ADDRESS(B2127,A2127,1,1,"all_city_parameter_inputs"))), "--",INDIRECT(ADDRESS(B2127,A2127,1,1,"all_city_parameter_inputs")))</f>
        <v>--</v>
      </c>
      <c r="I2127" s="17" t="str">
        <f ca="1">IF(OR(G2127="alpha",G2127="beta",G2127="sd",G2127="mean"),"--",VLOOKUP(C2127,Default!$B$5:$H$113,7,FALSE))</f>
        <v>--</v>
      </c>
      <c r="J2127" s="4" t="str">
        <f ca="1">VLOOKUP(F2127,Lookup!$C$5:$D$109,2, FALSE)</f>
        <v>Travel values</v>
      </c>
      <c r="K2127" s="4" t="str">
        <f ca="1">VLOOKUP(C2127,Default!$B$4:$E$113,4, FALSE)</f>
        <v>proportion of travel survey trips that should be added as motorcycle trips</v>
      </c>
      <c r="L2127" s="21" t="str" cm="1">
        <f t="array" aca="1" ref="L2127" ca="1">IF(ISNA(VLOOKUP(D2127,Grouped_Sources!$C:$C,1,FALSE)),"", INDIRECT(VLOOKUP(D2127,Grouped_Sources!$C:$G,5,FALSE)))</f>
        <v xml:space="preserve"> on OneDrive Ali Abbas - ITHIM Global\Methods and Processes\Input Parameters\NewMotorcycleTrips</v>
      </c>
      <c r="M2127" s="21"/>
      <c r="N2127" s="21"/>
    </row>
    <row r="2128" spans="1:14">
      <c r="A2128" s="5">
        <f t="shared" si="331"/>
        <v>24</v>
      </c>
      <c r="B2128" s="5">
        <f t="shared" si="332"/>
        <v>47</v>
      </c>
      <c r="C2128" s="5" t="str">
        <f t="shared" ca="1" si="330"/>
        <v>proportion_motorcycle_trips</v>
      </c>
      <c r="D2128" s="5" t="str">
        <f t="shared" ca="1" si="333"/>
        <v>proportion_motorcycle_trips_san_antonio</v>
      </c>
      <c r="E2128" s="4" t="str" cm="1">
        <f t="array" aca="1" ref="E2128" ca="1">INDIRECT(ADDRESS(1,A2128,1,1,"all_city_parameter_inputs"))</f>
        <v>san_antonio</v>
      </c>
      <c r="F2128" s="6" t="str" cm="1">
        <f t="array" aca="1" ref="F2128" ca="1">IF(AND(ISBLANK(INDIRECT(ADDRESS(B2128,2,1,1,"all_city_parameter_inputs"))), ISBLANK(INDIRECT(ADDRESS(B2128,1,1,1,"all_city_parameter_inputs")))), "", IF(ISBLANK(INDIRECT(ADDRESS(B2128,1,1,1,"all_city_parameter_inputs"))), All_city_list!F2127,INDIRECT(ADDRESS(B2128,1,1,1,"all_city_parameter_inputs"))))</f>
        <v>proportion_motorcycle_trips</v>
      </c>
      <c r="G2128" s="4" t="str" cm="1">
        <f t="array" aca="1" ref="G2128" ca="1">IF(AND(ISBLANK(INDIRECT(ADDRESS(B2128,3,1,1,"all_city_parameter_inputs"))),ISBLANK(INDIRECT(ADDRESS(B2128,2,1,1,"all_city_parameter_inputs")))),"",IF(ISBLANK(INDIRECT(ADDRESS(B2128,2,1,1,"all_city_parameter_inputs"))),"",INDIRECT(ADDRESS(B2128,2,1,1,"all_city_parameter_inputs"))))</f>
        <v>beta</v>
      </c>
      <c r="H2128" s="17" t="str" cm="1">
        <f t="array" aca="1" ref="H2128" ca="1">IF(ISBLANK(INDIRECT(ADDRESS(B2128,A2128,1,1,"all_city_parameter_inputs"))), "--",INDIRECT(ADDRESS(B2128,A2128,1,1,"all_city_parameter_inputs")))</f>
        <v>--</v>
      </c>
      <c r="I2128" s="17" t="str">
        <f ca="1">IF(OR(G2128="alpha",G2128="beta",G2128="sd",G2128="mean"),"--",VLOOKUP(C2128,Default!$B$5:$H$113,7,FALSE))</f>
        <v>--</v>
      </c>
      <c r="J2128" s="4" t="str">
        <f ca="1">VLOOKUP(F2128,Lookup!$C$5:$D$109,2, FALSE)</f>
        <v>Travel values</v>
      </c>
      <c r="K2128" s="4" t="str">
        <f ca="1">VLOOKUP(C2128,Default!$B$4:$E$113,4, FALSE)</f>
        <v>proportion of travel survey trips that should be added as motorcycle trips</v>
      </c>
      <c r="L2128" s="21" t="str" cm="1">
        <f t="array" aca="1" ref="L2128" ca="1">IF(ISNA(VLOOKUP(D2128,Grouped_Sources!$C:$C,1,FALSE)),"", INDIRECT(VLOOKUP(D2128,Grouped_Sources!$C:$G,5,FALSE)))</f>
        <v xml:space="preserve"> on OneDrive Ali Abbas - ITHIM Global\Methods and Processes\Input Parameters\NewMotorcycleTrips</v>
      </c>
      <c r="M2128" s="21"/>
      <c r="N2128" s="21"/>
    </row>
    <row r="2129" spans="1:14">
      <c r="A2129" s="5">
        <f t="shared" si="331"/>
        <v>24</v>
      </c>
      <c r="B2129" s="5">
        <f t="shared" si="332"/>
        <v>48</v>
      </c>
      <c r="C2129" s="5" t="str">
        <f t="shared" ca="1" si="330"/>
        <v>add_motorcycle_fleet</v>
      </c>
      <c r="D2129" s="5" t="str">
        <f t="shared" ca="1" si="329"/>
        <v>add_motorcycle_fleet_san_antonio</v>
      </c>
      <c r="E2129" s="4" t="str" cm="1">
        <f t="array" aca="1" ref="E2129" ca="1">INDIRECT(ADDRESS(1,A2129,1,1,"all_city_parameter_inputs"))</f>
        <v>san_antonio</v>
      </c>
      <c r="F2129" s="6" t="str" cm="1">
        <f t="array" aca="1" ref="F2129" ca="1">IF(AND(ISBLANK(INDIRECT(ADDRESS(B2129,2,1,1,"all_city_parameter_inputs"))), ISBLANK(INDIRECT(ADDRESS(B2129,1,1,1,"all_city_parameter_inputs")))), "", IF(ISBLANK(INDIRECT(ADDRESS(B2129,1,1,1,"all_city_parameter_inputs"))), All_city_list!F2124,INDIRECT(ADDRESS(B2129,1,1,1,"all_city_parameter_inputs"))))</f>
        <v>add_motorcycle_fleet</v>
      </c>
      <c r="G2129" s="4" t="str" cm="1">
        <f t="array" aca="1" ref="G2129" ca="1">IF(AND(ISBLANK(INDIRECT(ADDRESS(B2129,3,1,1,"all_city_parameter_inputs"))),ISBLANK(INDIRECT(ADDRESS(B2129,2,1,1,"all_city_parameter_inputs")))),"",IF(ISBLANK(INDIRECT(ADDRESS(B2129,2,1,1,"all_city_parameter_inputs"))),"",INDIRECT(ADDRESS(B2129,2,1,1,"all_city_parameter_inputs"))))</f>
        <v/>
      </c>
      <c r="H2129" s="17" t="str" cm="1">
        <f t="array" aca="1" ref="H2129" ca="1">IF(ISBLANK(INDIRECT(ADDRESS(B2129,A2129,1,1,"all_city_parameter_inputs"))), "--",INDIRECT(ADDRESS(B2129,A2129,1,1,"all_city_parameter_inputs")))</f>
        <v>T</v>
      </c>
      <c r="I2129" s="17" t="str">
        <f ca="1">IF(OR(G2129="alpha",G2129="beta",G2129="sd",G2129="mean"),"--",VLOOKUP(C2129,Default!$B$5:$H$113,7,FALSE))</f>
        <v>T</v>
      </c>
      <c r="J2129" s="4" t="str">
        <f ca="1">VLOOKUP(F2129,Lookup!$C$5:$D$109,2, FALSE)</f>
        <v>Travel values</v>
      </c>
      <c r="K2129" s="4" t="str">
        <f ca="1">VLOOKUP(C2129,Default!$B$4:$E$113,4, FALSE)</f>
        <v>whether to add motorcylce ghost trips</v>
      </c>
      <c r="L2129" s="21" t="str" cm="1">
        <f t="array" aca="1" ref="L2129" ca="1">IF(ISNA(VLOOKUP(D2129,Grouped_Sources!$C:$C,1,FALSE)),"", INDIRECT(VLOOKUP(D2129,Grouped_Sources!$C:$G,5,FALSE)))</f>
        <v xml:space="preserve"> on OneDrive Ali Abbas - ITHIM Global\Methods and Processes\Input Parameters\MotorcycleFleetRatio</v>
      </c>
      <c r="M2129" s="21"/>
      <c r="N2129" s="21"/>
    </row>
    <row r="2130" spans="1:14">
      <c r="A2130" s="5">
        <f t="shared" si="331"/>
        <v>24</v>
      </c>
      <c r="B2130" s="5">
        <f t="shared" si="332"/>
        <v>49</v>
      </c>
      <c r="C2130" s="5" t="str">
        <f t="shared" ca="1" si="330"/>
        <v>fleet_to_motorcycle_ratio</v>
      </c>
      <c r="D2130" s="5" t="str">
        <f t="shared" ca="1" si="329"/>
        <v>fleet_to_motorcycle_ratio_san_antonio</v>
      </c>
      <c r="E2130" s="4" t="str" cm="1">
        <f t="array" aca="1" ref="E2130" ca="1">INDIRECT(ADDRESS(1,A2130,1,1,"all_city_parameter_inputs"))</f>
        <v>san_antonio</v>
      </c>
      <c r="F2130" s="6" t="str" cm="1">
        <f t="array" aca="1" ref="F2130" ca="1">IF(AND(ISBLANK(INDIRECT(ADDRESS(B2130,2,1,1,"all_city_parameter_inputs"))), ISBLANK(INDIRECT(ADDRESS(B2130,1,1,1,"all_city_parameter_inputs")))), "", IF(ISBLANK(INDIRECT(ADDRESS(B2130,1,1,1,"all_city_parameter_inputs"))), All_city_list!F2129,INDIRECT(ADDRESS(B2130,1,1,1,"all_city_parameter_inputs"))))</f>
        <v>fleet_to_motorcycle_ratio</v>
      </c>
      <c r="G2130" s="4" t="str" cm="1">
        <f t="array" aca="1" ref="G2130" ca="1">IF(AND(ISBLANK(INDIRECT(ADDRESS(B2130,3,1,1,"all_city_parameter_inputs"))),ISBLANK(INDIRECT(ADDRESS(B2130,2,1,1,"all_city_parameter_inputs")))),"",IF(ISBLANK(INDIRECT(ADDRESS(B2130,2,1,1,"all_city_parameter_inputs"))),"",INDIRECT(ADDRESS(B2130,2,1,1,"all_city_parameter_inputs"))))</f>
        <v>constant</v>
      </c>
      <c r="H2130" s="17" cm="1">
        <f t="array" aca="1" ref="H2130" ca="1">IF(ISBLANK(INDIRECT(ADDRESS(B2130,A2130,1,1,"all_city_parameter_inputs"))), "--",INDIRECT(ADDRESS(B2130,A2130,1,1,"all_city_parameter_inputs")))</f>
        <v>0.4553680952084137</v>
      </c>
      <c r="I2130" s="17">
        <f ca="1">IF(OR(G2130="alpha",G2130="beta",G2130="sd",G2130="mean"),"--",VLOOKUP(C2130,Default!$B$5:$H$113,7,FALSE))</f>
        <v>0.441176470588235</v>
      </c>
      <c r="J2130" s="4" t="str">
        <f ca="1">VLOOKUP(F2130,Lookup!$C$5:$D$109,2, FALSE)</f>
        <v>Travel values</v>
      </c>
      <c r="K2130" s="4" t="str">
        <f ca="1">VLOOKUP(C2130,Default!$B$4:$E$113,4, FALSE)</f>
        <v xml:space="preserve">ratio of missing motorbike trips, e.g. if ratio = 0.6 and total trip distance in survey is 400, then want to add 600 km of motorbike trips. </v>
      </c>
      <c r="L2130" s="21" t="str" cm="1">
        <f t="array" aca="1" ref="L2130" ca="1">IF(ISNA(VLOOKUP(D2130,Grouped_Sources!$C:$C,1,FALSE)),"", INDIRECT(VLOOKUP(D2130,Grouped_Sources!$C:$G,5,FALSE)))</f>
        <v xml:space="preserve"> on OneDrive Ali Abbas - ITHIM Global\Methods and Processes\Input Parameters\MotorcycleFleetRatio</v>
      </c>
      <c r="M2130" s="21"/>
      <c r="N2130" s="21"/>
    </row>
    <row r="2131" spans="1:14">
      <c r="A2131" s="5">
        <f t="shared" si="331"/>
        <v>24</v>
      </c>
      <c r="B2131" s="5">
        <f t="shared" si="332"/>
        <v>50</v>
      </c>
      <c r="C2131" s="5" t="str">
        <f t="shared" ca="1" si="330"/>
        <v>fleet_to_motorcycle_ratio</v>
      </c>
      <c r="D2131" s="5" t="str">
        <f t="shared" ca="1" si="329"/>
        <v>fleet_to_motorcycle_ratio_san_antonio</v>
      </c>
      <c r="E2131" s="4" t="str" cm="1">
        <f t="array" aca="1" ref="E2131" ca="1">INDIRECT(ADDRESS(1,A2131,1,1,"all_city_parameter_inputs"))</f>
        <v>san_antonio</v>
      </c>
      <c r="F2131" s="6" t="str" cm="1">
        <f t="array" aca="1" ref="F2131" ca="1">IF(AND(ISBLANK(INDIRECT(ADDRESS(B2131,2,1,1,"all_city_parameter_inputs"))), ISBLANK(INDIRECT(ADDRESS(B2131,1,1,1,"all_city_parameter_inputs")))), "", IF(ISBLANK(INDIRECT(ADDRESS(B2131,1,1,1,"all_city_parameter_inputs"))), All_city_list!F2130,INDIRECT(ADDRESS(B2131,1,1,1,"all_city_parameter_inputs"))))</f>
        <v>fleet_to_motorcycle_ratio</v>
      </c>
      <c r="G2131" s="4" t="str" cm="1">
        <f t="array" aca="1" ref="G2131" ca="1">IF(AND(ISBLANK(INDIRECT(ADDRESS(B2131,3,1,1,"all_city_parameter_inputs"))),ISBLANK(INDIRECT(ADDRESS(B2131,2,1,1,"all_city_parameter_inputs")))),"",IF(ISBLANK(INDIRECT(ADDRESS(B2131,2,1,1,"all_city_parameter_inputs"))),"",INDIRECT(ADDRESS(B2131,2,1,1,"all_city_parameter_inputs"))))</f>
        <v>alpha</v>
      </c>
      <c r="H2131" s="17" cm="1">
        <f t="array" aca="1" ref="H2131" ca="1">IF(ISBLANK(INDIRECT(ADDRESS(B2131,A2131,1,1,"all_city_parameter_inputs"))), "--",INDIRECT(ADDRESS(B2131,A2131,1,1,"all_city_parameter_inputs")))</f>
        <v>8.4050249430055839</v>
      </c>
      <c r="I2131" s="17" t="str">
        <f ca="1">IF(OR(G2131="alpha",G2131="beta",G2131="sd",G2131="mean"),"--",VLOOKUP(C2131,Default!$B$5:$H$113,7,FALSE))</f>
        <v>--</v>
      </c>
      <c r="J2131" s="4" t="str">
        <f ca="1">VLOOKUP(F2131,Lookup!$C$5:$D$109,2, FALSE)</f>
        <v>Travel values</v>
      </c>
      <c r="K2131" s="4" t="str">
        <f ca="1">VLOOKUP(C2131,Default!$B$4:$E$113,4, FALSE)</f>
        <v xml:space="preserve">ratio of missing motorbike trips, e.g. if ratio = 0.6 and total trip distance in survey is 400, then want to add 600 km of motorbike trips. </v>
      </c>
      <c r="L2131" s="21" t="str" cm="1">
        <f t="array" aca="1" ref="L2131" ca="1">IF(ISNA(VLOOKUP(D2131,Grouped_Sources!$C:$C,1,FALSE)),"", INDIRECT(VLOOKUP(D2131,Grouped_Sources!$C:$G,5,FALSE)))</f>
        <v xml:space="preserve"> on OneDrive Ali Abbas - ITHIM Global\Methods and Processes\Input Parameters\MotorcycleFleetRatio</v>
      </c>
      <c r="M2131" s="21"/>
      <c r="N2131" s="21"/>
    </row>
    <row r="2132" spans="1:14">
      <c r="A2132" s="5">
        <f t="shared" si="331"/>
        <v>24</v>
      </c>
      <c r="B2132" s="5">
        <f t="shared" si="332"/>
        <v>51</v>
      </c>
      <c r="C2132" s="5" t="str">
        <f t="shared" ca="1" si="330"/>
        <v>fleet_to_motorcycle_ratio</v>
      </c>
      <c r="D2132" s="5" t="str">
        <f t="shared" ca="1" si="329"/>
        <v>fleet_to_motorcycle_ratio_san_antonio</v>
      </c>
      <c r="E2132" s="4" t="str" cm="1">
        <f t="array" aca="1" ref="E2132" ca="1">INDIRECT(ADDRESS(1,A2132,1,1,"all_city_parameter_inputs"))</f>
        <v>san_antonio</v>
      </c>
      <c r="F2132" s="6" t="str" cm="1">
        <f t="array" aca="1" ref="F2132" ca="1">IF(AND(ISBLANK(INDIRECT(ADDRESS(B2132,2,1,1,"all_city_parameter_inputs"))), ISBLANK(INDIRECT(ADDRESS(B2132,1,1,1,"all_city_parameter_inputs")))), "", IF(ISBLANK(INDIRECT(ADDRESS(B2132,1,1,1,"all_city_parameter_inputs"))), All_city_list!F2131,INDIRECT(ADDRESS(B2132,1,1,1,"all_city_parameter_inputs"))))</f>
        <v>fleet_to_motorcycle_ratio</v>
      </c>
      <c r="G2132" s="4" t="str" cm="1">
        <f t="array" aca="1" ref="G2132" ca="1">IF(AND(ISBLANK(INDIRECT(ADDRESS(B2132,3,1,1,"all_city_parameter_inputs"))),ISBLANK(INDIRECT(ADDRESS(B2132,2,1,1,"all_city_parameter_inputs")))),"",IF(ISBLANK(INDIRECT(ADDRESS(B2132,2,1,1,"all_city_parameter_inputs"))),"",INDIRECT(ADDRESS(B2132,2,1,1,"all_city_parameter_inputs"))))</f>
        <v>beta</v>
      </c>
      <c r="H2132" s="17" cm="1">
        <f t="array" aca="1" ref="H2132" ca="1">IF(ISBLANK(INDIRECT(ADDRESS(B2132,A2132,1,1,"all_city_parameter_inputs"))), "--",INDIRECT(ADDRESS(B2132,A2132,1,1,"all_city_parameter_inputs")))</f>
        <v>10.052625101973428</v>
      </c>
      <c r="I2132" s="17" t="str">
        <f ca="1">IF(OR(G2132="alpha",G2132="beta",G2132="sd",G2132="mean"),"--",VLOOKUP(C2132,Default!$B$5:$H$113,7,FALSE))</f>
        <v>--</v>
      </c>
      <c r="J2132" s="4" t="str">
        <f ca="1">VLOOKUP(F2132,Lookup!$C$5:$D$109,2, FALSE)</f>
        <v>Travel values</v>
      </c>
      <c r="K2132" s="4" t="str">
        <f ca="1">VLOOKUP(C2132,Default!$B$4:$E$113,4, FALSE)</f>
        <v xml:space="preserve">ratio of missing motorbike trips, e.g. if ratio = 0.6 and total trip distance in survey is 400, then want to add 600 km of motorbike trips. </v>
      </c>
      <c r="L2132" s="21" t="str" cm="1">
        <f t="array" aca="1" ref="L2132" ca="1">IF(ISNA(VLOOKUP(D2132,Grouped_Sources!$C:$C,1,FALSE)),"", INDIRECT(VLOOKUP(D2132,Grouped_Sources!$C:$G,5,FALSE)))</f>
        <v xml:space="preserve"> on OneDrive Ali Abbas - ITHIM Global\Methods and Processes\Input Parameters\MotorcycleFleetRatio</v>
      </c>
      <c r="M2132" s="21"/>
      <c r="N2132" s="21"/>
    </row>
    <row r="2133" spans="1:14">
      <c r="A2133" s="5">
        <f t="shared" si="331"/>
        <v>24</v>
      </c>
      <c r="B2133" s="5">
        <f t="shared" si="332"/>
        <v>52</v>
      </c>
      <c r="C2133" s="5" t="str">
        <f t="shared" ca="1" si="330"/>
        <v>background_pa_confidence</v>
      </c>
      <c r="D2133" s="5" t="str">
        <f t="shared" ca="1" si="329"/>
        <v>background_pa_confidence_san_antonio</v>
      </c>
      <c r="E2133" s="4" t="str" cm="1">
        <f t="array" aca="1" ref="E2133" ca="1">INDIRECT(ADDRESS(1,A2133,1,1,"all_city_parameter_inputs"))</f>
        <v>san_antonio</v>
      </c>
      <c r="F2133" s="6" t="str" cm="1">
        <f t="array" aca="1" ref="F2133" ca="1">IF(AND(ISBLANK(INDIRECT(ADDRESS(B2133,2,1,1,"all_city_parameter_inputs"))), ISBLANK(INDIRECT(ADDRESS(B2133,1,1,1,"all_city_parameter_inputs")))), "", IF(ISBLANK(INDIRECT(ADDRESS(B2133,1,1,1,"all_city_parameter_inputs"))), All_city_list!F2132,INDIRECT(ADDRESS(B2133,1,1,1,"all_city_parameter_inputs"))))</f>
        <v>background_pa_confidence</v>
      </c>
      <c r="G2133" s="4" t="str" cm="1">
        <f t="array" aca="1" ref="G2133" ca="1">IF(AND(ISBLANK(INDIRECT(ADDRESS(B2133,3,1,1,"all_city_parameter_inputs"))),ISBLANK(INDIRECT(ADDRESS(B2133,2,1,1,"all_city_parameter_inputs")))),"",IF(ISBLANK(INDIRECT(ADDRESS(B2133,2,1,1,"all_city_parameter_inputs"))),"",INDIRECT(ADDRESS(B2133,2,1,1,"all_city_parameter_inputs"))))</f>
        <v>sample</v>
      </c>
      <c r="H2133" s="17" cm="1">
        <f t="array" aca="1" ref="H2133" ca="1">IF(ISBLANK(INDIRECT(ADDRESS(B2133,A2133,1,1,"all_city_parameter_inputs"))), "--",INDIRECT(ADDRESS(B2133,A2133,1,1,"all_city_parameter_inputs")))</f>
        <v>0.3</v>
      </c>
      <c r="I2133" s="17">
        <f ca="1">IF(OR(G2133="alpha",G2133="beta",G2133="sd",G2133="mean"),"--",VLOOKUP(C2133,Default!$B$5:$H$113,7,FALSE))</f>
        <v>1</v>
      </c>
      <c r="J2133" s="4" t="str">
        <f ca="1">VLOOKUP(F2133,Lookup!$C$5:$D$109,2, FALSE)</f>
        <v>PA values</v>
      </c>
      <c r="K2133" s="4" t="str">
        <f ca="1">VLOOKUP(C2133,Default!$B$4:$E$113,4, FALSE)</f>
        <v>how confident we are in the PA survey (in terms of number of people who report zero PA)</v>
      </c>
      <c r="L2133" s="21" t="str" cm="1">
        <f t="array" aca="1" ref="L2133" ca="1">IF(ISNA(VLOOKUP(D2133,Grouped_Sources!$C:$C,1,FALSE)),"", INDIRECT(VLOOKUP(D2133,Grouped_Sources!$C:$G,5,FALSE)))</f>
        <v/>
      </c>
      <c r="M2133" s="21"/>
      <c r="N2133" s="21"/>
    </row>
    <row r="2134" spans="1:14">
      <c r="A2134" s="5">
        <f t="shared" si="331"/>
        <v>24</v>
      </c>
      <c r="B2134" s="5">
        <f t="shared" si="332"/>
        <v>53</v>
      </c>
      <c r="C2134" s="5" t="str">
        <f t="shared" ca="1" si="330"/>
        <v>add_walk_to_pt_trips</v>
      </c>
      <c r="D2134" s="5" t="str">
        <f t="shared" ca="1" si="329"/>
        <v>add_walk_to_pt_trips_san_antonio</v>
      </c>
      <c r="E2134" s="4" t="str" cm="1">
        <f t="array" aca="1" ref="E2134" ca="1">INDIRECT(ADDRESS(1,A2134,1,1,"all_city_parameter_inputs"))</f>
        <v>san_antonio</v>
      </c>
      <c r="F2134" s="6" t="str" cm="1">
        <f t="array" aca="1" ref="F2134" ca="1">IF(AND(ISBLANK(INDIRECT(ADDRESS(B2134,2,1,1,"all_city_parameter_inputs"))), ISBLANK(INDIRECT(ADDRESS(B2134,1,1,1,"all_city_parameter_inputs")))), "", IF(ISBLANK(INDIRECT(ADDRESS(B2134,1,1,1,"all_city_parameter_inputs"))), All_city_list!F2133,INDIRECT(ADDRESS(B2134,1,1,1,"all_city_parameter_inputs"))))</f>
        <v>add_walk_to_pt_trips</v>
      </c>
      <c r="G2134" s="4" t="str" cm="1">
        <f t="array" aca="1" ref="G2134" ca="1">IF(AND(ISBLANK(INDIRECT(ADDRESS(B2134,3,1,1,"all_city_parameter_inputs"))),ISBLANK(INDIRECT(ADDRESS(B2134,2,1,1,"all_city_parameter_inputs")))),"",IF(ISBLANK(INDIRECT(ADDRESS(B2134,2,1,1,"all_city_parameter_inputs"))),"",INDIRECT(ADDRESS(B2134,2,1,1,"all_city_parameter_inputs"))))</f>
        <v/>
      </c>
      <c r="H2134" s="17" t="str" cm="1">
        <f t="array" aca="1" ref="H2134" ca="1">IF(ISBLANK(INDIRECT(ADDRESS(B2134,A2134,1,1,"all_city_parameter_inputs"))), "--",INDIRECT(ADDRESS(B2134,A2134,1,1,"all_city_parameter_inputs")))</f>
        <v>T</v>
      </c>
      <c r="I2134" s="17" t="str">
        <f ca="1">IF(OR(G2134="alpha",G2134="beta",G2134="sd",G2134="mean"),"--",VLOOKUP(C2134,Default!$B$5:$H$113,7,FALSE))</f>
        <v>T</v>
      </c>
      <c r="J2134" s="4" t="str">
        <f ca="1">VLOOKUP(F2134,Lookup!$C$5:$D$109,2, FALSE)</f>
        <v>Travel values</v>
      </c>
      <c r="K2134" s="4" t="str">
        <f ca="1">VLOOKUP(C2134,Default!$B$4:$E$113,4, FALSE)</f>
        <v>whether to add walk component to trips with main mode bus</v>
      </c>
      <c r="L2134" s="21" t="str" cm="1">
        <f t="array" aca="1" ref="L2134" ca="1">IF(ISNA(VLOOKUP(D2134,Grouped_Sources!$C:$C,1,FALSE)),"", INDIRECT(VLOOKUP(D2134,Grouped_Sources!$C:$G,5,FALSE)))</f>
        <v/>
      </c>
      <c r="M2134" s="21"/>
      <c r="N2134" s="21"/>
    </row>
    <row r="2135" spans="1:14">
      <c r="A2135" s="5">
        <f t="shared" si="331"/>
        <v>24</v>
      </c>
      <c r="B2135" s="5">
        <f t="shared" si="332"/>
        <v>54</v>
      </c>
      <c r="C2135" s="5" t="str">
        <f t="shared" ca="1" si="330"/>
        <v>bus_to_passenger_ratio</v>
      </c>
      <c r="D2135" s="5" t="str">
        <f t="shared" ca="1" si="329"/>
        <v>bus_to_passenger_ratio_san_antonio</v>
      </c>
      <c r="E2135" s="4" t="str" cm="1">
        <f t="array" aca="1" ref="E2135" ca="1">INDIRECT(ADDRESS(1,A2135,1,1,"all_city_parameter_inputs"))</f>
        <v>san_antonio</v>
      </c>
      <c r="F2135" s="6" t="str" cm="1">
        <f t="array" aca="1" ref="F2135" ca="1">IF(AND(ISBLANK(INDIRECT(ADDRESS(B2135,2,1,1,"all_city_parameter_inputs"))), ISBLANK(INDIRECT(ADDRESS(B2135,1,1,1,"all_city_parameter_inputs")))), "", IF(ISBLANK(INDIRECT(ADDRESS(B2135,1,1,1,"all_city_parameter_inputs"))), All_city_list!F2134,INDIRECT(ADDRESS(B2135,1,1,1,"all_city_parameter_inputs"))))</f>
        <v>bus_to_passenger_ratio</v>
      </c>
      <c r="G2135" s="4" t="str" cm="1">
        <f t="array" aca="1" ref="G2135" ca="1">IF(AND(ISBLANK(INDIRECT(ADDRESS(B2135,3,1,1,"all_city_parameter_inputs"))),ISBLANK(INDIRECT(ADDRESS(B2135,2,1,1,"all_city_parameter_inputs")))),"",IF(ISBLANK(INDIRECT(ADDRESS(B2135,2,1,1,"all_city_parameter_inputs"))),"",INDIRECT(ADDRESS(B2135,2,1,1,"all_city_parameter_inputs"))))</f>
        <v>constant</v>
      </c>
      <c r="H2135" s="17" cm="1">
        <f t="array" aca="1" ref="H2135" ca="1">IF(ISBLANK(INDIRECT(ADDRESS(B2135,A2135,1,1,"all_city_parameter_inputs"))), "--",INDIRECT(ADDRESS(B2135,A2135,1,1,"all_city_parameter_inputs")))</f>
        <v>6.6666666666666666E-2</v>
      </c>
      <c r="I2135" s="17">
        <f ca="1">IF(OR(G2135="alpha",G2135="beta",G2135="sd",G2135="mean"),"--",VLOOKUP(C2135,Default!$B$5:$H$113,7,FALSE))</f>
        <v>3.8910505836575897E-2</v>
      </c>
      <c r="J2135" s="4" t="str">
        <f ca="1">VLOOKUP(F2135,Lookup!$C$5:$D$109,2, FALSE)</f>
        <v>Travel values</v>
      </c>
      <c r="K2135" s="4" t="str">
        <f ca="1">VLOOKUP(C2135,Default!$B$4:$E$113,4, FALSE)</f>
        <v>number of buses per passenger</v>
      </c>
      <c r="L2135" s="21" t="str" cm="1">
        <f t="array" aca="1" ref="L2135" ca="1">IF(ISNA(VLOOKUP(D2135,Grouped_Sources!$C:$C,1,FALSE)),"", INDIRECT(VLOOKUP(D2135,Grouped_Sources!$C:$G,5,FALSE)))</f>
        <v>BusPassengerRatios_WriteUp_v.xx.docx on  on OneDrive Ali Abbas - ITHIM Global\Methods and Processes\Input Parameters\BusPassengerRatio</v>
      </c>
      <c r="M2135" s="21"/>
      <c r="N2135" s="21"/>
    </row>
    <row r="2136" spans="1:14">
      <c r="A2136" s="5">
        <f t="shared" si="331"/>
        <v>24</v>
      </c>
      <c r="B2136" s="5">
        <f t="shared" si="332"/>
        <v>55</v>
      </c>
      <c r="C2136" s="5" t="str">
        <f t="shared" ca="1" si="330"/>
        <v>bus_to_passenger_ratio</v>
      </c>
      <c r="D2136" s="5" t="str">
        <f t="shared" ca="1" si="329"/>
        <v>bus_to_passenger_ratio_san_antonio</v>
      </c>
      <c r="E2136" s="4" t="str" cm="1">
        <f t="array" aca="1" ref="E2136" ca="1">INDIRECT(ADDRESS(1,A2136,1,1,"all_city_parameter_inputs"))</f>
        <v>san_antonio</v>
      </c>
      <c r="F2136" s="6" t="str" cm="1">
        <f t="array" aca="1" ref="F2136" ca="1">IF(AND(ISBLANK(INDIRECT(ADDRESS(B2136,2,1,1,"all_city_parameter_inputs"))), ISBLANK(INDIRECT(ADDRESS(B2136,1,1,1,"all_city_parameter_inputs")))), "", IF(ISBLANK(INDIRECT(ADDRESS(B2136,1,1,1,"all_city_parameter_inputs"))), All_city_list!F2135,INDIRECT(ADDRESS(B2136,1,1,1,"all_city_parameter_inputs"))))</f>
        <v>bus_to_passenger_ratio</v>
      </c>
      <c r="G2136" s="4" t="str" cm="1">
        <f t="array" aca="1" ref="G2136" ca="1">IF(AND(ISBLANK(INDIRECT(ADDRESS(B2136,3,1,1,"all_city_parameter_inputs"))),ISBLANK(INDIRECT(ADDRESS(B2136,2,1,1,"all_city_parameter_inputs")))),"",IF(ISBLANK(INDIRECT(ADDRESS(B2136,2,1,1,"all_city_parameter_inputs"))),"",INDIRECT(ADDRESS(B2136,2,1,1,"all_city_parameter_inputs"))))</f>
        <v>alpha</v>
      </c>
      <c r="H2136" s="17" cm="1">
        <f t="array" aca="1" ref="H2136" ca="1">IF(ISBLANK(INDIRECT(ADDRESS(B2136,A2136,1,1,"all_city_parameter_inputs"))), "--",INDIRECT(ADDRESS(B2136,A2136,1,1,"all_city_parameter_inputs")))</f>
        <v>14.866666666666667</v>
      </c>
      <c r="I2136" s="17" t="str">
        <f ca="1">IF(OR(G2136="alpha",G2136="beta",G2136="sd",G2136="mean"),"--",VLOOKUP(C2136,Default!$B$5:$H$113,7,FALSE))</f>
        <v>--</v>
      </c>
      <c r="J2136" s="4" t="str">
        <f ca="1">VLOOKUP(F2136,Lookup!$C$5:$D$109,2, FALSE)</f>
        <v>Travel values</v>
      </c>
      <c r="K2136" s="4" t="str">
        <f ca="1">VLOOKUP(C2136,Default!$B$4:$E$113,4, FALSE)</f>
        <v>number of buses per passenger</v>
      </c>
      <c r="L2136" s="21" t="str" cm="1">
        <f t="array" aca="1" ref="L2136" ca="1">IF(ISNA(VLOOKUP(D2136,Grouped_Sources!$C:$C,1,FALSE)),"", INDIRECT(VLOOKUP(D2136,Grouped_Sources!$C:$G,5,FALSE)))</f>
        <v>BusPassengerRatios_WriteUp_v.xx.docx on  on OneDrive Ali Abbas - ITHIM Global\Methods and Processes\Input Parameters\BusPassengerRatio</v>
      </c>
      <c r="M2136" s="21"/>
      <c r="N2136" s="21"/>
    </row>
    <row r="2137" spans="1:14">
      <c r="A2137" s="5">
        <f t="shared" si="331"/>
        <v>24</v>
      </c>
      <c r="B2137" s="5">
        <f t="shared" si="332"/>
        <v>56</v>
      </c>
      <c r="C2137" s="5" t="str">
        <f t="shared" ca="1" si="330"/>
        <v>bus_to_passenger_ratio</v>
      </c>
      <c r="D2137" s="5" t="str">
        <f t="shared" ca="1" si="329"/>
        <v>bus_to_passenger_ratio_san_antonio</v>
      </c>
      <c r="E2137" s="4" t="str" cm="1">
        <f t="array" aca="1" ref="E2137" ca="1">INDIRECT(ADDRESS(1,A2137,1,1,"all_city_parameter_inputs"))</f>
        <v>san_antonio</v>
      </c>
      <c r="F2137" s="6" t="str" cm="1">
        <f t="array" aca="1" ref="F2137" ca="1">IF(AND(ISBLANK(INDIRECT(ADDRESS(B2137,2,1,1,"all_city_parameter_inputs"))), ISBLANK(INDIRECT(ADDRESS(B2137,1,1,1,"all_city_parameter_inputs")))), "", IF(ISBLANK(INDIRECT(ADDRESS(B2137,1,1,1,"all_city_parameter_inputs"))), All_city_list!F2136,INDIRECT(ADDRESS(B2137,1,1,1,"all_city_parameter_inputs"))))</f>
        <v>bus_to_passenger_ratio</v>
      </c>
      <c r="G2137" s="4" t="str" cm="1">
        <f t="array" aca="1" ref="G2137" ca="1">IF(AND(ISBLANK(INDIRECT(ADDRESS(B2137,3,1,1,"all_city_parameter_inputs"))),ISBLANK(INDIRECT(ADDRESS(B2137,2,1,1,"all_city_parameter_inputs")))),"",IF(ISBLANK(INDIRECT(ADDRESS(B2137,2,1,1,"all_city_parameter_inputs"))),"",INDIRECT(ADDRESS(B2137,2,1,1,"all_city_parameter_inputs"))))</f>
        <v>beta</v>
      </c>
      <c r="H2137" s="17" cm="1">
        <f t="array" aca="1" ref="H2137" ca="1">IF(ISBLANK(INDIRECT(ADDRESS(B2137,A2137,1,1,"all_city_parameter_inputs"))), "--",INDIRECT(ADDRESS(B2137,A2137,1,1,"all_city_parameter_inputs")))</f>
        <v>208.13333333333333</v>
      </c>
      <c r="I2137" s="17" t="str">
        <f ca="1">IF(OR(G2137="alpha",G2137="beta",G2137="sd",G2137="mean"),"--",VLOOKUP(C2137,Default!$B$5:$H$113,7,FALSE))</f>
        <v>--</v>
      </c>
      <c r="J2137" s="4" t="str">
        <f ca="1">VLOOKUP(F2137,Lookup!$C$5:$D$109,2, FALSE)</f>
        <v>Travel values</v>
      </c>
      <c r="K2137" s="4" t="str">
        <f ca="1">VLOOKUP(C2137,Default!$B$4:$E$113,4, FALSE)</f>
        <v>number of buses per passenger</v>
      </c>
      <c r="L2137" s="21" t="str" cm="1">
        <f t="array" aca="1" ref="L2137" ca="1">IF(ISNA(VLOOKUP(D2137,Grouped_Sources!$C:$C,1,FALSE)),"", INDIRECT(VLOOKUP(D2137,Grouped_Sources!$C:$G,5,FALSE)))</f>
        <v>BusPassengerRatios_WriteUp_v.xx.docx on  on OneDrive Ali Abbas - ITHIM Global\Methods and Processes\Input Parameters\BusPassengerRatio</v>
      </c>
      <c r="M2137" s="21"/>
      <c r="N2137" s="21"/>
    </row>
    <row r="2138" spans="1:14">
      <c r="A2138" s="5">
        <f t="shared" si="331"/>
        <v>24</v>
      </c>
      <c r="B2138" s="5">
        <f t="shared" si="332"/>
        <v>57</v>
      </c>
      <c r="C2138" s="5" t="str">
        <f t="shared" ca="1" si="330"/>
        <v>truck_to_car_ratio</v>
      </c>
      <c r="D2138" s="5" t="str">
        <f t="shared" ca="1" si="329"/>
        <v>truck_to_car_ratio_san_antonio</v>
      </c>
      <c r="E2138" s="4" t="str" cm="1">
        <f t="array" aca="1" ref="E2138" ca="1">INDIRECT(ADDRESS(1,A2138,1,1,"all_city_parameter_inputs"))</f>
        <v>san_antonio</v>
      </c>
      <c r="F2138" s="6" t="str" cm="1">
        <f t="array" aca="1" ref="F2138" ca="1">IF(AND(ISBLANK(INDIRECT(ADDRESS(B2138,2,1,1,"all_city_parameter_inputs"))), ISBLANK(INDIRECT(ADDRESS(B2138,1,1,1,"all_city_parameter_inputs")))), "", IF(ISBLANK(INDIRECT(ADDRESS(B2138,1,1,1,"all_city_parameter_inputs"))), All_city_list!F2137,INDIRECT(ADDRESS(B2138,1,1,1,"all_city_parameter_inputs"))))</f>
        <v>truck_to_car_ratio</v>
      </c>
      <c r="G2138" s="4" t="str" cm="1">
        <f t="array" aca="1" ref="G2138" ca="1">IF(AND(ISBLANK(INDIRECT(ADDRESS(B2138,3,1,1,"all_city_parameter_inputs"))),ISBLANK(INDIRECT(ADDRESS(B2138,2,1,1,"all_city_parameter_inputs")))),"",IF(ISBLANK(INDIRECT(ADDRESS(B2138,2,1,1,"all_city_parameter_inputs"))),"",INDIRECT(ADDRESS(B2138,2,1,1,"all_city_parameter_inputs"))))</f>
        <v>constant</v>
      </c>
      <c r="H2138" s="17" cm="1">
        <f t="array" aca="1" ref="H2138" ca="1">IF(ISBLANK(INDIRECT(ADDRESS(B2138,A2138,1,1,"all_city_parameter_inputs"))), "--",INDIRECT(ADDRESS(B2138,A2138,1,1,"all_city_parameter_inputs")))</f>
        <v>0.3</v>
      </c>
      <c r="I2138" s="17">
        <f ca="1">IF(OR(G2138="alpha",G2138="beta",G2138="sd",G2138="mean"),"--",VLOOKUP(C2138,Default!$B$5:$H$113,7,FALSE))</f>
        <v>0.3</v>
      </c>
      <c r="J2138" s="4" t="str">
        <f ca="1">VLOOKUP(F2138,Lookup!$C$5:$D$109,2, FALSE)</f>
        <v>Travel values</v>
      </c>
      <c r="K2138" s="4" t="str">
        <f ca="1">VLOOKUP(C2138,Default!$B$4:$E$113,4, FALSE)</f>
        <v>ratio of truck kilometers to car km travelled, used to add ghost trips that are not changed between the different scenarios</v>
      </c>
      <c r="L2138" s="21" t="str" cm="1">
        <f t="array" aca="1" ref="L2138" ca="1">IF(ISNA(VLOOKUP(D2138,Grouped_Sources!$C:$C,1,FALSE)),"", INDIRECT(VLOOKUP(D2138,Grouped_Sources!$C:$G,5,FALSE)))</f>
        <v>TruckCarRatio_WriteUp_v.xx.docx on  on OneDrive Ali Abbas - ITHIM Global\Methods and Processes\Input Parameters\TruckCarRatio</v>
      </c>
      <c r="M2138" s="21"/>
      <c r="N2138" s="21"/>
    </row>
    <row r="2139" spans="1:14">
      <c r="A2139" s="5">
        <f t="shared" si="331"/>
        <v>24</v>
      </c>
      <c r="B2139" s="5">
        <f t="shared" si="332"/>
        <v>58</v>
      </c>
      <c r="C2139" s="5" t="str">
        <f t="shared" ca="1" si="330"/>
        <v>truck_to_car_ratio</v>
      </c>
      <c r="D2139" s="5" t="str">
        <f t="shared" ca="1" si="329"/>
        <v>truck_to_car_ratio_san_antonio</v>
      </c>
      <c r="E2139" s="4" t="str" cm="1">
        <f t="array" aca="1" ref="E2139" ca="1">INDIRECT(ADDRESS(1,A2139,1,1,"all_city_parameter_inputs"))</f>
        <v>san_antonio</v>
      </c>
      <c r="F2139" s="6" t="str" cm="1">
        <f t="array" aca="1" ref="F2139" ca="1">IF(AND(ISBLANK(INDIRECT(ADDRESS(B2139,2,1,1,"all_city_parameter_inputs"))), ISBLANK(INDIRECT(ADDRESS(B2139,1,1,1,"all_city_parameter_inputs")))), "", IF(ISBLANK(INDIRECT(ADDRESS(B2139,1,1,1,"all_city_parameter_inputs"))), All_city_list!F2138,INDIRECT(ADDRESS(B2139,1,1,1,"all_city_parameter_inputs"))))</f>
        <v>truck_to_car_ratio</v>
      </c>
      <c r="G2139" s="4" t="str" cm="1">
        <f t="array" aca="1" ref="G2139" ca="1">IF(AND(ISBLANK(INDIRECT(ADDRESS(B2139,3,1,1,"all_city_parameter_inputs"))),ISBLANK(INDIRECT(ADDRESS(B2139,2,1,1,"all_city_parameter_inputs")))),"",IF(ISBLANK(INDIRECT(ADDRESS(B2139,2,1,1,"all_city_parameter_inputs"))),"",INDIRECT(ADDRESS(B2139,2,1,1,"all_city_parameter_inputs"))))</f>
        <v>alpha</v>
      </c>
      <c r="H2139" s="17" cm="1">
        <f t="array" aca="1" ref="H2139" ca="1">IF(ISBLANK(INDIRECT(ADDRESS(B2139,A2139,1,1,"all_city_parameter_inputs"))), "--",INDIRECT(ADDRESS(B2139,A2139,1,1,"all_city_parameter_inputs")))</f>
        <v>3.731999999999998</v>
      </c>
      <c r="I2139" s="17" t="str">
        <f ca="1">IF(OR(G2139="alpha",G2139="beta",G2139="sd",G2139="mean"),"--",VLOOKUP(C2139,Default!$B$5:$H$113,7,FALSE))</f>
        <v>--</v>
      </c>
      <c r="J2139" s="4" t="str">
        <f ca="1">VLOOKUP(F2139,Lookup!$C$5:$D$109,2, FALSE)</f>
        <v>Travel values</v>
      </c>
      <c r="K2139" s="4" t="str">
        <f ca="1">VLOOKUP(C2139,Default!$B$4:$E$113,4, FALSE)</f>
        <v>ratio of truck kilometers to car km travelled, used to add ghost trips that are not changed between the different scenarios</v>
      </c>
      <c r="L2139" s="21" t="str" cm="1">
        <f t="array" aca="1" ref="L2139" ca="1">IF(ISNA(VLOOKUP(D2139,Grouped_Sources!$C:$C,1,FALSE)),"", INDIRECT(VLOOKUP(D2139,Grouped_Sources!$C:$G,5,FALSE)))</f>
        <v>TruckCarRatio_WriteUp_v.xx.docx on  on OneDrive Ali Abbas - ITHIM Global\Methods and Processes\Input Parameters\TruckCarRatio</v>
      </c>
      <c r="M2139" s="21"/>
      <c r="N2139" s="21"/>
    </row>
    <row r="2140" spans="1:14">
      <c r="A2140" s="5">
        <f t="shared" si="331"/>
        <v>24</v>
      </c>
      <c r="B2140" s="5">
        <f t="shared" si="332"/>
        <v>59</v>
      </c>
      <c r="C2140" s="5" t="str">
        <f t="shared" ca="1" si="330"/>
        <v>truck_to_car_ratio</v>
      </c>
      <c r="D2140" s="5" t="str">
        <f t="shared" ca="1" si="329"/>
        <v>truck_to_car_ratio_san_antonio</v>
      </c>
      <c r="E2140" s="4" t="str" cm="1">
        <f t="array" aca="1" ref="E2140" ca="1">INDIRECT(ADDRESS(1,A2140,1,1,"all_city_parameter_inputs"))</f>
        <v>san_antonio</v>
      </c>
      <c r="F2140" s="6" t="str" cm="1">
        <f t="array" aca="1" ref="F2140" ca="1">IF(AND(ISBLANK(INDIRECT(ADDRESS(B2140,2,1,1,"all_city_parameter_inputs"))), ISBLANK(INDIRECT(ADDRESS(B2140,1,1,1,"all_city_parameter_inputs")))), "", IF(ISBLANK(INDIRECT(ADDRESS(B2140,1,1,1,"all_city_parameter_inputs"))), All_city_list!F2139,INDIRECT(ADDRESS(B2140,1,1,1,"all_city_parameter_inputs"))))</f>
        <v>truck_to_car_ratio</v>
      </c>
      <c r="G2140" s="4" t="str" cm="1">
        <f t="array" aca="1" ref="G2140" ca="1">IF(AND(ISBLANK(INDIRECT(ADDRESS(B2140,3,1,1,"all_city_parameter_inputs"))),ISBLANK(INDIRECT(ADDRESS(B2140,2,1,1,"all_city_parameter_inputs")))),"",IF(ISBLANK(INDIRECT(ADDRESS(B2140,2,1,1,"all_city_parameter_inputs"))),"",INDIRECT(ADDRESS(B2140,2,1,1,"all_city_parameter_inputs"))))</f>
        <v>beta</v>
      </c>
      <c r="H2140" s="17" cm="1">
        <f t="array" aca="1" ref="H2140" ca="1">IF(ISBLANK(INDIRECT(ADDRESS(B2140,A2140,1,1,"all_city_parameter_inputs"))), "--",INDIRECT(ADDRESS(B2140,A2140,1,1,"all_city_parameter_inputs")))</f>
        <v>8.7079999999999949</v>
      </c>
      <c r="I2140" s="17" t="str">
        <f ca="1">IF(OR(G2140="alpha",G2140="beta",G2140="sd",G2140="mean"),"--",VLOOKUP(C2140,Default!$B$5:$H$113,7,FALSE))</f>
        <v>--</v>
      </c>
      <c r="J2140" s="4" t="str">
        <f ca="1">VLOOKUP(F2140,Lookup!$C$5:$D$109,2, FALSE)</f>
        <v>Travel values</v>
      </c>
      <c r="K2140" s="4" t="str">
        <f ca="1">VLOOKUP(C2140,Default!$B$4:$E$113,4, FALSE)</f>
        <v>ratio of truck kilometers to car km travelled, used to add ghost trips that are not changed between the different scenarios</v>
      </c>
      <c r="L2140" s="21" t="str" cm="1">
        <f t="array" aca="1" ref="L2140" ca="1">IF(ISNA(VLOOKUP(D2140,Grouped_Sources!$C:$C,1,FALSE)),"", INDIRECT(VLOOKUP(D2140,Grouped_Sources!$C:$G,5,FALSE)))</f>
        <v>TruckCarRatio_WriteUp_v.xx.docx on  on OneDrive Ali Abbas - ITHIM Global\Methods and Processes\Input Parameters\TruckCarRatio</v>
      </c>
      <c r="M2140" s="21"/>
      <c r="N2140" s="21"/>
    </row>
    <row r="2141" spans="1:14">
      <c r="A2141" s="5">
        <f t="shared" si="331"/>
        <v>24</v>
      </c>
      <c r="B2141" s="5">
        <f t="shared" si="332"/>
        <v>60</v>
      </c>
      <c r="C2141" s="5" t="str">
        <f t="shared" ca="1" si="330"/>
        <v>PM_emission_confidence</v>
      </c>
      <c r="D2141" s="5" t="str">
        <f t="shared" ca="1" si="329"/>
        <v>PM_emission_confidence_san_antonio</v>
      </c>
      <c r="E2141" s="4" t="str" cm="1">
        <f t="array" aca="1" ref="E2141" ca="1">INDIRECT(ADDRESS(1,A2141,1,1,"all_city_parameter_inputs"))</f>
        <v>san_antonio</v>
      </c>
      <c r="F2141" s="6" t="str" cm="1">
        <f t="array" aca="1" ref="F2141" ca="1">IF(AND(ISBLANK(INDIRECT(ADDRESS(B2141,2,1,1,"all_city_parameter_inputs"))), ISBLANK(INDIRECT(ADDRESS(B2141,1,1,1,"all_city_parameter_inputs")))), "", IF(ISBLANK(INDIRECT(ADDRESS(B2141,1,1,1,"all_city_parameter_inputs"))), All_city_list!F2140,INDIRECT(ADDRESS(B2141,1,1,1,"all_city_parameter_inputs"))))</f>
        <v>PM_emission_confidence</v>
      </c>
      <c r="G2141" s="4" t="str" cm="1">
        <f t="array" aca="1" ref="G2141" ca="1">IF(AND(ISBLANK(INDIRECT(ADDRESS(B2141,3,1,1,"all_city_parameter_inputs"))),ISBLANK(INDIRECT(ADDRESS(B2141,2,1,1,"all_city_parameter_inputs")))),"",IF(ISBLANK(INDIRECT(ADDRESS(B2141,2,1,1,"all_city_parameter_inputs"))),"",INDIRECT(ADDRESS(B2141,2,1,1,"all_city_parameter_inputs"))))</f>
        <v>sample</v>
      </c>
      <c r="H2141" s="17" cm="1">
        <f t="array" aca="1" ref="H2141" ca="1">IF(ISBLANK(INDIRECT(ADDRESS(B2141,A2141,1,1,"all_city_parameter_inputs"))), "--",INDIRECT(ADDRESS(B2141,A2141,1,1,"all_city_parameter_inputs")))</f>
        <v>0.8</v>
      </c>
      <c r="I2141" s="17">
        <f ca="1">IF(OR(G2141="alpha",G2141="beta",G2141="sd",G2141="mean"),"--",VLOOKUP(C2141,Default!$B$5:$H$113,7,FALSE))</f>
        <v>1</v>
      </c>
      <c r="J2141" s="4" t="str">
        <f ca="1">VLOOKUP(F2141,Lookup!$C$5:$D$109,2, FALSE)</f>
        <v>Pollution values</v>
      </c>
      <c r="K2141" s="4" t="str">
        <f ca="1">VLOOKUP(C2141,Default!$B$4:$E$113,4,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141" s="21" t="str" cm="1">
        <f t="array" aca="1" ref="L2141" ca="1">IF(ISNA(VLOOKUP(D2141,Grouped_Sources!$C:$C,1,FALSE)),"", INDIRECT(VLOOKUP(D2141,Grouped_Sources!$C:$G,5,FALSE)))</f>
        <v/>
      </c>
      <c r="M2141" s="21"/>
      <c r="N2141" s="21"/>
    </row>
    <row r="2142" spans="1:14">
      <c r="A2142" s="5">
        <f t="shared" si="331"/>
        <v>24</v>
      </c>
      <c r="B2142" s="5">
        <f t="shared" si="332"/>
        <v>61</v>
      </c>
      <c r="C2142" s="5" t="str">
        <f t="shared" ca="1" si="330"/>
        <v>distance_scalar_car_taxi</v>
      </c>
      <c r="D2142" s="5" t="str">
        <f t="shared" ca="1" si="329"/>
        <v>distance_scalar_car_taxi_san_antonio</v>
      </c>
      <c r="E2142" s="4" t="str" cm="1">
        <f t="array" aca="1" ref="E2142" ca="1">INDIRECT(ADDRESS(1,A2142,1,1,"all_city_parameter_inputs"))</f>
        <v>san_antonio</v>
      </c>
      <c r="F2142" s="6" t="str" cm="1">
        <f t="array" aca="1" ref="F2142" ca="1">IF(AND(ISBLANK(INDIRECT(ADDRESS(B2142,2,1,1,"all_city_parameter_inputs"))), ISBLANK(INDIRECT(ADDRESS(B2142,1,1,1,"all_city_parameter_inputs")))), "", IF(ISBLANK(INDIRECT(ADDRESS(B2142,1,1,1,"all_city_parameter_inputs"))), All_city_list!F2141,INDIRECT(ADDRESS(B2142,1,1,1,"all_city_parameter_inputs"))))</f>
        <v>distance_scalar_car_taxi</v>
      </c>
      <c r="G2142" s="4" t="str" cm="1">
        <f t="array" aca="1" ref="G2142" ca="1">IF(AND(ISBLANK(INDIRECT(ADDRESS(B2142,3,1,1,"all_city_parameter_inputs"))),ISBLANK(INDIRECT(ADDRESS(B2142,2,1,1,"all_city_parameter_inputs")))),"",IF(ISBLANK(INDIRECT(ADDRESS(B2142,2,1,1,"all_city_parameter_inputs"))),"",INDIRECT(ADDRESS(B2142,2,1,1,"all_city_parameter_inputs"))))</f>
        <v>constant</v>
      </c>
      <c r="H2142" s="17" cm="1">
        <f t="array" aca="1" ref="H2142" ca="1">IF(ISBLANK(INDIRECT(ADDRESS(B2142,A2142,1,1,"all_city_parameter_inputs"))), "--",INDIRECT(ADDRESS(B2142,A2142,1,1,"all_city_parameter_inputs")))</f>
        <v>1</v>
      </c>
      <c r="I2142" s="17">
        <f ca="1">IF(OR(G2142="alpha",G2142="beta",G2142="sd",G2142="mean"),"--",VLOOKUP(C2142,Default!$B$5:$H$113,7,FALSE))</f>
        <v>1</v>
      </c>
      <c r="J2142" s="4" t="str">
        <f ca="1">VLOOKUP(F2142,Lookup!$C$5:$D$109,2, FALSE)</f>
        <v>Travel values</v>
      </c>
      <c r="K2142" s="4" t="str">
        <f ca="1">VLOOKUP(C2142,Default!$B$4:$E$113,4, FALSE)</f>
        <v>scalar for car/taxi distance, i.e. all car and taxi trips get scaled by this scalar</v>
      </c>
      <c r="L2142" s="21" t="str" cm="1">
        <f t="array" aca="1" ref="L2142" ca="1">IF(ISNA(VLOOKUP(D2142,Grouped_Sources!$C:$C,1,FALSE)),"", INDIRECT(VLOOKUP(D2142,Grouped_Sources!$C:$G,5,FALSE)))</f>
        <v xml:space="preserve"> on OneDrive Ali Abbas - ITHIM Global\Methods and Processes\Input Parameters\DistanceScalars</v>
      </c>
      <c r="M2142" s="21"/>
      <c r="N2142" s="21"/>
    </row>
    <row r="2143" spans="1:14">
      <c r="A2143" s="5">
        <f t="shared" si="331"/>
        <v>24</v>
      </c>
      <c r="B2143" s="5">
        <f t="shared" si="332"/>
        <v>62</v>
      </c>
      <c r="C2143" s="5" t="str">
        <f t="shared" ca="1" si="330"/>
        <v>distance_scalar_car_taxi</v>
      </c>
      <c r="D2143" s="5" t="str">
        <f t="shared" ca="1" si="329"/>
        <v>distance_scalar_car_taxi_san_antonio</v>
      </c>
      <c r="E2143" s="4" t="str" cm="1">
        <f t="array" aca="1" ref="E2143" ca="1">INDIRECT(ADDRESS(1,A2143,1,1,"all_city_parameter_inputs"))</f>
        <v>san_antonio</v>
      </c>
      <c r="F2143" s="6" t="str" cm="1">
        <f t="array" aca="1" ref="F2143" ca="1">IF(AND(ISBLANK(INDIRECT(ADDRESS(B2143,2,1,1,"all_city_parameter_inputs"))), ISBLANK(INDIRECT(ADDRESS(B2143,1,1,1,"all_city_parameter_inputs")))), "", IF(ISBLANK(INDIRECT(ADDRESS(B2143,1,1,1,"all_city_parameter_inputs"))), All_city_list!F2142,INDIRECT(ADDRESS(B2143,1,1,1,"all_city_parameter_inputs"))))</f>
        <v>distance_scalar_car_taxi</v>
      </c>
      <c r="G2143" s="4" t="str" cm="1">
        <f t="array" aca="1" ref="G2143" ca="1">IF(AND(ISBLANK(INDIRECT(ADDRESS(B2143,3,1,1,"all_city_parameter_inputs"))),ISBLANK(INDIRECT(ADDRESS(B2143,2,1,1,"all_city_parameter_inputs")))),"",IF(ISBLANK(INDIRECT(ADDRESS(B2143,2,1,1,"all_city_parameter_inputs"))),"",INDIRECT(ADDRESS(B2143,2,1,1,"all_city_parameter_inputs"))))</f>
        <v>mean</v>
      </c>
      <c r="H2143" s="17" cm="1">
        <f t="array" aca="1" ref="H2143" ca="1">IF(ISBLANK(INDIRECT(ADDRESS(B2143,A2143,1,1,"all_city_parameter_inputs"))), "--",INDIRECT(ADDRESS(B2143,A2143,1,1,"all_city_parameter_inputs")))</f>
        <v>0.99991588959359701</v>
      </c>
      <c r="I2143" s="17" t="str">
        <f ca="1">IF(OR(G2143="alpha",G2143="beta",G2143="sd",G2143="mean"),"--",VLOOKUP(C2143,Default!$B$5:$H$113,7,FALSE))</f>
        <v>--</v>
      </c>
      <c r="J2143" s="4" t="str">
        <f ca="1">VLOOKUP(F2143,Lookup!$C$5:$D$109,2, FALSE)</f>
        <v>Travel values</v>
      </c>
      <c r="K2143" s="4" t="str">
        <f ca="1">VLOOKUP(C2143,Default!$B$4:$E$113,4, FALSE)</f>
        <v>scalar for car/taxi distance, i.e. all car and taxi trips get scaled by this scalar</v>
      </c>
      <c r="L2143" s="21" t="str" cm="1">
        <f t="array" aca="1" ref="L2143" ca="1">IF(ISNA(VLOOKUP(D2143,Grouped_Sources!$C:$C,1,FALSE)),"", INDIRECT(VLOOKUP(D2143,Grouped_Sources!$C:$G,5,FALSE)))</f>
        <v xml:space="preserve"> on OneDrive Ali Abbas - ITHIM Global\Methods and Processes\Input Parameters\DistanceScalars</v>
      </c>
      <c r="M2143" s="21"/>
      <c r="N2143" s="21"/>
    </row>
    <row r="2144" spans="1:14">
      <c r="A2144" s="5">
        <f t="shared" si="331"/>
        <v>24</v>
      </c>
      <c r="B2144" s="5">
        <f t="shared" si="332"/>
        <v>63</v>
      </c>
      <c r="C2144" s="5" t="str">
        <f t="shared" ca="1" si="330"/>
        <v>distance_scalar_car_taxi</v>
      </c>
      <c r="D2144" s="5" t="str">
        <f t="shared" ca="1" si="329"/>
        <v>distance_scalar_car_taxi_san_antonio</v>
      </c>
      <c r="E2144" s="4" t="str" cm="1">
        <f t="array" aca="1" ref="E2144" ca="1">INDIRECT(ADDRESS(1,A2144,1,1,"all_city_parameter_inputs"))</f>
        <v>san_antonio</v>
      </c>
      <c r="F2144" s="6" t="str" cm="1">
        <f t="array" aca="1" ref="F2144" ca="1">IF(AND(ISBLANK(INDIRECT(ADDRESS(B2144,2,1,1,"all_city_parameter_inputs"))), ISBLANK(INDIRECT(ADDRESS(B2144,1,1,1,"all_city_parameter_inputs")))), "", IF(ISBLANK(INDIRECT(ADDRESS(B2144,1,1,1,"all_city_parameter_inputs"))), All_city_list!F2143,INDIRECT(ADDRESS(B2144,1,1,1,"all_city_parameter_inputs"))))</f>
        <v>distance_scalar_car_taxi</v>
      </c>
      <c r="G2144" s="4" t="str" cm="1">
        <f t="array" aca="1" ref="G2144" ca="1">IF(AND(ISBLANK(INDIRECT(ADDRESS(B2144,3,1,1,"all_city_parameter_inputs"))),ISBLANK(INDIRECT(ADDRESS(B2144,2,1,1,"all_city_parameter_inputs")))),"",IF(ISBLANK(INDIRECT(ADDRESS(B2144,2,1,1,"all_city_parameter_inputs"))),"",INDIRECT(ADDRESS(B2144,2,1,1,"all_city_parameter_inputs"))))</f>
        <v>sd</v>
      </c>
      <c r="H2144" s="17" cm="1">
        <f t="array" aca="1" ref="H2144" ca="1">IF(ISBLANK(INDIRECT(ADDRESS(B2144,A2144,1,1,"all_city_parameter_inputs"))), "--",INDIRECT(ADDRESS(B2144,A2144,1,1,"all_city_parameter_inputs")))</f>
        <v>1.0130547481652901</v>
      </c>
      <c r="I2144" s="17" t="str">
        <f ca="1">IF(OR(G2144="alpha",G2144="beta",G2144="sd",G2144="mean"),"--",VLOOKUP(C2144,Default!$B$5:$H$113,7,FALSE))</f>
        <v>--</v>
      </c>
      <c r="J2144" s="4" t="str">
        <f ca="1">VLOOKUP(F2144,Lookup!$C$5:$D$109,2, FALSE)</f>
        <v>Travel values</v>
      </c>
      <c r="K2144" s="4" t="str">
        <f ca="1">VLOOKUP(C2144,Default!$B$4:$E$113,4, FALSE)</f>
        <v>scalar for car/taxi distance, i.e. all car and taxi trips get scaled by this scalar</v>
      </c>
      <c r="L2144" s="21" t="str" cm="1">
        <f t="array" aca="1" ref="L2144" ca="1">IF(ISNA(VLOOKUP(D2144,Grouped_Sources!$C:$C,1,FALSE)),"", INDIRECT(VLOOKUP(D2144,Grouped_Sources!$C:$G,5,FALSE)))</f>
        <v xml:space="preserve"> on OneDrive Ali Abbas - ITHIM Global\Methods and Processes\Input Parameters\DistanceScalars</v>
      </c>
      <c r="M2144" s="21"/>
      <c r="N2144" s="21"/>
    </row>
    <row r="2145" spans="1:14">
      <c r="A2145" s="5">
        <f t="shared" si="331"/>
        <v>24</v>
      </c>
      <c r="B2145" s="5">
        <f t="shared" si="332"/>
        <v>64</v>
      </c>
      <c r="C2145" s="5" t="str">
        <f t="shared" ca="1" si="330"/>
        <v>distance_scalar_motorcycle</v>
      </c>
      <c r="D2145" s="5" t="str">
        <f t="shared" ca="1" si="329"/>
        <v>distance_scalar_motorcycle_san_antonio</v>
      </c>
      <c r="E2145" s="4" t="str" cm="1">
        <f t="array" aca="1" ref="E2145" ca="1">INDIRECT(ADDRESS(1,A2145,1,1,"all_city_parameter_inputs"))</f>
        <v>san_antonio</v>
      </c>
      <c r="F2145" s="6" t="str" cm="1">
        <f t="array" aca="1" ref="F2145" ca="1">IF(AND(ISBLANK(INDIRECT(ADDRESS(B2145,2,1,1,"all_city_parameter_inputs"))), ISBLANK(INDIRECT(ADDRESS(B2145,1,1,1,"all_city_parameter_inputs")))), "", IF(ISBLANK(INDIRECT(ADDRESS(B2145,1,1,1,"all_city_parameter_inputs"))), All_city_list!F2144,INDIRECT(ADDRESS(B2145,1,1,1,"all_city_parameter_inputs"))))</f>
        <v>distance_scalar_motorcycle</v>
      </c>
      <c r="G2145" s="4" t="str" cm="1">
        <f t="array" aca="1" ref="G2145" ca="1">IF(AND(ISBLANK(INDIRECT(ADDRESS(B2145,3,1,1,"all_city_parameter_inputs"))),ISBLANK(INDIRECT(ADDRESS(B2145,2,1,1,"all_city_parameter_inputs")))),"",IF(ISBLANK(INDIRECT(ADDRESS(B2145,2,1,1,"all_city_parameter_inputs"))),"",INDIRECT(ADDRESS(B2145,2,1,1,"all_city_parameter_inputs"))))</f>
        <v>constant</v>
      </c>
      <c r="H2145" s="17" cm="1">
        <f t="array" aca="1" ref="H2145" ca="1">IF(ISBLANK(INDIRECT(ADDRESS(B2145,A2145,1,1,"all_city_parameter_inputs"))), "--",INDIRECT(ADDRESS(B2145,A2145,1,1,"all_city_parameter_inputs")))</f>
        <v>1</v>
      </c>
      <c r="I2145" s="17">
        <f ca="1">IF(OR(G2145="alpha",G2145="beta",G2145="sd",G2145="mean"),"--",VLOOKUP(C2145,Default!$B$5:$H$113,7,FALSE))</f>
        <v>1</v>
      </c>
      <c r="J2145" s="4" t="str">
        <f ca="1">VLOOKUP(F2145,Lookup!$C$5:$D$109,2, FALSE)</f>
        <v>Travel values</v>
      </c>
      <c r="K2145" s="4" t="str">
        <f ca="1">VLOOKUP(C2145,Default!$B$4:$E$113,4, FALSE)</f>
        <v>scalar for motorcycle distance, i.e. all motorbike trips are scaled by this scalar</v>
      </c>
      <c r="L2145" s="21" t="str" cm="1">
        <f t="array" aca="1" ref="L2145" ca="1">IF(ISNA(VLOOKUP(D2145,Grouped_Sources!$C:$C,1,FALSE)),"", INDIRECT(VLOOKUP(D2145,Grouped_Sources!$C:$G,5,FALSE)))</f>
        <v xml:space="preserve"> on OneDrive Ali Abbas - ITHIM Global\Methods and Processes\Input Parameters\DistanceScalars</v>
      </c>
      <c r="M2145" s="21"/>
      <c r="N2145" s="21"/>
    </row>
    <row r="2146" spans="1:14">
      <c r="A2146" s="5">
        <f t="shared" si="331"/>
        <v>24</v>
      </c>
      <c r="B2146" s="5">
        <f t="shared" si="332"/>
        <v>65</v>
      </c>
      <c r="C2146" s="5" t="str">
        <f t="shared" ca="1" si="330"/>
        <v>distance_scalar_motorcycle</v>
      </c>
      <c r="D2146" s="5" t="str">
        <f t="shared" ca="1" si="329"/>
        <v>distance_scalar_motorcycle_san_antonio</v>
      </c>
      <c r="E2146" s="4" t="str" cm="1">
        <f t="array" aca="1" ref="E2146" ca="1">INDIRECT(ADDRESS(1,A2146,1,1,"all_city_parameter_inputs"))</f>
        <v>san_antonio</v>
      </c>
      <c r="F2146" s="6" t="str" cm="1">
        <f t="array" aca="1" ref="F2146" ca="1">IF(AND(ISBLANK(INDIRECT(ADDRESS(B2146,2,1,1,"all_city_parameter_inputs"))), ISBLANK(INDIRECT(ADDRESS(B2146,1,1,1,"all_city_parameter_inputs")))), "", IF(ISBLANK(INDIRECT(ADDRESS(B2146,1,1,1,"all_city_parameter_inputs"))), All_city_list!F2145,INDIRECT(ADDRESS(B2146,1,1,1,"all_city_parameter_inputs"))))</f>
        <v>distance_scalar_motorcycle</v>
      </c>
      <c r="G2146" s="4" t="str" cm="1">
        <f t="array" aca="1" ref="G2146" ca="1">IF(AND(ISBLANK(INDIRECT(ADDRESS(B2146,3,1,1,"all_city_parameter_inputs"))),ISBLANK(INDIRECT(ADDRESS(B2146,2,1,1,"all_city_parameter_inputs")))),"",IF(ISBLANK(INDIRECT(ADDRESS(B2146,2,1,1,"all_city_parameter_inputs"))),"",INDIRECT(ADDRESS(B2146,2,1,1,"all_city_parameter_inputs"))))</f>
        <v>mean</v>
      </c>
      <c r="H2146" s="17" cm="1">
        <f t="array" aca="1" ref="H2146" ca="1">IF(ISBLANK(INDIRECT(ADDRESS(B2146,A2146,1,1,"all_city_parameter_inputs"))), "--",INDIRECT(ADDRESS(B2146,A2146,1,1,"all_city_parameter_inputs")))</f>
        <v>0.99152881997042996</v>
      </c>
      <c r="I2146" s="17" t="str">
        <f ca="1">IF(OR(G2146="alpha",G2146="beta",G2146="sd",G2146="mean"),"--",VLOOKUP(C2146,Default!$B$5:$H$113,7,FALSE))</f>
        <v>--</v>
      </c>
      <c r="J2146" s="4" t="str">
        <f ca="1">VLOOKUP(F2146,Lookup!$C$5:$D$109,2, FALSE)</f>
        <v>Travel values</v>
      </c>
      <c r="K2146" s="4" t="str">
        <f ca="1">VLOOKUP(C2146,Default!$B$4:$E$113,4, FALSE)</f>
        <v>scalar for motorcycle distance, i.e. all motorbike trips are scaled by this scalar</v>
      </c>
      <c r="L2146" s="21" t="str" cm="1">
        <f t="array" aca="1" ref="L2146" ca="1">IF(ISNA(VLOOKUP(D2146,Grouped_Sources!$C:$C,1,FALSE)),"", INDIRECT(VLOOKUP(D2146,Grouped_Sources!$C:$G,5,FALSE)))</f>
        <v xml:space="preserve"> on OneDrive Ali Abbas - ITHIM Global\Methods and Processes\Input Parameters\DistanceScalars</v>
      </c>
      <c r="M2146" s="21"/>
      <c r="N2146" s="21"/>
    </row>
    <row r="2147" spans="1:14">
      <c r="A2147" s="5">
        <f t="shared" si="331"/>
        <v>24</v>
      </c>
      <c r="B2147" s="5">
        <f t="shared" si="332"/>
        <v>66</v>
      </c>
      <c r="C2147" s="5" t="str">
        <f t="shared" ca="1" si="330"/>
        <v>distance_scalar_motorcycle</v>
      </c>
      <c r="D2147" s="5" t="str">
        <f t="shared" ca="1" si="329"/>
        <v>distance_scalar_motorcycle_san_antonio</v>
      </c>
      <c r="E2147" s="4" t="str" cm="1">
        <f t="array" aca="1" ref="E2147" ca="1">INDIRECT(ADDRESS(1,A2147,1,1,"all_city_parameter_inputs"))</f>
        <v>san_antonio</v>
      </c>
      <c r="F2147" s="6" t="str" cm="1">
        <f t="array" aca="1" ref="F2147" ca="1">IF(AND(ISBLANK(INDIRECT(ADDRESS(B2147,2,1,1,"all_city_parameter_inputs"))), ISBLANK(INDIRECT(ADDRESS(B2147,1,1,1,"all_city_parameter_inputs")))), "", IF(ISBLANK(INDIRECT(ADDRESS(B2147,1,1,1,"all_city_parameter_inputs"))), All_city_list!F2146,INDIRECT(ADDRESS(B2147,1,1,1,"all_city_parameter_inputs"))))</f>
        <v>distance_scalar_motorcycle</v>
      </c>
      <c r="G2147" s="4" t="str" cm="1">
        <f t="array" aca="1" ref="G2147" ca="1">IF(AND(ISBLANK(INDIRECT(ADDRESS(B2147,3,1,1,"all_city_parameter_inputs"))),ISBLANK(INDIRECT(ADDRESS(B2147,2,1,1,"all_city_parameter_inputs")))),"",IF(ISBLANK(INDIRECT(ADDRESS(B2147,2,1,1,"all_city_parameter_inputs"))),"",INDIRECT(ADDRESS(B2147,2,1,1,"all_city_parameter_inputs"))))</f>
        <v>sd</v>
      </c>
      <c r="H2147" s="17" cm="1">
        <f t="array" aca="1" ref="H2147" ca="1">IF(ISBLANK(INDIRECT(ADDRESS(B2147,A2147,1,1,"all_city_parameter_inputs"))), "--",INDIRECT(ADDRESS(B2147,A2147,1,1,"all_city_parameter_inputs")))</f>
        <v>1.1393292951085501</v>
      </c>
      <c r="I2147" s="17" t="str">
        <f ca="1">IF(OR(G2147="alpha",G2147="beta",G2147="sd",G2147="mean"),"--",VLOOKUP(C2147,Default!$B$5:$H$113,7,FALSE))</f>
        <v>--</v>
      </c>
      <c r="J2147" s="4" t="str">
        <f ca="1">VLOOKUP(F2147,Lookup!$C$5:$D$109,2, FALSE)</f>
        <v>Travel values</v>
      </c>
      <c r="K2147" s="4" t="str">
        <f ca="1">VLOOKUP(C2147,Default!$B$4:$E$113,4, FALSE)</f>
        <v>scalar for motorcycle distance, i.e. all motorbike trips are scaled by this scalar</v>
      </c>
      <c r="L2147" s="21" t="str" cm="1">
        <f t="array" aca="1" ref="L2147" ca="1">IF(ISNA(VLOOKUP(D2147,Grouped_Sources!$C:$C,1,FALSE)),"", INDIRECT(VLOOKUP(D2147,Grouped_Sources!$C:$G,5,FALSE)))</f>
        <v xml:space="preserve"> on OneDrive Ali Abbas - ITHIM Global\Methods and Processes\Input Parameters\DistanceScalars</v>
      </c>
      <c r="M2147" s="21"/>
      <c r="N2147" s="21"/>
    </row>
    <row r="2148" spans="1:14">
      <c r="A2148" s="5">
        <f t="shared" si="331"/>
        <v>24</v>
      </c>
      <c r="B2148" s="5">
        <f t="shared" si="332"/>
        <v>67</v>
      </c>
      <c r="C2148" s="5" t="str">
        <f t="shared" ca="1" si="330"/>
        <v>distance_scalar_pt</v>
      </c>
      <c r="D2148" s="5" t="str">
        <f t="shared" ca="1" si="329"/>
        <v>distance_scalar_pt_san_antonio</v>
      </c>
      <c r="E2148" s="4" t="str" cm="1">
        <f t="array" aca="1" ref="E2148" ca="1">INDIRECT(ADDRESS(1,A2148,1,1,"all_city_parameter_inputs"))</f>
        <v>san_antonio</v>
      </c>
      <c r="F2148" s="6" t="str" cm="1">
        <f t="array" aca="1" ref="F2148" ca="1">IF(AND(ISBLANK(INDIRECT(ADDRESS(B2148,2,1,1,"all_city_parameter_inputs"))), ISBLANK(INDIRECT(ADDRESS(B2148,1,1,1,"all_city_parameter_inputs")))), "", IF(ISBLANK(INDIRECT(ADDRESS(B2148,1,1,1,"all_city_parameter_inputs"))), All_city_list!F2147,INDIRECT(ADDRESS(B2148,1,1,1,"all_city_parameter_inputs"))))</f>
        <v>distance_scalar_pt</v>
      </c>
      <c r="G2148" s="4" t="str" cm="1">
        <f t="array" aca="1" ref="G2148" ca="1">IF(AND(ISBLANK(INDIRECT(ADDRESS(B2148,3,1,1,"all_city_parameter_inputs"))),ISBLANK(INDIRECT(ADDRESS(B2148,2,1,1,"all_city_parameter_inputs")))),"",IF(ISBLANK(INDIRECT(ADDRESS(B2148,2,1,1,"all_city_parameter_inputs"))),"",INDIRECT(ADDRESS(B2148,2,1,1,"all_city_parameter_inputs"))))</f>
        <v>constant</v>
      </c>
      <c r="H2148" s="17" cm="1">
        <f t="array" aca="1" ref="H2148" ca="1">IF(ISBLANK(INDIRECT(ADDRESS(B2148,A2148,1,1,"all_city_parameter_inputs"))), "--",INDIRECT(ADDRESS(B2148,A2148,1,1,"all_city_parameter_inputs")))</f>
        <v>1</v>
      </c>
      <c r="I2148" s="17">
        <f ca="1">IF(OR(G2148="alpha",G2148="beta",G2148="sd",G2148="mean"),"--",VLOOKUP(C2148,Default!$B$5:$H$113,7,FALSE))</f>
        <v>1</v>
      </c>
      <c r="J2148" s="4" t="str">
        <f ca="1">VLOOKUP(F2148,Lookup!$C$5:$D$109,2, FALSE)</f>
        <v>Travel values</v>
      </c>
      <c r="K2148" s="4" t="str">
        <f ca="1">VLOOKUP(C2148,Default!$B$4:$E$113,4, FALSE)</f>
        <v>scalar for PT distance, i.e. all public transport journey (incl bus driver if added) are scaled by this scalar</v>
      </c>
      <c r="L2148" s="21" t="str" cm="1">
        <f t="array" aca="1" ref="L2148" ca="1">IF(ISNA(VLOOKUP(D2148,Grouped_Sources!$C:$C,1,FALSE)),"", INDIRECT(VLOOKUP(D2148,Grouped_Sources!$C:$G,5,FALSE)))</f>
        <v xml:space="preserve"> on OneDrive Ali Abbas - ITHIM Global\Methods and Processes\Input Parameters\DistanceScalars</v>
      </c>
      <c r="M2148" s="21"/>
      <c r="N2148" s="21"/>
    </row>
    <row r="2149" spans="1:14">
      <c r="A2149" s="5">
        <f t="shared" si="331"/>
        <v>24</v>
      </c>
      <c r="B2149" s="5">
        <f t="shared" si="332"/>
        <v>68</v>
      </c>
      <c r="C2149" s="5" t="str">
        <f t="shared" ca="1" si="330"/>
        <v>distance_scalar_pt</v>
      </c>
      <c r="D2149" s="5" t="str">
        <f t="shared" ca="1" si="329"/>
        <v>distance_scalar_pt_san_antonio</v>
      </c>
      <c r="E2149" s="4" t="str" cm="1">
        <f t="array" aca="1" ref="E2149" ca="1">INDIRECT(ADDRESS(1,A2149,1,1,"all_city_parameter_inputs"))</f>
        <v>san_antonio</v>
      </c>
      <c r="F2149" s="6" t="str" cm="1">
        <f t="array" aca="1" ref="F2149" ca="1">IF(AND(ISBLANK(INDIRECT(ADDRESS(B2149,2,1,1,"all_city_parameter_inputs"))), ISBLANK(INDIRECT(ADDRESS(B2149,1,1,1,"all_city_parameter_inputs")))), "", IF(ISBLANK(INDIRECT(ADDRESS(B2149,1,1,1,"all_city_parameter_inputs"))), All_city_list!F2148,INDIRECT(ADDRESS(B2149,1,1,1,"all_city_parameter_inputs"))))</f>
        <v>distance_scalar_pt</v>
      </c>
      <c r="G2149" s="4" t="str" cm="1">
        <f t="array" aca="1" ref="G2149" ca="1">IF(AND(ISBLANK(INDIRECT(ADDRESS(B2149,3,1,1,"all_city_parameter_inputs"))),ISBLANK(INDIRECT(ADDRESS(B2149,2,1,1,"all_city_parameter_inputs")))),"",IF(ISBLANK(INDIRECT(ADDRESS(B2149,2,1,1,"all_city_parameter_inputs"))),"",INDIRECT(ADDRESS(B2149,2,1,1,"all_city_parameter_inputs"))))</f>
        <v>mean</v>
      </c>
      <c r="H2149" s="17" cm="1">
        <f t="array" aca="1" ref="H2149" ca="1">IF(ISBLANK(INDIRECT(ADDRESS(B2149,A2149,1,1,"all_city_parameter_inputs"))), "--",INDIRECT(ADDRESS(B2149,A2149,1,1,"all_city_parameter_inputs")))</f>
        <v>0.99983449327420404</v>
      </c>
      <c r="I2149" s="17" t="str">
        <f ca="1">IF(OR(G2149="alpha",G2149="beta",G2149="sd",G2149="mean"),"--",VLOOKUP(C2149,Default!$B$5:$H$113,7,FALSE))</f>
        <v>--</v>
      </c>
      <c r="J2149" s="4" t="str">
        <f ca="1">VLOOKUP(F2149,Lookup!$C$5:$D$109,2, FALSE)</f>
        <v>Travel values</v>
      </c>
      <c r="K2149" s="4" t="str">
        <f ca="1">VLOOKUP(C2149,Default!$B$4:$E$113,4, FALSE)</f>
        <v>scalar for PT distance, i.e. all public transport journey (incl bus driver if added) are scaled by this scalar</v>
      </c>
      <c r="L2149" s="21" t="str" cm="1">
        <f t="array" aca="1" ref="L2149" ca="1">IF(ISNA(VLOOKUP(D2149,Grouped_Sources!$C:$C,1,FALSE)),"", INDIRECT(VLOOKUP(D2149,Grouped_Sources!$C:$G,5,FALSE)))</f>
        <v xml:space="preserve"> on OneDrive Ali Abbas - ITHIM Global\Methods and Processes\Input Parameters\DistanceScalars</v>
      </c>
      <c r="M2149" s="21"/>
      <c r="N2149" s="21"/>
    </row>
    <row r="2150" spans="1:14">
      <c r="A2150" s="5">
        <f t="shared" si="331"/>
        <v>24</v>
      </c>
      <c r="B2150" s="5">
        <f t="shared" si="332"/>
        <v>69</v>
      </c>
      <c r="C2150" s="5" t="str">
        <f t="shared" ca="1" si="330"/>
        <v>distance_scalar_pt</v>
      </c>
      <c r="D2150" s="5" t="str">
        <f t="shared" ca="1" si="329"/>
        <v>distance_scalar_pt_san_antonio</v>
      </c>
      <c r="E2150" s="4" t="str" cm="1">
        <f t="array" aca="1" ref="E2150" ca="1">INDIRECT(ADDRESS(1,A2150,1,1,"all_city_parameter_inputs"))</f>
        <v>san_antonio</v>
      </c>
      <c r="F2150" s="6" t="str" cm="1">
        <f t="array" aca="1" ref="F2150" ca="1">IF(AND(ISBLANK(INDIRECT(ADDRESS(B2150,2,1,1,"all_city_parameter_inputs"))), ISBLANK(INDIRECT(ADDRESS(B2150,1,1,1,"all_city_parameter_inputs")))), "", IF(ISBLANK(INDIRECT(ADDRESS(B2150,1,1,1,"all_city_parameter_inputs"))), All_city_list!F2149,INDIRECT(ADDRESS(B2150,1,1,1,"all_city_parameter_inputs"))))</f>
        <v>distance_scalar_pt</v>
      </c>
      <c r="G2150" s="4" t="str" cm="1">
        <f t="array" aca="1" ref="G2150" ca="1">IF(AND(ISBLANK(INDIRECT(ADDRESS(B2150,3,1,1,"all_city_parameter_inputs"))),ISBLANK(INDIRECT(ADDRESS(B2150,2,1,1,"all_city_parameter_inputs")))),"",IF(ISBLANK(INDIRECT(ADDRESS(B2150,2,1,1,"all_city_parameter_inputs"))),"",INDIRECT(ADDRESS(B2150,2,1,1,"all_city_parameter_inputs"))))</f>
        <v>sd</v>
      </c>
      <c r="H2150" s="17" cm="1">
        <f t="array" aca="1" ref="H2150" ca="1">IF(ISBLANK(INDIRECT(ADDRESS(B2150,A2150,1,1,"all_city_parameter_inputs"))), "--",INDIRECT(ADDRESS(B2150,A2150,1,1,"all_city_parameter_inputs")))</f>
        <v>1.0183610568053001</v>
      </c>
      <c r="I2150" s="17" t="str">
        <f ca="1">IF(OR(G2150="alpha",G2150="beta",G2150="sd",G2150="mean"),"--",VLOOKUP(C2150,Default!$B$5:$H$113,7,FALSE))</f>
        <v>--</v>
      </c>
      <c r="J2150" s="4" t="str">
        <f ca="1">VLOOKUP(F2150,Lookup!$C$5:$D$109,2, FALSE)</f>
        <v>Travel values</v>
      </c>
      <c r="K2150" s="4" t="str">
        <f ca="1">VLOOKUP(C2150,Default!$B$4:$E$113,4, FALSE)</f>
        <v>scalar for PT distance, i.e. all public transport journey (incl bus driver if added) are scaled by this scalar</v>
      </c>
      <c r="L2150" s="21" t="str" cm="1">
        <f t="array" aca="1" ref="L2150" ca="1">IF(ISNA(VLOOKUP(D2150,Grouped_Sources!$C:$C,1,FALSE)),"", INDIRECT(VLOOKUP(D2150,Grouped_Sources!$C:$G,5,FALSE)))</f>
        <v xml:space="preserve"> on OneDrive Ali Abbas - ITHIM Global\Methods and Processes\Input Parameters\DistanceScalars</v>
      </c>
      <c r="M2150" s="21"/>
      <c r="N2150" s="21"/>
    </row>
    <row r="2151" spans="1:14">
      <c r="A2151" s="5">
        <f t="shared" si="331"/>
        <v>24</v>
      </c>
      <c r="B2151" s="5">
        <f t="shared" si="332"/>
        <v>70</v>
      </c>
      <c r="C2151" s="5" t="str">
        <f t="shared" ca="1" si="330"/>
        <v>distance_scalar_walking</v>
      </c>
      <c r="D2151" s="5" t="str">
        <f t="shared" ca="1" si="329"/>
        <v>distance_scalar_walking_san_antonio</v>
      </c>
      <c r="E2151" s="4" t="str" cm="1">
        <f t="array" aca="1" ref="E2151" ca="1">INDIRECT(ADDRESS(1,A2151,1,1,"all_city_parameter_inputs"))</f>
        <v>san_antonio</v>
      </c>
      <c r="F2151" s="6" t="str" cm="1">
        <f t="array" aca="1" ref="F2151" ca="1">IF(AND(ISBLANK(INDIRECT(ADDRESS(B2151,2,1,1,"all_city_parameter_inputs"))), ISBLANK(INDIRECT(ADDRESS(B2151,1,1,1,"all_city_parameter_inputs")))), "", IF(ISBLANK(INDIRECT(ADDRESS(B2151,1,1,1,"all_city_parameter_inputs"))), All_city_list!F2150,INDIRECT(ADDRESS(B2151,1,1,1,"all_city_parameter_inputs"))))</f>
        <v>distance_scalar_walking</v>
      </c>
      <c r="G2151" s="4" t="str" cm="1">
        <f t="array" aca="1" ref="G2151" ca="1">IF(AND(ISBLANK(INDIRECT(ADDRESS(B2151,3,1,1,"all_city_parameter_inputs"))),ISBLANK(INDIRECT(ADDRESS(B2151,2,1,1,"all_city_parameter_inputs")))),"",IF(ISBLANK(INDIRECT(ADDRESS(B2151,2,1,1,"all_city_parameter_inputs"))),"",INDIRECT(ADDRESS(B2151,2,1,1,"all_city_parameter_inputs"))))</f>
        <v>constant</v>
      </c>
      <c r="H2151" s="17" cm="1">
        <f t="array" aca="1" ref="H2151" ca="1">IF(ISBLANK(INDIRECT(ADDRESS(B2151,A2151,1,1,"all_city_parameter_inputs"))), "--",INDIRECT(ADDRESS(B2151,A2151,1,1,"all_city_parameter_inputs")))</f>
        <v>1</v>
      </c>
      <c r="I2151" s="17">
        <f ca="1">IF(OR(G2151="alpha",G2151="beta",G2151="sd",G2151="mean"),"--",VLOOKUP(C2151,Default!$B$5:$H$113,7,FALSE))</f>
        <v>1</v>
      </c>
      <c r="J2151" s="4" t="str">
        <f ca="1">VLOOKUP(F2151,Lookup!$C$5:$D$109,2, FALSE)</f>
        <v>Travel values</v>
      </c>
      <c r="K2151" s="4" t="str">
        <f ca="1">VLOOKUP(C2151,Default!$B$4:$E$113,4, FALSE)</f>
        <v>scalar for walking distance, i.e. all walking trips are scaled by this scalar</v>
      </c>
      <c r="L2151" s="21" t="str" cm="1">
        <f t="array" aca="1" ref="L2151" ca="1">IF(ISNA(VLOOKUP(D2151,Grouped_Sources!$C:$C,1,FALSE)),"", INDIRECT(VLOOKUP(D2151,Grouped_Sources!$C:$G,5,FALSE)))</f>
        <v xml:space="preserve"> on OneDrive Ali Abbas - ITHIM Global\Methods and Processes\Input Parameters\DistanceScalars</v>
      </c>
      <c r="M2151" s="21"/>
      <c r="N2151" s="21"/>
    </row>
    <row r="2152" spans="1:14">
      <c r="A2152" s="5">
        <f t="shared" si="331"/>
        <v>24</v>
      </c>
      <c r="B2152" s="5">
        <f t="shared" si="332"/>
        <v>71</v>
      </c>
      <c r="C2152" s="5" t="str">
        <f t="shared" ca="1" si="330"/>
        <v>distance_scalar_walking</v>
      </c>
      <c r="D2152" s="5" t="str">
        <f t="shared" ca="1" si="329"/>
        <v>distance_scalar_walking_san_antonio</v>
      </c>
      <c r="E2152" s="4" t="str" cm="1">
        <f t="array" aca="1" ref="E2152" ca="1">INDIRECT(ADDRESS(1,A2152,1,1,"all_city_parameter_inputs"))</f>
        <v>san_antonio</v>
      </c>
      <c r="F2152" s="6" t="str" cm="1">
        <f t="array" aca="1" ref="F2152" ca="1">IF(AND(ISBLANK(INDIRECT(ADDRESS(B2152,2,1,1,"all_city_parameter_inputs"))), ISBLANK(INDIRECT(ADDRESS(B2152,1,1,1,"all_city_parameter_inputs")))), "", IF(ISBLANK(INDIRECT(ADDRESS(B2152,1,1,1,"all_city_parameter_inputs"))), All_city_list!F2151,INDIRECT(ADDRESS(B2152,1,1,1,"all_city_parameter_inputs"))))</f>
        <v>distance_scalar_walking</v>
      </c>
      <c r="G2152" s="4" t="str" cm="1">
        <f t="array" aca="1" ref="G2152" ca="1">IF(AND(ISBLANK(INDIRECT(ADDRESS(B2152,3,1,1,"all_city_parameter_inputs"))),ISBLANK(INDIRECT(ADDRESS(B2152,2,1,1,"all_city_parameter_inputs")))),"",IF(ISBLANK(INDIRECT(ADDRESS(B2152,2,1,1,"all_city_parameter_inputs"))),"",INDIRECT(ADDRESS(B2152,2,1,1,"all_city_parameter_inputs"))))</f>
        <v>mean</v>
      </c>
      <c r="H2152" s="17" cm="1">
        <f t="array" aca="1" ref="H2152" ca="1">IF(ISBLANK(INDIRECT(ADDRESS(B2152,A2152,1,1,"all_city_parameter_inputs"))), "--",INDIRECT(ADDRESS(B2152,A2152,1,1,"all_city_parameter_inputs")))</f>
        <v>0.99989745462859603</v>
      </c>
      <c r="I2152" s="17" t="str">
        <f ca="1">IF(OR(G2152="alpha",G2152="beta",G2152="sd",G2152="mean"),"--",VLOOKUP(C2152,Default!$B$5:$H$113,7,FALSE))</f>
        <v>--</v>
      </c>
      <c r="J2152" s="4" t="str">
        <f ca="1">VLOOKUP(F2152,Lookup!$C$5:$D$109,2, FALSE)</f>
        <v>Travel values</v>
      </c>
      <c r="K2152" s="4" t="str">
        <f ca="1">VLOOKUP(C2152,Default!$B$4:$E$113,4, FALSE)</f>
        <v>scalar for walking distance, i.e. all walking trips are scaled by this scalar</v>
      </c>
      <c r="L2152" s="21" t="str" cm="1">
        <f t="array" aca="1" ref="L2152" ca="1">IF(ISNA(VLOOKUP(D2152,Grouped_Sources!$C:$C,1,FALSE)),"", INDIRECT(VLOOKUP(D2152,Grouped_Sources!$C:$G,5,FALSE)))</f>
        <v xml:space="preserve"> on OneDrive Ali Abbas - ITHIM Global\Methods and Processes\Input Parameters\DistanceScalars</v>
      </c>
      <c r="M2152" s="21"/>
      <c r="N2152" s="21"/>
    </row>
    <row r="2153" spans="1:14">
      <c r="A2153" s="5">
        <f t="shared" si="331"/>
        <v>24</v>
      </c>
      <c r="B2153" s="5">
        <f t="shared" si="332"/>
        <v>72</v>
      </c>
      <c r="C2153" s="5" t="str">
        <f t="shared" ca="1" si="330"/>
        <v>distance_scalar_walking</v>
      </c>
      <c r="D2153" s="5" t="str">
        <f t="shared" ca="1" si="329"/>
        <v>distance_scalar_walking_san_antonio</v>
      </c>
      <c r="E2153" s="4" t="str" cm="1">
        <f t="array" aca="1" ref="E2153" ca="1">INDIRECT(ADDRESS(1,A2153,1,1,"all_city_parameter_inputs"))</f>
        <v>san_antonio</v>
      </c>
      <c r="F2153" s="6" t="str" cm="1">
        <f t="array" aca="1" ref="F2153" ca="1">IF(AND(ISBLANK(INDIRECT(ADDRESS(B2153,2,1,1,"all_city_parameter_inputs"))), ISBLANK(INDIRECT(ADDRESS(B2153,1,1,1,"all_city_parameter_inputs")))), "", IF(ISBLANK(INDIRECT(ADDRESS(B2153,1,1,1,"all_city_parameter_inputs"))), All_city_list!F2152,INDIRECT(ADDRESS(B2153,1,1,1,"all_city_parameter_inputs"))))</f>
        <v>distance_scalar_walking</v>
      </c>
      <c r="G2153" s="4" t="str" cm="1">
        <f t="array" aca="1" ref="G2153" ca="1">IF(AND(ISBLANK(INDIRECT(ADDRESS(B2153,3,1,1,"all_city_parameter_inputs"))),ISBLANK(INDIRECT(ADDRESS(B2153,2,1,1,"all_city_parameter_inputs")))),"",IF(ISBLANK(INDIRECT(ADDRESS(B2153,2,1,1,"all_city_parameter_inputs"))),"",INDIRECT(ADDRESS(B2153,2,1,1,"all_city_parameter_inputs"))))</f>
        <v>sd</v>
      </c>
      <c r="H2153" s="17" cm="1">
        <f t="array" aca="1" ref="H2153" ca="1">IF(ISBLANK(INDIRECT(ADDRESS(B2153,A2153,1,1,"all_city_parameter_inputs"))), "--",INDIRECT(ADDRESS(B2153,A2153,1,1,"all_city_parameter_inputs")))</f>
        <v>1.01442439868926</v>
      </c>
      <c r="I2153" s="17" t="str">
        <f ca="1">IF(OR(G2153="alpha",G2153="beta",G2153="sd",G2153="mean"),"--",VLOOKUP(C2153,Default!$B$5:$H$113,7,FALSE))</f>
        <v>--</v>
      </c>
      <c r="J2153" s="4" t="str">
        <f ca="1">VLOOKUP(F2153,Lookup!$C$5:$D$109,2, FALSE)</f>
        <v>Travel values</v>
      </c>
      <c r="K2153" s="4" t="str">
        <f ca="1">VLOOKUP(C2153,Default!$B$4:$E$113,4, FALSE)</f>
        <v>scalar for walking distance, i.e. all walking trips are scaled by this scalar</v>
      </c>
      <c r="L2153" s="21" t="str" cm="1">
        <f t="array" aca="1" ref="L2153" ca="1">IF(ISNA(VLOOKUP(D2153,Grouped_Sources!$C:$C,1,FALSE)),"", INDIRECT(VLOOKUP(D2153,Grouped_Sources!$C:$G,5,FALSE)))</f>
        <v xml:space="preserve"> on OneDrive Ali Abbas - ITHIM Global\Methods and Processes\Input Parameters\DistanceScalars</v>
      </c>
      <c r="M2153" s="21"/>
      <c r="N2153" s="21"/>
    </row>
    <row r="2154" spans="1:14">
      <c r="A2154" s="5">
        <f t="shared" si="331"/>
        <v>24</v>
      </c>
      <c r="B2154" s="5">
        <f t="shared" si="332"/>
        <v>73</v>
      </c>
      <c r="C2154" s="5" t="str">
        <f t="shared" ca="1" si="330"/>
        <v>distance_scalar_cycling</v>
      </c>
      <c r="D2154" s="5" t="str">
        <f t="shared" ca="1" si="329"/>
        <v>distance_scalar_cycling_san_antonio</v>
      </c>
      <c r="E2154" s="4" t="str" cm="1">
        <f t="array" aca="1" ref="E2154" ca="1">INDIRECT(ADDRESS(1,A2154,1,1,"all_city_parameter_inputs"))</f>
        <v>san_antonio</v>
      </c>
      <c r="F2154" s="6" t="str" cm="1">
        <f t="array" aca="1" ref="F2154" ca="1">IF(AND(ISBLANK(INDIRECT(ADDRESS(B2154,2,1,1,"all_city_parameter_inputs"))), ISBLANK(INDIRECT(ADDRESS(B2154,1,1,1,"all_city_parameter_inputs")))), "", IF(ISBLANK(INDIRECT(ADDRESS(B2154,1,1,1,"all_city_parameter_inputs"))), All_city_list!F2153,INDIRECT(ADDRESS(B2154,1,1,1,"all_city_parameter_inputs"))))</f>
        <v>distance_scalar_cycling</v>
      </c>
      <c r="G2154" s="4" t="str" cm="1">
        <f t="array" aca="1" ref="G2154" ca="1">IF(AND(ISBLANK(INDIRECT(ADDRESS(B2154,3,1,1,"all_city_parameter_inputs"))),ISBLANK(INDIRECT(ADDRESS(B2154,2,1,1,"all_city_parameter_inputs")))),"",IF(ISBLANK(INDIRECT(ADDRESS(B2154,2,1,1,"all_city_parameter_inputs"))),"",INDIRECT(ADDRESS(B2154,2,1,1,"all_city_parameter_inputs"))))</f>
        <v>constant</v>
      </c>
      <c r="H2154" s="17" cm="1">
        <f t="array" aca="1" ref="H2154" ca="1">IF(ISBLANK(INDIRECT(ADDRESS(B2154,A2154,1,1,"all_city_parameter_inputs"))), "--",INDIRECT(ADDRESS(B2154,A2154,1,1,"all_city_parameter_inputs")))</f>
        <v>1</v>
      </c>
      <c r="I2154" s="17">
        <f ca="1">IF(OR(G2154="alpha",G2154="beta",G2154="sd",G2154="mean"),"--",VLOOKUP(C2154,Default!$B$5:$H$113,7,FALSE))</f>
        <v>1</v>
      </c>
      <c r="J2154" s="4" t="str">
        <f ca="1">VLOOKUP(F2154,Lookup!$C$5:$D$109,2, FALSE)</f>
        <v>Travel values</v>
      </c>
      <c r="K2154" s="4" t="str">
        <f ca="1">VLOOKUP(C2154,Default!$B$4:$E$113,4, FALSE)</f>
        <v>scalar for cycling distance, i.e. all cycling trips are scaled by this scalar</v>
      </c>
      <c r="L2154" s="21" t="str" cm="1">
        <f t="array" aca="1" ref="L2154" ca="1">IF(ISNA(VLOOKUP(D2154,Grouped_Sources!$C:$C,1,FALSE)),"", INDIRECT(VLOOKUP(D2154,Grouped_Sources!$C:$G,5,FALSE)))</f>
        <v xml:space="preserve"> on OneDrive Ali Abbas - ITHIM Global\Methods and Processes\Input Parameters\DistanceScalars</v>
      </c>
      <c r="M2154" s="21"/>
      <c r="N2154" s="21"/>
    </row>
    <row r="2155" spans="1:14">
      <c r="A2155" s="5">
        <f t="shared" si="331"/>
        <v>24</v>
      </c>
      <c r="B2155" s="5">
        <f t="shared" si="332"/>
        <v>74</v>
      </c>
      <c r="C2155" s="5" t="str">
        <f t="shared" ca="1" si="330"/>
        <v>distance_scalar_cycling</v>
      </c>
      <c r="D2155" s="5" t="str">
        <f t="shared" ca="1" si="329"/>
        <v>distance_scalar_cycling_san_antonio</v>
      </c>
      <c r="E2155" s="4" t="str" cm="1">
        <f t="array" aca="1" ref="E2155" ca="1">INDIRECT(ADDRESS(1,A2155,1,1,"all_city_parameter_inputs"))</f>
        <v>san_antonio</v>
      </c>
      <c r="F2155" s="6" t="str" cm="1">
        <f t="array" aca="1" ref="F2155" ca="1">IF(AND(ISBLANK(INDIRECT(ADDRESS(B2155,2,1,1,"all_city_parameter_inputs"))), ISBLANK(INDIRECT(ADDRESS(B2155,1,1,1,"all_city_parameter_inputs")))), "", IF(ISBLANK(INDIRECT(ADDRESS(B2155,1,1,1,"all_city_parameter_inputs"))), All_city_list!F2154,INDIRECT(ADDRESS(B2155,1,1,1,"all_city_parameter_inputs"))))</f>
        <v>distance_scalar_cycling</v>
      </c>
      <c r="G2155" s="4" t="str" cm="1">
        <f t="array" aca="1" ref="G2155" ca="1">IF(AND(ISBLANK(INDIRECT(ADDRESS(B2155,3,1,1,"all_city_parameter_inputs"))),ISBLANK(INDIRECT(ADDRESS(B2155,2,1,1,"all_city_parameter_inputs")))),"",IF(ISBLANK(INDIRECT(ADDRESS(B2155,2,1,1,"all_city_parameter_inputs"))),"",INDIRECT(ADDRESS(B2155,2,1,1,"all_city_parameter_inputs"))))</f>
        <v>mean</v>
      </c>
      <c r="H2155" s="17" cm="1">
        <f t="array" aca="1" ref="H2155" ca="1">IF(ISBLANK(INDIRECT(ADDRESS(B2155,A2155,1,1,"all_city_parameter_inputs"))), "--",INDIRECT(ADDRESS(B2155,A2155,1,1,"all_city_parameter_inputs")))</f>
        <v>0.99603434911324895</v>
      </c>
      <c r="I2155" s="17" t="str">
        <f ca="1">IF(OR(G2155="alpha",G2155="beta",G2155="sd",G2155="mean"),"--",VLOOKUP(C2155,Default!$B$5:$H$113,7,FALSE))</f>
        <v>--</v>
      </c>
      <c r="J2155" s="4" t="str">
        <f ca="1">VLOOKUP(F2155,Lookup!$C$5:$D$109,2, FALSE)</f>
        <v>Travel values</v>
      </c>
      <c r="K2155" s="4" t="str">
        <f ca="1">VLOOKUP(C2155,Default!$B$4:$E$113,4, FALSE)</f>
        <v>scalar for cycling distance, i.e. all cycling trips are scaled by this scalar</v>
      </c>
      <c r="L2155" s="21" t="str" cm="1">
        <f t="array" aca="1" ref="L2155" ca="1">IF(ISNA(VLOOKUP(D2155,Grouped_Sources!$C:$C,1,FALSE)),"", INDIRECT(VLOOKUP(D2155,Grouped_Sources!$C:$G,5,FALSE)))</f>
        <v xml:space="preserve"> on OneDrive Ali Abbas - ITHIM Global\Methods and Processes\Input Parameters\DistanceScalars</v>
      </c>
      <c r="M2155" s="21"/>
      <c r="N2155" s="21"/>
    </row>
    <row r="2156" spans="1:14">
      <c r="A2156" s="5">
        <f t="shared" si="331"/>
        <v>24</v>
      </c>
      <c r="B2156" s="5">
        <f t="shared" si="332"/>
        <v>75</v>
      </c>
      <c r="C2156" s="5" t="str">
        <f t="shared" ca="1" si="330"/>
        <v>distance_scalar_cycling</v>
      </c>
      <c r="D2156" s="5" t="str">
        <f t="shared" ca="1" si="329"/>
        <v>distance_scalar_cycling_san_antonio</v>
      </c>
      <c r="E2156" s="4" t="str" cm="1">
        <f t="array" aca="1" ref="E2156" ca="1">INDIRECT(ADDRESS(1,A2156,1,1,"all_city_parameter_inputs"))</f>
        <v>san_antonio</v>
      </c>
      <c r="F2156" s="6" t="str" cm="1">
        <f t="array" aca="1" ref="F2156" ca="1">IF(AND(ISBLANK(INDIRECT(ADDRESS(B2156,2,1,1,"all_city_parameter_inputs"))), ISBLANK(INDIRECT(ADDRESS(B2156,1,1,1,"all_city_parameter_inputs")))), "", IF(ISBLANK(INDIRECT(ADDRESS(B2156,1,1,1,"all_city_parameter_inputs"))), All_city_list!F2155,INDIRECT(ADDRESS(B2156,1,1,1,"all_city_parameter_inputs"))))</f>
        <v>distance_scalar_cycling</v>
      </c>
      <c r="G2156" s="4" t="str" cm="1">
        <f t="array" aca="1" ref="G2156" ca="1">IF(AND(ISBLANK(INDIRECT(ADDRESS(B2156,3,1,1,"all_city_parameter_inputs"))),ISBLANK(INDIRECT(ADDRESS(B2156,2,1,1,"all_city_parameter_inputs")))),"",IF(ISBLANK(INDIRECT(ADDRESS(B2156,2,1,1,"all_city_parameter_inputs"))),"",INDIRECT(ADDRESS(B2156,2,1,1,"all_city_parameter_inputs"))))</f>
        <v>sd</v>
      </c>
      <c r="H2156" s="17" cm="1">
        <f t="array" aca="1" ref="H2156" ca="1">IF(ISBLANK(INDIRECT(ADDRESS(B2156,A2156,1,1,"all_city_parameter_inputs"))), "--",INDIRECT(ADDRESS(B2156,A2156,1,1,"all_city_parameter_inputs")))</f>
        <v>1.09324062900091</v>
      </c>
      <c r="I2156" s="17" t="str">
        <f ca="1">IF(OR(G2156="alpha",G2156="beta",G2156="sd",G2156="mean"),"--",VLOOKUP(C2156,Default!$B$5:$H$113,7,FALSE))</f>
        <v>--</v>
      </c>
      <c r="J2156" s="4" t="str">
        <f ca="1">VLOOKUP(F2156,Lookup!$C$5:$D$109,2, FALSE)</f>
        <v>Travel values</v>
      </c>
      <c r="K2156" s="4" t="str">
        <f ca="1">VLOOKUP(C2156,Default!$B$4:$E$113,4, FALSE)</f>
        <v>scalar for cycling distance, i.e. all cycling trips are scaled by this scalar</v>
      </c>
      <c r="L2156" s="21" t="str" cm="1">
        <f t="array" aca="1" ref="L2156" ca="1">IF(ISNA(VLOOKUP(D2156,Grouped_Sources!$C:$C,1,FALSE)),"", INDIRECT(VLOOKUP(D2156,Grouped_Sources!$C:$G,5,FALSE)))</f>
        <v xml:space="preserve"> on OneDrive Ali Abbas - ITHIM Global\Methods and Processes\Input Parameters\DistanceScalars</v>
      </c>
      <c r="M2156" s="21"/>
      <c r="N2156" s="21"/>
    </row>
    <row r="2157" spans="1:14">
      <c r="A2157" s="5">
        <f t="shared" si="331"/>
        <v>24</v>
      </c>
      <c r="B2157" s="5">
        <f t="shared" si="332"/>
        <v>76</v>
      </c>
      <c r="C2157" s="5" t="str">
        <f t="shared" ca="1" si="330"/>
        <v>CO2_emission_inventories motorcycle</v>
      </c>
      <c r="D2157" s="5" t="str">
        <f t="shared" ca="1" si="329"/>
        <v>CO2_emission_inventories_san_antonio</v>
      </c>
      <c r="E2157" s="4" t="str" cm="1">
        <f t="array" aca="1" ref="E2157" ca="1">INDIRECT(ADDRESS(1,A2157,1,1,"all_city_parameter_inputs"))</f>
        <v>san_antonio</v>
      </c>
      <c r="F2157" s="6" t="str" cm="1">
        <f t="array" aca="1" ref="F2157" ca="1">IF(AND(ISBLANK(INDIRECT(ADDRESS(B2157,2,1,1,"all_city_parameter_inputs"))), ISBLANK(INDIRECT(ADDRESS(B2157,1,1,1,"all_city_parameter_inputs")))), "", IF(ISBLANK(INDIRECT(ADDRESS(B2157,1,1,1,"all_city_parameter_inputs"))), All_city_list!F2156,INDIRECT(ADDRESS(B2157,1,1,1,"all_city_parameter_inputs"))))</f>
        <v>CO2_emission_inventories</v>
      </c>
      <c r="G2157" s="4" t="str" cm="1">
        <f t="array" aca="1" ref="G2157" ca="1">IF(AND(ISBLANK(INDIRECT(ADDRESS(B2157,3,1,1,"all_city_parameter_inputs"))),ISBLANK(INDIRECT(ADDRESS(B2157,2,1,1,"all_city_parameter_inputs")))),"",IF(ISBLANK(INDIRECT(ADDRESS(B2157,2,1,1,"all_city_parameter_inputs"))),"",INDIRECT(ADDRESS(B2157,2,1,1,"all_city_parameter_inputs"))))</f>
        <v>motorcycle</v>
      </c>
      <c r="H2157" s="17" cm="1">
        <f t="array" aca="1" ref="H2157" ca="1">IF(ISBLANK(INDIRECT(ADDRESS(B2157,A2157,1,1,"all_city_parameter_inputs"))), "--",INDIRECT(ADDRESS(B2157,A2157,1,1,"all_city_parameter_inputs")))</f>
        <v>1703.42</v>
      </c>
      <c r="I2157" s="17">
        <f ca="1">IF(OR(G2157="alpha",G2157="beta",G2157="sd",G2157="mean"),"--",VLOOKUP(C2157,Default!$B$5:$H$113,7,FALSE))</f>
        <v>30033.571810000001</v>
      </c>
      <c r="J2157" s="4" t="str">
        <f ca="1">VLOOKUP(F2157,Lookup!$C$5:$D$109,2, FALSE)</f>
        <v>Pollution values</v>
      </c>
      <c r="K2157" s="4" t="str">
        <f ca="1">VLOOKUP(C2157,Default!$B$4:$E$113,4, FALSE)</f>
        <v>- used to estimate the CO2 for scenarios (function "scenario_co2_calculations").
- used to create the VEHICLE_INVENTORY, with speeds, PM and CO2 emissions (function "set_vehicle_inventory").</v>
      </c>
      <c r="L2157" s="21" t="str" cm="1">
        <f t="array" aca="1" ref="L2157" ca="1">IF(ISNA(VLOOKUP(D2157,Grouped_Sources!$C:$C,1,FALSE)),"", INDIRECT(VLOOKUP(D2157,Grouped_Sources!$C:$G,5,FALSE)))</f>
        <v/>
      </c>
      <c r="M2157" s="21"/>
      <c r="N2157" s="21"/>
    </row>
    <row r="2158" spans="1:14">
      <c r="A2158" s="5">
        <f t="shared" si="331"/>
        <v>24</v>
      </c>
      <c r="B2158" s="5">
        <f t="shared" si="332"/>
        <v>77</v>
      </c>
      <c r="C2158" s="5" t="str">
        <f t="shared" ca="1" si="330"/>
        <v>CO2_emission_inventories car</v>
      </c>
      <c r="D2158" s="5" t="str">
        <f t="shared" ca="1" si="329"/>
        <v>CO2_emission_inventories_san_antonio</v>
      </c>
      <c r="E2158" s="4" t="str" cm="1">
        <f t="array" aca="1" ref="E2158" ca="1">INDIRECT(ADDRESS(1,A2158,1,1,"all_city_parameter_inputs"))</f>
        <v>san_antonio</v>
      </c>
      <c r="F2158" s="6" t="str" cm="1">
        <f t="array" aca="1" ref="F2158" ca="1">IF(AND(ISBLANK(INDIRECT(ADDRESS(B2158,2,1,1,"all_city_parameter_inputs"))), ISBLANK(INDIRECT(ADDRESS(B2158,1,1,1,"all_city_parameter_inputs")))), "", IF(ISBLANK(INDIRECT(ADDRESS(B2158,1,1,1,"all_city_parameter_inputs"))), All_city_list!F2157,INDIRECT(ADDRESS(B2158,1,1,1,"all_city_parameter_inputs"))))</f>
        <v>CO2_emission_inventories</v>
      </c>
      <c r="G2158" s="4" t="str" cm="1">
        <f t="array" aca="1" ref="G2158" ca="1">IF(AND(ISBLANK(INDIRECT(ADDRESS(B2158,3,1,1,"all_city_parameter_inputs"))),ISBLANK(INDIRECT(ADDRESS(B2158,2,1,1,"all_city_parameter_inputs")))),"",IF(ISBLANK(INDIRECT(ADDRESS(B2158,2,1,1,"all_city_parameter_inputs"))),"",INDIRECT(ADDRESS(B2158,2,1,1,"all_city_parameter_inputs"))))</f>
        <v>car</v>
      </c>
      <c r="H2158" s="17" cm="1">
        <f t="array" aca="1" ref="H2158" ca="1">IF(ISBLANK(INDIRECT(ADDRESS(B2158,A2158,1,1,"all_city_parameter_inputs"))), "--",INDIRECT(ADDRESS(B2158,A2158,1,1,"all_city_parameter_inputs")))</f>
        <v>21130</v>
      </c>
      <c r="I2158" s="17">
        <f ca="1">IF(OR(G2158="alpha",G2158="beta",G2158="sd",G2158="mean"),"--",VLOOKUP(C2158,Default!$B$5:$H$113,7,FALSE))</f>
        <v>1033377.341</v>
      </c>
      <c r="J2158" s="4" t="str">
        <f ca="1">VLOOKUP(F2158,Lookup!$C$5:$D$109,2, FALSE)</f>
        <v>Pollution values</v>
      </c>
      <c r="K2158" s="4">
        <f ca="1">VLOOKUP(C2158,Default!$B$4:$E$113,4, FALSE)</f>
        <v>0</v>
      </c>
      <c r="L2158" s="21" t="str" cm="1">
        <f t="array" aca="1" ref="L2158" ca="1">IF(ISNA(VLOOKUP(D2158,Grouped_Sources!$C:$C,1,FALSE)),"", INDIRECT(VLOOKUP(D2158,Grouped_Sources!$C:$G,5,FALSE)))</f>
        <v/>
      </c>
      <c r="M2158" s="21"/>
      <c r="N2158" s="21"/>
    </row>
    <row r="2159" spans="1:14">
      <c r="A2159" s="5">
        <f t="shared" si="331"/>
        <v>24</v>
      </c>
      <c r="B2159" s="5">
        <f t="shared" si="332"/>
        <v>78</v>
      </c>
      <c r="C2159" s="5" t="str">
        <f t="shared" ca="1" si="330"/>
        <v>CO2_emission_inventories bus_driver</v>
      </c>
      <c r="D2159" s="5" t="str">
        <f t="shared" ca="1" si="329"/>
        <v>CO2_emission_inventories_san_antonio</v>
      </c>
      <c r="E2159" s="4" t="str" cm="1">
        <f t="array" aca="1" ref="E2159" ca="1">INDIRECT(ADDRESS(1,A2159,1,1,"all_city_parameter_inputs"))</f>
        <v>san_antonio</v>
      </c>
      <c r="F2159" s="6" t="str" cm="1">
        <f t="array" aca="1" ref="F2159" ca="1">IF(AND(ISBLANK(INDIRECT(ADDRESS(B2159,2,1,1,"all_city_parameter_inputs"))), ISBLANK(INDIRECT(ADDRESS(B2159,1,1,1,"all_city_parameter_inputs")))), "", IF(ISBLANK(INDIRECT(ADDRESS(B2159,1,1,1,"all_city_parameter_inputs"))), All_city_list!F2158,INDIRECT(ADDRESS(B2159,1,1,1,"all_city_parameter_inputs"))))</f>
        <v>CO2_emission_inventories</v>
      </c>
      <c r="G2159" s="4" t="str" cm="1">
        <f t="array" aca="1" ref="G2159" ca="1">IF(AND(ISBLANK(INDIRECT(ADDRESS(B2159,3,1,1,"all_city_parameter_inputs"))),ISBLANK(INDIRECT(ADDRESS(B2159,2,1,1,"all_city_parameter_inputs")))),"",IF(ISBLANK(INDIRECT(ADDRESS(B2159,2,1,1,"all_city_parameter_inputs"))),"",INDIRECT(ADDRESS(B2159,2,1,1,"all_city_parameter_inputs"))))</f>
        <v>bus_driver</v>
      </c>
      <c r="H2159" s="17" cm="1">
        <f t="array" aca="1" ref="H2159" ca="1">IF(ISBLANK(INDIRECT(ADDRESS(B2159,A2159,1,1,"all_city_parameter_inputs"))), "--",INDIRECT(ADDRESS(B2159,A2159,1,1,"all_city_parameter_inputs")))</f>
        <v>1122.18</v>
      </c>
      <c r="I2159" s="17">
        <f ca="1">IF(OR(G2159="alpha",G2159="beta",G2159="sd",G2159="mean"),"--",VLOOKUP(C2159,Default!$B$5:$H$113,7,FALSE))</f>
        <v>100429.7216</v>
      </c>
      <c r="J2159" s="4" t="str">
        <f ca="1">VLOOKUP(F2159,Lookup!$C$5:$D$109,2, FALSE)</f>
        <v>Pollution values</v>
      </c>
      <c r="K2159" s="4">
        <f ca="1">VLOOKUP(C2159,Default!$B$4:$E$113,4, FALSE)</f>
        <v>0</v>
      </c>
      <c r="L2159" s="21" t="str" cm="1">
        <f t="array" aca="1" ref="L2159" ca="1">IF(ISNA(VLOOKUP(D2159,Grouped_Sources!$C:$C,1,FALSE)),"", INDIRECT(VLOOKUP(D2159,Grouped_Sources!$C:$G,5,FALSE)))</f>
        <v/>
      </c>
      <c r="M2159" s="21"/>
      <c r="N2159" s="21"/>
    </row>
    <row r="2160" spans="1:14">
      <c r="A2160" s="5">
        <f t="shared" si="331"/>
        <v>24</v>
      </c>
      <c r="B2160" s="5">
        <f t="shared" si="332"/>
        <v>79</v>
      </c>
      <c r="C2160" s="5" t="str">
        <f t="shared" ca="1" si="330"/>
        <v>CO2_emission_inventories big_truck</v>
      </c>
      <c r="D2160" s="5" t="str">
        <f t="shared" ca="1" si="329"/>
        <v>CO2_emission_inventories_san_antonio</v>
      </c>
      <c r="E2160" s="4" t="str" cm="1">
        <f t="array" aca="1" ref="E2160" ca="1">INDIRECT(ADDRESS(1,A2160,1,1,"all_city_parameter_inputs"))</f>
        <v>san_antonio</v>
      </c>
      <c r="F2160" s="6" t="str" cm="1">
        <f t="array" aca="1" ref="F2160" ca="1">IF(AND(ISBLANK(INDIRECT(ADDRESS(B2160,2,1,1,"all_city_parameter_inputs"))), ISBLANK(INDIRECT(ADDRESS(B2160,1,1,1,"all_city_parameter_inputs")))), "", IF(ISBLANK(INDIRECT(ADDRESS(B2160,1,1,1,"all_city_parameter_inputs"))), All_city_list!F2159,INDIRECT(ADDRESS(B2160,1,1,1,"all_city_parameter_inputs"))))</f>
        <v>CO2_emission_inventories</v>
      </c>
      <c r="G2160" s="4" t="str" cm="1">
        <f t="array" aca="1" ref="G2160" ca="1">IF(AND(ISBLANK(INDIRECT(ADDRESS(B2160,3,1,1,"all_city_parameter_inputs"))),ISBLANK(INDIRECT(ADDRESS(B2160,2,1,1,"all_city_parameter_inputs")))),"",IF(ISBLANK(INDIRECT(ADDRESS(B2160,2,1,1,"all_city_parameter_inputs"))),"",INDIRECT(ADDRESS(B2160,2,1,1,"all_city_parameter_inputs"))))</f>
        <v>big_truck</v>
      </c>
      <c r="H2160" s="17" cm="1">
        <f t="array" aca="1" ref="H2160" ca="1">IF(ISBLANK(INDIRECT(ADDRESS(B2160,A2160,1,1,"all_city_parameter_inputs"))), "--",INDIRECT(ADDRESS(B2160,A2160,1,1,"all_city_parameter_inputs")))</f>
        <v>13016.1</v>
      </c>
      <c r="I2160" s="17">
        <f ca="1">IF(OR(G2160="alpha",G2160="beta",G2160="sd",G2160="mean"),"--",VLOOKUP(C2160,Default!$B$5:$H$113,7,FALSE))</f>
        <v>259655.32449999999</v>
      </c>
      <c r="J2160" s="4" t="str">
        <f ca="1">VLOOKUP(F2160,Lookup!$C$5:$D$109,2, FALSE)</f>
        <v>Pollution values</v>
      </c>
      <c r="K2160" s="4">
        <f ca="1">VLOOKUP(C2160,Default!$B$4:$E$113,4, FALSE)</f>
        <v>0</v>
      </c>
      <c r="L2160" s="21" t="str" cm="1">
        <f t="array" aca="1" ref="L2160" ca="1">IF(ISNA(VLOOKUP(D2160,Grouped_Sources!$C:$C,1,FALSE)),"", INDIRECT(VLOOKUP(D2160,Grouped_Sources!$C:$G,5,FALSE)))</f>
        <v/>
      </c>
      <c r="M2160" s="21"/>
      <c r="N2160" s="21"/>
    </row>
    <row r="2161" spans="1:14">
      <c r="A2161" s="5">
        <f t="shared" si="331"/>
        <v>24</v>
      </c>
      <c r="B2161" s="5">
        <f t="shared" si="332"/>
        <v>80</v>
      </c>
      <c r="C2161" s="5" t="str">
        <f t="shared" ca="1" si="330"/>
        <v>CO2_emission_inventories truck</v>
      </c>
      <c r="D2161" s="5" t="str">
        <f t="shared" ca="1" si="329"/>
        <v>CO2_emission_inventories_san_antonio</v>
      </c>
      <c r="E2161" s="4" t="str" cm="1">
        <f t="array" aca="1" ref="E2161" ca="1">INDIRECT(ADDRESS(1,A2161,1,1,"all_city_parameter_inputs"))</f>
        <v>san_antonio</v>
      </c>
      <c r="F2161" s="6" t="str" cm="1">
        <f t="array" aca="1" ref="F2161" ca="1">IF(AND(ISBLANK(INDIRECT(ADDRESS(B2161,2,1,1,"all_city_parameter_inputs"))), ISBLANK(INDIRECT(ADDRESS(B2161,1,1,1,"all_city_parameter_inputs")))), "", IF(ISBLANK(INDIRECT(ADDRESS(B2161,1,1,1,"all_city_parameter_inputs"))), All_city_list!F2160,INDIRECT(ADDRESS(B2161,1,1,1,"all_city_parameter_inputs"))))</f>
        <v>CO2_emission_inventories</v>
      </c>
      <c r="G2161" s="4" t="str" cm="1">
        <f t="array" aca="1" ref="G2161" ca="1">IF(AND(ISBLANK(INDIRECT(ADDRESS(B2161,3,1,1,"all_city_parameter_inputs"))),ISBLANK(INDIRECT(ADDRESS(B2161,2,1,1,"all_city_parameter_inputs")))),"",IF(ISBLANK(INDIRECT(ADDRESS(B2161,2,1,1,"all_city_parameter_inputs"))),"",INDIRECT(ADDRESS(B2161,2,1,1,"all_city_parameter_inputs"))))</f>
        <v>truck</v>
      </c>
      <c r="H2161" s="17" cm="1">
        <f t="array" aca="1" ref="H2161" ca="1">IF(ISBLANK(INDIRECT(ADDRESS(B2161,A2161,1,1,"all_city_parameter_inputs"))), "--",INDIRECT(ADDRESS(B2161,A2161,1,1,"all_city_parameter_inputs")))</f>
        <v>23674.2</v>
      </c>
      <c r="I2161" s="17">
        <f ca="1">IF(OR(G2161="alpha",G2161="beta",G2161="sd",G2161="mean"),"--",VLOOKUP(C2161,Default!$B$5:$H$113,7,FALSE))</f>
        <v>163516.11319999999</v>
      </c>
      <c r="J2161" s="4" t="str">
        <f ca="1">VLOOKUP(F2161,Lookup!$C$5:$D$109,2, FALSE)</f>
        <v>Pollution values</v>
      </c>
      <c r="K2161" s="4">
        <f ca="1">VLOOKUP(C2161,Default!$B$4:$E$113,4, FALSE)</f>
        <v>0</v>
      </c>
      <c r="L2161" s="21" t="str" cm="1">
        <f t="array" aca="1" ref="L2161" ca="1">IF(ISNA(VLOOKUP(D2161,Grouped_Sources!$C:$C,1,FALSE)),"", INDIRECT(VLOOKUP(D2161,Grouped_Sources!$C:$G,5,FALSE)))</f>
        <v/>
      </c>
      <c r="M2161" s="21"/>
      <c r="N2161" s="21"/>
    </row>
    <row r="2162" spans="1:14">
      <c r="A2162" s="5">
        <f t="shared" si="331"/>
        <v>24</v>
      </c>
      <c r="B2162" s="5">
        <f t="shared" si="332"/>
        <v>81</v>
      </c>
      <c r="C2162" s="5" t="str">
        <f t="shared" ca="1" si="330"/>
        <v>CO2_emission_inventories van</v>
      </c>
      <c r="D2162" s="5" t="str">
        <f t="shared" ca="1" si="329"/>
        <v>CO2_emission_inventories_san_antonio</v>
      </c>
      <c r="E2162" s="4" t="str" cm="1">
        <f t="array" aca="1" ref="E2162" ca="1">INDIRECT(ADDRESS(1,A2162,1,1,"all_city_parameter_inputs"))</f>
        <v>san_antonio</v>
      </c>
      <c r="F2162" s="6" t="str" cm="1">
        <f t="array" aca="1" ref="F2162" ca="1">IF(AND(ISBLANK(INDIRECT(ADDRESS(B2162,2,1,1,"all_city_parameter_inputs"))), ISBLANK(INDIRECT(ADDRESS(B2162,1,1,1,"all_city_parameter_inputs")))), "", IF(ISBLANK(INDIRECT(ADDRESS(B2162,1,1,1,"all_city_parameter_inputs"))), All_city_list!F2161,INDIRECT(ADDRESS(B2162,1,1,1,"all_city_parameter_inputs"))))</f>
        <v>CO2_emission_inventories</v>
      </c>
      <c r="G2162" s="4" t="str" cm="1">
        <f t="array" aca="1" ref="G2162" ca="1">IF(AND(ISBLANK(INDIRECT(ADDRESS(B2162,3,1,1,"all_city_parameter_inputs"))),ISBLANK(INDIRECT(ADDRESS(B2162,2,1,1,"all_city_parameter_inputs")))),"",IF(ISBLANK(INDIRECT(ADDRESS(B2162,2,1,1,"all_city_parameter_inputs"))),"",INDIRECT(ADDRESS(B2162,2,1,1,"all_city_parameter_inputs"))))</f>
        <v>van</v>
      </c>
      <c r="H2162" s="17" t="str" cm="1">
        <f t="array" aca="1" ref="H2162" ca="1">IF(ISBLANK(INDIRECT(ADDRESS(B2162,A2162,1,1,"all_city_parameter_inputs"))), "--",INDIRECT(ADDRESS(B2162,A2162,1,1,"all_city_parameter_inputs")))</f>
        <v>--</v>
      </c>
      <c r="I2162" s="17">
        <f ca="1">IF(OR(G2162="alpha",G2162="beta",G2162="sd",G2162="mean"),"--",VLOOKUP(C2162,Default!$B$5:$H$113,7,FALSE))</f>
        <v>0</v>
      </c>
      <c r="J2162" s="4" t="str">
        <f ca="1">VLOOKUP(F2162,Lookup!$C$5:$D$109,2, FALSE)</f>
        <v>Pollution values</v>
      </c>
      <c r="K2162" s="4">
        <f ca="1">VLOOKUP(C2162,Default!$B$4:$E$113,4, FALSE)</f>
        <v>0</v>
      </c>
      <c r="L2162" s="21" t="str" cm="1">
        <f t="array" aca="1" ref="L2162" ca="1">IF(ISNA(VLOOKUP(D2162,Grouped_Sources!$C:$C,1,FALSE)),"", INDIRECT(VLOOKUP(D2162,Grouped_Sources!$C:$G,5,FALSE)))</f>
        <v/>
      </c>
      <c r="M2162" s="21"/>
      <c r="N2162" s="21"/>
    </row>
    <row r="2163" spans="1:14">
      <c r="A2163" s="5">
        <f t="shared" si="331"/>
        <v>24</v>
      </c>
      <c r="B2163" s="5">
        <f t="shared" si="332"/>
        <v>82</v>
      </c>
      <c r="C2163" s="5" t="str">
        <f t="shared" ca="1" si="330"/>
        <v>CO2_emission_inventories other</v>
      </c>
      <c r="D2163" s="5" t="str">
        <f t="shared" ca="1" si="329"/>
        <v>CO2_emission_inventories_san_antonio</v>
      </c>
      <c r="E2163" s="4" t="str" cm="1">
        <f t="array" aca="1" ref="E2163" ca="1">INDIRECT(ADDRESS(1,A2163,1,1,"all_city_parameter_inputs"))</f>
        <v>san_antonio</v>
      </c>
      <c r="F2163" s="6" t="str" cm="1">
        <f t="array" aca="1" ref="F2163" ca="1">IF(AND(ISBLANK(INDIRECT(ADDRESS(B2163,2,1,1,"all_city_parameter_inputs"))), ISBLANK(INDIRECT(ADDRESS(B2163,1,1,1,"all_city_parameter_inputs")))), "", IF(ISBLANK(INDIRECT(ADDRESS(B2163,1,1,1,"all_city_parameter_inputs"))), All_city_list!F2162,INDIRECT(ADDRESS(B2163,1,1,1,"all_city_parameter_inputs"))))</f>
        <v>CO2_emission_inventories</v>
      </c>
      <c r="G2163" s="4" t="str" cm="1">
        <f t="array" aca="1" ref="G2163" ca="1">IF(AND(ISBLANK(INDIRECT(ADDRESS(B2163,3,1,1,"all_city_parameter_inputs"))),ISBLANK(INDIRECT(ADDRESS(B2163,2,1,1,"all_city_parameter_inputs")))),"",IF(ISBLANK(INDIRECT(ADDRESS(B2163,2,1,1,"all_city_parameter_inputs"))),"",INDIRECT(ADDRESS(B2163,2,1,1,"all_city_parameter_inputs"))))</f>
        <v>other</v>
      </c>
      <c r="H2163" s="17" cm="1">
        <f t="array" aca="1" ref="H2163" ca="1">IF(ISBLANK(INDIRECT(ADDRESS(B2163,A2163,1,1,"all_city_parameter_inputs"))), "--",INDIRECT(ADDRESS(B2163,A2163,1,1,"all_city_parameter_inputs")))</f>
        <v>0</v>
      </c>
      <c r="I2163" s="17">
        <f ca="1">IF(OR(G2163="alpha",G2163="beta",G2163="sd",G2163="mean"),"--",VLOOKUP(C2163,Default!$B$5:$H$113,7,FALSE))</f>
        <v>1906.893448</v>
      </c>
      <c r="J2163" s="4" t="str">
        <f ca="1">VLOOKUP(F2163,Lookup!$C$5:$D$109,2, FALSE)</f>
        <v>Pollution values</v>
      </c>
      <c r="K2163" s="4">
        <f ca="1">VLOOKUP(C2163,Default!$B$4:$E$113,4, FALSE)</f>
        <v>0</v>
      </c>
      <c r="L2163" s="21" t="str" cm="1">
        <f t="array" aca="1" ref="L2163" ca="1">IF(ISNA(VLOOKUP(D2163,Grouped_Sources!$C:$C,1,FALSE)),"", INDIRECT(VLOOKUP(D2163,Grouped_Sources!$C:$G,5,FALSE)))</f>
        <v/>
      </c>
      <c r="M2163" s="21"/>
      <c r="N2163" s="21"/>
    </row>
    <row r="2164" spans="1:14">
      <c r="A2164" s="5">
        <f t="shared" si="331"/>
        <v>24</v>
      </c>
      <c r="B2164" s="5">
        <f t="shared" si="332"/>
        <v>83</v>
      </c>
      <c r="C2164" s="5" t="str">
        <f t="shared" ca="1" si="330"/>
        <v>CO2_emission_inventories taxi</v>
      </c>
      <c r="D2164" s="5" t="str">
        <f t="shared" ref="D2164:D2256" ca="1" si="334">F2164&amp;"_"&amp;E2164</f>
        <v>CO2_emission_inventories_san_antonio</v>
      </c>
      <c r="E2164" s="4" t="str" cm="1">
        <f t="array" aca="1" ref="E2164" ca="1">INDIRECT(ADDRESS(1,A2164,1,1,"all_city_parameter_inputs"))</f>
        <v>san_antonio</v>
      </c>
      <c r="F2164" s="6" t="str" cm="1">
        <f t="array" aca="1" ref="F2164" ca="1">IF(AND(ISBLANK(INDIRECT(ADDRESS(B2164,2,1,1,"all_city_parameter_inputs"))), ISBLANK(INDIRECT(ADDRESS(B2164,1,1,1,"all_city_parameter_inputs")))), "", IF(ISBLANK(INDIRECT(ADDRESS(B2164,1,1,1,"all_city_parameter_inputs"))), All_city_list!F2163,INDIRECT(ADDRESS(B2164,1,1,1,"all_city_parameter_inputs"))))</f>
        <v>CO2_emission_inventories</v>
      </c>
      <c r="G2164" s="4" t="str" cm="1">
        <f t="array" aca="1" ref="G2164" ca="1">IF(AND(ISBLANK(INDIRECT(ADDRESS(B2164,3,1,1,"all_city_parameter_inputs"))),ISBLANK(INDIRECT(ADDRESS(B2164,2,1,1,"all_city_parameter_inputs")))),"",IF(ISBLANK(INDIRECT(ADDRESS(B2164,2,1,1,"all_city_parameter_inputs"))),"",INDIRECT(ADDRESS(B2164,2,1,1,"all_city_parameter_inputs"))))</f>
        <v>taxi</v>
      </c>
      <c r="H2164" s="17" t="str" cm="1">
        <f t="array" aca="1" ref="H2164" ca="1">IF(ISBLANK(INDIRECT(ADDRESS(B2164,A2164,1,1,"all_city_parameter_inputs"))), "--",INDIRECT(ADDRESS(B2164,A2164,1,1,"all_city_parameter_inputs")))</f>
        <v>--</v>
      </c>
      <c r="I2164" s="17">
        <f ca="1">IF(OR(G2164="alpha",G2164="beta",G2164="sd",G2164="mean"),"--",VLOOKUP(C2164,Default!$B$5:$H$113,7,FALSE))</f>
        <v>0</v>
      </c>
      <c r="J2164" s="4" t="str">
        <f ca="1">VLOOKUP(F2164,Lookup!$C$5:$D$109,2, FALSE)</f>
        <v>Pollution values</v>
      </c>
      <c r="K2164" s="4">
        <f ca="1">VLOOKUP(C2164,Default!$B$4:$E$113,4, FALSE)</f>
        <v>0</v>
      </c>
      <c r="L2164" s="21" t="str" cm="1">
        <f t="array" aca="1" ref="L2164" ca="1">IF(ISNA(VLOOKUP(D2164,Grouped_Sources!$C:$C,1,FALSE)),"", INDIRECT(VLOOKUP(D2164,Grouped_Sources!$C:$G,5,FALSE)))</f>
        <v/>
      </c>
      <c r="M2164" s="21"/>
      <c r="N2164" s="21"/>
    </row>
    <row r="2165" spans="1:14">
      <c r="A2165" s="5">
        <f t="shared" si="331"/>
        <v>24</v>
      </c>
      <c r="B2165" s="5">
        <f t="shared" si="332"/>
        <v>84</v>
      </c>
      <c r="C2165" s="5" t="str">
        <f t="shared" ca="1" si="330"/>
        <v>CO2_emission_inventories auto_rickshaw</v>
      </c>
      <c r="D2165" s="5" t="str">
        <f t="shared" ca="1" si="334"/>
        <v>CO2_emission_inventories_san_antonio</v>
      </c>
      <c r="E2165" s="4" t="str" cm="1">
        <f t="array" aca="1" ref="E2165" ca="1">INDIRECT(ADDRESS(1,A2165,1,1,"all_city_parameter_inputs"))</f>
        <v>san_antonio</v>
      </c>
      <c r="F2165" s="6" t="str" cm="1">
        <f t="array" aca="1" ref="F2165" ca="1">IF(AND(ISBLANK(INDIRECT(ADDRESS(B2165,2,1,1,"all_city_parameter_inputs"))), ISBLANK(INDIRECT(ADDRESS(B2165,1,1,1,"all_city_parameter_inputs")))), "", IF(ISBLANK(INDIRECT(ADDRESS(B2165,1,1,1,"all_city_parameter_inputs"))), All_city_list!F2164,INDIRECT(ADDRESS(B2165,1,1,1,"all_city_parameter_inputs"))))</f>
        <v>CO2_emission_inventories</v>
      </c>
      <c r="G2165" s="4" t="str" cm="1">
        <f t="array" aca="1" ref="G2165" ca="1">IF(AND(ISBLANK(INDIRECT(ADDRESS(B2165,3,1,1,"all_city_parameter_inputs"))),ISBLANK(INDIRECT(ADDRESS(B2165,2,1,1,"all_city_parameter_inputs")))),"",IF(ISBLANK(INDIRECT(ADDRESS(B2165,2,1,1,"all_city_parameter_inputs"))),"",INDIRECT(ADDRESS(B2165,2,1,1,"all_city_parameter_inputs"))))</f>
        <v>auto_rickshaw</v>
      </c>
      <c r="H2165" s="17" t="str" cm="1">
        <f t="array" aca="1" ref="H2165" ca="1">IF(ISBLANK(INDIRECT(ADDRESS(B2165,A2165,1,1,"all_city_parameter_inputs"))), "--",INDIRECT(ADDRESS(B2165,A2165,1,1,"all_city_parameter_inputs")))</f>
        <v>--</v>
      </c>
      <c r="I2165" s="17">
        <f ca="1">IF(OR(G2165="alpha",G2165="beta",G2165="sd",G2165="mean"),"--",VLOOKUP(C2165,Default!$B$5:$H$113,7,FALSE))</f>
        <v>0</v>
      </c>
      <c r="J2165" s="4" t="str">
        <f ca="1">VLOOKUP(F2165,Lookup!$C$5:$D$109,2, FALSE)</f>
        <v>Pollution values</v>
      </c>
      <c r="K2165" s="4">
        <f ca="1">VLOOKUP(C2165,Default!$B$4:$E$113,4, FALSE)</f>
        <v>0</v>
      </c>
      <c r="L2165" s="21" t="str" cm="1">
        <f t="array" aca="1" ref="L2165" ca="1">IF(ISNA(VLOOKUP(D2165,Grouped_Sources!$C:$C,1,FALSE)),"", INDIRECT(VLOOKUP(D2165,Grouped_Sources!$C:$G,5,FALSE)))</f>
        <v/>
      </c>
      <c r="M2165" s="21"/>
      <c r="N2165" s="21"/>
    </row>
    <row r="2166" spans="1:14">
      <c r="A2166" s="5">
        <f t="shared" si="331"/>
        <v>24</v>
      </c>
      <c r="B2166" s="5">
        <f t="shared" si="332"/>
        <v>85</v>
      </c>
      <c r="C2166" s="5" t="str">
        <f t="shared" ca="1" si="330"/>
        <v>CO2_emission_confidence</v>
      </c>
      <c r="D2166" s="5" t="str">
        <f t="shared" ca="1" si="334"/>
        <v>CO2_emission_confidence_san_antonio</v>
      </c>
      <c r="E2166" s="4" t="str" cm="1">
        <f t="array" aca="1" ref="E2166" ca="1">INDIRECT(ADDRESS(1,A2166,1,1,"all_city_parameter_inputs"))</f>
        <v>san_antonio</v>
      </c>
      <c r="F2166" s="6" t="str" cm="1">
        <f t="array" aca="1" ref="F2166" ca="1">IF(AND(ISBLANK(INDIRECT(ADDRESS(B2166,2,1,1,"all_city_parameter_inputs"))), ISBLANK(INDIRECT(ADDRESS(B2166,1,1,1,"all_city_parameter_inputs")))), "", IF(ISBLANK(INDIRECT(ADDRESS(B2166,1,1,1,"all_city_parameter_inputs"))), All_city_list!F2165,INDIRECT(ADDRESS(B2166,1,1,1,"all_city_parameter_inputs"))))</f>
        <v>CO2_emission_confidence</v>
      </c>
      <c r="G2166" s="4" t="str" cm="1">
        <f t="array" aca="1" ref="G2166" ca="1">IF(AND(ISBLANK(INDIRECT(ADDRESS(B2166,3,1,1,"all_city_parameter_inputs"))),ISBLANK(INDIRECT(ADDRESS(B2166,2,1,1,"all_city_parameter_inputs")))),"",IF(ISBLANK(INDIRECT(ADDRESS(B2166,2,1,1,"all_city_parameter_inputs"))),"",INDIRECT(ADDRESS(B2166,2,1,1,"all_city_parameter_inputs"))))</f>
        <v>sample</v>
      </c>
      <c r="H2166" s="17" cm="1">
        <f t="array" aca="1" ref="H2166" ca="1">IF(ISBLANK(INDIRECT(ADDRESS(B2166,A2166,1,1,"all_city_parameter_inputs"))), "--",INDIRECT(ADDRESS(B2166,A2166,1,1,"all_city_parameter_inputs")))</f>
        <v>0.8</v>
      </c>
      <c r="I2166" s="17">
        <f ca="1">IF(OR(G2166="alpha",G2166="beta",G2166="sd",G2166="mean"),"--",VLOOKUP(C2166,Default!$B$5:$H$113,7,FALSE))</f>
        <v>1</v>
      </c>
      <c r="J2166" s="4" t="str">
        <f ca="1">VLOOKUP(F2166,Lookup!$C$5:$D$109,2, FALSE)</f>
        <v>Pollution values</v>
      </c>
      <c r="K2166" s="4" t="str">
        <f ca="1">VLOOKUP(C2166,Default!$B$4:$E$113,4, FALSE)</f>
        <v>how confident we are about the CO2 emissions inventory (equivalent to PM_EMISSION_INVENTORY_CONFIDENCE)</v>
      </c>
      <c r="L2166" s="21" t="str" cm="1">
        <f t="array" aca="1" ref="L2166" ca="1">IF(ISNA(VLOOKUP(D2166,Grouped_Sources!$C:$C,1,FALSE)),"", INDIRECT(VLOOKUP(D2166,Grouped_Sources!$C:$G,5,FALSE)))</f>
        <v/>
      </c>
      <c r="M2166" s="21"/>
      <c r="N2166" s="21"/>
    </row>
    <row r="2167" spans="1:14">
      <c r="A2167" s="5">
        <f t="shared" si="331"/>
        <v>24</v>
      </c>
      <c r="B2167" s="5">
        <f t="shared" si="332"/>
        <v>86</v>
      </c>
      <c r="C2167" s="5" t="str">
        <f t="shared" ca="1" si="330"/>
        <v>car_occupancy_ratio</v>
      </c>
      <c r="D2167" s="5" t="str">
        <f t="shared" ref="D2167:D2169" ca="1" si="335">F2167&amp;"_"&amp;E2167</f>
        <v>car_occupancy_ratio_san_antonio</v>
      </c>
      <c r="E2167" s="4" t="str" cm="1">
        <f t="array" aca="1" ref="E2167" ca="1">INDIRECT(ADDRESS(1,A2167,1,1,"all_city_parameter_inputs"))</f>
        <v>san_antonio</v>
      </c>
      <c r="F2167" s="6" t="str" cm="1">
        <f t="array" aca="1" ref="F2167" ca="1">IF(AND(ISBLANK(INDIRECT(ADDRESS(B2167,2,1,1,"all_city_parameter_inputs"))), ISBLANK(INDIRECT(ADDRESS(B2167,1,1,1,"all_city_parameter_inputs")))), "", IF(ISBLANK(INDIRECT(ADDRESS(B2167,1,1,1,"all_city_parameter_inputs"))), All_city_list!F2166,INDIRECT(ADDRESS(B2167,1,1,1,"all_city_parameter_inputs"))))</f>
        <v>car_occupancy_ratio</v>
      </c>
      <c r="G2167" s="4" t="str" cm="1">
        <f t="array" aca="1" ref="G2167" ca="1">IF(AND(ISBLANK(INDIRECT(ADDRESS(B2167,3,1,1,"all_city_parameter_inputs"))),ISBLANK(INDIRECT(ADDRESS(B2167,2,1,1,"all_city_parameter_inputs")))),"",IF(ISBLANK(INDIRECT(ADDRESS(B2167,2,1,1,"all_city_parameter_inputs"))),"",INDIRECT(ADDRESS(B2167,2,1,1,"all_city_parameter_inputs"))))</f>
        <v>constant</v>
      </c>
      <c r="H2167" s="17" cm="1">
        <f t="array" aca="1" ref="H2167" ca="1">IF(ISBLANK(INDIRECT(ADDRESS(B2167,A2167,1,1,"all_city_parameter_inputs"))), "--",INDIRECT(ADDRESS(B2167,A2167,1,1,"all_city_parameter_inputs")))</f>
        <v>0.66225165562913912</v>
      </c>
      <c r="I2167" s="17">
        <f ca="1">IF(OR(G2167="alpha",G2167="beta",G2167="sd",G2167="mean"),"--",VLOOKUP(C2167,Default!$B$5:$H$113,7,FALSE))</f>
        <v>0.625</v>
      </c>
      <c r="J2167" s="4" t="str">
        <f ca="1">VLOOKUP(F2167,Lookup!$C$5:$D$109,2, FALSE)</f>
        <v>Travel values</v>
      </c>
      <c r="K2167" s="4" t="str">
        <f ca="1">VLOOKUP(C2167,Default!$B$4:$E$113,4, FALSE)</f>
        <v>ratio of cars to passengers (incl driver)</v>
      </c>
      <c r="L2167" s="21" t="str" cm="1">
        <f t="array" aca="1" ref="L2167" ca="1">IF(ISNA(VLOOKUP(D2167,Grouped_Sources!$C:$C,1,FALSE)),"", INDIRECT(VLOOKUP(D2167,Grouped_Sources!$C:$G,5,FALSE)))</f>
        <v>CarOccupancyRatio_vxx.docx on on OneDrive Ali Abbas - ITHIM Global\Methods and Processes\Input Parameters\CarOccupancyRate</v>
      </c>
      <c r="M2167" s="21"/>
      <c r="N2167" s="21"/>
    </row>
    <row r="2168" spans="1:14">
      <c r="A2168" s="5">
        <f t="shared" si="331"/>
        <v>24</v>
      </c>
      <c r="B2168" s="5">
        <f t="shared" si="332"/>
        <v>87</v>
      </c>
      <c r="C2168" s="5" t="str">
        <f t="shared" ca="1" si="330"/>
        <v>car_occupancy_ratio</v>
      </c>
      <c r="D2168" s="5" t="str">
        <f t="shared" ca="1" si="335"/>
        <v>car_occupancy_ratio_san_antonio</v>
      </c>
      <c r="E2168" s="4" t="str" cm="1">
        <f t="array" aca="1" ref="E2168" ca="1">INDIRECT(ADDRESS(1,A2168,1,1,"all_city_parameter_inputs"))</f>
        <v>san_antonio</v>
      </c>
      <c r="F2168" s="6" t="str" cm="1">
        <f t="array" aca="1" ref="F2168" ca="1">IF(AND(ISBLANK(INDIRECT(ADDRESS(B2168,2,1,1,"all_city_parameter_inputs"))), ISBLANK(INDIRECT(ADDRESS(B2168,1,1,1,"all_city_parameter_inputs")))), "", IF(ISBLANK(INDIRECT(ADDRESS(B2168,1,1,1,"all_city_parameter_inputs"))), All_city_list!F2167,INDIRECT(ADDRESS(B2168,1,1,1,"all_city_parameter_inputs"))))</f>
        <v>car_occupancy_ratio</v>
      </c>
      <c r="G2168" s="4" t="str" cm="1">
        <f t="array" aca="1" ref="G2168" ca="1">IF(AND(ISBLANK(INDIRECT(ADDRESS(B2168,3,1,1,"all_city_parameter_inputs"))),ISBLANK(INDIRECT(ADDRESS(B2168,2,1,1,"all_city_parameter_inputs")))),"",IF(ISBLANK(INDIRECT(ADDRESS(B2168,2,1,1,"all_city_parameter_inputs"))),"",INDIRECT(ADDRESS(B2168,2,1,1,"all_city_parameter_inputs"))))</f>
        <v>alpha</v>
      </c>
      <c r="H2168" s="17" cm="1">
        <f t="array" aca="1" ref="H2168" ca="1">IF(ISBLANK(INDIRECT(ADDRESS(B2168,A2168,1,1,"all_city_parameter_inputs"))), "--",INDIRECT(ADDRESS(B2168,A2168,1,1,"all_city_parameter_inputs")))</f>
        <v>16.045408388520961</v>
      </c>
      <c r="I2168" s="17" t="str">
        <f ca="1">IF(OR(G2168="alpha",G2168="beta",G2168="sd",G2168="mean"),"--",VLOOKUP(C2168,Default!$B$5:$H$113,7,FALSE))</f>
        <v>--</v>
      </c>
      <c r="J2168" s="4" t="str">
        <f ca="1">VLOOKUP(F2168,Lookup!$C$5:$D$109,2, FALSE)</f>
        <v>Travel values</v>
      </c>
      <c r="K2168" s="4" t="str">
        <f ca="1">VLOOKUP(C2168,Default!$B$4:$E$113,4, FALSE)</f>
        <v>ratio of cars to passengers (incl driver)</v>
      </c>
      <c r="L2168" s="21" t="str" cm="1">
        <f t="array" aca="1" ref="L2168" ca="1">IF(ISNA(VLOOKUP(D2168,Grouped_Sources!$C:$C,1,FALSE)),"", INDIRECT(VLOOKUP(D2168,Grouped_Sources!$C:$G,5,FALSE)))</f>
        <v>CarOccupancyRatio_vxx.docx on on OneDrive Ali Abbas - ITHIM Global\Methods and Processes\Input Parameters\CarOccupancyRate</v>
      </c>
      <c r="M2168" s="21"/>
      <c r="N2168" s="21"/>
    </row>
    <row r="2169" spans="1:14">
      <c r="A2169" s="5">
        <f t="shared" si="331"/>
        <v>24</v>
      </c>
      <c r="B2169" s="5">
        <f t="shared" si="332"/>
        <v>88</v>
      </c>
      <c r="C2169" s="5" t="str">
        <f t="shared" ca="1" si="330"/>
        <v>car_occupancy_ratio</v>
      </c>
      <c r="D2169" s="5" t="str">
        <f t="shared" ca="1" si="335"/>
        <v>car_occupancy_ratio_san_antonio</v>
      </c>
      <c r="E2169" s="4" t="str" cm="1">
        <f t="array" aca="1" ref="E2169" ca="1">INDIRECT(ADDRESS(1,A2169,1,1,"all_city_parameter_inputs"))</f>
        <v>san_antonio</v>
      </c>
      <c r="F2169" s="6" t="str" cm="1">
        <f t="array" aca="1" ref="F2169" ca="1">IF(AND(ISBLANK(INDIRECT(ADDRESS(B2169,2,1,1,"all_city_parameter_inputs"))), ISBLANK(INDIRECT(ADDRESS(B2169,1,1,1,"all_city_parameter_inputs")))), "", IF(ISBLANK(INDIRECT(ADDRESS(B2169,1,1,1,"all_city_parameter_inputs"))), All_city_list!F2168,INDIRECT(ADDRESS(B2169,1,1,1,"all_city_parameter_inputs"))))</f>
        <v>car_occupancy_ratio</v>
      </c>
      <c r="G2169" s="4" t="str" cm="1">
        <f t="array" aca="1" ref="G2169" ca="1">IF(AND(ISBLANK(INDIRECT(ADDRESS(B2169,3,1,1,"all_city_parameter_inputs"))),ISBLANK(INDIRECT(ADDRESS(B2169,2,1,1,"all_city_parameter_inputs")))),"",IF(ISBLANK(INDIRECT(ADDRESS(B2169,2,1,1,"all_city_parameter_inputs"))),"",INDIRECT(ADDRESS(B2169,2,1,1,"all_city_parameter_inputs"))))</f>
        <v>beta</v>
      </c>
      <c r="H2169" s="17" cm="1">
        <f t="array" aca="1" ref="H2169" ca="1">IF(ISBLANK(INDIRECT(ADDRESS(B2169,A2169,1,1,"all_city_parameter_inputs"))), "--",INDIRECT(ADDRESS(B2169,A2169,1,1,"all_city_parameter_inputs")))</f>
        <v>8.1831582781456884</v>
      </c>
      <c r="I2169" s="17" t="str">
        <f ca="1">IF(OR(G2169="alpha",G2169="beta",G2169="sd",G2169="mean"),"--",VLOOKUP(C2169,Default!$B$5:$H$113,7,FALSE))</f>
        <v>--</v>
      </c>
      <c r="J2169" s="4" t="str">
        <f ca="1">VLOOKUP(F2169,Lookup!$C$5:$D$109,2, FALSE)</f>
        <v>Travel values</v>
      </c>
      <c r="K2169" s="4" t="str">
        <f ca="1">VLOOKUP(C2169,Default!$B$4:$E$113,4, FALSE)</f>
        <v>ratio of cars to passengers (incl driver)</v>
      </c>
      <c r="L2169" s="21" t="str" cm="1">
        <f t="array" aca="1" ref="L2169" ca="1">IF(ISNA(VLOOKUP(D2169,Grouped_Sources!$C:$C,1,FALSE)),"", INDIRECT(VLOOKUP(D2169,Grouped_Sources!$C:$G,5,FALSE)))</f>
        <v>CarOccupancyRatio_vxx.docx on on OneDrive Ali Abbas - ITHIM Global\Methods and Processes\Input Parameters\CarOccupancyRate</v>
      </c>
      <c r="M2169" s="21"/>
      <c r="N2169" s="21"/>
    </row>
    <row r="2170" spans="1:14">
      <c r="A2170" s="5">
        <f t="shared" si="331"/>
        <v>24</v>
      </c>
      <c r="B2170" s="5">
        <f t="shared" si="332"/>
        <v>89</v>
      </c>
      <c r="C2170" s="5" t="str">
        <f t="shared" ca="1" si="330"/>
        <v>country</v>
      </c>
      <c r="D2170" s="5" t="str">
        <f t="shared" ref="D2170:D2174" ca="1" si="336">F2170&amp;"_"&amp;E2170</f>
        <v>country_san_antonio</v>
      </c>
      <c r="E2170" s="4" t="str" cm="1">
        <f t="array" aca="1" ref="E2170" ca="1">INDIRECT(ADDRESS(1,A2170,1,1,"all_city_parameter_inputs"))</f>
        <v>san_antonio</v>
      </c>
      <c r="F2170" s="6" t="str" cm="1">
        <f t="array" aca="1" ref="F2170" ca="1">IF(AND(ISBLANK(INDIRECT(ADDRESS(B2170,2,1,1,"all_city_parameter_inputs"))), ISBLANK(INDIRECT(ADDRESS(B2170,1,1,1,"all_city_parameter_inputs")))), "", IF(ISBLANK(INDIRECT(ADDRESS(B2170,1,1,1,"all_city_parameter_inputs"))), All_city_list!F2169,INDIRECT(ADDRESS(B2170,1,1,1,"all_city_parameter_inputs"))))</f>
        <v>country</v>
      </c>
      <c r="G2170" s="4" t="str" cm="1">
        <f t="array" aca="1" ref="G2170" ca="1">IF(AND(ISBLANK(INDIRECT(ADDRESS(B2170,3,1,1,"all_city_parameter_inputs"))),ISBLANK(INDIRECT(ADDRESS(B2170,2,1,1,"all_city_parameter_inputs")))),"",IF(ISBLANK(INDIRECT(ADDRESS(B2170,2,1,1,"all_city_parameter_inputs"))),"",INDIRECT(ADDRESS(B2170,2,1,1,"all_city_parameter_inputs"))))</f>
        <v/>
      </c>
      <c r="H2170" s="17" t="str" cm="1">
        <f t="array" aca="1" ref="H2170" ca="1">IF(ISBLANK(INDIRECT(ADDRESS(B2170,A2170,1,1,"all_city_parameter_inputs"))), "--",INDIRECT(ADDRESS(B2170,A2170,1,1,"all_city_parameter_inputs")))</f>
        <v>Chile</v>
      </c>
      <c r="I2170" s="17" t="str">
        <f ca="1">IF(OR(G2170="alpha",G2170="beta",G2170="sd",G2170="mean"),"--",VLOOKUP(C2170,Default!$B$5:$H$113,7,FALSE))</f>
        <v>Bogota</v>
      </c>
      <c r="J2170" s="4" t="str">
        <f ca="1">VLOOKUP(F2170,Lookup!$C$5:$D$109,2, FALSE)</f>
        <v>Miscellaneous</v>
      </c>
      <c r="K2170" s="4" t="str">
        <f ca="1">VLOOKUP(C2170,Default!$B$4:$E$113,4, FALSE)</f>
        <v>country where city lies in</v>
      </c>
      <c r="L2170" s="21" t="str" cm="1">
        <f t="array" aca="1" ref="L2170" ca="1">IF(ISNA(VLOOKUP(D2170,Grouped_Sources!$C:$C,1,FALSE)),"", INDIRECT(VLOOKUP(D2170,Grouped_Sources!$C:$G,5,FALSE)))</f>
        <v/>
      </c>
      <c r="M2170" s="21"/>
      <c r="N2170" s="21"/>
    </row>
    <row r="2171" spans="1:14">
      <c r="A2171" s="5">
        <f t="shared" si="331"/>
        <v>24</v>
      </c>
      <c r="B2171" s="5">
        <f t="shared" si="332"/>
        <v>90</v>
      </c>
      <c r="C2171" s="5" t="str">
        <f t="shared" ca="1" si="330"/>
        <v>continent</v>
      </c>
      <c r="D2171" s="5" t="str">
        <f t="shared" ca="1" si="336"/>
        <v>continent_san_antonio</v>
      </c>
      <c r="E2171" s="4" t="str" cm="1">
        <f t="array" aca="1" ref="E2171" ca="1">INDIRECT(ADDRESS(1,A2171,1,1,"all_city_parameter_inputs"))</f>
        <v>san_antonio</v>
      </c>
      <c r="F2171" s="6" t="str" cm="1">
        <f t="array" aca="1" ref="F2171" ca="1">IF(AND(ISBLANK(INDIRECT(ADDRESS(B2171,2,1,1,"all_city_parameter_inputs"))), ISBLANK(INDIRECT(ADDRESS(B2171,1,1,1,"all_city_parameter_inputs")))), "", IF(ISBLANK(INDIRECT(ADDRESS(B2171,1,1,1,"all_city_parameter_inputs"))), All_city_list!F2170,INDIRECT(ADDRESS(B2171,1,1,1,"all_city_parameter_inputs"))))</f>
        <v>continent</v>
      </c>
      <c r="G2171" s="4" t="str" cm="1">
        <f t="array" aca="1" ref="G2171" ca="1">IF(AND(ISBLANK(INDIRECT(ADDRESS(B2171,3,1,1,"all_city_parameter_inputs"))),ISBLANK(INDIRECT(ADDRESS(B2171,2,1,1,"all_city_parameter_inputs")))),"",IF(ISBLANK(INDIRECT(ADDRESS(B2171,2,1,1,"all_city_parameter_inputs"))),"",INDIRECT(ADDRESS(B2171,2,1,1,"all_city_parameter_inputs"))))</f>
        <v/>
      </c>
      <c r="H2171" s="17" t="str" cm="1">
        <f t="array" aca="1" ref="H2171" ca="1">IF(ISBLANK(INDIRECT(ADDRESS(B2171,A2171,1,1,"all_city_parameter_inputs"))), "--",INDIRECT(ADDRESS(B2171,A2171,1,1,"all_city_parameter_inputs")))</f>
        <v>Latin_America</v>
      </c>
      <c r="I2171" s="17" t="str">
        <f ca="1">IF(OR(G2171="alpha",G2171="beta",G2171="sd",G2171="mean"),"--",VLOOKUP(C2171,Default!$B$5:$H$113,7,FALSE))</f>
        <v>Latin_America</v>
      </c>
      <c r="J2171" s="4" t="str">
        <f ca="1">VLOOKUP(F2171,Lookup!$C$5:$D$109,2, FALSE)</f>
        <v>Miscellaneous</v>
      </c>
      <c r="K2171" s="4" t="str">
        <f ca="1">VLOOKUP(C2171,Default!$B$4:$E$113,4, FALSE)</f>
        <v>continent</v>
      </c>
      <c r="L2171" s="21" t="str" cm="1">
        <f t="array" aca="1" ref="L2171" ca="1">IF(ISNA(VLOOKUP(D2171,Grouped_Sources!$C:$C,1,FALSE)),"", INDIRECT(VLOOKUP(D2171,Grouped_Sources!$C:$G,5,FALSE)))</f>
        <v/>
      </c>
      <c r="M2171" s="21"/>
      <c r="N2171" s="21"/>
    </row>
    <row r="2172" spans="1:14">
      <c r="A2172" s="5">
        <f t="shared" si="331"/>
        <v>24</v>
      </c>
      <c r="B2172" s="5">
        <f t="shared" si="332"/>
        <v>91</v>
      </c>
      <c r="C2172" s="5" t="str">
        <f t="shared" ref="C2172:C2180" ca="1" si="337">IF(G2172 = "",F2172,IF(OR(G2172="alpha",G2172="beta",G2172="constant",G2172="sd",G2172="mean",G2172="sample"),F2172,F2172&amp;" "&amp;G2172))</f>
        <v>bus_driver_prop_male</v>
      </c>
      <c r="D2172" s="5" t="str">
        <f t="shared" ca="1" si="336"/>
        <v>bus_driver_prop_male_san_antonio</v>
      </c>
      <c r="E2172" s="4" t="str" cm="1">
        <f t="array" aca="1" ref="E2172" ca="1">INDIRECT(ADDRESS(1,A2172,1,1,"all_city_parameter_inputs"))</f>
        <v>san_antonio</v>
      </c>
      <c r="F2172" s="6" t="str" cm="1">
        <f t="array" aca="1" ref="F2172" ca="1">IF(AND(ISBLANK(INDIRECT(ADDRESS(B2172,2,1,1,"all_city_parameter_inputs"))), ISBLANK(INDIRECT(ADDRESS(B2172,1,1,1,"all_city_parameter_inputs")))), "", IF(ISBLANK(INDIRECT(ADDRESS(B2172,1,1,1,"all_city_parameter_inputs"))), All_city_list!F2171,INDIRECT(ADDRESS(B2172,1,1,1,"all_city_parameter_inputs"))))</f>
        <v>bus_driver_prop_male</v>
      </c>
      <c r="G2172" s="4" t="str" cm="1">
        <f t="array" aca="1" ref="G2172" ca="1">IF(AND(ISBLANK(INDIRECT(ADDRESS(B2172,3,1,1,"all_city_parameter_inputs"))),ISBLANK(INDIRECT(ADDRESS(B2172,2,1,1,"all_city_parameter_inputs")))),"",IF(ISBLANK(INDIRECT(ADDRESS(B2172,2,1,1,"all_city_parameter_inputs"))),"",INDIRECT(ADDRESS(B2172,2,1,1,"all_city_parameter_inputs"))))</f>
        <v/>
      </c>
      <c r="H2172" s="17" cm="1">
        <f t="array" aca="1" ref="H2172" ca="1">IF(ISBLANK(INDIRECT(ADDRESS(B2172,A2172,1,1,"all_city_parameter_inputs"))), "--",INDIRECT(ADDRESS(B2172,A2172,1,1,"all_city_parameter_inputs")))</f>
        <v>0.99</v>
      </c>
      <c r="I2172" s="17">
        <f ca="1">IF(OR(G2172="alpha",G2172="beta",G2172="sd",G2172="mean"),"--",VLOOKUP(C2172,Default!$B$5:$H$113,7,FALSE))</f>
        <v>0.98</v>
      </c>
      <c r="J2172" s="4" t="str">
        <f ca="1">VLOOKUP(F2172,Lookup!$C$5:$D$109,2, FALSE)</f>
        <v>Travel values</v>
      </c>
      <c r="K2172" s="4" t="str">
        <f ca="1">VLOOKUP(C2172,Default!$B$4:$E$113,4, FALSE)</f>
        <v>proportion of bus drivers that are male</v>
      </c>
      <c r="L2172" s="21" t="str" cm="1">
        <f t="array" aca="1" ref="L2172" ca="1">IF(ISNA(VLOOKUP(D2172,Grouped_Sources!$C:$C,1,FALSE)),"", INDIRECT(VLOOKUP(D2172,Grouped_Sources!$C:$G,5,FALSE)))</f>
        <v>on OneDrive Ali Abbas - ITHIM Global\Methods and Processes\Input Parameters\GhostTrip_demographics</v>
      </c>
      <c r="M2172" s="21"/>
      <c r="N2172" s="21"/>
    </row>
    <row r="2173" spans="1:14">
      <c r="A2173" s="5">
        <f t="shared" si="331"/>
        <v>24</v>
      </c>
      <c r="B2173" s="5">
        <f t="shared" si="332"/>
        <v>92</v>
      </c>
      <c r="C2173" s="5" t="str">
        <f t="shared" ca="1" si="337"/>
        <v>bus_driver_male_agerange</v>
      </c>
      <c r="D2173" s="5" t="str">
        <f t="shared" ca="1" si="336"/>
        <v>bus_driver_male_agerange_san_antonio</v>
      </c>
      <c r="E2173" s="4" t="str" cm="1">
        <f t="array" aca="1" ref="E2173" ca="1">INDIRECT(ADDRESS(1,A2173,1,1,"all_city_parameter_inputs"))</f>
        <v>san_antonio</v>
      </c>
      <c r="F2173" s="6" t="str" cm="1">
        <f t="array" aca="1" ref="F2173" ca="1">IF(AND(ISBLANK(INDIRECT(ADDRESS(B2173,2,1,1,"all_city_parameter_inputs"))), ISBLANK(INDIRECT(ADDRESS(B2173,1,1,1,"all_city_parameter_inputs")))), "", IF(ISBLANK(INDIRECT(ADDRESS(B2173,1,1,1,"all_city_parameter_inputs"))), All_city_list!F2172,INDIRECT(ADDRESS(B2173,1,1,1,"all_city_parameter_inputs"))))</f>
        <v>bus_driver_male_agerange</v>
      </c>
      <c r="G2173" s="4" t="str" cm="1">
        <f t="array" aca="1" ref="G2173" ca="1">IF(AND(ISBLANK(INDIRECT(ADDRESS(B2173,3,1,1,"all_city_parameter_inputs"))),ISBLANK(INDIRECT(ADDRESS(B2173,2,1,1,"all_city_parameter_inputs")))),"",IF(ISBLANK(INDIRECT(ADDRESS(B2173,2,1,1,"all_city_parameter_inputs"))),"",INDIRECT(ADDRESS(B2173,2,1,1,"all_city_parameter_inputs"))))</f>
        <v/>
      </c>
      <c r="H2173" s="17" t="str" cm="1">
        <f t="array" aca="1" ref="H2173" ca="1">IF(ISBLANK(INDIRECT(ADDRESS(B2173,A2173,1,1,"all_city_parameter_inputs"))), "--",INDIRECT(ADDRESS(B2173,A2173,1,1,"all_city_parameter_inputs")))</f>
        <v>18, 65</v>
      </c>
      <c r="I2173" s="17" t="str">
        <f ca="1">IF(OR(G2173="alpha",G2173="beta",G2173="sd",G2173="mean"),"--",VLOOKUP(C2173,Default!$B$5:$H$113,7,FALSE))</f>
        <v>19, 65</v>
      </c>
      <c r="J2173" s="4" t="str">
        <f ca="1">VLOOKUP(F2173,Lookup!$C$5:$D$109,2, FALSE)</f>
        <v>Travel values</v>
      </c>
      <c r="K2173" s="4" t="str">
        <f ca="1">VLOOKUP(C2173,Default!$B$4:$E$113,4, FALSE)</f>
        <v>age range of male bus drivers</v>
      </c>
      <c r="L2173" s="21" t="str" cm="1">
        <f t="array" aca="1" ref="L2173" ca="1">IF(ISNA(VLOOKUP(D2173,Grouped_Sources!$C:$C,1,FALSE)),"", INDIRECT(VLOOKUP(D2173,Grouped_Sources!$C:$G,5,FALSE)))</f>
        <v>on OneDrive Ali Abbas - ITHIM Global\Methods and Processes\Input Parameters\GhostTrip_demographics</v>
      </c>
      <c r="M2173" s="21"/>
      <c r="N2173" s="21"/>
    </row>
    <row r="2174" spans="1:14">
      <c r="A2174" s="5">
        <f t="shared" si="331"/>
        <v>24</v>
      </c>
      <c r="B2174" s="5">
        <f t="shared" si="332"/>
        <v>93</v>
      </c>
      <c r="C2174" s="5" t="str">
        <f t="shared" ca="1" si="337"/>
        <v>bus_driver_female_agerange</v>
      </c>
      <c r="D2174" s="5" t="str">
        <f t="shared" ca="1" si="336"/>
        <v>bus_driver_female_agerange_san_antonio</v>
      </c>
      <c r="E2174" s="4" t="str" cm="1">
        <f t="array" aca="1" ref="E2174" ca="1">INDIRECT(ADDRESS(1,A2174,1,1,"all_city_parameter_inputs"))</f>
        <v>san_antonio</v>
      </c>
      <c r="F2174" s="6" t="str" cm="1">
        <f t="array" aca="1" ref="F2174" ca="1">IF(AND(ISBLANK(INDIRECT(ADDRESS(B2174,2,1,1,"all_city_parameter_inputs"))), ISBLANK(INDIRECT(ADDRESS(B2174,1,1,1,"all_city_parameter_inputs")))), "", IF(ISBLANK(INDIRECT(ADDRESS(B2174,1,1,1,"all_city_parameter_inputs"))), All_city_list!F2173,INDIRECT(ADDRESS(B2174,1,1,1,"all_city_parameter_inputs"))))</f>
        <v>bus_driver_female_agerange</v>
      </c>
      <c r="G2174" s="4" t="str" cm="1">
        <f t="array" aca="1" ref="G2174" ca="1">IF(AND(ISBLANK(INDIRECT(ADDRESS(B2174,3,1,1,"all_city_parameter_inputs"))),ISBLANK(INDIRECT(ADDRESS(B2174,2,1,1,"all_city_parameter_inputs")))),"",IF(ISBLANK(INDIRECT(ADDRESS(B2174,2,1,1,"all_city_parameter_inputs"))),"",INDIRECT(ADDRESS(B2174,2,1,1,"all_city_parameter_inputs"))))</f>
        <v/>
      </c>
      <c r="H2174" s="17" t="str" cm="1">
        <f t="array" aca="1" ref="H2174" ca="1">IF(ISBLANK(INDIRECT(ADDRESS(B2174,A2174,1,1,"all_city_parameter_inputs"))), "--",INDIRECT(ADDRESS(B2174,A2174,1,1,"all_city_parameter_inputs")))</f>
        <v>18, 65</v>
      </c>
      <c r="I2174" s="17" t="str">
        <f ca="1">IF(OR(G2174="alpha",G2174="beta",G2174="sd",G2174="mean"),"--",VLOOKUP(C2174,Default!$B$5:$H$113,7,FALSE))</f>
        <v>19, 65</v>
      </c>
      <c r="J2174" s="4" t="str">
        <f ca="1">VLOOKUP(F2174,Lookup!$C$5:$D$109,2, FALSE)</f>
        <v>Travel values</v>
      </c>
      <c r="K2174" s="4" t="str">
        <f ca="1">VLOOKUP(C2174,Default!$B$4:$E$113,4, FALSE)</f>
        <v>age range of female bus drivers</v>
      </c>
      <c r="L2174" s="21" t="str" cm="1">
        <f t="array" aca="1" ref="L2174" ca="1">IF(ISNA(VLOOKUP(D2174,Grouped_Sources!$C:$C,1,FALSE)),"", INDIRECT(VLOOKUP(D2174,Grouped_Sources!$C:$G,5,FALSE)))</f>
        <v>on OneDrive Ali Abbas - ITHIM Global\Methods and Processes\Input Parameters\GhostTrip_demographics</v>
      </c>
      <c r="M2174" s="21"/>
      <c r="N2174" s="21"/>
    </row>
    <row r="2175" spans="1:14">
      <c r="A2175" s="5">
        <f t="shared" si="331"/>
        <v>24</v>
      </c>
      <c r="B2175" s="5">
        <f t="shared" si="332"/>
        <v>94</v>
      </c>
      <c r="C2175" s="5" t="str">
        <f t="shared" ca="1" si="337"/>
        <v>truck_driver_prop_male</v>
      </c>
      <c r="D2175" s="5" t="str">
        <f t="shared" ref="D2175:D2180" ca="1" si="338">F2175&amp;"_"&amp;E2175</f>
        <v>truck_driver_prop_male_san_antonio</v>
      </c>
      <c r="E2175" s="4" t="str" cm="1">
        <f t="array" aca="1" ref="E2175" ca="1">INDIRECT(ADDRESS(1,A2175,1,1,"all_city_parameter_inputs"))</f>
        <v>san_antonio</v>
      </c>
      <c r="F2175" s="6" t="str" cm="1">
        <f t="array" aca="1" ref="F2175" ca="1">IF(AND(ISBLANK(INDIRECT(ADDRESS(B2175,2,1,1,"all_city_parameter_inputs"))), ISBLANK(INDIRECT(ADDRESS(B2175,1,1,1,"all_city_parameter_inputs")))), "", IF(ISBLANK(INDIRECT(ADDRESS(B2175,1,1,1,"all_city_parameter_inputs"))), All_city_list!F2174,INDIRECT(ADDRESS(B2175,1,1,1,"all_city_parameter_inputs"))))</f>
        <v>truck_driver_prop_male</v>
      </c>
      <c r="G2175" s="4" t="str" cm="1">
        <f t="array" aca="1" ref="G2175" ca="1">IF(AND(ISBLANK(INDIRECT(ADDRESS(B2175,3,1,1,"all_city_parameter_inputs"))),ISBLANK(INDIRECT(ADDRESS(B2175,2,1,1,"all_city_parameter_inputs")))),"",IF(ISBLANK(INDIRECT(ADDRESS(B2175,2,1,1,"all_city_parameter_inputs"))),"",INDIRECT(ADDRESS(B2175,2,1,1,"all_city_parameter_inputs"))))</f>
        <v/>
      </c>
      <c r="H2175" s="17" cm="1">
        <f t="array" aca="1" ref="H2175" ca="1">IF(ISBLANK(INDIRECT(ADDRESS(B2175,A2175,1,1,"all_city_parameter_inputs"))), "--",INDIRECT(ADDRESS(B2175,A2175,1,1,"all_city_parameter_inputs")))</f>
        <v>0.99</v>
      </c>
      <c r="I2175" s="17">
        <f ca="1">IF(OR(G2175="alpha",G2175="beta",G2175="sd",G2175="mean"),"--",VLOOKUP(C2175,Default!$B$5:$H$113,7,FALSE))</f>
        <v>0.98</v>
      </c>
      <c r="J2175" s="4" t="str">
        <f ca="1">VLOOKUP(F2175,Lookup!$C$5:$D$109,2, FALSE)</f>
        <v>Travel values</v>
      </c>
      <c r="K2175" s="4" t="str">
        <f ca="1">VLOOKUP(C2175,Default!$B$4:$E$113,4, FALSE)</f>
        <v>proportion of male truck drivers</v>
      </c>
      <c r="L2175" s="21" t="str" cm="1">
        <f t="array" aca="1" ref="L2175" ca="1">IF(ISNA(VLOOKUP(D2175,Grouped_Sources!$C:$C,1,FALSE)),"", INDIRECT(VLOOKUP(D2175,Grouped_Sources!$C:$G,5,FALSE)))</f>
        <v>on OneDrive Ali Abbas - ITHIM Global\Methods and Processes\Input Parameters\GhostTrip_demographics</v>
      </c>
      <c r="M2175" s="21"/>
      <c r="N2175" s="21"/>
    </row>
    <row r="2176" spans="1:14">
      <c r="A2176" s="5">
        <f t="shared" si="331"/>
        <v>24</v>
      </c>
      <c r="B2176" s="5">
        <f t="shared" si="332"/>
        <v>95</v>
      </c>
      <c r="C2176" s="5" t="str">
        <f t="shared" ca="1" si="337"/>
        <v>truck_driver_male_agerange</v>
      </c>
      <c r="D2176" s="5" t="str">
        <f t="shared" ca="1" si="338"/>
        <v>truck_driver_male_agerange_san_antonio</v>
      </c>
      <c r="E2176" s="4" t="str" cm="1">
        <f t="array" aca="1" ref="E2176" ca="1">INDIRECT(ADDRESS(1,A2176,1,1,"all_city_parameter_inputs"))</f>
        <v>san_antonio</v>
      </c>
      <c r="F2176" s="6" t="str" cm="1">
        <f t="array" aca="1" ref="F2176" ca="1">IF(AND(ISBLANK(INDIRECT(ADDRESS(B2176,2,1,1,"all_city_parameter_inputs"))), ISBLANK(INDIRECT(ADDRESS(B2176,1,1,1,"all_city_parameter_inputs")))), "", IF(ISBLANK(INDIRECT(ADDRESS(B2176,1,1,1,"all_city_parameter_inputs"))), All_city_list!F2175,INDIRECT(ADDRESS(B2176,1,1,1,"all_city_parameter_inputs"))))</f>
        <v>truck_driver_male_agerange</v>
      </c>
      <c r="G2176" s="4" t="str" cm="1">
        <f t="array" aca="1" ref="G2176" ca="1">IF(AND(ISBLANK(INDIRECT(ADDRESS(B2176,3,1,1,"all_city_parameter_inputs"))),ISBLANK(INDIRECT(ADDRESS(B2176,2,1,1,"all_city_parameter_inputs")))),"",IF(ISBLANK(INDIRECT(ADDRESS(B2176,2,1,1,"all_city_parameter_inputs"))),"",INDIRECT(ADDRESS(B2176,2,1,1,"all_city_parameter_inputs"))))</f>
        <v/>
      </c>
      <c r="H2176" s="17" t="str" cm="1">
        <f t="array" aca="1" ref="H2176" ca="1">IF(ISBLANK(INDIRECT(ADDRESS(B2176,A2176,1,1,"all_city_parameter_inputs"))), "--",INDIRECT(ADDRESS(B2176,A2176,1,1,"all_city_parameter_inputs")))</f>
        <v>18, 65</v>
      </c>
      <c r="I2176" s="17" t="str">
        <f ca="1">IF(OR(G2176="alpha",G2176="beta",G2176="sd",G2176="mean"),"--",VLOOKUP(C2176,Default!$B$5:$H$113,7,FALSE))</f>
        <v>18, 65</v>
      </c>
      <c r="J2176" s="4" t="str">
        <f ca="1">VLOOKUP(F2176,Lookup!$C$5:$D$109,2, FALSE)</f>
        <v>Travel values</v>
      </c>
      <c r="K2176" s="4" t="str">
        <f ca="1">VLOOKUP(C2176,Default!$B$4:$E$113,4, FALSE)</f>
        <v>age range of male truck drivers</v>
      </c>
      <c r="L2176" s="21" t="str" cm="1">
        <f t="array" aca="1" ref="L2176" ca="1">IF(ISNA(VLOOKUP(D2176,Grouped_Sources!$C:$C,1,FALSE)),"", INDIRECT(VLOOKUP(D2176,Grouped_Sources!$C:$G,5,FALSE)))</f>
        <v>on OneDrive Ali Abbas - ITHIM Global\Methods and Processes\Input Parameters\GhostTrip_demographics</v>
      </c>
      <c r="M2176" s="21"/>
      <c r="N2176" s="21"/>
    </row>
    <row r="2177" spans="1:14">
      <c r="A2177" s="5">
        <f t="shared" si="331"/>
        <v>24</v>
      </c>
      <c r="B2177" s="5">
        <f t="shared" si="332"/>
        <v>96</v>
      </c>
      <c r="C2177" s="5" t="str">
        <f t="shared" ca="1" si="337"/>
        <v>truck_driver_female_agerange</v>
      </c>
      <c r="D2177" s="5" t="str">
        <f t="shared" ca="1" si="338"/>
        <v>truck_driver_female_agerange_san_antonio</v>
      </c>
      <c r="E2177" s="4" t="str" cm="1">
        <f t="array" aca="1" ref="E2177" ca="1">INDIRECT(ADDRESS(1,A2177,1,1,"all_city_parameter_inputs"))</f>
        <v>san_antonio</v>
      </c>
      <c r="F2177" s="6" t="str" cm="1">
        <f t="array" aca="1" ref="F2177" ca="1">IF(AND(ISBLANK(INDIRECT(ADDRESS(B2177,2,1,1,"all_city_parameter_inputs"))), ISBLANK(INDIRECT(ADDRESS(B2177,1,1,1,"all_city_parameter_inputs")))), "", IF(ISBLANK(INDIRECT(ADDRESS(B2177,1,1,1,"all_city_parameter_inputs"))), All_city_list!F2176,INDIRECT(ADDRESS(B2177,1,1,1,"all_city_parameter_inputs"))))</f>
        <v>truck_driver_female_agerange</v>
      </c>
      <c r="G2177" s="4" t="str" cm="1">
        <f t="array" aca="1" ref="G2177" ca="1">IF(AND(ISBLANK(INDIRECT(ADDRESS(B2177,3,1,1,"all_city_parameter_inputs"))),ISBLANK(INDIRECT(ADDRESS(B2177,2,1,1,"all_city_parameter_inputs")))),"",IF(ISBLANK(INDIRECT(ADDRESS(B2177,2,1,1,"all_city_parameter_inputs"))),"",INDIRECT(ADDRESS(B2177,2,1,1,"all_city_parameter_inputs"))))</f>
        <v/>
      </c>
      <c r="H2177" s="17" t="str" cm="1">
        <f t="array" aca="1" ref="H2177" ca="1">IF(ISBLANK(INDIRECT(ADDRESS(B2177,A2177,1,1,"all_city_parameter_inputs"))), "--",INDIRECT(ADDRESS(B2177,A2177,1,1,"all_city_parameter_inputs")))</f>
        <v>18, 65</v>
      </c>
      <c r="I2177" s="17" t="str">
        <f ca="1">IF(OR(G2177="alpha",G2177="beta",G2177="sd",G2177="mean"),"--",VLOOKUP(C2177,Default!$B$5:$H$113,7,FALSE))</f>
        <v>18, 65</v>
      </c>
      <c r="J2177" s="4" t="str">
        <f ca="1">VLOOKUP(F2177,Lookup!$C$5:$D$109,2, FALSE)</f>
        <v>Travel values</v>
      </c>
      <c r="K2177" s="4" t="str">
        <f ca="1">VLOOKUP(C2177,Default!$B$4:$E$113,4, FALSE)</f>
        <v>age range of female truck drivers</v>
      </c>
      <c r="L2177" s="21" t="str" cm="1">
        <f t="array" aca="1" ref="L2177" ca="1">IF(ISNA(VLOOKUP(D2177,Grouped_Sources!$C:$C,1,FALSE)),"", INDIRECT(VLOOKUP(D2177,Grouped_Sources!$C:$G,5,FALSE)))</f>
        <v>on OneDrive Ali Abbas - ITHIM Global\Methods and Processes\Input Parameters\GhostTrip_demographics</v>
      </c>
      <c r="M2177" s="21"/>
      <c r="N2177" s="21"/>
    </row>
    <row r="2178" spans="1:14">
      <c r="A2178" s="5">
        <f t="shared" si="331"/>
        <v>24</v>
      </c>
      <c r="B2178" s="5">
        <f t="shared" si="332"/>
        <v>97</v>
      </c>
      <c r="C2178" s="5" t="str">
        <f t="shared" ca="1" si="337"/>
        <v>commerical_mbike_prop_male</v>
      </c>
      <c r="D2178" s="5" t="str">
        <f t="shared" ca="1" si="338"/>
        <v>commerical_mbike_prop_male_san_antonio</v>
      </c>
      <c r="E2178" s="4" t="str" cm="1">
        <f t="array" aca="1" ref="E2178" ca="1">INDIRECT(ADDRESS(1,A2178,1,1,"all_city_parameter_inputs"))</f>
        <v>san_antonio</v>
      </c>
      <c r="F2178" s="6" t="str" cm="1">
        <f t="array" aca="1" ref="F2178" ca="1">IF(AND(ISBLANK(INDIRECT(ADDRESS(B2178,2,1,1,"all_city_parameter_inputs"))), ISBLANK(INDIRECT(ADDRESS(B2178,1,1,1,"all_city_parameter_inputs")))), "", IF(ISBLANK(INDIRECT(ADDRESS(B2178,1,1,1,"all_city_parameter_inputs"))), All_city_list!F2177,INDIRECT(ADDRESS(B2178,1,1,1,"all_city_parameter_inputs"))))</f>
        <v>commerical_mbike_prop_male</v>
      </c>
      <c r="G2178" s="4" t="str" cm="1">
        <f t="array" aca="1" ref="G2178" ca="1">IF(AND(ISBLANK(INDIRECT(ADDRESS(B2178,3,1,1,"all_city_parameter_inputs"))),ISBLANK(INDIRECT(ADDRESS(B2178,2,1,1,"all_city_parameter_inputs")))),"",IF(ISBLANK(INDIRECT(ADDRESS(B2178,2,1,1,"all_city_parameter_inputs"))),"",INDIRECT(ADDRESS(B2178,2,1,1,"all_city_parameter_inputs"))))</f>
        <v/>
      </c>
      <c r="H2178" s="17" cm="1">
        <f t="array" aca="1" ref="H2178" ca="1">IF(ISBLANK(INDIRECT(ADDRESS(B2178,A2178,1,1,"all_city_parameter_inputs"))), "--",INDIRECT(ADDRESS(B2178,A2178,1,1,"all_city_parameter_inputs")))</f>
        <v>0.99</v>
      </c>
      <c r="I2178" s="17">
        <f ca="1">IF(OR(G2178="alpha",G2178="beta",G2178="sd",G2178="mean"),"--",VLOOKUP(C2178,Default!$B$5:$H$113,7,FALSE))</f>
        <v>0.99</v>
      </c>
      <c r="J2178" s="4" t="str">
        <f ca="1">VLOOKUP(F2178,Lookup!$C$5:$D$109,2, FALSE)</f>
        <v>Travel values</v>
      </c>
      <c r="K2178" s="4" t="str">
        <f ca="1">VLOOKUP(C2178,Default!$B$4:$E$113,4, FALSE)</f>
        <v>proportion of male commercial motorcycle drivers</v>
      </c>
      <c r="L2178" s="21" t="str" cm="1">
        <f t="array" aca="1" ref="L2178" ca="1">IF(ISNA(VLOOKUP(D2178,Grouped_Sources!$C:$C,1,FALSE)),"", INDIRECT(VLOOKUP(D2178,Grouped_Sources!$C:$G,5,FALSE)))</f>
        <v>on OneDrive Ali Abbas - ITHIM Global\Methods and Processes\Input Parameters\GhostTrip_demographics</v>
      </c>
      <c r="M2178" s="21"/>
      <c r="N2178" s="21"/>
    </row>
    <row r="2179" spans="1:14">
      <c r="A2179" s="5">
        <f t="shared" si="331"/>
        <v>24</v>
      </c>
      <c r="B2179" s="5">
        <f t="shared" si="332"/>
        <v>98</v>
      </c>
      <c r="C2179" s="5" t="str">
        <f t="shared" ca="1" si="337"/>
        <v>commerical_mbike_male_agerange</v>
      </c>
      <c r="D2179" s="5" t="str">
        <f t="shared" ca="1" si="338"/>
        <v>commerical_mbike_male_agerange_san_antonio</v>
      </c>
      <c r="E2179" s="4" t="str" cm="1">
        <f t="array" aca="1" ref="E2179" ca="1">INDIRECT(ADDRESS(1,A2179,1,1,"all_city_parameter_inputs"))</f>
        <v>san_antonio</v>
      </c>
      <c r="F2179" s="6" t="str" cm="1">
        <f t="array" aca="1" ref="F2179" ca="1">IF(AND(ISBLANK(INDIRECT(ADDRESS(B2179,2,1,1,"all_city_parameter_inputs"))), ISBLANK(INDIRECT(ADDRESS(B2179,1,1,1,"all_city_parameter_inputs")))), "", IF(ISBLANK(INDIRECT(ADDRESS(B2179,1,1,1,"all_city_parameter_inputs"))), All_city_list!F2178,INDIRECT(ADDRESS(B2179,1,1,1,"all_city_parameter_inputs"))))</f>
        <v>commerical_mbike_male_agerange</v>
      </c>
      <c r="G2179" s="4" t="str" cm="1">
        <f t="array" aca="1" ref="G2179" ca="1">IF(AND(ISBLANK(INDIRECT(ADDRESS(B2179,3,1,1,"all_city_parameter_inputs"))),ISBLANK(INDIRECT(ADDRESS(B2179,2,1,1,"all_city_parameter_inputs")))),"",IF(ISBLANK(INDIRECT(ADDRESS(B2179,2,1,1,"all_city_parameter_inputs"))),"",INDIRECT(ADDRESS(B2179,2,1,1,"all_city_parameter_inputs"))))</f>
        <v/>
      </c>
      <c r="H2179" s="17" t="str" cm="1">
        <f t="array" aca="1" ref="H2179" ca="1">IF(ISBLANK(INDIRECT(ADDRESS(B2179,A2179,1,1,"all_city_parameter_inputs"))), "--",INDIRECT(ADDRESS(B2179,A2179,1,1,"all_city_parameter_inputs")))</f>
        <v>18, 65</v>
      </c>
      <c r="I2179" s="17" t="str">
        <f ca="1">IF(OR(G2179="alpha",G2179="beta",G2179="sd",G2179="mean"),"--",VLOOKUP(C2179,Default!$B$5:$H$113,7,FALSE))</f>
        <v>18, 65</v>
      </c>
      <c r="J2179" s="4" t="str">
        <f ca="1">VLOOKUP(F2179,Lookup!$C$5:$D$109,2, FALSE)</f>
        <v>Travel values</v>
      </c>
      <c r="K2179" s="4" t="str">
        <f ca="1">VLOOKUP(C2179,Default!$B$4:$E$113,4, FALSE)</f>
        <v>age range of male commercial motorcycle drivers</v>
      </c>
      <c r="L2179" s="21" t="str" cm="1">
        <f t="array" aca="1" ref="L2179" ca="1">IF(ISNA(VLOOKUP(D2179,Grouped_Sources!$C:$C,1,FALSE)),"", INDIRECT(VLOOKUP(D2179,Grouped_Sources!$C:$G,5,FALSE)))</f>
        <v>on OneDrive Ali Abbas - ITHIM Global\Methods and Processes\Input Parameters\GhostTrip_demographics</v>
      </c>
      <c r="M2179" s="21"/>
      <c r="N2179" s="21"/>
    </row>
    <row r="2180" spans="1:14">
      <c r="A2180" s="5">
        <f t="shared" si="331"/>
        <v>24</v>
      </c>
      <c r="B2180" s="5">
        <f t="shared" si="332"/>
        <v>99</v>
      </c>
      <c r="C2180" s="5" t="str">
        <f t="shared" ca="1" si="337"/>
        <v>commerical_mbike_female_agerange</v>
      </c>
      <c r="D2180" s="5" t="str">
        <f t="shared" ca="1" si="338"/>
        <v>commerical_mbike_female_agerange_san_antonio</v>
      </c>
      <c r="E2180" s="4" t="str" cm="1">
        <f t="array" aca="1" ref="E2180" ca="1">INDIRECT(ADDRESS(1,A2180,1,1,"all_city_parameter_inputs"))</f>
        <v>san_antonio</v>
      </c>
      <c r="F2180" s="6" t="str" cm="1">
        <f t="array" aca="1" ref="F2180" ca="1">IF(AND(ISBLANK(INDIRECT(ADDRESS(B2180,2,1,1,"all_city_parameter_inputs"))), ISBLANK(INDIRECT(ADDRESS(B2180,1,1,1,"all_city_parameter_inputs")))), "", IF(ISBLANK(INDIRECT(ADDRESS(B2180,1,1,1,"all_city_parameter_inputs"))), All_city_list!F2179,INDIRECT(ADDRESS(B2180,1,1,1,"all_city_parameter_inputs"))))</f>
        <v>commerical_mbike_female_agerange</v>
      </c>
      <c r="G2180" s="4" t="str" cm="1">
        <f t="array" aca="1" ref="G2180" ca="1">IF(AND(ISBLANK(INDIRECT(ADDRESS(B2180,3,1,1,"all_city_parameter_inputs"))),ISBLANK(INDIRECT(ADDRESS(B2180,2,1,1,"all_city_parameter_inputs")))),"",IF(ISBLANK(INDIRECT(ADDRESS(B2180,2,1,1,"all_city_parameter_inputs"))),"",INDIRECT(ADDRESS(B2180,2,1,1,"all_city_parameter_inputs"))))</f>
        <v/>
      </c>
      <c r="H2180" s="17" t="str" cm="1">
        <f t="array" aca="1" ref="H2180" ca="1">IF(ISBLANK(INDIRECT(ADDRESS(B2180,A2180,1,1,"all_city_parameter_inputs"))), "--",INDIRECT(ADDRESS(B2180,A2180,1,1,"all_city_parameter_inputs")))</f>
        <v>18, 65</v>
      </c>
      <c r="I2180" s="17" t="str">
        <f ca="1">IF(OR(G2180="alpha",G2180="beta",G2180="sd",G2180="mean"),"--",VLOOKUP(C2180,Default!$B$5:$H$113,7,FALSE))</f>
        <v>18, 65</v>
      </c>
      <c r="J2180" s="4" t="str">
        <f ca="1">VLOOKUP(F2180,Lookup!$C$5:$D$109,2, FALSE)</f>
        <v>Travel values</v>
      </c>
      <c r="K2180" s="4" t="str">
        <f ca="1">VLOOKUP(C2180,Default!$B$4:$E$113,4, FALSE)</f>
        <v>age range of female commercial motorcycle drivers</v>
      </c>
      <c r="L2180" s="21" t="str" cm="1">
        <f t="array" aca="1" ref="L2180" ca="1">IF(ISNA(VLOOKUP(D2180,Grouped_Sources!$C:$C,1,FALSE)),"", INDIRECT(VLOOKUP(D2180,Grouped_Sources!$C:$G,5,FALSE)))</f>
        <v>on OneDrive Ali Abbas - ITHIM Global\Methods and Processes\Input Parameters\GhostTrip_demographics</v>
      </c>
      <c r="M2180" s="21"/>
      <c r="N2180" s="21"/>
    </row>
    <row r="2181" spans="1:14">
      <c r="A2181" s="5">
        <f t="shared" si="331"/>
        <v>24</v>
      </c>
      <c r="B2181" s="5">
        <f t="shared" si="332"/>
        <v>100</v>
      </c>
      <c r="C2181" s="5" t="str">
        <f t="shared" ref="C2181" ca="1" si="339">IF(G2181 = "",F2181,IF(OR(G2181="alpha",G2181="beta",G2181="constant",G2181="sd",G2181="mean",G2181="sample"),F2181,F2181&amp;" "&amp;G2181))</f>
        <v>day_to_week_scalar</v>
      </c>
      <c r="D2181" s="5" t="str">
        <f t="shared" ref="D2181" ca="1" si="340">F2181&amp;"_"&amp;E2181</f>
        <v>day_to_week_scalar_san_antonio</v>
      </c>
      <c r="E2181" s="4" t="str" cm="1">
        <f t="array" aca="1" ref="E2181" ca="1">INDIRECT(ADDRESS(1,A2181,1,1,"all_city_parameter_inputs"))</f>
        <v>san_antonio</v>
      </c>
      <c r="F2181" s="6" t="str" cm="1">
        <f t="array" aca="1" ref="F2181" ca="1">IF(AND(ISBLANK(INDIRECT(ADDRESS(B2181,2,1,1,"all_city_parameter_inputs"))), ISBLANK(INDIRECT(ADDRESS(B2181,1,1,1,"all_city_parameter_inputs")))), "", IF(ISBLANK(INDIRECT(ADDRESS(B2181,1,1,1,"all_city_parameter_inputs"))), All_city_list!F2180,INDIRECT(ADDRESS(B2181,1,1,1,"all_city_parameter_inputs"))))</f>
        <v>day_to_week_scalar</v>
      </c>
      <c r="G2181" s="4" t="str" cm="1">
        <f t="array" aca="1" ref="G2181" ca="1">IF(AND(ISBLANK(INDIRECT(ADDRESS(B2181,3,1,1,"all_city_parameter_inputs"))),ISBLANK(INDIRECT(ADDRESS(B2181,2,1,1,"all_city_parameter_inputs")))),"",IF(ISBLANK(INDIRECT(ADDRESS(B2181,2,1,1,"all_city_parameter_inputs"))),"",INDIRECT(ADDRESS(B2181,2,1,1,"all_city_parameter_inputs"))))</f>
        <v/>
      </c>
      <c r="H2181" s="17" cm="1">
        <f t="array" aca="1" ref="H2181" ca="1">IF(ISBLANK(INDIRECT(ADDRESS(B2181,A2181,1,1,"all_city_parameter_inputs"))), "--",INDIRECT(ADDRESS(B2181,A2181,1,1,"all_city_parameter_inputs")))</f>
        <v>7</v>
      </c>
      <c r="I2181" s="17">
        <f ca="1">IF(OR(G2181="alpha",G2181="beta",G2181="sd",G2181="mean"),"--",VLOOKUP(C2181,Default!$B$5:$H$113,7,FALSE))</f>
        <v>7</v>
      </c>
      <c r="J2181" s="4" t="str">
        <f ca="1">VLOOKUP(F2181,Lookup!$C$5:$D$109,2, FALSE)</f>
        <v>Travel values</v>
      </c>
      <c r="K2181" s="4" t="str">
        <f ca="1">VLOOKUP(C2181,Default!$B$4:$E$113,4, FALSE)</f>
        <v>how daily travel scales to a week</v>
      </c>
      <c r="L2181" s="38" t="s">
        <v>831</v>
      </c>
      <c r="M2181" s="21"/>
      <c r="N2181" s="21"/>
    </row>
    <row r="2182" spans="1:14">
      <c r="A2182" s="5">
        <f t="shared" si="331"/>
        <v>25</v>
      </c>
      <c r="B2182" s="5">
        <f t="shared" si="332"/>
        <v>2</v>
      </c>
      <c r="C2182" s="5" t="str">
        <f t="shared" ca="1" si="330"/>
        <v>speeds auto_rickshaw</v>
      </c>
      <c r="D2182" s="5" t="str">
        <f t="shared" ca="1" si="334"/>
        <v>speeds_temuco_padrelascasas</v>
      </c>
      <c r="E2182" s="4" t="str" cm="1">
        <f t="array" aca="1" ref="E2182" ca="1">INDIRECT(ADDRESS(1,A2182,1,1,"all_city_parameter_inputs"))</f>
        <v>temuco_padrelascasas</v>
      </c>
      <c r="F2182" s="6" t="str" cm="1">
        <f t="array" aca="1" ref="F2182" ca="1">IF(AND(ISBLANK(INDIRECT(ADDRESS(B2182,2,1,1,"all_city_parameter_inputs"))), ISBLANK(INDIRECT(ADDRESS(B2182,1,1,1,"all_city_parameter_inputs")))), "", IF(ISBLANK(INDIRECT(ADDRESS(B2182,1,1,1,"all_city_parameter_inputs"))), All_city_list!F2166,INDIRECT(ADDRESS(B2182,1,1,1,"all_city_parameter_inputs"))))</f>
        <v>speeds</v>
      </c>
      <c r="G2182" s="4" t="str" cm="1">
        <f t="array" aca="1" ref="G2182" ca="1">IF(AND(ISBLANK(INDIRECT(ADDRESS(B2182,3,1,1,"all_city_parameter_inputs"))),ISBLANK(INDIRECT(ADDRESS(B2182,2,1,1,"all_city_parameter_inputs")))),"",IF(ISBLANK(INDIRECT(ADDRESS(B2182,2,1,1,"all_city_parameter_inputs"))),"",INDIRECT(ADDRESS(B2182,2,1,1,"all_city_parameter_inputs"))))</f>
        <v>auto_rickshaw</v>
      </c>
      <c r="H2182" s="17" t="str" cm="1">
        <f t="array" aca="1" ref="H2182" ca="1">IF(ISBLANK(INDIRECT(ADDRESS(B2182,A2182,1,1,"all_city_parameter_inputs"))), "--",INDIRECT(ADDRESS(B2182,A2182,1,1,"all_city_parameter_inputs")))</f>
        <v>--</v>
      </c>
      <c r="I2182" s="17">
        <f ca="1">IF(OR(G2182="alpha",G2182="beta",G2182="sd",G2182="mean"),"--",VLOOKUP(C2182,Default!$B$5:$H$113,7,FALSE))</f>
        <v>0</v>
      </c>
      <c r="J2182" s="4" t="str">
        <f ca="1">VLOOKUP(F2182,Lookup!$C$5:$D$109,2, FALSE)</f>
        <v>Travel values</v>
      </c>
      <c r="K2182" s="4">
        <f ca="1">VLOOKUP(C2182,Default!$B$4:$E$113,4, FALSE)</f>
        <v>0</v>
      </c>
      <c r="L2182" s="21" t="str" cm="1">
        <f t="array" aca="1" ref="L2182" ca="1">IF(ISNA(VLOOKUP(D2182,Grouped_Sources!$C:$C,1,FALSE)),"", INDIRECT(VLOOKUP(D2182,Grouped_Sources!$C:$G,5,FALSE)))</f>
        <v>VehicleSpeeds_Summary_vxxx.docx on OneDrive Ali Abbas - ITHIM Global\Methods and Processes\Input Parameters\VehicleSpeeds</v>
      </c>
      <c r="M2182" s="21"/>
      <c r="N2182" s="21"/>
    </row>
    <row r="2183" spans="1:14">
      <c r="A2183" s="5">
        <f t="shared" si="331"/>
        <v>25</v>
      </c>
      <c r="B2183" s="5">
        <f t="shared" si="332"/>
        <v>3</v>
      </c>
      <c r="C2183" s="5" t="str">
        <f t="shared" ca="1" si="330"/>
        <v>speeds bus</v>
      </c>
      <c r="D2183" s="5" t="str">
        <f t="shared" ca="1" si="334"/>
        <v>speeds_temuco_padrelascasas</v>
      </c>
      <c r="E2183" s="4" t="str" cm="1">
        <f t="array" aca="1" ref="E2183" ca="1">INDIRECT(ADDRESS(1,A2183,1,1,"all_city_parameter_inputs"))</f>
        <v>temuco_padrelascasas</v>
      </c>
      <c r="F2183" s="6" t="str" cm="1">
        <f t="array" aca="1" ref="F2183" ca="1">IF(AND(ISBLANK(INDIRECT(ADDRESS(B2183,2,1,1,"all_city_parameter_inputs"))), ISBLANK(INDIRECT(ADDRESS(B2183,1,1,1,"all_city_parameter_inputs")))), "", IF(ISBLANK(INDIRECT(ADDRESS(B2183,1,1,1,"all_city_parameter_inputs"))), All_city_list!F2182,INDIRECT(ADDRESS(B2183,1,1,1,"all_city_parameter_inputs"))))</f>
        <v>speeds</v>
      </c>
      <c r="G2183" s="4" t="str" cm="1">
        <f t="array" aca="1" ref="G2183" ca="1">IF(AND(ISBLANK(INDIRECT(ADDRESS(B2183,3,1,1,"all_city_parameter_inputs"))),ISBLANK(INDIRECT(ADDRESS(B2183,2,1,1,"all_city_parameter_inputs")))),"",IF(ISBLANK(INDIRECT(ADDRESS(B2183,2,1,1,"all_city_parameter_inputs"))),"",INDIRECT(ADDRESS(B2183,2,1,1,"all_city_parameter_inputs"))))</f>
        <v>bus</v>
      </c>
      <c r="H2183" s="17" cm="1">
        <f t="array" aca="1" ref="H2183" ca="1">IF(ISBLANK(INDIRECT(ADDRESS(B2183,A2183,1,1,"all_city_parameter_inputs"))), "--",INDIRECT(ADDRESS(B2183,A2183,1,1,"all_city_parameter_inputs")))</f>
        <v>13</v>
      </c>
      <c r="I2183" s="17">
        <f ca="1">IF(OR(G2183="alpha",G2183="beta",G2183="sd",G2183="mean"),"--",VLOOKUP(C2183,Default!$B$5:$H$113,7,FALSE))</f>
        <v>8.1</v>
      </c>
      <c r="J2183" s="4" t="str">
        <f ca="1">VLOOKUP(F2183,Lookup!$C$5:$D$109,2, FALSE)</f>
        <v>Travel values</v>
      </c>
      <c r="K2183" s="4" t="str">
        <f ca="1">VLOOKUP(C2183,Default!$B$4:$E$113,4,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183" s="21" t="str" cm="1">
        <f t="array" aca="1" ref="L2183" ca="1">IF(ISNA(VLOOKUP(D2183,Grouped_Sources!$C:$C,1,FALSE)),"", INDIRECT(VLOOKUP(D2183,Grouped_Sources!$C:$G,5,FALSE)))</f>
        <v>VehicleSpeeds_Summary_vxxx.docx on OneDrive Ali Abbas - ITHIM Global\Methods and Processes\Input Parameters\VehicleSpeeds</v>
      </c>
      <c r="M2183" s="21"/>
      <c r="N2183" s="21"/>
    </row>
    <row r="2184" spans="1:14">
      <c r="A2184" s="5">
        <f t="shared" si="331"/>
        <v>25</v>
      </c>
      <c r="B2184" s="5">
        <f t="shared" si="332"/>
        <v>4</v>
      </c>
      <c r="C2184" s="5" t="str">
        <f t="shared" ca="1" si="330"/>
        <v>speeds car</v>
      </c>
      <c r="D2184" s="5" t="str">
        <f t="shared" ref="D2184:D2194" ca="1" si="341">F2184&amp;"_"&amp;E2184</f>
        <v>speeds_temuco_padrelascasas</v>
      </c>
      <c r="E2184" s="4" t="str" cm="1">
        <f t="array" aca="1" ref="E2184" ca="1">INDIRECT(ADDRESS(1,A2184,1,1,"all_city_parameter_inputs"))</f>
        <v>temuco_padrelascasas</v>
      </c>
      <c r="F2184" s="6" t="str" cm="1">
        <f t="array" aca="1" ref="F2184" ca="1">IF(AND(ISBLANK(INDIRECT(ADDRESS(B2184,2,1,1,"all_city_parameter_inputs"))), ISBLANK(INDIRECT(ADDRESS(B2184,1,1,1,"all_city_parameter_inputs")))), "", IF(ISBLANK(INDIRECT(ADDRESS(B2184,1,1,1,"all_city_parameter_inputs"))), All_city_list!F2183,INDIRECT(ADDRESS(B2184,1,1,1,"all_city_parameter_inputs"))))</f>
        <v>speeds</v>
      </c>
      <c r="G2184" s="4" t="str" cm="1">
        <f t="array" aca="1" ref="G2184" ca="1">IF(AND(ISBLANK(INDIRECT(ADDRESS(B2184,3,1,1,"all_city_parameter_inputs"))),ISBLANK(INDIRECT(ADDRESS(B2184,2,1,1,"all_city_parameter_inputs")))),"",IF(ISBLANK(INDIRECT(ADDRESS(B2184,2,1,1,"all_city_parameter_inputs"))),"",INDIRECT(ADDRESS(B2184,2,1,1,"all_city_parameter_inputs"))))</f>
        <v>car</v>
      </c>
      <c r="H2184" s="17" cm="1">
        <f t="array" aca="1" ref="H2184" ca="1">IF(ISBLANK(INDIRECT(ADDRESS(B2184,A2184,1,1,"all_city_parameter_inputs"))), "--",INDIRECT(ADDRESS(B2184,A2184,1,1,"all_city_parameter_inputs")))</f>
        <v>16</v>
      </c>
      <c r="I2184" s="17">
        <f ca="1">IF(OR(G2184="alpha",G2184="beta",G2184="sd",G2184="mean"),"--",VLOOKUP(C2184,Default!$B$5:$H$113,7,FALSE))</f>
        <v>13.8</v>
      </c>
      <c r="J2184" s="4" t="str">
        <f ca="1">VLOOKUP(F2184,Lookup!$C$5:$D$109,2, FALSE)</f>
        <v>Travel values</v>
      </c>
      <c r="K2184" s="4">
        <f ca="1">VLOOKUP(C2184,Default!$B$4:$E$113,4, FALSE)</f>
        <v>0</v>
      </c>
      <c r="L2184" s="21" t="str" cm="1">
        <f t="array" aca="1" ref="L2184" ca="1">IF(ISNA(VLOOKUP(D2184,Grouped_Sources!$C:$C,1,FALSE)),"", INDIRECT(VLOOKUP(D2184,Grouped_Sources!$C:$G,5,FALSE)))</f>
        <v>VehicleSpeeds_Summary_vxxx.docx on OneDrive Ali Abbas - ITHIM Global\Methods and Processes\Input Parameters\VehicleSpeeds</v>
      </c>
      <c r="M2184" s="21"/>
      <c r="N2184" s="21"/>
    </row>
    <row r="2185" spans="1:14">
      <c r="A2185" s="5">
        <f t="shared" si="331"/>
        <v>25</v>
      </c>
      <c r="B2185" s="5">
        <f t="shared" si="332"/>
        <v>5</v>
      </c>
      <c r="C2185" s="5" t="str">
        <f t="shared" ca="1" si="330"/>
        <v>speeds cycle</v>
      </c>
      <c r="D2185" s="5" t="str">
        <f t="shared" ca="1" si="341"/>
        <v>speeds_temuco_padrelascasas</v>
      </c>
      <c r="E2185" s="4" t="str" cm="1">
        <f t="array" aca="1" ref="E2185" ca="1">INDIRECT(ADDRESS(1,A2185,1,1,"all_city_parameter_inputs"))</f>
        <v>temuco_padrelascasas</v>
      </c>
      <c r="F2185" s="6" t="str" cm="1">
        <f t="array" aca="1" ref="F2185" ca="1">IF(AND(ISBLANK(INDIRECT(ADDRESS(B2185,2,1,1,"all_city_parameter_inputs"))), ISBLANK(INDIRECT(ADDRESS(B2185,1,1,1,"all_city_parameter_inputs")))), "", IF(ISBLANK(INDIRECT(ADDRESS(B2185,1,1,1,"all_city_parameter_inputs"))), All_city_list!F2184,INDIRECT(ADDRESS(B2185,1,1,1,"all_city_parameter_inputs"))))</f>
        <v>speeds</v>
      </c>
      <c r="G2185" s="4" t="str" cm="1">
        <f t="array" aca="1" ref="G2185" ca="1">IF(AND(ISBLANK(INDIRECT(ADDRESS(B2185,3,1,1,"all_city_parameter_inputs"))),ISBLANK(INDIRECT(ADDRESS(B2185,2,1,1,"all_city_parameter_inputs")))),"",IF(ISBLANK(INDIRECT(ADDRESS(B2185,2,1,1,"all_city_parameter_inputs"))),"",INDIRECT(ADDRESS(B2185,2,1,1,"all_city_parameter_inputs"))))</f>
        <v>cycle</v>
      </c>
      <c r="H2185" s="17" cm="1">
        <f t="array" aca="1" ref="H2185" ca="1">IF(ISBLANK(INDIRECT(ADDRESS(B2185,A2185,1,1,"all_city_parameter_inputs"))), "--",INDIRECT(ADDRESS(B2185,A2185,1,1,"all_city_parameter_inputs")))</f>
        <v>8.9</v>
      </c>
      <c r="I2185" s="17">
        <f ca="1">IF(OR(G2185="alpha",G2185="beta",G2185="sd",G2185="mean"),"--",VLOOKUP(C2185,Default!$B$5:$H$113,7,FALSE))</f>
        <v>7.2</v>
      </c>
      <c r="J2185" s="4" t="str">
        <f ca="1">VLOOKUP(F2185,Lookup!$C$5:$D$109,2, FALSE)</f>
        <v>Travel values</v>
      </c>
      <c r="K2185" s="4">
        <f ca="1">VLOOKUP(C2185,Default!$B$4:$E$113,4, FALSE)</f>
        <v>0</v>
      </c>
      <c r="L2185" s="21" t="str" cm="1">
        <f t="array" aca="1" ref="L2185" ca="1">IF(ISNA(VLOOKUP(D2185,Grouped_Sources!$C:$C,1,FALSE)),"", INDIRECT(VLOOKUP(D2185,Grouped_Sources!$C:$G,5,FALSE)))</f>
        <v>VehicleSpeeds_Summary_vxxx.docx on OneDrive Ali Abbas - ITHIM Global\Methods and Processes\Input Parameters\VehicleSpeeds</v>
      </c>
      <c r="M2185" s="21"/>
      <c r="N2185" s="21"/>
    </row>
    <row r="2186" spans="1:14">
      <c r="A2186" s="5">
        <f t="shared" si="331"/>
        <v>25</v>
      </c>
      <c r="B2186" s="5">
        <f t="shared" si="332"/>
        <v>6</v>
      </c>
      <c r="C2186" s="5" t="str">
        <f t="shared" ca="1" si="330"/>
        <v>speeds subway</v>
      </c>
      <c r="D2186" s="5" t="str">
        <f t="shared" ca="1" si="341"/>
        <v>speeds_temuco_padrelascasas</v>
      </c>
      <c r="E2186" s="4" t="str" cm="1">
        <f t="array" aca="1" ref="E2186" ca="1">INDIRECT(ADDRESS(1,A2186,1,1,"all_city_parameter_inputs"))</f>
        <v>temuco_padrelascasas</v>
      </c>
      <c r="F2186" s="6" t="str" cm="1">
        <f t="array" aca="1" ref="F2186" ca="1">IF(AND(ISBLANK(INDIRECT(ADDRESS(B2186,2,1,1,"all_city_parameter_inputs"))), ISBLANK(INDIRECT(ADDRESS(B2186,1,1,1,"all_city_parameter_inputs")))), "", IF(ISBLANK(INDIRECT(ADDRESS(B2186,1,1,1,"all_city_parameter_inputs"))), All_city_list!F2185,INDIRECT(ADDRESS(B2186,1,1,1,"all_city_parameter_inputs"))))</f>
        <v>speeds</v>
      </c>
      <c r="G2186" s="4" t="str" cm="1">
        <f t="array" aca="1" ref="G2186" ca="1">IF(AND(ISBLANK(INDIRECT(ADDRESS(B2186,3,1,1,"all_city_parameter_inputs"))),ISBLANK(INDIRECT(ADDRESS(B2186,2,1,1,"all_city_parameter_inputs")))),"",IF(ISBLANK(INDIRECT(ADDRESS(B2186,2,1,1,"all_city_parameter_inputs"))),"",INDIRECT(ADDRESS(B2186,2,1,1,"all_city_parameter_inputs"))))</f>
        <v>subway</v>
      </c>
      <c r="H2186" s="17" t="str" cm="1">
        <f t="array" aca="1" ref="H2186" ca="1">IF(ISBLANK(INDIRECT(ADDRESS(B2186,A2186,1,1,"all_city_parameter_inputs"))), "--",INDIRECT(ADDRESS(B2186,A2186,1,1,"all_city_parameter_inputs")))</f>
        <v>--</v>
      </c>
      <c r="I2186" s="17">
        <f ca="1">IF(OR(G2186="alpha",G2186="beta",G2186="sd",G2186="mean"),"--",VLOOKUP(C2186,Default!$B$5:$H$113,7,FALSE))</f>
        <v>18.100000000000001</v>
      </c>
      <c r="J2186" s="4" t="str">
        <f ca="1">VLOOKUP(F2186,Lookup!$C$5:$D$109,2, FALSE)</f>
        <v>Travel values</v>
      </c>
      <c r="K2186" s="4">
        <f ca="1">VLOOKUP(C2186,Default!$B$4:$E$113,4, FALSE)</f>
        <v>0</v>
      </c>
      <c r="L2186" s="21" t="str" cm="1">
        <f t="array" aca="1" ref="L2186" ca="1">IF(ISNA(VLOOKUP(D2186,Grouped_Sources!$C:$C,1,FALSE)),"", INDIRECT(VLOOKUP(D2186,Grouped_Sources!$C:$G,5,FALSE)))</f>
        <v>VehicleSpeeds_Summary_vxxx.docx on OneDrive Ali Abbas - ITHIM Global\Methods and Processes\Input Parameters\VehicleSpeeds</v>
      </c>
      <c r="M2186" s="21"/>
      <c r="N2186" s="21"/>
    </row>
    <row r="2187" spans="1:14">
      <c r="A2187" s="5">
        <f t="shared" si="331"/>
        <v>25</v>
      </c>
      <c r="B2187" s="5">
        <f t="shared" si="332"/>
        <v>7</v>
      </c>
      <c r="C2187" s="5" t="str">
        <f t="shared" ca="1" si="330"/>
        <v>speeds motorcycle</v>
      </c>
      <c r="D2187" s="5" t="str">
        <f t="shared" ca="1" si="341"/>
        <v>speeds_temuco_padrelascasas</v>
      </c>
      <c r="E2187" s="4" t="str" cm="1">
        <f t="array" aca="1" ref="E2187" ca="1">INDIRECT(ADDRESS(1,A2187,1,1,"all_city_parameter_inputs"))</f>
        <v>temuco_padrelascasas</v>
      </c>
      <c r="F2187" s="6" t="str" cm="1">
        <f t="array" aca="1" ref="F2187" ca="1">IF(AND(ISBLANK(INDIRECT(ADDRESS(B2187,2,1,1,"all_city_parameter_inputs"))), ISBLANK(INDIRECT(ADDRESS(B2187,1,1,1,"all_city_parameter_inputs")))), "", IF(ISBLANK(INDIRECT(ADDRESS(B2187,1,1,1,"all_city_parameter_inputs"))), All_city_list!F2186,INDIRECT(ADDRESS(B2187,1,1,1,"all_city_parameter_inputs"))))</f>
        <v>speeds</v>
      </c>
      <c r="G2187" s="4" t="str" cm="1">
        <f t="array" aca="1" ref="G2187" ca="1">IF(AND(ISBLANK(INDIRECT(ADDRESS(B2187,3,1,1,"all_city_parameter_inputs"))),ISBLANK(INDIRECT(ADDRESS(B2187,2,1,1,"all_city_parameter_inputs")))),"",IF(ISBLANK(INDIRECT(ADDRESS(B2187,2,1,1,"all_city_parameter_inputs"))),"",INDIRECT(ADDRESS(B2187,2,1,1,"all_city_parameter_inputs"))))</f>
        <v>motorcycle</v>
      </c>
      <c r="H2187" s="17" cm="1">
        <f t="array" aca="1" ref="H2187" ca="1">IF(ISBLANK(INDIRECT(ADDRESS(B2187,A2187,1,1,"all_city_parameter_inputs"))), "--",INDIRECT(ADDRESS(B2187,A2187,1,1,"all_city_parameter_inputs")))</f>
        <v>16</v>
      </c>
      <c r="I2187" s="17">
        <f ca="1">IF(OR(G2187="alpha",G2187="beta",G2187="sd",G2187="mean"),"--",VLOOKUP(C2187,Default!$B$5:$H$113,7,FALSE))</f>
        <v>15.2</v>
      </c>
      <c r="J2187" s="4" t="str">
        <f ca="1">VLOOKUP(F2187,Lookup!$C$5:$D$109,2, FALSE)</f>
        <v>Travel values</v>
      </c>
      <c r="K2187" s="4">
        <f ca="1">VLOOKUP(C2187,Default!$B$4:$E$113,4, FALSE)</f>
        <v>0</v>
      </c>
      <c r="L2187" s="21" t="str" cm="1">
        <f t="array" aca="1" ref="L2187" ca="1">IF(ISNA(VLOOKUP(D2187,Grouped_Sources!$C:$C,1,FALSE)),"", INDIRECT(VLOOKUP(D2187,Grouped_Sources!$C:$G,5,FALSE)))</f>
        <v>VehicleSpeeds_Summary_vxxx.docx on OneDrive Ali Abbas - ITHIM Global\Methods and Processes\Input Parameters\VehicleSpeeds</v>
      </c>
      <c r="M2187" s="21"/>
      <c r="N2187" s="21"/>
    </row>
    <row r="2188" spans="1:14">
      <c r="A2188" s="5">
        <f t="shared" ref="A2188:A2251" si="342">A2089+1</f>
        <v>25</v>
      </c>
      <c r="B2188" s="5">
        <f t="shared" ref="B2188:B2251" si="343">B2089</f>
        <v>8</v>
      </c>
      <c r="C2188" s="5" t="str">
        <f t="shared" ca="1" si="330"/>
        <v>speeds other</v>
      </c>
      <c r="D2188" s="5" t="str">
        <f t="shared" ca="1" si="341"/>
        <v>speeds_temuco_padrelascasas</v>
      </c>
      <c r="E2188" s="4" t="str" cm="1">
        <f t="array" aca="1" ref="E2188" ca="1">INDIRECT(ADDRESS(1,A2188,1,1,"all_city_parameter_inputs"))</f>
        <v>temuco_padrelascasas</v>
      </c>
      <c r="F2188" s="6" t="str" cm="1">
        <f t="array" aca="1" ref="F2188" ca="1">IF(AND(ISBLANK(INDIRECT(ADDRESS(B2188,2,1,1,"all_city_parameter_inputs"))), ISBLANK(INDIRECT(ADDRESS(B2188,1,1,1,"all_city_parameter_inputs")))), "", IF(ISBLANK(INDIRECT(ADDRESS(B2188,1,1,1,"all_city_parameter_inputs"))), All_city_list!F2187,INDIRECT(ADDRESS(B2188,1,1,1,"all_city_parameter_inputs"))))</f>
        <v>speeds</v>
      </c>
      <c r="G2188" s="4" t="str" cm="1">
        <f t="array" aca="1" ref="G2188" ca="1">IF(AND(ISBLANK(INDIRECT(ADDRESS(B2188,3,1,1,"all_city_parameter_inputs"))),ISBLANK(INDIRECT(ADDRESS(B2188,2,1,1,"all_city_parameter_inputs")))),"",IF(ISBLANK(INDIRECT(ADDRESS(B2188,2,1,1,"all_city_parameter_inputs"))),"",INDIRECT(ADDRESS(B2188,2,1,1,"all_city_parameter_inputs"))))</f>
        <v>other</v>
      </c>
      <c r="H2188" s="17" t="str" cm="1">
        <f t="array" aca="1" ref="H2188" ca="1">IF(ISBLANK(INDIRECT(ADDRESS(B2188,A2188,1,1,"all_city_parameter_inputs"))), "--",INDIRECT(ADDRESS(B2188,A2188,1,1,"all_city_parameter_inputs")))</f>
        <v>--</v>
      </c>
      <c r="I2188" s="17">
        <f ca="1">IF(OR(G2188="alpha",G2188="beta",G2188="sd",G2188="mean"),"--",VLOOKUP(C2188,Default!$B$5:$H$113,7,FALSE))</f>
        <v>9.1</v>
      </c>
      <c r="J2188" s="4" t="str">
        <f ca="1">VLOOKUP(F2188,Lookup!$C$5:$D$109,2, FALSE)</f>
        <v>Travel values</v>
      </c>
      <c r="K2188" s="4">
        <f ca="1">VLOOKUP(C2188,Default!$B$4:$E$113,4, FALSE)</f>
        <v>0</v>
      </c>
      <c r="L2188" s="21" t="str" cm="1">
        <f t="array" aca="1" ref="L2188" ca="1">IF(ISNA(VLOOKUP(D2188,Grouped_Sources!$C:$C,1,FALSE)),"", INDIRECT(VLOOKUP(D2188,Grouped_Sources!$C:$G,5,FALSE)))</f>
        <v>VehicleSpeeds_Summary_vxxx.docx on OneDrive Ali Abbas - ITHIM Global\Methods and Processes\Input Parameters\VehicleSpeeds</v>
      </c>
      <c r="M2188" s="21"/>
      <c r="N2188" s="21"/>
    </row>
    <row r="2189" spans="1:14">
      <c r="A2189" s="5">
        <f t="shared" si="342"/>
        <v>25</v>
      </c>
      <c r="B2189" s="5">
        <f t="shared" si="343"/>
        <v>9</v>
      </c>
      <c r="C2189" s="5" t="str">
        <f t="shared" ca="1" si="330"/>
        <v>speeds pedestrian</v>
      </c>
      <c r="D2189" s="5" t="str">
        <f t="shared" ca="1" si="341"/>
        <v>speeds_temuco_padrelascasas</v>
      </c>
      <c r="E2189" s="4" t="str" cm="1">
        <f t="array" aca="1" ref="E2189" ca="1">INDIRECT(ADDRESS(1,A2189,1,1,"all_city_parameter_inputs"))</f>
        <v>temuco_padrelascasas</v>
      </c>
      <c r="F2189" s="6" t="str" cm="1">
        <f t="array" aca="1" ref="F2189" ca="1">IF(AND(ISBLANK(INDIRECT(ADDRESS(B2189,2,1,1,"all_city_parameter_inputs"))), ISBLANK(INDIRECT(ADDRESS(B2189,1,1,1,"all_city_parameter_inputs")))), "", IF(ISBLANK(INDIRECT(ADDRESS(B2189,1,1,1,"all_city_parameter_inputs"))), All_city_list!F2188,INDIRECT(ADDRESS(B2189,1,1,1,"all_city_parameter_inputs"))))</f>
        <v>speeds</v>
      </c>
      <c r="G2189" s="4" t="str" cm="1">
        <f t="array" aca="1" ref="G2189" ca="1">IF(AND(ISBLANK(INDIRECT(ADDRESS(B2189,3,1,1,"all_city_parameter_inputs"))),ISBLANK(INDIRECT(ADDRESS(B2189,2,1,1,"all_city_parameter_inputs")))),"",IF(ISBLANK(INDIRECT(ADDRESS(B2189,2,1,1,"all_city_parameter_inputs"))),"",INDIRECT(ADDRESS(B2189,2,1,1,"all_city_parameter_inputs"))))</f>
        <v>pedestrian</v>
      </c>
      <c r="H2189" s="17" cm="1">
        <f t="array" aca="1" ref="H2189" ca="1">IF(ISBLANK(INDIRECT(ADDRESS(B2189,A2189,1,1,"all_city_parameter_inputs"))), "--",INDIRECT(ADDRESS(B2189,A2189,1,1,"all_city_parameter_inputs")))</f>
        <v>3.5</v>
      </c>
      <c r="I2189" s="17">
        <f ca="1">IF(OR(G2189="alpha",G2189="beta",G2189="sd",G2189="mean"),"--",VLOOKUP(C2189,Default!$B$5:$H$113,7,FALSE))</f>
        <v>0</v>
      </c>
      <c r="J2189" s="4" t="str">
        <f ca="1">VLOOKUP(F2189,Lookup!$C$5:$D$109,2, FALSE)</f>
        <v>Travel values</v>
      </c>
      <c r="K2189" s="4">
        <f ca="1">VLOOKUP(C2189,Default!$B$4:$E$113,4, FALSE)</f>
        <v>0</v>
      </c>
      <c r="L2189" s="21" t="str" cm="1">
        <f t="array" aca="1" ref="L2189" ca="1">IF(ISNA(VLOOKUP(D2189,Grouped_Sources!$C:$C,1,FALSE)),"", INDIRECT(VLOOKUP(D2189,Grouped_Sources!$C:$G,5,FALSE)))</f>
        <v>VehicleSpeeds_Summary_vxxx.docx on OneDrive Ali Abbas - ITHIM Global\Methods and Processes\Input Parameters\VehicleSpeeds</v>
      </c>
      <c r="M2189" s="21"/>
      <c r="N2189" s="21"/>
    </row>
    <row r="2190" spans="1:14">
      <c r="A2190" s="5">
        <f t="shared" si="342"/>
        <v>25</v>
      </c>
      <c r="B2190" s="5">
        <f t="shared" si="343"/>
        <v>10</v>
      </c>
      <c r="C2190" s="5" t="str">
        <f t="shared" ca="1" si="330"/>
        <v>speeds rail</v>
      </c>
      <c r="D2190" s="5" t="str">
        <f t="shared" ca="1" si="341"/>
        <v>speeds_temuco_padrelascasas</v>
      </c>
      <c r="E2190" s="4" t="str" cm="1">
        <f t="array" aca="1" ref="E2190" ca="1">INDIRECT(ADDRESS(1,A2190,1,1,"all_city_parameter_inputs"))</f>
        <v>temuco_padrelascasas</v>
      </c>
      <c r="F2190" s="6" t="str" cm="1">
        <f t="array" aca="1" ref="F2190" ca="1">IF(AND(ISBLANK(INDIRECT(ADDRESS(B2190,2,1,1,"all_city_parameter_inputs"))), ISBLANK(INDIRECT(ADDRESS(B2190,1,1,1,"all_city_parameter_inputs")))), "", IF(ISBLANK(INDIRECT(ADDRESS(B2190,1,1,1,"all_city_parameter_inputs"))), All_city_list!F2189,INDIRECT(ADDRESS(B2190,1,1,1,"all_city_parameter_inputs"))))</f>
        <v>speeds</v>
      </c>
      <c r="G2190" s="4" t="str" cm="1">
        <f t="array" aca="1" ref="G2190" ca="1">IF(AND(ISBLANK(INDIRECT(ADDRESS(B2190,3,1,1,"all_city_parameter_inputs"))),ISBLANK(INDIRECT(ADDRESS(B2190,2,1,1,"all_city_parameter_inputs")))),"",IF(ISBLANK(INDIRECT(ADDRESS(B2190,2,1,1,"all_city_parameter_inputs"))),"",INDIRECT(ADDRESS(B2190,2,1,1,"all_city_parameter_inputs"))))</f>
        <v>rail</v>
      </c>
      <c r="H2190" s="17" cm="1">
        <f t="array" aca="1" ref="H2190" ca="1">IF(ISBLANK(INDIRECT(ADDRESS(B2190,A2190,1,1,"all_city_parameter_inputs"))), "--",INDIRECT(ADDRESS(B2190,A2190,1,1,"all_city_parameter_inputs")))</f>
        <v>23.2</v>
      </c>
      <c r="I2190" s="17">
        <f ca="1">IF(OR(G2190="alpha",G2190="beta",G2190="sd",G2190="mean"),"--",VLOOKUP(C2190,Default!$B$5:$H$113,7,FALSE))</f>
        <v>21.9</v>
      </c>
      <c r="J2190" s="4" t="str">
        <f ca="1">VLOOKUP(F2190,Lookup!$C$5:$D$109,2, FALSE)</f>
        <v>Travel values</v>
      </c>
      <c r="K2190" s="4">
        <f ca="1">VLOOKUP(C2190,Default!$B$4:$E$113,4, FALSE)</f>
        <v>0</v>
      </c>
      <c r="L2190" s="21" t="str" cm="1">
        <f t="array" aca="1" ref="L2190" ca="1">IF(ISNA(VLOOKUP(D2190,Grouped_Sources!$C:$C,1,FALSE)),"", INDIRECT(VLOOKUP(D2190,Grouped_Sources!$C:$G,5,FALSE)))</f>
        <v>VehicleSpeeds_Summary_vxxx.docx on OneDrive Ali Abbas - ITHIM Global\Methods and Processes\Input Parameters\VehicleSpeeds</v>
      </c>
      <c r="M2190" s="21"/>
      <c r="N2190" s="21"/>
    </row>
    <row r="2191" spans="1:14">
      <c r="A2191" s="5">
        <f t="shared" si="342"/>
        <v>25</v>
      </c>
      <c r="B2191" s="5">
        <f t="shared" si="343"/>
        <v>11</v>
      </c>
      <c r="C2191" s="5" t="str">
        <f t="shared" ref="C2191:C2254" ca="1" si="344">IF(G2191 = "",F2191,IF(OR(G2191="alpha",G2191="beta",G2191="constant",G2191="sd",G2191="mean",G2191="sample"),F2191,F2191&amp;" "&amp;G2191))</f>
        <v>speeds taxi</v>
      </c>
      <c r="D2191" s="5" t="str">
        <f t="shared" ca="1" si="341"/>
        <v>speeds_temuco_padrelascasas</v>
      </c>
      <c r="E2191" s="4" t="str" cm="1">
        <f t="array" aca="1" ref="E2191" ca="1">INDIRECT(ADDRESS(1,A2191,1,1,"all_city_parameter_inputs"))</f>
        <v>temuco_padrelascasas</v>
      </c>
      <c r="F2191" s="6" t="str" cm="1">
        <f t="array" aca="1" ref="F2191" ca="1">IF(AND(ISBLANK(INDIRECT(ADDRESS(B2191,2,1,1,"all_city_parameter_inputs"))), ISBLANK(INDIRECT(ADDRESS(B2191,1,1,1,"all_city_parameter_inputs")))), "", IF(ISBLANK(INDIRECT(ADDRESS(B2191,1,1,1,"all_city_parameter_inputs"))), All_city_list!F2190,INDIRECT(ADDRESS(B2191,1,1,1,"all_city_parameter_inputs"))))</f>
        <v>speeds</v>
      </c>
      <c r="G2191" s="4" t="str" cm="1">
        <f t="array" aca="1" ref="G2191" ca="1">IF(AND(ISBLANK(INDIRECT(ADDRESS(B2191,3,1,1,"all_city_parameter_inputs"))),ISBLANK(INDIRECT(ADDRESS(B2191,2,1,1,"all_city_parameter_inputs")))),"",IF(ISBLANK(INDIRECT(ADDRESS(B2191,2,1,1,"all_city_parameter_inputs"))),"",INDIRECT(ADDRESS(B2191,2,1,1,"all_city_parameter_inputs"))))</f>
        <v>taxi</v>
      </c>
      <c r="H2191" s="17" cm="1">
        <f t="array" aca="1" ref="H2191" ca="1">IF(ISBLANK(INDIRECT(ADDRESS(B2191,A2191,1,1,"all_city_parameter_inputs"))), "--",INDIRECT(ADDRESS(B2191,A2191,1,1,"all_city_parameter_inputs")))</f>
        <v>14.1</v>
      </c>
      <c r="I2191" s="17">
        <f ca="1">IF(OR(G2191="alpha",G2191="beta",G2191="sd",G2191="mean"),"--",VLOOKUP(C2191,Default!$B$5:$H$113,7,FALSE))</f>
        <v>13.8</v>
      </c>
      <c r="J2191" s="4" t="str">
        <f ca="1">VLOOKUP(F2191,Lookup!$C$5:$D$109,2, FALSE)</f>
        <v>Travel values</v>
      </c>
      <c r="K2191" s="4">
        <f ca="1">VLOOKUP(C2191,Default!$B$4:$E$113,4, FALSE)</f>
        <v>0</v>
      </c>
      <c r="L2191" s="21" t="str" cm="1">
        <f t="array" aca="1" ref="L2191" ca="1">IF(ISNA(VLOOKUP(D2191,Grouped_Sources!$C:$C,1,FALSE)),"", INDIRECT(VLOOKUP(D2191,Grouped_Sources!$C:$G,5,FALSE)))</f>
        <v>VehicleSpeeds_Summary_vxxx.docx on OneDrive Ali Abbas - ITHIM Global\Methods and Processes\Input Parameters\VehicleSpeeds</v>
      </c>
      <c r="M2191" s="21"/>
      <c r="N2191" s="21"/>
    </row>
    <row r="2192" spans="1:14">
      <c r="A2192" s="5">
        <f t="shared" si="342"/>
        <v>25</v>
      </c>
      <c r="B2192" s="5">
        <f t="shared" si="343"/>
        <v>12</v>
      </c>
      <c r="C2192" s="5" t="str">
        <f t="shared" ca="1" si="344"/>
        <v>speeds truck</v>
      </c>
      <c r="D2192" s="5" t="str">
        <f t="shared" ca="1" si="341"/>
        <v>speeds_temuco_padrelascasas</v>
      </c>
      <c r="E2192" s="4" t="str" cm="1">
        <f t="array" aca="1" ref="E2192" ca="1">INDIRECT(ADDRESS(1,A2192,1,1,"all_city_parameter_inputs"))</f>
        <v>temuco_padrelascasas</v>
      </c>
      <c r="F2192" s="6" t="str" cm="1">
        <f t="array" aca="1" ref="F2192" ca="1">IF(AND(ISBLANK(INDIRECT(ADDRESS(B2192,2,1,1,"all_city_parameter_inputs"))), ISBLANK(INDIRECT(ADDRESS(B2192,1,1,1,"all_city_parameter_inputs")))), "", IF(ISBLANK(INDIRECT(ADDRESS(B2192,1,1,1,"all_city_parameter_inputs"))), All_city_list!F2191,INDIRECT(ADDRESS(B2192,1,1,1,"all_city_parameter_inputs"))))</f>
        <v>speeds</v>
      </c>
      <c r="G2192" s="4" t="str" cm="1">
        <f t="array" aca="1" ref="G2192" ca="1">IF(AND(ISBLANK(INDIRECT(ADDRESS(B2192,3,1,1,"all_city_parameter_inputs"))),ISBLANK(INDIRECT(ADDRESS(B2192,2,1,1,"all_city_parameter_inputs")))),"",IF(ISBLANK(INDIRECT(ADDRESS(B2192,2,1,1,"all_city_parameter_inputs"))),"",INDIRECT(ADDRESS(B2192,2,1,1,"all_city_parameter_inputs"))))</f>
        <v>truck</v>
      </c>
      <c r="H2192" s="17" cm="1">
        <f t="array" aca="1" ref="H2192" ca="1">IF(ISBLANK(INDIRECT(ADDRESS(B2192,A2192,1,1,"all_city_parameter_inputs"))), "--",INDIRECT(ADDRESS(B2192,A2192,1,1,"all_city_parameter_inputs")))</f>
        <v>13</v>
      </c>
      <c r="I2192" s="17">
        <f ca="1">IF(OR(G2192="alpha",G2192="beta",G2192="sd",G2192="mean"),"--",VLOOKUP(C2192,Default!$B$5:$H$113,7,FALSE))</f>
        <v>8.1</v>
      </c>
      <c r="J2192" s="4" t="str">
        <f ca="1">VLOOKUP(F2192,Lookup!$C$5:$D$109,2, FALSE)</f>
        <v>Travel values</v>
      </c>
      <c r="K2192" s="4">
        <f ca="1">VLOOKUP(C2192,Default!$B$4:$E$113,4, FALSE)</f>
        <v>0</v>
      </c>
      <c r="L2192" s="21" t="str" cm="1">
        <f t="array" aca="1" ref="L2192" ca="1">IF(ISNA(VLOOKUP(D2192,Grouped_Sources!$C:$C,1,FALSE)),"", INDIRECT(VLOOKUP(D2192,Grouped_Sources!$C:$G,5,FALSE)))</f>
        <v>VehicleSpeeds_Summary_vxxx.docx on OneDrive Ali Abbas - ITHIM Global\Methods and Processes\Input Parameters\VehicleSpeeds</v>
      </c>
      <c r="M2192" s="21"/>
      <c r="N2192" s="21"/>
    </row>
    <row r="2193" spans="1:14">
      <c r="A2193" s="5">
        <f t="shared" si="342"/>
        <v>25</v>
      </c>
      <c r="B2193" s="5">
        <f t="shared" si="343"/>
        <v>13</v>
      </c>
      <c r="C2193" s="5" t="str">
        <f t="shared" ca="1" si="344"/>
        <v>speeds van</v>
      </c>
      <c r="D2193" s="5" t="str">
        <f t="shared" ca="1" si="341"/>
        <v>speeds_temuco_padrelascasas</v>
      </c>
      <c r="E2193" s="4" t="str" cm="1">
        <f t="array" aca="1" ref="E2193" ca="1">INDIRECT(ADDRESS(1,A2193,1,1,"all_city_parameter_inputs"))</f>
        <v>temuco_padrelascasas</v>
      </c>
      <c r="F2193" s="6" t="str" cm="1">
        <f t="array" aca="1" ref="F2193" ca="1">IF(AND(ISBLANK(INDIRECT(ADDRESS(B2193,2,1,1,"all_city_parameter_inputs"))), ISBLANK(INDIRECT(ADDRESS(B2193,1,1,1,"all_city_parameter_inputs")))), "", IF(ISBLANK(INDIRECT(ADDRESS(B2193,1,1,1,"all_city_parameter_inputs"))), All_city_list!F2192,INDIRECT(ADDRESS(B2193,1,1,1,"all_city_parameter_inputs"))))</f>
        <v>speeds</v>
      </c>
      <c r="G2193" s="4" t="str" cm="1">
        <f t="array" aca="1" ref="G2193" ca="1">IF(AND(ISBLANK(INDIRECT(ADDRESS(B2193,3,1,1,"all_city_parameter_inputs"))),ISBLANK(INDIRECT(ADDRESS(B2193,2,1,1,"all_city_parameter_inputs")))),"",IF(ISBLANK(INDIRECT(ADDRESS(B2193,2,1,1,"all_city_parameter_inputs"))),"",INDIRECT(ADDRESS(B2193,2,1,1,"all_city_parameter_inputs"))))</f>
        <v>van</v>
      </c>
      <c r="H2193" s="17" cm="1">
        <f t="array" aca="1" ref="H2193" ca="1">IF(ISBLANK(INDIRECT(ADDRESS(B2193,A2193,1,1,"all_city_parameter_inputs"))), "--",INDIRECT(ADDRESS(B2193,A2193,1,1,"all_city_parameter_inputs")))</f>
        <v>16</v>
      </c>
      <c r="I2193" s="17">
        <f ca="1">IF(OR(G2193="alpha",G2193="beta",G2193="sd",G2193="mean"),"--",VLOOKUP(C2193,Default!$B$5:$H$113,7,FALSE))</f>
        <v>0</v>
      </c>
      <c r="J2193" s="4" t="str">
        <f ca="1">VLOOKUP(F2193,Lookup!$C$5:$D$109,2, FALSE)</f>
        <v>Travel values</v>
      </c>
      <c r="K2193" s="4">
        <f ca="1">VLOOKUP(C2193,Default!$B$4:$E$113,4, FALSE)</f>
        <v>0</v>
      </c>
      <c r="L2193" s="21" t="str" cm="1">
        <f t="array" aca="1" ref="L2193" ca="1">IF(ISNA(VLOOKUP(D2193,Grouped_Sources!$C:$C,1,FALSE)),"", INDIRECT(VLOOKUP(D2193,Grouped_Sources!$C:$G,5,FALSE)))</f>
        <v>VehicleSpeeds_Summary_vxxx.docx on OneDrive Ali Abbas - ITHIM Global\Methods and Processes\Input Parameters\VehicleSpeeds</v>
      </c>
      <c r="M2193" s="21"/>
      <c r="N2193" s="21"/>
    </row>
    <row r="2194" spans="1:14">
      <c r="A2194" s="5">
        <f t="shared" si="342"/>
        <v>25</v>
      </c>
      <c r="B2194" s="5">
        <f t="shared" si="343"/>
        <v>14</v>
      </c>
      <c r="C2194" s="5" t="str">
        <f t="shared" ca="1" si="344"/>
        <v>PM_emission_inventories motorcycle</v>
      </c>
      <c r="D2194" s="5" t="str">
        <f t="shared" ca="1" si="341"/>
        <v>PM_emission_inventories_temuco_padrelascasas</v>
      </c>
      <c r="E2194" s="4" t="str" cm="1">
        <f t="array" aca="1" ref="E2194" ca="1">INDIRECT(ADDRESS(1,A2194,1,1,"all_city_parameter_inputs"))</f>
        <v>temuco_padrelascasas</v>
      </c>
      <c r="F2194" s="6" t="str" cm="1">
        <f t="array" aca="1" ref="F2194" ca="1">IF(AND(ISBLANK(INDIRECT(ADDRESS(B2194,2,1,1,"all_city_parameter_inputs"))), ISBLANK(INDIRECT(ADDRESS(B2194,1,1,1,"all_city_parameter_inputs")))), "", IF(ISBLANK(INDIRECT(ADDRESS(B2194,1,1,1,"all_city_parameter_inputs"))), All_city_list!F2193,INDIRECT(ADDRESS(B2194,1,1,1,"all_city_parameter_inputs"))))</f>
        <v>PM_emission_inventories</v>
      </c>
      <c r="G2194" s="4" t="str" cm="1">
        <f t="array" aca="1" ref="G2194" ca="1">IF(AND(ISBLANK(INDIRECT(ADDRESS(B2194,3,1,1,"all_city_parameter_inputs"))),ISBLANK(INDIRECT(ADDRESS(B2194,2,1,1,"all_city_parameter_inputs")))),"",IF(ISBLANK(INDIRECT(ADDRESS(B2194,2,1,1,"all_city_parameter_inputs"))),"",INDIRECT(ADDRESS(B2194,2,1,1,"all_city_parameter_inputs"))))</f>
        <v>motorcycle</v>
      </c>
      <c r="H2194" s="17" cm="1">
        <f t="array" aca="1" ref="H2194" ca="1">IF(ISBLANK(INDIRECT(ADDRESS(B2194,A2194,1,1,"all_city_parameter_inputs"))), "--",INDIRECT(ADDRESS(B2194,A2194,1,1,"all_city_parameter_inputs")))</f>
        <v>2.2927260029491935E-3</v>
      </c>
      <c r="I2194" s="17">
        <f ca="1">IF(OR(G2194="alpha",G2194="beta",G2194="sd",G2194="mean"),"--",VLOOKUP(C2194,Default!$B$5:$H$113,7,FALSE))</f>
        <v>2.3031654375338189E-3</v>
      </c>
      <c r="J2194" s="4" t="str">
        <f ca="1">VLOOKUP(F2194,Lookup!$C$5:$D$109,2, FALSE)</f>
        <v>Pollution values</v>
      </c>
      <c r="K2194" s="4" t="str">
        <f ca="1">VLOOKUP(C2194,Default!$B$4:$E$113,4,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194" s="21" t="str" cm="1">
        <f t="array" aca="1" ref="L2194" ca="1">IF(ISNA(VLOOKUP(D2194,Grouped_Sources!$C:$C,1,FALSE)),"", INDIRECT(VLOOKUP(D2194,Grouped_Sources!$C:$G,5,FALSE)))</f>
        <v>air pollution and CO2 write-up_only table_V4.docx (dropbox.com)</v>
      </c>
      <c r="M2194" s="21"/>
      <c r="N2194" s="21"/>
    </row>
    <row r="2195" spans="1:14">
      <c r="A2195" s="5">
        <f t="shared" si="342"/>
        <v>25</v>
      </c>
      <c r="B2195" s="5">
        <f t="shared" si="343"/>
        <v>15</v>
      </c>
      <c r="C2195" s="5" t="str">
        <f t="shared" ca="1" si="344"/>
        <v>PM_emission_inventories car</v>
      </c>
      <c r="D2195" s="5" t="str">
        <f t="shared" ca="1" si="334"/>
        <v>PM_emission_inventories_temuco_padrelascasas</v>
      </c>
      <c r="E2195" s="4" t="str" cm="1">
        <f t="array" aca="1" ref="E2195" ca="1">INDIRECT(ADDRESS(1,A2195,1,1,"all_city_parameter_inputs"))</f>
        <v>temuco_padrelascasas</v>
      </c>
      <c r="F2195" s="6" t="str" cm="1">
        <f t="array" aca="1" ref="F2195" ca="1">IF(AND(ISBLANK(INDIRECT(ADDRESS(B2195,2,1,1,"all_city_parameter_inputs"))), ISBLANK(INDIRECT(ADDRESS(B2195,1,1,1,"all_city_parameter_inputs")))), "", IF(ISBLANK(INDIRECT(ADDRESS(B2195,1,1,1,"all_city_parameter_inputs"))), All_city_list!F2194,INDIRECT(ADDRESS(B2195,1,1,1,"all_city_parameter_inputs"))))</f>
        <v>PM_emission_inventories</v>
      </c>
      <c r="G2195" s="4" t="str" cm="1">
        <f t="array" aca="1" ref="G2195" ca="1">IF(AND(ISBLANK(INDIRECT(ADDRESS(B2195,3,1,1,"all_city_parameter_inputs"))),ISBLANK(INDIRECT(ADDRESS(B2195,2,1,1,"all_city_parameter_inputs")))),"",IF(ISBLANK(INDIRECT(ADDRESS(B2195,2,1,1,"all_city_parameter_inputs"))),"",INDIRECT(ADDRESS(B2195,2,1,1,"all_city_parameter_inputs"))))</f>
        <v>car</v>
      </c>
      <c r="H2195" s="17" cm="1">
        <f t="array" aca="1" ref="H2195" ca="1">IF(ISBLANK(INDIRECT(ADDRESS(B2195,A2195,1,1,"all_city_parameter_inputs"))), "--",INDIRECT(ADDRESS(B2195,A2195,1,1,"all_city_parameter_inputs")))</f>
        <v>0.26686051787817933</v>
      </c>
      <c r="I2195" s="17">
        <f ca="1">IF(OR(G2195="alpha",G2195="beta",G2195="sd",G2195="mean"),"--",VLOOKUP(C2195,Default!$B$5:$H$113,7,FALSE))</f>
        <v>8.1980352806225759E-2</v>
      </c>
      <c r="J2195" s="4" t="str">
        <f ca="1">VLOOKUP(F2195,Lookup!$C$5:$D$109,2, FALSE)</f>
        <v>Pollution values</v>
      </c>
      <c r="K2195" s="4">
        <f ca="1">VLOOKUP(C2195,Default!$B$4:$E$113,4, FALSE)</f>
        <v>0</v>
      </c>
      <c r="L2195" s="21" t="str" cm="1">
        <f t="array" aca="1" ref="L2195" ca="1">IF(ISNA(VLOOKUP(D2195,Grouped_Sources!$C:$C,1,FALSE)),"", INDIRECT(VLOOKUP(D2195,Grouped_Sources!$C:$G,5,FALSE)))</f>
        <v>air pollution and CO2 write-up_only table_V4.docx (dropbox.com)</v>
      </c>
      <c r="M2195" s="21"/>
      <c r="N2195" s="21"/>
    </row>
    <row r="2196" spans="1:14">
      <c r="A2196" s="5">
        <f t="shared" si="342"/>
        <v>25</v>
      </c>
      <c r="B2196" s="5">
        <f t="shared" si="343"/>
        <v>16</v>
      </c>
      <c r="C2196" s="5" t="str">
        <f t="shared" ca="1" si="344"/>
        <v>PM_emission_inventories bus_driver</v>
      </c>
      <c r="D2196" s="5" t="str">
        <f t="shared" ca="1" si="334"/>
        <v>PM_emission_inventories_temuco_padrelascasas</v>
      </c>
      <c r="E2196" s="4" t="str" cm="1">
        <f t="array" aca="1" ref="E2196" ca="1">INDIRECT(ADDRESS(1,A2196,1,1,"all_city_parameter_inputs"))</f>
        <v>temuco_padrelascasas</v>
      </c>
      <c r="F2196" s="6" t="str" cm="1">
        <f t="array" aca="1" ref="F2196" ca="1">IF(AND(ISBLANK(INDIRECT(ADDRESS(B2196,2,1,1,"all_city_parameter_inputs"))), ISBLANK(INDIRECT(ADDRESS(B2196,1,1,1,"all_city_parameter_inputs")))), "", IF(ISBLANK(INDIRECT(ADDRESS(B2196,1,1,1,"all_city_parameter_inputs"))), All_city_list!F2195,INDIRECT(ADDRESS(B2196,1,1,1,"all_city_parameter_inputs"))))</f>
        <v>PM_emission_inventories</v>
      </c>
      <c r="G2196" s="4" t="str" cm="1">
        <f t="array" aca="1" ref="G2196" ca="1">IF(AND(ISBLANK(INDIRECT(ADDRESS(B2196,3,1,1,"all_city_parameter_inputs"))),ISBLANK(INDIRECT(ADDRESS(B2196,2,1,1,"all_city_parameter_inputs")))),"",IF(ISBLANK(INDIRECT(ADDRESS(B2196,2,1,1,"all_city_parameter_inputs"))),"",INDIRECT(ADDRESS(B2196,2,1,1,"all_city_parameter_inputs"))))</f>
        <v>bus_driver</v>
      </c>
      <c r="H2196" s="17" cm="1">
        <f t="array" aca="1" ref="H2196" ca="1">IF(ISBLANK(INDIRECT(ADDRESS(B2196,A2196,1,1,"all_city_parameter_inputs"))), "--",INDIRECT(ADDRESS(B2196,A2196,1,1,"all_city_parameter_inputs")))</f>
        <v>0.12672063446230625</v>
      </c>
      <c r="I2196" s="17">
        <f ca="1">IF(OR(G2196="alpha",G2196="beta",G2196="sd",G2196="mean"),"--",VLOOKUP(C2196,Default!$B$5:$H$113,7,FALSE))</f>
        <v>0.12246677425253254</v>
      </c>
      <c r="J2196" s="4" t="str">
        <f ca="1">VLOOKUP(F2196,Lookup!$C$5:$D$109,2, FALSE)</f>
        <v>Pollution values</v>
      </c>
      <c r="K2196" s="4">
        <f ca="1">VLOOKUP(C2196,Default!$B$4:$E$113,4, FALSE)</f>
        <v>0</v>
      </c>
      <c r="L2196" s="21" t="str" cm="1">
        <f t="array" aca="1" ref="L2196" ca="1">IF(ISNA(VLOOKUP(D2196,Grouped_Sources!$C:$C,1,FALSE)),"", INDIRECT(VLOOKUP(D2196,Grouped_Sources!$C:$G,5,FALSE)))</f>
        <v>air pollution and CO2 write-up_only table_V4.docx (dropbox.com)</v>
      </c>
      <c r="M2196" s="21"/>
      <c r="N2196" s="21"/>
    </row>
    <row r="2197" spans="1:14">
      <c r="A2197" s="5">
        <f t="shared" si="342"/>
        <v>25</v>
      </c>
      <c r="B2197" s="5">
        <f t="shared" si="343"/>
        <v>17</v>
      </c>
      <c r="C2197" s="5" t="str">
        <f t="shared" ca="1" si="344"/>
        <v>PM_emission_inventories big_truck</v>
      </c>
      <c r="D2197" s="5" t="str">
        <f t="shared" ca="1" si="334"/>
        <v>PM_emission_inventories_temuco_padrelascasas</v>
      </c>
      <c r="E2197" s="4" t="str" cm="1">
        <f t="array" aca="1" ref="E2197" ca="1">INDIRECT(ADDRESS(1,A2197,1,1,"all_city_parameter_inputs"))</f>
        <v>temuco_padrelascasas</v>
      </c>
      <c r="F2197" s="6" t="str" cm="1">
        <f t="array" aca="1" ref="F2197" ca="1">IF(AND(ISBLANK(INDIRECT(ADDRESS(B2197,2,1,1,"all_city_parameter_inputs"))), ISBLANK(INDIRECT(ADDRESS(B2197,1,1,1,"all_city_parameter_inputs")))), "", IF(ISBLANK(INDIRECT(ADDRESS(B2197,1,1,1,"all_city_parameter_inputs"))), All_city_list!F2196,INDIRECT(ADDRESS(B2197,1,1,1,"all_city_parameter_inputs"))))</f>
        <v>PM_emission_inventories</v>
      </c>
      <c r="G2197" s="4" t="str" cm="1">
        <f t="array" aca="1" ref="G2197" ca="1">IF(AND(ISBLANK(INDIRECT(ADDRESS(B2197,3,1,1,"all_city_parameter_inputs"))),ISBLANK(INDIRECT(ADDRESS(B2197,2,1,1,"all_city_parameter_inputs")))),"",IF(ISBLANK(INDIRECT(ADDRESS(B2197,2,1,1,"all_city_parameter_inputs"))),"",INDIRECT(ADDRESS(B2197,2,1,1,"all_city_parameter_inputs"))))</f>
        <v>big_truck</v>
      </c>
      <c r="H2197" s="17" cm="1">
        <f t="array" aca="1" ref="H2197" ca="1">IF(ISBLANK(INDIRECT(ADDRESS(B2197,A2197,1,1,"all_city_parameter_inputs"))), "--",INDIRECT(ADDRESS(B2197,A2197,1,1,"all_city_parameter_inputs")))</f>
        <v>0.22235078074225775</v>
      </c>
      <c r="I2197" s="17">
        <f ca="1">IF(OR(G2197="alpha",G2197="beta",G2197="sd",G2197="mean"),"--",VLOOKUP(C2197,Default!$B$5:$H$113,7,FALSE))</f>
        <v>0.45445403783708543</v>
      </c>
      <c r="J2197" s="4" t="str">
        <f ca="1">VLOOKUP(F2197,Lookup!$C$5:$D$109,2, FALSE)</f>
        <v>Pollution values</v>
      </c>
      <c r="K2197" s="4">
        <f ca="1">VLOOKUP(C2197,Default!$B$4:$E$113,4, FALSE)</f>
        <v>0</v>
      </c>
      <c r="L2197" s="21" t="str" cm="1">
        <f t="array" aca="1" ref="L2197" ca="1">IF(ISNA(VLOOKUP(D2197,Grouped_Sources!$C:$C,1,FALSE)),"", INDIRECT(VLOOKUP(D2197,Grouped_Sources!$C:$G,5,FALSE)))</f>
        <v>air pollution and CO2 write-up_only table_V4.docx (dropbox.com)</v>
      </c>
      <c r="M2197" s="21"/>
      <c r="N2197" s="21"/>
    </row>
    <row r="2198" spans="1:14">
      <c r="A2198" s="5">
        <f t="shared" si="342"/>
        <v>25</v>
      </c>
      <c r="B2198" s="5">
        <f t="shared" si="343"/>
        <v>18</v>
      </c>
      <c r="C2198" s="5" t="str">
        <f t="shared" ca="1" si="344"/>
        <v>PM_emission_inventories truck</v>
      </c>
      <c r="D2198" s="5" t="str">
        <f t="shared" ca="1" si="334"/>
        <v>PM_emission_inventories_temuco_padrelascasas</v>
      </c>
      <c r="E2198" s="4" t="str" cm="1">
        <f t="array" aca="1" ref="E2198" ca="1">INDIRECT(ADDRESS(1,A2198,1,1,"all_city_parameter_inputs"))</f>
        <v>temuco_padrelascasas</v>
      </c>
      <c r="F2198" s="6" t="str" cm="1">
        <f t="array" aca="1" ref="F2198" ca="1">IF(AND(ISBLANK(INDIRECT(ADDRESS(B2198,2,1,1,"all_city_parameter_inputs"))), ISBLANK(INDIRECT(ADDRESS(B2198,1,1,1,"all_city_parameter_inputs")))), "", IF(ISBLANK(INDIRECT(ADDRESS(B2198,1,1,1,"all_city_parameter_inputs"))), All_city_list!F2197,INDIRECT(ADDRESS(B2198,1,1,1,"all_city_parameter_inputs"))))</f>
        <v>PM_emission_inventories</v>
      </c>
      <c r="G2198" s="4" t="str" cm="1">
        <f t="array" aca="1" ref="G2198" ca="1">IF(AND(ISBLANK(INDIRECT(ADDRESS(B2198,3,1,1,"all_city_parameter_inputs"))),ISBLANK(INDIRECT(ADDRESS(B2198,2,1,1,"all_city_parameter_inputs")))),"",IF(ISBLANK(INDIRECT(ADDRESS(B2198,2,1,1,"all_city_parameter_inputs"))),"",INDIRECT(ADDRESS(B2198,2,1,1,"all_city_parameter_inputs"))))</f>
        <v>truck</v>
      </c>
      <c r="H2198" s="17" cm="1">
        <f t="array" aca="1" ref="H2198" ca="1">IF(ISBLANK(INDIRECT(ADDRESS(B2198,A2198,1,1,"all_city_parameter_inputs"))), "--",INDIRECT(ADDRESS(B2198,A2198,1,1,"all_city_parameter_inputs")))</f>
        <v>0.38177534091430759</v>
      </c>
      <c r="I2198" s="17">
        <f ca="1">IF(OR(G2198="alpha",G2198="beta",G2198="sd",G2198="mean"),"--",VLOOKUP(C2198,Default!$B$5:$H$113,7,FALSE))</f>
        <v>0.33879566966662278</v>
      </c>
      <c r="J2198" s="4" t="str">
        <f ca="1">VLOOKUP(F2198,Lookup!$C$5:$D$109,2, FALSE)</f>
        <v>Pollution values</v>
      </c>
      <c r="K2198" s="4">
        <f ca="1">VLOOKUP(C2198,Default!$B$4:$E$113,4, FALSE)</f>
        <v>0</v>
      </c>
      <c r="L2198" s="21" t="str" cm="1">
        <f t="array" aca="1" ref="L2198" ca="1">IF(ISNA(VLOOKUP(D2198,Grouped_Sources!$C:$C,1,FALSE)),"", INDIRECT(VLOOKUP(D2198,Grouped_Sources!$C:$G,5,FALSE)))</f>
        <v>air pollution and CO2 write-up_only table_V4.docx (dropbox.com)</v>
      </c>
      <c r="M2198" s="21"/>
      <c r="N2198" s="21"/>
    </row>
    <row r="2199" spans="1:14">
      <c r="A2199" s="5">
        <f t="shared" si="342"/>
        <v>25</v>
      </c>
      <c r="B2199" s="5">
        <f t="shared" si="343"/>
        <v>19</v>
      </c>
      <c r="C2199" s="5" t="str">
        <f t="shared" ca="1" si="344"/>
        <v>PM_emission_inventories van</v>
      </c>
      <c r="D2199" s="5" t="str">
        <f t="shared" ca="1" si="334"/>
        <v>PM_emission_inventories_temuco_padrelascasas</v>
      </c>
      <c r="E2199" s="4" t="str" cm="1">
        <f t="array" aca="1" ref="E2199" ca="1">INDIRECT(ADDRESS(1,A2199,1,1,"all_city_parameter_inputs"))</f>
        <v>temuco_padrelascasas</v>
      </c>
      <c r="F2199" s="6" t="str" cm="1">
        <f t="array" aca="1" ref="F2199" ca="1">IF(AND(ISBLANK(INDIRECT(ADDRESS(B2199,2,1,1,"all_city_parameter_inputs"))), ISBLANK(INDIRECT(ADDRESS(B2199,1,1,1,"all_city_parameter_inputs")))), "", IF(ISBLANK(INDIRECT(ADDRESS(B2199,1,1,1,"all_city_parameter_inputs"))), All_city_list!F2198,INDIRECT(ADDRESS(B2199,1,1,1,"all_city_parameter_inputs"))))</f>
        <v>PM_emission_inventories</v>
      </c>
      <c r="G2199" s="4" t="str" cm="1">
        <f t="array" aca="1" ref="G2199" ca="1">IF(AND(ISBLANK(INDIRECT(ADDRESS(B2199,3,1,1,"all_city_parameter_inputs"))),ISBLANK(INDIRECT(ADDRESS(B2199,2,1,1,"all_city_parameter_inputs")))),"",IF(ISBLANK(INDIRECT(ADDRESS(B2199,2,1,1,"all_city_parameter_inputs"))),"",INDIRECT(ADDRESS(B2199,2,1,1,"all_city_parameter_inputs"))))</f>
        <v>van</v>
      </c>
      <c r="H2199" s="17" cm="1">
        <f t="array" aca="1" ref="H2199" ca="1">IF(ISBLANK(INDIRECT(ADDRESS(B2199,A2199,1,1,"all_city_parameter_inputs"))), "--",INDIRECT(ADDRESS(B2199,A2199,1,1,"all_city_parameter_inputs")))</f>
        <v>0</v>
      </c>
      <c r="I2199" s="17">
        <f ca="1">IF(OR(G2199="alpha",G2199="beta",G2199="sd",G2199="mean"),"--",VLOOKUP(C2199,Default!$B$5:$H$113,7,FALSE))</f>
        <v>0</v>
      </c>
      <c r="J2199" s="4" t="str">
        <f ca="1">VLOOKUP(F2199,Lookup!$C$5:$D$109,2, FALSE)</f>
        <v>Pollution values</v>
      </c>
      <c r="K2199" s="4">
        <f ca="1">VLOOKUP(C2199,Default!$B$4:$E$113,4, FALSE)</f>
        <v>0</v>
      </c>
      <c r="L2199" s="21" t="str" cm="1">
        <f t="array" aca="1" ref="L2199" ca="1">IF(ISNA(VLOOKUP(D2199,Grouped_Sources!$C:$C,1,FALSE)),"", INDIRECT(VLOOKUP(D2199,Grouped_Sources!$C:$G,5,FALSE)))</f>
        <v>air pollution and CO2 write-up_only table_V4.docx (dropbox.com)</v>
      </c>
      <c r="M2199" s="21"/>
      <c r="N2199" s="21"/>
    </row>
    <row r="2200" spans="1:14">
      <c r="A2200" s="5">
        <f t="shared" si="342"/>
        <v>25</v>
      </c>
      <c r="B2200" s="5">
        <f t="shared" si="343"/>
        <v>20</v>
      </c>
      <c r="C2200" s="5" t="str">
        <f t="shared" ca="1" si="344"/>
        <v>PM_emission_inventories other</v>
      </c>
      <c r="D2200" s="5" t="str">
        <f t="shared" ca="1" si="334"/>
        <v>PM_emission_inventories_temuco_padrelascasas</v>
      </c>
      <c r="E2200" s="4" t="str" cm="1">
        <f t="array" aca="1" ref="E2200" ca="1">INDIRECT(ADDRESS(1,A2200,1,1,"all_city_parameter_inputs"))</f>
        <v>temuco_padrelascasas</v>
      </c>
      <c r="F2200" s="6" t="str" cm="1">
        <f t="array" aca="1" ref="F2200" ca="1">IF(AND(ISBLANK(INDIRECT(ADDRESS(B2200,2,1,1,"all_city_parameter_inputs"))), ISBLANK(INDIRECT(ADDRESS(B2200,1,1,1,"all_city_parameter_inputs")))), "", IF(ISBLANK(INDIRECT(ADDRESS(B2200,1,1,1,"all_city_parameter_inputs"))), All_city_list!F2199,INDIRECT(ADDRESS(B2200,1,1,1,"all_city_parameter_inputs"))))</f>
        <v>PM_emission_inventories</v>
      </c>
      <c r="G2200" s="4" t="str" cm="1">
        <f t="array" aca="1" ref="G2200" ca="1">IF(AND(ISBLANK(INDIRECT(ADDRESS(B2200,3,1,1,"all_city_parameter_inputs"))),ISBLANK(INDIRECT(ADDRESS(B2200,2,1,1,"all_city_parameter_inputs")))),"",IF(ISBLANK(INDIRECT(ADDRESS(B2200,2,1,1,"all_city_parameter_inputs"))),"",INDIRECT(ADDRESS(B2200,2,1,1,"all_city_parameter_inputs"))))</f>
        <v>other</v>
      </c>
      <c r="H2200" s="17" cm="1">
        <f t="array" aca="1" ref="H2200" ca="1">IF(ISBLANK(INDIRECT(ADDRESS(B2200,A2200,1,1,"all_city_parameter_inputs"))), "--",INDIRECT(ADDRESS(B2200,A2200,1,1,"all_city_parameter_inputs")))</f>
        <v>0</v>
      </c>
      <c r="I2200" s="17">
        <f ca="1">IF(OR(G2200="alpha",G2200="beta",G2200="sd",G2200="mean"),"--",VLOOKUP(C2200,Default!$B$5:$H$113,7,FALSE))</f>
        <v>0</v>
      </c>
      <c r="J2200" s="4" t="str">
        <f ca="1">VLOOKUP(F2200,Lookup!$C$5:$D$109,2, FALSE)</f>
        <v>Pollution values</v>
      </c>
      <c r="K2200" s="4">
        <f ca="1">VLOOKUP(C2200,Default!$B$4:$E$113,4, FALSE)</f>
        <v>0</v>
      </c>
      <c r="L2200" s="21" t="str" cm="1">
        <f t="array" aca="1" ref="L2200" ca="1">IF(ISNA(VLOOKUP(D2200,Grouped_Sources!$C:$C,1,FALSE)),"", INDIRECT(VLOOKUP(D2200,Grouped_Sources!$C:$G,5,FALSE)))</f>
        <v>air pollution and CO2 write-up_only table_V4.docx (dropbox.com)</v>
      </c>
      <c r="M2200" s="21"/>
      <c r="N2200" s="21"/>
    </row>
    <row r="2201" spans="1:14">
      <c r="A2201" s="5">
        <f t="shared" si="342"/>
        <v>25</v>
      </c>
      <c r="B2201" s="5">
        <f t="shared" si="343"/>
        <v>21</v>
      </c>
      <c r="C2201" s="5" t="str">
        <f t="shared" ca="1" si="344"/>
        <v>PM_emission_inventories taxi</v>
      </c>
      <c r="D2201" s="5" t="str">
        <f t="shared" ca="1" si="334"/>
        <v>PM_emission_inventories_temuco_padrelascasas</v>
      </c>
      <c r="E2201" s="4" t="str" cm="1">
        <f t="array" aca="1" ref="E2201" ca="1">INDIRECT(ADDRESS(1,A2201,1,1,"all_city_parameter_inputs"))</f>
        <v>temuco_padrelascasas</v>
      </c>
      <c r="F2201" s="6" t="str" cm="1">
        <f t="array" aca="1" ref="F2201" ca="1">IF(AND(ISBLANK(INDIRECT(ADDRESS(B2201,2,1,1,"all_city_parameter_inputs"))), ISBLANK(INDIRECT(ADDRESS(B2201,1,1,1,"all_city_parameter_inputs")))), "", IF(ISBLANK(INDIRECT(ADDRESS(B2201,1,1,1,"all_city_parameter_inputs"))), All_city_list!F2200,INDIRECT(ADDRESS(B2201,1,1,1,"all_city_parameter_inputs"))))</f>
        <v>PM_emission_inventories</v>
      </c>
      <c r="G2201" s="4" t="str" cm="1">
        <f t="array" aca="1" ref="G2201" ca="1">IF(AND(ISBLANK(INDIRECT(ADDRESS(B2201,3,1,1,"all_city_parameter_inputs"))),ISBLANK(INDIRECT(ADDRESS(B2201,2,1,1,"all_city_parameter_inputs")))),"",IF(ISBLANK(INDIRECT(ADDRESS(B2201,2,1,1,"all_city_parameter_inputs"))),"",INDIRECT(ADDRESS(B2201,2,1,1,"all_city_parameter_inputs"))))</f>
        <v>taxi</v>
      </c>
      <c r="H2201" s="17" cm="1">
        <f t="array" aca="1" ref="H2201" ca="1">IF(ISBLANK(INDIRECT(ADDRESS(B2201,A2201,1,1,"all_city_parameter_inputs"))), "--",INDIRECT(ADDRESS(B2201,A2201,1,1,"all_city_parameter_inputs")))</f>
        <v>0</v>
      </c>
      <c r="I2201" s="17">
        <f ca="1">IF(OR(G2201="alpha",G2201="beta",G2201="sd",G2201="mean"),"--",VLOOKUP(C2201,Default!$B$5:$H$113,7,FALSE))</f>
        <v>0</v>
      </c>
      <c r="J2201" s="4" t="str">
        <f ca="1">VLOOKUP(F2201,Lookup!$C$5:$D$109,2, FALSE)</f>
        <v>Pollution values</v>
      </c>
      <c r="K2201" s="4">
        <f ca="1">VLOOKUP(C2201,Default!$B$4:$E$113,4, FALSE)</f>
        <v>0</v>
      </c>
      <c r="L2201" s="21" t="str" cm="1">
        <f t="array" aca="1" ref="L2201" ca="1">IF(ISNA(VLOOKUP(D2201,Grouped_Sources!$C:$C,1,FALSE)),"", INDIRECT(VLOOKUP(D2201,Grouped_Sources!$C:$G,5,FALSE)))</f>
        <v>air pollution and CO2 write-up_only table_V4.docx (dropbox.com)</v>
      </c>
      <c r="M2201" s="21"/>
      <c r="N2201" s="21"/>
    </row>
    <row r="2202" spans="1:14">
      <c r="A2202" s="5">
        <f t="shared" si="342"/>
        <v>25</v>
      </c>
      <c r="B2202" s="5">
        <f t="shared" si="343"/>
        <v>22</v>
      </c>
      <c r="C2202" s="5" t="str">
        <f t="shared" ca="1" si="344"/>
        <v>PM_emission_inventories auto_rickshaw</v>
      </c>
      <c r="D2202" s="5" t="str">
        <f t="shared" ca="1" si="334"/>
        <v>PM_emission_inventories_temuco_padrelascasas</v>
      </c>
      <c r="E2202" s="4" t="str" cm="1">
        <f t="array" aca="1" ref="E2202" ca="1">INDIRECT(ADDRESS(1,A2202,1,1,"all_city_parameter_inputs"))</f>
        <v>temuco_padrelascasas</v>
      </c>
      <c r="F2202" s="6" t="str" cm="1">
        <f t="array" aca="1" ref="F2202" ca="1">IF(AND(ISBLANK(INDIRECT(ADDRESS(B2202,2,1,1,"all_city_parameter_inputs"))), ISBLANK(INDIRECT(ADDRESS(B2202,1,1,1,"all_city_parameter_inputs")))), "", IF(ISBLANK(INDIRECT(ADDRESS(B2202,1,1,1,"all_city_parameter_inputs"))), All_city_list!F2201,INDIRECT(ADDRESS(B2202,1,1,1,"all_city_parameter_inputs"))))</f>
        <v>PM_emission_inventories</v>
      </c>
      <c r="G2202" s="4" t="str" cm="1">
        <f t="array" aca="1" ref="G2202" ca="1">IF(AND(ISBLANK(INDIRECT(ADDRESS(B2202,3,1,1,"all_city_parameter_inputs"))),ISBLANK(INDIRECT(ADDRESS(B2202,2,1,1,"all_city_parameter_inputs")))),"",IF(ISBLANK(INDIRECT(ADDRESS(B2202,2,1,1,"all_city_parameter_inputs"))),"",INDIRECT(ADDRESS(B2202,2,1,1,"all_city_parameter_inputs"))))</f>
        <v>auto_rickshaw</v>
      </c>
      <c r="H2202" s="17" cm="1">
        <f t="array" aca="1" ref="H2202" ca="1">IF(ISBLANK(INDIRECT(ADDRESS(B2202,A2202,1,1,"all_city_parameter_inputs"))), "--",INDIRECT(ADDRESS(B2202,A2202,1,1,"all_city_parameter_inputs")))</f>
        <v>0</v>
      </c>
      <c r="I2202" s="17">
        <f ca="1">IF(OR(G2202="alpha",G2202="beta",G2202="sd",G2202="mean"),"--",VLOOKUP(C2202,Default!$B$5:$H$113,7,FALSE))</f>
        <v>0</v>
      </c>
      <c r="J2202" s="4" t="str">
        <f ca="1">VLOOKUP(F2202,Lookup!$C$5:$D$109,2, FALSE)</f>
        <v>Pollution values</v>
      </c>
      <c r="K2202" s="4">
        <f ca="1">VLOOKUP(C2202,Default!$B$4:$E$113,4, FALSE)</f>
        <v>0</v>
      </c>
      <c r="L2202" s="21" t="str" cm="1">
        <f t="array" aca="1" ref="L2202" ca="1">IF(ISNA(VLOOKUP(D2202,Grouped_Sources!$C:$C,1,FALSE)),"", INDIRECT(VLOOKUP(D2202,Grouped_Sources!$C:$G,5,FALSE)))</f>
        <v>air pollution and CO2 write-up_only table_V4.docx (dropbox.com)</v>
      </c>
      <c r="M2202" s="21"/>
      <c r="N2202" s="21"/>
    </row>
    <row r="2203" spans="1:14">
      <c r="A2203" s="5">
        <f t="shared" si="342"/>
        <v>25</v>
      </c>
      <c r="B2203" s="5">
        <f t="shared" si="343"/>
        <v>23</v>
      </c>
      <c r="C2203" s="5" t="str">
        <f t="shared" ca="1" si="344"/>
        <v>injury_reporting_rate</v>
      </c>
      <c r="D2203" s="5" t="str">
        <f t="shared" ca="1" si="334"/>
        <v>injury_reporting_rate_temuco_padrelascasas</v>
      </c>
      <c r="E2203" s="4" t="str" cm="1">
        <f t="array" aca="1" ref="E2203" ca="1">INDIRECT(ADDRESS(1,A2203,1,1,"all_city_parameter_inputs"))</f>
        <v>temuco_padrelascasas</v>
      </c>
      <c r="F2203" s="6" t="str" cm="1">
        <f t="array" aca="1" ref="F2203" ca="1">IF(AND(ISBLANK(INDIRECT(ADDRESS(B2203,2,1,1,"all_city_parameter_inputs"))), ISBLANK(INDIRECT(ADDRESS(B2203,1,1,1,"all_city_parameter_inputs")))), "", IF(ISBLANK(INDIRECT(ADDRESS(B2203,1,1,1,"all_city_parameter_inputs"))), All_city_list!F2202,INDIRECT(ADDRESS(B2203,1,1,1,"all_city_parameter_inputs"))))</f>
        <v>injury_reporting_rate</v>
      </c>
      <c r="G2203" s="4" t="str" cm="1">
        <f t="array" aca="1" ref="G2203" ca="1">IF(AND(ISBLANK(INDIRECT(ADDRESS(B2203,3,1,1,"all_city_parameter_inputs"))),ISBLANK(INDIRECT(ADDRESS(B2203,2,1,1,"all_city_parameter_inputs")))),"",IF(ISBLANK(INDIRECT(ADDRESS(B2203,2,1,1,"all_city_parameter_inputs"))),"",INDIRECT(ADDRESS(B2203,2,1,1,"all_city_parameter_inputs"))))</f>
        <v>constant</v>
      </c>
      <c r="H2203" s="17" cm="1">
        <f t="array" aca="1" ref="H2203" ca="1">IF(ISBLANK(INDIRECT(ADDRESS(B2203,A2203,1,1,"all_city_parameter_inputs"))), "--",INDIRECT(ADDRESS(B2203,A2203,1,1,"all_city_parameter_inputs")))</f>
        <v>0.87305122494432075</v>
      </c>
      <c r="I2203" s="17">
        <f ca="1">IF(OR(G2203="alpha",G2203="beta",G2203="sd",G2203="mean"),"--",VLOOKUP(C2203,Default!$B$5:$H$113,7,FALSE))</f>
        <v>1</v>
      </c>
      <c r="J2203" s="4" t="str">
        <f ca="1">VLOOKUP(F2203,Lookup!$C$5:$D$109,2, FALSE)</f>
        <v>Injury values</v>
      </c>
      <c r="K2203" s="4" t="str">
        <f ca="1">VLOOKUP(C2203,Default!$B$4:$E$113,4, FALSE)</f>
        <v>rate at which injuries are reported</v>
      </c>
      <c r="L2203" s="21" t="str" cm="1">
        <f t="array" aca="1" ref="L2203" ca="1">IF(ISNA(VLOOKUP(D2203,Grouped_Sources!$C:$C,1,FALSE)),"", INDIRECT(VLOOKUP(D2203,Grouped_Sources!$C:$G,5,FALSE)))</f>
        <v>InjuryReportingRate_WriteUp_vxx.docx on OneDrive Ali Abbas - ITHIM Global\Methods and Processes\Input Parameters\InjuryReportingRate</v>
      </c>
      <c r="M2203" s="21"/>
      <c r="N2203" s="21"/>
    </row>
    <row r="2204" spans="1:14">
      <c r="A2204" s="5">
        <f t="shared" si="342"/>
        <v>25</v>
      </c>
      <c r="B2204" s="5">
        <f t="shared" si="343"/>
        <v>24</v>
      </c>
      <c r="C2204" s="5" t="str">
        <f t="shared" ca="1" si="344"/>
        <v>injury_reporting_rate</v>
      </c>
      <c r="D2204" s="5" t="str">
        <f t="shared" ca="1" si="334"/>
        <v>injury_reporting_rate_temuco_padrelascasas</v>
      </c>
      <c r="E2204" s="4" t="str" cm="1">
        <f t="array" aca="1" ref="E2204" ca="1">INDIRECT(ADDRESS(1,A2204,1,1,"all_city_parameter_inputs"))</f>
        <v>temuco_padrelascasas</v>
      </c>
      <c r="F2204" s="6" t="str" cm="1">
        <f t="array" aca="1" ref="F2204" ca="1">IF(AND(ISBLANK(INDIRECT(ADDRESS(B2204,2,1,1,"all_city_parameter_inputs"))), ISBLANK(INDIRECT(ADDRESS(B2204,1,1,1,"all_city_parameter_inputs")))), "", IF(ISBLANK(INDIRECT(ADDRESS(B2204,1,1,1,"all_city_parameter_inputs"))), All_city_list!F2203,INDIRECT(ADDRESS(B2204,1,1,1,"all_city_parameter_inputs"))))</f>
        <v>injury_reporting_rate</v>
      </c>
      <c r="G2204" s="4" t="str" cm="1">
        <f t="array" aca="1" ref="G2204" ca="1">IF(AND(ISBLANK(INDIRECT(ADDRESS(B2204,3,1,1,"all_city_parameter_inputs"))),ISBLANK(INDIRECT(ADDRESS(B2204,2,1,1,"all_city_parameter_inputs")))),"",IF(ISBLANK(INDIRECT(ADDRESS(B2204,2,1,1,"all_city_parameter_inputs"))),"",INDIRECT(ADDRESS(B2204,2,1,1,"all_city_parameter_inputs"))))</f>
        <v>alpha</v>
      </c>
      <c r="H2204" s="17" cm="1">
        <f t="array" aca="1" ref="H2204" ca="1">IF(ISBLANK(INDIRECT(ADDRESS(B2204,A2204,1,1,"all_city_parameter_inputs"))), "--",INDIRECT(ADDRESS(B2204,A2204,1,1,"all_city_parameter_inputs")))</f>
        <v>8.803218520818799</v>
      </c>
      <c r="I2204" s="17" t="str">
        <f ca="1">IF(OR(G2204="alpha",G2204="beta",G2204="sd",G2204="mean"),"--",VLOOKUP(C2204,Default!$B$5:$H$113,7,FALSE))</f>
        <v>--</v>
      </c>
      <c r="J2204" s="4" t="str">
        <f ca="1">VLOOKUP(F2204,Lookup!$C$5:$D$109,2, FALSE)</f>
        <v>Injury values</v>
      </c>
      <c r="K2204" s="4" t="str">
        <f ca="1">VLOOKUP(C2204,Default!$B$4:$E$113,4, FALSE)</f>
        <v>rate at which injuries are reported</v>
      </c>
      <c r="L2204" s="21" t="str" cm="1">
        <f t="array" aca="1" ref="L2204" ca="1">IF(ISNA(VLOOKUP(D2204,Grouped_Sources!$C:$C,1,FALSE)),"", INDIRECT(VLOOKUP(D2204,Grouped_Sources!$C:$G,5,FALSE)))</f>
        <v>InjuryReportingRate_WriteUp_vxx.docx on OneDrive Ali Abbas - ITHIM Global\Methods and Processes\Input Parameters\InjuryReportingRate</v>
      </c>
      <c r="M2204" s="21"/>
      <c r="N2204" s="21"/>
    </row>
    <row r="2205" spans="1:14">
      <c r="A2205" s="5">
        <f t="shared" si="342"/>
        <v>25</v>
      </c>
      <c r="B2205" s="5">
        <f t="shared" si="343"/>
        <v>25</v>
      </c>
      <c r="C2205" s="5" t="str">
        <f t="shared" ca="1" si="344"/>
        <v>injury_reporting_rate</v>
      </c>
      <c r="D2205" s="5" t="str">
        <f t="shared" ca="1" si="334"/>
        <v>injury_reporting_rate_temuco_padrelascasas</v>
      </c>
      <c r="E2205" s="4" t="str" cm="1">
        <f t="array" aca="1" ref="E2205" ca="1">INDIRECT(ADDRESS(1,A2205,1,1,"all_city_parameter_inputs"))</f>
        <v>temuco_padrelascasas</v>
      </c>
      <c r="F2205" s="6" t="str" cm="1">
        <f t="array" aca="1" ref="F2205" ca="1">IF(AND(ISBLANK(INDIRECT(ADDRESS(B2205,2,1,1,"all_city_parameter_inputs"))), ISBLANK(INDIRECT(ADDRESS(B2205,1,1,1,"all_city_parameter_inputs")))), "", IF(ISBLANK(INDIRECT(ADDRESS(B2205,1,1,1,"all_city_parameter_inputs"))), All_city_list!F2204,INDIRECT(ADDRESS(B2205,1,1,1,"all_city_parameter_inputs"))))</f>
        <v>injury_reporting_rate</v>
      </c>
      <c r="G2205" s="4" t="str" cm="1">
        <f t="array" aca="1" ref="G2205" ca="1">IF(AND(ISBLANK(INDIRECT(ADDRESS(B2205,3,1,1,"all_city_parameter_inputs"))),ISBLANK(INDIRECT(ADDRESS(B2205,2,1,1,"all_city_parameter_inputs")))),"",IF(ISBLANK(INDIRECT(ADDRESS(B2205,2,1,1,"all_city_parameter_inputs"))),"",INDIRECT(ADDRESS(B2205,2,1,1,"all_city_parameter_inputs"))))</f>
        <v>beta</v>
      </c>
      <c r="H2205" s="17" cm="1">
        <f t="array" aca="1" ref="H2205" ca="1">IF(ISBLANK(INDIRECT(ADDRESS(B2205,A2205,1,1,"all_city_parameter_inputs"))), "--",INDIRECT(ADDRESS(B2205,A2205,1,1,"all_city_parameter_inputs")))</f>
        <v>1.2800598359353863</v>
      </c>
      <c r="I2205" s="17" t="str">
        <f ca="1">IF(OR(G2205="alpha",G2205="beta",G2205="sd",G2205="mean"),"--",VLOOKUP(C2205,Default!$B$5:$H$113,7,FALSE))</f>
        <v>--</v>
      </c>
      <c r="J2205" s="4" t="str">
        <f ca="1">VLOOKUP(F2205,Lookup!$C$5:$D$109,2, FALSE)</f>
        <v>Injury values</v>
      </c>
      <c r="K2205" s="4" t="str">
        <f ca="1">VLOOKUP(C2205,Default!$B$4:$E$113,4, FALSE)</f>
        <v>rate at which injuries are reported</v>
      </c>
      <c r="L2205" s="21" t="str" cm="1">
        <f t="array" aca="1" ref="L2205" ca="1">IF(ISNA(VLOOKUP(D2205,Grouped_Sources!$C:$C,1,FALSE)),"", INDIRECT(VLOOKUP(D2205,Grouped_Sources!$C:$G,5,FALSE)))</f>
        <v>InjuryReportingRate_WriteUp_vxx.docx on OneDrive Ali Abbas - ITHIM Global\Methods and Processes\Input Parameters\InjuryReportingRate</v>
      </c>
      <c r="M2205" s="21"/>
      <c r="N2205" s="21"/>
    </row>
    <row r="2206" spans="1:14">
      <c r="A2206" s="5">
        <f t="shared" si="342"/>
        <v>25</v>
      </c>
      <c r="B2206" s="5">
        <f t="shared" si="343"/>
        <v>26</v>
      </c>
      <c r="C2206" s="5" t="str">
        <f t="shared" ca="1" si="344"/>
        <v>chronic_disease_scalar</v>
      </c>
      <c r="D2206" s="5" t="str">
        <f t="shared" ca="1" si="334"/>
        <v>chronic_disease_scalar_temuco_padrelascasas</v>
      </c>
      <c r="E2206" s="4" t="str" cm="1">
        <f t="array" aca="1" ref="E2206" ca="1">INDIRECT(ADDRESS(1,A2206,1,1,"all_city_parameter_inputs"))</f>
        <v>temuco_padrelascasas</v>
      </c>
      <c r="F2206" s="6" t="str" cm="1">
        <f t="array" aca="1" ref="F2206" ca="1">IF(AND(ISBLANK(INDIRECT(ADDRESS(B2206,2,1,1,"all_city_parameter_inputs"))), ISBLANK(INDIRECT(ADDRESS(B2206,1,1,1,"all_city_parameter_inputs")))), "", IF(ISBLANK(INDIRECT(ADDRESS(B2206,1,1,1,"all_city_parameter_inputs"))), All_city_list!F2205,INDIRECT(ADDRESS(B2206,1,1,1,"all_city_parameter_inputs"))))</f>
        <v>chronic_disease_scalar</v>
      </c>
      <c r="G2206" s="4" t="str" cm="1">
        <f t="array" aca="1" ref="G2206" ca="1">IF(AND(ISBLANK(INDIRECT(ADDRESS(B2206,3,1,1,"all_city_parameter_inputs"))),ISBLANK(INDIRECT(ADDRESS(B2206,2,1,1,"all_city_parameter_inputs")))),"",IF(ISBLANK(INDIRECT(ADDRESS(B2206,2,1,1,"all_city_parameter_inputs"))),"",INDIRECT(ADDRESS(B2206,2,1,1,"all_city_parameter_inputs"))))</f>
        <v>constant</v>
      </c>
      <c r="H2206" s="17" cm="1">
        <f t="array" aca="1" ref="H2206" ca="1">IF(ISBLANK(INDIRECT(ADDRESS(B2206,A2206,1,1,"all_city_parameter_inputs"))), "--",INDIRECT(ADDRESS(B2206,A2206,1,1,"all_city_parameter_inputs")))</f>
        <v>1</v>
      </c>
      <c r="I2206" s="17">
        <f ca="1">IF(OR(G2206="alpha",G2206="beta",G2206="sd",G2206="mean"),"--",VLOOKUP(C2206,Default!$B$5:$H$113,7,FALSE))</f>
        <v>1</v>
      </c>
      <c r="J2206" s="4" t="str">
        <f ca="1">VLOOKUP(F2206,Lookup!$C$5:$D$109,2, FALSE)</f>
        <v>Health values</v>
      </c>
      <c r="K2206" s="4" t="str">
        <f ca="1">VLOOKUP(C2206,Default!$B$4:$E$113,4, FALSE)</f>
        <v>scalar for GBD data</v>
      </c>
      <c r="L2206" s="21" t="str" cm="1">
        <f t="array" aca="1" ref="L2206" ca="1">IF(ISNA(VLOOKUP(D2206,Grouped_Sources!$C:$C,1,FALSE)),"", INDIRECT(VLOOKUP(D2206,Grouped_Sources!$C:$G,5,FALSE)))</f>
        <v>dummy value - leave for time being</v>
      </c>
      <c r="M2206" s="21"/>
      <c r="N2206" s="21"/>
    </row>
    <row r="2207" spans="1:14">
      <c r="A2207" s="5">
        <f t="shared" si="342"/>
        <v>25</v>
      </c>
      <c r="B2207" s="5">
        <f t="shared" si="343"/>
        <v>27</v>
      </c>
      <c r="C2207" s="5" t="str">
        <f t="shared" ca="1" si="344"/>
        <v>chronic_disease_scalar</v>
      </c>
      <c r="D2207" s="5" t="str">
        <f t="shared" ca="1" si="334"/>
        <v>chronic_disease_scalar_temuco_padrelascasas</v>
      </c>
      <c r="E2207" s="4" t="str" cm="1">
        <f t="array" aca="1" ref="E2207" ca="1">INDIRECT(ADDRESS(1,A2207,1,1,"all_city_parameter_inputs"))</f>
        <v>temuco_padrelascasas</v>
      </c>
      <c r="F2207" s="6" t="str" cm="1">
        <f t="array" aca="1" ref="F2207" ca="1">IF(AND(ISBLANK(INDIRECT(ADDRESS(B2207,2,1,1,"all_city_parameter_inputs"))), ISBLANK(INDIRECT(ADDRESS(B2207,1,1,1,"all_city_parameter_inputs")))), "", IF(ISBLANK(INDIRECT(ADDRESS(B2207,1,1,1,"all_city_parameter_inputs"))), All_city_list!F2206,INDIRECT(ADDRESS(B2207,1,1,1,"all_city_parameter_inputs"))))</f>
        <v>chronic_disease_scalar</v>
      </c>
      <c r="G2207" s="4" t="str" cm="1">
        <f t="array" aca="1" ref="G2207" ca="1">IF(AND(ISBLANK(INDIRECT(ADDRESS(B2207,3,1,1,"all_city_parameter_inputs"))),ISBLANK(INDIRECT(ADDRESS(B2207,2,1,1,"all_city_parameter_inputs")))),"",IF(ISBLANK(INDIRECT(ADDRESS(B2207,2,1,1,"all_city_parameter_inputs"))),"",INDIRECT(ADDRESS(B2207,2,1,1,"all_city_parameter_inputs"))))</f>
        <v>mean</v>
      </c>
      <c r="H2207" s="17" cm="1">
        <f t="array" aca="1" ref="H2207" ca="1">IF(ISBLANK(INDIRECT(ADDRESS(B2207,A2207,1,1,"all_city_parameter_inputs"))), "--",INDIRECT(ADDRESS(B2207,A2207,1,1,"all_city_parameter_inputs")))</f>
        <v>1</v>
      </c>
      <c r="I2207" s="17" t="str">
        <f ca="1">IF(OR(G2207="alpha",G2207="beta",G2207="sd",G2207="mean"),"--",VLOOKUP(C2207,Default!$B$5:$H$113,7,FALSE))</f>
        <v>--</v>
      </c>
      <c r="J2207" s="4" t="str">
        <f ca="1">VLOOKUP(F2207,Lookup!$C$5:$D$109,2, FALSE)</f>
        <v>Health values</v>
      </c>
      <c r="K2207" s="4" t="str">
        <f ca="1">VLOOKUP(C2207,Default!$B$4:$E$113,4, FALSE)</f>
        <v>scalar for GBD data</v>
      </c>
      <c r="L2207" s="21" t="str" cm="1">
        <f t="array" aca="1" ref="L2207" ca="1">IF(ISNA(VLOOKUP(D2207,Grouped_Sources!$C:$C,1,FALSE)),"", INDIRECT(VLOOKUP(D2207,Grouped_Sources!$C:$G,5,FALSE)))</f>
        <v>dummy value - leave for time being</v>
      </c>
      <c r="M2207" s="21"/>
      <c r="N2207" s="21"/>
    </row>
    <row r="2208" spans="1:14">
      <c r="A2208" s="5">
        <f t="shared" si="342"/>
        <v>25</v>
      </c>
      <c r="B2208" s="5">
        <f t="shared" si="343"/>
        <v>28</v>
      </c>
      <c r="C2208" s="5" t="str">
        <f t="shared" ca="1" si="344"/>
        <v>chronic_disease_scalar</v>
      </c>
      <c r="D2208" s="5" t="str">
        <f t="shared" ca="1" si="334"/>
        <v>chronic_disease_scalar_temuco_padrelascasas</v>
      </c>
      <c r="E2208" s="4" t="str" cm="1">
        <f t="array" aca="1" ref="E2208" ca="1">INDIRECT(ADDRESS(1,A2208,1,1,"all_city_parameter_inputs"))</f>
        <v>temuco_padrelascasas</v>
      </c>
      <c r="F2208" s="6" t="str" cm="1">
        <f t="array" aca="1" ref="F2208" ca="1">IF(AND(ISBLANK(INDIRECT(ADDRESS(B2208,2,1,1,"all_city_parameter_inputs"))), ISBLANK(INDIRECT(ADDRESS(B2208,1,1,1,"all_city_parameter_inputs")))), "", IF(ISBLANK(INDIRECT(ADDRESS(B2208,1,1,1,"all_city_parameter_inputs"))), All_city_list!F2207,INDIRECT(ADDRESS(B2208,1,1,1,"all_city_parameter_inputs"))))</f>
        <v>chronic_disease_scalar</v>
      </c>
      <c r="G2208" s="4" t="str" cm="1">
        <f t="array" aca="1" ref="G2208" ca="1">IF(AND(ISBLANK(INDIRECT(ADDRESS(B2208,3,1,1,"all_city_parameter_inputs"))),ISBLANK(INDIRECT(ADDRESS(B2208,2,1,1,"all_city_parameter_inputs")))),"",IF(ISBLANK(INDIRECT(ADDRESS(B2208,2,1,1,"all_city_parameter_inputs"))),"",INDIRECT(ADDRESS(B2208,2,1,1,"all_city_parameter_inputs"))))</f>
        <v>sd</v>
      </c>
      <c r="H2208" s="17" cm="1">
        <f t="array" aca="1" ref="H2208" ca="1">IF(ISBLANK(INDIRECT(ADDRESS(B2208,A2208,1,1,"all_city_parameter_inputs"))), "--",INDIRECT(ADDRESS(B2208,A2208,1,1,"all_city_parameter_inputs")))</f>
        <v>1.2</v>
      </c>
      <c r="I2208" s="17" t="str">
        <f ca="1">IF(OR(G2208="alpha",G2208="beta",G2208="sd",G2208="mean"),"--",VLOOKUP(C2208,Default!$B$5:$H$113,7,FALSE))</f>
        <v>--</v>
      </c>
      <c r="J2208" s="4" t="str">
        <f ca="1">VLOOKUP(F2208,Lookup!$C$5:$D$109,2, FALSE)</f>
        <v>Health values</v>
      </c>
      <c r="K2208" s="4" t="str">
        <f ca="1">VLOOKUP(C2208,Default!$B$4:$E$113,4, FALSE)</f>
        <v>scalar for GBD data</v>
      </c>
      <c r="L2208" s="21" t="str" cm="1">
        <f t="array" aca="1" ref="L2208" ca="1">IF(ISNA(VLOOKUP(D2208,Grouped_Sources!$C:$C,1,FALSE)),"", INDIRECT(VLOOKUP(D2208,Grouped_Sources!$C:$G,5,FALSE)))</f>
        <v>dummy value - leave for time being</v>
      </c>
      <c r="M2208" s="21"/>
      <c r="N2208" s="21"/>
    </row>
    <row r="2209" spans="1:14">
      <c r="A2209" s="5">
        <f t="shared" si="342"/>
        <v>25</v>
      </c>
      <c r="B2209" s="5">
        <f t="shared" si="343"/>
        <v>29</v>
      </c>
      <c r="C2209" s="5" t="str">
        <f t="shared" ca="1" si="344"/>
        <v>pm_conc_base</v>
      </c>
      <c r="D2209" s="5" t="str">
        <f t="shared" ca="1" si="334"/>
        <v>pm_conc_base_temuco_padrelascasas</v>
      </c>
      <c r="E2209" s="4" t="str" cm="1">
        <f t="array" aca="1" ref="E2209" ca="1">INDIRECT(ADDRESS(1,A2209,1,1,"all_city_parameter_inputs"))</f>
        <v>temuco_padrelascasas</v>
      </c>
      <c r="F2209" s="6" t="str" cm="1">
        <f t="array" aca="1" ref="F2209" ca="1">IF(AND(ISBLANK(INDIRECT(ADDRESS(B2209,2,1,1,"all_city_parameter_inputs"))), ISBLANK(INDIRECT(ADDRESS(B2209,1,1,1,"all_city_parameter_inputs")))), "", IF(ISBLANK(INDIRECT(ADDRESS(B2209,1,1,1,"all_city_parameter_inputs"))), All_city_list!F2208,INDIRECT(ADDRESS(B2209,1,1,1,"all_city_parameter_inputs"))))</f>
        <v>pm_conc_base</v>
      </c>
      <c r="G2209" s="4" t="str" cm="1">
        <f t="array" aca="1" ref="G2209" ca="1">IF(AND(ISBLANK(INDIRECT(ADDRESS(B2209,3,1,1,"all_city_parameter_inputs"))),ISBLANK(INDIRECT(ADDRESS(B2209,2,1,1,"all_city_parameter_inputs")))),"",IF(ISBLANK(INDIRECT(ADDRESS(B2209,2,1,1,"all_city_parameter_inputs"))),"",INDIRECT(ADDRESS(B2209,2,1,1,"all_city_parameter_inputs"))))</f>
        <v>constant</v>
      </c>
      <c r="H2209" s="17" cm="1">
        <f t="array" aca="1" ref="H2209" ca="1">IF(ISBLANK(INDIRECT(ADDRESS(B2209,A2209,1,1,"all_city_parameter_inputs"))), "--",INDIRECT(ADDRESS(B2209,A2209,1,1,"all_city_parameter_inputs")))</f>
        <v>31.897407139999999</v>
      </c>
      <c r="I2209" s="17">
        <f ca="1">IF(OR(G2209="alpha",G2209="beta",G2209="sd",G2209="mean"),"--",VLOOKUP(C2209,Default!$B$5:$H$113,7,FALSE))</f>
        <v>12.69</v>
      </c>
      <c r="J2209" s="4" t="str">
        <f ca="1">VLOOKUP(F2209,Lookup!$C$5:$D$109,2, FALSE)</f>
        <v>Pollution values</v>
      </c>
      <c r="K2209" s="4" t="str">
        <f ca="1">VLOOKUP(C2209,Default!$B$4:$E$113,4, FALSE)</f>
        <v>background PM2.5 concentration</v>
      </c>
      <c r="L2209" s="21" t="str" cm="1">
        <f t="array" aca="1" ref="L2209" ca="1">IF(ISNA(VLOOKUP(D2209,Grouped_Sources!$C:$C,1,FALSE)),"", INDIRECT(VLOOKUP(D2209,Grouped_Sources!$C:$G,5,FALSE)))</f>
        <v>…Dropbox\ITHIM Global\Methods and Processes\Air Pollution\Emissions and air pollution calculations - Rahul &amp; Haneen\Databases used\database_source_apport_studies_v2_0_26_9_2015.xls</v>
      </c>
      <c r="M2209" s="21"/>
      <c r="N2209" s="21"/>
    </row>
    <row r="2210" spans="1:14">
      <c r="A2210" s="5">
        <f t="shared" si="342"/>
        <v>25</v>
      </c>
      <c r="B2210" s="5">
        <f t="shared" si="343"/>
        <v>30</v>
      </c>
      <c r="C2210" s="5" t="str">
        <f t="shared" ca="1" si="344"/>
        <v>pm_conc_base</v>
      </c>
      <c r="D2210" s="5" t="str">
        <f t="shared" ca="1" si="334"/>
        <v>pm_conc_base_temuco_padrelascasas</v>
      </c>
      <c r="E2210" s="4" t="str" cm="1">
        <f t="array" aca="1" ref="E2210" ca="1">INDIRECT(ADDRESS(1,A2210,1,1,"all_city_parameter_inputs"))</f>
        <v>temuco_padrelascasas</v>
      </c>
      <c r="F2210" s="6" t="str" cm="1">
        <f t="array" aca="1" ref="F2210" ca="1">IF(AND(ISBLANK(INDIRECT(ADDRESS(B2210,2,1,1,"all_city_parameter_inputs"))), ISBLANK(INDIRECT(ADDRESS(B2210,1,1,1,"all_city_parameter_inputs")))), "", IF(ISBLANK(INDIRECT(ADDRESS(B2210,1,1,1,"all_city_parameter_inputs"))), All_city_list!F2209,INDIRECT(ADDRESS(B2210,1,1,1,"all_city_parameter_inputs"))))</f>
        <v>pm_conc_base</v>
      </c>
      <c r="G2210" s="4" t="str" cm="1">
        <f t="array" aca="1" ref="G2210" ca="1">IF(AND(ISBLANK(INDIRECT(ADDRESS(B2210,3,1,1,"all_city_parameter_inputs"))),ISBLANK(INDIRECT(ADDRESS(B2210,2,1,1,"all_city_parameter_inputs")))),"",IF(ISBLANK(INDIRECT(ADDRESS(B2210,2,1,1,"all_city_parameter_inputs"))),"",INDIRECT(ADDRESS(B2210,2,1,1,"all_city_parameter_inputs"))))</f>
        <v>mean</v>
      </c>
      <c r="H2210" s="17" t="str" cm="1">
        <f t="array" aca="1" ref="H2210" ca="1">IF(ISBLANK(INDIRECT(ADDRESS(B2210,A2210,1,1,"all_city_parameter_inputs"))), "--",INDIRECT(ADDRESS(B2210,A2210,1,1,"all_city_parameter_inputs")))</f>
        <v>--</v>
      </c>
      <c r="I2210" s="17" t="str">
        <f ca="1">IF(OR(G2210="alpha",G2210="beta",G2210="sd",G2210="mean"),"--",VLOOKUP(C2210,Default!$B$5:$H$113,7,FALSE))</f>
        <v>--</v>
      </c>
      <c r="J2210" s="4" t="str">
        <f ca="1">VLOOKUP(F2210,Lookup!$C$5:$D$109,2, FALSE)</f>
        <v>Pollution values</v>
      </c>
      <c r="K2210" s="4" t="str">
        <f ca="1">VLOOKUP(C2210,Default!$B$4:$E$113,4, FALSE)</f>
        <v>background PM2.5 concentration</v>
      </c>
      <c r="L2210" s="21" t="str" cm="1">
        <f t="array" aca="1" ref="L2210" ca="1">IF(ISNA(VLOOKUP(D2210,Grouped_Sources!$C:$C,1,FALSE)),"", INDIRECT(VLOOKUP(D2210,Grouped_Sources!$C:$G,5,FALSE)))</f>
        <v>…Dropbox\ITHIM Global\Methods and Processes\Air Pollution\Emissions and air pollution calculations - Rahul &amp; Haneen\Databases used\database_source_apport_studies_v2_0_26_9_2015.xls</v>
      </c>
      <c r="M2210" s="21"/>
      <c r="N2210" s="21"/>
    </row>
    <row r="2211" spans="1:14">
      <c r="A2211" s="5">
        <f t="shared" si="342"/>
        <v>25</v>
      </c>
      <c r="B2211" s="5">
        <f t="shared" si="343"/>
        <v>31</v>
      </c>
      <c r="C2211" s="5" t="str">
        <f t="shared" ca="1" si="344"/>
        <v>pm_conc_base</v>
      </c>
      <c r="D2211" s="5" t="str">
        <f t="shared" ca="1" si="334"/>
        <v>pm_conc_base_temuco_padrelascasas</v>
      </c>
      <c r="E2211" s="4" t="str" cm="1">
        <f t="array" aca="1" ref="E2211" ca="1">INDIRECT(ADDRESS(1,A2211,1,1,"all_city_parameter_inputs"))</f>
        <v>temuco_padrelascasas</v>
      </c>
      <c r="F2211" s="6" t="str" cm="1">
        <f t="array" aca="1" ref="F2211" ca="1">IF(AND(ISBLANK(INDIRECT(ADDRESS(B2211,2,1,1,"all_city_parameter_inputs"))), ISBLANK(INDIRECT(ADDRESS(B2211,1,1,1,"all_city_parameter_inputs")))), "", IF(ISBLANK(INDIRECT(ADDRESS(B2211,1,1,1,"all_city_parameter_inputs"))), All_city_list!F2210,INDIRECT(ADDRESS(B2211,1,1,1,"all_city_parameter_inputs"))))</f>
        <v>pm_conc_base</v>
      </c>
      <c r="G2211" s="4" t="str" cm="1">
        <f t="array" aca="1" ref="G2211" ca="1">IF(AND(ISBLANK(INDIRECT(ADDRESS(B2211,3,1,1,"all_city_parameter_inputs"))),ISBLANK(INDIRECT(ADDRESS(B2211,2,1,1,"all_city_parameter_inputs")))),"",IF(ISBLANK(INDIRECT(ADDRESS(B2211,2,1,1,"all_city_parameter_inputs"))),"",INDIRECT(ADDRESS(B2211,2,1,1,"all_city_parameter_inputs"))))</f>
        <v>sd</v>
      </c>
      <c r="H2211" s="17" t="str" cm="1">
        <f t="array" aca="1" ref="H2211" ca="1">IF(ISBLANK(INDIRECT(ADDRESS(B2211,A2211,1,1,"all_city_parameter_inputs"))), "--",INDIRECT(ADDRESS(B2211,A2211,1,1,"all_city_parameter_inputs")))</f>
        <v>--</v>
      </c>
      <c r="I2211" s="17" t="str">
        <f ca="1">IF(OR(G2211="alpha",G2211="beta",G2211="sd",G2211="mean"),"--",VLOOKUP(C2211,Default!$B$5:$H$113,7,FALSE))</f>
        <v>--</v>
      </c>
      <c r="J2211" s="4" t="str">
        <f ca="1">VLOOKUP(F2211,Lookup!$C$5:$D$109,2, FALSE)</f>
        <v>Pollution values</v>
      </c>
      <c r="K2211" s="4" t="str">
        <f ca="1">VLOOKUP(C2211,Default!$B$4:$E$113,4, FALSE)</f>
        <v>background PM2.5 concentration</v>
      </c>
      <c r="L2211" s="21" t="str" cm="1">
        <f t="array" aca="1" ref="L2211" ca="1">IF(ISNA(VLOOKUP(D2211,Grouped_Sources!$C:$C,1,FALSE)),"", INDIRECT(VLOOKUP(D2211,Grouped_Sources!$C:$G,5,FALSE)))</f>
        <v>…Dropbox\ITHIM Global\Methods and Processes\Air Pollution\Emissions and air pollution calculations - Rahul &amp; Haneen\Databases used\database_source_apport_studies_v2_0_26_9_2015.xls</v>
      </c>
      <c r="M2211" s="21"/>
      <c r="N2211" s="21"/>
    </row>
    <row r="2212" spans="1:14">
      <c r="A2212" s="5">
        <f t="shared" si="342"/>
        <v>25</v>
      </c>
      <c r="B2212" s="5">
        <f t="shared" si="343"/>
        <v>32</v>
      </c>
      <c r="C2212" s="5" t="str">
        <f t="shared" ca="1" si="344"/>
        <v>pm_trans_share</v>
      </c>
      <c r="D2212" s="5" t="str">
        <f t="shared" ca="1" si="334"/>
        <v>pm_trans_share_temuco_padrelascasas</v>
      </c>
      <c r="E2212" s="4" t="str" cm="1">
        <f t="array" aca="1" ref="E2212" ca="1">INDIRECT(ADDRESS(1,A2212,1,1,"all_city_parameter_inputs"))</f>
        <v>temuco_padrelascasas</v>
      </c>
      <c r="F2212" s="6" t="str" cm="1">
        <f t="array" aca="1" ref="F2212" ca="1">IF(AND(ISBLANK(INDIRECT(ADDRESS(B2212,2,1,1,"all_city_parameter_inputs"))), ISBLANK(INDIRECT(ADDRESS(B2212,1,1,1,"all_city_parameter_inputs")))), "", IF(ISBLANK(INDIRECT(ADDRESS(B2212,1,1,1,"all_city_parameter_inputs"))), All_city_list!F2211,INDIRECT(ADDRESS(B2212,1,1,1,"all_city_parameter_inputs"))))</f>
        <v>pm_trans_share</v>
      </c>
      <c r="G2212" s="4" t="str" cm="1">
        <f t="array" aca="1" ref="G2212" ca="1">IF(AND(ISBLANK(INDIRECT(ADDRESS(B2212,3,1,1,"all_city_parameter_inputs"))),ISBLANK(INDIRECT(ADDRESS(B2212,2,1,1,"all_city_parameter_inputs")))),"",IF(ISBLANK(INDIRECT(ADDRESS(B2212,2,1,1,"all_city_parameter_inputs"))),"",INDIRECT(ADDRESS(B2212,2,1,1,"all_city_parameter_inputs"))))</f>
        <v>constant</v>
      </c>
      <c r="H2212" s="17" cm="1">
        <f t="array" aca="1" ref="H2212" ca="1">IF(ISBLANK(INDIRECT(ADDRESS(B2212,A2212,1,1,"all_city_parameter_inputs"))), "--",INDIRECT(ADDRESS(B2212,A2212,1,1,"all_city_parameter_inputs")))</f>
        <v>0.32</v>
      </c>
      <c r="I2212" s="17">
        <f ca="1">IF(OR(G2212="alpha",G2212="beta",G2212="sd",G2212="mean"),"--",VLOOKUP(C2212,Default!$B$5:$H$113,7,FALSE))</f>
        <v>0.42</v>
      </c>
      <c r="J2212" s="4" t="str">
        <f ca="1">VLOOKUP(F2212,Lookup!$C$5:$D$109,2, FALSE)</f>
        <v>Pollution values</v>
      </c>
      <c r="K2212" s="4" t="str">
        <f ca="1">VLOOKUP(C2212,Default!$B$4:$E$113,4, FALSE)</f>
        <v>proportion of background PM2.5 attributable to transport</v>
      </c>
      <c r="L2212" s="21" t="str" cm="1">
        <f t="array" aca="1" ref="L2212" ca="1">IF(ISNA(VLOOKUP(D2212,Grouped_Sources!$C:$C,1,FALSE)),"", INDIRECT(VLOOKUP(D2212,Grouped_Sources!$C:$G,5,FALSE)))</f>
        <v>…Dropbox\ITHIM Global\Methods and Processes\Air Pollution\Emissions and air pollution calculations - Rahul &amp; Haneen\Databases used\database_source_apport_studies_v2_0_26_9_2015.xls</v>
      </c>
      <c r="M2212" s="21"/>
      <c r="N2212" s="21"/>
    </row>
    <row r="2213" spans="1:14">
      <c r="A2213" s="5">
        <f t="shared" si="342"/>
        <v>25</v>
      </c>
      <c r="B2213" s="5">
        <f t="shared" si="343"/>
        <v>33</v>
      </c>
      <c r="C2213" s="5" t="str">
        <f t="shared" ca="1" si="344"/>
        <v>pm_trans_share</v>
      </c>
      <c r="D2213" s="5" t="str">
        <f t="shared" ca="1" si="334"/>
        <v>pm_trans_share_temuco_padrelascasas</v>
      </c>
      <c r="E2213" s="4" t="str" cm="1">
        <f t="array" aca="1" ref="E2213" ca="1">INDIRECT(ADDRESS(1,A2213,1,1,"all_city_parameter_inputs"))</f>
        <v>temuco_padrelascasas</v>
      </c>
      <c r="F2213" s="6" t="str" cm="1">
        <f t="array" aca="1" ref="F2213" ca="1">IF(AND(ISBLANK(INDIRECT(ADDRESS(B2213,2,1,1,"all_city_parameter_inputs"))), ISBLANK(INDIRECT(ADDRESS(B2213,1,1,1,"all_city_parameter_inputs")))), "", IF(ISBLANK(INDIRECT(ADDRESS(B2213,1,1,1,"all_city_parameter_inputs"))), All_city_list!F2212,INDIRECT(ADDRESS(B2213,1,1,1,"all_city_parameter_inputs"))))</f>
        <v>pm_trans_share</v>
      </c>
      <c r="G2213" s="4" t="str" cm="1">
        <f t="array" aca="1" ref="G2213" ca="1">IF(AND(ISBLANK(INDIRECT(ADDRESS(B2213,3,1,1,"all_city_parameter_inputs"))),ISBLANK(INDIRECT(ADDRESS(B2213,2,1,1,"all_city_parameter_inputs")))),"",IF(ISBLANK(INDIRECT(ADDRESS(B2213,2,1,1,"all_city_parameter_inputs"))),"",INDIRECT(ADDRESS(B2213,2,1,1,"all_city_parameter_inputs"))))</f>
        <v>alpha</v>
      </c>
      <c r="H2213" s="17" t="str" cm="1">
        <f t="array" aca="1" ref="H2213" ca="1">IF(ISBLANK(INDIRECT(ADDRESS(B2213,A2213,1,1,"all_city_parameter_inputs"))), "--",INDIRECT(ADDRESS(B2213,A2213,1,1,"all_city_parameter_inputs")))</f>
        <v>--</v>
      </c>
      <c r="I2213" s="17" t="str">
        <f ca="1">IF(OR(G2213="alpha",G2213="beta",G2213="sd",G2213="mean"),"--",VLOOKUP(C2213,Default!$B$5:$H$113,7,FALSE))</f>
        <v>--</v>
      </c>
      <c r="J2213" s="4" t="str">
        <f ca="1">VLOOKUP(F2213,Lookup!$C$5:$D$109,2, FALSE)</f>
        <v>Pollution values</v>
      </c>
      <c r="K2213" s="4" t="str">
        <f ca="1">VLOOKUP(C2213,Default!$B$4:$E$113,4, FALSE)</f>
        <v>proportion of background PM2.5 attributable to transport</v>
      </c>
      <c r="L2213" s="21" t="str" cm="1">
        <f t="array" aca="1" ref="L2213" ca="1">IF(ISNA(VLOOKUP(D2213,Grouped_Sources!$C:$C,1,FALSE)),"", INDIRECT(VLOOKUP(D2213,Grouped_Sources!$C:$G,5,FALSE)))</f>
        <v>…Dropbox\ITHIM Global\Methods and Processes\Air Pollution\Emissions and air pollution calculations - Rahul &amp; Haneen\Databases used\database_source_apport_studies_v2_0_26_9_2015.xls</v>
      </c>
      <c r="M2213" s="21"/>
      <c r="N2213" s="21"/>
    </row>
    <row r="2214" spans="1:14">
      <c r="A2214" s="5">
        <f t="shared" si="342"/>
        <v>25</v>
      </c>
      <c r="B2214" s="5">
        <f t="shared" si="343"/>
        <v>34</v>
      </c>
      <c r="C2214" s="5" t="str">
        <f t="shared" ca="1" si="344"/>
        <v>pm_trans_share</v>
      </c>
      <c r="D2214" s="5" t="str">
        <f t="shared" ca="1" si="334"/>
        <v>pm_trans_share_temuco_padrelascasas</v>
      </c>
      <c r="E2214" s="4" t="str" cm="1">
        <f t="array" aca="1" ref="E2214" ca="1">INDIRECT(ADDRESS(1,A2214,1,1,"all_city_parameter_inputs"))</f>
        <v>temuco_padrelascasas</v>
      </c>
      <c r="F2214" s="6" t="str" cm="1">
        <f t="array" aca="1" ref="F2214" ca="1">IF(AND(ISBLANK(INDIRECT(ADDRESS(B2214,2,1,1,"all_city_parameter_inputs"))), ISBLANK(INDIRECT(ADDRESS(B2214,1,1,1,"all_city_parameter_inputs")))), "", IF(ISBLANK(INDIRECT(ADDRESS(B2214,1,1,1,"all_city_parameter_inputs"))), All_city_list!F2213,INDIRECT(ADDRESS(B2214,1,1,1,"all_city_parameter_inputs"))))</f>
        <v>pm_trans_share</v>
      </c>
      <c r="G2214" s="4" t="str" cm="1">
        <f t="array" aca="1" ref="G2214" ca="1">IF(AND(ISBLANK(INDIRECT(ADDRESS(B2214,3,1,1,"all_city_parameter_inputs"))),ISBLANK(INDIRECT(ADDRESS(B2214,2,1,1,"all_city_parameter_inputs")))),"",IF(ISBLANK(INDIRECT(ADDRESS(B2214,2,1,1,"all_city_parameter_inputs"))),"",INDIRECT(ADDRESS(B2214,2,1,1,"all_city_parameter_inputs"))))</f>
        <v>beta</v>
      </c>
      <c r="H2214" s="17" t="str" cm="1">
        <f t="array" aca="1" ref="H2214" ca="1">IF(ISBLANK(INDIRECT(ADDRESS(B2214,A2214,1,1,"all_city_parameter_inputs"))), "--",INDIRECT(ADDRESS(B2214,A2214,1,1,"all_city_parameter_inputs")))</f>
        <v>--</v>
      </c>
      <c r="I2214" s="17" t="str">
        <f ca="1">IF(OR(G2214="alpha",G2214="beta",G2214="sd",G2214="mean"),"--",VLOOKUP(C2214,Default!$B$5:$H$113,7,FALSE))</f>
        <v>--</v>
      </c>
      <c r="J2214" s="4" t="str">
        <f ca="1">VLOOKUP(F2214,Lookup!$C$5:$D$109,2, FALSE)</f>
        <v>Pollution values</v>
      </c>
      <c r="K2214" s="4" t="str">
        <f ca="1">VLOOKUP(C2214,Default!$B$4:$E$113,4, FALSE)</f>
        <v>proportion of background PM2.5 attributable to transport</v>
      </c>
      <c r="L2214" s="21" t="str" cm="1">
        <f t="array" aca="1" ref="L2214" ca="1">IF(ISNA(VLOOKUP(D2214,Grouped_Sources!$C:$C,1,FALSE)),"", INDIRECT(VLOOKUP(D2214,Grouped_Sources!$C:$G,5,FALSE)))</f>
        <v>…Dropbox\ITHIM Global\Methods and Processes\Air Pollution\Emissions and air pollution calculations - Rahul &amp; Haneen\Databases used\database_source_apport_studies_v2_0_26_9_2015.xls</v>
      </c>
      <c r="M2214" s="21"/>
      <c r="N2214" s="21"/>
    </row>
    <row r="2215" spans="1:14">
      <c r="A2215" s="5">
        <f t="shared" si="342"/>
        <v>25</v>
      </c>
      <c r="B2215" s="5">
        <f t="shared" si="343"/>
        <v>35</v>
      </c>
      <c r="C2215" s="5" t="str">
        <f t="shared" ca="1" si="344"/>
        <v>background_pa_scalar</v>
      </c>
      <c r="D2215" s="5" t="str">
        <f t="shared" ca="1" si="334"/>
        <v>background_pa_scalar_temuco_padrelascasas</v>
      </c>
      <c r="E2215" s="4" t="str" cm="1">
        <f t="array" aca="1" ref="E2215" ca="1">INDIRECT(ADDRESS(1,A2215,1,1,"all_city_parameter_inputs"))</f>
        <v>temuco_padrelascasas</v>
      </c>
      <c r="F2215" s="6" t="str" cm="1">
        <f t="array" aca="1" ref="F2215" ca="1">IF(AND(ISBLANK(INDIRECT(ADDRESS(B2215,2,1,1,"all_city_parameter_inputs"))), ISBLANK(INDIRECT(ADDRESS(B2215,1,1,1,"all_city_parameter_inputs")))), "", IF(ISBLANK(INDIRECT(ADDRESS(B2215,1,1,1,"all_city_parameter_inputs"))), All_city_list!F2214,INDIRECT(ADDRESS(B2215,1,1,1,"all_city_parameter_inputs"))))</f>
        <v>background_pa_scalar</v>
      </c>
      <c r="G2215" s="4" t="str" cm="1">
        <f t="array" aca="1" ref="G2215" ca="1">IF(AND(ISBLANK(INDIRECT(ADDRESS(B2215,3,1,1,"all_city_parameter_inputs"))),ISBLANK(INDIRECT(ADDRESS(B2215,2,1,1,"all_city_parameter_inputs")))),"",IF(ISBLANK(INDIRECT(ADDRESS(B2215,2,1,1,"all_city_parameter_inputs"))),"",INDIRECT(ADDRESS(B2215,2,1,1,"all_city_parameter_inputs"))))</f>
        <v>constant</v>
      </c>
      <c r="H2215" s="17" cm="1">
        <f t="array" aca="1" ref="H2215" ca="1">IF(ISBLANK(INDIRECT(ADDRESS(B2215,A2215,1,1,"all_city_parameter_inputs"))), "--",INDIRECT(ADDRESS(B2215,A2215,1,1,"all_city_parameter_inputs")))</f>
        <v>1</v>
      </c>
      <c r="I2215" s="17">
        <f ca="1">IF(OR(G2215="alpha",G2215="beta",G2215="sd",G2215="mean"),"--",VLOOKUP(C2215,Default!$B$5:$H$113,7,FALSE))</f>
        <v>1</v>
      </c>
      <c r="J2215" s="4" t="str">
        <f ca="1">VLOOKUP(F2215,Lookup!$C$5:$D$109,2, FALSE)</f>
        <v>PA values</v>
      </c>
      <c r="K2215" s="4" t="str">
        <f ca="1">VLOOKUP(C2215,Default!$B$4:$E$113,4, FALSE)</f>
        <v>scalar for physical activity</v>
      </c>
      <c r="L2215" s="21" t="str" cm="1">
        <f t="array" aca="1" ref="L2215" ca="1">IF(ISNA(VLOOKUP(D2215,Grouped_Sources!$C:$C,1,FALSE)),"", INDIRECT(VLOOKUP(D2215,Grouped_Sources!$C:$G,5,FALSE)))</f>
        <v>dummy value - leave (could be improved by looking at PA surveys</v>
      </c>
      <c r="M2215" s="21"/>
      <c r="N2215" s="21"/>
    </row>
    <row r="2216" spans="1:14">
      <c r="A2216" s="5">
        <f t="shared" si="342"/>
        <v>25</v>
      </c>
      <c r="B2216" s="5">
        <f t="shared" si="343"/>
        <v>36</v>
      </c>
      <c r="C2216" s="5" t="str">
        <f t="shared" ca="1" si="344"/>
        <v>background_pa_scalar</v>
      </c>
      <c r="D2216" s="5" t="str">
        <f t="shared" ca="1" si="334"/>
        <v>background_pa_scalar_temuco_padrelascasas</v>
      </c>
      <c r="E2216" s="4" t="str" cm="1">
        <f t="array" aca="1" ref="E2216" ca="1">INDIRECT(ADDRESS(1,A2216,1,1,"all_city_parameter_inputs"))</f>
        <v>temuco_padrelascasas</v>
      </c>
      <c r="F2216" s="6" t="str" cm="1">
        <f t="array" aca="1" ref="F2216" ca="1">IF(AND(ISBLANK(INDIRECT(ADDRESS(B2216,2,1,1,"all_city_parameter_inputs"))), ISBLANK(INDIRECT(ADDRESS(B2216,1,1,1,"all_city_parameter_inputs")))), "", IF(ISBLANK(INDIRECT(ADDRESS(B2216,1,1,1,"all_city_parameter_inputs"))), All_city_list!F2215,INDIRECT(ADDRESS(B2216,1,1,1,"all_city_parameter_inputs"))))</f>
        <v>background_pa_scalar</v>
      </c>
      <c r="G2216" s="4" t="str" cm="1">
        <f t="array" aca="1" ref="G2216" ca="1">IF(AND(ISBLANK(INDIRECT(ADDRESS(B2216,3,1,1,"all_city_parameter_inputs"))),ISBLANK(INDIRECT(ADDRESS(B2216,2,1,1,"all_city_parameter_inputs")))),"",IF(ISBLANK(INDIRECT(ADDRESS(B2216,2,1,1,"all_city_parameter_inputs"))),"",INDIRECT(ADDRESS(B2216,2,1,1,"all_city_parameter_inputs"))))</f>
        <v>mean</v>
      </c>
      <c r="H2216" s="17" cm="1">
        <f t="array" aca="1" ref="H2216" ca="1">IF(ISBLANK(INDIRECT(ADDRESS(B2216,A2216,1,1,"all_city_parameter_inputs"))), "--",INDIRECT(ADDRESS(B2216,A2216,1,1,"all_city_parameter_inputs")))</f>
        <v>1</v>
      </c>
      <c r="I2216" s="17" t="str">
        <f ca="1">IF(OR(G2216="alpha",G2216="beta",G2216="sd",G2216="mean"),"--",VLOOKUP(C2216,Default!$B$5:$H$113,7,FALSE))</f>
        <v>--</v>
      </c>
      <c r="J2216" s="4" t="str">
        <f ca="1">VLOOKUP(F2216,Lookup!$C$5:$D$109,2, FALSE)</f>
        <v>PA values</v>
      </c>
      <c r="K2216" s="4" t="str">
        <f ca="1">VLOOKUP(C2216,Default!$B$4:$E$113,4, FALSE)</f>
        <v>scalar for physical activity</v>
      </c>
      <c r="L2216" s="21" t="str" cm="1">
        <f t="array" aca="1" ref="L2216" ca="1">IF(ISNA(VLOOKUP(D2216,Grouped_Sources!$C:$C,1,FALSE)),"", INDIRECT(VLOOKUP(D2216,Grouped_Sources!$C:$G,5,FALSE)))</f>
        <v>dummy value - leave (could be improved by looking at PA surveys</v>
      </c>
      <c r="M2216" s="21"/>
      <c r="N2216" s="21"/>
    </row>
    <row r="2217" spans="1:14">
      <c r="A2217" s="5">
        <f t="shared" si="342"/>
        <v>25</v>
      </c>
      <c r="B2217" s="5">
        <f t="shared" si="343"/>
        <v>37</v>
      </c>
      <c r="C2217" s="5" t="str">
        <f t="shared" ca="1" si="344"/>
        <v>background_pa_scalar</v>
      </c>
      <c r="D2217" s="5" t="str">
        <f t="shared" ca="1" si="334"/>
        <v>background_pa_scalar_temuco_padrelascasas</v>
      </c>
      <c r="E2217" s="4" t="str" cm="1">
        <f t="array" aca="1" ref="E2217" ca="1">INDIRECT(ADDRESS(1,A2217,1,1,"all_city_parameter_inputs"))</f>
        <v>temuco_padrelascasas</v>
      </c>
      <c r="F2217" s="6" t="str" cm="1">
        <f t="array" aca="1" ref="F2217" ca="1">IF(AND(ISBLANK(INDIRECT(ADDRESS(B2217,2,1,1,"all_city_parameter_inputs"))), ISBLANK(INDIRECT(ADDRESS(B2217,1,1,1,"all_city_parameter_inputs")))), "", IF(ISBLANK(INDIRECT(ADDRESS(B2217,1,1,1,"all_city_parameter_inputs"))), All_city_list!F2216,INDIRECT(ADDRESS(B2217,1,1,1,"all_city_parameter_inputs"))))</f>
        <v>background_pa_scalar</v>
      </c>
      <c r="G2217" s="4" t="str" cm="1">
        <f t="array" aca="1" ref="G2217" ca="1">IF(AND(ISBLANK(INDIRECT(ADDRESS(B2217,3,1,1,"all_city_parameter_inputs"))),ISBLANK(INDIRECT(ADDRESS(B2217,2,1,1,"all_city_parameter_inputs")))),"",IF(ISBLANK(INDIRECT(ADDRESS(B2217,2,1,1,"all_city_parameter_inputs"))),"",INDIRECT(ADDRESS(B2217,2,1,1,"all_city_parameter_inputs"))))</f>
        <v>sd</v>
      </c>
      <c r="H2217" s="17" cm="1">
        <f t="array" aca="1" ref="H2217" ca="1">IF(ISBLANK(INDIRECT(ADDRESS(B2217,A2217,1,1,"all_city_parameter_inputs"))), "--",INDIRECT(ADDRESS(B2217,A2217,1,1,"all_city_parameter_inputs")))</f>
        <v>1.2</v>
      </c>
      <c r="I2217" s="17" t="str">
        <f ca="1">IF(OR(G2217="alpha",G2217="beta",G2217="sd",G2217="mean"),"--",VLOOKUP(C2217,Default!$B$5:$H$113,7,FALSE))</f>
        <v>--</v>
      </c>
      <c r="J2217" s="4" t="str">
        <f ca="1">VLOOKUP(F2217,Lookup!$C$5:$D$109,2, FALSE)</f>
        <v>PA values</v>
      </c>
      <c r="K2217" s="4" t="str">
        <f ca="1">VLOOKUP(C2217,Default!$B$4:$E$113,4, FALSE)</f>
        <v>scalar for physical activity</v>
      </c>
      <c r="L2217" s="21" t="str" cm="1">
        <f t="array" aca="1" ref="L2217" ca="1">IF(ISNA(VLOOKUP(D2217,Grouped_Sources!$C:$C,1,FALSE)),"", INDIRECT(VLOOKUP(D2217,Grouped_Sources!$C:$G,5,FALSE)))</f>
        <v>dummy value - leave (could be improved by looking at PA surveys</v>
      </c>
      <c r="M2217" s="21"/>
      <c r="N2217" s="21"/>
    </row>
    <row r="2218" spans="1:14">
      <c r="A2218" s="5">
        <f t="shared" si="342"/>
        <v>25</v>
      </c>
      <c r="B2218" s="5">
        <f t="shared" si="343"/>
        <v>38</v>
      </c>
      <c r="C2218" s="5" t="str">
        <f t="shared" ca="1" si="344"/>
        <v>bus_walk_time</v>
      </c>
      <c r="D2218" s="5" t="str">
        <f t="shared" ca="1" si="334"/>
        <v>bus_walk_time_temuco_padrelascasas</v>
      </c>
      <c r="E2218" s="4" t="str" cm="1">
        <f t="array" aca="1" ref="E2218" ca="1">INDIRECT(ADDRESS(1,A2218,1,1,"all_city_parameter_inputs"))</f>
        <v>temuco_padrelascasas</v>
      </c>
      <c r="F2218" s="6" t="str" cm="1">
        <f t="array" aca="1" ref="F2218" ca="1">IF(AND(ISBLANK(INDIRECT(ADDRESS(B2218,2,1,1,"all_city_parameter_inputs"))), ISBLANK(INDIRECT(ADDRESS(B2218,1,1,1,"all_city_parameter_inputs")))), "", IF(ISBLANK(INDIRECT(ADDRESS(B2218,1,1,1,"all_city_parameter_inputs"))), All_city_list!F2217,INDIRECT(ADDRESS(B2218,1,1,1,"all_city_parameter_inputs"))))</f>
        <v>bus_walk_time</v>
      </c>
      <c r="G2218" s="4" t="str" cm="1">
        <f t="array" aca="1" ref="G2218" ca="1">IF(AND(ISBLANK(INDIRECT(ADDRESS(B2218,3,1,1,"all_city_parameter_inputs"))),ISBLANK(INDIRECT(ADDRESS(B2218,2,1,1,"all_city_parameter_inputs")))),"",IF(ISBLANK(INDIRECT(ADDRESS(B2218,2,1,1,"all_city_parameter_inputs"))),"",INDIRECT(ADDRESS(B2218,2,1,1,"all_city_parameter_inputs"))))</f>
        <v>constant</v>
      </c>
      <c r="H2218" s="17" cm="1">
        <f t="array" aca="1" ref="H2218" ca="1">IF(ISBLANK(INDIRECT(ADDRESS(B2218,A2218,1,1,"all_city_parameter_inputs"))), "--",INDIRECT(ADDRESS(B2218,A2218,1,1,"all_city_parameter_inputs")))</f>
        <v>7</v>
      </c>
      <c r="I2218" s="17">
        <f ca="1">IF(OR(G2218="alpha",G2218="beta",G2218="sd",G2218="mean"),"--",VLOOKUP(C2218,Default!$B$5:$H$113,7,FALSE))</f>
        <v>16</v>
      </c>
      <c r="J2218" s="4" t="str">
        <f ca="1">VLOOKUP(F2218,Lookup!$C$5:$D$109,2, FALSE)</f>
        <v>Travel values</v>
      </c>
      <c r="K2218" s="4" t="str">
        <f ca="1">VLOOKUP(C2218,Default!$B$4:$E$113,4, FALSE)</f>
        <v>time taken to walk to bus stop, added to each trip with main mode bus unless there is already a walking component in the travel survey</v>
      </c>
      <c r="L2218" s="21" cm="1">
        <f t="array" aca="1" ref="L2218" ca="1">IF(ISNA(VLOOKUP(D2218,Grouped_Sources!$C:$C,1,FALSE)),"", INDIRECT(VLOOKUP(D2218,Grouped_Sources!$C:$G,5,FALSE)))</f>
        <v>0</v>
      </c>
      <c r="M2218" s="21"/>
      <c r="N2218" s="21"/>
    </row>
    <row r="2219" spans="1:14">
      <c r="A2219" s="5">
        <f t="shared" si="342"/>
        <v>25</v>
      </c>
      <c r="B2219" s="5">
        <f t="shared" si="343"/>
        <v>39</v>
      </c>
      <c r="C2219" s="5" t="str">
        <f t="shared" ca="1" si="344"/>
        <v>bus_walk_time</v>
      </c>
      <c r="D2219" s="5" t="str">
        <f t="shared" ca="1" si="334"/>
        <v>bus_walk_time_temuco_padrelascasas</v>
      </c>
      <c r="E2219" s="4" t="str" cm="1">
        <f t="array" aca="1" ref="E2219" ca="1">INDIRECT(ADDRESS(1,A2219,1,1,"all_city_parameter_inputs"))</f>
        <v>temuco_padrelascasas</v>
      </c>
      <c r="F2219" s="6" t="str" cm="1">
        <f t="array" aca="1" ref="F2219" ca="1">IF(AND(ISBLANK(INDIRECT(ADDRESS(B2219,2,1,1,"all_city_parameter_inputs"))), ISBLANK(INDIRECT(ADDRESS(B2219,1,1,1,"all_city_parameter_inputs")))), "", IF(ISBLANK(INDIRECT(ADDRESS(B2219,1,1,1,"all_city_parameter_inputs"))), All_city_list!F2218,INDIRECT(ADDRESS(B2219,1,1,1,"all_city_parameter_inputs"))))</f>
        <v>bus_walk_time</v>
      </c>
      <c r="G2219" s="4" t="str" cm="1">
        <f t="array" aca="1" ref="G2219" ca="1">IF(AND(ISBLANK(INDIRECT(ADDRESS(B2219,3,1,1,"all_city_parameter_inputs"))),ISBLANK(INDIRECT(ADDRESS(B2219,2,1,1,"all_city_parameter_inputs")))),"",IF(ISBLANK(INDIRECT(ADDRESS(B2219,2,1,1,"all_city_parameter_inputs"))),"",INDIRECT(ADDRESS(B2219,2,1,1,"all_city_parameter_inputs"))))</f>
        <v>mean</v>
      </c>
      <c r="H2219" s="17" cm="1">
        <f t="array" aca="1" ref="H2219" ca="1">IF(ISBLANK(INDIRECT(ADDRESS(B2219,A2219,1,1,"all_city_parameter_inputs"))), "--",INDIRECT(ADDRESS(B2219,A2219,1,1,"all_city_parameter_inputs")))</f>
        <v>5.7547474299097692</v>
      </c>
      <c r="I2219" s="17" t="str">
        <f ca="1">IF(OR(G2219="alpha",G2219="beta",G2219="sd",G2219="mean"),"--",VLOOKUP(C2219,Default!$B$5:$H$113,7,FALSE))</f>
        <v>--</v>
      </c>
      <c r="J2219" s="4" t="str">
        <f ca="1">VLOOKUP(F2219,Lookup!$C$5:$D$109,2, FALSE)</f>
        <v>Travel values</v>
      </c>
      <c r="K2219" s="4" t="str">
        <f ca="1">VLOOKUP(C2219,Default!$B$4:$E$113,4, FALSE)</f>
        <v>time taken to walk to bus stop, added to each trip with main mode bus unless there is already a walking component in the travel survey</v>
      </c>
      <c r="L2219" s="21" cm="1">
        <f t="array" aca="1" ref="L2219" ca="1">IF(ISNA(VLOOKUP(D2219,Grouped_Sources!$C:$C,1,FALSE)),"", INDIRECT(VLOOKUP(D2219,Grouped_Sources!$C:$G,5,FALSE)))</f>
        <v>0</v>
      </c>
      <c r="M2219" s="21"/>
      <c r="N2219" s="21"/>
    </row>
    <row r="2220" spans="1:14">
      <c r="A2220" s="5">
        <f t="shared" si="342"/>
        <v>25</v>
      </c>
      <c r="B2220" s="5">
        <f t="shared" si="343"/>
        <v>40</v>
      </c>
      <c r="C2220" s="5" t="str">
        <f t="shared" ca="1" si="344"/>
        <v>bus_walk_time</v>
      </c>
      <c r="D2220" s="5" t="str">
        <f t="shared" ca="1" si="334"/>
        <v>bus_walk_time_temuco_padrelascasas</v>
      </c>
      <c r="E2220" s="4" t="str" cm="1">
        <f t="array" aca="1" ref="E2220" ca="1">INDIRECT(ADDRESS(1,A2220,1,1,"all_city_parameter_inputs"))</f>
        <v>temuco_padrelascasas</v>
      </c>
      <c r="F2220" s="6" t="str" cm="1">
        <f t="array" aca="1" ref="F2220" ca="1">IF(AND(ISBLANK(INDIRECT(ADDRESS(B2220,2,1,1,"all_city_parameter_inputs"))), ISBLANK(INDIRECT(ADDRESS(B2220,1,1,1,"all_city_parameter_inputs")))), "", IF(ISBLANK(INDIRECT(ADDRESS(B2220,1,1,1,"all_city_parameter_inputs"))), All_city_list!F2219,INDIRECT(ADDRESS(B2220,1,1,1,"all_city_parameter_inputs"))))</f>
        <v>bus_walk_time</v>
      </c>
      <c r="G2220" s="4" t="str" cm="1">
        <f t="array" aca="1" ref="G2220" ca="1">IF(AND(ISBLANK(INDIRECT(ADDRESS(B2220,3,1,1,"all_city_parameter_inputs"))),ISBLANK(INDIRECT(ADDRESS(B2220,2,1,1,"all_city_parameter_inputs")))),"",IF(ISBLANK(INDIRECT(ADDRESS(B2220,2,1,1,"all_city_parameter_inputs"))),"",INDIRECT(ADDRESS(B2220,2,1,1,"all_city_parameter_inputs"))))</f>
        <v>sd</v>
      </c>
      <c r="H2220" s="17" cm="1">
        <f t="array" aca="1" ref="H2220" ca="1">IF(ISBLANK(INDIRECT(ADDRESS(B2220,A2220,1,1,"all_city_parameter_inputs"))), "--",INDIRECT(ADDRESS(B2220,A2220,1,1,"all_city_parameter_inputs")))</f>
        <v>1.8699567861952673</v>
      </c>
      <c r="I2220" s="17" t="str">
        <f ca="1">IF(OR(G2220="alpha",G2220="beta",G2220="sd",G2220="mean"),"--",VLOOKUP(C2220,Default!$B$5:$H$113,7,FALSE))</f>
        <v>--</v>
      </c>
      <c r="J2220" s="4" t="str">
        <f ca="1">VLOOKUP(F2220,Lookup!$C$5:$D$109,2, FALSE)</f>
        <v>Travel values</v>
      </c>
      <c r="K2220" s="4" t="str">
        <f ca="1">VLOOKUP(C2220,Default!$B$4:$E$113,4, FALSE)</f>
        <v>time taken to walk to bus stop, added to each trip with main mode bus unless there is already a walking component in the travel survey</v>
      </c>
      <c r="L2220" s="21" cm="1">
        <f t="array" aca="1" ref="L2220" ca="1">IF(ISNA(VLOOKUP(D2220,Grouped_Sources!$C:$C,1,FALSE)),"", INDIRECT(VLOOKUP(D2220,Grouped_Sources!$C:$G,5,FALSE)))</f>
        <v>0</v>
      </c>
      <c r="M2220" s="21"/>
      <c r="N2220" s="21"/>
    </row>
    <row r="2221" spans="1:14">
      <c r="A2221" s="5">
        <f t="shared" si="342"/>
        <v>25</v>
      </c>
      <c r="B2221" s="5">
        <f t="shared" si="343"/>
        <v>41</v>
      </c>
      <c r="C2221" s="5" t="str">
        <f t="shared" ca="1" si="344"/>
        <v>rail_walk_time</v>
      </c>
      <c r="D2221" s="5" t="str">
        <f t="shared" ca="1" si="334"/>
        <v>rail_walk_time_temuco_padrelascasas</v>
      </c>
      <c r="E2221" s="4" t="str" cm="1">
        <f t="array" aca="1" ref="E2221" ca="1">INDIRECT(ADDRESS(1,A2221,1,1,"all_city_parameter_inputs"))</f>
        <v>temuco_padrelascasas</v>
      </c>
      <c r="F2221" s="6" t="str" cm="1">
        <f t="array" aca="1" ref="F2221" ca="1">IF(AND(ISBLANK(INDIRECT(ADDRESS(B2221,2,1,1,"all_city_parameter_inputs"))), ISBLANK(INDIRECT(ADDRESS(B2221,1,1,1,"all_city_parameter_inputs")))), "", IF(ISBLANK(INDIRECT(ADDRESS(B2221,1,1,1,"all_city_parameter_inputs"))), All_city_list!F2220,INDIRECT(ADDRESS(B2221,1,1,1,"all_city_parameter_inputs"))))</f>
        <v>rail_walk_time</v>
      </c>
      <c r="G2221" s="4" t="str" cm="1">
        <f t="array" aca="1" ref="G2221" ca="1">IF(AND(ISBLANK(INDIRECT(ADDRESS(B2221,3,1,1,"all_city_parameter_inputs"))),ISBLANK(INDIRECT(ADDRESS(B2221,2,1,1,"all_city_parameter_inputs")))),"",IF(ISBLANK(INDIRECT(ADDRESS(B2221,2,1,1,"all_city_parameter_inputs"))),"",INDIRECT(ADDRESS(B2221,2,1,1,"all_city_parameter_inputs"))))</f>
        <v>constant</v>
      </c>
      <c r="H2221" s="17" cm="1">
        <f t="array" aca="1" ref="H2221" ca="1">IF(ISBLANK(INDIRECT(ADDRESS(B2221,A2221,1,1,"all_city_parameter_inputs"))), "--",INDIRECT(ADDRESS(B2221,A2221,1,1,"all_city_parameter_inputs")))</f>
        <v>11</v>
      </c>
      <c r="I2221" s="17">
        <f ca="1">IF(OR(G2221="alpha",G2221="beta",G2221="sd",G2221="mean"),"--",VLOOKUP(C2221,Default!$B$5:$H$113,7,FALSE))</f>
        <v>12.5</v>
      </c>
      <c r="J2221" s="4" t="str">
        <f ca="1">VLOOKUP(F2221,Lookup!$C$5:$D$109,2, FALSE)</f>
        <v>Travel values</v>
      </c>
      <c r="K2221" s="4" t="str">
        <f ca="1">VLOOKUP(C2221,Default!$B$4:$E$113,4, FALSE)</f>
        <v>time taken to walk to train station</v>
      </c>
      <c r="L2221" s="21" t="str" cm="1">
        <f t="array" aca="1" ref="L2221" ca="1">IF(ISNA(VLOOKUP(D2221,Grouped_Sources!$C:$C,1,FALSE)),"", INDIRECT(VLOOKUP(D2221,Grouped_Sources!$C:$G,5,FALSE)))</f>
        <v xml:space="preserve"> on OneDrive Ali Abbas - ITHIM Global\Methods and Processes\Input Parameters\Walk_to_PT</v>
      </c>
      <c r="M2221" s="21"/>
      <c r="N2221" s="21"/>
    </row>
    <row r="2222" spans="1:14">
      <c r="A2222" s="5">
        <f t="shared" si="342"/>
        <v>25</v>
      </c>
      <c r="B2222" s="5">
        <f t="shared" si="343"/>
        <v>42</v>
      </c>
      <c r="C2222" s="5" t="str">
        <f t="shared" ca="1" si="344"/>
        <v>rail_walk_time</v>
      </c>
      <c r="D2222" s="5" t="str">
        <f t="shared" ca="1" si="334"/>
        <v>rail_walk_time_temuco_padrelascasas</v>
      </c>
      <c r="E2222" s="4" t="str" cm="1">
        <f t="array" aca="1" ref="E2222" ca="1">INDIRECT(ADDRESS(1,A2222,1,1,"all_city_parameter_inputs"))</f>
        <v>temuco_padrelascasas</v>
      </c>
      <c r="F2222" s="6" t="str" cm="1">
        <f t="array" aca="1" ref="F2222" ca="1">IF(AND(ISBLANK(INDIRECT(ADDRESS(B2222,2,1,1,"all_city_parameter_inputs"))), ISBLANK(INDIRECT(ADDRESS(B2222,1,1,1,"all_city_parameter_inputs")))), "", IF(ISBLANK(INDIRECT(ADDRESS(B2222,1,1,1,"all_city_parameter_inputs"))), All_city_list!F2221,INDIRECT(ADDRESS(B2222,1,1,1,"all_city_parameter_inputs"))))</f>
        <v>rail_walk_time</v>
      </c>
      <c r="G2222" s="4" t="str" cm="1">
        <f t="array" aca="1" ref="G2222" ca="1">IF(AND(ISBLANK(INDIRECT(ADDRESS(B2222,3,1,1,"all_city_parameter_inputs"))),ISBLANK(INDIRECT(ADDRESS(B2222,2,1,1,"all_city_parameter_inputs")))),"",IF(ISBLANK(INDIRECT(ADDRESS(B2222,2,1,1,"all_city_parameter_inputs"))),"",INDIRECT(ADDRESS(B2222,2,1,1,"all_city_parameter_inputs"))))</f>
        <v>mean</v>
      </c>
      <c r="H2222" s="17" cm="1">
        <f t="array" aca="1" ref="H2222" ca="1">IF(ISBLANK(INDIRECT(ADDRESS(B2222,A2222,1,1,"all_city_parameter_inputs"))), "--",INDIRECT(ADDRESS(B2222,A2222,1,1,"all_city_parameter_inputs")))</f>
        <v>7.3125795241477052</v>
      </c>
      <c r="I2222" s="17" t="str">
        <f ca="1">IF(OR(G2222="alpha",G2222="beta",G2222="sd",G2222="mean"),"--",VLOOKUP(C2222,Default!$B$5:$H$113,7,FALSE))</f>
        <v>--</v>
      </c>
      <c r="J2222" s="4" t="str">
        <f ca="1">VLOOKUP(F2222,Lookup!$C$5:$D$109,2, FALSE)</f>
        <v>Travel values</v>
      </c>
      <c r="K2222" s="4" t="str">
        <f ca="1">VLOOKUP(C2222,Default!$B$4:$E$113,4, FALSE)</f>
        <v>time taken to walk to train station</v>
      </c>
      <c r="L2222" s="21" t="str" cm="1">
        <f t="array" aca="1" ref="L2222" ca="1">IF(ISNA(VLOOKUP(D2222,Grouped_Sources!$C:$C,1,FALSE)),"", INDIRECT(VLOOKUP(D2222,Grouped_Sources!$C:$G,5,FALSE)))</f>
        <v xml:space="preserve"> on OneDrive Ali Abbas - ITHIM Global\Methods and Processes\Input Parameters\Walk_to_PT</v>
      </c>
      <c r="M2222" s="21"/>
      <c r="N2222" s="21"/>
    </row>
    <row r="2223" spans="1:14">
      <c r="A2223" s="5">
        <f t="shared" si="342"/>
        <v>25</v>
      </c>
      <c r="B2223" s="5">
        <f t="shared" si="343"/>
        <v>43</v>
      </c>
      <c r="C2223" s="5" t="str">
        <f t="shared" ca="1" si="344"/>
        <v>rail_walk_time</v>
      </c>
      <c r="D2223" s="5" t="str">
        <f t="shared" ca="1" si="334"/>
        <v>rail_walk_time_temuco_padrelascasas</v>
      </c>
      <c r="E2223" s="4" t="str" cm="1">
        <f t="array" aca="1" ref="E2223" ca="1">INDIRECT(ADDRESS(1,A2223,1,1,"all_city_parameter_inputs"))</f>
        <v>temuco_padrelascasas</v>
      </c>
      <c r="F2223" s="6" t="str" cm="1">
        <f t="array" aca="1" ref="F2223" ca="1">IF(AND(ISBLANK(INDIRECT(ADDRESS(B2223,2,1,1,"all_city_parameter_inputs"))), ISBLANK(INDIRECT(ADDRESS(B2223,1,1,1,"all_city_parameter_inputs")))), "", IF(ISBLANK(INDIRECT(ADDRESS(B2223,1,1,1,"all_city_parameter_inputs"))), All_city_list!F2222,INDIRECT(ADDRESS(B2223,1,1,1,"all_city_parameter_inputs"))))</f>
        <v>rail_walk_time</v>
      </c>
      <c r="G2223" s="4" t="str" cm="1">
        <f t="array" aca="1" ref="G2223" ca="1">IF(AND(ISBLANK(INDIRECT(ADDRESS(B2223,3,1,1,"all_city_parameter_inputs"))),ISBLANK(INDIRECT(ADDRESS(B2223,2,1,1,"all_city_parameter_inputs")))),"",IF(ISBLANK(INDIRECT(ADDRESS(B2223,2,1,1,"all_city_parameter_inputs"))),"",INDIRECT(ADDRESS(B2223,2,1,1,"all_city_parameter_inputs"))))</f>
        <v>sd</v>
      </c>
      <c r="H2223" s="17" cm="1">
        <f t="array" aca="1" ref="H2223" ca="1">IF(ISBLANK(INDIRECT(ADDRESS(B2223,A2223,1,1,"all_city_parameter_inputs"))), "--",INDIRECT(ADDRESS(B2223,A2223,1,1,"all_city_parameter_inputs")))</f>
        <v>2.4686176204699946</v>
      </c>
      <c r="I2223" s="17" t="str">
        <f ca="1">IF(OR(G2223="alpha",G2223="beta",G2223="sd",G2223="mean"),"--",VLOOKUP(C2223,Default!$B$5:$H$113,7,FALSE))</f>
        <v>--</v>
      </c>
      <c r="J2223" s="4" t="str">
        <f ca="1">VLOOKUP(F2223,Lookup!$C$5:$D$109,2, FALSE)</f>
        <v>Travel values</v>
      </c>
      <c r="K2223" s="4" t="str">
        <f ca="1">VLOOKUP(C2223,Default!$B$4:$E$113,4, FALSE)</f>
        <v>time taken to walk to train station</v>
      </c>
      <c r="L2223" s="21" t="str" cm="1">
        <f t="array" aca="1" ref="L2223" ca="1">IF(ISNA(VLOOKUP(D2223,Grouped_Sources!$C:$C,1,FALSE)),"", INDIRECT(VLOOKUP(D2223,Grouped_Sources!$C:$G,5,FALSE)))</f>
        <v xml:space="preserve"> on OneDrive Ali Abbas - ITHIM Global\Methods and Processes\Input Parameters\Walk_to_PT</v>
      </c>
      <c r="M2223" s="21"/>
      <c r="N2223" s="21"/>
    </row>
    <row r="2224" spans="1:14">
      <c r="A2224" s="5">
        <f t="shared" si="342"/>
        <v>25</v>
      </c>
      <c r="B2224" s="5">
        <f t="shared" si="343"/>
        <v>44</v>
      </c>
      <c r="C2224" s="5" t="str">
        <f t="shared" ca="1" si="344"/>
        <v>add_personal_motorcycle_trips</v>
      </c>
      <c r="D2224" s="5" t="str">
        <f t="shared" ref="D2224:D2227" ca="1" si="345">F2224&amp;"_"&amp;E2224</f>
        <v>add_personal_motorcycle_trips_temuco_padrelascasas</v>
      </c>
      <c r="E2224" s="4" t="str" cm="1">
        <f t="array" aca="1" ref="E2224" ca="1">INDIRECT(ADDRESS(1,A2224,1,1,"all_city_parameter_inputs"))</f>
        <v>temuco_padrelascasas</v>
      </c>
      <c r="F2224" s="6" t="str" cm="1">
        <f t="array" aca="1" ref="F2224" ca="1">IF(AND(ISBLANK(INDIRECT(ADDRESS(B2224,2,1,1,"all_city_parameter_inputs"))), ISBLANK(INDIRECT(ADDRESS(B2224,1,1,1,"all_city_parameter_inputs")))), "", IF(ISBLANK(INDIRECT(ADDRESS(B2224,1,1,1,"all_city_parameter_inputs"))), All_city_list!F2223,INDIRECT(ADDRESS(B2224,1,1,1,"all_city_parameter_inputs"))))</f>
        <v>add_personal_motorcycle_trips</v>
      </c>
      <c r="G2224" s="4" t="str" cm="1">
        <f t="array" aca="1" ref="G2224" ca="1">IF(AND(ISBLANK(INDIRECT(ADDRESS(B2224,3,1,1,"all_city_parameter_inputs"))),ISBLANK(INDIRECT(ADDRESS(B2224,2,1,1,"all_city_parameter_inputs")))),"",IF(ISBLANK(INDIRECT(ADDRESS(B2224,2,1,1,"all_city_parameter_inputs"))),"",INDIRECT(ADDRESS(B2224,2,1,1,"all_city_parameter_inputs"))))</f>
        <v/>
      </c>
      <c r="H2224" s="17" t="str" cm="1">
        <f t="array" aca="1" ref="H2224" ca="1">IF(ISBLANK(INDIRECT(ADDRESS(B2224,A2224,1,1,"all_city_parameter_inputs"))), "--",INDIRECT(ADDRESS(B2224,A2224,1,1,"all_city_parameter_inputs")))</f>
        <v>Chile</v>
      </c>
      <c r="I2224" s="17" t="str">
        <f ca="1">IF(OR(G2224="alpha",G2224="beta",G2224="sd",G2224="mean"),"--",VLOOKUP(C2224,Default!$B$5:$H$113,7,FALSE))</f>
        <v>no</v>
      </c>
      <c r="J2224" s="4" t="str">
        <f ca="1">VLOOKUP(F2224,Lookup!$C$5:$D$109,2, FALSE)</f>
        <v>Travel values</v>
      </c>
      <c r="K2224" s="4" t="str">
        <f ca="1">VLOOKUP(C2224,Default!$B$4:$E$113,4, FALSE)</f>
        <v>if set to 'no', does not add any personal journey motorcycle trip. If set to 'Chile' add motorcycle trips based on Chilean data. Used if no motorcycle trips exist in the travel survey at all</v>
      </c>
      <c r="L2224" s="21" t="str" cm="1">
        <f t="array" aca="1" ref="L2224" ca="1">IF(ISNA(VLOOKUP(D2224,Grouped_Sources!$C:$C,1,FALSE)),"", INDIRECT(VLOOKUP(D2224,Grouped_Sources!$C:$G,5,FALSE)))</f>
        <v xml:space="preserve"> on OneDrive Ali Abbas - ITHIM Global\Methods and Processes\Input Parameters\NewMotorcycleTrips</v>
      </c>
      <c r="M2224" s="21"/>
      <c r="N2224" s="21"/>
    </row>
    <row r="2225" spans="1:14">
      <c r="A2225" s="5">
        <f t="shared" si="342"/>
        <v>25</v>
      </c>
      <c r="B2225" s="5">
        <f t="shared" si="343"/>
        <v>45</v>
      </c>
      <c r="C2225" s="5" t="str">
        <f t="shared" ca="1" si="344"/>
        <v>proportion_motorcycle_trips</v>
      </c>
      <c r="D2225" s="5" t="str">
        <f t="shared" ca="1" si="345"/>
        <v>proportion_motorcycle_trips_temuco_padrelascasas</v>
      </c>
      <c r="E2225" s="4" t="str" cm="1">
        <f t="array" aca="1" ref="E2225" ca="1">INDIRECT(ADDRESS(1,A2225,1,1,"all_city_parameter_inputs"))</f>
        <v>temuco_padrelascasas</v>
      </c>
      <c r="F2225" s="6" t="str" cm="1">
        <f t="array" aca="1" ref="F2225" ca="1">IF(AND(ISBLANK(INDIRECT(ADDRESS(B2225,2,1,1,"all_city_parameter_inputs"))), ISBLANK(INDIRECT(ADDRESS(B2225,1,1,1,"all_city_parameter_inputs")))), "", IF(ISBLANK(INDIRECT(ADDRESS(B2225,1,1,1,"all_city_parameter_inputs"))), All_city_list!F2224,INDIRECT(ADDRESS(B2225,1,1,1,"all_city_parameter_inputs"))))</f>
        <v>proportion_motorcycle_trips</v>
      </c>
      <c r="G2225" s="4" t="str" cm="1">
        <f t="array" aca="1" ref="G2225" ca="1">IF(AND(ISBLANK(INDIRECT(ADDRESS(B2225,3,1,1,"all_city_parameter_inputs"))),ISBLANK(INDIRECT(ADDRESS(B2225,2,1,1,"all_city_parameter_inputs")))),"",IF(ISBLANK(INDIRECT(ADDRESS(B2225,2,1,1,"all_city_parameter_inputs"))),"",INDIRECT(ADDRESS(B2225,2,1,1,"all_city_parameter_inputs"))))</f>
        <v>constant</v>
      </c>
      <c r="H2225" s="17" cm="1">
        <f t="array" aca="1" ref="H2225" ca="1">IF(ISBLANK(INDIRECT(ADDRESS(B2225,A2225,1,1,"all_city_parameter_inputs"))), "--",INDIRECT(ADDRESS(B2225,A2225,1,1,"all_city_parameter_inputs")))</f>
        <v>0.01</v>
      </c>
      <c r="I2225" s="17">
        <f ca="1">IF(OR(G2225="alpha",G2225="beta",G2225="sd",G2225="mean"),"--",VLOOKUP(C2225,Default!$B$5:$H$113,7,FALSE))</f>
        <v>0</v>
      </c>
      <c r="J2225" s="4" t="str">
        <f ca="1">VLOOKUP(F2225,Lookup!$C$5:$D$109,2, FALSE)</f>
        <v>Travel values</v>
      </c>
      <c r="K2225" s="4" t="str">
        <f ca="1">VLOOKUP(C2225,Default!$B$4:$E$113,4, FALSE)</f>
        <v>proportion of travel survey trips that should be added as motorcycle trips</v>
      </c>
      <c r="L2225" s="21" t="str" cm="1">
        <f t="array" aca="1" ref="L2225" ca="1">IF(ISNA(VLOOKUP(D2225,Grouped_Sources!$C:$C,1,FALSE)),"", INDIRECT(VLOOKUP(D2225,Grouped_Sources!$C:$G,5,FALSE)))</f>
        <v xml:space="preserve"> on OneDrive Ali Abbas - ITHIM Global\Methods and Processes\Input Parameters\NewMotorcycleTrips</v>
      </c>
      <c r="M2225" s="21"/>
      <c r="N2225" s="21"/>
    </row>
    <row r="2226" spans="1:14">
      <c r="A2226" s="5">
        <f t="shared" si="342"/>
        <v>25</v>
      </c>
      <c r="B2226" s="5">
        <f t="shared" si="343"/>
        <v>46</v>
      </c>
      <c r="C2226" s="5" t="str">
        <f t="shared" ca="1" si="344"/>
        <v>proportion_motorcycle_trips</v>
      </c>
      <c r="D2226" s="5" t="str">
        <f t="shared" ca="1" si="345"/>
        <v>proportion_motorcycle_trips_temuco_padrelascasas</v>
      </c>
      <c r="E2226" s="4" t="str" cm="1">
        <f t="array" aca="1" ref="E2226" ca="1">INDIRECT(ADDRESS(1,A2226,1,1,"all_city_parameter_inputs"))</f>
        <v>temuco_padrelascasas</v>
      </c>
      <c r="F2226" s="6" t="str" cm="1">
        <f t="array" aca="1" ref="F2226" ca="1">IF(AND(ISBLANK(INDIRECT(ADDRESS(B2226,2,1,1,"all_city_parameter_inputs"))), ISBLANK(INDIRECT(ADDRESS(B2226,1,1,1,"all_city_parameter_inputs")))), "", IF(ISBLANK(INDIRECT(ADDRESS(B2226,1,1,1,"all_city_parameter_inputs"))), All_city_list!F2225,INDIRECT(ADDRESS(B2226,1,1,1,"all_city_parameter_inputs"))))</f>
        <v>proportion_motorcycle_trips</v>
      </c>
      <c r="G2226" s="4" t="str" cm="1">
        <f t="array" aca="1" ref="G2226" ca="1">IF(AND(ISBLANK(INDIRECT(ADDRESS(B2226,3,1,1,"all_city_parameter_inputs"))),ISBLANK(INDIRECT(ADDRESS(B2226,2,1,1,"all_city_parameter_inputs")))),"",IF(ISBLANK(INDIRECT(ADDRESS(B2226,2,1,1,"all_city_parameter_inputs"))),"",INDIRECT(ADDRESS(B2226,2,1,1,"all_city_parameter_inputs"))))</f>
        <v>alpha</v>
      </c>
      <c r="H2226" s="17" cm="1">
        <f t="array" aca="1" ref="H2226" ca="1">IF(ISBLANK(INDIRECT(ADDRESS(B2226,A2226,1,1,"all_city_parameter_inputs"))), "--",INDIRECT(ADDRESS(B2226,A2226,1,1,"all_city_parameter_inputs")))</f>
        <v>10.99</v>
      </c>
      <c r="I2226" s="17" t="str">
        <f ca="1">IF(OR(G2226="alpha",G2226="beta",G2226="sd",G2226="mean"),"--",VLOOKUP(C2226,Default!$B$5:$H$113,7,FALSE))</f>
        <v>--</v>
      </c>
      <c r="J2226" s="4" t="str">
        <f ca="1">VLOOKUP(F2226,Lookup!$C$5:$D$109,2, FALSE)</f>
        <v>Travel values</v>
      </c>
      <c r="K2226" s="4" t="str">
        <f ca="1">VLOOKUP(C2226,Default!$B$4:$E$113,4, FALSE)</f>
        <v>proportion of travel survey trips that should be added as motorcycle trips</v>
      </c>
      <c r="L2226" s="21" t="str" cm="1">
        <f t="array" aca="1" ref="L2226" ca="1">IF(ISNA(VLOOKUP(D2226,Grouped_Sources!$C:$C,1,FALSE)),"", INDIRECT(VLOOKUP(D2226,Grouped_Sources!$C:$G,5,FALSE)))</f>
        <v xml:space="preserve"> on OneDrive Ali Abbas - ITHIM Global\Methods and Processes\Input Parameters\NewMotorcycleTrips</v>
      </c>
      <c r="M2226" s="21"/>
      <c r="N2226" s="21"/>
    </row>
    <row r="2227" spans="1:14">
      <c r="A2227" s="5">
        <f t="shared" si="342"/>
        <v>25</v>
      </c>
      <c r="B2227" s="5">
        <f t="shared" si="343"/>
        <v>47</v>
      </c>
      <c r="C2227" s="5" t="str">
        <f t="shared" ca="1" si="344"/>
        <v>proportion_motorcycle_trips</v>
      </c>
      <c r="D2227" s="5" t="str">
        <f t="shared" ca="1" si="345"/>
        <v>proportion_motorcycle_trips_temuco_padrelascasas</v>
      </c>
      <c r="E2227" s="4" t="str" cm="1">
        <f t="array" aca="1" ref="E2227" ca="1">INDIRECT(ADDRESS(1,A2227,1,1,"all_city_parameter_inputs"))</f>
        <v>temuco_padrelascasas</v>
      </c>
      <c r="F2227" s="6" t="str" cm="1">
        <f t="array" aca="1" ref="F2227" ca="1">IF(AND(ISBLANK(INDIRECT(ADDRESS(B2227,2,1,1,"all_city_parameter_inputs"))), ISBLANK(INDIRECT(ADDRESS(B2227,1,1,1,"all_city_parameter_inputs")))), "", IF(ISBLANK(INDIRECT(ADDRESS(B2227,1,1,1,"all_city_parameter_inputs"))), All_city_list!F2226,INDIRECT(ADDRESS(B2227,1,1,1,"all_city_parameter_inputs"))))</f>
        <v>proportion_motorcycle_trips</v>
      </c>
      <c r="G2227" s="4" t="str" cm="1">
        <f t="array" aca="1" ref="G2227" ca="1">IF(AND(ISBLANK(INDIRECT(ADDRESS(B2227,3,1,1,"all_city_parameter_inputs"))),ISBLANK(INDIRECT(ADDRESS(B2227,2,1,1,"all_city_parameter_inputs")))),"",IF(ISBLANK(INDIRECT(ADDRESS(B2227,2,1,1,"all_city_parameter_inputs"))),"",INDIRECT(ADDRESS(B2227,2,1,1,"all_city_parameter_inputs"))))</f>
        <v>beta</v>
      </c>
      <c r="H2227" s="17" cm="1">
        <f t="array" aca="1" ref="H2227" ca="1">IF(ISBLANK(INDIRECT(ADDRESS(B2227,A2227,1,1,"all_city_parameter_inputs"))), "--",INDIRECT(ADDRESS(B2227,A2227,1,1,"all_city_parameter_inputs")))</f>
        <v>1088.01</v>
      </c>
      <c r="I2227" s="17" t="str">
        <f ca="1">IF(OR(G2227="alpha",G2227="beta",G2227="sd",G2227="mean"),"--",VLOOKUP(C2227,Default!$B$5:$H$113,7,FALSE))</f>
        <v>--</v>
      </c>
      <c r="J2227" s="4" t="str">
        <f ca="1">VLOOKUP(F2227,Lookup!$C$5:$D$109,2, FALSE)</f>
        <v>Travel values</v>
      </c>
      <c r="K2227" s="4" t="str">
        <f ca="1">VLOOKUP(C2227,Default!$B$4:$E$113,4, FALSE)</f>
        <v>proportion of travel survey trips that should be added as motorcycle trips</v>
      </c>
      <c r="L2227" s="21" t="str" cm="1">
        <f t="array" aca="1" ref="L2227" ca="1">IF(ISNA(VLOOKUP(D2227,Grouped_Sources!$C:$C,1,FALSE)),"", INDIRECT(VLOOKUP(D2227,Grouped_Sources!$C:$G,5,FALSE)))</f>
        <v xml:space="preserve"> on OneDrive Ali Abbas - ITHIM Global\Methods and Processes\Input Parameters\NewMotorcycleTrips</v>
      </c>
      <c r="M2227" s="21"/>
      <c r="N2227" s="21"/>
    </row>
    <row r="2228" spans="1:14">
      <c r="A2228" s="5">
        <f t="shared" si="342"/>
        <v>25</v>
      </c>
      <c r="B2228" s="5">
        <f t="shared" si="343"/>
        <v>48</v>
      </c>
      <c r="C2228" s="5" t="str">
        <f t="shared" ca="1" si="344"/>
        <v>add_motorcycle_fleet</v>
      </c>
      <c r="D2228" s="5" t="str">
        <f t="shared" ca="1" si="334"/>
        <v>add_motorcycle_fleet_temuco_padrelascasas</v>
      </c>
      <c r="E2228" s="4" t="str" cm="1">
        <f t="array" aca="1" ref="E2228" ca="1">INDIRECT(ADDRESS(1,A2228,1,1,"all_city_parameter_inputs"))</f>
        <v>temuco_padrelascasas</v>
      </c>
      <c r="F2228" s="6" t="str" cm="1">
        <f t="array" aca="1" ref="F2228" ca="1">IF(AND(ISBLANK(INDIRECT(ADDRESS(B2228,2,1,1,"all_city_parameter_inputs"))), ISBLANK(INDIRECT(ADDRESS(B2228,1,1,1,"all_city_parameter_inputs")))), "", IF(ISBLANK(INDIRECT(ADDRESS(B2228,1,1,1,"all_city_parameter_inputs"))), All_city_list!F2223,INDIRECT(ADDRESS(B2228,1,1,1,"all_city_parameter_inputs"))))</f>
        <v>add_motorcycle_fleet</v>
      </c>
      <c r="G2228" s="4" t="str" cm="1">
        <f t="array" aca="1" ref="G2228" ca="1">IF(AND(ISBLANK(INDIRECT(ADDRESS(B2228,3,1,1,"all_city_parameter_inputs"))),ISBLANK(INDIRECT(ADDRESS(B2228,2,1,1,"all_city_parameter_inputs")))),"",IF(ISBLANK(INDIRECT(ADDRESS(B2228,2,1,1,"all_city_parameter_inputs"))),"",INDIRECT(ADDRESS(B2228,2,1,1,"all_city_parameter_inputs"))))</f>
        <v/>
      </c>
      <c r="H2228" s="17" t="str" cm="1">
        <f t="array" aca="1" ref="H2228" ca="1">IF(ISBLANK(INDIRECT(ADDRESS(B2228,A2228,1,1,"all_city_parameter_inputs"))), "--",INDIRECT(ADDRESS(B2228,A2228,1,1,"all_city_parameter_inputs")))</f>
        <v>T</v>
      </c>
      <c r="I2228" s="17" t="str">
        <f ca="1">IF(OR(G2228="alpha",G2228="beta",G2228="sd",G2228="mean"),"--",VLOOKUP(C2228,Default!$B$5:$H$113,7,FALSE))</f>
        <v>T</v>
      </c>
      <c r="J2228" s="4" t="str">
        <f ca="1">VLOOKUP(F2228,Lookup!$C$5:$D$109,2, FALSE)</f>
        <v>Travel values</v>
      </c>
      <c r="K2228" s="4" t="str">
        <f ca="1">VLOOKUP(C2228,Default!$B$4:$E$113,4, FALSE)</f>
        <v>whether to add motorcylce ghost trips</v>
      </c>
      <c r="L2228" s="21" t="str" cm="1">
        <f t="array" aca="1" ref="L2228" ca="1">IF(ISNA(VLOOKUP(D2228,Grouped_Sources!$C:$C,1,FALSE)),"", INDIRECT(VLOOKUP(D2228,Grouped_Sources!$C:$G,5,FALSE)))</f>
        <v xml:space="preserve"> on OneDrive Ali Abbas - ITHIM Global\Methods and Processes\Input Parameters\MotorcycleFleetRatio</v>
      </c>
      <c r="M2228" s="21"/>
      <c r="N2228" s="21"/>
    </row>
    <row r="2229" spans="1:14">
      <c r="A2229" s="5">
        <f t="shared" si="342"/>
        <v>25</v>
      </c>
      <c r="B2229" s="5">
        <f t="shared" si="343"/>
        <v>49</v>
      </c>
      <c r="C2229" s="5" t="str">
        <f t="shared" ca="1" si="344"/>
        <v>fleet_to_motorcycle_ratio</v>
      </c>
      <c r="D2229" s="5" t="str">
        <f t="shared" ca="1" si="334"/>
        <v>fleet_to_motorcycle_ratio_temuco_padrelascasas</v>
      </c>
      <c r="E2229" s="4" t="str" cm="1">
        <f t="array" aca="1" ref="E2229" ca="1">INDIRECT(ADDRESS(1,A2229,1,1,"all_city_parameter_inputs"))</f>
        <v>temuco_padrelascasas</v>
      </c>
      <c r="F2229" s="6" t="str" cm="1">
        <f t="array" aca="1" ref="F2229" ca="1">IF(AND(ISBLANK(INDIRECT(ADDRESS(B2229,2,1,1,"all_city_parameter_inputs"))), ISBLANK(INDIRECT(ADDRESS(B2229,1,1,1,"all_city_parameter_inputs")))), "", IF(ISBLANK(INDIRECT(ADDRESS(B2229,1,1,1,"all_city_parameter_inputs"))), All_city_list!F2228,INDIRECT(ADDRESS(B2229,1,1,1,"all_city_parameter_inputs"))))</f>
        <v>fleet_to_motorcycle_ratio</v>
      </c>
      <c r="G2229" s="4" t="str" cm="1">
        <f t="array" aca="1" ref="G2229" ca="1">IF(AND(ISBLANK(INDIRECT(ADDRESS(B2229,3,1,1,"all_city_parameter_inputs"))),ISBLANK(INDIRECT(ADDRESS(B2229,2,1,1,"all_city_parameter_inputs")))),"",IF(ISBLANK(INDIRECT(ADDRESS(B2229,2,1,1,"all_city_parameter_inputs"))),"",INDIRECT(ADDRESS(B2229,2,1,1,"all_city_parameter_inputs"))))</f>
        <v>constant</v>
      </c>
      <c r="H2229" s="17" cm="1">
        <f t="array" aca="1" ref="H2229" ca="1">IF(ISBLANK(INDIRECT(ADDRESS(B2229,A2229,1,1,"all_city_parameter_inputs"))), "--",INDIRECT(ADDRESS(B2229,A2229,1,1,"all_city_parameter_inputs")))</f>
        <v>0.44286216893596886</v>
      </c>
      <c r="I2229" s="17">
        <f ca="1">IF(OR(G2229="alpha",G2229="beta",G2229="sd",G2229="mean"),"--",VLOOKUP(C2229,Default!$B$5:$H$113,7,FALSE))</f>
        <v>0.441176470588235</v>
      </c>
      <c r="J2229" s="4" t="str">
        <f ca="1">VLOOKUP(F2229,Lookup!$C$5:$D$109,2, FALSE)</f>
        <v>Travel values</v>
      </c>
      <c r="K2229" s="4" t="str">
        <f ca="1">VLOOKUP(C2229,Default!$B$4:$E$113,4, FALSE)</f>
        <v xml:space="preserve">ratio of missing motorbike trips, e.g. if ratio = 0.6 and total trip distance in survey is 400, then want to add 600 km of motorbike trips. </v>
      </c>
      <c r="L2229" s="21" t="str" cm="1">
        <f t="array" aca="1" ref="L2229" ca="1">IF(ISNA(VLOOKUP(D2229,Grouped_Sources!$C:$C,1,FALSE)),"", INDIRECT(VLOOKUP(D2229,Grouped_Sources!$C:$G,5,FALSE)))</f>
        <v xml:space="preserve"> on OneDrive Ali Abbas - ITHIM Global\Methods and Processes\Input Parameters\MotorcycleFleetRatio</v>
      </c>
      <c r="M2229" s="21"/>
      <c r="N2229" s="21"/>
    </row>
    <row r="2230" spans="1:14">
      <c r="A2230" s="5">
        <f t="shared" si="342"/>
        <v>25</v>
      </c>
      <c r="B2230" s="5">
        <f t="shared" si="343"/>
        <v>50</v>
      </c>
      <c r="C2230" s="5" t="str">
        <f t="shared" ca="1" si="344"/>
        <v>fleet_to_motorcycle_ratio</v>
      </c>
      <c r="D2230" s="5" t="str">
        <f t="shared" ca="1" si="334"/>
        <v>fleet_to_motorcycle_ratio_temuco_padrelascasas</v>
      </c>
      <c r="E2230" s="4" t="str" cm="1">
        <f t="array" aca="1" ref="E2230" ca="1">INDIRECT(ADDRESS(1,A2230,1,1,"all_city_parameter_inputs"))</f>
        <v>temuco_padrelascasas</v>
      </c>
      <c r="F2230" s="6" t="str" cm="1">
        <f t="array" aca="1" ref="F2230" ca="1">IF(AND(ISBLANK(INDIRECT(ADDRESS(B2230,2,1,1,"all_city_parameter_inputs"))), ISBLANK(INDIRECT(ADDRESS(B2230,1,1,1,"all_city_parameter_inputs")))), "", IF(ISBLANK(INDIRECT(ADDRESS(B2230,1,1,1,"all_city_parameter_inputs"))), All_city_list!F2229,INDIRECT(ADDRESS(B2230,1,1,1,"all_city_parameter_inputs"))))</f>
        <v>fleet_to_motorcycle_ratio</v>
      </c>
      <c r="G2230" s="4" t="str" cm="1">
        <f t="array" aca="1" ref="G2230" ca="1">IF(AND(ISBLANK(INDIRECT(ADDRESS(B2230,3,1,1,"all_city_parameter_inputs"))),ISBLANK(INDIRECT(ADDRESS(B2230,2,1,1,"all_city_parameter_inputs")))),"",IF(ISBLANK(INDIRECT(ADDRESS(B2230,2,1,1,"all_city_parameter_inputs"))),"",INDIRECT(ADDRESS(B2230,2,1,1,"all_city_parameter_inputs"))))</f>
        <v>alpha</v>
      </c>
      <c r="H2230" s="17" cm="1">
        <f t="array" aca="1" ref="H2230" ca="1">IF(ISBLANK(INDIRECT(ADDRESS(B2230,A2230,1,1,"all_city_parameter_inputs"))), "--",INDIRECT(ADDRESS(B2230,A2230,1,1,"all_city_parameter_inputs")))</f>
        <v>8.1299740092757009</v>
      </c>
      <c r="I2230" s="17" t="str">
        <f ca="1">IF(OR(G2230="alpha",G2230="beta",G2230="sd",G2230="mean"),"--",VLOOKUP(C2230,Default!$B$5:$H$113,7,FALSE))</f>
        <v>--</v>
      </c>
      <c r="J2230" s="4" t="str">
        <f ca="1">VLOOKUP(F2230,Lookup!$C$5:$D$109,2, FALSE)</f>
        <v>Travel values</v>
      </c>
      <c r="K2230" s="4" t="str">
        <f ca="1">VLOOKUP(C2230,Default!$B$4:$E$113,4, FALSE)</f>
        <v xml:space="preserve">ratio of missing motorbike trips, e.g. if ratio = 0.6 and total trip distance in survey is 400, then want to add 600 km of motorbike trips. </v>
      </c>
      <c r="L2230" s="21" t="str" cm="1">
        <f t="array" aca="1" ref="L2230" ca="1">IF(ISNA(VLOOKUP(D2230,Grouped_Sources!$C:$C,1,FALSE)),"", INDIRECT(VLOOKUP(D2230,Grouped_Sources!$C:$G,5,FALSE)))</f>
        <v xml:space="preserve"> on OneDrive Ali Abbas - ITHIM Global\Methods and Processes\Input Parameters\MotorcycleFleetRatio</v>
      </c>
      <c r="M2230" s="21"/>
      <c r="N2230" s="21"/>
    </row>
    <row r="2231" spans="1:14">
      <c r="A2231" s="5">
        <f t="shared" si="342"/>
        <v>25</v>
      </c>
      <c r="B2231" s="5">
        <f t="shared" si="343"/>
        <v>51</v>
      </c>
      <c r="C2231" s="5" t="str">
        <f t="shared" ca="1" si="344"/>
        <v>fleet_to_motorcycle_ratio</v>
      </c>
      <c r="D2231" s="5" t="str">
        <f t="shared" ca="1" si="334"/>
        <v>fleet_to_motorcycle_ratio_temuco_padrelascasas</v>
      </c>
      <c r="E2231" s="4" t="str" cm="1">
        <f t="array" aca="1" ref="E2231" ca="1">INDIRECT(ADDRESS(1,A2231,1,1,"all_city_parameter_inputs"))</f>
        <v>temuco_padrelascasas</v>
      </c>
      <c r="F2231" s="6" t="str" cm="1">
        <f t="array" aca="1" ref="F2231" ca="1">IF(AND(ISBLANK(INDIRECT(ADDRESS(B2231,2,1,1,"all_city_parameter_inputs"))), ISBLANK(INDIRECT(ADDRESS(B2231,1,1,1,"all_city_parameter_inputs")))), "", IF(ISBLANK(INDIRECT(ADDRESS(B2231,1,1,1,"all_city_parameter_inputs"))), All_city_list!F2230,INDIRECT(ADDRESS(B2231,1,1,1,"all_city_parameter_inputs"))))</f>
        <v>fleet_to_motorcycle_ratio</v>
      </c>
      <c r="G2231" s="4" t="str" cm="1">
        <f t="array" aca="1" ref="G2231" ca="1">IF(AND(ISBLANK(INDIRECT(ADDRESS(B2231,3,1,1,"all_city_parameter_inputs"))),ISBLANK(INDIRECT(ADDRESS(B2231,2,1,1,"all_city_parameter_inputs")))),"",IF(ISBLANK(INDIRECT(ADDRESS(B2231,2,1,1,"all_city_parameter_inputs"))),"",INDIRECT(ADDRESS(B2231,2,1,1,"all_city_parameter_inputs"))))</f>
        <v>beta</v>
      </c>
      <c r="H2231" s="17" cm="1">
        <f t="array" aca="1" ref="H2231" ca="1">IF(ISBLANK(INDIRECT(ADDRESS(B2231,A2231,1,1,"all_city_parameter_inputs"))), "--",INDIRECT(ADDRESS(B2231,A2231,1,1,"all_city_parameter_inputs")))</f>
        <v>10.227823471617663</v>
      </c>
      <c r="I2231" s="17" t="str">
        <f ca="1">IF(OR(G2231="alpha",G2231="beta",G2231="sd",G2231="mean"),"--",VLOOKUP(C2231,Default!$B$5:$H$113,7,FALSE))</f>
        <v>--</v>
      </c>
      <c r="J2231" s="4" t="str">
        <f ca="1">VLOOKUP(F2231,Lookup!$C$5:$D$109,2, FALSE)</f>
        <v>Travel values</v>
      </c>
      <c r="K2231" s="4" t="str">
        <f ca="1">VLOOKUP(C2231,Default!$B$4:$E$113,4, FALSE)</f>
        <v xml:space="preserve">ratio of missing motorbike trips, e.g. if ratio = 0.6 and total trip distance in survey is 400, then want to add 600 km of motorbike trips. </v>
      </c>
      <c r="L2231" s="21" t="str" cm="1">
        <f t="array" aca="1" ref="L2231" ca="1">IF(ISNA(VLOOKUP(D2231,Grouped_Sources!$C:$C,1,FALSE)),"", INDIRECT(VLOOKUP(D2231,Grouped_Sources!$C:$G,5,FALSE)))</f>
        <v xml:space="preserve"> on OneDrive Ali Abbas - ITHIM Global\Methods and Processes\Input Parameters\MotorcycleFleetRatio</v>
      </c>
      <c r="M2231" s="21"/>
      <c r="N2231" s="21"/>
    </row>
    <row r="2232" spans="1:14">
      <c r="A2232" s="5">
        <f t="shared" si="342"/>
        <v>25</v>
      </c>
      <c r="B2232" s="5">
        <f t="shared" si="343"/>
        <v>52</v>
      </c>
      <c r="C2232" s="5" t="str">
        <f t="shared" ca="1" si="344"/>
        <v>background_pa_confidence</v>
      </c>
      <c r="D2232" s="5" t="str">
        <f t="shared" ca="1" si="334"/>
        <v>background_pa_confidence_temuco_padrelascasas</v>
      </c>
      <c r="E2232" s="4" t="str" cm="1">
        <f t="array" aca="1" ref="E2232" ca="1">INDIRECT(ADDRESS(1,A2232,1,1,"all_city_parameter_inputs"))</f>
        <v>temuco_padrelascasas</v>
      </c>
      <c r="F2232" s="6" t="str" cm="1">
        <f t="array" aca="1" ref="F2232" ca="1">IF(AND(ISBLANK(INDIRECT(ADDRESS(B2232,2,1,1,"all_city_parameter_inputs"))), ISBLANK(INDIRECT(ADDRESS(B2232,1,1,1,"all_city_parameter_inputs")))), "", IF(ISBLANK(INDIRECT(ADDRESS(B2232,1,1,1,"all_city_parameter_inputs"))), All_city_list!F2231,INDIRECT(ADDRESS(B2232,1,1,1,"all_city_parameter_inputs"))))</f>
        <v>background_pa_confidence</v>
      </c>
      <c r="G2232" s="4" t="str" cm="1">
        <f t="array" aca="1" ref="G2232" ca="1">IF(AND(ISBLANK(INDIRECT(ADDRESS(B2232,3,1,1,"all_city_parameter_inputs"))),ISBLANK(INDIRECT(ADDRESS(B2232,2,1,1,"all_city_parameter_inputs")))),"",IF(ISBLANK(INDIRECT(ADDRESS(B2232,2,1,1,"all_city_parameter_inputs"))),"",INDIRECT(ADDRESS(B2232,2,1,1,"all_city_parameter_inputs"))))</f>
        <v>sample</v>
      </c>
      <c r="H2232" s="17" cm="1">
        <f t="array" aca="1" ref="H2232" ca="1">IF(ISBLANK(INDIRECT(ADDRESS(B2232,A2232,1,1,"all_city_parameter_inputs"))), "--",INDIRECT(ADDRESS(B2232,A2232,1,1,"all_city_parameter_inputs")))</f>
        <v>0.3</v>
      </c>
      <c r="I2232" s="17">
        <f ca="1">IF(OR(G2232="alpha",G2232="beta",G2232="sd",G2232="mean"),"--",VLOOKUP(C2232,Default!$B$5:$H$113,7,FALSE))</f>
        <v>1</v>
      </c>
      <c r="J2232" s="4" t="str">
        <f ca="1">VLOOKUP(F2232,Lookup!$C$5:$D$109,2, FALSE)</f>
        <v>PA values</v>
      </c>
      <c r="K2232" s="4" t="str">
        <f ca="1">VLOOKUP(C2232,Default!$B$4:$E$113,4, FALSE)</f>
        <v>how confident we are in the PA survey (in terms of number of people who report zero PA)</v>
      </c>
      <c r="L2232" s="21" t="str" cm="1">
        <f t="array" aca="1" ref="L2232" ca="1">IF(ISNA(VLOOKUP(D2232,Grouped_Sources!$C:$C,1,FALSE)),"", INDIRECT(VLOOKUP(D2232,Grouped_Sources!$C:$G,5,FALSE)))</f>
        <v/>
      </c>
      <c r="M2232" s="21"/>
      <c r="N2232" s="21"/>
    </row>
    <row r="2233" spans="1:14">
      <c r="A2233" s="5">
        <f t="shared" si="342"/>
        <v>25</v>
      </c>
      <c r="B2233" s="5">
        <f t="shared" si="343"/>
        <v>53</v>
      </c>
      <c r="C2233" s="5" t="str">
        <f t="shared" ca="1" si="344"/>
        <v>add_walk_to_pt_trips</v>
      </c>
      <c r="D2233" s="5" t="str">
        <f t="shared" ca="1" si="334"/>
        <v>add_walk_to_pt_trips_temuco_padrelascasas</v>
      </c>
      <c r="E2233" s="4" t="str" cm="1">
        <f t="array" aca="1" ref="E2233" ca="1">INDIRECT(ADDRESS(1,A2233,1,1,"all_city_parameter_inputs"))</f>
        <v>temuco_padrelascasas</v>
      </c>
      <c r="F2233" s="6" t="str" cm="1">
        <f t="array" aca="1" ref="F2233" ca="1">IF(AND(ISBLANK(INDIRECT(ADDRESS(B2233,2,1,1,"all_city_parameter_inputs"))), ISBLANK(INDIRECT(ADDRESS(B2233,1,1,1,"all_city_parameter_inputs")))), "", IF(ISBLANK(INDIRECT(ADDRESS(B2233,1,1,1,"all_city_parameter_inputs"))), All_city_list!F2232,INDIRECT(ADDRESS(B2233,1,1,1,"all_city_parameter_inputs"))))</f>
        <v>add_walk_to_pt_trips</v>
      </c>
      <c r="G2233" s="4" t="str" cm="1">
        <f t="array" aca="1" ref="G2233" ca="1">IF(AND(ISBLANK(INDIRECT(ADDRESS(B2233,3,1,1,"all_city_parameter_inputs"))),ISBLANK(INDIRECT(ADDRESS(B2233,2,1,1,"all_city_parameter_inputs")))),"",IF(ISBLANK(INDIRECT(ADDRESS(B2233,2,1,1,"all_city_parameter_inputs"))),"",INDIRECT(ADDRESS(B2233,2,1,1,"all_city_parameter_inputs"))))</f>
        <v/>
      </c>
      <c r="H2233" s="17" t="str" cm="1">
        <f t="array" aca="1" ref="H2233" ca="1">IF(ISBLANK(INDIRECT(ADDRESS(B2233,A2233,1,1,"all_city_parameter_inputs"))), "--",INDIRECT(ADDRESS(B2233,A2233,1,1,"all_city_parameter_inputs")))</f>
        <v>T</v>
      </c>
      <c r="I2233" s="17" t="str">
        <f ca="1">IF(OR(G2233="alpha",G2233="beta",G2233="sd",G2233="mean"),"--",VLOOKUP(C2233,Default!$B$5:$H$113,7,FALSE))</f>
        <v>T</v>
      </c>
      <c r="J2233" s="4" t="str">
        <f ca="1">VLOOKUP(F2233,Lookup!$C$5:$D$109,2, FALSE)</f>
        <v>Travel values</v>
      </c>
      <c r="K2233" s="4" t="str">
        <f ca="1">VLOOKUP(C2233,Default!$B$4:$E$113,4, FALSE)</f>
        <v>whether to add walk component to trips with main mode bus</v>
      </c>
      <c r="L2233" s="21" t="str" cm="1">
        <f t="array" aca="1" ref="L2233" ca="1">IF(ISNA(VLOOKUP(D2233,Grouped_Sources!$C:$C,1,FALSE)),"", INDIRECT(VLOOKUP(D2233,Grouped_Sources!$C:$G,5,FALSE)))</f>
        <v/>
      </c>
      <c r="M2233" s="21"/>
      <c r="N2233" s="21"/>
    </row>
    <row r="2234" spans="1:14">
      <c r="A2234" s="5">
        <f t="shared" si="342"/>
        <v>25</v>
      </c>
      <c r="B2234" s="5">
        <f t="shared" si="343"/>
        <v>54</v>
      </c>
      <c r="C2234" s="5" t="str">
        <f t="shared" ca="1" si="344"/>
        <v>bus_to_passenger_ratio</v>
      </c>
      <c r="D2234" s="5" t="str">
        <f t="shared" ca="1" si="334"/>
        <v>bus_to_passenger_ratio_temuco_padrelascasas</v>
      </c>
      <c r="E2234" s="4" t="str" cm="1">
        <f t="array" aca="1" ref="E2234" ca="1">INDIRECT(ADDRESS(1,A2234,1,1,"all_city_parameter_inputs"))</f>
        <v>temuco_padrelascasas</v>
      </c>
      <c r="F2234" s="6" t="str" cm="1">
        <f t="array" aca="1" ref="F2234" ca="1">IF(AND(ISBLANK(INDIRECT(ADDRESS(B2234,2,1,1,"all_city_parameter_inputs"))), ISBLANK(INDIRECT(ADDRESS(B2234,1,1,1,"all_city_parameter_inputs")))), "", IF(ISBLANK(INDIRECT(ADDRESS(B2234,1,1,1,"all_city_parameter_inputs"))), All_city_list!F2233,INDIRECT(ADDRESS(B2234,1,1,1,"all_city_parameter_inputs"))))</f>
        <v>bus_to_passenger_ratio</v>
      </c>
      <c r="G2234" s="4" t="str" cm="1">
        <f t="array" aca="1" ref="G2234" ca="1">IF(AND(ISBLANK(INDIRECT(ADDRESS(B2234,3,1,1,"all_city_parameter_inputs"))),ISBLANK(INDIRECT(ADDRESS(B2234,2,1,1,"all_city_parameter_inputs")))),"",IF(ISBLANK(INDIRECT(ADDRESS(B2234,2,1,1,"all_city_parameter_inputs"))),"",INDIRECT(ADDRESS(B2234,2,1,1,"all_city_parameter_inputs"))))</f>
        <v>constant</v>
      </c>
      <c r="H2234" s="17" cm="1">
        <f t="array" aca="1" ref="H2234" ca="1">IF(ISBLANK(INDIRECT(ADDRESS(B2234,A2234,1,1,"all_city_parameter_inputs"))), "--",INDIRECT(ADDRESS(B2234,A2234,1,1,"all_city_parameter_inputs")))</f>
        <v>6.6666666666666666E-2</v>
      </c>
      <c r="I2234" s="17">
        <f ca="1">IF(OR(G2234="alpha",G2234="beta",G2234="sd",G2234="mean"),"--",VLOOKUP(C2234,Default!$B$5:$H$113,7,FALSE))</f>
        <v>3.8910505836575897E-2</v>
      </c>
      <c r="J2234" s="4" t="str">
        <f ca="1">VLOOKUP(F2234,Lookup!$C$5:$D$109,2, FALSE)</f>
        <v>Travel values</v>
      </c>
      <c r="K2234" s="4" t="str">
        <f ca="1">VLOOKUP(C2234,Default!$B$4:$E$113,4, FALSE)</f>
        <v>number of buses per passenger</v>
      </c>
      <c r="L2234" s="21" t="str" cm="1">
        <f t="array" aca="1" ref="L2234" ca="1">IF(ISNA(VLOOKUP(D2234,Grouped_Sources!$C:$C,1,FALSE)),"", INDIRECT(VLOOKUP(D2234,Grouped_Sources!$C:$G,5,FALSE)))</f>
        <v>BusPassengerRatios_WriteUp_v.xx.docx on  on OneDrive Ali Abbas - ITHIM Global\Methods and Processes\Input Parameters\BusPassengerRatio</v>
      </c>
      <c r="M2234" s="21"/>
      <c r="N2234" s="21"/>
    </row>
    <row r="2235" spans="1:14">
      <c r="A2235" s="5">
        <f t="shared" si="342"/>
        <v>25</v>
      </c>
      <c r="B2235" s="5">
        <f t="shared" si="343"/>
        <v>55</v>
      </c>
      <c r="C2235" s="5" t="str">
        <f t="shared" ca="1" si="344"/>
        <v>bus_to_passenger_ratio</v>
      </c>
      <c r="D2235" s="5" t="str">
        <f t="shared" ca="1" si="334"/>
        <v>bus_to_passenger_ratio_temuco_padrelascasas</v>
      </c>
      <c r="E2235" s="4" t="str" cm="1">
        <f t="array" aca="1" ref="E2235" ca="1">INDIRECT(ADDRESS(1,A2235,1,1,"all_city_parameter_inputs"))</f>
        <v>temuco_padrelascasas</v>
      </c>
      <c r="F2235" s="6" t="str" cm="1">
        <f t="array" aca="1" ref="F2235" ca="1">IF(AND(ISBLANK(INDIRECT(ADDRESS(B2235,2,1,1,"all_city_parameter_inputs"))), ISBLANK(INDIRECT(ADDRESS(B2235,1,1,1,"all_city_parameter_inputs")))), "", IF(ISBLANK(INDIRECT(ADDRESS(B2235,1,1,1,"all_city_parameter_inputs"))), All_city_list!F2234,INDIRECT(ADDRESS(B2235,1,1,1,"all_city_parameter_inputs"))))</f>
        <v>bus_to_passenger_ratio</v>
      </c>
      <c r="G2235" s="4" t="str" cm="1">
        <f t="array" aca="1" ref="G2235" ca="1">IF(AND(ISBLANK(INDIRECT(ADDRESS(B2235,3,1,1,"all_city_parameter_inputs"))),ISBLANK(INDIRECT(ADDRESS(B2235,2,1,1,"all_city_parameter_inputs")))),"",IF(ISBLANK(INDIRECT(ADDRESS(B2235,2,1,1,"all_city_parameter_inputs"))),"",INDIRECT(ADDRESS(B2235,2,1,1,"all_city_parameter_inputs"))))</f>
        <v>alpha</v>
      </c>
      <c r="H2235" s="17" cm="1">
        <f t="array" aca="1" ref="H2235" ca="1">IF(ISBLANK(INDIRECT(ADDRESS(B2235,A2235,1,1,"all_city_parameter_inputs"))), "--",INDIRECT(ADDRESS(B2235,A2235,1,1,"all_city_parameter_inputs")))</f>
        <v>14.866666666666667</v>
      </c>
      <c r="I2235" s="17" t="str">
        <f ca="1">IF(OR(G2235="alpha",G2235="beta",G2235="sd",G2235="mean"),"--",VLOOKUP(C2235,Default!$B$5:$H$113,7,FALSE))</f>
        <v>--</v>
      </c>
      <c r="J2235" s="4" t="str">
        <f ca="1">VLOOKUP(F2235,Lookup!$C$5:$D$109,2, FALSE)</f>
        <v>Travel values</v>
      </c>
      <c r="K2235" s="4" t="str">
        <f ca="1">VLOOKUP(C2235,Default!$B$4:$E$113,4, FALSE)</f>
        <v>number of buses per passenger</v>
      </c>
      <c r="L2235" s="21" t="str" cm="1">
        <f t="array" aca="1" ref="L2235" ca="1">IF(ISNA(VLOOKUP(D2235,Grouped_Sources!$C:$C,1,FALSE)),"", INDIRECT(VLOOKUP(D2235,Grouped_Sources!$C:$G,5,FALSE)))</f>
        <v>BusPassengerRatios_WriteUp_v.xx.docx on  on OneDrive Ali Abbas - ITHIM Global\Methods and Processes\Input Parameters\BusPassengerRatio</v>
      </c>
      <c r="M2235" s="21"/>
      <c r="N2235" s="21"/>
    </row>
    <row r="2236" spans="1:14">
      <c r="A2236" s="5">
        <f t="shared" si="342"/>
        <v>25</v>
      </c>
      <c r="B2236" s="5">
        <f t="shared" si="343"/>
        <v>56</v>
      </c>
      <c r="C2236" s="5" t="str">
        <f t="shared" ca="1" si="344"/>
        <v>bus_to_passenger_ratio</v>
      </c>
      <c r="D2236" s="5" t="str">
        <f t="shared" ca="1" si="334"/>
        <v>bus_to_passenger_ratio_temuco_padrelascasas</v>
      </c>
      <c r="E2236" s="4" t="str" cm="1">
        <f t="array" aca="1" ref="E2236" ca="1">INDIRECT(ADDRESS(1,A2236,1,1,"all_city_parameter_inputs"))</f>
        <v>temuco_padrelascasas</v>
      </c>
      <c r="F2236" s="6" t="str" cm="1">
        <f t="array" aca="1" ref="F2236" ca="1">IF(AND(ISBLANK(INDIRECT(ADDRESS(B2236,2,1,1,"all_city_parameter_inputs"))), ISBLANK(INDIRECT(ADDRESS(B2236,1,1,1,"all_city_parameter_inputs")))), "", IF(ISBLANK(INDIRECT(ADDRESS(B2236,1,1,1,"all_city_parameter_inputs"))), All_city_list!F2235,INDIRECT(ADDRESS(B2236,1,1,1,"all_city_parameter_inputs"))))</f>
        <v>bus_to_passenger_ratio</v>
      </c>
      <c r="G2236" s="4" t="str" cm="1">
        <f t="array" aca="1" ref="G2236" ca="1">IF(AND(ISBLANK(INDIRECT(ADDRESS(B2236,3,1,1,"all_city_parameter_inputs"))),ISBLANK(INDIRECT(ADDRESS(B2236,2,1,1,"all_city_parameter_inputs")))),"",IF(ISBLANK(INDIRECT(ADDRESS(B2236,2,1,1,"all_city_parameter_inputs"))),"",INDIRECT(ADDRESS(B2236,2,1,1,"all_city_parameter_inputs"))))</f>
        <v>beta</v>
      </c>
      <c r="H2236" s="17" cm="1">
        <f t="array" aca="1" ref="H2236" ca="1">IF(ISBLANK(INDIRECT(ADDRESS(B2236,A2236,1,1,"all_city_parameter_inputs"))), "--",INDIRECT(ADDRESS(B2236,A2236,1,1,"all_city_parameter_inputs")))</f>
        <v>208.13333333333333</v>
      </c>
      <c r="I2236" s="17" t="str">
        <f ca="1">IF(OR(G2236="alpha",G2236="beta",G2236="sd",G2236="mean"),"--",VLOOKUP(C2236,Default!$B$5:$H$113,7,FALSE))</f>
        <v>--</v>
      </c>
      <c r="J2236" s="4" t="str">
        <f ca="1">VLOOKUP(F2236,Lookup!$C$5:$D$109,2, FALSE)</f>
        <v>Travel values</v>
      </c>
      <c r="K2236" s="4" t="str">
        <f ca="1">VLOOKUP(C2236,Default!$B$4:$E$113,4, FALSE)</f>
        <v>number of buses per passenger</v>
      </c>
      <c r="L2236" s="21" t="str" cm="1">
        <f t="array" aca="1" ref="L2236" ca="1">IF(ISNA(VLOOKUP(D2236,Grouped_Sources!$C:$C,1,FALSE)),"", INDIRECT(VLOOKUP(D2236,Grouped_Sources!$C:$G,5,FALSE)))</f>
        <v>BusPassengerRatios_WriteUp_v.xx.docx on  on OneDrive Ali Abbas - ITHIM Global\Methods and Processes\Input Parameters\BusPassengerRatio</v>
      </c>
      <c r="M2236" s="21"/>
      <c r="N2236" s="21"/>
    </row>
    <row r="2237" spans="1:14">
      <c r="A2237" s="5">
        <f t="shared" si="342"/>
        <v>25</v>
      </c>
      <c r="B2237" s="5">
        <f t="shared" si="343"/>
        <v>57</v>
      </c>
      <c r="C2237" s="5" t="str">
        <f t="shared" ca="1" si="344"/>
        <v>truck_to_car_ratio</v>
      </c>
      <c r="D2237" s="5" t="str">
        <f t="shared" ca="1" si="334"/>
        <v>truck_to_car_ratio_temuco_padrelascasas</v>
      </c>
      <c r="E2237" s="4" t="str" cm="1">
        <f t="array" aca="1" ref="E2237" ca="1">INDIRECT(ADDRESS(1,A2237,1,1,"all_city_parameter_inputs"))</f>
        <v>temuco_padrelascasas</v>
      </c>
      <c r="F2237" s="6" t="str" cm="1">
        <f t="array" aca="1" ref="F2237" ca="1">IF(AND(ISBLANK(INDIRECT(ADDRESS(B2237,2,1,1,"all_city_parameter_inputs"))), ISBLANK(INDIRECT(ADDRESS(B2237,1,1,1,"all_city_parameter_inputs")))), "", IF(ISBLANK(INDIRECT(ADDRESS(B2237,1,1,1,"all_city_parameter_inputs"))), All_city_list!F2236,INDIRECT(ADDRESS(B2237,1,1,1,"all_city_parameter_inputs"))))</f>
        <v>truck_to_car_ratio</v>
      </c>
      <c r="G2237" s="4" t="str" cm="1">
        <f t="array" aca="1" ref="G2237" ca="1">IF(AND(ISBLANK(INDIRECT(ADDRESS(B2237,3,1,1,"all_city_parameter_inputs"))),ISBLANK(INDIRECT(ADDRESS(B2237,2,1,1,"all_city_parameter_inputs")))),"",IF(ISBLANK(INDIRECT(ADDRESS(B2237,2,1,1,"all_city_parameter_inputs"))),"",INDIRECT(ADDRESS(B2237,2,1,1,"all_city_parameter_inputs"))))</f>
        <v>constant</v>
      </c>
      <c r="H2237" s="17" cm="1">
        <f t="array" aca="1" ref="H2237" ca="1">IF(ISBLANK(INDIRECT(ADDRESS(B2237,A2237,1,1,"all_city_parameter_inputs"))), "--",INDIRECT(ADDRESS(B2237,A2237,1,1,"all_city_parameter_inputs")))</f>
        <v>0.3</v>
      </c>
      <c r="I2237" s="17">
        <f ca="1">IF(OR(G2237="alpha",G2237="beta",G2237="sd",G2237="mean"),"--",VLOOKUP(C2237,Default!$B$5:$H$113,7,FALSE))</f>
        <v>0.3</v>
      </c>
      <c r="J2237" s="4" t="str">
        <f ca="1">VLOOKUP(F2237,Lookup!$C$5:$D$109,2, FALSE)</f>
        <v>Travel values</v>
      </c>
      <c r="K2237" s="4" t="str">
        <f ca="1">VLOOKUP(C2237,Default!$B$4:$E$113,4, FALSE)</f>
        <v>ratio of truck kilometers to car km travelled, used to add ghost trips that are not changed between the different scenarios</v>
      </c>
      <c r="L2237" s="21" t="str" cm="1">
        <f t="array" aca="1" ref="L2237" ca="1">IF(ISNA(VLOOKUP(D2237,Grouped_Sources!$C:$C,1,FALSE)),"", INDIRECT(VLOOKUP(D2237,Grouped_Sources!$C:$G,5,FALSE)))</f>
        <v>TruckCarRatio_WriteUp_v.xx.docx on  on OneDrive Ali Abbas - ITHIM Global\Methods and Processes\Input Parameters\TruckCarRatio</v>
      </c>
      <c r="M2237" s="21"/>
      <c r="N2237" s="21"/>
    </row>
    <row r="2238" spans="1:14">
      <c r="A2238" s="5">
        <f t="shared" si="342"/>
        <v>25</v>
      </c>
      <c r="B2238" s="5">
        <f t="shared" si="343"/>
        <v>58</v>
      </c>
      <c r="C2238" s="5" t="str">
        <f t="shared" ca="1" si="344"/>
        <v>truck_to_car_ratio</v>
      </c>
      <c r="D2238" s="5" t="str">
        <f t="shared" ca="1" si="334"/>
        <v>truck_to_car_ratio_temuco_padrelascasas</v>
      </c>
      <c r="E2238" s="4" t="str" cm="1">
        <f t="array" aca="1" ref="E2238" ca="1">INDIRECT(ADDRESS(1,A2238,1,1,"all_city_parameter_inputs"))</f>
        <v>temuco_padrelascasas</v>
      </c>
      <c r="F2238" s="6" t="str" cm="1">
        <f t="array" aca="1" ref="F2238" ca="1">IF(AND(ISBLANK(INDIRECT(ADDRESS(B2238,2,1,1,"all_city_parameter_inputs"))), ISBLANK(INDIRECT(ADDRESS(B2238,1,1,1,"all_city_parameter_inputs")))), "", IF(ISBLANK(INDIRECT(ADDRESS(B2238,1,1,1,"all_city_parameter_inputs"))), All_city_list!F2237,INDIRECT(ADDRESS(B2238,1,1,1,"all_city_parameter_inputs"))))</f>
        <v>truck_to_car_ratio</v>
      </c>
      <c r="G2238" s="4" t="str" cm="1">
        <f t="array" aca="1" ref="G2238" ca="1">IF(AND(ISBLANK(INDIRECT(ADDRESS(B2238,3,1,1,"all_city_parameter_inputs"))),ISBLANK(INDIRECT(ADDRESS(B2238,2,1,1,"all_city_parameter_inputs")))),"",IF(ISBLANK(INDIRECT(ADDRESS(B2238,2,1,1,"all_city_parameter_inputs"))),"",INDIRECT(ADDRESS(B2238,2,1,1,"all_city_parameter_inputs"))))</f>
        <v>alpha</v>
      </c>
      <c r="H2238" s="17" cm="1">
        <f t="array" aca="1" ref="H2238" ca="1">IF(ISBLANK(INDIRECT(ADDRESS(B2238,A2238,1,1,"all_city_parameter_inputs"))), "--",INDIRECT(ADDRESS(B2238,A2238,1,1,"all_city_parameter_inputs")))</f>
        <v>3.731999999999998</v>
      </c>
      <c r="I2238" s="17" t="str">
        <f ca="1">IF(OR(G2238="alpha",G2238="beta",G2238="sd",G2238="mean"),"--",VLOOKUP(C2238,Default!$B$5:$H$113,7,FALSE))</f>
        <v>--</v>
      </c>
      <c r="J2238" s="4" t="str">
        <f ca="1">VLOOKUP(F2238,Lookup!$C$5:$D$109,2, FALSE)</f>
        <v>Travel values</v>
      </c>
      <c r="K2238" s="4" t="str">
        <f ca="1">VLOOKUP(C2238,Default!$B$4:$E$113,4, FALSE)</f>
        <v>ratio of truck kilometers to car km travelled, used to add ghost trips that are not changed between the different scenarios</v>
      </c>
      <c r="L2238" s="21" t="str" cm="1">
        <f t="array" aca="1" ref="L2238" ca="1">IF(ISNA(VLOOKUP(D2238,Grouped_Sources!$C:$C,1,FALSE)),"", INDIRECT(VLOOKUP(D2238,Grouped_Sources!$C:$G,5,FALSE)))</f>
        <v>TruckCarRatio_WriteUp_v.xx.docx on  on OneDrive Ali Abbas - ITHIM Global\Methods and Processes\Input Parameters\TruckCarRatio</v>
      </c>
      <c r="M2238" s="21"/>
      <c r="N2238" s="21"/>
    </row>
    <row r="2239" spans="1:14">
      <c r="A2239" s="5">
        <f t="shared" si="342"/>
        <v>25</v>
      </c>
      <c r="B2239" s="5">
        <f t="shared" si="343"/>
        <v>59</v>
      </c>
      <c r="C2239" s="5" t="str">
        <f t="shared" ca="1" si="344"/>
        <v>truck_to_car_ratio</v>
      </c>
      <c r="D2239" s="5" t="str">
        <f t="shared" ca="1" si="334"/>
        <v>truck_to_car_ratio_temuco_padrelascasas</v>
      </c>
      <c r="E2239" s="4" t="str" cm="1">
        <f t="array" aca="1" ref="E2239" ca="1">INDIRECT(ADDRESS(1,A2239,1,1,"all_city_parameter_inputs"))</f>
        <v>temuco_padrelascasas</v>
      </c>
      <c r="F2239" s="6" t="str" cm="1">
        <f t="array" aca="1" ref="F2239" ca="1">IF(AND(ISBLANK(INDIRECT(ADDRESS(B2239,2,1,1,"all_city_parameter_inputs"))), ISBLANK(INDIRECT(ADDRESS(B2239,1,1,1,"all_city_parameter_inputs")))), "", IF(ISBLANK(INDIRECT(ADDRESS(B2239,1,1,1,"all_city_parameter_inputs"))), All_city_list!F2238,INDIRECT(ADDRESS(B2239,1,1,1,"all_city_parameter_inputs"))))</f>
        <v>truck_to_car_ratio</v>
      </c>
      <c r="G2239" s="4" t="str" cm="1">
        <f t="array" aca="1" ref="G2239" ca="1">IF(AND(ISBLANK(INDIRECT(ADDRESS(B2239,3,1,1,"all_city_parameter_inputs"))),ISBLANK(INDIRECT(ADDRESS(B2239,2,1,1,"all_city_parameter_inputs")))),"",IF(ISBLANK(INDIRECT(ADDRESS(B2239,2,1,1,"all_city_parameter_inputs"))),"",INDIRECT(ADDRESS(B2239,2,1,1,"all_city_parameter_inputs"))))</f>
        <v>beta</v>
      </c>
      <c r="H2239" s="17" cm="1">
        <f t="array" aca="1" ref="H2239" ca="1">IF(ISBLANK(INDIRECT(ADDRESS(B2239,A2239,1,1,"all_city_parameter_inputs"))), "--",INDIRECT(ADDRESS(B2239,A2239,1,1,"all_city_parameter_inputs")))</f>
        <v>8.7079999999999949</v>
      </c>
      <c r="I2239" s="17" t="str">
        <f ca="1">IF(OR(G2239="alpha",G2239="beta",G2239="sd",G2239="mean"),"--",VLOOKUP(C2239,Default!$B$5:$H$113,7,FALSE))</f>
        <v>--</v>
      </c>
      <c r="J2239" s="4" t="str">
        <f ca="1">VLOOKUP(F2239,Lookup!$C$5:$D$109,2, FALSE)</f>
        <v>Travel values</v>
      </c>
      <c r="K2239" s="4" t="str">
        <f ca="1">VLOOKUP(C2239,Default!$B$4:$E$113,4, FALSE)</f>
        <v>ratio of truck kilometers to car km travelled, used to add ghost trips that are not changed between the different scenarios</v>
      </c>
      <c r="L2239" s="21" t="str" cm="1">
        <f t="array" aca="1" ref="L2239" ca="1">IF(ISNA(VLOOKUP(D2239,Grouped_Sources!$C:$C,1,FALSE)),"", INDIRECT(VLOOKUP(D2239,Grouped_Sources!$C:$G,5,FALSE)))</f>
        <v>TruckCarRatio_WriteUp_v.xx.docx on  on OneDrive Ali Abbas - ITHIM Global\Methods and Processes\Input Parameters\TruckCarRatio</v>
      </c>
      <c r="M2239" s="21"/>
      <c r="N2239" s="21"/>
    </row>
    <row r="2240" spans="1:14">
      <c r="A2240" s="5">
        <f t="shared" si="342"/>
        <v>25</v>
      </c>
      <c r="B2240" s="5">
        <f t="shared" si="343"/>
        <v>60</v>
      </c>
      <c r="C2240" s="5" t="str">
        <f t="shared" ca="1" si="344"/>
        <v>PM_emission_confidence</v>
      </c>
      <c r="D2240" s="5" t="str">
        <f t="shared" ca="1" si="334"/>
        <v>PM_emission_confidence_temuco_padrelascasas</v>
      </c>
      <c r="E2240" s="4" t="str" cm="1">
        <f t="array" aca="1" ref="E2240" ca="1">INDIRECT(ADDRESS(1,A2240,1,1,"all_city_parameter_inputs"))</f>
        <v>temuco_padrelascasas</v>
      </c>
      <c r="F2240" s="6" t="str" cm="1">
        <f t="array" aca="1" ref="F2240" ca="1">IF(AND(ISBLANK(INDIRECT(ADDRESS(B2240,2,1,1,"all_city_parameter_inputs"))), ISBLANK(INDIRECT(ADDRESS(B2240,1,1,1,"all_city_parameter_inputs")))), "", IF(ISBLANK(INDIRECT(ADDRESS(B2240,1,1,1,"all_city_parameter_inputs"))), All_city_list!F2239,INDIRECT(ADDRESS(B2240,1,1,1,"all_city_parameter_inputs"))))</f>
        <v>PM_emission_confidence</v>
      </c>
      <c r="G2240" s="4" t="str" cm="1">
        <f t="array" aca="1" ref="G2240" ca="1">IF(AND(ISBLANK(INDIRECT(ADDRESS(B2240,3,1,1,"all_city_parameter_inputs"))),ISBLANK(INDIRECT(ADDRESS(B2240,2,1,1,"all_city_parameter_inputs")))),"",IF(ISBLANK(INDIRECT(ADDRESS(B2240,2,1,1,"all_city_parameter_inputs"))),"",INDIRECT(ADDRESS(B2240,2,1,1,"all_city_parameter_inputs"))))</f>
        <v>sample</v>
      </c>
      <c r="H2240" s="17" cm="1">
        <f t="array" aca="1" ref="H2240" ca="1">IF(ISBLANK(INDIRECT(ADDRESS(B2240,A2240,1,1,"all_city_parameter_inputs"))), "--",INDIRECT(ADDRESS(B2240,A2240,1,1,"all_city_parameter_inputs")))</f>
        <v>0.8</v>
      </c>
      <c r="I2240" s="17">
        <f ca="1">IF(OR(G2240="alpha",G2240="beta",G2240="sd",G2240="mean"),"--",VLOOKUP(C2240,Default!$B$5:$H$113,7,FALSE))</f>
        <v>1</v>
      </c>
      <c r="J2240" s="4" t="str">
        <f ca="1">VLOOKUP(F2240,Lookup!$C$5:$D$109,2, FALSE)</f>
        <v>Pollution values</v>
      </c>
      <c r="K2240" s="4" t="str">
        <f ca="1">VLOOKUP(C2240,Default!$B$4:$E$113,4,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240" s="21" t="str" cm="1">
        <f t="array" aca="1" ref="L2240" ca="1">IF(ISNA(VLOOKUP(D2240,Grouped_Sources!$C:$C,1,FALSE)),"", INDIRECT(VLOOKUP(D2240,Grouped_Sources!$C:$G,5,FALSE)))</f>
        <v/>
      </c>
      <c r="M2240" s="21"/>
      <c r="N2240" s="21"/>
    </row>
    <row r="2241" spans="1:14">
      <c r="A2241" s="5">
        <f t="shared" si="342"/>
        <v>25</v>
      </c>
      <c r="B2241" s="5">
        <f t="shared" si="343"/>
        <v>61</v>
      </c>
      <c r="C2241" s="5" t="str">
        <f t="shared" ca="1" si="344"/>
        <v>distance_scalar_car_taxi</v>
      </c>
      <c r="D2241" s="5" t="str">
        <f t="shared" ca="1" si="334"/>
        <v>distance_scalar_car_taxi_temuco_padrelascasas</v>
      </c>
      <c r="E2241" s="4" t="str" cm="1">
        <f t="array" aca="1" ref="E2241" ca="1">INDIRECT(ADDRESS(1,A2241,1,1,"all_city_parameter_inputs"))</f>
        <v>temuco_padrelascasas</v>
      </c>
      <c r="F2241" s="6" t="str" cm="1">
        <f t="array" aca="1" ref="F2241" ca="1">IF(AND(ISBLANK(INDIRECT(ADDRESS(B2241,2,1,1,"all_city_parameter_inputs"))), ISBLANK(INDIRECT(ADDRESS(B2241,1,1,1,"all_city_parameter_inputs")))), "", IF(ISBLANK(INDIRECT(ADDRESS(B2241,1,1,1,"all_city_parameter_inputs"))), All_city_list!F2240,INDIRECT(ADDRESS(B2241,1,1,1,"all_city_parameter_inputs"))))</f>
        <v>distance_scalar_car_taxi</v>
      </c>
      <c r="G2241" s="4" t="str" cm="1">
        <f t="array" aca="1" ref="G2241" ca="1">IF(AND(ISBLANK(INDIRECT(ADDRESS(B2241,3,1,1,"all_city_parameter_inputs"))),ISBLANK(INDIRECT(ADDRESS(B2241,2,1,1,"all_city_parameter_inputs")))),"",IF(ISBLANK(INDIRECT(ADDRESS(B2241,2,1,1,"all_city_parameter_inputs"))),"",INDIRECT(ADDRESS(B2241,2,1,1,"all_city_parameter_inputs"))))</f>
        <v>constant</v>
      </c>
      <c r="H2241" s="17" cm="1">
        <f t="array" aca="1" ref="H2241" ca="1">IF(ISBLANK(INDIRECT(ADDRESS(B2241,A2241,1,1,"all_city_parameter_inputs"))), "--",INDIRECT(ADDRESS(B2241,A2241,1,1,"all_city_parameter_inputs")))</f>
        <v>1</v>
      </c>
      <c r="I2241" s="17">
        <f ca="1">IF(OR(G2241="alpha",G2241="beta",G2241="sd",G2241="mean"),"--",VLOOKUP(C2241,Default!$B$5:$H$113,7,FALSE))</f>
        <v>1</v>
      </c>
      <c r="J2241" s="4" t="str">
        <f ca="1">VLOOKUP(F2241,Lookup!$C$5:$D$109,2, FALSE)</f>
        <v>Travel values</v>
      </c>
      <c r="K2241" s="4" t="str">
        <f ca="1">VLOOKUP(C2241,Default!$B$4:$E$113,4, FALSE)</f>
        <v>scalar for car/taxi distance, i.e. all car and taxi trips get scaled by this scalar</v>
      </c>
      <c r="L2241" s="21" t="str" cm="1">
        <f t="array" aca="1" ref="L2241" ca="1">IF(ISNA(VLOOKUP(D2241,Grouped_Sources!$C:$C,1,FALSE)),"", INDIRECT(VLOOKUP(D2241,Grouped_Sources!$C:$G,5,FALSE)))</f>
        <v xml:space="preserve"> on OneDrive Ali Abbas - ITHIM Global\Methods and Processes\Input Parameters\DistanceScalars</v>
      </c>
      <c r="M2241" s="21"/>
      <c r="N2241" s="21"/>
    </row>
    <row r="2242" spans="1:14">
      <c r="A2242" s="5">
        <f t="shared" si="342"/>
        <v>25</v>
      </c>
      <c r="B2242" s="5">
        <f t="shared" si="343"/>
        <v>62</v>
      </c>
      <c r="C2242" s="5" t="str">
        <f t="shared" ca="1" si="344"/>
        <v>distance_scalar_car_taxi</v>
      </c>
      <c r="D2242" s="5" t="str">
        <f t="shared" ca="1" si="334"/>
        <v>distance_scalar_car_taxi_temuco_padrelascasas</v>
      </c>
      <c r="E2242" s="4" t="str" cm="1">
        <f t="array" aca="1" ref="E2242" ca="1">INDIRECT(ADDRESS(1,A2242,1,1,"all_city_parameter_inputs"))</f>
        <v>temuco_padrelascasas</v>
      </c>
      <c r="F2242" s="6" t="str" cm="1">
        <f t="array" aca="1" ref="F2242" ca="1">IF(AND(ISBLANK(INDIRECT(ADDRESS(B2242,2,1,1,"all_city_parameter_inputs"))), ISBLANK(INDIRECT(ADDRESS(B2242,1,1,1,"all_city_parameter_inputs")))), "", IF(ISBLANK(INDIRECT(ADDRESS(B2242,1,1,1,"all_city_parameter_inputs"))), All_city_list!F2241,INDIRECT(ADDRESS(B2242,1,1,1,"all_city_parameter_inputs"))))</f>
        <v>distance_scalar_car_taxi</v>
      </c>
      <c r="G2242" s="4" t="str" cm="1">
        <f t="array" aca="1" ref="G2242" ca="1">IF(AND(ISBLANK(INDIRECT(ADDRESS(B2242,3,1,1,"all_city_parameter_inputs"))),ISBLANK(INDIRECT(ADDRESS(B2242,2,1,1,"all_city_parameter_inputs")))),"",IF(ISBLANK(INDIRECT(ADDRESS(B2242,2,1,1,"all_city_parameter_inputs"))),"",INDIRECT(ADDRESS(B2242,2,1,1,"all_city_parameter_inputs"))))</f>
        <v>mean</v>
      </c>
      <c r="H2242" s="17" cm="1">
        <f t="array" aca="1" ref="H2242" ca="1">IF(ISBLANK(INDIRECT(ADDRESS(B2242,A2242,1,1,"all_city_parameter_inputs"))), "--",INDIRECT(ADDRESS(B2242,A2242,1,1,"all_city_parameter_inputs")))</f>
        <v>0.99987887441264101</v>
      </c>
      <c r="I2242" s="17" t="str">
        <f ca="1">IF(OR(G2242="alpha",G2242="beta",G2242="sd",G2242="mean"),"--",VLOOKUP(C2242,Default!$B$5:$H$113,7,FALSE))</f>
        <v>--</v>
      </c>
      <c r="J2242" s="4" t="str">
        <f ca="1">VLOOKUP(F2242,Lookup!$C$5:$D$109,2, FALSE)</f>
        <v>Travel values</v>
      </c>
      <c r="K2242" s="4" t="str">
        <f ca="1">VLOOKUP(C2242,Default!$B$4:$E$113,4, FALSE)</f>
        <v>scalar for car/taxi distance, i.e. all car and taxi trips get scaled by this scalar</v>
      </c>
      <c r="L2242" s="21" t="str" cm="1">
        <f t="array" aca="1" ref="L2242" ca="1">IF(ISNA(VLOOKUP(D2242,Grouped_Sources!$C:$C,1,FALSE)),"", INDIRECT(VLOOKUP(D2242,Grouped_Sources!$C:$G,5,FALSE)))</f>
        <v xml:space="preserve"> on OneDrive Ali Abbas - ITHIM Global\Methods and Processes\Input Parameters\DistanceScalars</v>
      </c>
      <c r="M2242" s="21"/>
      <c r="N2242" s="21"/>
    </row>
    <row r="2243" spans="1:14">
      <c r="A2243" s="5">
        <f t="shared" si="342"/>
        <v>25</v>
      </c>
      <c r="B2243" s="5">
        <f t="shared" si="343"/>
        <v>63</v>
      </c>
      <c r="C2243" s="5" t="str">
        <f t="shared" ca="1" si="344"/>
        <v>distance_scalar_car_taxi</v>
      </c>
      <c r="D2243" s="5" t="str">
        <f t="shared" ca="1" si="334"/>
        <v>distance_scalar_car_taxi_temuco_padrelascasas</v>
      </c>
      <c r="E2243" s="4" t="str" cm="1">
        <f t="array" aca="1" ref="E2243" ca="1">INDIRECT(ADDRESS(1,A2243,1,1,"all_city_parameter_inputs"))</f>
        <v>temuco_padrelascasas</v>
      </c>
      <c r="F2243" s="6" t="str" cm="1">
        <f t="array" aca="1" ref="F2243" ca="1">IF(AND(ISBLANK(INDIRECT(ADDRESS(B2243,2,1,1,"all_city_parameter_inputs"))), ISBLANK(INDIRECT(ADDRESS(B2243,1,1,1,"all_city_parameter_inputs")))), "", IF(ISBLANK(INDIRECT(ADDRESS(B2243,1,1,1,"all_city_parameter_inputs"))), All_city_list!F2242,INDIRECT(ADDRESS(B2243,1,1,1,"all_city_parameter_inputs"))))</f>
        <v>distance_scalar_car_taxi</v>
      </c>
      <c r="G2243" s="4" t="str" cm="1">
        <f t="array" aca="1" ref="G2243" ca="1">IF(AND(ISBLANK(INDIRECT(ADDRESS(B2243,3,1,1,"all_city_parameter_inputs"))),ISBLANK(INDIRECT(ADDRESS(B2243,2,1,1,"all_city_parameter_inputs")))),"",IF(ISBLANK(INDIRECT(ADDRESS(B2243,2,1,1,"all_city_parameter_inputs"))),"",INDIRECT(ADDRESS(B2243,2,1,1,"all_city_parameter_inputs"))))</f>
        <v>sd</v>
      </c>
      <c r="H2243" s="17" cm="1">
        <f t="array" aca="1" ref="H2243" ca="1">IF(ISBLANK(INDIRECT(ADDRESS(B2243,A2243,1,1,"all_city_parameter_inputs"))), "--",INDIRECT(ADDRESS(B2243,A2243,1,1,"all_city_parameter_inputs")))</f>
        <v>1.01568665534736</v>
      </c>
      <c r="I2243" s="17" t="str">
        <f ca="1">IF(OR(G2243="alpha",G2243="beta",G2243="sd",G2243="mean"),"--",VLOOKUP(C2243,Default!$B$5:$H$113,7,FALSE))</f>
        <v>--</v>
      </c>
      <c r="J2243" s="4" t="str">
        <f ca="1">VLOOKUP(F2243,Lookup!$C$5:$D$109,2, FALSE)</f>
        <v>Travel values</v>
      </c>
      <c r="K2243" s="4" t="str">
        <f ca="1">VLOOKUP(C2243,Default!$B$4:$E$113,4, FALSE)</f>
        <v>scalar for car/taxi distance, i.e. all car and taxi trips get scaled by this scalar</v>
      </c>
      <c r="L2243" s="21" t="str" cm="1">
        <f t="array" aca="1" ref="L2243" ca="1">IF(ISNA(VLOOKUP(D2243,Grouped_Sources!$C:$C,1,FALSE)),"", INDIRECT(VLOOKUP(D2243,Grouped_Sources!$C:$G,5,FALSE)))</f>
        <v xml:space="preserve"> on OneDrive Ali Abbas - ITHIM Global\Methods and Processes\Input Parameters\DistanceScalars</v>
      </c>
      <c r="M2243" s="21"/>
      <c r="N2243" s="21"/>
    </row>
    <row r="2244" spans="1:14">
      <c r="A2244" s="5">
        <f t="shared" si="342"/>
        <v>25</v>
      </c>
      <c r="B2244" s="5">
        <f t="shared" si="343"/>
        <v>64</v>
      </c>
      <c r="C2244" s="5" t="str">
        <f t="shared" ca="1" si="344"/>
        <v>distance_scalar_motorcycle</v>
      </c>
      <c r="D2244" s="5" t="str">
        <f t="shared" ca="1" si="334"/>
        <v>distance_scalar_motorcycle_temuco_padrelascasas</v>
      </c>
      <c r="E2244" s="4" t="str" cm="1">
        <f t="array" aca="1" ref="E2244" ca="1">INDIRECT(ADDRESS(1,A2244,1,1,"all_city_parameter_inputs"))</f>
        <v>temuco_padrelascasas</v>
      </c>
      <c r="F2244" s="6" t="str" cm="1">
        <f t="array" aca="1" ref="F2244" ca="1">IF(AND(ISBLANK(INDIRECT(ADDRESS(B2244,2,1,1,"all_city_parameter_inputs"))), ISBLANK(INDIRECT(ADDRESS(B2244,1,1,1,"all_city_parameter_inputs")))), "", IF(ISBLANK(INDIRECT(ADDRESS(B2244,1,1,1,"all_city_parameter_inputs"))), All_city_list!F2243,INDIRECT(ADDRESS(B2244,1,1,1,"all_city_parameter_inputs"))))</f>
        <v>distance_scalar_motorcycle</v>
      </c>
      <c r="G2244" s="4" t="str" cm="1">
        <f t="array" aca="1" ref="G2244" ca="1">IF(AND(ISBLANK(INDIRECT(ADDRESS(B2244,3,1,1,"all_city_parameter_inputs"))),ISBLANK(INDIRECT(ADDRESS(B2244,2,1,1,"all_city_parameter_inputs")))),"",IF(ISBLANK(INDIRECT(ADDRESS(B2244,2,1,1,"all_city_parameter_inputs"))),"",INDIRECT(ADDRESS(B2244,2,1,1,"all_city_parameter_inputs"))))</f>
        <v>constant</v>
      </c>
      <c r="H2244" s="17" cm="1">
        <f t="array" aca="1" ref="H2244" ca="1">IF(ISBLANK(INDIRECT(ADDRESS(B2244,A2244,1,1,"all_city_parameter_inputs"))), "--",INDIRECT(ADDRESS(B2244,A2244,1,1,"all_city_parameter_inputs")))</f>
        <v>1</v>
      </c>
      <c r="I2244" s="17">
        <f ca="1">IF(OR(G2244="alpha",G2244="beta",G2244="sd",G2244="mean"),"--",VLOOKUP(C2244,Default!$B$5:$H$113,7,FALSE))</f>
        <v>1</v>
      </c>
      <c r="J2244" s="4" t="str">
        <f ca="1">VLOOKUP(F2244,Lookup!$C$5:$D$109,2, FALSE)</f>
        <v>Travel values</v>
      </c>
      <c r="K2244" s="4" t="str">
        <f ca="1">VLOOKUP(C2244,Default!$B$4:$E$113,4, FALSE)</f>
        <v>scalar for motorcycle distance, i.e. all motorbike trips are scaled by this scalar</v>
      </c>
      <c r="L2244" s="21" t="str" cm="1">
        <f t="array" aca="1" ref="L2244" ca="1">IF(ISNA(VLOOKUP(D2244,Grouped_Sources!$C:$C,1,FALSE)),"", INDIRECT(VLOOKUP(D2244,Grouped_Sources!$C:$G,5,FALSE)))</f>
        <v xml:space="preserve"> on OneDrive Ali Abbas - ITHIM Global\Methods and Processes\Input Parameters\DistanceScalars</v>
      </c>
      <c r="M2244" s="21"/>
      <c r="N2244" s="21"/>
    </row>
    <row r="2245" spans="1:14">
      <c r="A2245" s="5">
        <f t="shared" si="342"/>
        <v>25</v>
      </c>
      <c r="B2245" s="5">
        <f t="shared" si="343"/>
        <v>65</v>
      </c>
      <c r="C2245" s="5" t="str">
        <f t="shared" ca="1" si="344"/>
        <v>distance_scalar_motorcycle</v>
      </c>
      <c r="D2245" s="5" t="str">
        <f t="shared" ca="1" si="334"/>
        <v>distance_scalar_motorcycle_temuco_padrelascasas</v>
      </c>
      <c r="E2245" s="4" t="str" cm="1">
        <f t="array" aca="1" ref="E2245" ca="1">INDIRECT(ADDRESS(1,A2245,1,1,"all_city_parameter_inputs"))</f>
        <v>temuco_padrelascasas</v>
      </c>
      <c r="F2245" s="6" t="str" cm="1">
        <f t="array" aca="1" ref="F2245" ca="1">IF(AND(ISBLANK(INDIRECT(ADDRESS(B2245,2,1,1,"all_city_parameter_inputs"))), ISBLANK(INDIRECT(ADDRESS(B2245,1,1,1,"all_city_parameter_inputs")))), "", IF(ISBLANK(INDIRECT(ADDRESS(B2245,1,1,1,"all_city_parameter_inputs"))), All_city_list!F2244,INDIRECT(ADDRESS(B2245,1,1,1,"all_city_parameter_inputs"))))</f>
        <v>distance_scalar_motorcycle</v>
      </c>
      <c r="G2245" s="4" t="str" cm="1">
        <f t="array" aca="1" ref="G2245" ca="1">IF(AND(ISBLANK(INDIRECT(ADDRESS(B2245,3,1,1,"all_city_parameter_inputs"))),ISBLANK(INDIRECT(ADDRESS(B2245,2,1,1,"all_city_parameter_inputs")))),"",IF(ISBLANK(INDIRECT(ADDRESS(B2245,2,1,1,"all_city_parameter_inputs"))),"",INDIRECT(ADDRESS(B2245,2,1,1,"all_city_parameter_inputs"))))</f>
        <v>mean</v>
      </c>
      <c r="H2245" s="17" cm="1">
        <f t="array" aca="1" ref="H2245" ca="1">IF(ISBLANK(INDIRECT(ADDRESS(B2245,A2245,1,1,"all_city_parameter_inputs"))), "--",INDIRECT(ADDRESS(B2245,A2245,1,1,"all_city_parameter_inputs")))</f>
        <v>0.99941768309095402</v>
      </c>
      <c r="I2245" s="17" t="str">
        <f ca="1">IF(OR(G2245="alpha",G2245="beta",G2245="sd",G2245="mean"),"--",VLOOKUP(C2245,Default!$B$5:$H$113,7,FALSE))</f>
        <v>--</v>
      </c>
      <c r="J2245" s="4" t="str">
        <f ca="1">VLOOKUP(F2245,Lookup!$C$5:$D$109,2, FALSE)</f>
        <v>Travel values</v>
      </c>
      <c r="K2245" s="4" t="str">
        <f ca="1">VLOOKUP(C2245,Default!$B$4:$E$113,4, FALSE)</f>
        <v>scalar for motorcycle distance, i.e. all motorbike trips are scaled by this scalar</v>
      </c>
      <c r="L2245" s="21" t="str" cm="1">
        <f t="array" aca="1" ref="L2245" ca="1">IF(ISNA(VLOOKUP(D2245,Grouped_Sources!$C:$C,1,FALSE)),"", INDIRECT(VLOOKUP(D2245,Grouped_Sources!$C:$G,5,FALSE)))</f>
        <v xml:space="preserve"> on OneDrive Ali Abbas - ITHIM Global\Methods and Processes\Input Parameters\DistanceScalars</v>
      </c>
      <c r="M2245" s="21"/>
      <c r="N2245" s="21"/>
    </row>
    <row r="2246" spans="1:14">
      <c r="A2246" s="5">
        <f t="shared" si="342"/>
        <v>25</v>
      </c>
      <c r="B2246" s="5">
        <f t="shared" si="343"/>
        <v>66</v>
      </c>
      <c r="C2246" s="5" t="str">
        <f t="shared" ca="1" si="344"/>
        <v>distance_scalar_motorcycle</v>
      </c>
      <c r="D2246" s="5" t="str">
        <f t="shared" ca="1" si="334"/>
        <v>distance_scalar_motorcycle_temuco_padrelascasas</v>
      </c>
      <c r="E2246" s="4" t="str" cm="1">
        <f t="array" aca="1" ref="E2246" ca="1">INDIRECT(ADDRESS(1,A2246,1,1,"all_city_parameter_inputs"))</f>
        <v>temuco_padrelascasas</v>
      </c>
      <c r="F2246" s="6" t="str" cm="1">
        <f t="array" aca="1" ref="F2246" ca="1">IF(AND(ISBLANK(INDIRECT(ADDRESS(B2246,2,1,1,"all_city_parameter_inputs"))), ISBLANK(INDIRECT(ADDRESS(B2246,1,1,1,"all_city_parameter_inputs")))), "", IF(ISBLANK(INDIRECT(ADDRESS(B2246,1,1,1,"all_city_parameter_inputs"))), All_city_list!F2245,INDIRECT(ADDRESS(B2246,1,1,1,"all_city_parameter_inputs"))))</f>
        <v>distance_scalar_motorcycle</v>
      </c>
      <c r="G2246" s="4" t="str" cm="1">
        <f t="array" aca="1" ref="G2246" ca="1">IF(AND(ISBLANK(INDIRECT(ADDRESS(B2246,3,1,1,"all_city_parameter_inputs"))),ISBLANK(INDIRECT(ADDRESS(B2246,2,1,1,"all_city_parameter_inputs")))),"",IF(ISBLANK(INDIRECT(ADDRESS(B2246,2,1,1,"all_city_parameter_inputs"))),"",INDIRECT(ADDRESS(B2246,2,1,1,"all_city_parameter_inputs"))))</f>
        <v>sd</v>
      </c>
      <c r="H2246" s="17" cm="1">
        <f t="array" aca="1" ref="H2246" ca="1">IF(ISBLANK(INDIRECT(ADDRESS(B2246,A2246,1,1,"all_city_parameter_inputs"))), "--",INDIRECT(ADDRESS(B2246,A2246,1,1,"all_city_parameter_inputs")))</f>
        <v>1.03472087197727</v>
      </c>
      <c r="I2246" s="17" t="str">
        <f ca="1">IF(OR(G2246="alpha",G2246="beta",G2246="sd",G2246="mean"),"--",VLOOKUP(C2246,Default!$B$5:$H$113,7,FALSE))</f>
        <v>--</v>
      </c>
      <c r="J2246" s="4" t="str">
        <f ca="1">VLOOKUP(F2246,Lookup!$C$5:$D$109,2, FALSE)</f>
        <v>Travel values</v>
      </c>
      <c r="K2246" s="4" t="str">
        <f ca="1">VLOOKUP(C2246,Default!$B$4:$E$113,4, FALSE)</f>
        <v>scalar for motorcycle distance, i.e. all motorbike trips are scaled by this scalar</v>
      </c>
      <c r="L2246" s="21" t="str" cm="1">
        <f t="array" aca="1" ref="L2246" ca="1">IF(ISNA(VLOOKUP(D2246,Grouped_Sources!$C:$C,1,FALSE)),"", INDIRECT(VLOOKUP(D2246,Grouped_Sources!$C:$G,5,FALSE)))</f>
        <v xml:space="preserve"> on OneDrive Ali Abbas - ITHIM Global\Methods and Processes\Input Parameters\DistanceScalars</v>
      </c>
      <c r="M2246" s="21"/>
      <c r="N2246" s="21"/>
    </row>
    <row r="2247" spans="1:14">
      <c r="A2247" s="5">
        <f t="shared" si="342"/>
        <v>25</v>
      </c>
      <c r="B2247" s="5">
        <f t="shared" si="343"/>
        <v>67</v>
      </c>
      <c r="C2247" s="5" t="str">
        <f t="shared" ca="1" si="344"/>
        <v>distance_scalar_pt</v>
      </c>
      <c r="D2247" s="5" t="str">
        <f t="shared" ca="1" si="334"/>
        <v>distance_scalar_pt_temuco_padrelascasas</v>
      </c>
      <c r="E2247" s="4" t="str" cm="1">
        <f t="array" aca="1" ref="E2247" ca="1">INDIRECT(ADDRESS(1,A2247,1,1,"all_city_parameter_inputs"))</f>
        <v>temuco_padrelascasas</v>
      </c>
      <c r="F2247" s="6" t="str" cm="1">
        <f t="array" aca="1" ref="F2247" ca="1">IF(AND(ISBLANK(INDIRECT(ADDRESS(B2247,2,1,1,"all_city_parameter_inputs"))), ISBLANK(INDIRECT(ADDRESS(B2247,1,1,1,"all_city_parameter_inputs")))), "", IF(ISBLANK(INDIRECT(ADDRESS(B2247,1,1,1,"all_city_parameter_inputs"))), All_city_list!F2246,INDIRECT(ADDRESS(B2247,1,1,1,"all_city_parameter_inputs"))))</f>
        <v>distance_scalar_pt</v>
      </c>
      <c r="G2247" s="4" t="str" cm="1">
        <f t="array" aca="1" ref="G2247" ca="1">IF(AND(ISBLANK(INDIRECT(ADDRESS(B2247,3,1,1,"all_city_parameter_inputs"))),ISBLANK(INDIRECT(ADDRESS(B2247,2,1,1,"all_city_parameter_inputs")))),"",IF(ISBLANK(INDIRECT(ADDRESS(B2247,2,1,1,"all_city_parameter_inputs"))),"",INDIRECT(ADDRESS(B2247,2,1,1,"all_city_parameter_inputs"))))</f>
        <v>constant</v>
      </c>
      <c r="H2247" s="17" cm="1">
        <f t="array" aca="1" ref="H2247" ca="1">IF(ISBLANK(INDIRECT(ADDRESS(B2247,A2247,1,1,"all_city_parameter_inputs"))), "--",INDIRECT(ADDRESS(B2247,A2247,1,1,"all_city_parameter_inputs")))</f>
        <v>1</v>
      </c>
      <c r="I2247" s="17">
        <f ca="1">IF(OR(G2247="alpha",G2247="beta",G2247="sd",G2247="mean"),"--",VLOOKUP(C2247,Default!$B$5:$H$113,7,FALSE))</f>
        <v>1</v>
      </c>
      <c r="J2247" s="4" t="str">
        <f ca="1">VLOOKUP(F2247,Lookup!$C$5:$D$109,2, FALSE)</f>
        <v>Travel values</v>
      </c>
      <c r="K2247" s="4" t="str">
        <f ca="1">VLOOKUP(C2247,Default!$B$4:$E$113,4, FALSE)</f>
        <v>scalar for PT distance, i.e. all public transport journey (incl bus driver if added) are scaled by this scalar</v>
      </c>
      <c r="L2247" s="21" t="str" cm="1">
        <f t="array" aca="1" ref="L2247" ca="1">IF(ISNA(VLOOKUP(D2247,Grouped_Sources!$C:$C,1,FALSE)),"", INDIRECT(VLOOKUP(D2247,Grouped_Sources!$C:$G,5,FALSE)))</f>
        <v xml:space="preserve"> on OneDrive Ali Abbas - ITHIM Global\Methods and Processes\Input Parameters\DistanceScalars</v>
      </c>
      <c r="M2247" s="21"/>
      <c r="N2247" s="21"/>
    </row>
    <row r="2248" spans="1:14">
      <c r="A2248" s="5">
        <f t="shared" si="342"/>
        <v>25</v>
      </c>
      <c r="B2248" s="5">
        <f t="shared" si="343"/>
        <v>68</v>
      </c>
      <c r="C2248" s="5" t="str">
        <f t="shared" ca="1" si="344"/>
        <v>distance_scalar_pt</v>
      </c>
      <c r="D2248" s="5" t="str">
        <f t="shared" ca="1" si="334"/>
        <v>distance_scalar_pt_temuco_padrelascasas</v>
      </c>
      <c r="E2248" s="4" t="str" cm="1">
        <f t="array" aca="1" ref="E2248" ca="1">INDIRECT(ADDRESS(1,A2248,1,1,"all_city_parameter_inputs"))</f>
        <v>temuco_padrelascasas</v>
      </c>
      <c r="F2248" s="6" t="str" cm="1">
        <f t="array" aca="1" ref="F2248" ca="1">IF(AND(ISBLANK(INDIRECT(ADDRESS(B2248,2,1,1,"all_city_parameter_inputs"))), ISBLANK(INDIRECT(ADDRESS(B2248,1,1,1,"all_city_parameter_inputs")))), "", IF(ISBLANK(INDIRECT(ADDRESS(B2248,1,1,1,"all_city_parameter_inputs"))), All_city_list!F2247,INDIRECT(ADDRESS(B2248,1,1,1,"all_city_parameter_inputs"))))</f>
        <v>distance_scalar_pt</v>
      </c>
      <c r="G2248" s="4" t="str" cm="1">
        <f t="array" aca="1" ref="G2248" ca="1">IF(AND(ISBLANK(INDIRECT(ADDRESS(B2248,3,1,1,"all_city_parameter_inputs"))),ISBLANK(INDIRECT(ADDRESS(B2248,2,1,1,"all_city_parameter_inputs")))),"",IF(ISBLANK(INDIRECT(ADDRESS(B2248,2,1,1,"all_city_parameter_inputs"))),"",INDIRECT(ADDRESS(B2248,2,1,1,"all_city_parameter_inputs"))))</f>
        <v>mean</v>
      </c>
      <c r="H2248" s="17" cm="1">
        <f t="array" aca="1" ref="H2248" ca="1">IF(ISBLANK(INDIRECT(ADDRESS(B2248,A2248,1,1,"all_city_parameter_inputs"))), "--",INDIRECT(ADDRESS(B2248,A2248,1,1,"all_city_parameter_inputs")))</f>
        <v>0.99995482618754905</v>
      </c>
      <c r="I2248" s="17" t="str">
        <f ca="1">IF(OR(G2248="alpha",G2248="beta",G2248="sd",G2248="mean"),"--",VLOOKUP(C2248,Default!$B$5:$H$113,7,FALSE))</f>
        <v>--</v>
      </c>
      <c r="J2248" s="4" t="str">
        <f ca="1">VLOOKUP(F2248,Lookup!$C$5:$D$109,2, FALSE)</f>
        <v>Travel values</v>
      </c>
      <c r="K2248" s="4" t="str">
        <f ca="1">VLOOKUP(C2248,Default!$B$4:$E$113,4, FALSE)</f>
        <v>scalar for PT distance, i.e. all public transport journey (incl bus driver if added) are scaled by this scalar</v>
      </c>
      <c r="L2248" s="21" t="str" cm="1">
        <f t="array" aca="1" ref="L2248" ca="1">IF(ISNA(VLOOKUP(D2248,Grouped_Sources!$C:$C,1,FALSE)),"", INDIRECT(VLOOKUP(D2248,Grouped_Sources!$C:$G,5,FALSE)))</f>
        <v xml:space="preserve"> on OneDrive Ali Abbas - ITHIM Global\Methods and Processes\Input Parameters\DistanceScalars</v>
      </c>
      <c r="M2248" s="21"/>
      <c r="N2248" s="21"/>
    </row>
    <row r="2249" spans="1:14">
      <c r="A2249" s="5">
        <f t="shared" si="342"/>
        <v>25</v>
      </c>
      <c r="B2249" s="5">
        <f t="shared" si="343"/>
        <v>69</v>
      </c>
      <c r="C2249" s="5" t="str">
        <f t="shared" ca="1" si="344"/>
        <v>distance_scalar_pt</v>
      </c>
      <c r="D2249" s="5" t="str">
        <f t="shared" ca="1" si="334"/>
        <v>distance_scalar_pt_temuco_padrelascasas</v>
      </c>
      <c r="E2249" s="4" t="str" cm="1">
        <f t="array" aca="1" ref="E2249" ca="1">INDIRECT(ADDRESS(1,A2249,1,1,"all_city_parameter_inputs"))</f>
        <v>temuco_padrelascasas</v>
      </c>
      <c r="F2249" s="6" t="str" cm="1">
        <f t="array" aca="1" ref="F2249" ca="1">IF(AND(ISBLANK(INDIRECT(ADDRESS(B2249,2,1,1,"all_city_parameter_inputs"))), ISBLANK(INDIRECT(ADDRESS(B2249,1,1,1,"all_city_parameter_inputs")))), "", IF(ISBLANK(INDIRECT(ADDRESS(B2249,1,1,1,"all_city_parameter_inputs"))), All_city_list!F2248,INDIRECT(ADDRESS(B2249,1,1,1,"all_city_parameter_inputs"))))</f>
        <v>distance_scalar_pt</v>
      </c>
      <c r="G2249" s="4" t="str" cm="1">
        <f t="array" aca="1" ref="G2249" ca="1">IF(AND(ISBLANK(INDIRECT(ADDRESS(B2249,3,1,1,"all_city_parameter_inputs"))),ISBLANK(INDIRECT(ADDRESS(B2249,2,1,1,"all_city_parameter_inputs")))),"",IF(ISBLANK(INDIRECT(ADDRESS(B2249,2,1,1,"all_city_parameter_inputs"))),"",INDIRECT(ADDRESS(B2249,2,1,1,"all_city_parameter_inputs"))))</f>
        <v>sd</v>
      </c>
      <c r="H2249" s="17" cm="1">
        <f t="array" aca="1" ref="H2249" ca="1">IF(ISBLANK(INDIRECT(ADDRESS(B2249,A2249,1,1,"all_city_parameter_inputs"))), "--",INDIRECT(ADDRESS(B2249,A2249,1,1,"all_city_parameter_inputs")))</f>
        <v>1.0095505624186101</v>
      </c>
      <c r="I2249" s="17" t="str">
        <f ca="1">IF(OR(G2249="alpha",G2249="beta",G2249="sd",G2249="mean"),"--",VLOOKUP(C2249,Default!$B$5:$H$113,7,FALSE))</f>
        <v>--</v>
      </c>
      <c r="J2249" s="4" t="str">
        <f ca="1">VLOOKUP(F2249,Lookup!$C$5:$D$109,2, FALSE)</f>
        <v>Travel values</v>
      </c>
      <c r="K2249" s="4" t="str">
        <f ca="1">VLOOKUP(C2249,Default!$B$4:$E$113,4, FALSE)</f>
        <v>scalar for PT distance, i.e. all public transport journey (incl bus driver if added) are scaled by this scalar</v>
      </c>
      <c r="L2249" s="21" t="str" cm="1">
        <f t="array" aca="1" ref="L2249" ca="1">IF(ISNA(VLOOKUP(D2249,Grouped_Sources!$C:$C,1,FALSE)),"", INDIRECT(VLOOKUP(D2249,Grouped_Sources!$C:$G,5,FALSE)))</f>
        <v xml:space="preserve"> on OneDrive Ali Abbas - ITHIM Global\Methods and Processes\Input Parameters\DistanceScalars</v>
      </c>
      <c r="M2249" s="21"/>
      <c r="N2249" s="21"/>
    </row>
    <row r="2250" spans="1:14">
      <c r="A2250" s="5">
        <f t="shared" si="342"/>
        <v>25</v>
      </c>
      <c r="B2250" s="5">
        <f t="shared" si="343"/>
        <v>70</v>
      </c>
      <c r="C2250" s="5" t="str">
        <f t="shared" ca="1" si="344"/>
        <v>distance_scalar_walking</v>
      </c>
      <c r="D2250" s="5" t="str">
        <f t="shared" ca="1" si="334"/>
        <v>distance_scalar_walking_temuco_padrelascasas</v>
      </c>
      <c r="E2250" s="4" t="str" cm="1">
        <f t="array" aca="1" ref="E2250" ca="1">INDIRECT(ADDRESS(1,A2250,1,1,"all_city_parameter_inputs"))</f>
        <v>temuco_padrelascasas</v>
      </c>
      <c r="F2250" s="6" t="str" cm="1">
        <f t="array" aca="1" ref="F2250" ca="1">IF(AND(ISBLANK(INDIRECT(ADDRESS(B2250,2,1,1,"all_city_parameter_inputs"))), ISBLANK(INDIRECT(ADDRESS(B2250,1,1,1,"all_city_parameter_inputs")))), "", IF(ISBLANK(INDIRECT(ADDRESS(B2250,1,1,1,"all_city_parameter_inputs"))), All_city_list!F2249,INDIRECT(ADDRESS(B2250,1,1,1,"all_city_parameter_inputs"))))</f>
        <v>distance_scalar_walking</v>
      </c>
      <c r="G2250" s="4" t="str" cm="1">
        <f t="array" aca="1" ref="G2250" ca="1">IF(AND(ISBLANK(INDIRECT(ADDRESS(B2250,3,1,1,"all_city_parameter_inputs"))),ISBLANK(INDIRECT(ADDRESS(B2250,2,1,1,"all_city_parameter_inputs")))),"",IF(ISBLANK(INDIRECT(ADDRESS(B2250,2,1,1,"all_city_parameter_inputs"))),"",INDIRECT(ADDRESS(B2250,2,1,1,"all_city_parameter_inputs"))))</f>
        <v>constant</v>
      </c>
      <c r="H2250" s="17" cm="1">
        <f t="array" aca="1" ref="H2250" ca="1">IF(ISBLANK(INDIRECT(ADDRESS(B2250,A2250,1,1,"all_city_parameter_inputs"))), "--",INDIRECT(ADDRESS(B2250,A2250,1,1,"all_city_parameter_inputs")))</f>
        <v>1</v>
      </c>
      <c r="I2250" s="17">
        <f ca="1">IF(OR(G2250="alpha",G2250="beta",G2250="sd",G2250="mean"),"--",VLOOKUP(C2250,Default!$B$5:$H$113,7,FALSE))</f>
        <v>1</v>
      </c>
      <c r="J2250" s="4" t="str">
        <f ca="1">VLOOKUP(F2250,Lookup!$C$5:$D$109,2, FALSE)</f>
        <v>Travel values</v>
      </c>
      <c r="K2250" s="4" t="str">
        <f ca="1">VLOOKUP(C2250,Default!$B$4:$E$113,4, FALSE)</f>
        <v>scalar for walking distance, i.e. all walking trips are scaled by this scalar</v>
      </c>
      <c r="L2250" s="21" t="str" cm="1">
        <f t="array" aca="1" ref="L2250" ca="1">IF(ISNA(VLOOKUP(D2250,Grouped_Sources!$C:$C,1,FALSE)),"", INDIRECT(VLOOKUP(D2250,Grouped_Sources!$C:$G,5,FALSE)))</f>
        <v xml:space="preserve"> on OneDrive Ali Abbas - ITHIM Global\Methods and Processes\Input Parameters\DistanceScalars</v>
      </c>
      <c r="M2250" s="21"/>
      <c r="N2250" s="21"/>
    </row>
    <row r="2251" spans="1:14">
      <c r="A2251" s="5">
        <f t="shared" si="342"/>
        <v>25</v>
      </c>
      <c r="B2251" s="5">
        <f t="shared" si="343"/>
        <v>71</v>
      </c>
      <c r="C2251" s="5" t="str">
        <f t="shared" ca="1" si="344"/>
        <v>distance_scalar_walking</v>
      </c>
      <c r="D2251" s="5" t="str">
        <f t="shared" ca="1" si="334"/>
        <v>distance_scalar_walking_temuco_padrelascasas</v>
      </c>
      <c r="E2251" s="4" t="str" cm="1">
        <f t="array" aca="1" ref="E2251" ca="1">INDIRECT(ADDRESS(1,A2251,1,1,"all_city_parameter_inputs"))</f>
        <v>temuco_padrelascasas</v>
      </c>
      <c r="F2251" s="6" t="str" cm="1">
        <f t="array" aca="1" ref="F2251" ca="1">IF(AND(ISBLANK(INDIRECT(ADDRESS(B2251,2,1,1,"all_city_parameter_inputs"))), ISBLANK(INDIRECT(ADDRESS(B2251,1,1,1,"all_city_parameter_inputs")))), "", IF(ISBLANK(INDIRECT(ADDRESS(B2251,1,1,1,"all_city_parameter_inputs"))), All_city_list!F2250,INDIRECT(ADDRESS(B2251,1,1,1,"all_city_parameter_inputs"))))</f>
        <v>distance_scalar_walking</v>
      </c>
      <c r="G2251" s="4" t="str" cm="1">
        <f t="array" aca="1" ref="G2251" ca="1">IF(AND(ISBLANK(INDIRECT(ADDRESS(B2251,3,1,1,"all_city_parameter_inputs"))),ISBLANK(INDIRECT(ADDRESS(B2251,2,1,1,"all_city_parameter_inputs")))),"",IF(ISBLANK(INDIRECT(ADDRESS(B2251,2,1,1,"all_city_parameter_inputs"))),"",INDIRECT(ADDRESS(B2251,2,1,1,"all_city_parameter_inputs"))))</f>
        <v>mean</v>
      </c>
      <c r="H2251" s="17" cm="1">
        <f t="array" aca="1" ref="H2251" ca="1">IF(ISBLANK(INDIRECT(ADDRESS(B2251,A2251,1,1,"all_city_parameter_inputs"))), "--",INDIRECT(ADDRESS(B2251,A2251,1,1,"all_city_parameter_inputs")))</f>
        <v>0.99995484058092399</v>
      </c>
      <c r="I2251" s="17" t="str">
        <f ca="1">IF(OR(G2251="alpha",G2251="beta",G2251="sd",G2251="mean"),"--",VLOOKUP(C2251,Default!$B$5:$H$113,7,FALSE))</f>
        <v>--</v>
      </c>
      <c r="J2251" s="4" t="str">
        <f ca="1">VLOOKUP(F2251,Lookup!$C$5:$D$109,2, FALSE)</f>
        <v>Travel values</v>
      </c>
      <c r="K2251" s="4" t="str">
        <f ca="1">VLOOKUP(C2251,Default!$B$4:$E$113,4, FALSE)</f>
        <v>scalar for walking distance, i.e. all walking trips are scaled by this scalar</v>
      </c>
      <c r="L2251" s="21" t="str" cm="1">
        <f t="array" aca="1" ref="L2251" ca="1">IF(ISNA(VLOOKUP(D2251,Grouped_Sources!$C:$C,1,FALSE)),"", INDIRECT(VLOOKUP(D2251,Grouped_Sources!$C:$G,5,FALSE)))</f>
        <v xml:space="preserve"> on OneDrive Ali Abbas - ITHIM Global\Methods and Processes\Input Parameters\DistanceScalars</v>
      </c>
      <c r="M2251" s="21"/>
      <c r="N2251" s="21"/>
    </row>
    <row r="2252" spans="1:14">
      <c r="A2252" s="5">
        <f t="shared" ref="A2252:A2315" si="346">A2153+1</f>
        <v>25</v>
      </c>
      <c r="B2252" s="5">
        <f t="shared" ref="B2252:B2315" si="347">B2153</f>
        <v>72</v>
      </c>
      <c r="C2252" s="5" t="str">
        <f t="shared" ca="1" si="344"/>
        <v>distance_scalar_walking</v>
      </c>
      <c r="D2252" s="5" t="str">
        <f t="shared" ca="1" si="334"/>
        <v>distance_scalar_walking_temuco_padrelascasas</v>
      </c>
      <c r="E2252" s="4" t="str" cm="1">
        <f t="array" aca="1" ref="E2252" ca="1">INDIRECT(ADDRESS(1,A2252,1,1,"all_city_parameter_inputs"))</f>
        <v>temuco_padrelascasas</v>
      </c>
      <c r="F2252" s="6" t="str" cm="1">
        <f t="array" aca="1" ref="F2252" ca="1">IF(AND(ISBLANK(INDIRECT(ADDRESS(B2252,2,1,1,"all_city_parameter_inputs"))), ISBLANK(INDIRECT(ADDRESS(B2252,1,1,1,"all_city_parameter_inputs")))), "", IF(ISBLANK(INDIRECT(ADDRESS(B2252,1,1,1,"all_city_parameter_inputs"))), All_city_list!F2251,INDIRECT(ADDRESS(B2252,1,1,1,"all_city_parameter_inputs"))))</f>
        <v>distance_scalar_walking</v>
      </c>
      <c r="G2252" s="4" t="str" cm="1">
        <f t="array" aca="1" ref="G2252" ca="1">IF(AND(ISBLANK(INDIRECT(ADDRESS(B2252,3,1,1,"all_city_parameter_inputs"))),ISBLANK(INDIRECT(ADDRESS(B2252,2,1,1,"all_city_parameter_inputs")))),"",IF(ISBLANK(INDIRECT(ADDRESS(B2252,2,1,1,"all_city_parameter_inputs"))),"",INDIRECT(ADDRESS(B2252,2,1,1,"all_city_parameter_inputs"))))</f>
        <v>sd</v>
      </c>
      <c r="H2252" s="17" cm="1">
        <f t="array" aca="1" ref="H2252" ca="1">IF(ISBLANK(INDIRECT(ADDRESS(B2252,A2252,1,1,"all_city_parameter_inputs"))), "--",INDIRECT(ADDRESS(B2252,A2252,1,1,"all_city_parameter_inputs")))</f>
        <v>1.00954903351069</v>
      </c>
      <c r="I2252" s="17" t="str">
        <f ca="1">IF(OR(G2252="alpha",G2252="beta",G2252="sd",G2252="mean"),"--",VLOOKUP(C2252,Default!$B$5:$H$113,7,FALSE))</f>
        <v>--</v>
      </c>
      <c r="J2252" s="4" t="str">
        <f ca="1">VLOOKUP(F2252,Lookup!$C$5:$D$109,2, FALSE)</f>
        <v>Travel values</v>
      </c>
      <c r="K2252" s="4" t="str">
        <f ca="1">VLOOKUP(C2252,Default!$B$4:$E$113,4, FALSE)</f>
        <v>scalar for walking distance, i.e. all walking trips are scaled by this scalar</v>
      </c>
      <c r="L2252" s="21" t="str" cm="1">
        <f t="array" aca="1" ref="L2252" ca="1">IF(ISNA(VLOOKUP(D2252,Grouped_Sources!$C:$C,1,FALSE)),"", INDIRECT(VLOOKUP(D2252,Grouped_Sources!$C:$G,5,FALSE)))</f>
        <v xml:space="preserve"> on OneDrive Ali Abbas - ITHIM Global\Methods and Processes\Input Parameters\DistanceScalars</v>
      </c>
      <c r="M2252" s="21"/>
      <c r="N2252" s="21"/>
    </row>
    <row r="2253" spans="1:14">
      <c r="A2253" s="5">
        <f t="shared" si="346"/>
        <v>25</v>
      </c>
      <c r="B2253" s="5">
        <f t="shared" si="347"/>
        <v>73</v>
      </c>
      <c r="C2253" s="5" t="str">
        <f t="shared" ca="1" si="344"/>
        <v>distance_scalar_cycling</v>
      </c>
      <c r="D2253" s="5" t="str">
        <f t="shared" ca="1" si="334"/>
        <v>distance_scalar_cycling_temuco_padrelascasas</v>
      </c>
      <c r="E2253" s="4" t="str" cm="1">
        <f t="array" aca="1" ref="E2253" ca="1">INDIRECT(ADDRESS(1,A2253,1,1,"all_city_parameter_inputs"))</f>
        <v>temuco_padrelascasas</v>
      </c>
      <c r="F2253" s="6" t="str" cm="1">
        <f t="array" aca="1" ref="F2253" ca="1">IF(AND(ISBLANK(INDIRECT(ADDRESS(B2253,2,1,1,"all_city_parameter_inputs"))), ISBLANK(INDIRECT(ADDRESS(B2253,1,1,1,"all_city_parameter_inputs")))), "", IF(ISBLANK(INDIRECT(ADDRESS(B2253,1,1,1,"all_city_parameter_inputs"))), All_city_list!F2252,INDIRECT(ADDRESS(B2253,1,1,1,"all_city_parameter_inputs"))))</f>
        <v>distance_scalar_cycling</v>
      </c>
      <c r="G2253" s="4" t="str" cm="1">
        <f t="array" aca="1" ref="G2253" ca="1">IF(AND(ISBLANK(INDIRECT(ADDRESS(B2253,3,1,1,"all_city_parameter_inputs"))),ISBLANK(INDIRECT(ADDRESS(B2253,2,1,1,"all_city_parameter_inputs")))),"",IF(ISBLANK(INDIRECT(ADDRESS(B2253,2,1,1,"all_city_parameter_inputs"))),"",INDIRECT(ADDRESS(B2253,2,1,1,"all_city_parameter_inputs"))))</f>
        <v>constant</v>
      </c>
      <c r="H2253" s="17" cm="1">
        <f t="array" aca="1" ref="H2253" ca="1">IF(ISBLANK(INDIRECT(ADDRESS(B2253,A2253,1,1,"all_city_parameter_inputs"))), "--",INDIRECT(ADDRESS(B2253,A2253,1,1,"all_city_parameter_inputs")))</f>
        <v>1</v>
      </c>
      <c r="I2253" s="17">
        <f ca="1">IF(OR(G2253="alpha",G2253="beta",G2253="sd",G2253="mean"),"--",VLOOKUP(C2253,Default!$B$5:$H$113,7,FALSE))</f>
        <v>1</v>
      </c>
      <c r="J2253" s="4" t="str">
        <f ca="1">VLOOKUP(F2253,Lookup!$C$5:$D$109,2, FALSE)</f>
        <v>Travel values</v>
      </c>
      <c r="K2253" s="4" t="str">
        <f ca="1">VLOOKUP(C2253,Default!$B$4:$E$113,4, FALSE)</f>
        <v>scalar for cycling distance, i.e. all cycling trips are scaled by this scalar</v>
      </c>
      <c r="L2253" s="21" t="str" cm="1">
        <f t="array" aca="1" ref="L2253" ca="1">IF(ISNA(VLOOKUP(D2253,Grouped_Sources!$C:$C,1,FALSE)),"", INDIRECT(VLOOKUP(D2253,Grouped_Sources!$C:$G,5,FALSE)))</f>
        <v xml:space="preserve"> on OneDrive Ali Abbas - ITHIM Global\Methods and Processes\Input Parameters\DistanceScalars</v>
      </c>
      <c r="M2253" s="21"/>
      <c r="N2253" s="21"/>
    </row>
    <row r="2254" spans="1:14">
      <c r="A2254" s="5">
        <f t="shared" si="346"/>
        <v>25</v>
      </c>
      <c r="B2254" s="5">
        <f t="shared" si="347"/>
        <v>74</v>
      </c>
      <c r="C2254" s="5" t="str">
        <f t="shared" ca="1" si="344"/>
        <v>distance_scalar_cycling</v>
      </c>
      <c r="D2254" s="5" t="str">
        <f t="shared" ca="1" si="334"/>
        <v>distance_scalar_cycling_temuco_padrelascasas</v>
      </c>
      <c r="E2254" s="4" t="str" cm="1">
        <f t="array" aca="1" ref="E2254" ca="1">INDIRECT(ADDRESS(1,A2254,1,1,"all_city_parameter_inputs"))</f>
        <v>temuco_padrelascasas</v>
      </c>
      <c r="F2254" s="6" t="str" cm="1">
        <f t="array" aca="1" ref="F2254" ca="1">IF(AND(ISBLANK(INDIRECT(ADDRESS(B2254,2,1,1,"all_city_parameter_inputs"))), ISBLANK(INDIRECT(ADDRESS(B2254,1,1,1,"all_city_parameter_inputs")))), "", IF(ISBLANK(INDIRECT(ADDRESS(B2254,1,1,1,"all_city_parameter_inputs"))), All_city_list!F2253,INDIRECT(ADDRESS(B2254,1,1,1,"all_city_parameter_inputs"))))</f>
        <v>distance_scalar_cycling</v>
      </c>
      <c r="G2254" s="4" t="str" cm="1">
        <f t="array" aca="1" ref="G2254" ca="1">IF(AND(ISBLANK(INDIRECT(ADDRESS(B2254,3,1,1,"all_city_parameter_inputs"))),ISBLANK(INDIRECT(ADDRESS(B2254,2,1,1,"all_city_parameter_inputs")))),"",IF(ISBLANK(INDIRECT(ADDRESS(B2254,2,1,1,"all_city_parameter_inputs"))),"",INDIRECT(ADDRESS(B2254,2,1,1,"all_city_parameter_inputs"))))</f>
        <v>mean</v>
      </c>
      <c r="H2254" s="17" cm="1">
        <f t="array" aca="1" ref="H2254" ca="1">IF(ISBLANK(INDIRECT(ADDRESS(B2254,A2254,1,1,"all_city_parameter_inputs"))), "--",INDIRECT(ADDRESS(B2254,A2254,1,1,"all_city_parameter_inputs")))</f>
        <v>0.99961995844174301</v>
      </c>
      <c r="I2254" s="17" t="str">
        <f ca="1">IF(OR(G2254="alpha",G2254="beta",G2254="sd",G2254="mean"),"--",VLOOKUP(C2254,Default!$B$5:$H$113,7,FALSE))</f>
        <v>--</v>
      </c>
      <c r="J2254" s="4" t="str">
        <f ca="1">VLOOKUP(F2254,Lookup!$C$5:$D$109,2, FALSE)</f>
        <v>Travel values</v>
      </c>
      <c r="K2254" s="4" t="str">
        <f ca="1">VLOOKUP(C2254,Default!$B$4:$E$113,4, FALSE)</f>
        <v>scalar for cycling distance, i.e. all cycling trips are scaled by this scalar</v>
      </c>
      <c r="L2254" s="21" t="str" cm="1">
        <f t="array" aca="1" ref="L2254" ca="1">IF(ISNA(VLOOKUP(D2254,Grouped_Sources!$C:$C,1,FALSE)),"", INDIRECT(VLOOKUP(D2254,Grouped_Sources!$C:$G,5,FALSE)))</f>
        <v xml:space="preserve"> on OneDrive Ali Abbas - ITHIM Global\Methods and Processes\Input Parameters\DistanceScalars</v>
      </c>
      <c r="M2254" s="21"/>
      <c r="N2254" s="21"/>
    </row>
    <row r="2255" spans="1:14">
      <c r="A2255" s="5">
        <f t="shared" si="346"/>
        <v>25</v>
      </c>
      <c r="B2255" s="5">
        <f t="shared" si="347"/>
        <v>75</v>
      </c>
      <c r="C2255" s="5" t="str">
        <f t="shared" ref="C2255:C2328" ca="1" si="348">IF(G2255 = "",F2255,IF(OR(G2255="alpha",G2255="beta",G2255="constant",G2255="sd",G2255="mean",G2255="sample"),F2255,F2255&amp;" "&amp;G2255))</f>
        <v>distance_scalar_cycling</v>
      </c>
      <c r="D2255" s="5" t="str">
        <f t="shared" ca="1" si="334"/>
        <v>distance_scalar_cycling_temuco_padrelascasas</v>
      </c>
      <c r="E2255" s="4" t="str" cm="1">
        <f t="array" aca="1" ref="E2255" ca="1">INDIRECT(ADDRESS(1,A2255,1,1,"all_city_parameter_inputs"))</f>
        <v>temuco_padrelascasas</v>
      </c>
      <c r="F2255" s="6" t="str" cm="1">
        <f t="array" aca="1" ref="F2255" ca="1">IF(AND(ISBLANK(INDIRECT(ADDRESS(B2255,2,1,1,"all_city_parameter_inputs"))), ISBLANK(INDIRECT(ADDRESS(B2255,1,1,1,"all_city_parameter_inputs")))), "", IF(ISBLANK(INDIRECT(ADDRESS(B2255,1,1,1,"all_city_parameter_inputs"))), All_city_list!F2254,INDIRECT(ADDRESS(B2255,1,1,1,"all_city_parameter_inputs"))))</f>
        <v>distance_scalar_cycling</v>
      </c>
      <c r="G2255" s="4" t="str" cm="1">
        <f t="array" aca="1" ref="G2255" ca="1">IF(AND(ISBLANK(INDIRECT(ADDRESS(B2255,3,1,1,"all_city_parameter_inputs"))),ISBLANK(INDIRECT(ADDRESS(B2255,2,1,1,"all_city_parameter_inputs")))),"",IF(ISBLANK(INDIRECT(ADDRESS(B2255,2,1,1,"all_city_parameter_inputs"))),"",INDIRECT(ADDRESS(B2255,2,1,1,"all_city_parameter_inputs"))))</f>
        <v>sd</v>
      </c>
      <c r="H2255" s="17" cm="1">
        <f t="array" aca="1" ref="H2255" ca="1">IF(ISBLANK(INDIRECT(ADDRESS(B2255,A2255,1,1,"all_city_parameter_inputs"))), "--",INDIRECT(ADDRESS(B2255,A2255,1,1,"all_city_parameter_inputs")))</f>
        <v>1.0279558564121301</v>
      </c>
      <c r="I2255" s="17" t="str">
        <f ca="1">IF(OR(G2255="alpha",G2255="beta",G2255="sd",G2255="mean"),"--",VLOOKUP(C2255,Default!$B$5:$H$113,7,FALSE))</f>
        <v>--</v>
      </c>
      <c r="J2255" s="4" t="str">
        <f ca="1">VLOOKUP(F2255,Lookup!$C$5:$D$109,2, FALSE)</f>
        <v>Travel values</v>
      </c>
      <c r="K2255" s="4" t="str">
        <f ca="1">VLOOKUP(C2255,Default!$B$4:$E$113,4, FALSE)</f>
        <v>scalar for cycling distance, i.e. all cycling trips are scaled by this scalar</v>
      </c>
      <c r="L2255" s="21" t="str" cm="1">
        <f t="array" aca="1" ref="L2255" ca="1">IF(ISNA(VLOOKUP(D2255,Grouped_Sources!$C:$C,1,FALSE)),"", INDIRECT(VLOOKUP(D2255,Grouped_Sources!$C:$G,5,FALSE)))</f>
        <v xml:space="preserve"> on OneDrive Ali Abbas - ITHIM Global\Methods and Processes\Input Parameters\DistanceScalars</v>
      </c>
      <c r="M2255" s="21"/>
      <c r="N2255" s="21"/>
    </row>
    <row r="2256" spans="1:14">
      <c r="A2256" s="5">
        <f t="shared" si="346"/>
        <v>25</v>
      </c>
      <c r="B2256" s="5">
        <f t="shared" si="347"/>
        <v>76</v>
      </c>
      <c r="C2256" s="5" t="str">
        <f t="shared" ca="1" si="348"/>
        <v>CO2_emission_inventories motorcycle</v>
      </c>
      <c r="D2256" s="5" t="str">
        <f t="shared" ca="1" si="334"/>
        <v>CO2_emission_inventories_temuco_padrelascasas</v>
      </c>
      <c r="E2256" s="4" t="str" cm="1">
        <f t="array" aca="1" ref="E2256" ca="1">INDIRECT(ADDRESS(1,A2256,1,1,"all_city_parameter_inputs"))</f>
        <v>temuco_padrelascasas</v>
      </c>
      <c r="F2256" s="6" t="str" cm="1">
        <f t="array" aca="1" ref="F2256" ca="1">IF(AND(ISBLANK(INDIRECT(ADDRESS(B2256,2,1,1,"all_city_parameter_inputs"))), ISBLANK(INDIRECT(ADDRESS(B2256,1,1,1,"all_city_parameter_inputs")))), "", IF(ISBLANK(INDIRECT(ADDRESS(B2256,1,1,1,"all_city_parameter_inputs"))), All_city_list!F2255,INDIRECT(ADDRESS(B2256,1,1,1,"all_city_parameter_inputs"))))</f>
        <v>CO2_emission_inventories</v>
      </c>
      <c r="G2256" s="4" t="str" cm="1">
        <f t="array" aca="1" ref="G2256" ca="1">IF(AND(ISBLANK(INDIRECT(ADDRESS(B2256,3,1,1,"all_city_parameter_inputs"))),ISBLANK(INDIRECT(ADDRESS(B2256,2,1,1,"all_city_parameter_inputs")))),"",IF(ISBLANK(INDIRECT(ADDRESS(B2256,2,1,1,"all_city_parameter_inputs"))),"",INDIRECT(ADDRESS(B2256,2,1,1,"all_city_parameter_inputs"))))</f>
        <v>motorcycle</v>
      </c>
      <c r="H2256" s="17" cm="1">
        <f t="array" aca="1" ref="H2256" ca="1">IF(ISBLANK(INDIRECT(ADDRESS(B2256,A2256,1,1,"all_city_parameter_inputs"))), "--",INDIRECT(ADDRESS(B2256,A2256,1,1,"all_city_parameter_inputs")))</f>
        <v>131.36199999999999</v>
      </c>
      <c r="I2256" s="17">
        <f ca="1">IF(OR(G2256="alpha",G2256="beta",G2256="sd",G2256="mean"),"--",VLOOKUP(C2256,Default!$B$5:$H$113,7,FALSE))</f>
        <v>30033.571810000001</v>
      </c>
      <c r="J2256" s="4" t="str">
        <f ca="1">VLOOKUP(F2256,Lookup!$C$5:$D$109,2, FALSE)</f>
        <v>Pollution values</v>
      </c>
      <c r="K2256" s="4" t="str">
        <f ca="1">VLOOKUP(C2256,Default!$B$4:$E$113,4, FALSE)</f>
        <v>- used to estimate the CO2 for scenarios (function "scenario_co2_calculations").
- used to create the VEHICLE_INVENTORY, with speeds, PM and CO2 emissions (function "set_vehicle_inventory").</v>
      </c>
      <c r="L2256" s="21" t="str" cm="1">
        <f t="array" aca="1" ref="L2256" ca="1">IF(ISNA(VLOOKUP(D2256,Grouped_Sources!$C:$C,1,FALSE)),"", INDIRECT(VLOOKUP(D2256,Grouped_Sources!$C:$G,5,FALSE)))</f>
        <v/>
      </c>
      <c r="M2256" s="21"/>
      <c r="N2256" s="21"/>
    </row>
    <row r="2257" spans="1:14">
      <c r="A2257" s="5">
        <f t="shared" si="346"/>
        <v>25</v>
      </c>
      <c r="B2257" s="5">
        <f t="shared" si="347"/>
        <v>77</v>
      </c>
      <c r="C2257" s="5" t="str">
        <f t="shared" ca="1" si="348"/>
        <v>CO2_emission_inventories car</v>
      </c>
      <c r="D2257" s="5" t="str">
        <f t="shared" ref="D2257:D2349" ca="1" si="349">F2257&amp;"_"&amp;E2257</f>
        <v>CO2_emission_inventories_temuco_padrelascasas</v>
      </c>
      <c r="E2257" s="4" t="str" cm="1">
        <f t="array" aca="1" ref="E2257" ca="1">INDIRECT(ADDRESS(1,A2257,1,1,"all_city_parameter_inputs"))</f>
        <v>temuco_padrelascasas</v>
      </c>
      <c r="F2257" s="6" t="str" cm="1">
        <f t="array" aca="1" ref="F2257" ca="1">IF(AND(ISBLANK(INDIRECT(ADDRESS(B2257,2,1,1,"all_city_parameter_inputs"))), ISBLANK(INDIRECT(ADDRESS(B2257,1,1,1,"all_city_parameter_inputs")))), "", IF(ISBLANK(INDIRECT(ADDRESS(B2257,1,1,1,"all_city_parameter_inputs"))), All_city_list!F2256,INDIRECT(ADDRESS(B2257,1,1,1,"all_city_parameter_inputs"))))</f>
        <v>CO2_emission_inventories</v>
      </c>
      <c r="G2257" s="4" t="str" cm="1">
        <f t="array" aca="1" ref="G2257" ca="1">IF(AND(ISBLANK(INDIRECT(ADDRESS(B2257,3,1,1,"all_city_parameter_inputs"))),ISBLANK(INDIRECT(ADDRESS(B2257,2,1,1,"all_city_parameter_inputs")))),"",IF(ISBLANK(INDIRECT(ADDRESS(B2257,2,1,1,"all_city_parameter_inputs"))),"",INDIRECT(ADDRESS(B2257,2,1,1,"all_city_parameter_inputs"))))</f>
        <v>car</v>
      </c>
      <c r="H2257" s="17" cm="1">
        <f t="array" aca="1" ref="H2257" ca="1">IF(ISBLANK(INDIRECT(ADDRESS(B2257,A2257,1,1,"all_city_parameter_inputs"))), "--",INDIRECT(ADDRESS(B2257,A2257,1,1,"all_city_parameter_inputs")))</f>
        <v>1629.47</v>
      </c>
      <c r="I2257" s="17">
        <f ca="1">IF(OR(G2257="alpha",G2257="beta",G2257="sd",G2257="mean"),"--",VLOOKUP(C2257,Default!$B$5:$H$113,7,FALSE))</f>
        <v>1033377.341</v>
      </c>
      <c r="J2257" s="4" t="str">
        <f ca="1">VLOOKUP(F2257,Lookup!$C$5:$D$109,2, FALSE)</f>
        <v>Pollution values</v>
      </c>
      <c r="K2257" s="4">
        <f ca="1">VLOOKUP(C2257,Default!$B$4:$E$113,4, FALSE)</f>
        <v>0</v>
      </c>
      <c r="L2257" s="21" t="str" cm="1">
        <f t="array" aca="1" ref="L2257" ca="1">IF(ISNA(VLOOKUP(D2257,Grouped_Sources!$C:$C,1,FALSE)),"", INDIRECT(VLOOKUP(D2257,Grouped_Sources!$C:$G,5,FALSE)))</f>
        <v/>
      </c>
      <c r="M2257" s="21"/>
      <c r="N2257" s="21"/>
    </row>
    <row r="2258" spans="1:14">
      <c r="A2258" s="5">
        <f t="shared" si="346"/>
        <v>25</v>
      </c>
      <c r="B2258" s="5">
        <f t="shared" si="347"/>
        <v>78</v>
      </c>
      <c r="C2258" s="5" t="str">
        <f t="shared" ca="1" si="348"/>
        <v>CO2_emission_inventories bus_driver</v>
      </c>
      <c r="D2258" s="5" t="str">
        <f t="shared" ca="1" si="349"/>
        <v>CO2_emission_inventories_temuco_padrelascasas</v>
      </c>
      <c r="E2258" s="4" t="str" cm="1">
        <f t="array" aca="1" ref="E2258" ca="1">INDIRECT(ADDRESS(1,A2258,1,1,"all_city_parameter_inputs"))</f>
        <v>temuco_padrelascasas</v>
      </c>
      <c r="F2258" s="6" t="str" cm="1">
        <f t="array" aca="1" ref="F2258" ca="1">IF(AND(ISBLANK(INDIRECT(ADDRESS(B2258,2,1,1,"all_city_parameter_inputs"))), ISBLANK(INDIRECT(ADDRESS(B2258,1,1,1,"all_city_parameter_inputs")))), "", IF(ISBLANK(INDIRECT(ADDRESS(B2258,1,1,1,"all_city_parameter_inputs"))), All_city_list!F2257,INDIRECT(ADDRESS(B2258,1,1,1,"all_city_parameter_inputs"))))</f>
        <v>CO2_emission_inventories</v>
      </c>
      <c r="G2258" s="4" t="str" cm="1">
        <f t="array" aca="1" ref="G2258" ca="1">IF(AND(ISBLANK(INDIRECT(ADDRESS(B2258,3,1,1,"all_city_parameter_inputs"))),ISBLANK(INDIRECT(ADDRESS(B2258,2,1,1,"all_city_parameter_inputs")))),"",IF(ISBLANK(INDIRECT(ADDRESS(B2258,2,1,1,"all_city_parameter_inputs"))),"",INDIRECT(ADDRESS(B2258,2,1,1,"all_city_parameter_inputs"))))</f>
        <v>bus_driver</v>
      </c>
      <c r="H2258" s="17" cm="1">
        <f t="array" aca="1" ref="H2258" ca="1">IF(ISBLANK(INDIRECT(ADDRESS(B2258,A2258,1,1,"all_city_parameter_inputs"))), "--",INDIRECT(ADDRESS(B2258,A2258,1,1,"all_city_parameter_inputs")))</f>
        <v>241.85499999999999</v>
      </c>
      <c r="I2258" s="17">
        <f ca="1">IF(OR(G2258="alpha",G2258="beta",G2258="sd",G2258="mean"),"--",VLOOKUP(C2258,Default!$B$5:$H$113,7,FALSE))</f>
        <v>100429.7216</v>
      </c>
      <c r="J2258" s="4" t="str">
        <f ca="1">VLOOKUP(F2258,Lookup!$C$5:$D$109,2, FALSE)</f>
        <v>Pollution values</v>
      </c>
      <c r="K2258" s="4">
        <f ca="1">VLOOKUP(C2258,Default!$B$4:$E$113,4, FALSE)</f>
        <v>0</v>
      </c>
      <c r="L2258" s="21" t="str" cm="1">
        <f t="array" aca="1" ref="L2258" ca="1">IF(ISNA(VLOOKUP(D2258,Grouped_Sources!$C:$C,1,FALSE)),"", INDIRECT(VLOOKUP(D2258,Grouped_Sources!$C:$G,5,FALSE)))</f>
        <v/>
      </c>
      <c r="M2258" s="21"/>
      <c r="N2258" s="21"/>
    </row>
    <row r="2259" spans="1:14">
      <c r="A2259" s="5">
        <f t="shared" si="346"/>
        <v>25</v>
      </c>
      <c r="B2259" s="5">
        <f t="shared" si="347"/>
        <v>79</v>
      </c>
      <c r="C2259" s="5" t="str">
        <f t="shared" ca="1" si="348"/>
        <v>CO2_emission_inventories big_truck</v>
      </c>
      <c r="D2259" s="5" t="str">
        <f t="shared" ca="1" si="349"/>
        <v>CO2_emission_inventories_temuco_padrelascasas</v>
      </c>
      <c r="E2259" s="4" t="str" cm="1">
        <f t="array" aca="1" ref="E2259" ca="1">INDIRECT(ADDRESS(1,A2259,1,1,"all_city_parameter_inputs"))</f>
        <v>temuco_padrelascasas</v>
      </c>
      <c r="F2259" s="6" t="str" cm="1">
        <f t="array" aca="1" ref="F2259" ca="1">IF(AND(ISBLANK(INDIRECT(ADDRESS(B2259,2,1,1,"all_city_parameter_inputs"))), ISBLANK(INDIRECT(ADDRESS(B2259,1,1,1,"all_city_parameter_inputs")))), "", IF(ISBLANK(INDIRECT(ADDRESS(B2259,1,1,1,"all_city_parameter_inputs"))), All_city_list!F2258,INDIRECT(ADDRESS(B2259,1,1,1,"all_city_parameter_inputs"))))</f>
        <v>CO2_emission_inventories</v>
      </c>
      <c r="G2259" s="4" t="str" cm="1">
        <f t="array" aca="1" ref="G2259" ca="1">IF(AND(ISBLANK(INDIRECT(ADDRESS(B2259,3,1,1,"all_city_parameter_inputs"))),ISBLANK(INDIRECT(ADDRESS(B2259,2,1,1,"all_city_parameter_inputs")))),"",IF(ISBLANK(INDIRECT(ADDRESS(B2259,2,1,1,"all_city_parameter_inputs"))),"",INDIRECT(ADDRESS(B2259,2,1,1,"all_city_parameter_inputs"))))</f>
        <v>big_truck</v>
      </c>
      <c r="H2259" s="17" cm="1">
        <f t="array" aca="1" ref="H2259" ca="1">IF(ISBLANK(INDIRECT(ADDRESS(B2259,A2259,1,1,"all_city_parameter_inputs"))), "--",INDIRECT(ADDRESS(B2259,A2259,1,1,"all_city_parameter_inputs")))</f>
        <v>1319.71</v>
      </c>
      <c r="I2259" s="17">
        <f ca="1">IF(OR(G2259="alpha",G2259="beta",G2259="sd",G2259="mean"),"--",VLOOKUP(C2259,Default!$B$5:$H$113,7,FALSE))</f>
        <v>259655.32449999999</v>
      </c>
      <c r="J2259" s="4" t="str">
        <f ca="1">VLOOKUP(F2259,Lookup!$C$5:$D$109,2, FALSE)</f>
        <v>Pollution values</v>
      </c>
      <c r="K2259" s="4">
        <f ca="1">VLOOKUP(C2259,Default!$B$4:$E$113,4, FALSE)</f>
        <v>0</v>
      </c>
      <c r="L2259" s="21" t="str" cm="1">
        <f t="array" aca="1" ref="L2259" ca="1">IF(ISNA(VLOOKUP(D2259,Grouped_Sources!$C:$C,1,FALSE)),"", INDIRECT(VLOOKUP(D2259,Grouped_Sources!$C:$G,5,FALSE)))</f>
        <v/>
      </c>
      <c r="M2259" s="21"/>
      <c r="N2259" s="21"/>
    </row>
    <row r="2260" spans="1:14">
      <c r="A2260" s="5">
        <f t="shared" si="346"/>
        <v>25</v>
      </c>
      <c r="B2260" s="5">
        <f t="shared" si="347"/>
        <v>80</v>
      </c>
      <c r="C2260" s="5" t="str">
        <f t="shared" ca="1" si="348"/>
        <v>CO2_emission_inventories truck</v>
      </c>
      <c r="D2260" s="5" t="str">
        <f t="shared" ca="1" si="349"/>
        <v>CO2_emission_inventories_temuco_padrelascasas</v>
      </c>
      <c r="E2260" s="4" t="str" cm="1">
        <f t="array" aca="1" ref="E2260" ca="1">INDIRECT(ADDRESS(1,A2260,1,1,"all_city_parameter_inputs"))</f>
        <v>temuco_padrelascasas</v>
      </c>
      <c r="F2260" s="6" t="str" cm="1">
        <f t="array" aca="1" ref="F2260" ca="1">IF(AND(ISBLANK(INDIRECT(ADDRESS(B2260,2,1,1,"all_city_parameter_inputs"))), ISBLANK(INDIRECT(ADDRESS(B2260,1,1,1,"all_city_parameter_inputs")))), "", IF(ISBLANK(INDIRECT(ADDRESS(B2260,1,1,1,"all_city_parameter_inputs"))), All_city_list!F2259,INDIRECT(ADDRESS(B2260,1,1,1,"all_city_parameter_inputs"))))</f>
        <v>CO2_emission_inventories</v>
      </c>
      <c r="G2260" s="4" t="str" cm="1">
        <f t="array" aca="1" ref="G2260" ca="1">IF(AND(ISBLANK(INDIRECT(ADDRESS(B2260,3,1,1,"all_city_parameter_inputs"))),ISBLANK(INDIRECT(ADDRESS(B2260,2,1,1,"all_city_parameter_inputs")))),"",IF(ISBLANK(INDIRECT(ADDRESS(B2260,2,1,1,"all_city_parameter_inputs"))),"",INDIRECT(ADDRESS(B2260,2,1,1,"all_city_parameter_inputs"))))</f>
        <v>truck</v>
      </c>
      <c r="H2260" s="17" cm="1">
        <f t="array" aca="1" ref="H2260" ca="1">IF(ISBLANK(INDIRECT(ADDRESS(B2260,A2260,1,1,"all_city_parameter_inputs"))), "--",INDIRECT(ADDRESS(B2260,A2260,1,1,"all_city_parameter_inputs")))</f>
        <v>5102.33</v>
      </c>
      <c r="I2260" s="17">
        <f ca="1">IF(OR(G2260="alpha",G2260="beta",G2260="sd",G2260="mean"),"--",VLOOKUP(C2260,Default!$B$5:$H$113,7,FALSE))</f>
        <v>163516.11319999999</v>
      </c>
      <c r="J2260" s="4" t="str">
        <f ca="1">VLOOKUP(F2260,Lookup!$C$5:$D$109,2, FALSE)</f>
        <v>Pollution values</v>
      </c>
      <c r="K2260" s="4">
        <f ca="1">VLOOKUP(C2260,Default!$B$4:$E$113,4, FALSE)</f>
        <v>0</v>
      </c>
      <c r="L2260" s="21" t="str" cm="1">
        <f t="array" aca="1" ref="L2260" ca="1">IF(ISNA(VLOOKUP(D2260,Grouped_Sources!$C:$C,1,FALSE)),"", INDIRECT(VLOOKUP(D2260,Grouped_Sources!$C:$G,5,FALSE)))</f>
        <v/>
      </c>
      <c r="M2260" s="21"/>
      <c r="N2260" s="21"/>
    </row>
    <row r="2261" spans="1:14">
      <c r="A2261" s="5">
        <f t="shared" si="346"/>
        <v>25</v>
      </c>
      <c r="B2261" s="5">
        <f t="shared" si="347"/>
        <v>81</v>
      </c>
      <c r="C2261" s="5" t="str">
        <f t="shared" ca="1" si="348"/>
        <v>CO2_emission_inventories van</v>
      </c>
      <c r="D2261" s="5" t="str">
        <f t="shared" ca="1" si="349"/>
        <v>CO2_emission_inventories_temuco_padrelascasas</v>
      </c>
      <c r="E2261" s="4" t="str" cm="1">
        <f t="array" aca="1" ref="E2261" ca="1">INDIRECT(ADDRESS(1,A2261,1,1,"all_city_parameter_inputs"))</f>
        <v>temuco_padrelascasas</v>
      </c>
      <c r="F2261" s="6" t="str" cm="1">
        <f t="array" aca="1" ref="F2261" ca="1">IF(AND(ISBLANK(INDIRECT(ADDRESS(B2261,2,1,1,"all_city_parameter_inputs"))), ISBLANK(INDIRECT(ADDRESS(B2261,1,1,1,"all_city_parameter_inputs")))), "", IF(ISBLANK(INDIRECT(ADDRESS(B2261,1,1,1,"all_city_parameter_inputs"))), All_city_list!F2260,INDIRECT(ADDRESS(B2261,1,1,1,"all_city_parameter_inputs"))))</f>
        <v>CO2_emission_inventories</v>
      </c>
      <c r="G2261" s="4" t="str" cm="1">
        <f t="array" aca="1" ref="G2261" ca="1">IF(AND(ISBLANK(INDIRECT(ADDRESS(B2261,3,1,1,"all_city_parameter_inputs"))),ISBLANK(INDIRECT(ADDRESS(B2261,2,1,1,"all_city_parameter_inputs")))),"",IF(ISBLANK(INDIRECT(ADDRESS(B2261,2,1,1,"all_city_parameter_inputs"))),"",INDIRECT(ADDRESS(B2261,2,1,1,"all_city_parameter_inputs"))))</f>
        <v>van</v>
      </c>
      <c r="H2261" s="17" t="str" cm="1">
        <f t="array" aca="1" ref="H2261" ca="1">IF(ISBLANK(INDIRECT(ADDRESS(B2261,A2261,1,1,"all_city_parameter_inputs"))), "--",INDIRECT(ADDRESS(B2261,A2261,1,1,"all_city_parameter_inputs")))</f>
        <v>--</v>
      </c>
      <c r="I2261" s="17">
        <f ca="1">IF(OR(G2261="alpha",G2261="beta",G2261="sd",G2261="mean"),"--",VLOOKUP(C2261,Default!$B$5:$H$113,7,FALSE))</f>
        <v>0</v>
      </c>
      <c r="J2261" s="4" t="str">
        <f ca="1">VLOOKUP(F2261,Lookup!$C$5:$D$109,2, FALSE)</f>
        <v>Pollution values</v>
      </c>
      <c r="K2261" s="4">
        <f ca="1">VLOOKUP(C2261,Default!$B$4:$E$113,4, FALSE)</f>
        <v>0</v>
      </c>
      <c r="L2261" s="21" t="str" cm="1">
        <f t="array" aca="1" ref="L2261" ca="1">IF(ISNA(VLOOKUP(D2261,Grouped_Sources!$C:$C,1,FALSE)),"", INDIRECT(VLOOKUP(D2261,Grouped_Sources!$C:$G,5,FALSE)))</f>
        <v/>
      </c>
      <c r="M2261" s="21"/>
      <c r="N2261" s="21"/>
    </row>
    <row r="2262" spans="1:14">
      <c r="A2262" s="5">
        <f t="shared" si="346"/>
        <v>25</v>
      </c>
      <c r="B2262" s="5">
        <f t="shared" si="347"/>
        <v>82</v>
      </c>
      <c r="C2262" s="5" t="str">
        <f t="shared" ca="1" si="348"/>
        <v>CO2_emission_inventories other</v>
      </c>
      <c r="D2262" s="5" t="str">
        <f t="shared" ca="1" si="349"/>
        <v>CO2_emission_inventories_temuco_padrelascasas</v>
      </c>
      <c r="E2262" s="4" t="str" cm="1">
        <f t="array" aca="1" ref="E2262" ca="1">INDIRECT(ADDRESS(1,A2262,1,1,"all_city_parameter_inputs"))</f>
        <v>temuco_padrelascasas</v>
      </c>
      <c r="F2262" s="6" t="str" cm="1">
        <f t="array" aca="1" ref="F2262" ca="1">IF(AND(ISBLANK(INDIRECT(ADDRESS(B2262,2,1,1,"all_city_parameter_inputs"))), ISBLANK(INDIRECT(ADDRESS(B2262,1,1,1,"all_city_parameter_inputs")))), "", IF(ISBLANK(INDIRECT(ADDRESS(B2262,1,1,1,"all_city_parameter_inputs"))), All_city_list!F2261,INDIRECT(ADDRESS(B2262,1,1,1,"all_city_parameter_inputs"))))</f>
        <v>CO2_emission_inventories</v>
      </c>
      <c r="G2262" s="4" t="str" cm="1">
        <f t="array" aca="1" ref="G2262" ca="1">IF(AND(ISBLANK(INDIRECT(ADDRESS(B2262,3,1,1,"all_city_parameter_inputs"))),ISBLANK(INDIRECT(ADDRESS(B2262,2,1,1,"all_city_parameter_inputs")))),"",IF(ISBLANK(INDIRECT(ADDRESS(B2262,2,1,1,"all_city_parameter_inputs"))),"",INDIRECT(ADDRESS(B2262,2,1,1,"all_city_parameter_inputs"))))</f>
        <v>other</v>
      </c>
      <c r="H2262" s="17" cm="1">
        <f t="array" aca="1" ref="H2262" ca="1">IF(ISBLANK(INDIRECT(ADDRESS(B2262,A2262,1,1,"all_city_parameter_inputs"))), "--",INDIRECT(ADDRESS(B2262,A2262,1,1,"all_city_parameter_inputs")))</f>
        <v>285.70100000000002</v>
      </c>
      <c r="I2262" s="17">
        <f ca="1">IF(OR(G2262="alpha",G2262="beta",G2262="sd",G2262="mean"),"--",VLOOKUP(C2262,Default!$B$5:$H$113,7,FALSE))</f>
        <v>1906.893448</v>
      </c>
      <c r="J2262" s="4" t="str">
        <f ca="1">VLOOKUP(F2262,Lookup!$C$5:$D$109,2, FALSE)</f>
        <v>Pollution values</v>
      </c>
      <c r="K2262" s="4">
        <f ca="1">VLOOKUP(C2262,Default!$B$4:$E$113,4, FALSE)</f>
        <v>0</v>
      </c>
      <c r="L2262" s="21" t="str" cm="1">
        <f t="array" aca="1" ref="L2262" ca="1">IF(ISNA(VLOOKUP(D2262,Grouped_Sources!$C:$C,1,FALSE)),"", INDIRECT(VLOOKUP(D2262,Grouped_Sources!$C:$G,5,FALSE)))</f>
        <v/>
      </c>
      <c r="M2262" s="21"/>
      <c r="N2262" s="21"/>
    </row>
    <row r="2263" spans="1:14">
      <c r="A2263" s="5">
        <f t="shared" si="346"/>
        <v>25</v>
      </c>
      <c r="B2263" s="5">
        <f t="shared" si="347"/>
        <v>83</v>
      </c>
      <c r="C2263" s="5" t="str">
        <f t="shared" ca="1" si="348"/>
        <v>CO2_emission_inventories taxi</v>
      </c>
      <c r="D2263" s="5" t="str">
        <f t="shared" ca="1" si="349"/>
        <v>CO2_emission_inventories_temuco_padrelascasas</v>
      </c>
      <c r="E2263" s="4" t="str" cm="1">
        <f t="array" aca="1" ref="E2263" ca="1">INDIRECT(ADDRESS(1,A2263,1,1,"all_city_parameter_inputs"))</f>
        <v>temuco_padrelascasas</v>
      </c>
      <c r="F2263" s="6" t="str" cm="1">
        <f t="array" aca="1" ref="F2263" ca="1">IF(AND(ISBLANK(INDIRECT(ADDRESS(B2263,2,1,1,"all_city_parameter_inputs"))), ISBLANK(INDIRECT(ADDRESS(B2263,1,1,1,"all_city_parameter_inputs")))), "", IF(ISBLANK(INDIRECT(ADDRESS(B2263,1,1,1,"all_city_parameter_inputs"))), All_city_list!F2262,INDIRECT(ADDRESS(B2263,1,1,1,"all_city_parameter_inputs"))))</f>
        <v>CO2_emission_inventories</v>
      </c>
      <c r="G2263" s="4" t="str" cm="1">
        <f t="array" aca="1" ref="G2263" ca="1">IF(AND(ISBLANK(INDIRECT(ADDRESS(B2263,3,1,1,"all_city_parameter_inputs"))),ISBLANK(INDIRECT(ADDRESS(B2263,2,1,1,"all_city_parameter_inputs")))),"",IF(ISBLANK(INDIRECT(ADDRESS(B2263,2,1,1,"all_city_parameter_inputs"))),"",INDIRECT(ADDRESS(B2263,2,1,1,"all_city_parameter_inputs"))))</f>
        <v>taxi</v>
      </c>
      <c r="H2263" s="17" t="str" cm="1">
        <f t="array" aca="1" ref="H2263" ca="1">IF(ISBLANK(INDIRECT(ADDRESS(B2263,A2263,1,1,"all_city_parameter_inputs"))), "--",INDIRECT(ADDRESS(B2263,A2263,1,1,"all_city_parameter_inputs")))</f>
        <v>--</v>
      </c>
      <c r="I2263" s="17">
        <f ca="1">IF(OR(G2263="alpha",G2263="beta",G2263="sd",G2263="mean"),"--",VLOOKUP(C2263,Default!$B$5:$H$113,7,FALSE))</f>
        <v>0</v>
      </c>
      <c r="J2263" s="4" t="str">
        <f ca="1">VLOOKUP(F2263,Lookup!$C$5:$D$109,2, FALSE)</f>
        <v>Pollution values</v>
      </c>
      <c r="K2263" s="4">
        <f ca="1">VLOOKUP(C2263,Default!$B$4:$E$113,4, FALSE)</f>
        <v>0</v>
      </c>
      <c r="L2263" s="21" t="str" cm="1">
        <f t="array" aca="1" ref="L2263" ca="1">IF(ISNA(VLOOKUP(D2263,Grouped_Sources!$C:$C,1,FALSE)),"", INDIRECT(VLOOKUP(D2263,Grouped_Sources!$C:$G,5,FALSE)))</f>
        <v/>
      </c>
      <c r="M2263" s="21"/>
      <c r="N2263" s="21"/>
    </row>
    <row r="2264" spans="1:14">
      <c r="A2264" s="5">
        <f t="shared" si="346"/>
        <v>25</v>
      </c>
      <c r="B2264" s="5">
        <f t="shared" si="347"/>
        <v>84</v>
      </c>
      <c r="C2264" s="5" t="str">
        <f t="shared" ca="1" si="348"/>
        <v>CO2_emission_inventories auto_rickshaw</v>
      </c>
      <c r="D2264" s="5" t="str">
        <f t="shared" ca="1" si="349"/>
        <v>CO2_emission_inventories_temuco_padrelascasas</v>
      </c>
      <c r="E2264" s="4" t="str" cm="1">
        <f t="array" aca="1" ref="E2264" ca="1">INDIRECT(ADDRESS(1,A2264,1,1,"all_city_parameter_inputs"))</f>
        <v>temuco_padrelascasas</v>
      </c>
      <c r="F2264" s="6" t="str" cm="1">
        <f t="array" aca="1" ref="F2264" ca="1">IF(AND(ISBLANK(INDIRECT(ADDRESS(B2264,2,1,1,"all_city_parameter_inputs"))), ISBLANK(INDIRECT(ADDRESS(B2264,1,1,1,"all_city_parameter_inputs")))), "", IF(ISBLANK(INDIRECT(ADDRESS(B2264,1,1,1,"all_city_parameter_inputs"))), All_city_list!F2263,INDIRECT(ADDRESS(B2264,1,1,1,"all_city_parameter_inputs"))))</f>
        <v>CO2_emission_inventories</v>
      </c>
      <c r="G2264" s="4" t="str" cm="1">
        <f t="array" aca="1" ref="G2264" ca="1">IF(AND(ISBLANK(INDIRECT(ADDRESS(B2264,3,1,1,"all_city_parameter_inputs"))),ISBLANK(INDIRECT(ADDRESS(B2264,2,1,1,"all_city_parameter_inputs")))),"",IF(ISBLANK(INDIRECT(ADDRESS(B2264,2,1,1,"all_city_parameter_inputs"))),"",INDIRECT(ADDRESS(B2264,2,1,1,"all_city_parameter_inputs"))))</f>
        <v>auto_rickshaw</v>
      </c>
      <c r="H2264" s="17" t="str" cm="1">
        <f t="array" aca="1" ref="H2264" ca="1">IF(ISBLANK(INDIRECT(ADDRESS(B2264,A2264,1,1,"all_city_parameter_inputs"))), "--",INDIRECT(ADDRESS(B2264,A2264,1,1,"all_city_parameter_inputs")))</f>
        <v>--</v>
      </c>
      <c r="I2264" s="17">
        <f ca="1">IF(OR(G2264="alpha",G2264="beta",G2264="sd",G2264="mean"),"--",VLOOKUP(C2264,Default!$B$5:$H$113,7,FALSE))</f>
        <v>0</v>
      </c>
      <c r="J2264" s="4" t="str">
        <f ca="1">VLOOKUP(F2264,Lookup!$C$5:$D$109,2, FALSE)</f>
        <v>Pollution values</v>
      </c>
      <c r="K2264" s="4">
        <f ca="1">VLOOKUP(C2264,Default!$B$4:$E$113,4, FALSE)</f>
        <v>0</v>
      </c>
      <c r="L2264" s="21" t="str" cm="1">
        <f t="array" aca="1" ref="L2264" ca="1">IF(ISNA(VLOOKUP(D2264,Grouped_Sources!$C:$C,1,FALSE)),"", INDIRECT(VLOOKUP(D2264,Grouped_Sources!$C:$G,5,FALSE)))</f>
        <v/>
      </c>
      <c r="M2264" s="21"/>
      <c r="N2264" s="21"/>
    </row>
    <row r="2265" spans="1:14">
      <c r="A2265" s="5">
        <f t="shared" si="346"/>
        <v>25</v>
      </c>
      <c r="B2265" s="5">
        <f t="shared" si="347"/>
        <v>85</v>
      </c>
      <c r="C2265" s="5" t="str">
        <f t="shared" ca="1" si="348"/>
        <v>CO2_emission_confidence</v>
      </c>
      <c r="D2265" s="5" t="str">
        <f t="shared" ca="1" si="349"/>
        <v>CO2_emission_confidence_temuco_padrelascasas</v>
      </c>
      <c r="E2265" s="4" t="str" cm="1">
        <f t="array" aca="1" ref="E2265" ca="1">INDIRECT(ADDRESS(1,A2265,1,1,"all_city_parameter_inputs"))</f>
        <v>temuco_padrelascasas</v>
      </c>
      <c r="F2265" s="6" t="str" cm="1">
        <f t="array" aca="1" ref="F2265" ca="1">IF(AND(ISBLANK(INDIRECT(ADDRESS(B2265,2,1,1,"all_city_parameter_inputs"))), ISBLANK(INDIRECT(ADDRESS(B2265,1,1,1,"all_city_parameter_inputs")))), "", IF(ISBLANK(INDIRECT(ADDRESS(B2265,1,1,1,"all_city_parameter_inputs"))), All_city_list!F2264,INDIRECT(ADDRESS(B2265,1,1,1,"all_city_parameter_inputs"))))</f>
        <v>CO2_emission_confidence</v>
      </c>
      <c r="G2265" s="4" t="str" cm="1">
        <f t="array" aca="1" ref="G2265" ca="1">IF(AND(ISBLANK(INDIRECT(ADDRESS(B2265,3,1,1,"all_city_parameter_inputs"))),ISBLANK(INDIRECT(ADDRESS(B2265,2,1,1,"all_city_parameter_inputs")))),"",IF(ISBLANK(INDIRECT(ADDRESS(B2265,2,1,1,"all_city_parameter_inputs"))),"",INDIRECT(ADDRESS(B2265,2,1,1,"all_city_parameter_inputs"))))</f>
        <v>sample</v>
      </c>
      <c r="H2265" s="17" cm="1">
        <f t="array" aca="1" ref="H2265" ca="1">IF(ISBLANK(INDIRECT(ADDRESS(B2265,A2265,1,1,"all_city_parameter_inputs"))), "--",INDIRECT(ADDRESS(B2265,A2265,1,1,"all_city_parameter_inputs")))</f>
        <v>0.8</v>
      </c>
      <c r="I2265" s="17">
        <f ca="1">IF(OR(G2265="alpha",G2265="beta",G2265="sd",G2265="mean"),"--",VLOOKUP(C2265,Default!$B$5:$H$113,7,FALSE))</f>
        <v>1</v>
      </c>
      <c r="J2265" s="4" t="str">
        <f ca="1">VLOOKUP(F2265,Lookup!$C$5:$D$109,2, FALSE)</f>
        <v>Pollution values</v>
      </c>
      <c r="K2265" s="4" t="str">
        <f ca="1">VLOOKUP(C2265,Default!$B$4:$E$113,4, FALSE)</f>
        <v>how confident we are about the CO2 emissions inventory (equivalent to PM_EMISSION_INVENTORY_CONFIDENCE)</v>
      </c>
      <c r="L2265" s="21" t="str" cm="1">
        <f t="array" aca="1" ref="L2265" ca="1">IF(ISNA(VLOOKUP(D2265,Grouped_Sources!$C:$C,1,FALSE)),"", INDIRECT(VLOOKUP(D2265,Grouped_Sources!$C:$G,5,FALSE)))</f>
        <v/>
      </c>
      <c r="M2265" s="21"/>
      <c r="N2265" s="21"/>
    </row>
    <row r="2266" spans="1:14">
      <c r="A2266" s="5">
        <f t="shared" si="346"/>
        <v>25</v>
      </c>
      <c r="B2266" s="5">
        <f t="shared" si="347"/>
        <v>86</v>
      </c>
      <c r="C2266" s="5" t="str">
        <f t="shared" ca="1" si="348"/>
        <v>car_occupancy_ratio</v>
      </c>
      <c r="D2266" s="5" t="str">
        <f t="shared" ref="D2266:D2268" ca="1" si="350">F2266&amp;"_"&amp;E2266</f>
        <v>car_occupancy_ratio_temuco_padrelascasas</v>
      </c>
      <c r="E2266" s="4" t="str" cm="1">
        <f t="array" aca="1" ref="E2266" ca="1">INDIRECT(ADDRESS(1,A2266,1,1,"all_city_parameter_inputs"))</f>
        <v>temuco_padrelascasas</v>
      </c>
      <c r="F2266" s="6" t="str" cm="1">
        <f t="array" aca="1" ref="F2266" ca="1">IF(AND(ISBLANK(INDIRECT(ADDRESS(B2266,2,1,1,"all_city_parameter_inputs"))), ISBLANK(INDIRECT(ADDRESS(B2266,1,1,1,"all_city_parameter_inputs")))), "", IF(ISBLANK(INDIRECT(ADDRESS(B2266,1,1,1,"all_city_parameter_inputs"))), All_city_list!F2265,INDIRECT(ADDRESS(B2266,1,1,1,"all_city_parameter_inputs"))))</f>
        <v>car_occupancy_ratio</v>
      </c>
      <c r="G2266" s="4" t="str" cm="1">
        <f t="array" aca="1" ref="G2266" ca="1">IF(AND(ISBLANK(INDIRECT(ADDRESS(B2266,3,1,1,"all_city_parameter_inputs"))),ISBLANK(INDIRECT(ADDRESS(B2266,2,1,1,"all_city_parameter_inputs")))),"",IF(ISBLANK(INDIRECT(ADDRESS(B2266,2,1,1,"all_city_parameter_inputs"))),"",INDIRECT(ADDRESS(B2266,2,1,1,"all_city_parameter_inputs"))))</f>
        <v>constant</v>
      </c>
      <c r="H2266" s="17" cm="1">
        <f t="array" aca="1" ref="H2266" ca="1">IF(ISBLANK(INDIRECT(ADDRESS(B2266,A2266,1,1,"all_city_parameter_inputs"))), "--",INDIRECT(ADDRESS(B2266,A2266,1,1,"all_city_parameter_inputs")))</f>
        <v>0.66225165562913912</v>
      </c>
      <c r="I2266" s="17">
        <f ca="1">IF(OR(G2266="alpha",G2266="beta",G2266="sd",G2266="mean"),"--",VLOOKUP(C2266,Default!$B$5:$H$113,7,FALSE))</f>
        <v>0.625</v>
      </c>
      <c r="J2266" s="4" t="str">
        <f ca="1">VLOOKUP(F2266,Lookup!$C$5:$D$109,2, FALSE)</f>
        <v>Travel values</v>
      </c>
      <c r="K2266" s="4" t="str">
        <f ca="1">VLOOKUP(C2266,Default!$B$4:$E$113,4, FALSE)</f>
        <v>ratio of cars to passengers (incl driver)</v>
      </c>
      <c r="L2266" s="21" t="str" cm="1">
        <f t="array" aca="1" ref="L2266" ca="1">IF(ISNA(VLOOKUP(D2266,Grouped_Sources!$C:$C,1,FALSE)),"", INDIRECT(VLOOKUP(D2266,Grouped_Sources!$C:$G,5,FALSE)))</f>
        <v>CarOccupancyRatio_vxx.docx on on OneDrive Ali Abbas - ITHIM Global\Methods and Processes\Input Parameters\CarOccupancyRate</v>
      </c>
      <c r="M2266" s="21"/>
      <c r="N2266" s="21"/>
    </row>
    <row r="2267" spans="1:14">
      <c r="A2267" s="5">
        <f t="shared" si="346"/>
        <v>25</v>
      </c>
      <c r="B2267" s="5">
        <f t="shared" si="347"/>
        <v>87</v>
      </c>
      <c r="C2267" s="5" t="str">
        <f t="shared" ca="1" si="348"/>
        <v>car_occupancy_ratio</v>
      </c>
      <c r="D2267" s="5" t="str">
        <f t="shared" ca="1" si="350"/>
        <v>car_occupancy_ratio_temuco_padrelascasas</v>
      </c>
      <c r="E2267" s="4" t="str" cm="1">
        <f t="array" aca="1" ref="E2267" ca="1">INDIRECT(ADDRESS(1,A2267,1,1,"all_city_parameter_inputs"))</f>
        <v>temuco_padrelascasas</v>
      </c>
      <c r="F2267" s="6" t="str" cm="1">
        <f t="array" aca="1" ref="F2267" ca="1">IF(AND(ISBLANK(INDIRECT(ADDRESS(B2267,2,1,1,"all_city_parameter_inputs"))), ISBLANK(INDIRECT(ADDRESS(B2267,1,1,1,"all_city_parameter_inputs")))), "", IF(ISBLANK(INDIRECT(ADDRESS(B2267,1,1,1,"all_city_parameter_inputs"))), All_city_list!F2266,INDIRECT(ADDRESS(B2267,1,1,1,"all_city_parameter_inputs"))))</f>
        <v>car_occupancy_ratio</v>
      </c>
      <c r="G2267" s="4" t="str" cm="1">
        <f t="array" aca="1" ref="G2267" ca="1">IF(AND(ISBLANK(INDIRECT(ADDRESS(B2267,3,1,1,"all_city_parameter_inputs"))),ISBLANK(INDIRECT(ADDRESS(B2267,2,1,1,"all_city_parameter_inputs")))),"",IF(ISBLANK(INDIRECT(ADDRESS(B2267,2,1,1,"all_city_parameter_inputs"))),"",INDIRECT(ADDRESS(B2267,2,1,1,"all_city_parameter_inputs"))))</f>
        <v>alpha</v>
      </c>
      <c r="H2267" s="17" cm="1">
        <f t="array" aca="1" ref="H2267" ca="1">IF(ISBLANK(INDIRECT(ADDRESS(B2267,A2267,1,1,"all_city_parameter_inputs"))), "--",INDIRECT(ADDRESS(B2267,A2267,1,1,"all_city_parameter_inputs")))</f>
        <v>16.045408388520961</v>
      </c>
      <c r="I2267" s="17" t="str">
        <f ca="1">IF(OR(G2267="alpha",G2267="beta",G2267="sd",G2267="mean"),"--",VLOOKUP(C2267,Default!$B$5:$H$113,7,FALSE))</f>
        <v>--</v>
      </c>
      <c r="J2267" s="4" t="str">
        <f ca="1">VLOOKUP(F2267,Lookup!$C$5:$D$109,2, FALSE)</f>
        <v>Travel values</v>
      </c>
      <c r="K2267" s="4" t="str">
        <f ca="1">VLOOKUP(C2267,Default!$B$4:$E$113,4, FALSE)</f>
        <v>ratio of cars to passengers (incl driver)</v>
      </c>
      <c r="L2267" s="21" t="str" cm="1">
        <f t="array" aca="1" ref="L2267" ca="1">IF(ISNA(VLOOKUP(D2267,Grouped_Sources!$C:$C,1,FALSE)),"", INDIRECT(VLOOKUP(D2267,Grouped_Sources!$C:$G,5,FALSE)))</f>
        <v>CarOccupancyRatio_vxx.docx on on OneDrive Ali Abbas - ITHIM Global\Methods and Processes\Input Parameters\CarOccupancyRate</v>
      </c>
      <c r="M2267" s="21"/>
      <c r="N2267" s="21"/>
    </row>
    <row r="2268" spans="1:14">
      <c r="A2268" s="5">
        <f t="shared" si="346"/>
        <v>25</v>
      </c>
      <c r="B2268" s="5">
        <f t="shared" si="347"/>
        <v>88</v>
      </c>
      <c r="C2268" s="5" t="str">
        <f t="shared" ca="1" si="348"/>
        <v>car_occupancy_ratio</v>
      </c>
      <c r="D2268" s="5" t="str">
        <f t="shared" ca="1" si="350"/>
        <v>car_occupancy_ratio_temuco_padrelascasas</v>
      </c>
      <c r="E2268" s="4" t="str" cm="1">
        <f t="array" aca="1" ref="E2268" ca="1">INDIRECT(ADDRESS(1,A2268,1,1,"all_city_parameter_inputs"))</f>
        <v>temuco_padrelascasas</v>
      </c>
      <c r="F2268" s="6" t="str" cm="1">
        <f t="array" aca="1" ref="F2268" ca="1">IF(AND(ISBLANK(INDIRECT(ADDRESS(B2268,2,1,1,"all_city_parameter_inputs"))), ISBLANK(INDIRECT(ADDRESS(B2268,1,1,1,"all_city_parameter_inputs")))), "", IF(ISBLANK(INDIRECT(ADDRESS(B2268,1,1,1,"all_city_parameter_inputs"))), All_city_list!F2267,INDIRECT(ADDRESS(B2268,1,1,1,"all_city_parameter_inputs"))))</f>
        <v>car_occupancy_ratio</v>
      </c>
      <c r="G2268" s="4" t="str" cm="1">
        <f t="array" aca="1" ref="G2268" ca="1">IF(AND(ISBLANK(INDIRECT(ADDRESS(B2268,3,1,1,"all_city_parameter_inputs"))),ISBLANK(INDIRECT(ADDRESS(B2268,2,1,1,"all_city_parameter_inputs")))),"",IF(ISBLANK(INDIRECT(ADDRESS(B2268,2,1,1,"all_city_parameter_inputs"))),"",INDIRECT(ADDRESS(B2268,2,1,1,"all_city_parameter_inputs"))))</f>
        <v>beta</v>
      </c>
      <c r="H2268" s="17" cm="1">
        <f t="array" aca="1" ref="H2268" ca="1">IF(ISBLANK(INDIRECT(ADDRESS(B2268,A2268,1,1,"all_city_parameter_inputs"))), "--",INDIRECT(ADDRESS(B2268,A2268,1,1,"all_city_parameter_inputs")))</f>
        <v>8.1831582781456884</v>
      </c>
      <c r="I2268" s="17" t="str">
        <f ca="1">IF(OR(G2268="alpha",G2268="beta",G2268="sd",G2268="mean"),"--",VLOOKUP(C2268,Default!$B$5:$H$113,7,FALSE))</f>
        <v>--</v>
      </c>
      <c r="J2268" s="4" t="str">
        <f ca="1">VLOOKUP(F2268,Lookup!$C$5:$D$109,2, FALSE)</f>
        <v>Travel values</v>
      </c>
      <c r="K2268" s="4" t="str">
        <f ca="1">VLOOKUP(C2268,Default!$B$4:$E$113,4, FALSE)</f>
        <v>ratio of cars to passengers (incl driver)</v>
      </c>
      <c r="L2268" s="21" t="str" cm="1">
        <f t="array" aca="1" ref="L2268" ca="1">IF(ISNA(VLOOKUP(D2268,Grouped_Sources!$C:$C,1,FALSE)),"", INDIRECT(VLOOKUP(D2268,Grouped_Sources!$C:$G,5,FALSE)))</f>
        <v>CarOccupancyRatio_vxx.docx on on OneDrive Ali Abbas - ITHIM Global\Methods and Processes\Input Parameters\CarOccupancyRate</v>
      </c>
      <c r="M2268" s="21"/>
      <c r="N2268" s="21"/>
    </row>
    <row r="2269" spans="1:14">
      <c r="A2269" s="5">
        <f t="shared" si="346"/>
        <v>25</v>
      </c>
      <c r="B2269" s="5">
        <f t="shared" si="347"/>
        <v>89</v>
      </c>
      <c r="C2269" s="5" t="str">
        <f t="shared" ca="1" si="348"/>
        <v>country</v>
      </c>
      <c r="D2269" s="5" t="str">
        <f t="shared" ref="D2269:D2271" ca="1" si="351">F2269&amp;"_"&amp;E2269</f>
        <v>country_temuco_padrelascasas</v>
      </c>
      <c r="E2269" s="4" t="str" cm="1">
        <f t="array" aca="1" ref="E2269" ca="1">INDIRECT(ADDRESS(1,A2269,1,1,"all_city_parameter_inputs"))</f>
        <v>temuco_padrelascasas</v>
      </c>
      <c r="F2269" s="6" t="str" cm="1">
        <f t="array" aca="1" ref="F2269" ca="1">IF(AND(ISBLANK(INDIRECT(ADDRESS(B2269,2,1,1,"all_city_parameter_inputs"))), ISBLANK(INDIRECT(ADDRESS(B2269,1,1,1,"all_city_parameter_inputs")))), "", IF(ISBLANK(INDIRECT(ADDRESS(B2269,1,1,1,"all_city_parameter_inputs"))), All_city_list!F2268,INDIRECT(ADDRESS(B2269,1,1,1,"all_city_parameter_inputs"))))</f>
        <v>country</v>
      </c>
      <c r="G2269" s="4" t="str" cm="1">
        <f t="array" aca="1" ref="G2269" ca="1">IF(AND(ISBLANK(INDIRECT(ADDRESS(B2269,3,1,1,"all_city_parameter_inputs"))),ISBLANK(INDIRECT(ADDRESS(B2269,2,1,1,"all_city_parameter_inputs")))),"",IF(ISBLANK(INDIRECT(ADDRESS(B2269,2,1,1,"all_city_parameter_inputs"))),"",INDIRECT(ADDRESS(B2269,2,1,1,"all_city_parameter_inputs"))))</f>
        <v/>
      </c>
      <c r="H2269" s="17" t="str" cm="1">
        <f t="array" aca="1" ref="H2269" ca="1">IF(ISBLANK(INDIRECT(ADDRESS(B2269,A2269,1,1,"all_city_parameter_inputs"))), "--",INDIRECT(ADDRESS(B2269,A2269,1,1,"all_city_parameter_inputs")))</f>
        <v>Chile</v>
      </c>
      <c r="I2269" s="17" t="str">
        <f ca="1">IF(OR(G2269="alpha",G2269="beta",G2269="sd",G2269="mean"),"--",VLOOKUP(C2269,Default!$B$5:$H$113,7,FALSE))</f>
        <v>Bogota</v>
      </c>
      <c r="J2269" s="4" t="str">
        <f ca="1">VLOOKUP(F2269,Lookup!$C$5:$D$109,2, FALSE)</f>
        <v>Miscellaneous</v>
      </c>
      <c r="K2269" s="4" t="str">
        <f ca="1">VLOOKUP(C2269,Default!$B$4:$E$113,4, FALSE)</f>
        <v>country where city lies in</v>
      </c>
      <c r="L2269" s="21" t="str" cm="1">
        <f t="array" aca="1" ref="L2269" ca="1">IF(ISNA(VLOOKUP(D2269,Grouped_Sources!$C:$C,1,FALSE)),"", INDIRECT(VLOOKUP(D2269,Grouped_Sources!$C:$G,5,FALSE)))</f>
        <v/>
      </c>
      <c r="M2269" s="21"/>
      <c r="N2269" s="21"/>
    </row>
    <row r="2270" spans="1:14">
      <c r="A2270" s="5">
        <f t="shared" si="346"/>
        <v>25</v>
      </c>
      <c r="B2270" s="5">
        <f t="shared" si="347"/>
        <v>90</v>
      </c>
      <c r="C2270" s="5" t="str">
        <f t="shared" ca="1" si="348"/>
        <v>continent</v>
      </c>
      <c r="D2270" s="5" t="str">
        <f t="shared" ca="1" si="351"/>
        <v>continent_temuco_padrelascasas</v>
      </c>
      <c r="E2270" s="4" t="str" cm="1">
        <f t="array" aca="1" ref="E2270" ca="1">INDIRECT(ADDRESS(1,A2270,1,1,"all_city_parameter_inputs"))</f>
        <v>temuco_padrelascasas</v>
      </c>
      <c r="F2270" s="6" t="str" cm="1">
        <f t="array" aca="1" ref="F2270" ca="1">IF(AND(ISBLANK(INDIRECT(ADDRESS(B2270,2,1,1,"all_city_parameter_inputs"))), ISBLANK(INDIRECT(ADDRESS(B2270,1,1,1,"all_city_parameter_inputs")))), "", IF(ISBLANK(INDIRECT(ADDRESS(B2270,1,1,1,"all_city_parameter_inputs"))), All_city_list!F2269,INDIRECT(ADDRESS(B2270,1,1,1,"all_city_parameter_inputs"))))</f>
        <v>continent</v>
      </c>
      <c r="G2270" s="4" t="str" cm="1">
        <f t="array" aca="1" ref="G2270" ca="1">IF(AND(ISBLANK(INDIRECT(ADDRESS(B2270,3,1,1,"all_city_parameter_inputs"))),ISBLANK(INDIRECT(ADDRESS(B2270,2,1,1,"all_city_parameter_inputs")))),"",IF(ISBLANK(INDIRECT(ADDRESS(B2270,2,1,1,"all_city_parameter_inputs"))),"",INDIRECT(ADDRESS(B2270,2,1,1,"all_city_parameter_inputs"))))</f>
        <v/>
      </c>
      <c r="H2270" s="17" t="str" cm="1">
        <f t="array" aca="1" ref="H2270" ca="1">IF(ISBLANK(INDIRECT(ADDRESS(B2270,A2270,1,1,"all_city_parameter_inputs"))), "--",INDIRECT(ADDRESS(B2270,A2270,1,1,"all_city_parameter_inputs")))</f>
        <v>Latin_America</v>
      </c>
      <c r="I2270" s="17" t="str">
        <f ca="1">IF(OR(G2270="alpha",G2270="beta",G2270="sd",G2270="mean"),"--",VLOOKUP(C2270,Default!$B$5:$H$113,7,FALSE))</f>
        <v>Latin_America</v>
      </c>
      <c r="J2270" s="4" t="str">
        <f ca="1">VLOOKUP(F2270,Lookup!$C$5:$D$109,2, FALSE)</f>
        <v>Miscellaneous</v>
      </c>
      <c r="K2270" s="4" t="str">
        <f ca="1">VLOOKUP(C2270,Default!$B$4:$E$113,4, FALSE)</f>
        <v>continent</v>
      </c>
      <c r="L2270" s="21" t="str" cm="1">
        <f t="array" aca="1" ref="L2270" ca="1">IF(ISNA(VLOOKUP(D2270,Grouped_Sources!$C:$C,1,FALSE)),"", INDIRECT(VLOOKUP(D2270,Grouped_Sources!$C:$G,5,FALSE)))</f>
        <v/>
      </c>
      <c r="M2270" s="21"/>
      <c r="N2270" s="21"/>
    </row>
    <row r="2271" spans="1:14">
      <c r="A2271" s="5">
        <f t="shared" si="346"/>
        <v>25</v>
      </c>
      <c r="B2271" s="5">
        <f t="shared" si="347"/>
        <v>91</v>
      </c>
      <c r="C2271" s="5" t="str">
        <f t="shared" ref="C2271:C2279" ca="1" si="352">IF(G2271 = "",F2271,IF(OR(G2271="alpha",G2271="beta",G2271="constant",G2271="sd",G2271="mean",G2271="sample"),F2271,F2271&amp;" "&amp;G2271))</f>
        <v>bus_driver_prop_male</v>
      </c>
      <c r="D2271" s="5" t="str">
        <f t="shared" ca="1" si="351"/>
        <v>bus_driver_prop_male_temuco_padrelascasas</v>
      </c>
      <c r="E2271" s="4" t="str" cm="1">
        <f t="array" aca="1" ref="E2271" ca="1">INDIRECT(ADDRESS(1,A2271,1,1,"all_city_parameter_inputs"))</f>
        <v>temuco_padrelascasas</v>
      </c>
      <c r="F2271" s="6" t="str" cm="1">
        <f t="array" aca="1" ref="F2271" ca="1">IF(AND(ISBLANK(INDIRECT(ADDRESS(B2271,2,1,1,"all_city_parameter_inputs"))), ISBLANK(INDIRECT(ADDRESS(B2271,1,1,1,"all_city_parameter_inputs")))), "", IF(ISBLANK(INDIRECT(ADDRESS(B2271,1,1,1,"all_city_parameter_inputs"))), All_city_list!F2270,INDIRECT(ADDRESS(B2271,1,1,1,"all_city_parameter_inputs"))))</f>
        <v>bus_driver_prop_male</v>
      </c>
      <c r="G2271" s="4" t="str" cm="1">
        <f t="array" aca="1" ref="G2271" ca="1">IF(AND(ISBLANK(INDIRECT(ADDRESS(B2271,3,1,1,"all_city_parameter_inputs"))),ISBLANK(INDIRECT(ADDRESS(B2271,2,1,1,"all_city_parameter_inputs")))),"",IF(ISBLANK(INDIRECT(ADDRESS(B2271,2,1,1,"all_city_parameter_inputs"))),"",INDIRECT(ADDRESS(B2271,2,1,1,"all_city_parameter_inputs"))))</f>
        <v/>
      </c>
      <c r="H2271" s="17" cm="1">
        <f t="array" aca="1" ref="H2271" ca="1">IF(ISBLANK(INDIRECT(ADDRESS(B2271,A2271,1,1,"all_city_parameter_inputs"))), "--",INDIRECT(ADDRESS(B2271,A2271,1,1,"all_city_parameter_inputs")))</f>
        <v>0.99</v>
      </c>
      <c r="I2271" s="17">
        <f ca="1">IF(OR(G2271="alpha",G2271="beta",G2271="sd",G2271="mean"),"--",VLOOKUP(C2271,Default!$B$5:$H$113,7,FALSE))</f>
        <v>0.98</v>
      </c>
      <c r="J2271" s="4" t="str">
        <f ca="1">VLOOKUP(F2271,Lookup!$C$5:$D$109,2, FALSE)</f>
        <v>Travel values</v>
      </c>
      <c r="K2271" s="4" t="str">
        <f ca="1">VLOOKUP(C2271,Default!$B$4:$E$113,4, FALSE)</f>
        <v>proportion of bus drivers that are male</v>
      </c>
      <c r="L2271" s="21" t="str" cm="1">
        <f t="array" aca="1" ref="L2271" ca="1">IF(ISNA(VLOOKUP(D2271,Grouped_Sources!$C:$C,1,FALSE)),"", INDIRECT(VLOOKUP(D2271,Grouped_Sources!$C:$G,5,FALSE)))</f>
        <v>on OneDrive Ali Abbas - ITHIM Global\Methods and Processes\Input Parameters\GhostTrip_demographics</v>
      </c>
      <c r="M2271" s="21"/>
      <c r="N2271" s="21"/>
    </row>
    <row r="2272" spans="1:14">
      <c r="A2272" s="5">
        <f t="shared" si="346"/>
        <v>25</v>
      </c>
      <c r="B2272" s="5">
        <f t="shared" si="347"/>
        <v>92</v>
      </c>
      <c r="C2272" s="5" t="str">
        <f t="shared" ca="1" si="352"/>
        <v>bus_driver_male_agerange</v>
      </c>
      <c r="D2272" s="5" t="str">
        <f t="shared" ref="D2272:D2279" ca="1" si="353">F2272&amp;"_"&amp;E2272</f>
        <v>bus_driver_male_agerange_temuco_padrelascasas</v>
      </c>
      <c r="E2272" s="4" t="str" cm="1">
        <f t="array" aca="1" ref="E2272" ca="1">INDIRECT(ADDRESS(1,A2272,1,1,"all_city_parameter_inputs"))</f>
        <v>temuco_padrelascasas</v>
      </c>
      <c r="F2272" s="6" t="str" cm="1">
        <f t="array" aca="1" ref="F2272" ca="1">IF(AND(ISBLANK(INDIRECT(ADDRESS(B2272,2,1,1,"all_city_parameter_inputs"))), ISBLANK(INDIRECT(ADDRESS(B2272,1,1,1,"all_city_parameter_inputs")))), "", IF(ISBLANK(INDIRECT(ADDRESS(B2272,1,1,1,"all_city_parameter_inputs"))), All_city_list!F2271,INDIRECT(ADDRESS(B2272,1,1,1,"all_city_parameter_inputs"))))</f>
        <v>bus_driver_male_agerange</v>
      </c>
      <c r="G2272" s="4" t="str" cm="1">
        <f t="array" aca="1" ref="G2272" ca="1">IF(AND(ISBLANK(INDIRECT(ADDRESS(B2272,3,1,1,"all_city_parameter_inputs"))),ISBLANK(INDIRECT(ADDRESS(B2272,2,1,1,"all_city_parameter_inputs")))),"",IF(ISBLANK(INDIRECT(ADDRESS(B2272,2,1,1,"all_city_parameter_inputs"))),"",INDIRECT(ADDRESS(B2272,2,1,1,"all_city_parameter_inputs"))))</f>
        <v/>
      </c>
      <c r="H2272" s="17" t="str" cm="1">
        <f t="array" aca="1" ref="H2272" ca="1">IF(ISBLANK(INDIRECT(ADDRESS(B2272,A2272,1,1,"all_city_parameter_inputs"))), "--",INDIRECT(ADDRESS(B2272,A2272,1,1,"all_city_parameter_inputs")))</f>
        <v>18, 65</v>
      </c>
      <c r="I2272" s="17" t="str">
        <f ca="1">IF(OR(G2272="alpha",G2272="beta",G2272="sd",G2272="mean"),"--",VLOOKUP(C2272,Default!$B$5:$H$113,7,FALSE))</f>
        <v>19, 65</v>
      </c>
      <c r="J2272" s="4" t="str">
        <f ca="1">VLOOKUP(F2272,Lookup!$C$5:$D$109,2, FALSE)</f>
        <v>Travel values</v>
      </c>
      <c r="K2272" s="4" t="str">
        <f ca="1">VLOOKUP(C2272,Default!$B$4:$E$113,4, FALSE)</f>
        <v>age range of male bus drivers</v>
      </c>
      <c r="L2272" s="21" t="str" cm="1">
        <f t="array" aca="1" ref="L2272" ca="1">IF(ISNA(VLOOKUP(D2272,Grouped_Sources!$C:$C,1,FALSE)),"", INDIRECT(VLOOKUP(D2272,Grouped_Sources!$C:$G,5,FALSE)))</f>
        <v>on OneDrive Ali Abbas - ITHIM Global\Methods and Processes\Input Parameters\GhostTrip_demographics</v>
      </c>
      <c r="M2272" s="21"/>
      <c r="N2272" s="21"/>
    </row>
    <row r="2273" spans="1:14">
      <c r="A2273" s="5">
        <f t="shared" si="346"/>
        <v>25</v>
      </c>
      <c r="B2273" s="5">
        <f t="shared" si="347"/>
        <v>93</v>
      </c>
      <c r="C2273" s="5" t="str">
        <f t="shared" ca="1" si="352"/>
        <v>bus_driver_female_agerange</v>
      </c>
      <c r="D2273" s="5" t="str">
        <f t="shared" ca="1" si="353"/>
        <v>bus_driver_female_agerange_temuco_padrelascasas</v>
      </c>
      <c r="E2273" s="4" t="str" cm="1">
        <f t="array" aca="1" ref="E2273" ca="1">INDIRECT(ADDRESS(1,A2273,1,1,"all_city_parameter_inputs"))</f>
        <v>temuco_padrelascasas</v>
      </c>
      <c r="F2273" s="6" t="str" cm="1">
        <f t="array" aca="1" ref="F2273" ca="1">IF(AND(ISBLANK(INDIRECT(ADDRESS(B2273,2,1,1,"all_city_parameter_inputs"))), ISBLANK(INDIRECT(ADDRESS(B2273,1,1,1,"all_city_parameter_inputs")))), "", IF(ISBLANK(INDIRECT(ADDRESS(B2273,1,1,1,"all_city_parameter_inputs"))), All_city_list!F2272,INDIRECT(ADDRESS(B2273,1,1,1,"all_city_parameter_inputs"))))</f>
        <v>bus_driver_female_agerange</v>
      </c>
      <c r="G2273" s="4" t="str" cm="1">
        <f t="array" aca="1" ref="G2273" ca="1">IF(AND(ISBLANK(INDIRECT(ADDRESS(B2273,3,1,1,"all_city_parameter_inputs"))),ISBLANK(INDIRECT(ADDRESS(B2273,2,1,1,"all_city_parameter_inputs")))),"",IF(ISBLANK(INDIRECT(ADDRESS(B2273,2,1,1,"all_city_parameter_inputs"))),"",INDIRECT(ADDRESS(B2273,2,1,1,"all_city_parameter_inputs"))))</f>
        <v/>
      </c>
      <c r="H2273" s="17" t="str" cm="1">
        <f t="array" aca="1" ref="H2273" ca="1">IF(ISBLANK(INDIRECT(ADDRESS(B2273,A2273,1,1,"all_city_parameter_inputs"))), "--",INDIRECT(ADDRESS(B2273,A2273,1,1,"all_city_parameter_inputs")))</f>
        <v>18, 65</v>
      </c>
      <c r="I2273" s="17" t="str">
        <f ca="1">IF(OR(G2273="alpha",G2273="beta",G2273="sd",G2273="mean"),"--",VLOOKUP(C2273,Default!$B$5:$H$113,7,FALSE))</f>
        <v>19, 65</v>
      </c>
      <c r="J2273" s="4" t="str">
        <f ca="1">VLOOKUP(F2273,Lookup!$C$5:$D$109,2, FALSE)</f>
        <v>Travel values</v>
      </c>
      <c r="K2273" s="4" t="str">
        <f ca="1">VLOOKUP(C2273,Default!$B$4:$E$113,4, FALSE)</f>
        <v>age range of female bus drivers</v>
      </c>
      <c r="L2273" s="21" t="str" cm="1">
        <f t="array" aca="1" ref="L2273" ca="1">IF(ISNA(VLOOKUP(D2273,Grouped_Sources!$C:$C,1,FALSE)),"", INDIRECT(VLOOKUP(D2273,Grouped_Sources!$C:$G,5,FALSE)))</f>
        <v>on OneDrive Ali Abbas - ITHIM Global\Methods and Processes\Input Parameters\GhostTrip_demographics</v>
      </c>
      <c r="M2273" s="21"/>
      <c r="N2273" s="21"/>
    </row>
    <row r="2274" spans="1:14">
      <c r="A2274" s="5">
        <f t="shared" si="346"/>
        <v>25</v>
      </c>
      <c r="B2274" s="5">
        <f t="shared" si="347"/>
        <v>94</v>
      </c>
      <c r="C2274" s="5" t="str">
        <f t="shared" ca="1" si="352"/>
        <v>truck_driver_prop_male</v>
      </c>
      <c r="D2274" s="5" t="str">
        <f t="shared" ca="1" si="353"/>
        <v>truck_driver_prop_male_temuco_padrelascasas</v>
      </c>
      <c r="E2274" s="4" t="str" cm="1">
        <f t="array" aca="1" ref="E2274" ca="1">INDIRECT(ADDRESS(1,A2274,1,1,"all_city_parameter_inputs"))</f>
        <v>temuco_padrelascasas</v>
      </c>
      <c r="F2274" s="6" t="str" cm="1">
        <f t="array" aca="1" ref="F2274" ca="1">IF(AND(ISBLANK(INDIRECT(ADDRESS(B2274,2,1,1,"all_city_parameter_inputs"))), ISBLANK(INDIRECT(ADDRESS(B2274,1,1,1,"all_city_parameter_inputs")))), "", IF(ISBLANK(INDIRECT(ADDRESS(B2274,1,1,1,"all_city_parameter_inputs"))), All_city_list!F2273,INDIRECT(ADDRESS(B2274,1,1,1,"all_city_parameter_inputs"))))</f>
        <v>truck_driver_prop_male</v>
      </c>
      <c r="G2274" s="4" t="str" cm="1">
        <f t="array" aca="1" ref="G2274" ca="1">IF(AND(ISBLANK(INDIRECT(ADDRESS(B2274,3,1,1,"all_city_parameter_inputs"))),ISBLANK(INDIRECT(ADDRESS(B2274,2,1,1,"all_city_parameter_inputs")))),"",IF(ISBLANK(INDIRECT(ADDRESS(B2274,2,1,1,"all_city_parameter_inputs"))),"",INDIRECT(ADDRESS(B2274,2,1,1,"all_city_parameter_inputs"))))</f>
        <v/>
      </c>
      <c r="H2274" s="17" cm="1">
        <f t="array" aca="1" ref="H2274" ca="1">IF(ISBLANK(INDIRECT(ADDRESS(B2274,A2274,1,1,"all_city_parameter_inputs"))), "--",INDIRECT(ADDRESS(B2274,A2274,1,1,"all_city_parameter_inputs")))</f>
        <v>0.99</v>
      </c>
      <c r="I2274" s="17">
        <f ca="1">IF(OR(G2274="alpha",G2274="beta",G2274="sd",G2274="mean"),"--",VLOOKUP(C2274,Default!$B$5:$H$113,7,FALSE))</f>
        <v>0.98</v>
      </c>
      <c r="J2274" s="4" t="str">
        <f ca="1">VLOOKUP(F2274,Lookup!$C$5:$D$109,2, FALSE)</f>
        <v>Travel values</v>
      </c>
      <c r="K2274" s="4" t="str">
        <f ca="1">VLOOKUP(C2274,Default!$B$4:$E$113,4, FALSE)</f>
        <v>proportion of male truck drivers</v>
      </c>
      <c r="L2274" s="21" t="str" cm="1">
        <f t="array" aca="1" ref="L2274" ca="1">IF(ISNA(VLOOKUP(D2274,Grouped_Sources!$C:$C,1,FALSE)),"", INDIRECT(VLOOKUP(D2274,Grouped_Sources!$C:$G,5,FALSE)))</f>
        <v>on OneDrive Ali Abbas - ITHIM Global\Methods and Processes\Input Parameters\GhostTrip_demographics</v>
      </c>
      <c r="M2274" s="21"/>
      <c r="N2274" s="21"/>
    </row>
    <row r="2275" spans="1:14">
      <c r="A2275" s="5">
        <f t="shared" si="346"/>
        <v>25</v>
      </c>
      <c r="B2275" s="5">
        <f t="shared" si="347"/>
        <v>95</v>
      </c>
      <c r="C2275" s="5" t="str">
        <f t="shared" ca="1" si="352"/>
        <v>truck_driver_male_agerange</v>
      </c>
      <c r="D2275" s="5" t="str">
        <f t="shared" ca="1" si="353"/>
        <v>truck_driver_male_agerange_temuco_padrelascasas</v>
      </c>
      <c r="E2275" s="4" t="str" cm="1">
        <f t="array" aca="1" ref="E2275" ca="1">INDIRECT(ADDRESS(1,A2275,1,1,"all_city_parameter_inputs"))</f>
        <v>temuco_padrelascasas</v>
      </c>
      <c r="F2275" s="6" t="str" cm="1">
        <f t="array" aca="1" ref="F2275" ca="1">IF(AND(ISBLANK(INDIRECT(ADDRESS(B2275,2,1,1,"all_city_parameter_inputs"))), ISBLANK(INDIRECT(ADDRESS(B2275,1,1,1,"all_city_parameter_inputs")))), "", IF(ISBLANK(INDIRECT(ADDRESS(B2275,1,1,1,"all_city_parameter_inputs"))), All_city_list!F2274,INDIRECT(ADDRESS(B2275,1,1,1,"all_city_parameter_inputs"))))</f>
        <v>truck_driver_male_agerange</v>
      </c>
      <c r="G2275" s="4" t="str" cm="1">
        <f t="array" aca="1" ref="G2275" ca="1">IF(AND(ISBLANK(INDIRECT(ADDRESS(B2275,3,1,1,"all_city_parameter_inputs"))),ISBLANK(INDIRECT(ADDRESS(B2275,2,1,1,"all_city_parameter_inputs")))),"",IF(ISBLANK(INDIRECT(ADDRESS(B2275,2,1,1,"all_city_parameter_inputs"))),"",INDIRECT(ADDRESS(B2275,2,1,1,"all_city_parameter_inputs"))))</f>
        <v/>
      </c>
      <c r="H2275" s="17" t="str" cm="1">
        <f t="array" aca="1" ref="H2275" ca="1">IF(ISBLANK(INDIRECT(ADDRESS(B2275,A2275,1,1,"all_city_parameter_inputs"))), "--",INDIRECT(ADDRESS(B2275,A2275,1,1,"all_city_parameter_inputs")))</f>
        <v>18, 65</v>
      </c>
      <c r="I2275" s="17" t="str">
        <f ca="1">IF(OR(G2275="alpha",G2275="beta",G2275="sd",G2275="mean"),"--",VLOOKUP(C2275,Default!$B$5:$H$113,7,FALSE))</f>
        <v>18, 65</v>
      </c>
      <c r="J2275" s="4" t="str">
        <f ca="1">VLOOKUP(F2275,Lookup!$C$5:$D$109,2, FALSE)</f>
        <v>Travel values</v>
      </c>
      <c r="K2275" s="4" t="str">
        <f ca="1">VLOOKUP(C2275,Default!$B$4:$E$113,4, FALSE)</f>
        <v>age range of male truck drivers</v>
      </c>
      <c r="L2275" s="21" t="str" cm="1">
        <f t="array" aca="1" ref="L2275" ca="1">IF(ISNA(VLOOKUP(D2275,Grouped_Sources!$C:$C,1,FALSE)),"", INDIRECT(VLOOKUP(D2275,Grouped_Sources!$C:$G,5,FALSE)))</f>
        <v>on OneDrive Ali Abbas - ITHIM Global\Methods and Processes\Input Parameters\GhostTrip_demographics</v>
      </c>
      <c r="M2275" s="21"/>
      <c r="N2275" s="21"/>
    </row>
    <row r="2276" spans="1:14">
      <c r="A2276" s="5">
        <f t="shared" si="346"/>
        <v>25</v>
      </c>
      <c r="B2276" s="5">
        <f t="shared" si="347"/>
        <v>96</v>
      </c>
      <c r="C2276" s="5" t="str">
        <f t="shared" ca="1" si="352"/>
        <v>truck_driver_female_agerange</v>
      </c>
      <c r="D2276" s="5" t="str">
        <f t="shared" ca="1" si="353"/>
        <v>truck_driver_female_agerange_temuco_padrelascasas</v>
      </c>
      <c r="E2276" s="4" t="str" cm="1">
        <f t="array" aca="1" ref="E2276" ca="1">INDIRECT(ADDRESS(1,A2276,1,1,"all_city_parameter_inputs"))</f>
        <v>temuco_padrelascasas</v>
      </c>
      <c r="F2276" s="6" t="str" cm="1">
        <f t="array" aca="1" ref="F2276" ca="1">IF(AND(ISBLANK(INDIRECT(ADDRESS(B2276,2,1,1,"all_city_parameter_inputs"))), ISBLANK(INDIRECT(ADDRESS(B2276,1,1,1,"all_city_parameter_inputs")))), "", IF(ISBLANK(INDIRECT(ADDRESS(B2276,1,1,1,"all_city_parameter_inputs"))), All_city_list!F2275,INDIRECT(ADDRESS(B2276,1,1,1,"all_city_parameter_inputs"))))</f>
        <v>truck_driver_female_agerange</v>
      </c>
      <c r="G2276" s="4" t="str" cm="1">
        <f t="array" aca="1" ref="G2276" ca="1">IF(AND(ISBLANK(INDIRECT(ADDRESS(B2276,3,1,1,"all_city_parameter_inputs"))),ISBLANK(INDIRECT(ADDRESS(B2276,2,1,1,"all_city_parameter_inputs")))),"",IF(ISBLANK(INDIRECT(ADDRESS(B2276,2,1,1,"all_city_parameter_inputs"))),"",INDIRECT(ADDRESS(B2276,2,1,1,"all_city_parameter_inputs"))))</f>
        <v/>
      </c>
      <c r="H2276" s="17" t="str" cm="1">
        <f t="array" aca="1" ref="H2276" ca="1">IF(ISBLANK(INDIRECT(ADDRESS(B2276,A2276,1,1,"all_city_parameter_inputs"))), "--",INDIRECT(ADDRESS(B2276,A2276,1,1,"all_city_parameter_inputs")))</f>
        <v>18, 65</v>
      </c>
      <c r="I2276" s="17" t="str">
        <f ca="1">IF(OR(G2276="alpha",G2276="beta",G2276="sd",G2276="mean"),"--",VLOOKUP(C2276,Default!$B$5:$H$113,7,FALSE))</f>
        <v>18, 65</v>
      </c>
      <c r="J2276" s="4" t="str">
        <f ca="1">VLOOKUP(F2276,Lookup!$C$5:$D$109,2, FALSE)</f>
        <v>Travel values</v>
      </c>
      <c r="K2276" s="4" t="str">
        <f ca="1">VLOOKUP(C2276,Default!$B$4:$E$113,4, FALSE)</f>
        <v>age range of female truck drivers</v>
      </c>
      <c r="L2276" s="21" t="str" cm="1">
        <f t="array" aca="1" ref="L2276" ca="1">IF(ISNA(VLOOKUP(D2276,Grouped_Sources!$C:$C,1,FALSE)),"", INDIRECT(VLOOKUP(D2276,Grouped_Sources!$C:$G,5,FALSE)))</f>
        <v>on OneDrive Ali Abbas - ITHIM Global\Methods and Processes\Input Parameters\GhostTrip_demographics</v>
      </c>
      <c r="M2276" s="21"/>
      <c r="N2276" s="21"/>
    </row>
    <row r="2277" spans="1:14">
      <c r="A2277" s="5">
        <f t="shared" si="346"/>
        <v>25</v>
      </c>
      <c r="B2277" s="5">
        <f t="shared" si="347"/>
        <v>97</v>
      </c>
      <c r="C2277" s="5" t="str">
        <f t="shared" ca="1" si="352"/>
        <v>commerical_mbike_prop_male</v>
      </c>
      <c r="D2277" s="5" t="str">
        <f t="shared" ca="1" si="353"/>
        <v>commerical_mbike_prop_male_temuco_padrelascasas</v>
      </c>
      <c r="E2277" s="4" t="str" cm="1">
        <f t="array" aca="1" ref="E2277" ca="1">INDIRECT(ADDRESS(1,A2277,1,1,"all_city_parameter_inputs"))</f>
        <v>temuco_padrelascasas</v>
      </c>
      <c r="F2277" s="6" t="str" cm="1">
        <f t="array" aca="1" ref="F2277" ca="1">IF(AND(ISBLANK(INDIRECT(ADDRESS(B2277,2,1,1,"all_city_parameter_inputs"))), ISBLANK(INDIRECT(ADDRESS(B2277,1,1,1,"all_city_parameter_inputs")))), "", IF(ISBLANK(INDIRECT(ADDRESS(B2277,1,1,1,"all_city_parameter_inputs"))), All_city_list!F2276,INDIRECT(ADDRESS(B2277,1,1,1,"all_city_parameter_inputs"))))</f>
        <v>commerical_mbike_prop_male</v>
      </c>
      <c r="G2277" s="4" t="str" cm="1">
        <f t="array" aca="1" ref="G2277" ca="1">IF(AND(ISBLANK(INDIRECT(ADDRESS(B2277,3,1,1,"all_city_parameter_inputs"))),ISBLANK(INDIRECT(ADDRESS(B2277,2,1,1,"all_city_parameter_inputs")))),"",IF(ISBLANK(INDIRECT(ADDRESS(B2277,2,1,1,"all_city_parameter_inputs"))),"",INDIRECT(ADDRESS(B2277,2,1,1,"all_city_parameter_inputs"))))</f>
        <v/>
      </c>
      <c r="H2277" s="17" cm="1">
        <f t="array" aca="1" ref="H2277" ca="1">IF(ISBLANK(INDIRECT(ADDRESS(B2277,A2277,1,1,"all_city_parameter_inputs"))), "--",INDIRECT(ADDRESS(B2277,A2277,1,1,"all_city_parameter_inputs")))</f>
        <v>0.99</v>
      </c>
      <c r="I2277" s="17">
        <f ca="1">IF(OR(G2277="alpha",G2277="beta",G2277="sd",G2277="mean"),"--",VLOOKUP(C2277,Default!$B$5:$H$113,7,FALSE))</f>
        <v>0.99</v>
      </c>
      <c r="J2277" s="4" t="str">
        <f ca="1">VLOOKUP(F2277,Lookup!$C$5:$D$109,2, FALSE)</f>
        <v>Travel values</v>
      </c>
      <c r="K2277" s="4" t="str">
        <f ca="1">VLOOKUP(C2277,Default!$B$4:$E$113,4, FALSE)</f>
        <v>proportion of male commercial motorcycle drivers</v>
      </c>
      <c r="L2277" s="21" t="str" cm="1">
        <f t="array" aca="1" ref="L2277" ca="1">IF(ISNA(VLOOKUP(D2277,Grouped_Sources!$C:$C,1,FALSE)),"", INDIRECT(VLOOKUP(D2277,Grouped_Sources!$C:$G,5,FALSE)))</f>
        <v>on OneDrive Ali Abbas - ITHIM Global\Methods and Processes\Input Parameters\GhostTrip_demographics</v>
      </c>
      <c r="M2277" s="21"/>
      <c r="N2277" s="21"/>
    </row>
    <row r="2278" spans="1:14">
      <c r="A2278" s="5">
        <f t="shared" si="346"/>
        <v>25</v>
      </c>
      <c r="B2278" s="5">
        <f t="shared" si="347"/>
        <v>98</v>
      </c>
      <c r="C2278" s="5" t="str">
        <f t="shared" ca="1" si="352"/>
        <v>commerical_mbike_male_agerange</v>
      </c>
      <c r="D2278" s="5" t="str">
        <f t="shared" ca="1" si="353"/>
        <v>commerical_mbike_male_agerange_temuco_padrelascasas</v>
      </c>
      <c r="E2278" s="4" t="str" cm="1">
        <f t="array" aca="1" ref="E2278" ca="1">INDIRECT(ADDRESS(1,A2278,1,1,"all_city_parameter_inputs"))</f>
        <v>temuco_padrelascasas</v>
      </c>
      <c r="F2278" s="6" t="str" cm="1">
        <f t="array" aca="1" ref="F2278" ca="1">IF(AND(ISBLANK(INDIRECT(ADDRESS(B2278,2,1,1,"all_city_parameter_inputs"))), ISBLANK(INDIRECT(ADDRESS(B2278,1,1,1,"all_city_parameter_inputs")))), "", IF(ISBLANK(INDIRECT(ADDRESS(B2278,1,1,1,"all_city_parameter_inputs"))), All_city_list!F2277,INDIRECT(ADDRESS(B2278,1,1,1,"all_city_parameter_inputs"))))</f>
        <v>commerical_mbike_male_agerange</v>
      </c>
      <c r="G2278" s="4" t="str" cm="1">
        <f t="array" aca="1" ref="G2278" ca="1">IF(AND(ISBLANK(INDIRECT(ADDRESS(B2278,3,1,1,"all_city_parameter_inputs"))),ISBLANK(INDIRECT(ADDRESS(B2278,2,1,1,"all_city_parameter_inputs")))),"",IF(ISBLANK(INDIRECT(ADDRESS(B2278,2,1,1,"all_city_parameter_inputs"))),"",INDIRECT(ADDRESS(B2278,2,1,1,"all_city_parameter_inputs"))))</f>
        <v/>
      </c>
      <c r="H2278" s="17" t="str" cm="1">
        <f t="array" aca="1" ref="H2278" ca="1">IF(ISBLANK(INDIRECT(ADDRESS(B2278,A2278,1,1,"all_city_parameter_inputs"))), "--",INDIRECT(ADDRESS(B2278,A2278,1,1,"all_city_parameter_inputs")))</f>
        <v>18, 65</v>
      </c>
      <c r="I2278" s="17" t="str">
        <f ca="1">IF(OR(G2278="alpha",G2278="beta",G2278="sd",G2278="mean"),"--",VLOOKUP(C2278,Default!$B$5:$H$113,7,FALSE))</f>
        <v>18, 65</v>
      </c>
      <c r="J2278" s="4" t="str">
        <f ca="1">VLOOKUP(F2278,Lookup!$C$5:$D$109,2, FALSE)</f>
        <v>Travel values</v>
      </c>
      <c r="K2278" s="4" t="str">
        <f ca="1">VLOOKUP(C2278,Default!$B$4:$E$113,4, FALSE)</f>
        <v>age range of male commercial motorcycle drivers</v>
      </c>
      <c r="L2278" s="21" t="str" cm="1">
        <f t="array" aca="1" ref="L2278" ca="1">IF(ISNA(VLOOKUP(D2278,Grouped_Sources!$C:$C,1,FALSE)),"", INDIRECT(VLOOKUP(D2278,Grouped_Sources!$C:$G,5,FALSE)))</f>
        <v>on OneDrive Ali Abbas - ITHIM Global\Methods and Processes\Input Parameters\GhostTrip_demographics</v>
      </c>
      <c r="M2278" s="21"/>
      <c r="N2278" s="21"/>
    </row>
    <row r="2279" spans="1:14">
      <c r="A2279" s="5">
        <f t="shared" si="346"/>
        <v>25</v>
      </c>
      <c r="B2279" s="5">
        <f t="shared" si="347"/>
        <v>99</v>
      </c>
      <c r="C2279" s="5" t="str">
        <f t="shared" ca="1" si="352"/>
        <v>commerical_mbike_female_agerange</v>
      </c>
      <c r="D2279" s="5" t="str">
        <f t="shared" ca="1" si="353"/>
        <v>commerical_mbike_female_agerange_temuco_padrelascasas</v>
      </c>
      <c r="E2279" s="4" t="str" cm="1">
        <f t="array" aca="1" ref="E2279" ca="1">INDIRECT(ADDRESS(1,A2279,1,1,"all_city_parameter_inputs"))</f>
        <v>temuco_padrelascasas</v>
      </c>
      <c r="F2279" s="6" t="str" cm="1">
        <f t="array" aca="1" ref="F2279" ca="1">IF(AND(ISBLANK(INDIRECT(ADDRESS(B2279,2,1,1,"all_city_parameter_inputs"))), ISBLANK(INDIRECT(ADDRESS(B2279,1,1,1,"all_city_parameter_inputs")))), "", IF(ISBLANK(INDIRECT(ADDRESS(B2279,1,1,1,"all_city_parameter_inputs"))), All_city_list!F2278,INDIRECT(ADDRESS(B2279,1,1,1,"all_city_parameter_inputs"))))</f>
        <v>commerical_mbike_female_agerange</v>
      </c>
      <c r="G2279" s="4" t="str" cm="1">
        <f t="array" aca="1" ref="G2279" ca="1">IF(AND(ISBLANK(INDIRECT(ADDRESS(B2279,3,1,1,"all_city_parameter_inputs"))),ISBLANK(INDIRECT(ADDRESS(B2279,2,1,1,"all_city_parameter_inputs")))),"",IF(ISBLANK(INDIRECT(ADDRESS(B2279,2,1,1,"all_city_parameter_inputs"))),"",INDIRECT(ADDRESS(B2279,2,1,1,"all_city_parameter_inputs"))))</f>
        <v/>
      </c>
      <c r="H2279" s="17" t="str" cm="1">
        <f t="array" aca="1" ref="H2279" ca="1">IF(ISBLANK(INDIRECT(ADDRESS(B2279,A2279,1,1,"all_city_parameter_inputs"))), "--",INDIRECT(ADDRESS(B2279,A2279,1,1,"all_city_parameter_inputs")))</f>
        <v>18, 65</v>
      </c>
      <c r="I2279" s="17" t="str">
        <f ca="1">IF(OR(G2279="alpha",G2279="beta",G2279="sd",G2279="mean"),"--",VLOOKUP(C2279,Default!$B$5:$H$113,7,FALSE))</f>
        <v>18, 65</v>
      </c>
      <c r="J2279" s="4" t="str">
        <f ca="1">VLOOKUP(F2279,Lookup!$C$5:$D$109,2, FALSE)</f>
        <v>Travel values</v>
      </c>
      <c r="K2279" s="4" t="str">
        <f ca="1">VLOOKUP(C2279,Default!$B$4:$E$113,4, FALSE)</f>
        <v>age range of female commercial motorcycle drivers</v>
      </c>
      <c r="L2279" s="21" t="str" cm="1">
        <f t="array" aca="1" ref="L2279" ca="1">IF(ISNA(VLOOKUP(D2279,Grouped_Sources!$C:$C,1,FALSE)),"", INDIRECT(VLOOKUP(D2279,Grouped_Sources!$C:$G,5,FALSE)))</f>
        <v>on OneDrive Ali Abbas - ITHIM Global\Methods and Processes\Input Parameters\GhostTrip_demographics</v>
      </c>
      <c r="M2279" s="21"/>
      <c r="N2279" s="21"/>
    </row>
    <row r="2280" spans="1:14">
      <c r="A2280" s="5">
        <f t="shared" si="346"/>
        <v>25</v>
      </c>
      <c r="B2280" s="5">
        <f t="shared" si="347"/>
        <v>100</v>
      </c>
      <c r="C2280" s="5" t="str">
        <f t="shared" ref="C2280" ca="1" si="354">IF(G2280 = "",F2280,IF(OR(G2280="alpha",G2280="beta",G2280="constant",G2280="sd",G2280="mean",G2280="sample"),F2280,F2280&amp;" "&amp;G2280))</f>
        <v>day_to_week_scalar</v>
      </c>
      <c r="D2280" s="5" t="str">
        <f t="shared" ref="D2280" ca="1" si="355">F2280&amp;"_"&amp;E2280</f>
        <v>day_to_week_scalar_temuco_padrelascasas</v>
      </c>
      <c r="E2280" s="4" t="str" cm="1">
        <f t="array" aca="1" ref="E2280" ca="1">INDIRECT(ADDRESS(1,A2280,1,1,"all_city_parameter_inputs"))</f>
        <v>temuco_padrelascasas</v>
      </c>
      <c r="F2280" s="6" t="str" cm="1">
        <f t="array" aca="1" ref="F2280" ca="1">IF(AND(ISBLANK(INDIRECT(ADDRESS(B2280,2,1,1,"all_city_parameter_inputs"))), ISBLANK(INDIRECT(ADDRESS(B2280,1,1,1,"all_city_parameter_inputs")))), "", IF(ISBLANK(INDIRECT(ADDRESS(B2280,1,1,1,"all_city_parameter_inputs"))), All_city_list!F2279,INDIRECT(ADDRESS(B2280,1,1,1,"all_city_parameter_inputs"))))</f>
        <v>day_to_week_scalar</v>
      </c>
      <c r="G2280" s="4" t="str" cm="1">
        <f t="array" aca="1" ref="G2280" ca="1">IF(AND(ISBLANK(INDIRECT(ADDRESS(B2280,3,1,1,"all_city_parameter_inputs"))),ISBLANK(INDIRECT(ADDRESS(B2280,2,1,1,"all_city_parameter_inputs")))),"",IF(ISBLANK(INDIRECT(ADDRESS(B2280,2,1,1,"all_city_parameter_inputs"))),"",INDIRECT(ADDRESS(B2280,2,1,1,"all_city_parameter_inputs"))))</f>
        <v/>
      </c>
      <c r="H2280" s="17" cm="1">
        <f t="array" aca="1" ref="H2280" ca="1">IF(ISBLANK(INDIRECT(ADDRESS(B2280,A2280,1,1,"all_city_parameter_inputs"))), "--",INDIRECT(ADDRESS(B2280,A2280,1,1,"all_city_parameter_inputs")))</f>
        <v>7</v>
      </c>
      <c r="I2280" s="17">
        <f ca="1">IF(OR(G2280="alpha",G2280="beta",G2280="sd",G2280="mean"),"--",VLOOKUP(C2280,Default!$B$5:$H$113,7,FALSE))</f>
        <v>7</v>
      </c>
      <c r="J2280" s="4" t="str">
        <f ca="1">VLOOKUP(F2280,Lookup!$C$5:$D$109,2, FALSE)</f>
        <v>Travel values</v>
      </c>
      <c r="K2280" s="4" t="str">
        <f ca="1">VLOOKUP(C2280,Default!$B$4:$E$113,4, FALSE)</f>
        <v>how daily travel scales to a week</v>
      </c>
      <c r="L2280" s="38" t="s">
        <v>831</v>
      </c>
      <c r="M2280" s="21"/>
      <c r="N2280" s="21"/>
    </row>
    <row r="2281" spans="1:14">
      <c r="A2281" s="5">
        <f t="shared" si="346"/>
        <v>26</v>
      </c>
      <c r="B2281" s="5">
        <f t="shared" si="347"/>
        <v>2</v>
      </c>
      <c r="C2281" s="5" t="str">
        <f t="shared" ca="1" si="348"/>
        <v>speeds auto_rickshaw</v>
      </c>
      <c r="D2281" s="5" t="str">
        <f t="shared" ca="1" si="349"/>
        <v>speeds_valdivia</v>
      </c>
      <c r="E2281" s="4" t="str" cm="1">
        <f t="array" aca="1" ref="E2281" ca="1">INDIRECT(ADDRESS(1,A2281,1,1,"all_city_parameter_inputs"))</f>
        <v>valdivia</v>
      </c>
      <c r="F2281" s="6" t="str" cm="1">
        <f t="array" aca="1" ref="F2281" ca="1">IF(AND(ISBLANK(INDIRECT(ADDRESS(B2281,2,1,1,"all_city_parameter_inputs"))), ISBLANK(INDIRECT(ADDRESS(B2281,1,1,1,"all_city_parameter_inputs")))), "", IF(ISBLANK(INDIRECT(ADDRESS(B2281,1,1,1,"all_city_parameter_inputs"))), All_city_list!F2265,INDIRECT(ADDRESS(B2281,1,1,1,"all_city_parameter_inputs"))))</f>
        <v>speeds</v>
      </c>
      <c r="G2281" s="4" t="str" cm="1">
        <f t="array" aca="1" ref="G2281" ca="1">IF(AND(ISBLANK(INDIRECT(ADDRESS(B2281,3,1,1,"all_city_parameter_inputs"))),ISBLANK(INDIRECT(ADDRESS(B2281,2,1,1,"all_city_parameter_inputs")))),"",IF(ISBLANK(INDIRECT(ADDRESS(B2281,2,1,1,"all_city_parameter_inputs"))),"",INDIRECT(ADDRESS(B2281,2,1,1,"all_city_parameter_inputs"))))</f>
        <v>auto_rickshaw</v>
      </c>
      <c r="H2281" s="17" t="str" cm="1">
        <f t="array" aca="1" ref="H2281" ca="1">IF(ISBLANK(INDIRECT(ADDRESS(B2281,A2281,1,1,"all_city_parameter_inputs"))), "--",INDIRECT(ADDRESS(B2281,A2281,1,1,"all_city_parameter_inputs")))</f>
        <v>--</v>
      </c>
      <c r="I2281" s="17">
        <f ca="1">IF(OR(G2281="alpha",G2281="beta",G2281="sd",G2281="mean"),"--",VLOOKUP(C2281,Default!$B$5:$H$113,7,FALSE))</f>
        <v>0</v>
      </c>
      <c r="J2281" s="4" t="str">
        <f ca="1">VLOOKUP(F2281,Lookup!$C$5:$D$109,2, FALSE)</f>
        <v>Travel values</v>
      </c>
      <c r="K2281" s="4">
        <f ca="1">VLOOKUP(C2281,Default!$B$4:$E$113,4, FALSE)</f>
        <v>0</v>
      </c>
      <c r="L2281" s="21" t="str" cm="1">
        <f t="array" aca="1" ref="L2281" ca="1">IF(ISNA(VLOOKUP(D2281,Grouped_Sources!$C:$C,1,FALSE)),"", INDIRECT(VLOOKUP(D2281,Grouped_Sources!$C:$G,5,FALSE)))</f>
        <v>VehicleSpeeds_Summary_vxxx.docx on OneDrive Ali Abbas - ITHIM Global\Methods and Processes\Input Parameters\VehicleSpeeds</v>
      </c>
      <c r="M2281" s="21"/>
      <c r="N2281" s="21"/>
    </row>
    <row r="2282" spans="1:14">
      <c r="A2282" s="5">
        <f t="shared" si="346"/>
        <v>26</v>
      </c>
      <c r="B2282" s="5">
        <f t="shared" si="347"/>
        <v>3</v>
      </c>
      <c r="C2282" s="5" t="str">
        <f t="shared" ca="1" si="348"/>
        <v>speeds bus</v>
      </c>
      <c r="D2282" s="5" t="str">
        <f t="shared" ca="1" si="349"/>
        <v>speeds_valdivia</v>
      </c>
      <c r="E2282" s="4" t="str" cm="1">
        <f t="array" aca="1" ref="E2282" ca="1">INDIRECT(ADDRESS(1,A2282,1,1,"all_city_parameter_inputs"))</f>
        <v>valdivia</v>
      </c>
      <c r="F2282" s="6" t="str" cm="1">
        <f t="array" aca="1" ref="F2282" ca="1">IF(AND(ISBLANK(INDIRECT(ADDRESS(B2282,2,1,1,"all_city_parameter_inputs"))), ISBLANK(INDIRECT(ADDRESS(B2282,1,1,1,"all_city_parameter_inputs")))), "", IF(ISBLANK(INDIRECT(ADDRESS(B2282,1,1,1,"all_city_parameter_inputs"))), All_city_list!F2281,INDIRECT(ADDRESS(B2282,1,1,1,"all_city_parameter_inputs"))))</f>
        <v>speeds</v>
      </c>
      <c r="G2282" s="4" t="str" cm="1">
        <f t="array" aca="1" ref="G2282" ca="1">IF(AND(ISBLANK(INDIRECT(ADDRESS(B2282,3,1,1,"all_city_parameter_inputs"))),ISBLANK(INDIRECT(ADDRESS(B2282,2,1,1,"all_city_parameter_inputs")))),"",IF(ISBLANK(INDIRECT(ADDRESS(B2282,2,1,1,"all_city_parameter_inputs"))),"",INDIRECT(ADDRESS(B2282,2,1,1,"all_city_parameter_inputs"))))</f>
        <v>bus</v>
      </c>
      <c r="H2282" s="17" cm="1">
        <f t="array" aca="1" ref="H2282" ca="1">IF(ISBLANK(INDIRECT(ADDRESS(B2282,A2282,1,1,"all_city_parameter_inputs"))), "--",INDIRECT(ADDRESS(B2282,A2282,1,1,"all_city_parameter_inputs")))</f>
        <v>13</v>
      </c>
      <c r="I2282" s="17">
        <f ca="1">IF(OR(G2282="alpha",G2282="beta",G2282="sd",G2282="mean"),"--",VLOOKUP(C2282,Default!$B$5:$H$113,7,FALSE))</f>
        <v>8.1</v>
      </c>
      <c r="J2282" s="4" t="str">
        <f ca="1">VLOOKUP(F2282,Lookup!$C$5:$D$109,2, FALSE)</f>
        <v>Travel values</v>
      </c>
      <c r="K2282" s="4" t="str">
        <f ca="1">VLOOKUP(C2282,Default!$B$4:$E$113,4,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282" s="21" t="str" cm="1">
        <f t="array" aca="1" ref="L2282" ca="1">IF(ISNA(VLOOKUP(D2282,Grouped_Sources!$C:$C,1,FALSE)),"", INDIRECT(VLOOKUP(D2282,Grouped_Sources!$C:$G,5,FALSE)))</f>
        <v>VehicleSpeeds_Summary_vxxx.docx on OneDrive Ali Abbas - ITHIM Global\Methods and Processes\Input Parameters\VehicleSpeeds</v>
      </c>
      <c r="M2282" s="21"/>
      <c r="N2282" s="21"/>
    </row>
    <row r="2283" spans="1:14">
      <c r="A2283" s="5">
        <f t="shared" si="346"/>
        <v>26</v>
      </c>
      <c r="B2283" s="5">
        <f t="shared" si="347"/>
        <v>4</v>
      </c>
      <c r="C2283" s="5" t="str">
        <f t="shared" ca="1" si="348"/>
        <v>speeds car</v>
      </c>
      <c r="D2283" s="5" t="str">
        <f t="shared" ref="D2283:D2292" ca="1" si="356">F2283&amp;"_"&amp;E2283</f>
        <v>speeds_valdivia</v>
      </c>
      <c r="E2283" s="4" t="str" cm="1">
        <f t="array" aca="1" ref="E2283" ca="1">INDIRECT(ADDRESS(1,A2283,1,1,"all_city_parameter_inputs"))</f>
        <v>valdivia</v>
      </c>
      <c r="F2283" s="6" t="str" cm="1">
        <f t="array" aca="1" ref="F2283" ca="1">IF(AND(ISBLANK(INDIRECT(ADDRESS(B2283,2,1,1,"all_city_parameter_inputs"))), ISBLANK(INDIRECT(ADDRESS(B2283,1,1,1,"all_city_parameter_inputs")))), "", IF(ISBLANK(INDIRECT(ADDRESS(B2283,1,1,1,"all_city_parameter_inputs"))), All_city_list!F2282,INDIRECT(ADDRESS(B2283,1,1,1,"all_city_parameter_inputs"))))</f>
        <v>speeds</v>
      </c>
      <c r="G2283" s="4" t="str" cm="1">
        <f t="array" aca="1" ref="G2283" ca="1">IF(AND(ISBLANK(INDIRECT(ADDRESS(B2283,3,1,1,"all_city_parameter_inputs"))),ISBLANK(INDIRECT(ADDRESS(B2283,2,1,1,"all_city_parameter_inputs")))),"",IF(ISBLANK(INDIRECT(ADDRESS(B2283,2,1,1,"all_city_parameter_inputs"))),"",INDIRECT(ADDRESS(B2283,2,1,1,"all_city_parameter_inputs"))))</f>
        <v>car</v>
      </c>
      <c r="H2283" s="17" cm="1">
        <f t="array" aca="1" ref="H2283" ca="1">IF(ISBLANK(INDIRECT(ADDRESS(B2283,A2283,1,1,"all_city_parameter_inputs"))), "--",INDIRECT(ADDRESS(B2283,A2283,1,1,"all_city_parameter_inputs")))</f>
        <v>16</v>
      </c>
      <c r="I2283" s="17">
        <f ca="1">IF(OR(G2283="alpha",G2283="beta",G2283="sd",G2283="mean"),"--",VLOOKUP(C2283,Default!$B$5:$H$113,7,FALSE))</f>
        <v>13.8</v>
      </c>
      <c r="J2283" s="4" t="str">
        <f ca="1">VLOOKUP(F2283,Lookup!$C$5:$D$109,2, FALSE)</f>
        <v>Travel values</v>
      </c>
      <c r="K2283" s="4">
        <f ca="1">VLOOKUP(C2283,Default!$B$4:$E$113,4, FALSE)</f>
        <v>0</v>
      </c>
      <c r="L2283" s="21" t="str" cm="1">
        <f t="array" aca="1" ref="L2283" ca="1">IF(ISNA(VLOOKUP(D2283,Grouped_Sources!$C:$C,1,FALSE)),"", INDIRECT(VLOOKUP(D2283,Grouped_Sources!$C:$G,5,FALSE)))</f>
        <v>VehicleSpeeds_Summary_vxxx.docx on OneDrive Ali Abbas - ITHIM Global\Methods and Processes\Input Parameters\VehicleSpeeds</v>
      </c>
      <c r="M2283" s="21"/>
      <c r="N2283" s="21"/>
    </row>
    <row r="2284" spans="1:14">
      <c r="A2284" s="5">
        <f t="shared" si="346"/>
        <v>26</v>
      </c>
      <c r="B2284" s="5">
        <f t="shared" si="347"/>
        <v>5</v>
      </c>
      <c r="C2284" s="5" t="str">
        <f t="shared" ca="1" si="348"/>
        <v>speeds cycle</v>
      </c>
      <c r="D2284" s="5" t="str">
        <f t="shared" ca="1" si="356"/>
        <v>speeds_valdivia</v>
      </c>
      <c r="E2284" s="4" t="str" cm="1">
        <f t="array" aca="1" ref="E2284" ca="1">INDIRECT(ADDRESS(1,A2284,1,1,"all_city_parameter_inputs"))</f>
        <v>valdivia</v>
      </c>
      <c r="F2284" s="6" t="str" cm="1">
        <f t="array" aca="1" ref="F2284" ca="1">IF(AND(ISBLANK(INDIRECT(ADDRESS(B2284,2,1,1,"all_city_parameter_inputs"))), ISBLANK(INDIRECT(ADDRESS(B2284,1,1,1,"all_city_parameter_inputs")))), "", IF(ISBLANK(INDIRECT(ADDRESS(B2284,1,1,1,"all_city_parameter_inputs"))), All_city_list!F2283,INDIRECT(ADDRESS(B2284,1,1,1,"all_city_parameter_inputs"))))</f>
        <v>speeds</v>
      </c>
      <c r="G2284" s="4" t="str" cm="1">
        <f t="array" aca="1" ref="G2284" ca="1">IF(AND(ISBLANK(INDIRECT(ADDRESS(B2284,3,1,1,"all_city_parameter_inputs"))),ISBLANK(INDIRECT(ADDRESS(B2284,2,1,1,"all_city_parameter_inputs")))),"",IF(ISBLANK(INDIRECT(ADDRESS(B2284,2,1,1,"all_city_parameter_inputs"))),"",INDIRECT(ADDRESS(B2284,2,1,1,"all_city_parameter_inputs"))))</f>
        <v>cycle</v>
      </c>
      <c r="H2284" s="17" cm="1">
        <f t="array" aca="1" ref="H2284" ca="1">IF(ISBLANK(INDIRECT(ADDRESS(B2284,A2284,1,1,"all_city_parameter_inputs"))), "--",INDIRECT(ADDRESS(B2284,A2284,1,1,"all_city_parameter_inputs")))</f>
        <v>8.9</v>
      </c>
      <c r="I2284" s="17">
        <f ca="1">IF(OR(G2284="alpha",G2284="beta",G2284="sd",G2284="mean"),"--",VLOOKUP(C2284,Default!$B$5:$H$113,7,FALSE))</f>
        <v>7.2</v>
      </c>
      <c r="J2284" s="4" t="str">
        <f ca="1">VLOOKUP(F2284,Lookup!$C$5:$D$109,2, FALSE)</f>
        <v>Travel values</v>
      </c>
      <c r="K2284" s="4">
        <f ca="1">VLOOKUP(C2284,Default!$B$4:$E$113,4, FALSE)</f>
        <v>0</v>
      </c>
      <c r="L2284" s="21" t="str" cm="1">
        <f t="array" aca="1" ref="L2284" ca="1">IF(ISNA(VLOOKUP(D2284,Grouped_Sources!$C:$C,1,FALSE)),"", INDIRECT(VLOOKUP(D2284,Grouped_Sources!$C:$G,5,FALSE)))</f>
        <v>VehicleSpeeds_Summary_vxxx.docx on OneDrive Ali Abbas - ITHIM Global\Methods and Processes\Input Parameters\VehicleSpeeds</v>
      </c>
      <c r="M2284" s="21"/>
      <c r="N2284" s="21"/>
    </row>
    <row r="2285" spans="1:14">
      <c r="A2285" s="5">
        <f t="shared" si="346"/>
        <v>26</v>
      </c>
      <c r="B2285" s="5">
        <f t="shared" si="347"/>
        <v>6</v>
      </c>
      <c r="C2285" s="5" t="str">
        <f t="shared" ca="1" si="348"/>
        <v>speeds subway</v>
      </c>
      <c r="D2285" s="5" t="str">
        <f t="shared" ca="1" si="356"/>
        <v>speeds_valdivia</v>
      </c>
      <c r="E2285" s="4" t="str" cm="1">
        <f t="array" aca="1" ref="E2285" ca="1">INDIRECT(ADDRESS(1,A2285,1,1,"all_city_parameter_inputs"))</f>
        <v>valdivia</v>
      </c>
      <c r="F2285" s="6" t="str" cm="1">
        <f t="array" aca="1" ref="F2285" ca="1">IF(AND(ISBLANK(INDIRECT(ADDRESS(B2285,2,1,1,"all_city_parameter_inputs"))), ISBLANK(INDIRECT(ADDRESS(B2285,1,1,1,"all_city_parameter_inputs")))), "", IF(ISBLANK(INDIRECT(ADDRESS(B2285,1,1,1,"all_city_parameter_inputs"))), All_city_list!F2284,INDIRECT(ADDRESS(B2285,1,1,1,"all_city_parameter_inputs"))))</f>
        <v>speeds</v>
      </c>
      <c r="G2285" s="4" t="str" cm="1">
        <f t="array" aca="1" ref="G2285" ca="1">IF(AND(ISBLANK(INDIRECT(ADDRESS(B2285,3,1,1,"all_city_parameter_inputs"))),ISBLANK(INDIRECT(ADDRESS(B2285,2,1,1,"all_city_parameter_inputs")))),"",IF(ISBLANK(INDIRECT(ADDRESS(B2285,2,1,1,"all_city_parameter_inputs"))),"",INDIRECT(ADDRESS(B2285,2,1,1,"all_city_parameter_inputs"))))</f>
        <v>subway</v>
      </c>
      <c r="H2285" s="17" t="str" cm="1">
        <f t="array" aca="1" ref="H2285" ca="1">IF(ISBLANK(INDIRECT(ADDRESS(B2285,A2285,1,1,"all_city_parameter_inputs"))), "--",INDIRECT(ADDRESS(B2285,A2285,1,1,"all_city_parameter_inputs")))</f>
        <v>--</v>
      </c>
      <c r="I2285" s="17">
        <f ca="1">IF(OR(G2285="alpha",G2285="beta",G2285="sd",G2285="mean"),"--",VLOOKUP(C2285,Default!$B$5:$H$113,7,FALSE))</f>
        <v>18.100000000000001</v>
      </c>
      <c r="J2285" s="4" t="str">
        <f ca="1">VLOOKUP(F2285,Lookup!$C$5:$D$109,2, FALSE)</f>
        <v>Travel values</v>
      </c>
      <c r="K2285" s="4">
        <f ca="1">VLOOKUP(C2285,Default!$B$4:$E$113,4, FALSE)</f>
        <v>0</v>
      </c>
      <c r="L2285" s="21" t="str" cm="1">
        <f t="array" aca="1" ref="L2285" ca="1">IF(ISNA(VLOOKUP(D2285,Grouped_Sources!$C:$C,1,FALSE)),"", INDIRECT(VLOOKUP(D2285,Grouped_Sources!$C:$G,5,FALSE)))</f>
        <v>VehicleSpeeds_Summary_vxxx.docx on OneDrive Ali Abbas - ITHIM Global\Methods and Processes\Input Parameters\VehicleSpeeds</v>
      </c>
      <c r="M2285" s="21"/>
      <c r="N2285" s="21"/>
    </row>
    <row r="2286" spans="1:14">
      <c r="A2286" s="5">
        <f t="shared" si="346"/>
        <v>26</v>
      </c>
      <c r="B2286" s="5">
        <f t="shared" si="347"/>
        <v>7</v>
      </c>
      <c r="C2286" s="5" t="str">
        <f t="shared" ca="1" si="348"/>
        <v>speeds motorcycle</v>
      </c>
      <c r="D2286" s="5" t="str">
        <f t="shared" ca="1" si="356"/>
        <v>speeds_valdivia</v>
      </c>
      <c r="E2286" s="4" t="str" cm="1">
        <f t="array" aca="1" ref="E2286" ca="1">INDIRECT(ADDRESS(1,A2286,1,1,"all_city_parameter_inputs"))</f>
        <v>valdivia</v>
      </c>
      <c r="F2286" s="6" t="str" cm="1">
        <f t="array" aca="1" ref="F2286" ca="1">IF(AND(ISBLANK(INDIRECT(ADDRESS(B2286,2,1,1,"all_city_parameter_inputs"))), ISBLANK(INDIRECT(ADDRESS(B2286,1,1,1,"all_city_parameter_inputs")))), "", IF(ISBLANK(INDIRECT(ADDRESS(B2286,1,1,1,"all_city_parameter_inputs"))), All_city_list!F2285,INDIRECT(ADDRESS(B2286,1,1,1,"all_city_parameter_inputs"))))</f>
        <v>speeds</v>
      </c>
      <c r="G2286" s="4" t="str" cm="1">
        <f t="array" aca="1" ref="G2286" ca="1">IF(AND(ISBLANK(INDIRECT(ADDRESS(B2286,3,1,1,"all_city_parameter_inputs"))),ISBLANK(INDIRECT(ADDRESS(B2286,2,1,1,"all_city_parameter_inputs")))),"",IF(ISBLANK(INDIRECT(ADDRESS(B2286,2,1,1,"all_city_parameter_inputs"))),"",INDIRECT(ADDRESS(B2286,2,1,1,"all_city_parameter_inputs"))))</f>
        <v>motorcycle</v>
      </c>
      <c r="H2286" s="17" cm="1">
        <f t="array" aca="1" ref="H2286" ca="1">IF(ISBLANK(INDIRECT(ADDRESS(B2286,A2286,1,1,"all_city_parameter_inputs"))), "--",INDIRECT(ADDRESS(B2286,A2286,1,1,"all_city_parameter_inputs")))</f>
        <v>16</v>
      </c>
      <c r="I2286" s="17">
        <f ca="1">IF(OR(G2286="alpha",G2286="beta",G2286="sd",G2286="mean"),"--",VLOOKUP(C2286,Default!$B$5:$H$113,7,FALSE))</f>
        <v>15.2</v>
      </c>
      <c r="J2286" s="4" t="str">
        <f ca="1">VLOOKUP(F2286,Lookup!$C$5:$D$109,2, FALSE)</f>
        <v>Travel values</v>
      </c>
      <c r="K2286" s="4">
        <f ca="1">VLOOKUP(C2286,Default!$B$4:$E$113,4, FALSE)</f>
        <v>0</v>
      </c>
      <c r="L2286" s="21" t="str" cm="1">
        <f t="array" aca="1" ref="L2286" ca="1">IF(ISNA(VLOOKUP(D2286,Grouped_Sources!$C:$C,1,FALSE)),"", INDIRECT(VLOOKUP(D2286,Grouped_Sources!$C:$G,5,FALSE)))</f>
        <v>VehicleSpeeds_Summary_vxxx.docx on OneDrive Ali Abbas - ITHIM Global\Methods and Processes\Input Parameters\VehicleSpeeds</v>
      </c>
      <c r="M2286" s="21"/>
      <c r="N2286" s="21"/>
    </row>
    <row r="2287" spans="1:14">
      <c r="A2287" s="5">
        <f t="shared" si="346"/>
        <v>26</v>
      </c>
      <c r="B2287" s="5">
        <f t="shared" si="347"/>
        <v>8</v>
      </c>
      <c r="C2287" s="5" t="str">
        <f t="shared" ca="1" si="348"/>
        <v>speeds other</v>
      </c>
      <c r="D2287" s="5" t="str">
        <f t="shared" ca="1" si="356"/>
        <v>speeds_valdivia</v>
      </c>
      <c r="E2287" s="4" t="str" cm="1">
        <f t="array" aca="1" ref="E2287" ca="1">INDIRECT(ADDRESS(1,A2287,1,1,"all_city_parameter_inputs"))</f>
        <v>valdivia</v>
      </c>
      <c r="F2287" s="6" t="str" cm="1">
        <f t="array" aca="1" ref="F2287" ca="1">IF(AND(ISBLANK(INDIRECT(ADDRESS(B2287,2,1,1,"all_city_parameter_inputs"))), ISBLANK(INDIRECT(ADDRESS(B2287,1,1,1,"all_city_parameter_inputs")))), "", IF(ISBLANK(INDIRECT(ADDRESS(B2287,1,1,1,"all_city_parameter_inputs"))), All_city_list!F2286,INDIRECT(ADDRESS(B2287,1,1,1,"all_city_parameter_inputs"))))</f>
        <v>speeds</v>
      </c>
      <c r="G2287" s="4" t="str" cm="1">
        <f t="array" aca="1" ref="G2287" ca="1">IF(AND(ISBLANK(INDIRECT(ADDRESS(B2287,3,1,1,"all_city_parameter_inputs"))),ISBLANK(INDIRECT(ADDRESS(B2287,2,1,1,"all_city_parameter_inputs")))),"",IF(ISBLANK(INDIRECT(ADDRESS(B2287,2,1,1,"all_city_parameter_inputs"))),"",INDIRECT(ADDRESS(B2287,2,1,1,"all_city_parameter_inputs"))))</f>
        <v>other</v>
      </c>
      <c r="H2287" s="17" t="str" cm="1">
        <f t="array" aca="1" ref="H2287" ca="1">IF(ISBLANK(INDIRECT(ADDRESS(B2287,A2287,1,1,"all_city_parameter_inputs"))), "--",INDIRECT(ADDRESS(B2287,A2287,1,1,"all_city_parameter_inputs")))</f>
        <v>--</v>
      </c>
      <c r="I2287" s="17">
        <f ca="1">IF(OR(G2287="alpha",G2287="beta",G2287="sd",G2287="mean"),"--",VLOOKUP(C2287,Default!$B$5:$H$113,7,FALSE))</f>
        <v>9.1</v>
      </c>
      <c r="J2287" s="4" t="str">
        <f ca="1">VLOOKUP(F2287,Lookup!$C$5:$D$109,2, FALSE)</f>
        <v>Travel values</v>
      </c>
      <c r="K2287" s="4">
        <f ca="1">VLOOKUP(C2287,Default!$B$4:$E$113,4, FALSE)</f>
        <v>0</v>
      </c>
      <c r="L2287" s="21" t="str" cm="1">
        <f t="array" aca="1" ref="L2287" ca="1">IF(ISNA(VLOOKUP(D2287,Grouped_Sources!$C:$C,1,FALSE)),"", INDIRECT(VLOOKUP(D2287,Grouped_Sources!$C:$G,5,FALSE)))</f>
        <v>VehicleSpeeds_Summary_vxxx.docx on OneDrive Ali Abbas - ITHIM Global\Methods and Processes\Input Parameters\VehicleSpeeds</v>
      </c>
      <c r="M2287" s="21"/>
      <c r="N2287" s="21"/>
    </row>
    <row r="2288" spans="1:14">
      <c r="A2288" s="5">
        <f t="shared" si="346"/>
        <v>26</v>
      </c>
      <c r="B2288" s="5">
        <f t="shared" si="347"/>
        <v>9</v>
      </c>
      <c r="C2288" s="5" t="str">
        <f t="shared" ca="1" si="348"/>
        <v>speeds pedestrian</v>
      </c>
      <c r="D2288" s="5" t="str">
        <f t="shared" ca="1" si="356"/>
        <v>speeds_valdivia</v>
      </c>
      <c r="E2288" s="4" t="str" cm="1">
        <f t="array" aca="1" ref="E2288" ca="1">INDIRECT(ADDRESS(1,A2288,1,1,"all_city_parameter_inputs"))</f>
        <v>valdivia</v>
      </c>
      <c r="F2288" s="6" t="str" cm="1">
        <f t="array" aca="1" ref="F2288" ca="1">IF(AND(ISBLANK(INDIRECT(ADDRESS(B2288,2,1,1,"all_city_parameter_inputs"))), ISBLANK(INDIRECT(ADDRESS(B2288,1,1,1,"all_city_parameter_inputs")))), "", IF(ISBLANK(INDIRECT(ADDRESS(B2288,1,1,1,"all_city_parameter_inputs"))), All_city_list!F2287,INDIRECT(ADDRESS(B2288,1,1,1,"all_city_parameter_inputs"))))</f>
        <v>speeds</v>
      </c>
      <c r="G2288" s="4" t="str" cm="1">
        <f t="array" aca="1" ref="G2288" ca="1">IF(AND(ISBLANK(INDIRECT(ADDRESS(B2288,3,1,1,"all_city_parameter_inputs"))),ISBLANK(INDIRECT(ADDRESS(B2288,2,1,1,"all_city_parameter_inputs")))),"",IF(ISBLANK(INDIRECT(ADDRESS(B2288,2,1,1,"all_city_parameter_inputs"))),"",INDIRECT(ADDRESS(B2288,2,1,1,"all_city_parameter_inputs"))))</f>
        <v>pedestrian</v>
      </c>
      <c r="H2288" s="17" cm="1">
        <f t="array" aca="1" ref="H2288" ca="1">IF(ISBLANK(INDIRECT(ADDRESS(B2288,A2288,1,1,"all_city_parameter_inputs"))), "--",INDIRECT(ADDRESS(B2288,A2288,1,1,"all_city_parameter_inputs")))</f>
        <v>3.5</v>
      </c>
      <c r="I2288" s="17">
        <f ca="1">IF(OR(G2288="alpha",G2288="beta",G2288="sd",G2288="mean"),"--",VLOOKUP(C2288,Default!$B$5:$H$113,7,FALSE))</f>
        <v>0</v>
      </c>
      <c r="J2288" s="4" t="str">
        <f ca="1">VLOOKUP(F2288,Lookup!$C$5:$D$109,2, FALSE)</f>
        <v>Travel values</v>
      </c>
      <c r="K2288" s="4">
        <f ca="1">VLOOKUP(C2288,Default!$B$4:$E$113,4, FALSE)</f>
        <v>0</v>
      </c>
      <c r="L2288" s="21" t="str" cm="1">
        <f t="array" aca="1" ref="L2288" ca="1">IF(ISNA(VLOOKUP(D2288,Grouped_Sources!$C:$C,1,FALSE)),"", INDIRECT(VLOOKUP(D2288,Grouped_Sources!$C:$G,5,FALSE)))</f>
        <v>VehicleSpeeds_Summary_vxxx.docx on OneDrive Ali Abbas - ITHIM Global\Methods and Processes\Input Parameters\VehicleSpeeds</v>
      </c>
      <c r="M2288" s="21"/>
      <c r="N2288" s="21"/>
    </row>
    <row r="2289" spans="1:14">
      <c r="A2289" s="5">
        <f t="shared" si="346"/>
        <v>26</v>
      </c>
      <c r="B2289" s="5">
        <f t="shared" si="347"/>
        <v>10</v>
      </c>
      <c r="C2289" s="5" t="str">
        <f t="shared" ca="1" si="348"/>
        <v>speeds rail</v>
      </c>
      <c r="D2289" s="5" t="str">
        <f t="shared" ca="1" si="356"/>
        <v>speeds_valdivia</v>
      </c>
      <c r="E2289" s="4" t="str" cm="1">
        <f t="array" aca="1" ref="E2289" ca="1">INDIRECT(ADDRESS(1,A2289,1,1,"all_city_parameter_inputs"))</f>
        <v>valdivia</v>
      </c>
      <c r="F2289" s="6" t="str" cm="1">
        <f t="array" aca="1" ref="F2289" ca="1">IF(AND(ISBLANK(INDIRECT(ADDRESS(B2289,2,1,1,"all_city_parameter_inputs"))), ISBLANK(INDIRECT(ADDRESS(B2289,1,1,1,"all_city_parameter_inputs")))), "", IF(ISBLANK(INDIRECT(ADDRESS(B2289,1,1,1,"all_city_parameter_inputs"))), All_city_list!F2288,INDIRECT(ADDRESS(B2289,1,1,1,"all_city_parameter_inputs"))))</f>
        <v>speeds</v>
      </c>
      <c r="G2289" s="4" t="str" cm="1">
        <f t="array" aca="1" ref="G2289" ca="1">IF(AND(ISBLANK(INDIRECT(ADDRESS(B2289,3,1,1,"all_city_parameter_inputs"))),ISBLANK(INDIRECT(ADDRESS(B2289,2,1,1,"all_city_parameter_inputs")))),"",IF(ISBLANK(INDIRECT(ADDRESS(B2289,2,1,1,"all_city_parameter_inputs"))),"",INDIRECT(ADDRESS(B2289,2,1,1,"all_city_parameter_inputs"))))</f>
        <v>rail</v>
      </c>
      <c r="H2289" s="17" cm="1">
        <f t="array" aca="1" ref="H2289" ca="1">IF(ISBLANK(INDIRECT(ADDRESS(B2289,A2289,1,1,"all_city_parameter_inputs"))), "--",INDIRECT(ADDRESS(B2289,A2289,1,1,"all_city_parameter_inputs")))</f>
        <v>23.2</v>
      </c>
      <c r="I2289" s="17">
        <f ca="1">IF(OR(G2289="alpha",G2289="beta",G2289="sd",G2289="mean"),"--",VLOOKUP(C2289,Default!$B$5:$H$113,7,FALSE))</f>
        <v>21.9</v>
      </c>
      <c r="J2289" s="4" t="str">
        <f ca="1">VLOOKUP(F2289,Lookup!$C$5:$D$109,2, FALSE)</f>
        <v>Travel values</v>
      </c>
      <c r="K2289" s="4">
        <f ca="1">VLOOKUP(C2289,Default!$B$4:$E$113,4, FALSE)</f>
        <v>0</v>
      </c>
      <c r="L2289" s="21" t="str" cm="1">
        <f t="array" aca="1" ref="L2289" ca="1">IF(ISNA(VLOOKUP(D2289,Grouped_Sources!$C:$C,1,FALSE)),"", INDIRECT(VLOOKUP(D2289,Grouped_Sources!$C:$G,5,FALSE)))</f>
        <v>VehicleSpeeds_Summary_vxxx.docx on OneDrive Ali Abbas - ITHIM Global\Methods and Processes\Input Parameters\VehicleSpeeds</v>
      </c>
      <c r="M2289" s="21"/>
      <c r="N2289" s="21"/>
    </row>
    <row r="2290" spans="1:14">
      <c r="A2290" s="5">
        <f t="shared" si="346"/>
        <v>26</v>
      </c>
      <c r="B2290" s="5">
        <f t="shared" si="347"/>
        <v>11</v>
      </c>
      <c r="C2290" s="5" t="str">
        <f t="shared" ca="1" si="348"/>
        <v>speeds taxi</v>
      </c>
      <c r="D2290" s="5" t="str">
        <f t="shared" ca="1" si="356"/>
        <v>speeds_valdivia</v>
      </c>
      <c r="E2290" s="4" t="str" cm="1">
        <f t="array" aca="1" ref="E2290" ca="1">INDIRECT(ADDRESS(1,A2290,1,1,"all_city_parameter_inputs"))</f>
        <v>valdivia</v>
      </c>
      <c r="F2290" s="6" t="str" cm="1">
        <f t="array" aca="1" ref="F2290" ca="1">IF(AND(ISBLANK(INDIRECT(ADDRESS(B2290,2,1,1,"all_city_parameter_inputs"))), ISBLANK(INDIRECT(ADDRESS(B2290,1,1,1,"all_city_parameter_inputs")))), "", IF(ISBLANK(INDIRECT(ADDRESS(B2290,1,1,1,"all_city_parameter_inputs"))), All_city_list!F2289,INDIRECT(ADDRESS(B2290,1,1,1,"all_city_parameter_inputs"))))</f>
        <v>speeds</v>
      </c>
      <c r="G2290" s="4" t="str" cm="1">
        <f t="array" aca="1" ref="G2290" ca="1">IF(AND(ISBLANK(INDIRECT(ADDRESS(B2290,3,1,1,"all_city_parameter_inputs"))),ISBLANK(INDIRECT(ADDRESS(B2290,2,1,1,"all_city_parameter_inputs")))),"",IF(ISBLANK(INDIRECT(ADDRESS(B2290,2,1,1,"all_city_parameter_inputs"))),"",INDIRECT(ADDRESS(B2290,2,1,1,"all_city_parameter_inputs"))))</f>
        <v>taxi</v>
      </c>
      <c r="H2290" s="17" cm="1">
        <f t="array" aca="1" ref="H2290" ca="1">IF(ISBLANK(INDIRECT(ADDRESS(B2290,A2290,1,1,"all_city_parameter_inputs"))), "--",INDIRECT(ADDRESS(B2290,A2290,1,1,"all_city_parameter_inputs")))</f>
        <v>14.1</v>
      </c>
      <c r="I2290" s="17">
        <f ca="1">IF(OR(G2290="alpha",G2290="beta",G2290="sd",G2290="mean"),"--",VLOOKUP(C2290,Default!$B$5:$H$113,7,FALSE))</f>
        <v>13.8</v>
      </c>
      <c r="J2290" s="4" t="str">
        <f ca="1">VLOOKUP(F2290,Lookup!$C$5:$D$109,2, FALSE)</f>
        <v>Travel values</v>
      </c>
      <c r="K2290" s="4">
        <f ca="1">VLOOKUP(C2290,Default!$B$4:$E$113,4, FALSE)</f>
        <v>0</v>
      </c>
      <c r="L2290" s="21" t="str" cm="1">
        <f t="array" aca="1" ref="L2290" ca="1">IF(ISNA(VLOOKUP(D2290,Grouped_Sources!$C:$C,1,FALSE)),"", INDIRECT(VLOOKUP(D2290,Grouped_Sources!$C:$G,5,FALSE)))</f>
        <v>VehicleSpeeds_Summary_vxxx.docx on OneDrive Ali Abbas - ITHIM Global\Methods and Processes\Input Parameters\VehicleSpeeds</v>
      </c>
      <c r="M2290" s="21"/>
      <c r="N2290" s="21"/>
    </row>
    <row r="2291" spans="1:14">
      <c r="A2291" s="5">
        <f t="shared" si="346"/>
        <v>26</v>
      </c>
      <c r="B2291" s="5">
        <f t="shared" si="347"/>
        <v>12</v>
      </c>
      <c r="C2291" s="5" t="str">
        <f t="shared" ca="1" si="348"/>
        <v>speeds truck</v>
      </c>
      <c r="D2291" s="5" t="str">
        <f t="shared" ca="1" si="356"/>
        <v>speeds_valdivia</v>
      </c>
      <c r="E2291" s="4" t="str" cm="1">
        <f t="array" aca="1" ref="E2291" ca="1">INDIRECT(ADDRESS(1,A2291,1,1,"all_city_parameter_inputs"))</f>
        <v>valdivia</v>
      </c>
      <c r="F2291" s="6" t="str" cm="1">
        <f t="array" aca="1" ref="F2291" ca="1">IF(AND(ISBLANK(INDIRECT(ADDRESS(B2291,2,1,1,"all_city_parameter_inputs"))), ISBLANK(INDIRECT(ADDRESS(B2291,1,1,1,"all_city_parameter_inputs")))), "", IF(ISBLANK(INDIRECT(ADDRESS(B2291,1,1,1,"all_city_parameter_inputs"))), All_city_list!F2290,INDIRECT(ADDRESS(B2291,1,1,1,"all_city_parameter_inputs"))))</f>
        <v>speeds</v>
      </c>
      <c r="G2291" s="4" t="str" cm="1">
        <f t="array" aca="1" ref="G2291" ca="1">IF(AND(ISBLANK(INDIRECT(ADDRESS(B2291,3,1,1,"all_city_parameter_inputs"))),ISBLANK(INDIRECT(ADDRESS(B2291,2,1,1,"all_city_parameter_inputs")))),"",IF(ISBLANK(INDIRECT(ADDRESS(B2291,2,1,1,"all_city_parameter_inputs"))),"",INDIRECT(ADDRESS(B2291,2,1,1,"all_city_parameter_inputs"))))</f>
        <v>truck</v>
      </c>
      <c r="H2291" s="17" cm="1">
        <f t="array" aca="1" ref="H2291" ca="1">IF(ISBLANK(INDIRECT(ADDRESS(B2291,A2291,1,1,"all_city_parameter_inputs"))), "--",INDIRECT(ADDRESS(B2291,A2291,1,1,"all_city_parameter_inputs")))</f>
        <v>13</v>
      </c>
      <c r="I2291" s="17">
        <f ca="1">IF(OR(G2291="alpha",G2291="beta",G2291="sd",G2291="mean"),"--",VLOOKUP(C2291,Default!$B$5:$H$113,7,FALSE))</f>
        <v>8.1</v>
      </c>
      <c r="J2291" s="4" t="str">
        <f ca="1">VLOOKUP(F2291,Lookup!$C$5:$D$109,2, FALSE)</f>
        <v>Travel values</v>
      </c>
      <c r="K2291" s="4">
        <f ca="1">VLOOKUP(C2291,Default!$B$4:$E$113,4, FALSE)</f>
        <v>0</v>
      </c>
      <c r="L2291" s="21" t="str" cm="1">
        <f t="array" aca="1" ref="L2291" ca="1">IF(ISNA(VLOOKUP(D2291,Grouped_Sources!$C:$C,1,FALSE)),"", INDIRECT(VLOOKUP(D2291,Grouped_Sources!$C:$G,5,FALSE)))</f>
        <v>VehicleSpeeds_Summary_vxxx.docx on OneDrive Ali Abbas - ITHIM Global\Methods and Processes\Input Parameters\VehicleSpeeds</v>
      </c>
      <c r="M2291" s="21"/>
      <c r="N2291" s="21"/>
    </row>
    <row r="2292" spans="1:14">
      <c r="A2292" s="5">
        <f t="shared" si="346"/>
        <v>26</v>
      </c>
      <c r="B2292" s="5">
        <f t="shared" si="347"/>
        <v>13</v>
      </c>
      <c r="C2292" s="5" t="str">
        <f t="shared" ca="1" si="348"/>
        <v>speeds van</v>
      </c>
      <c r="D2292" s="5" t="str">
        <f t="shared" ca="1" si="356"/>
        <v>speeds_valdivia</v>
      </c>
      <c r="E2292" s="4" t="str" cm="1">
        <f t="array" aca="1" ref="E2292" ca="1">INDIRECT(ADDRESS(1,A2292,1,1,"all_city_parameter_inputs"))</f>
        <v>valdivia</v>
      </c>
      <c r="F2292" s="6" t="str" cm="1">
        <f t="array" aca="1" ref="F2292" ca="1">IF(AND(ISBLANK(INDIRECT(ADDRESS(B2292,2,1,1,"all_city_parameter_inputs"))), ISBLANK(INDIRECT(ADDRESS(B2292,1,1,1,"all_city_parameter_inputs")))), "", IF(ISBLANK(INDIRECT(ADDRESS(B2292,1,1,1,"all_city_parameter_inputs"))), All_city_list!F2291,INDIRECT(ADDRESS(B2292,1,1,1,"all_city_parameter_inputs"))))</f>
        <v>speeds</v>
      </c>
      <c r="G2292" s="4" t="str" cm="1">
        <f t="array" aca="1" ref="G2292" ca="1">IF(AND(ISBLANK(INDIRECT(ADDRESS(B2292,3,1,1,"all_city_parameter_inputs"))),ISBLANK(INDIRECT(ADDRESS(B2292,2,1,1,"all_city_parameter_inputs")))),"",IF(ISBLANK(INDIRECT(ADDRESS(B2292,2,1,1,"all_city_parameter_inputs"))),"",INDIRECT(ADDRESS(B2292,2,1,1,"all_city_parameter_inputs"))))</f>
        <v>van</v>
      </c>
      <c r="H2292" s="17" cm="1">
        <f t="array" aca="1" ref="H2292" ca="1">IF(ISBLANK(INDIRECT(ADDRESS(B2292,A2292,1,1,"all_city_parameter_inputs"))), "--",INDIRECT(ADDRESS(B2292,A2292,1,1,"all_city_parameter_inputs")))</f>
        <v>16</v>
      </c>
      <c r="I2292" s="17">
        <f ca="1">IF(OR(G2292="alpha",G2292="beta",G2292="sd",G2292="mean"),"--",VLOOKUP(C2292,Default!$B$5:$H$113,7,FALSE))</f>
        <v>0</v>
      </c>
      <c r="J2292" s="4" t="str">
        <f ca="1">VLOOKUP(F2292,Lookup!$C$5:$D$109,2, FALSE)</f>
        <v>Travel values</v>
      </c>
      <c r="K2292" s="4">
        <f ca="1">VLOOKUP(C2292,Default!$B$4:$E$113,4, FALSE)</f>
        <v>0</v>
      </c>
      <c r="L2292" s="21" t="str" cm="1">
        <f t="array" aca="1" ref="L2292" ca="1">IF(ISNA(VLOOKUP(D2292,Grouped_Sources!$C:$C,1,FALSE)),"", INDIRECT(VLOOKUP(D2292,Grouped_Sources!$C:$G,5,FALSE)))</f>
        <v>VehicleSpeeds_Summary_vxxx.docx on OneDrive Ali Abbas - ITHIM Global\Methods and Processes\Input Parameters\VehicleSpeeds</v>
      </c>
      <c r="M2292" s="21"/>
      <c r="N2292" s="21"/>
    </row>
    <row r="2293" spans="1:14">
      <c r="A2293" s="5">
        <f t="shared" si="346"/>
        <v>26</v>
      </c>
      <c r="B2293" s="5">
        <f t="shared" si="347"/>
        <v>14</v>
      </c>
      <c r="C2293" s="5" t="str">
        <f t="shared" ca="1" si="348"/>
        <v>PM_emission_inventories motorcycle</v>
      </c>
      <c r="D2293" s="5" t="str">
        <f t="shared" ca="1" si="349"/>
        <v>PM_emission_inventories_valdivia</v>
      </c>
      <c r="E2293" s="4" t="str" cm="1">
        <f t="array" aca="1" ref="E2293" ca="1">INDIRECT(ADDRESS(1,A2293,1,1,"all_city_parameter_inputs"))</f>
        <v>valdivia</v>
      </c>
      <c r="F2293" s="6" t="str" cm="1">
        <f t="array" aca="1" ref="F2293" ca="1">IF(AND(ISBLANK(INDIRECT(ADDRESS(B2293,2,1,1,"all_city_parameter_inputs"))), ISBLANK(INDIRECT(ADDRESS(B2293,1,1,1,"all_city_parameter_inputs")))), "", IF(ISBLANK(INDIRECT(ADDRESS(B2293,1,1,1,"all_city_parameter_inputs"))), All_city_list!F2282,INDIRECT(ADDRESS(B2293,1,1,1,"all_city_parameter_inputs"))))</f>
        <v>PM_emission_inventories</v>
      </c>
      <c r="G2293" s="4" t="str" cm="1">
        <f t="array" aca="1" ref="G2293" ca="1">IF(AND(ISBLANK(INDIRECT(ADDRESS(B2293,3,1,1,"all_city_parameter_inputs"))),ISBLANK(INDIRECT(ADDRESS(B2293,2,1,1,"all_city_parameter_inputs")))),"",IF(ISBLANK(INDIRECT(ADDRESS(B2293,2,1,1,"all_city_parameter_inputs"))),"",INDIRECT(ADDRESS(B2293,2,1,1,"all_city_parameter_inputs"))))</f>
        <v>motorcycle</v>
      </c>
      <c r="H2293" s="17" cm="1">
        <f t="array" aca="1" ref="H2293" ca="1">IF(ISBLANK(INDIRECT(ADDRESS(B2293,A2293,1,1,"all_city_parameter_inputs"))), "--",INDIRECT(ADDRESS(B2293,A2293,1,1,"all_city_parameter_inputs")))</f>
        <v>2.2927260029491935E-3</v>
      </c>
      <c r="I2293" s="17">
        <f ca="1">IF(OR(G2293="alpha",G2293="beta",G2293="sd",G2293="mean"),"--",VLOOKUP(C2293,Default!$B$5:$H$113,7,FALSE))</f>
        <v>2.3031654375338189E-3</v>
      </c>
      <c r="J2293" s="4" t="str">
        <f ca="1">VLOOKUP(F2293,Lookup!$C$5:$D$109,2, FALSE)</f>
        <v>Pollution values</v>
      </c>
      <c r="K2293" s="4" t="str">
        <f ca="1">VLOOKUP(C2293,Default!$B$4:$E$113,4,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293" s="21" t="str" cm="1">
        <f t="array" aca="1" ref="L2293" ca="1">IF(ISNA(VLOOKUP(D2293,Grouped_Sources!$C:$C,1,FALSE)),"", INDIRECT(VLOOKUP(D2293,Grouped_Sources!$C:$G,5,FALSE)))</f>
        <v>air pollution and CO2 write-up_only table_V4.docx (dropbox.com)</v>
      </c>
      <c r="M2293" s="21"/>
      <c r="N2293" s="21"/>
    </row>
    <row r="2294" spans="1:14">
      <c r="A2294" s="5">
        <f t="shared" si="346"/>
        <v>26</v>
      </c>
      <c r="B2294" s="5">
        <f t="shared" si="347"/>
        <v>15</v>
      </c>
      <c r="C2294" s="5" t="str">
        <f t="shared" ca="1" si="348"/>
        <v>PM_emission_inventories car</v>
      </c>
      <c r="D2294" s="5" t="str">
        <f t="shared" ca="1" si="349"/>
        <v>PM_emission_inventories_valdivia</v>
      </c>
      <c r="E2294" s="4" t="str" cm="1">
        <f t="array" aca="1" ref="E2294" ca="1">INDIRECT(ADDRESS(1,A2294,1,1,"all_city_parameter_inputs"))</f>
        <v>valdivia</v>
      </c>
      <c r="F2294" s="6" t="str" cm="1">
        <f t="array" aca="1" ref="F2294" ca="1">IF(AND(ISBLANK(INDIRECT(ADDRESS(B2294,2,1,1,"all_city_parameter_inputs"))), ISBLANK(INDIRECT(ADDRESS(B2294,1,1,1,"all_city_parameter_inputs")))), "", IF(ISBLANK(INDIRECT(ADDRESS(B2294,1,1,1,"all_city_parameter_inputs"))), All_city_list!F2293,INDIRECT(ADDRESS(B2294,1,1,1,"all_city_parameter_inputs"))))</f>
        <v>PM_emission_inventories</v>
      </c>
      <c r="G2294" s="4" t="str" cm="1">
        <f t="array" aca="1" ref="G2294" ca="1">IF(AND(ISBLANK(INDIRECT(ADDRESS(B2294,3,1,1,"all_city_parameter_inputs"))),ISBLANK(INDIRECT(ADDRESS(B2294,2,1,1,"all_city_parameter_inputs")))),"",IF(ISBLANK(INDIRECT(ADDRESS(B2294,2,1,1,"all_city_parameter_inputs"))),"",INDIRECT(ADDRESS(B2294,2,1,1,"all_city_parameter_inputs"))))</f>
        <v>car</v>
      </c>
      <c r="H2294" s="17" cm="1">
        <f t="array" aca="1" ref="H2294" ca="1">IF(ISBLANK(INDIRECT(ADDRESS(B2294,A2294,1,1,"all_city_parameter_inputs"))), "--",INDIRECT(ADDRESS(B2294,A2294,1,1,"all_city_parameter_inputs")))</f>
        <v>0.26686051787817933</v>
      </c>
      <c r="I2294" s="17">
        <f ca="1">IF(OR(G2294="alpha",G2294="beta",G2294="sd",G2294="mean"),"--",VLOOKUP(C2294,Default!$B$5:$H$113,7,FALSE))</f>
        <v>8.1980352806225759E-2</v>
      </c>
      <c r="J2294" s="4" t="str">
        <f ca="1">VLOOKUP(F2294,Lookup!$C$5:$D$109,2, FALSE)</f>
        <v>Pollution values</v>
      </c>
      <c r="K2294" s="4">
        <f ca="1">VLOOKUP(C2294,Default!$B$4:$E$113,4, FALSE)</f>
        <v>0</v>
      </c>
      <c r="L2294" s="21" t="str" cm="1">
        <f t="array" aca="1" ref="L2294" ca="1">IF(ISNA(VLOOKUP(D2294,Grouped_Sources!$C:$C,1,FALSE)),"", INDIRECT(VLOOKUP(D2294,Grouped_Sources!$C:$G,5,FALSE)))</f>
        <v>air pollution and CO2 write-up_only table_V4.docx (dropbox.com)</v>
      </c>
      <c r="M2294" s="21"/>
      <c r="N2294" s="21"/>
    </row>
    <row r="2295" spans="1:14">
      <c r="A2295" s="5">
        <f t="shared" si="346"/>
        <v>26</v>
      </c>
      <c r="B2295" s="5">
        <f t="shared" si="347"/>
        <v>16</v>
      </c>
      <c r="C2295" s="5" t="str">
        <f t="shared" ca="1" si="348"/>
        <v>PM_emission_inventories bus_driver</v>
      </c>
      <c r="D2295" s="5" t="str">
        <f t="shared" ca="1" si="349"/>
        <v>PM_emission_inventories_valdivia</v>
      </c>
      <c r="E2295" s="4" t="str" cm="1">
        <f t="array" aca="1" ref="E2295" ca="1">INDIRECT(ADDRESS(1,A2295,1,1,"all_city_parameter_inputs"))</f>
        <v>valdivia</v>
      </c>
      <c r="F2295" s="6" t="str" cm="1">
        <f t="array" aca="1" ref="F2295" ca="1">IF(AND(ISBLANK(INDIRECT(ADDRESS(B2295,2,1,1,"all_city_parameter_inputs"))), ISBLANK(INDIRECT(ADDRESS(B2295,1,1,1,"all_city_parameter_inputs")))), "", IF(ISBLANK(INDIRECT(ADDRESS(B2295,1,1,1,"all_city_parameter_inputs"))), All_city_list!F2294,INDIRECT(ADDRESS(B2295,1,1,1,"all_city_parameter_inputs"))))</f>
        <v>PM_emission_inventories</v>
      </c>
      <c r="G2295" s="4" t="str" cm="1">
        <f t="array" aca="1" ref="G2295" ca="1">IF(AND(ISBLANK(INDIRECT(ADDRESS(B2295,3,1,1,"all_city_parameter_inputs"))),ISBLANK(INDIRECT(ADDRESS(B2295,2,1,1,"all_city_parameter_inputs")))),"",IF(ISBLANK(INDIRECT(ADDRESS(B2295,2,1,1,"all_city_parameter_inputs"))),"",INDIRECT(ADDRESS(B2295,2,1,1,"all_city_parameter_inputs"))))</f>
        <v>bus_driver</v>
      </c>
      <c r="H2295" s="17" cm="1">
        <f t="array" aca="1" ref="H2295" ca="1">IF(ISBLANK(INDIRECT(ADDRESS(B2295,A2295,1,1,"all_city_parameter_inputs"))), "--",INDIRECT(ADDRESS(B2295,A2295,1,1,"all_city_parameter_inputs")))</f>
        <v>0.12672063446230625</v>
      </c>
      <c r="I2295" s="17">
        <f ca="1">IF(OR(G2295="alpha",G2295="beta",G2295="sd",G2295="mean"),"--",VLOOKUP(C2295,Default!$B$5:$H$113,7,FALSE))</f>
        <v>0.12246677425253254</v>
      </c>
      <c r="J2295" s="4" t="str">
        <f ca="1">VLOOKUP(F2295,Lookup!$C$5:$D$109,2, FALSE)</f>
        <v>Pollution values</v>
      </c>
      <c r="K2295" s="4">
        <f ca="1">VLOOKUP(C2295,Default!$B$4:$E$113,4, FALSE)</f>
        <v>0</v>
      </c>
      <c r="L2295" s="21" t="str" cm="1">
        <f t="array" aca="1" ref="L2295" ca="1">IF(ISNA(VLOOKUP(D2295,Grouped_Sources!$C:$C,1,FALSE)),"", INDIRECT(VLOOKUP(D2295,Grouped_Sources!$C:$G,5,FALSE)))</f>
        <v>air pollution and CO2 write-up_only table_V4.docx (dropbox.com)</v>
      </c>
      <c r="M2295" s="21"/>
      <c r="N2295" s="21"/>
    </row>
    <row r="2296" spans="1:14">
      <c r="A2296" s="5">
        <f t="shared" si="346"/>
        <v>26</v>
      </c>
      <c r="B2296" s="5">
        <f t="shared" si="347"/>
        <v>17</v>
      </c>
      <c r="C2296" s="5" t="str">
        <f t="shared" ca="1" si="348"/>
        <v>PM_emission_inventories big_truck</v>
      </c>
      <c r="D2296" s="5" t="str">
        <f t="shared" ca="1" si="349"/>
        <v>PM_emission_inventories_valdivia</v>
      </c>
      <c r="E2296" s="4" t="str" cm="1">
        <f t="array" aca="1" ref="E2296" ca="1">INDIRECT(ADDRESS(1,A2296,1,1,"all_city_parameter_inputs"))</f>
        <v>valdivia</v>
      </c>
      <c r="F2296" s="6" t="str" cm="1">
        <f t="array" aca="1" ref="F2296" ca="1">IF(AND(ISBLANK(INDIRECT(ADDRESS(B2296,2,1,1,"all_city_parameter_inputs"))), ISBLANK(INDIRECT(ADDRESS(B2296,1,1,1,"all_city_parameter_inputs")))), "", IF(ISBLANK(INDIRECT(ADDRESS(B2296,1,1,1,"all_city_parameter_inputs"))), All_city_list!F2295,INDIRECT(ADDRESS(B2296,1,1,1,"all_city_parameter_inputs"))))</f>
        <v>PM_emission_inventories</v>
      </c>
      <c r="G2296" s="4" t="str" cm="1">
        <f t="array" aca="1" ref="G2296" ca="1">IF(AND(ISBLANK(INDIRECT(ADDRESS(B2296,3,1,1,"all_city_parameter_inputs"))),ISBLANK(INDIRECT(ADDRESS(B2296,2,1,1,"all_city_parameter_inputs")))),"",IF(ISBLANK(INDIRECT(ADDRESS(B2296,2,1,1,"all_city_parameter_inputs"))),"",INDIRECT(ADDRESS(B2296,2,1,1,"all_city_parameter_inputs"))))</f>
        <v>big_truck</v>
      </c>
      <c r="H2296" s="17" cm="1">
        <f t="array" aca="1" ref="H2296" ca="1">IF(ISBLANK(INDIRECT(ADDRESS(B2296,A2296,1,1,"all_city_parameter_inputs"))), "--",INDIRECT(ADDRESS(B2296,A2296,1,1,"all_city_parameter_inputs")))</f>
        <v>0.22235078074225775</v>
      </c>
      <c r="I2296" s="17">
        <f ca="1">IF(OR(G2296="alpha",G2296="beta",G2296="sd",G2296="mean"),"--",VLOOKUP(C2296,Default!$B$5:$H$113,7,FALSE))</f>
        <v>0.45445403783708543</v>
      </c>
      <c r="J2296" s="4" t="str">
        <f ca="1">VLOOKUP(F2296,Lookup!$C$5:$D$109,2, FALSE)</f>
        <v>Pollution values</v>
      </c>
      <c r="K2296" s="4">
        <f ca="1">VLOOKUP(C2296,Default!$B$4:$E$113,4, FALSE)</f>
        <v>0</v>
      </c>
      <c r="L2296" s="21" t="str" cm="1">
        <f t="array" aca="1" ref="L2296" ca="1">IF(ISNA(VLOOKUP(D2296,Grouped_Sources!$C:$C,1,FALSE)),"", INDIRECT(VLOOKUP(D2296,Grouped_Sources!$C:$G,5,FALSE)))</f>
        <v>air pollution and CO2 write-up_only table_V4.docx (dropbox.com)</v>
      </c>
      <c r="M2296" s="21"/>
      <c r="N2296" s="21"/>
    </row>
    <row r="2297" spans="1:14">
      <c r="A2297" s="5">
        <f t="shared" si="346"/>
        <v>26</v>
      </c>
      <c r="B2297" s="5">
        <f t="shared" si="347"/>
        <v>18</v>
      </c>
      <c r="C2297" s="5" t="str">
        <f t="shared" ca="1" si="348"/>
        <v>PM_emission_inventories truck</v>
      </c>
      <c r="D2297" s="5" t="str">
        <f t="shared" ca="1" si="349"/>
        <v>PM_emission_inventories_valdivia</v>
      </c>
      <c r="E2297" s="4" t="str" cm="1">
        <f t="array" aca="1" ref="E2297" ca="1">INDIRECT(ADDRESS(1,A2297,1,1,"all_city_parameter_inputs"))</f>
        <v>valdivia</v>
      </c>
      <c r="F2297" s="6" t="str" cm="1">
        <f t="array" aca="1" ref="F2297" ca="1">IF(AND(ISBLANK(INDIRECT(ADDRESS(B2297,2,1,1,"all_city_parameter_inputs"))), ISBLANK(INDIRECT(ADDRESS(B2297,1,1,1,"all_city_parameter_inputs")))), "", IF(ISBLANK(INDIRECT(ADDRESS(B2297,1,1,1,"all_city_parameter_inputs"))), All_city_list!F2296,INDIRECT(ADDRESS(B2297,1,1,1,"all_city_parameter_inputs"))))</f>
        <v>PM_emission_inventories</v>
      </c>
      <c r="G2297" s="4" t="str" cm="1">
        <f t="array" aca="1" ref="G2297" ca="1">IF(AND(ISBLANK(INDIRECT(ADDRESS(B2297,3,1,1,"all_city_parameter_inputs"))),ISBLANK(INDIRECT(ADDRESS(B2297,2,1,1,"all_city_parameter_inputs")))),"",IF(ISBLANK(INDIRECT(ADDRESS(B2297,2,1,1,"all_city_parameter_inputs"))),"",INDIRECT(ADDRESS(B2297,2,1,1,"all_city_parameter_inputs"))))</f>
        <v>truck</v>
      </c>
      <c r="H2297" s="17" cm="1">
        <f t="array" aca="1" ref="H2297" ca="1">IF(ISBLANK(INDIRECT(ADDRESS(B2297,A2297,1,1,"all_city_parameter_inputs"))), "--",INDIRECT(ADDRESS(B2297,A2297,1,1,"all_city_parameter_inputs")))</f>
        <v>0.38177534091430759</v>
      </c>
      <c r="I2297" s="17">
        <f ca="1">IF(OR(G2297="alpha",G2297="beta",G2297="sd",G2297="mean"),"--",VLOOKUP(C2297,Default!$B$5:$H$113,7,FALSE))</f>
        <v>0.33879566966662278</v>
      </c>
      <c r="J2297" s="4" t="str">
        <f ca="1">VLOOKUP(F2297,Lookup!$C$5:$D$109,2, FALSE)</f>
        <v>Pollution values</v>
      </c>
      <c r="K2297" s="4">
        <f ca="1">VLOOKUP(C2297,Default!$B$4:$E$113,4, FALSE)</f>
        <v>0</v>
      </c>
      <c r="L2297" s="21" t="str" cm="1">
        <f t="array" aca="1" ref="L2297" ca="1">IF(ISNA(VLOOKUP(D2297,Grouped_Sources!$C:$C,1,FALSE)),"", INDIRECT(VLOOKUP(D2297,Grouped_Sources!$C:$G,5,FALSE)))</f>
        <v>air pollution and CO2 write-up_only table_V4.docx (dropbox.com)</v>
      </c>
      <c r="M2297" s="21"/>
      <c r="N2297" s="21"/>
    </row>
    <row r="2298" spans="1:14">
      <c r="A2298" s="5">
        <f t="shared" si="346"/>
        <v>26</v>
      </c>
      <c r="B2298" s="5">
        <f t="shared" si="347"/>
        <v>19</v>
      </c>
      <c r="C2298" s="5" t="str">
        <f t="shared" ca="1" si="348"/>
        <v>PM_emission_inventories van</v>
      </c>
      <c r="D2298" s="5" t="str">
        <f t="shared" ca="1" si="349"/>
        <v>PM_emission_inventories_valdivia</v>
      </c>
      <c r="E2298" s="4" t="str" cm="1">
        <f t="array" aca="1" ref="E2298" ca="1">INDIRECT(ADDRESS(1,A2298,1,1,"all_city_parameter_inputs"))</f>
        <v>valdivia</v>
      </c>
      <c r="F2298" s="6" t="str" cm="1">
        <f t="array" aca="1" ref="F2298" ca="1">IF(AND(ISBLANK(INDIRECT(ADDRESS(B2298,2,1,1,"all_city_parameter_inputs"))), ISBLANK(INDIRECT(ADDRESS(B2298,1,1,1,"all_city_parameter_inputs")))), "", IF(ISBLANK(INDIRECT(ADDRESS(B2298,1,1,1,"all_city_parameter_inputs"))), All_city_list!F2297,INDIRECT(ADDRESS(B2298,1,1,1,"all_city_parameter_inputs"))))</f>
        <v>PM_emission_inventories</v>
      </c>
      <c r="G2298" s="4" t="str" cm="1">
        <f t="array" aca="1" ref="G2298" ca="1">IF(AND(ISBLANK(INDIRECT(ADDRESS(B2298,3,1,1,"all_city_parameter_inputs"))),ISBLANK(INDIRECT(ADDRESS(B2298,2,1,1,"all_city_parameter_inputs")))),"",IF(ISBLANK(INDIRECT(ADDRESS(B2298,2,1,1,"all_city_parameter_inputs"))),"",INDIRECT(ADDRESS(B2298,2,1,1,"all_city_parameter_inputs"))))</f>
        <v>van</v>
      </c>
      <c r="H2298" s="17" cm="1">
        <f t="array" aca="1" ref="H2298" ca="1">IF(ISBLANK(INDIRECT(ADDRESS(B2298,A2298,1,1,"all_city_parameter_inputs"))), "--",INDIRECT(ADDRESS(B2298,A2298,1,1,"all_city_parameter_inputs")))</f>
        <v>0</v>
      </c>
      <c r="I2298" s="17">
        <f ca="1">IF(OR(G2298="alpha",G2298="beta",G2298="sd",G2298="mean"),"--",VLOOKUP(C2298,Default!$B$5:$H$113,7,FALSE))</f>
        <v>0</v>
      </c>
      <c r="J2298" s="4" t="str">
        <f ca="1">VLOOKUP(F2298,Lookup!$C$5:$D$109,2, FALSE)</f>
        <v>Pollution values</v>
      </c>
      <c r="K2298" s="4">
        <f ca="1">VLOOKUP(C2298,Default!$B$4:$E$113,4, FALSE)</f>
        <v>0</v>
      </c>
      <c r="L2298" s="21" t="str" cm="1">
        <f t="array" aca="1" ref="L2298" ca="1">IF(ISNA(VLOOKUP(D2298,Grouped_Sources!$C:$C,1,FALSE)),"", INDIRECT(VLOOKUP(D2298,Grouped_Sources!$C:$G,5,FALSE)))</f>
        <v>air pollution and CO2 write-up_only table_V4.docx (dropbox.com)</v>
      </c>
      <c r="M2298" s="21"/>
      <c r="N2298" s="21"/>
    </row>
    <row r="2299" spans="1:14">
      <c r="A2299" s="5">
        <f t="shared" si="346"/>
        <v>26</v>
      </c>
      <c r="B2299" s="5">
        <f t="shared" si="347"/>
        <v>20</v>
      </c>
      <c r="C2299" s="5" t="str">
        <f t="shared" ca="1" si="348"/>
        <v>PM_emission_inventories other</v>
      </c>
      <c r="D2299" s="5" t="str">
        <f t="shared" ca="1" si="349"/>
        <v>PM_emission_inventories_valdivia</v>
      </c>
      <c r="E2299" s="4" t="str" cm="1">
        <f t="array" aca="1" ref="E2299" ca="1">INDIRECT(ADDRESS(1,A2299,1,1,"all_city_parameter_inputs"))</f>
        <v>valdivia</v>
      </c>
      <c r="F2299" s="6" t="str" cm="1">
        <f t="array" aca="1" ref="F2299" ca="1">IF(AND(ISBLANK(INDIRECT(ADDRESS(B2299,2,1,1,"all_city_parameter_inputs"))), ISBLANK(INDIRECT(ADDRESS(B2299,1,1,1,"all_city_parameter_inputs")))), "", IF(ISBLANK(INDIRECT(ADDRESS(B2299,1,1,1,"all_city_parameter_inputs"))), All_city_list!F2298,INDIRECT(ADDRESS(B2299,1,1,1,"all_city_parameter_inputs"))))</f>
        <v>PM_emission_inventories</v>
      </c>
      <c r="G2299" s="4" t="str" cm="1">
        <f t="array" aca="1" ref="G2299" ca="1">IF(AND(ISBLANK(INDIRECT(ADDRESS(B2299,3,1,1,"all_city_parameter_inputs"))),ISBLANK(INDIRECT(ADDRESS(B2299,2,1,1,"all_city_parameter_inputs")))),"",IF(ISBLANK(INDIRECT(ADDRESS(B2299,2,1,1,"all_city_parameter_inputs"))),"",INDIRECT(ADDRESS(B2299,2,1,1,"all_city_parameter_inputs"))))</f>
        <v>other</v>
      </c>
      <c r="H2299" s="17" cm="1">
        <f t="array" aca="1" ref="H2299" ca="1">IF(ISBLANK(INDIRECT(ADDRESS(B2299,A2299,1,1,"all_city_parameter_inputs"))), "--",INDIRECT(ADDRESS(B2299,A2299,1,1,"all_city_parameter_inputs")))</f>
        <v>0</v>
      </c>
      <c r="I2299" s="17">
        <f ca="1">IF(OR(G2299="alpha",G2299="beta",G2299="sd",G2299="mean"),"--",VLOOKUP(C2299,Default!$B$5:$H$113,7,FALSE))</f>
        <v>0</v>
      </c>
      <c r="J2299" s="4" t="str">
        <f ca="1">VLOOKUP(F2299,Lookup!$C$5:$D$109,2, FALSE)</f>
        <v>Pollution values</v>
      </c>
      <c r="K2299" s="4">
        <f ca="1">VLOOKUP(C2299,Default!$B$4:$E$113,4, FALSE)</f>
        <v>0</v>
      </c>
      <c r="L2299" s="21" t="str" cm="1">
        <f t="array" aca="1" ref="L2299" ca="1">IF(ISNA(VLOOKUP(D2299,Grouped_Sources!$C:$C,1,FALSE)),"", INDIRECT(VLOOKUP(D2299,Grouped_Sources!$C:$G,5,FALSE)))</f>
        <v>air pollution and CO2 write-up_only table_V4.docx (dropbox.com)</v>
      </c>
      <c r="M2299" s="21"/>
      <c r="N2299" s="21"/>
    </row>
    <row r="2300" spans="1:14">
      <c r="A2300" s="5">
        <f t="shared" si="346"/>
        <v>26</v>
      </c>
      <c r="B2300" s="5">
        <f t="shared" si="347"/>
        <v>21</v>
      </c>
      <c r="C2300" s="5" t="str">
        <f t="shared" ca="1" si="348"/>
        <v>PM_emission_inventories taxi</v>
      </c>
      <c r="D2300" s="5" t="str">
        <f t="shared" ca="1" si="349"/>
        <v>PM_emission_inventories_valdivia</v>
      </c>
      <c r="E2300" s="4" t="str" cm="1">
        <f t="array" aca="1" ref="E2300" ca="1">INDIRECT(ADDRESS(1,A2300,1,1,"all_city_parameter_inputs"))</f>
        <v>valdivia</v>
      </c>
      <c r="F2300" s="6" t="str" cm="1">
        <f t="array" aca="1" ref="F2300" ca="1">IF(AND(ISBLANK(INDIRECT(ADDRESS(B2300,2,1,1,"all_city_parameter_inputs"))), ISBLANK(INDIRECT(ADDRESS(B2300,1,1,1,"all_city_parameter_inputs")))), "", IF(ISBLANK(INDIRECT(ADDRESS(B2300,1,1,1,"all_city_parameter_inputs"))), All_city_list!F2299,INDIRECT(ADDRESS(B2300,1,1,1,"all_city_parameter_inputs"))))</f>
        <v>PM_emission_inventories</v>
      </c>
      <c r="G2300" s="4" t="str" cm="1">
        <f t="array" aca="1" ref="G2300" ca="1">IF(AND(ISBLANK(INDIRECT(ADDRESS(B2300,3,1,1,"all_city_parameter_inputs"))),ISBLANK(INDIRECT(ADDRESS(B2300,2,1,1,"all_city_parameter_inputs")))),"",IF(ISBLANK(INDIRECT(ADDRESS(B2300,2,1,1,"all_city_parameter_inputs"))),"",INDIRECT(ADDRESS(B2300,2,1,1,"all_city_parameter_inputs"))))</f>
        <v>taxi</v>
      </c>
      <c r="H2300" s="17" cm="1">
        <f t="array" aca="1" ref="H2300" ca="1">IF(ISBLANK(INDIRECT(ADDRESS(B2300,A2300,1,1,"all_city_parameter_inputs"))), "--",INDIRECT(ADDRESS(B2300,A2300,1,1,"all_city_parameter_inputs")))</f>
        <v>0</v>
      </c>
      <c r="I2300" s="17">
        <f ca="1">IF(OR(G2300="alpha",G2300="beta",G2300="sd",G2300="mean"),"--",VLOOKUP(C2300,Default!$B$5:$H$113,7,FALSE))</f>
        <v>0</v>
      </c>
      <c r="J2300" s="4" t="str">
        <f ca="1">VLOOKUP(F2300,Lookup!$C$5:$D$109,2, FALSE)</f>
        <v>Pollution values</v>
      </c>
      <c r="K2300" s="4">
        <f ca="1">VLOOKUP(C2300,Default!$B$4:$E$113,4, FALSE)</f>
        <v>0</v>
      </c>
      <c r="L2300" s="21" t="str" cm="1">
        <f t="array" aca="1" ref="L2300" ca="1">IF(ISNA(VLOOKUP(D2300,Grouped_Sources!$C:$C,1,FALSE)),"", INDIRECT(VLOOKUP(D2300,Grouped_Sources!$C:$G,5,FALSE)))</f>
        <v>air pollution and CO2 write-up_only table_V4.docx (dropbox.com)</v>
      </c>
      <c r="M2300" s="21"/>
      <c r="N2300" s="21"/>
    </row>
    <row r="2301" spans="1:14">
      <c r="A2301" s="5">
        <f t="shared" si="346"/>
        <v>26</v>
      </c>
      <c r="B2301" s="5">
        <f t="shared" si="347"/>
        <v>22</v>
      </c>
      <c r="C2301" s="5" t="str">
        <f t="shared" ca="1" si="348"/>
        <v>PM_emission_inventories auto_rickshaw</v>
      </c>
      <c r="D2301" s="5" t="str">
        <f t="shared" ca="1" si="349"/>
        <v>PM_emission_inventories_valdivia</v>
      </c>
      <c r="E2301" s="4" t="str" cm="1">
        <f t="array" aca="1" ref="E2301" ca="1">INDIRECT(ADDRESS(1,A2301,1,1,"all_city_parameter_inputs"))</f>
        <v>valdivia</v>
      </c>
      <c r="F2301" s="6" t="str" cm="1">
        <f t="array" aca="1" ref="F2301" ca="1">IF(AND(ISBLANK(INDIRECT(ADDRESS(B2301,2,1,1,"all_city_parameter_inputs"))), ISBLANK(INDIRECT(ADDRESS(B2301,1,1,1,"all_city_parameter_inputs")))), "", IF(ISBLANK(INDIRECT(ADDRESS(B2301,1,1,1,"all_city_parameter_inputs"))), All_city_list!F2300,INDIRECT(ADDRESS(B2301,1,1,1,"all_city_parameter_inputs"))))</f>
        <v>PM_emission_inventories</v>
      </c>
      <c r="G2301" s="4" t="str" cm="1">
        <f t="array" aca="1" ref="G2301" ca="1">IF(AND(ISBLANK(INDIRECT(ADDRESS(B2301,3,1,1,"all_city_parameter_inputs"))),ISBLANK(INDIRECT(ADDRESS(B2301,2,1,1,"all_city_parameter_inputs")))),"",IF(ISBLANK(INDIRECT(ADDRESS(B2301,2,1,1,"all_city_parameter_inputs"))),"",INDIRECT(ADDRESS(B2301,2,1,1,"all_city_parameter_inputs"))))</f>
        <v>auto_rickshaw</v>
      </c>
      <c r="H2301" s="17" cm="1">
        <f t="array" aca="1" ref="H2301" ca="1">IF(ISBLANK(INDIRECT(ADDRESS(B2301,A2301,1,1,"all_city_parameter_inputs"))), "--",INDIRECT(ADDRESS(B2301,A2301,1,1,"all_city_parameter_inputs")))</f>
        <v>0</v>
      </c>
      <c r="I2301" s="17">
        <f ca="1">IF(OR(G2301="alpha",G2301="beta",G2301="sd",G2301="mean"),"--",VLOOKUP(C2301,Default!$B$5:$H$113,7,FALSE))</f>
        <v>0</v>
      </c>
      <c r="J2301" s="4" t="str">
        <f ca="1">VLOOKUP(F2301,Lookup!$C$5:$D$109,2, FALSE)</f>
        <v>Pollution values</v>
      </c>
      <c r="K2301" s="4">
        <f ca="1">VLOOKUP(C2301,Default!$B$4:$E$113,4, FALSE)</f>
        <v>0</v>
      </c>
      <c r="L2301" s="21" t="str" cm="1">
        <f t="array" aca="1" ref="L2301" ca="1">IF(ISNA(VLOOKUP(D2301,Grouped_Sources!$C:$C,1,FALSE)),"", INDIRECT(VLOOKUP(D2301,Grouped_Sources!$C:$G,5,FALSE)))</f>
        <v>air pollution and CO2 write-up_only table_V4.docx (dropbox.com)</v>
      </c>
      <c r="M2301" s="21"/>
      <c r="N2301" s="21"/>
    </row>
    <row r="2302" spans="1:14">
      <c r="A2302" s="5">
        <f t="shared" si="346"/>
        <v>26</v>
      </c>
      <c r="B2302" s="5">
        <f t="shared" si="347"/>
        <v>23</v>
      </c>
      <c r="C2302" s="5" t="str">
        <f t="shared" ca="1" si="348"/>
        <v>injury_reporting_rate</v>
      </c>
      <c r="D2302" s="5" t="str">
        <f t="shared" ca="1" si="349"/>
        <v>injury_reporting_rate_valdivia</v>
      </c>
      <c r="E2302" s="4" t="str" cm="1">
        <f t="array" aca="1" ref="E2302" ca="1">INDIRECT(ADDRESS(1,A2302,1,1,"all_city_parameter_inputs"))</f>
        <v>valdivia</v>
      </c>
      <c r="F2302" s="6" t="str" cm="1">
        <f t="array" aca="1" ref="F2302" ca="1">IF(AND(ISBLANK(INDIRECT(ADDRESS(B2302,2,1,1,"all_city_parameter_inputs"))), ISBLANK(INDIRECT(ADDRESS(B2302,1,1,1,"all_city_parameter_inputs")))), "", IF(ISBLANK(INDIRECT(ADDRESS(B2302,1,1,1,"all_city_parameter_inputs"))), All_city_list!F2301,INDIRECT(ADDRESS(B2302,1,1,1,"all_city_parameter_inputs"))))</f>
        <v>injury_reporting_rate</v>
      </c>
      <c r="G2302" s="4" t="str" cm="1">
        <f t="array" aca="1" ref="G2302" ca="1">IF(AND(ISBLANK(INDIRECT(ADDRESS(B2302,3,1,1,"all_city_parameter_inputs"))),ISBLANK(INDIRECT(ADDRESS(B2302,2,1,1,"all_city_parameter_inputs")))),"",IF(ISBLANK(INDIRECT(ADDRESS(B2302,2,1,1,"all_city_parameter_inputs"))),"",INDIRECT(ADDRESS(B2302,2,1,1,"all_city_parameter_inputs"))))</f>
        <v>constant</v>
      </c>
      <c r="H2302" s="17" cm="1">
        <f t="array" aca="1" ref="H2302" ca="1">IF(ISBLANK(INDIRECT(ADDRESS(B2302,A2302,1,1,"all_city_parameter_inputs"))), "--",INDIRECT(ADDRESS(B2302,A2302,1,1,"all_city_parameter_inputs")))</f>
        <v>0.87305122494432075</v>
      </c>
      <c r="I2302" s="17">
        <f ca="1">IF(OR(G2302="alpha",G2302="beta",G2302="sd",G2302="mean"),"--",VLOOKUP(C2302,Default!$B$5:$H$113,7,FALSE))</f>
        <v>1</v>
      </c>
      <c r="J2302" s="4" t="str">
        <f ca="1">VLOOKUP(F2302,Lookup!$C$5:$D$109,2, FALSE)</f>
        <v>Injury values</v>
      </c>
      <c r="K2302" s="4" t="str">
        <f ca="1">VLOOKUP(C2302,Default!$B$4:$E$113,4, FALSE)</f>
        <v>rate at which injuries are reported</v>
      </c>
      <c r="L2302" s="21" t="str" cm="1">
        <f t="array" aca="1" ref="L2302" ca="1">IF(ISNA(VLOOKUP(D2302,Grouped_Sources!$C:$C,1,FALSE)),"", INDIRECT(VLOOKUP(D2302,Grouped_Sources!$C:$G,5,FALSE)))</f>
        <v>InjuryReportingRate_WriteUp_vxx.docx on OneDrive Ali Abbas - ITHIM Global\Methods and Processes\Input Parameters\InjuryReportingRate</v>
      </c>
      <c r="M2302" s="21"/>
      <c r="N2302" s="21"/>
    </row>
    <row r="2303" spans="1:14">
      <c r="A2303" s="5">
        <f t="shared" si="346"/>
        <v>26</v>
      </c>
      <c r="B2303" s="5">
        <f t="shared" si="347"/>
        <v>24</v>
      </c>
      <c r="C2303" s="5" t="str">
        <f t="shared" ca="1" si="348"/>
        <v>injury_reporting_rate</v>
      </c>
      <c r="D2303" s="5" t="str">
        <f t="shared" ca="1" si="349"/>
        <v>injury_reporting_rate_valdivia</v>
      </c>
      <c r="E2303" s="4" t="str" cm="1">
        <f t="array" aca="1" ref="E2303" ca="1">INDIRECT(ADDRESS(1,A2303,1,1,"all_city_parameter_inputs"))</f>
        <v>valdivia</v>
      </c>
      <c r="F2303" s="6" t="str" cm="1">
        <f t="array" aca="1" ref="F2303" ca="1">IF(AND(ISBLANK(INDIRECT(ADDRESS(B2303,2,1,1,"all_city_parameter_inputs"))), ISBLANK(INDIRECT(ADDRESS(B2303,1,1,1,"all_city_parameter_inputs")))), "", IF(ISBLANK(INDIRECT(ADDRESS(B2303,1,1,1,"all_city_parameter_inputs"))), All_city_list!F2302,INDIRECT(ADDRESS(B2303,1,1,1,"all_city_parameter_inputs"))))</f>
        <v>injury_reporting_rate</v>
      </c>
      <c r="G2303" s="4" t="str" cm="1">
        <f t="array" aca="1" ref="G2303" ca="1">IF(AND(ISBLANK(INDIRECT(ADDRESS(B2303,3,1,1,"all_city_parameter_inputs"))),ISBLANK(INDIRECT(ADDRESS(B2303,2,1,1,"all_city_parameter_inputs")))),"",IF(ISBLANK(INDIRECT(ADDRESS(B2303,2,1,1,"all_city_parameter_inputs"))),"",INDIRECT(ADDRESS(B2303,2,1,1,"all_city_parameter_inputs"))))</f>
        <v>alpha</v>
      </c>
      <c r="H2303" s="17" cm="1">
        <f t="array" aca="1" ref="H2303" ca="1">IF(ISBLANK(INDIRECT(ADDRESS(B2303,A2303,1,1,"all_city_parameter_inputs"))), "--",INDIRECT(ADDRESS(B2303,A2303,1,1,"all_city_parameter_inputs")))</f>
        <v>8.803218520818799</v>
      </c>
      <c r="I2303" s="17" t="str">
        <f ca="1">IF(OR(G2303="alpha",G2303="beta",G2303="sd",G2303="mean"),"--",VLOOKUP(C2303,Default!$B$5:$H$113,7,FALSE))</f>
        <v>--</v>
      </c>
      <c r="J2303" s="4" t="str">
        <f ca="1">VLOOKUP(F2303,Lookup!$C$5:$D$109,2, FALSE)</f>
        <v>Injury values</v>
      </c>
      <c r="K2303" s="4" t="str">
        <f ca="1">VLOOKUP(C2303,Default!$B$4:$E$113,4, FALSE)</f>
        <v>rate at which injuries are reported</v>
      </c>
      <c r="L2303" s="21" t="str" cm="1">
        <f t="array" aca="1" ref="L2303" ca="1">IF(ISNA(VLOOKUP(D2303,Grouped_Sources!$C:$C,1,FALSE)),"", INDIRECT(VLOOKUP(D2303,Grouped_Sources!$C:$G,5,FALSE)))</f>
        <v>InjuryReportingRate_WriteUp_vxx.docx on OneDrive Ali Abbas - ITHIM Global\Methods and Processes\Input Parameters\InjuryReportingRate</v>
      </c>
      <c r="M2303" s="21"/>
      <c r="N2303" s="21"/>
    </row>
    <row r="2304" spans="1:14">
      <c r="A2304" s="5">
        <f t="shared" si="346"/>
        <v>26</v>
      </c>
      <c r="B2304" s="5">
        <f t="shared" si="347"/>
        <v>25</v>
      </c>
      <c r="C2304" s="5" t="str">
        <f t="shared" ca="1" si="348"/>
        <v>injury_reporting_rate</v>
      </c>
      <c r="D2304" s="5" t="str">
        <f t="shared" ca="1" si="349"/>
        <v>injury_reporting_rate_valdivia</v>
      </c>
      <c r="E2304" s="4" t="str" cm="1">
        <f t="array" aca="1" ref="E2304" ca="1">INDIRECT(ADDRESS(1,A2304,1,1,"all_city_parameter_inputs"))</f>
        <v>valdivia</v>
      </c>
      <c r="F2304" s="6" t="str" cm="1">
        <f t="array" aca="1" ref="F2304" ca="1">IF(AND(ISBLANK(INDIRECT(ADDRESS(B2304,2,1,1,"all_city_parameter_inputs"))), ISBLANK(INDIRECT(ADDRESS(B2304,1,1,1,"all_city_parameter_inputs")))), "", IF(ISBLANK(INDIRECT(ADDRESS(B2304,1,1,1,"all_city_parameter_inputs"))), All_city_list!F2303,INDIRECT(ADDRESS(B2304,1,1,1,"all_city_parameter_inputs"))))</f>
        <v>injury_reporting_rate</v>
      </c>
      <c r="G2304" s="4" t="str" cm="1">
        <f t="array" aca="1" ref="G2304" ca="1">IF(AND(ISBLANK(INDIRECT(ADDRESS(B2304,3,1,1,"all_city_parameter_inputs"))),ISBLANK(INDIRECT(ADDRESS(B2304,2,1,1,"all_city_parameter_inputs")))),"",IF(ISBLANK(INDIRECT(ADDRESS(B2304,2,1,1,"all_city_parameter_inputs"))),"",INDIRECT(ADDRESS(B2304,2,1,1,"all_city_parameter_inputs"))))</f>
        <v>beta</v>
      </c>
      <c r="H2304" s="17" cm="1">
        <f t="array" aca="1" ref="H2304" ca="1">IF(ISBLANK(INDIRECT(ADDRESS(B2304,A2304,1,1,"all_city_parameter_inputs"))), "--",INDIRECT(ADDRESS(B2304,A2304,1,1,"all_city_parameter_inputs")))</f>
        <v>1.2800598359353863</v>
      </c>
      <c r="I2304" s="17" t="str">
        <f ca="1">IF(OR(G2304="alpha",G2304="beta",G2304="sd",G2304="mean"),"--",VLOOKUP(C2304,Default!$B$5:$H$113,7,FALSE))</f>
        <v>--</v>
      </c>
      <c r="J2304" s="4" t="str">
        <f ca="1">VLOOKUP(F2304,Lookup!$C$5:$D$109,2, FALSE)</f>
        <v>Injury values</v>
      </c>
      <c r="K2304" s="4" t="str">
        <f ca="1">VLOOKUP(C2304,Default!$B$4:$E$113,4, FALSE)</f>
        <v>rate at which injuries are reported</v>
      </c>
      <c r="L2304" s="21" t="str" cm="1">
        <f t="array" aca="1" ref="L2304" ca="1">IF(ISNA(VLOOKUP(D2304,Grouped_Sources!$C:$C,1,FALSE)),"", INDIRECT(VLOOKUP(D2304,Grouped_Sources!$C:$G,5,FALSE)))</f>
        <v>InjuryReportingRate_WriteUp_vxx.docx on OneDrive Ali Abbas - ITHIM Global\Methods and Processes\Input Parameters\InjuryReportingRate</v>
      </c>
      <c r="M2304" s="21"/>
      <c r="N2304" s="21"/>
    </row>
    <row r="2305" spans="1:14">
      <c r="A2305" s="5">
        <f t="shared" si="346"/>
        <v>26</v>
      </c>
      <c r="B2305" s="5">
        <f t="shared" si="347"/>
        <v>26</v>
      </c>
      <c r="C2305" s="5" t="str">
        <f t="shared" ca="1" si="348"/>
        <v>chronic_disease_scalar</v>
      </c>
      <c r="D2305" s="5" t="str">
        <f t="shared" ca="1" si="349"/>
        <v>chronic_disease_scalar_valdivia</v>
      </c>
      <c r="E2305" s="4" t="str" cm="1">
        <f t="array" aca="1" ref="E2305" ca="1">INDIRECT(ADDRESS(1,A2305,1,1,"all_city_parameter_inputs"))</f>
        <v>valdivia</v>
      </c>
      <c r="F2305" s="6" t="str" cm="1">
        <f t="array" aca="1" ref="F2305" ca="1">IF(AND(ISBLANK(INDIRECT(ADDRESS(B2305,2,1,1,"all_city_parameter_inputs"))), ISBLANK(INDIRECT(ADDRESS(B2305,1,1,1,"all_city_parameter_inputs")))), "", IF(ISBLANK(INDIRECT(ADDRESS(B2305,1,1,1,"all_city_parameter_inputs"))), All_city_list!F2304,INDIRECT(ADDRESS(B2305,1,1,1,"all_city_parameter_inputs"))))</f>
        <v>chronic_disease_scalar</v>
      </c>
      <c r="G2305" s="4" t="str" cm="1">
        <f t="array" aca="1" ref="G2305" ca="1">IF(AND(ISBLANK(INDIRECT(ADDRESS(B2305,3,1,1,"all_city_parameter_inputs"))),ISBLANK(INDIRECT(ADDRESS(B2305,2,1,1,"all_city_parameter_inputs")))),"",IF(ISBLANK(INDIRECT(ADDRESS(B2305,2,1,1,"all_city_parameter_inputs"))),"",INDIRECT(ADDRESS(B2305,2,1,1,"all_city_parameter_inputs"))))</f>
        <v>constant</v>
      </c>
      <c r="H2305" s="17" cm="1">
        <f t="array" aca="1" ref="H2305" ca="1">IF(ISBLANK(INDIRECT(ADDRESS(B2305,A2305,1,1,"all_city_parameter_inputs"))), "--",INDIRECT(ADDRESS(B2305,A2305,1,1,"all_city_parameter_inputs")))</f>
        <v>1</v>
      </c>
      <c r="I2305" s="17">
        <f ca="1">IF(OR(G2305="alpha",G2305="beta",G2305="sd",G2305="mean"),"--",VLOOKUP(C2305,Default!$B$5:$H$113,7,FALSE))</f>
        <v>1</v>
      </c>
      <c r="J2305" s="4" t="str">
        <f ca="1">VLOOKUP(F2305,Lookup!$C$5:$D$109,2, FALSE)</f>
        <v>Health values</v>
      </c>
      <c r="K2305" s="4" t="str">
        <f ca="1">VLOOKUP(C2305,Default!$B$4:$E$113,4, FALSE)</f>
        <v>scalar for GBD data</v>
      </c>
      <c r="L2305" s="21" t="str" cm="1">
        <f t="array" aca="1" ref="L2305" ca="1">IF(ISNA(VLOOKUP(D2305,Grouped_Sources!$C:$C,1,FALSE)),"", INDIRECT(VLOOKUP(D2305,Grouped_Sources!$C:$G,5,FALSE)))</f>
        <v>dummy value - leave for time being</v>
      </c>
      <c r="M2305" s="21"/>
      <c r="N2305" s="21"/>
    </row>
    <row r="2306" spans="1:14">
      <c r="A2306" s="5">
        <f t="shared" si="346"/>
        <v>26</v>
      </c>
      <c r="B2306" s="5">
        <f t="shared" si="347"/>
        <v>27</v>
      </c>
      <c r="C2306" s="5" t="str">
        <f t="shared" ca="1" si="348"/>
        <v>chronic_disease_scalar</v>
      </c>
      <c r="D2306" s="5" t="str">
        <f t="shared" ca="1" si="349"/>
        <v>chronic_disease_scalar_valdivia</v>
      </c>
      <c r="E2306" s="4" t="str" cm="1">
        <f t="array" aca="1" ref="E2306" ca="1">INDIRECT(ADDRESS(1,A2306,1,1,"all_city_parameter_inputs"))</f>
        <v>valdivia</v>
      </c>
      <c r="F2306" s="6" t="str" cm="1">
        <f t="array" aca="1" ref="F2306" ca="1">IF(AND(ISBLANK(INDIRECT(ADDRESS(B2306,2,1,1,"all_city_parameter_inputs"))), ISBLANK(INDIRECT(ADDRESS(B2306,1,1,1,"all_city_parameter_inputs")))), "", IF(ISBLANK(INDIRECT(ADDRESS(B2306,1,1,1,"all_city_parameter_inputs"))), All_city_list!F2305,INDIRECT(ADDRESS(B2306,1,1,1,"all_city_parameter_inputs"))))</f>
        <v>chronic_disease_scalar</v>
      </c>
      <c r="G2306" s="4" t="str" cm="1">
        <f t="array" aca="1" ref="G2306" ca="1">IF(AND(ISBLANK(INDIRECT(ADDRESS(B2306,3,1,1,"all_city_parameter_inputs"))),ISBLANK(INDIRECT(ADDRESS(B2306,2,1,1,"all_city_parameter_inputs")))),"",IF(ISBLANK(INDIRECT(ADDRESS(B2306,2,1,1,"all_city_parameter_inputs"))),"",INDIRECT(ADDRESS(B2306,2,1,1,"all_city_parameter_inputs"))))</f>
        <v>mean</v>
      </c>
      <c r="H2306" s="17" cm="1">
        <f t="array" aca="1" ref="H2306" ca="1">IF(ISBLANK(INDIRECT(ADDRESS(B2306,A2306,1,1,"all_city_parameter_inputs"))), "--",INDIRECT(ADDRESS(B2306,A2306,1,1,"all_city_parameter_inputs")))</f>
        <v>1</v>
      </c>
      <c r="I2306" s="17" t="str">
        <f ca="1">IF(OR(G2306="alpha",G2306="beta",G2306="sd",G2306="mean"),"--",VLOOKUP(C2306,Default!$B$5:$H$113,7,FALSE))</f>
        <v>--</v>
      </c>
      <c r="J2306" s="4" t="str">
        <f ca="1">VLOOKUP(F2306,Lookup!$C$5:$D$109,2, FALSE)</f>
        <v>Health values</v>
      </c>
      <c r="K2306" s="4" t="str">
        <f ca="1">VLOOKUP(C2306,Default!$B$4:$E$113,4, FALSE)</f>
        <v>scalar for GBD data</v>
      </c>
      <c r="L2306" s="21" t="str" cm="1">
        <f t="array" aca="1" ref="L2306" ca="1">IF(ISNA(VLOOKUP(D2306,Grouped_Sources!$C:$C,1,FALSE)),"", INDIRECT(VLOOKUP(D2306,Grouped_Sources!$C:$G,5,FALSE)))</f>
        <v>dummy value - leave for time being</v>
      </c>
      <c r="M2306" s="21"/>
      <c r="N2306" s="21"/>
    </row>
    <row r="2307" spans="1:14">
      <c r="A2307" s="5">
        <f t="shared" si="346"/>
        <v>26</v>
      </c>
      <c r="B2307" s="5">
        <f t="shared" si="347"/>
        <v>28</v>
      </c>
      <c r="C2307" s="5" t="str">
        <f t="shared" ca="1" si="348"/>
        <v>chronic_disease_scalar</v>
      </c>
      <c r="D2307" s="5" t="str">
        <f t="shared" ca="1" si="349"/>
        <v>chronic_disease_scalar_valdivia</v>
      </c>
      <c r="E2307" s="4" t="str" cm="1">
        <f t="array" aca="1" ref="E2307" ca="1">INDIRECT(ADDRESS(1,A2307,1,1,"all_city_parameter_inputs"))</f>
        <v>valdivia</v>
      </c>
      <c r="F2307" s="6" t="str" cm="1">
        <f t="array" aca="1" ref="F2307" ca="1">IF(AND(ISBLANK(INDIRECT(ADDRESS(B2307,2,1,1,"all_city_parameter_inputs"))), ISBLANK(INDIRECT(ADDRESS(B2307,1,1,1,"all_city_parameter_inputs")))), "", IF(ISBLANK(INDIRECT(ADDRESS(B2307,1,1,1,"all_city_parameter_inputs"))), All_city_list!F2306,INDIRECT(ADDRESS(B2307,1,1,1,"all_city_parameter_inputs"))))</f>
        <v>chronic_disease_scalar</v>
      </c>
      <c r="G2307" s="4" t="str" cm="1">
        <f t="array" aca="1" ref="G2307" ca="1">IF(AND(ISBLANK(INDIRECT(ADDRESS(B2307,3,1,1,"all_city_parameter_inputs"))),ISBLANK(INDIRECT(ADDRESS(B2307,2,1,1,"all_city_parameter_inputs")))),"",IF(ISBLANK(INDIRECT(ADDRESS(B2307,2,1,1,"all_city_parameter_inputs"))),"",INDIRECT(ADDRESS(B2307,2,1,1,"all_city_parameter_inputs"))))</f>
        <v>sd</v>
      </c>
      <c r="H2307" s="17" cm="1">
        <f t="array" aca="1" ref="H2307" ca="1">IF(ISBLANK(INDIRECT(ADDRESS(B2307,A2307,1,1,"all_city_parameter_inputs"))), "--",INDIRECT(ADDRESS(B2307,A2307,1,1,"all_city_parameter_inputs")))</f>
        <v>1.2</v>
      </c>
      <c r="I2307" s="17" t="str">
        <f ca="1">IF(OR(G2307="alpha",G2307="beta",G2307="sd",G2307="mean"),"--",VLOOKUP(C2307,Default!$B$5:$H$113,7,FALSE))</f>
        <v>--</v>
      </c>
      <c r="J2307" s="4" t="str">
        <f ca="1">VLOOKUP(F2307,Lookup!$C$5:$D$109,2, FALSE)</f>
        <v>Health values</v>
      </c>
      <c r="K2307" s="4" t="str">
        <f ca="1">VLOOKUP(C2307,Default!$B$4:$E$113,4, FALSE)</f>
        <v>scalar for GBD data</v>
      </c>
      <c r="L2307" s="21" t="str" cm="1">
        <f t="array" aca="1" ref="L2307" ca="1">IF(ISNA(VLOOKUP(D2307,Grouped_Sources!$C:$C,1,FALSE)),"", INDIRECT(VLOOKUP(D2307,Grouped_Sources!$C:$G,5,FALSE)))</f>
        <v>dummy value - leave for time being</v>
      </c>
      <c r="M2307" s="21"/>
      <c r="N2307" s="21"/>
    </row>
    <row r="2308" spans="1:14">
      <c r="A2308" s="5">
        <f t="shared" si="346"/>
        <v>26</v>
      </c>
      <c r="B2308" s="5">
        <f t="shared" si="347"/>
        <v>29</v>
      </c>
      <c r="C2308" s="5" t="str">
        <f t="shared" ca="1" si="348"/>
        <v>pm_conc_base</v>
      </c>
      <c r="D2308" s="5" t="str">
        <f t="shared" ca="1" si="349"/>
        <v>pm_conc_base_valdivia</v>
      </c>
      <c r="E2308" s="4" t="str" cm="1">
        <f t="array" aca="1" ref="E2308" ca="1">INDIRECT(ADDRESS(1,A2308,1,1,"all_city_parameter_inputs"))</f>
        <v>valdivia</v>
      </c>
      <c r="F2308" s="6" t="str" cm="1">
        <f t="array" aca="1" ref="F2308" ca="1">IF(AND(ISBLANK(INDIRECT(ADDRESS(B2308,2,1,1,"all_city_parameter_inputs"))), ISBLANK(INDIRECT(ADDRESS(B2308,1,1,1,"all_city_parameter_inputs")))), "", IF(ISBLANK(INDIRECT(ADDRESS(B2308,1,1,1,"all_city_parameter_inputs"))), All_city_list!F2307,INDIRECT(ADDRESS(B2308,1,1,1,"all_city_parameter_inputs"))))</f>
        <v>pm_conc_base</v>
      </c>
      <c r="G2308" s="4" t="str" cm="1">
        <f t="array" aca="1" ref="G2308" ca="1">IF(AND(ISBLANK(INDIRECT(ADDRESS(B2308,3,1,1,"all_city_parameter_inputs"))),ISBLANK(INDIRECT(ADDRESS(B2308,2,1,1,"all_city_parameter_inputs")))),"",IF(ISBLANK(INDIRECT(ADDRESS(B2308,2,1,1,"all_city_parameter_inputs"))),"",INDIRECT(ADDRESS(B2308,2,1,1,"all_city_parameter_inputs"))))</f>
        <v>constant</v>
      </c>
      <c r="H2308" s="17" cm="1">
        <f t="array" aca="1" ref="H2308" ca="1">IF(ISBLANK(INDIRECT(ADDRESS(B2308,A2308,1,1,"all_city_parameter_inputs"))), "--",INDIRECT(ADDRESS(B2308,A2308,1,1,"all_city_parameter_inputs")))</f>
        <v>34.446842859999997</v>
      </c>
      <c r="I2308" s="17">
        <f ca="1">IF(OR(G2308="alpha",G2308="beta",G2308="sd",G2308="mean"),"--",VLOOKUP(C2308,Default!$B$5:$H$113,7,FALSE))</f>
        <v>12.69</v>
      </c>
      <c r="J2308" s="4" t="str">
        <f ca="1">VLOOKUP(F2308,Lookup!$C$5:$D$109,2, FALSE)</f>
        <v>Pollution values</v>
      </c>
      <c r="K2308" s="4" t="str">
        <f ca="1">VLOOKUP(C2308,Default!$B$4:$E$113,4, FALSE)</f>
        <v>background PM2.5 concentration</v>
      </c>
      <c r="L2308" s="21" t="str" cm="1">
        <f t="array" aca="1" ref="L2308" ca="1">IF(ISNA(VLOOKUP(D2308,Grouped_Sources!$C:$C,1,FALSE)),"", INDIRECT(VLOOKUP(D2308,Grouped_Sources!$C:$G,5,FALSE)))</f>
        <v>…Dropbox\ITHIM Global\Methods and Processes\Air Pollution\Emissions and air pollution calculations - Rahul &amp; Haneen\Databases used\database_source_apport_studies_v2_0_26_9_2015.xls</v>
      </c>
      <c r="M2308" s="21"/>
      <c r="N2308" s="21"/>
    </row>
    <row r="2309" spans="1:14">
      <c r="A2309" s="5">
        <f t="shared" si="346"/>
        <v>26</v>
      </c>
      <c r="B2309" s="5">
        <f t="shared" si="347"/>
        <v>30</v>
      </c>
      <c r="C2309" s="5" t="str">
        <f t="shared" ca="1" si="348"/>
        <v>pm_conc_base</v>
      </c>
      <c r="D2309" s="5" t="str">
        <f t="shared" ca="1" si="349"/>
        <v>pm_conc_base_valdivia</v>
      </c>
      <c r="E2309" s="4" t="str" cm="1">
        <f t="array" aca="1" ref="E2309" ca="1">INDIRECT(ADDRESS(1,A2309,1,1,"all_city_parameter_inputs"))</f>
        <v>valdivia</v>
      </c>
      <c r="F2309" s="6" t="str" cm="1">
        <f t="array" aca="1" ref="F2309" ca="1">IF(AND(ISBLANK(INDIRECT(ADDRESS(B2309,2,1,1,"all_city_parameter_inputs"))), ISBLANK(INDIRECT(ADDRESS(B2309,1,1,1,"all_city_parameter_inputs")))), "", IF(ISBLANK(INDIRECT(ADDRESS(B2309,1,1,1,"all_city_parameter_inputs"))), All_city_list!F2308,INDIRECT(ADDRESS(B2309,1,1,1,"all_city_parameter_inputs"))))</f>
        <v>pm_conc_base</v>
      </c>
      <c r="G2309" s="4" t="str" cm="1">
        <f t="array" aca="1" ref="G2309" ca="1">IF(AND(ISBLANK(INDIRECT(ADDRESS(B2309,3,1,1,"all_city_parameter_inputs"))),ISBLANK(INDIRECT(ADDRESS(B2309,2,1,1,"all_city_parameter_inputs")))),"",IF(ISBLANK(INDIRECT(ADDRESS(B2309,2,1,1,"all_city_parameter_inputs"))),"",INDIRECT(ADDRESS(B2309,2,1,1,"all_city_parameter_inputs"))))</f>
        <v>mean</v>
      </c>
      <c r="H2309" s="17" t="str" cm="1">
        <f t="array" aca="1" ref="H2309" ca="1">IF(ISBLANK(INDIRECT(ADDRESS(B2309,A2309,1,1,"all_city_parameter_inputs"))), "--",INDIRECT(ADDRESS(B2309,A2309,1,1,"all_city_parameter_inputs")))</f>
        <v>--</v>
      </c>
      <c r="I2309" s="17" t="str">
        <f ca="1">IF(OR(G2309="alpha",G2309="beta",G2309="sd",G2309="mean"),"--",VLOOKUP(C2309,Default!$B$5:$H$113,7,FALSE))</f>
        <v>--</v>
      </c>
      <c r="J2309" s="4" t="str">
        <f ca="1">VLOOKUP(F2309,Lookup!$C$5:$D$109,2, FALSE)</f>
        <v>Pollution values</v>
      </c>
      <c r="K2309" s="4" t="str">
        <f ca="1">VLOOKUP(C2309,Default!$B$4:$E$113,4, FALSE)</f>
        <v>background PM2.5 concentration</v>
      </c>
      <c r="L2309" s="21" t="str" cm="1">
        <f t="array" aca="1" ref="L2309" ca="1">IF(ISNA(VLOOKUP(D2309,Grouped_Sources!$C:$C,1,FALSE)),"", INDIRECT(VLOOKUP(D2309,Grouped_Sources!$C:$G,5,FALSE)))</f>
        <v>…Dropbox\ITHIM Global\Methods and Processes\Air Pollution\Emissions and air pollution calculations - Rahul &amp; Haneen\Databases used\database_source_apport_studies_v2_0_26_9_2015.xls</v>
      </c>
      <c r="M2309" s="21"/>
      <c r="N2309" s="21"/>
    </row>
    <row r="2310" spans="1:14">
      <c r="A2310" s="5">
        <f t="shared" si="346"/>
        <v>26</v>
      </c>
      <c r="B2310" s="5">
        <f t="shared" si="347"/>
        <v>31</v>
      </c>
      <c r="C2310" s="5" t="str">
        <f t="shared" ca="1" si="348"/>
        <v>pm_conc_base</v>
      </c>
      <c r="D2310" s="5" t="str">
        <f t="shared" ca="1" si="349"/>
        <v>pm_conc_base_valdivia</v>
      </c>
      <c r="E2310" s="4" t="str" cm="1">
        <f t="array" aca="1" ref="E2310" ca="1">INDIRECT(ADDRESS(1,A2310,1,1,"all_city_parameter_inputs"))</f>
        <v>valdivia</v>
      </c>
      <c r="F2310" s="6" t="str" cm="1">
        <f t="array" aca="1" ref="F2310" ca="1">IF(AND(ISBLANK(INDIRECT(ADDRESS(B2310,2,1,1,"all_city_parameter_inputs"))), ISBLANK(INDIRECT(ADDRESS(B2310,1,1,1,"all_city_parameter_inputs")))), "", IF(ISBLANK(INDIRECT(ADDRESS(B2310,1,1,1,"all_city_parameter_inputs"))), All_city_list!F2309,INDIRECT(ADDRESS(B2310,1,1,1,"all_city_parameter_inputs"))))</f>
        <v>pm_conc_base</v>
      </c>
      <c r="G2310" s="4" t="str" cm="1">
        <f t="array" aca="1" ref="G2310" ca="1">IF(AND(ISBLANK(INDIRECT(ADDRESS(B2310,3,1,1,"all_city_parameter_inputs"))),ISBLANK(INDIRECT(ADDRESS(B2310,2,1,1,"all_city_parameter_inputs")))),"",IF(ISBLANK(INDIRECT(ADDRESS(B2310,2,1,1,"all_city_parameter_inputs"))),"",INDIRECT(ADDRESS(B2310,2,1,1,"all_city_parameter_inputs"))))</f>
        <v>sd</v>
      </c>
      <c r="H2310" s="17" t="str" cm="1">
        <f t="array" aca="1" ref="H2310" ca="1">IF(ISBLANK(INDIRECT(ADDRESS(B2310,A2310,1,1,"all_city_parameter_inputs"))), "--",INDIRECT(ADDRESS(B2310,A2310,1,1,"all_city_parameter_inputs")))</f>
        <v>--</v>
      </c>
      <c r="I2310" s="17" t="str">
        <f ca="1">IF(OR(G2310="alpha",G2310="beta",G2310="sd",G2310="mean"),"--",VLOOKUP(C2310,Default!$B$5:$H$113,7,FALSE))</f>
        <v>--</v>
      </c>
      <c r="J2310" s="4" t="str">
        <f ca="1">VLOOKUP(F2310,Lookup!$C$5:$D$109,2, FALSE)</f>
        <v>Pollution values</v>
      </c>
      <c r="K2310" s="4" t="str">
        <f ca="1">VLOOKUP(C2310,Default!$B$4:$E$113,4, FALSE)</f>
        <v>background PM2.5 concentration</v>
      </c>
      <c r="L2310" s="21" t="str" cm="1">
        <f t="array" aca="1" ref="L2310" ca="1">IF(ISNA(VLOOKUP(D2310,Grouped_Sources!$C:$C,1,FALSE)),"", INDIRECT(VLOOKUP(D2310,Grouped_Sources!$C:$G,5,FALSE)))</f>
        <v>…Dropbox\ITHIM Global\Methods and Processes\Air Pollution\Emissions and air pollution calculations - Rahul &amp; Haneen\Databases used\database_source_apport_studies_v2_0_26_9_2015.xls</v>
      </c>
      <c r="M2310" s="21"/>
      <c r="N2310" s="21"/>
    </row>
    <row r="2311" spans="1:14">
      <c r="A2311" s="5">
        <f t="shared" si="346"/>
        <v>26</v>
      </c>
      <c r="B2311" s="5">
        <f t="shared" si="347"/>
        <v>32</v>
      </c>
      <c r="C2311" s="5" t="str">
        <f t="shared" ca="1" si="348"/>
        <v>pm_trans_share</v>
      </c>
      <c r="D2311" s="5" t="str">
        <f t="shared" ca="1" si="349"/>
        <v>pm_trans_share_valdivia</v>
      </c>
      <c r="E2311" s="4" t="str" cm="1">
        <f t="array" aca="1" ref="E2311" ca="1">INDIRECT(ADDRESS(1,A2311,1,1,"all_city_parameter_inputs"))</f>
        <v>valdivia</v>
      </c>
      <c r="F2311" s="6" t="str" cm="1">
        <f t="array" aca="1" ref="F2311" ca="1">IF(AND(ISBLANK(INDIRECT(ADDRESS(B2311,2,1,1,"all_city_parameter_inputs"))), ISBLANK(INDIRECT(ADDRESS(B2311,1,1,1,"all_city_parameter_inputs")))), "", IF(ISBLANK(INDIRECT(ADDRESS(B2311,1,1,1,"all_city_parameter_inputs"))), All_city_list!F2310,INDIRECT(ADDRESS(B2311,1,1,1,"all_city_parameter_inputs"))))</f>
        <v>pm_trans_share</v>
      </c>
      <c r="G2311" s="4" t="str" cm="1">
        <f t="array" aca="1" ref="G2311" ca="1">IF(AND(ISBLANK(INDIRECT(ADDRESS(B2311,3,1,1,"all_city_parameter_inputs"))),ISBLANK(INDIRECT(ADDRESS(B2311,2,1,1,"all_city_parameter_inputs")))),"",IF(ISBLANK(INDIRECT(ADDRESS(B2311,2,1,1,"all_city_parameter_inputs"))),"",INDIRECT(ADDRESS(B2311,2,1,1,"all_city_parameter_inputs"))))</f>
        <v>constant</v>
      </c>
      <c r="H2311" s="17" cm="1">
        <f t="array" aca="1" ref="H2311" ca="1">IF(ISBLANK(INDIRECT(ADDRESS(B2311,A2311,1,1,"all_city_parameter_inputs"))), "--",INDIRECT(ADDRESS(B2311,A2311,1,1,"all_city_parameter_inputs")))</f>
        <v>0.32</v>
      </c>
      <c r="I2311" s="17">
        <f ca="1">IF(OR(G2311="alpha",G2311="beta",G2311="sd",G2311="mean"),"--",VLOOKUP(C2311,Default!$B$5:$H$113,7,FALSE))</f>
        <v>0.42</v>
      </c>
      <c r="J2311" s="4" t="str">
        <f ca="1">VLOOKUP(F2311,Lookup!$C$5:$D$109,2, FALSE)</f>
        <v>Pollution values</v>
      </c>
      <c r="K2311" s="4" t="str">
        <f ca="1">VLOOKUP(C2311,Default!$B$4:$E$113,4, FALSE)</f>
        <v>proportion of background PM2.5 attributable to transport</v>
      </c>
      <c r="L2311" s="21" t="str" cm="1">
        <f t="array" aca="1" ref="L2311" ca="1">IF(ISNA(VLOOKUP(D2311,Grouped_Sources!$C:$C,1,FALSE)),"", INDIRECT(VLOOKUP(D2311,Grouped_Sources!$C:$G,5,FALSE)))</f>
        <v>…Dropbox\ITHIM Global\Methods and Processes\Air Pollution\Emissions and air pollution calculations - Rahul &amp; Haneen\Databases used\database_source_apport_studies_v2_0_26_9_2015.xls</v>
      </c>
      <c r="M2311" s="21"/>
      <c r="N2311" s="21"/>
    </row>
    <row r="2312" spans="1:14">
      <c r="A2312" s="5">
        <f t="shared" si="346"/>
        <v>26</v>
      </c>
      <c r="B2312" s="5">
        <f t="shared" si="347"/>
        <v>33</v>
      </c>
      <c r="C2312" s="5" t="str">
        <f t="shared" ca="1" si="348"/>
        <v>pm_trans_share</v>
      </c>
      <c r="D2312" s="5" t="str">
        <f t="shared" ca="1" si="349"/>
        <v>pm_trans_share_valdivia</v>
      </c>
      <c r="E2312" s="4" t="str" cm="1">
        <f t="array" aca="1" ref="E2312" ca="1">INDIRECT(ADDRESS(1,A2312,1,1,"all_city_parameter_inputs"))</f>
        <v>valdivia</v>
      </c>
      <c r="F2312" s="6" t="str" cm="1">
        <f t="array" aca="1" ref="F2312" ca="1">IF(AND(ISBLANK(INDIRECT(ADDRESS(B2312,2,1,1,"all_city_parameter_inputs"))), ISBLANK(INDIRECT(ADDRESS(B2312,1,1,1,"all_city_parameter_inputs")))), "", IF(ISBLANK(INDIRECT(ADDRESS(B2312,1,1,1,"all_city_parameter_inputs"))), All_city_list!F2311,INDIRECT(ADDRESS(B2312,1,1,1,"all_city_parameter_inputs"))))</f>
        <v>pm_trans_share</v>
      </c>
      <c r="G2312" s="4" t="str" cm="1">
        <f t="array" aca="1" ref="G2312" ca="1">IF(AND(ISBLANK(INDIRECT(ADDRESS(B2312,3,1,1,"all_city_parameter_inputs"))),ISBLANK(INDIRECT(ADDRESS(B2312,2,1,1,"all_city_parameter_inputs")))),"",IF(ISBLANK(INDIRECT(ADDRESS(B2312,2,1,1,"all_city_parameter_inputs"))),"",INDIRECT(ADDRESS(B2312,2,1,1,"all_city_parameter_inputs"))))</f>
        <v>alpha</v>
      </c>
      <c r="H2312" s="17" t="str" cm="1">
        <f t="array" aca="1" ref="H2312" ca="1">IF(ISBLANK(INDIRECT(ADDRESS(B2312,A2312,1,1,"all_city_parameter_inputs"))), "--",INDIRECT(ADDRESS(B2312,A2312,1,1,"all_city_parameter_inputs")))</f>
        <v>--</v>
      </c>
      <c r="I2312" s="17" t="str">
        <f ca="1">IF(OR(G2312="alpha",G2312="beta",G2312="sd",G2312="mean"),"--",VLOOKUP(C2312,Default!$B$5:$H$113,7,FALSE))</f>
        <v>--</v>
      </c>
      <c r="J2312" s="4" t="str">
        <f ca="1">VLOOKUP(F2312,Lookup!$C$5:$D$109,2, FALSE)</f>
        <v>Pollution values</v>
      </c>
      <c r="K2312" s="4" t="str">
        <f ca="1">VLOOKUP(C2312,Default!$B$4:$E$113,4, FALSE)</f>
        <v>proportion of background PM2.5 attributable to transport</v>
      </c>
      <c r="L2312" s="21" t="str" cm="1">
        <f t="array" aca="1" ref="L2312" ca="1">IF(ISNA(VLOOKUP(D2312,Grouped_Sources!$C:$C,1,FALSE)),"", INDIRECT(VLOOKUP(D2312,Grouped_Sources!$C:$G,5,FALSE)))</f>
        <v>…Dropbox\ITHIM Global\Methods and Processes\Air Pollution\Emissions and air pollution calculations - Rahul &amp; Haneen\Databases used\database_source_apport_studies_v2_0_26_9_2015.xls</v>
      </c>
      <c r="M2312" s="21"/>
      <c r="N2312" s="21"/>
    </row>
    <row r="2313" spans="1:14">
      <c r="A2313" s="5">
        <f t="shared" si="346"/>
        <v>26</v>
      </c>
      <c r="B2313" s="5">
        <f t="shared" si="347"/>
        <v>34</v>
      </c>
      <c r="C2313" s="5" t="str">
        <f t="shared" ca="1" si="348"/>
        <v>pm_trans_share</v>
      </c>
      <c r="D2313" s="5" t="str">
        <f t="shared" ca="1" si="349"/>
        <v>pm_trans_share_valdivia</v>
      </c>
      <c r="E2313" s="4" t="str" cm="1">
        <f t="array" aca="1" ref="E2313" ca="1">INDIRECT(ADDRESS(1,A2313,1,1,"all_city_parameter_inputs"))</f>
        <v>valdivia</v>
      </c>
      <c r="F2313" s="6" t="str" cm="1">
        <f t="array" aca="1" ref="F2313" ca="1">IF(AND(ISBLANK(INDIRECT(ADDRESS(B2313,2,1,1,"all_city_parameter_inputs"))), ISBLANK(INDIRECT(ADDRESS(B2313,1,1,1,"all_city_parameter_inputs")))), "", IF(ISBLANK(INDIRECT(ADDRESS(B2313,1,1,1,"all_city_parameter_inputs"))), All_city_list!F2312,INDIRECT(ADDRESS(B2313,1,1,1,"all_city_parameter_inputs"))))</f>
        <v>pm_trans_share</v>
      </c>
      <c r="G2313" s="4" t="str" cm="1">
        <f t="array" aca="1" ref="G2313" ca="1">IF(AND(ISBLANK(INDIRECT(ADDRESS(B2313,3,1,1,"all_city_parameter_inputs"))),ISBLANK(INDIRECT(ADDRESS(B2313,2,1,1,"all_city_parameter_inputs")))),"",IF(ISBLANK(INDIRECT(ADDRESS(B2313,2,1,1,"all_city_parameter_inputs"))),"",INDIRECT(ADDRESS(B2313,2,1,1,"all_city_parameter_inputs"))))</f>
        <v>beta</v>
      </c>
      <c r="H2313" s="17" t="str" cm="1">
        <f t="array" aca="1" ref="H2313" ca="1">IF(ISBLANK(INDIRECT(ADDRESS(B2313,A2313,1,1,"all_city_parameter_inputs"))), "--",INDIRECT(ADDRESS(B2313,A2313,1,1,"all_city_parameter_inputs")))</f>
        <v>--</v>
      </c>
      <c r="I2313" s="17" t="str">
        <f ca="1">IF(OR(G2313="alpha",G2313="beta",G2313="sd",G2313="mean"),"--",VLOOKUP(C2313,Default!$B$5:$H$113,7,FALSE))</f>
        <v>--</v>
      </c>
      <c r="J2313" s="4" t="str">
        <f ca="1">VLOOKUP(F2313,Lookup!$C$5:$D$109,2, FALSE)</f>
        <v>Pollution values</v>
      </c>
      <c r="K2313" s="4" t="str">
        <f ca="1">VLOOKUP(C2313,Default!$B$4:$E$113,4, FALSE)</f>
        <v>proportion of background PM2.5 attributable to transport</v>
      </c>
      <c r="L2313" s="21" t="str" cm="1">
        <f t="array" aca="1" ref="L2313" ca="1">IF(ISNA(VLOOKUP(D2313,Grouped_Sources!$C:$C,1,FALSE)),"", INDIRECT(VLOOKUP(D2313,Grouped_Sources!$C:$G,5,FALSE)))</f>
        <v>…Dropbox\ITHIM Global\Methods and Processes\Air Pollution\Emissions and air pollution calculations - Rahul &amp; Haneen\Databases used\database_source_apport_studies_v2_0_26_9_2015.xls</v>
      </c>
      <c r="M2313" s="21"/>
      <c r="N2313" s="21"/>
    </row>
    <row r="2314" spans="1:14">
      <c r="A2314" s="5">
        <f t="shared" si="346"/>
        <v>26</v>
      </c>
      <c r="B2314" s="5">
        <f t="shared" si="347"/>
        <v>35</v>
      </c>
      <c r="C2314" s="5" t="str">
        <f t="shared" ca="1" si="348"/>
        <v>background_pa_scalar</v>
      </c>
      <c r="D2314" s="5" t="str">
        <f t="shared" ca="1" si="349"/>
        <v>background_pa_scalar_valdivia</v>
      </c>
      <c r="E2314" s="4" t="str" cm="1">
        <f t="array" aca="1" ref="E2314" ca="1">INDIRECT(ADDRESS(1,A2314,1,1,"all_city_parameter_inputs"))</f>
        <v>valdivia</v>
      </c>
      <c r="F2314" s="6" t="str" cm="1">
        <f t="array" aca="1" ref="F2314" ca="1">IF(AND(ISBLANK(INDIRECT(ADDRESS(B2314,2,1,1,"all_city_parameter_inputs"))), ISBLANK(INDIRECT(ADDRESS(B2314,1,1,1,"all_city_parameter_inputs")))), "", IF(ISBLANK(INDIRECT(ADDRESS(B2314,1,1,1,"all_city_parameter_inputs"))), All_city_list!F2313,INDIRECT(ADDRESS(B2314,1,1,1,"all_city_parameter_inputs"))))</f>
        <v>background_pa_scalar</v>
      </c>
      <c r="G2314" s="4" t="str" cm="1">
        <f t="array" aca="1" ref="G2314" ca="1">IF(AND(ISBLANK(INDIRECT(ADDRESS(B2314,3,1,1,"all_city_parameter_inputs"))),ISBLANK(INDIRECT(ADDRESS(B2314,2,1,1,"all_city_parameter_inputs")))),"",IF(ISBLANK(INDIRECT(ADDRESS(B2314,2,1,1,"all_city_parameter_inputs"))),"",INDIRECT(ADDRESS(B2314,2,1,1,"all_city_parameter_inputs"))))</f>
        <v>constant</v>
      </c>
      <c r="H2314" s="17" cm="1">
        <f t="array" aca="1" ref="H2314" ca="1">IF(ISBLANK(INDIRECT(ADDRESS(B2314,A2314,1,1,"all_city_parameter_inputs"))), "--",INDIRECT(ADDRESS(B2314,A2314,1,1,"all_city_parameter_inputs")))</f>
        <v>1</v>
      </c>
      <c r="I2314" s="17">
        <f ca="1">IF(OR(G2314="alpha",G2314="beta",G2314="sd",G2314="mean"),"--",VLOOKUP(C2314,Default!$B$5:$H$113,7,FALSE))</f>
        <v>1</v>
      </c>
      <c r="J2314" s="4" t="str">
        <f ca="1">VLOOKUP(F2314,Lookup!$C$5:$D$109,2, FALSE)</f>
        <v>PA values</v>
      </c>
      <c r="K2314" s="4" t="str">
        <f ca="1">VLOOKUP(C2314,Default!$B$4:$E$113,4, FALSE)</f>
        <v>scalar for physical activity</v>
      </c>
      <c r="L2314" s="21" t="str" cm="1">
        <f t="array" aca="1" ref="L2314" ca="1">IF(ISNA(VLOOKUP(D2314,Grouped_Sources!$C:$C,1,FALSE)),"", INDIRECT(VLOOKUP(D2314,Grouped_Sources!$C:$G,5,FALSE)))</f>
        <v>dummy value - leave (could be improved by looking at PA surveys</v>
      </c>
      <c r="M2314" s="21"/>
      <c r="N2314" s="21"/>
    </row>
    <row r="2315" spans="1:14">
      <c r="A2315" s="5">
        <f t="shared" si="346"/>
        <v>26</v>
      </c>
      <c r="B2315" s="5">
        <f t="shared" si="347"/>
        <v>36</v>
      </c>
      <c r="C2315" s="5" t="str">
        <f t="shared" ca="1" si="348"/>
        <v>background_pa_scalar</v>
      </c>
      <c r="D2315" s="5" t="str">
        <f t="shared" ca="1" si="349"/>
        <v>background_pa_scalar_valdivia</v>
      </c>
      <c r="E2315" s="4" t="str" cm="1">
        <f t="array" aca="1" ref="E2315" ca="1">INDIRECT(ADDRESS(1,A2315,1,1,"all_city_parameter_inputs"))</f>
        <v>valdivia</v>
      </c>
      <c r="F2315" s="6" t="str" cm="1">
        <f t="array" aca="1" ref="F2315" ca="1">IF(AND(ISBLANK(INDIRECT(ADDRESS(B2315,2,1,1,"all_city_parameter_inputs"))), ISBLANK(INDIRECT(ADDRESS(B2315,1,1,1,"all_city_parameter_inputs")))), "", IF(ISBLANK(INDIRECT(ADDRESS(B2315,1,1,1,"all_city_parameter_inputs"))), All_city_list!F2314,INDIRECT(ADDRESS(B2315,1,1,1,"all_city_parameter_inputs"))))</f>
        <v>background_pa_scalar</v>
      </c>
      <c r="G2315" s="4" t="str" cm="1">
        <f t="array" aca="1" ref="G2315" ca="1">IF(AND(ISBLANK(INDIRECT(ADDRESS(B2315,3,1,1,"all_city_parameter_inputs"))),ISBLANK(INDIRECT(ADDRESS(B2315,2,1,1,"all_city_parameter_inputs")))),"",IF(ISBLANK(INDIRECT(ADDRESS(B2315,2,1,1,"all_city_parameter_inputs"))),"",INDIRECT(ADDRESS(B2315,2,1,1,"all_city_parameter_inputs"))))</f>
        <v>mean</v>
      </c>
      <c r="H2315" s="17" cm="1">
        <f t="array" aca="1" ref="H2315" ca="1">IF(ISBLANK(INDIRECT(ADDRESS(B2315,A2315,1,1,"all_city_parameter_inputs"))), "--",INDIRECT(ADDRESS(B2315,A2315,1,1,"all_city_parameter_inputs")))</f>
        <v>1</v>
      </c>
      <c r="I2315" s="17" t="str">
        <f ca="1">IF(OR(G2315="alpha",G2315="beta",G2315="sd",G2315="mean"),"--",VLOOKUP(C2315,Default!$B$5:$H$113,7,FALSE))</f>
        <v>--</v>
      </c>
      <c r="J2315" s="4" t="str">
        <f ca="1">VLOOKUP(F2315,Lookup!$C$5:$D$109,2, FALSE)</f>
        <v>PA values</v>
      </c>
      <c r="K2315" s="4" t="str">
        <f ca="1">VLOOKUP(C2315,Default!$B$4:$E$113,4, FALSE)</f>
        <v>scalar for physical activity</v>
      </c>
      <c r="L2315" s="21" t="str" cm="1">
        <f t="array" aca="1" ref="L2315" ca="1">IF(ISNA(VLOOKUP(D2315,Grouped_Sources!$C:$C,1,FALSE)),"", INDIRECT(VLOOKUP(D2315,Grouped_Sources!$C:$G,5,FALSE)))</f>
        <v>dummy value - leave (could be improved by looking at PA surveys</v>
      </c>
      <c r="M2315" s="21"/>
      <c r="N2315" s="21"/>
    </row>
    <row r="2316" spans="1:14">
      <c r="A2316" s="5">
        <f t="shared" ref="A2316:A2379" si="357">A2217+1</f>
        <v>26</v>
      </c>
      <c r="B2316" s="5">
        <f t="shared" ref="B2316:B2379" si="358">B2217</f>
        <v>37</v>
      </c>
      <c r="C2316" s="5" t="str">
        <f t="shared" ca="1" si="348"/>
        <v>background_pa_scalar</v>
      </c>
      <c r="D2316" s="5" t="str">
        <f t="shared" ca="1" si="349"/>
        <v>background_pa_scalar_valdivia</v>
      </c>
      <c r="E2316" s="4" t="str" cm="1">
        <f t="array" aca="1" ref="E2316" ca="1">INDIRECT(ADDRESS(1,A2316,1,1,"all_city_parameter_inputs"))</f>
        <v>valdivia</v>
      </c>
      <c r="F2316" s="6" t="str" cm="1">
        <f t="array" aca="1" ref="F2316" ca="1">IF(AND(ISBLANK(INDIRECT(ADDRESS(B2316,2,1,1,"all_city_parameter_inputs"))), ISBLANK(INDIRECT(ADDRESS(B2316,1,1,1,"all_city_parameter_inputs")))), "", IF(ISBLANK(INDIRECT(ADDRESS(B2316,1,1,1,"all_city_parameter_inputs"))), All_city_list!F2315,INDIRECT(ADDRESS(B2316,1,1,1,"all_city_parameter_inputs"))))</f>
        <v>background_pa_scalar</v>
      </c>
      <c r="G2316" s="4" t="str" cm="1">
        <f t="array" aca="1" ref="G2316" ca="1">IF(AND(ISBLANK(INDIRECT(ADDRESS(B2316,3,1,1,"all_city_parameter_inputs"))),ISBLANK(INDIRECT(ADDRESS(B2316,2,1,1,"all_city_parameter_inputs")))),"",IF(ISBLANK(INDIRECT(ADDRESS(B2316,2,1,1,"all_city_parameter_inputs"))),"",INDIRECT(ADDRESS(B2316,2,1,1,"all_city_parameter_inputs"))))</f>
        <v>sd</v>
      </c>
      <c r="H2316" s="17" cm="1">
        <f t="array" aca="1" ref="H2316" ca="1">IF(ISBLANK(INDIRECT(ADDRESS(B2316,A2316,1,1,"all_city_parameter_inputs"))), "--",INDIRECT(ADDRESS(B2316,A2316,1,1,"all_city_parameter_inputs")))</f>
        <v>1.2</v>
      </c>
      <c r="I2316" s="17" t="str">
        <f ca="1">IF(OR(G2316="alpha",G2316="beta",G2316="sd",G2316="mean"),"--",VLOOKUP(C2316,Default!$B$5:$H$113,7,FALSE))</f>
        <v>--</v>
      </c>
      <c r="J2316" s="4" t="str">
        <f ca="1">VLOOKUP(F2316,Lookup!$C$5:$D$109,2, FALSE)</f>
        <v>PA values</v>
      </c>
      <c r="K2316" s="4" t="str">
        <f ca="1">VLOOKUP(C2316,Default!$B$4:$E$113,4, FALSE)</f>
        <v>scalar for physical activity</v>
      </c>
      <c r="L2316" s="21" t="str" cm="1">
        <f t="array" aca="1" ref="L2316" ca="1">IF(ISNA(VLOOKUP(D2316,Grouped_Sources!$C:$C,1,FALSE)),"", INDIRECT(VLOOKUP(D2316,Grouped_Sources!$C:$G,5,FALSE)))</f>
        <v>dummy value - leave (could be improved by looking at PA surveys</v>
      </c>
      <c r="M2316" s="21"/>
      <c r="N2316" s="21"/>
    </row>
    <row r="2317" spans="1:14">
      <c r="A2317" s="5">
        <f t="shared" si="357"/>
        <v>26</v>
      </c>
      <c r="B2317" s="5">
        <f t="shared" si="358"/>
        <v>38</v>
      </c>
      <c r="C2317" s="5" t="str">
        <f t="shared" ca="1" si="348"/>
        <v>bus_walk_time</v>
      </c>
      <c r="D2317" s="5" t="str">
        <f t="shared" ca="1" si="349"/>
        <v>bus_walk_time_valdivia</v>
      </c>
      <c r="E2317" s="4" t="str" cm="1">
        <f t="array" aca="1" ref="E2317" ca="1">INDIRECT(ADDRESS(1,A2317,1,1,"all_city_parameter_inputs"))</f>
        <v>valdivia</v>
      </c>
      <c r="F2317" s="6" t="str" cm="1">
        <f t="array" aca="1" ref="F2317" ca="1">IF(AND(ISBLANK(INDIRECT(ADDRESS(B2317,2,1,1,"all_city_parameter_inputs"))), ISBLANK(INDIRECT(ADDRESS(B2317,1,1,1,"all_city_parameter_inputs")))), "", IF(ISBLANK(INDIRECT(ADDRESS(B2317,1,1,1,"all_city_parameter_inputs"))), All_city_list!F2316,INDIRECT(ADDRESS(B2317,1,1,1,"all_city_parameter_inputs"))))</f>
        <v>bus_walk_time</v>
      </c>
      <c r="G2317" s="4" t="str" cm="1">
        <f t="array" aca="1" ref="G2317" ca="1">IF(AND(ISBLANK(INDIRECT(ADDRESS(B2317,3,1,1,"all_city_parameter_inputs"))),ISBLANK(INDIRECT(ADDRESS(B2317,2,1,1,"all_city_parameter_inputs")))),"",IF(ISBLANK(INDIRECT(ADDRESS(B2317,2,1,1,"all_city_parameter_inputs"))),"",INDIRECT(ADDRESS(B2317,2,1,1,"all_city_parameter_inputs"))))</f>
        <v>constant</v>
      </c>
      <c r="H2317" s="17" cm="1">
        <f t="array" aca="1" ref="H2317" ca="1">IF(ISBLANK(INDIRECT(ADDRESS(B2317,A2317,1,1,"all_city_parameter_inputs"))), "--",INDIRECT(ADDRESS(B2317,A2317,1,1,"all_city_parameter_inputs")))</f>
        <v>8</v>
      </c>
      <c r="I2317" s="17">
        <f ca="1">IF(OR(G2317="alpha",G2317="beta",G2317="sd",G2317="mean"),"--",VLOOKUP(C2317,Default!$B$5:$H$113,7,FALSE))</f>
        <v>16</v>
      </c>
      <c r="J2317" s="4" t="str">
        <f ca="1">VLOOKUP(F2317,Lookup!$C$5:$D$109,2, FALSE)</f>
        <v>Travel values</v>
      </c>
      <c r="K2317" s="4" t="str">
        <f ca="1">VLOOKUP(C2317,Default!$B$4:$E$113,4, FALSE)</f>
        <v>time taken to walk to bus stop, added to each trip with main mode bus unless there is already a walking component in the travel survey</v>
      </c>
      <c r="L2317" s="21" cm="1">
        <f t="array" aca="1" ref="L2317" ca="1">IF(ISNA(VLOOKUP(D2317,Grouped_Sources!$C:$C,1,FALSE)),"", INDIRECT(VLOOKUP(D2317,Grouped_Sources!$C:$G,5,FALSE)))</f>
        <v>0</v>
      </c>
      <c r="M2317" s="21"/>
      <c r="N2317" s="21"/>
    </row>
    <row r="2318" spans="1:14">
      <c r="A2318" s="5">
        <f t="shared" si="357"/>
        <v>26</v>
      </c>
      <c r="B2318" s="5">
        <f t="shared" si="358"/>
        <v>39</v>
      </c>
      <c r="C2318" s="5" t="str">
        <f t="shared" ca="1" si="348"/>
        <v>bus_walk_time</v>
      </c>
      <c r="D2318" s="5" t="str">
        <f t="shared" ca="1" si="349"/>
        <v>bus_walk_time_valdivia</v>
      </c>
      <c r="E2318" s="4" t="str" cm="1">
        <f t="array" aca="1" ref="E2318" ca="1">INDIRECT(ADDRESS(1,A2318,1,1,"all_city_parameter_inputs"))</f>
        <v>valdivia</v>
      </c>
      <c r="F2318" s="6" t="str" cm="1">
        <f t="array" aca="1" ref="F2318" ca="1">IF(AND(ISBLANK(INDIRECT(ADDRESS(B2318,2,1,1,"all_city_parameter_inputs"))), ISBLANK(INDIRECT(ADDRESS(B2318,1,1,1,"all_city_parameter_inputs")))), "", IF(ISBLANK(INDIRECT(ADDRESS(B2318,1,1,1,"all_city_parameter_inputs"))), All_city_list!F2317,INDIRECT(ADDRESS(B2318,1,1,1,"all_city_parameter_inputs"))))</f>
        <v>bus_walk_time</v>
      </c>
      <c r="G2318" s="4" t="str" cm="1">
        <f t="array" aca="1" ref="G2318" ca="1">IF(AND(ISBLANK(INDIRECT(ADDRESS(B2318,3,1,1,"all_city_parameter_inputs"))),ISBLANK(INDIRECT(ADDRESS(B2318,2,1,1,"all_city_parameter_inputs")))),"",IF(ISBLANK(INDIRECT(ADDRESS(B2318,2,1,1,"all_city_parameter_inputs"))),"",INDIRECT(ADDRESS(B2318,2,1,1,"all_city_parameter_inputs"))))</f>
        <v>mean</v>
      </c>
      <c r="H2318" s="17" cm="1">
        <f t="array" aca="1" ref="H2318" ca="1">IF(ISBLANK(INDIRECT(ADDRESS(B2318,A2318,1,1,"all_city_parameter_inputs"))), "--",INDIRECT(ADDRESS(B2318,A2318,1,1,"all_city_parameter_inputs")))</f>
        <v>6.7619000450402904</v>
      </c>
      <c r="I2318" s="17" t="str">
        <f ca="1">IF(OR(G2318="alpha",G2318="beta",G2318="sd",G2318="mean"),"--",VLOOKUP(C2318,Default!$B$5:$H$113,7,FALSE))</f>
        <v>--</v>
      </c>
      <c r="J2318" s="4" t="str">
        <f ca="1">VLOOKUP(F2318,Lookup!$C$5:$D$109,2, FALSE)</f>
        <v>Travel values</v>
      </c>
      <c r="K2318" s="4" t="str">
        <f ca="1">VLOOKUP(C2318,Default!$B$4:$E$113,4, FALSE)</f>
        <v>time taken to walk to bus stop, added to each trip with main mode bus unless there is already a walking component in the travel survey</v>
      </c>
      <c r="L2318" s="21" cm="1">
        <f t="array" aca="1" ref="L2318" ca="1">IF(ISNA(VLOOKUP(D2318,Grouped_Sources!$C:$C,1,FALSE)),"", INDIRECT(VLOOKUP(D2318,Grouped_Sources!$C:$G,5,FALSE)))</f>
        <v>0</v>
      </c>
      <c r="M2318" s="21"/>
      <c r="N2318" s="21"/>
    </row>
    <row r="2319" spans="1:14">
      <c r="A2319" s="5">
        <f t="shared" si="357"/>
        <v>26</v>
      </c>
      <c r="B2319" s="5">
        <f t="shared" si="358"/>
        <v>40</v>
      </c>
      <c r="C2319" s="5" t="str">
        <f t="shared" ca="1" si="348"/>
        <v>bus_walk_time</v>
      </c>
      <c r="D2319" s="5" t="str">
        <f t="shared" ca="1" si="349"/>
        <v>bus_walk_time_valdivia</v>
      </c>
      <c r="E2319" s="4" t="str" cm="1">
        <f t="array" aca="1" ref="E2319" ca="1">INDIRECT(ADDRESS(1,A2319,1,1,"all_city_parameter_inputs"))</f>
        <v>valdivia</v>
      </c>
      <c r="F2319" s="6" t="str" cm="1">
        <f t="array" aca="1" ref="F2319" ca="1">IF(AND(ISBLANK(INDIRECT(ADDRESS(B2319,2,1,1,"all_city_parameter_inputs"))), ISBLANK(INDIRECT(ADDRESS(B2319,1,1,1,"all_city_parameter_inputs")))), "", IF(ISBLANK(INDIRECT(ADDRESS(B2319,1,1,1,"all_city_parameter_inputs"))), All_city_list!F2318,INDIRECT(ADDRESS(B2319,1,1,1,"all_city_parameter_inputs"))))</f>
        <v>bus_walk_time</v>
      </c>
      <c r="G2319" s="4" t="str" cm="1">
        <f t="array" aca="1" ref="G2319" ca="1">IF(AND(ISBLANK(INDIRECT(ADDRESS(B2319,3,1,1,"all_city_parameter_inputs"))),ISBLANK(INDIRECT(ADDRESS(B2319,2,1,1,"all_city_parameter_inputs")))),"",IF(ISBLANK(INDIRECT(ADDRESS(B2319,2,1,1,"all_city_parameter_inputs"))),"",INDIRECT(ADDRESS(B2319,2,1,1,"all_city_parameter_inputs"))))</f>
        <v>sd</v>
      </c>
      <c r="H2319" s="17" cm="1">
        <f t="array" aca="1" ref="H2319" ca="1">IF(ISBLANK(INDIRECT(ADDRESS(B2319,A2319,1,1,"all_city_parameter_inputs"))), "--",INDIRECT(ADDRESS(B2319,A2319,1,1,"all_city_parameter_inputs")))</f>
        <v>1.7858463298051448</v>
      </c>
      <c r="I2319" s="17" t="str">
        <f ca="1">IF(OR(G2319="alpha",G2319="beta",G2319="sd",G2319="mean"),"--",VLOOKUP(C2319,Default!$B$5:$H$113,7,FALSE))</f>
        <v>--</v>
      </c>
      <c r="J2319" s="4" t="str">
        <f ca="1">VLOOKUP(F2319,Lookup!$C$5:$D$109,2, FALSE)</f>
        <v>Travel values</v>
      </c>
      <c r="K2319" s="4" t="str">
        <f ca="1">VLOOKUP(C2319,Default!$B$4:$E$113,4, FALSE)</f>
        <v>time taken to walk to bus stop, added to each trip with main mode bus unless there is already a walking component in the travel survey</v>
      </c>
      <c r="L2319" s="21" cm="1">
        <f t="array" aca="1" ref="L2319" ca="1">IF(ISNA(VLOOKUP(D2319,Grouped_Sources!$C:$C,1,FALSE)),"", INDIRECT(VLOOKUP(D2319,Grouped_Sources!$C:$G,5,FALSE)))</f>
        <v>0</v>
      </c>
      <c r="M2319" s="21"/>
      <c r="N2319" s="21"/>
    </row>
    <row r="2320" spans="1:14">
      <c r="A2320" s="5">
        <f t="shared" si="357"/>
        <v>26</v>
      </c>
      <c r="B2320" s="5">
        <f t="shared" si="358"/>
        <v>41</v>
      </c>
      <c r="C2320" s="5" t="str">
        <f t="shared" ca="1" si="348"/>
        <v>rail_walk_time</v>
      </c>
      <c r="D2320" s="5" t="str">
        <f t="shared" ca="1" si="349"/>
        <v>rail_walk_time_valdivia</v>
      </c>
      <c r="E2320" s="4" t="str" cm="1">
        <f t="array" aca="1" ref="E2320" ca="1">INDIRECT(ADDRESS(1,A2320,1,1,"all_city_parameter_inputs"))</f>
        <v>valdivia</v>
      </c>
      <c r="F2320" s="6" t="str" cm="1">
        <f t="array" aca="1" ref="F2320" ca="1">IF(AND(ISBLANK(INDIRECT(ADDRESS(B2320,2,1,1,"all_city_parameter_inputs"))), ISBLANK(INDIRECT(ADDRESS(B2320,1,1,1,"all_city_parameter_inputs")))), "", IF(ISBLANK(INDIRECT(ADDRESS(B2320,1,1,1,"all_city_parameter_inputs"))), All_city_list!F2319,INDIRECT(ADDRESS(B2320,1,1,1,"all_city_parameter_inputs"))))</f>
        <v>rail_walk_time</v>
      </c>
      <c r="G2320" s="4" t="str" cm="1">
        <f t="array" aca="1" ref="G2320" ca="1">IF(AND(ISBLANK(INDIRECT(ADDRESS(B2320,3,1,1,"all_city_parameter_inputs"))),ISBLANK(INDIRECT(ADDRESS(B2320,2,1,1,"all_city_parameter_inputs")))),"",IF(ISBLANK(INDIRECT(ADDRESS(B2320,2,1,1,"all_city_parameter_inputs"))),"",INDIRECT(ADDRESS(B2320,2,1,1,"all_city_parameter_inputs"))))</f>
        <v>constant</v>
      </c>
      <c r="H2320" s="17" cm="1">
        <f t="array" aca="1" ref="H2320" ca="1">IF(ISBLANK(INDIRECT(ADDRESS(B2320,A2320,1,1,"all_city_parameter_inputs"))), "--",INDIRECT(ADDRESS(B2320,A2320,1,1,"all_city_parameter_inputs")))</f>
        <v>11</v>
      </c>
      <c r="I2320" s="17">
        <f ca="1">IF(OR(G2320="alpha",G2320="beta",G2320="sd",G2320="mean"),"--",VLOOKUP(C2320,Default!$B$5:$H$113,7,FALSE))</f>
        <v>12.5</v>
      </c>
      <c r="J2320" s="4" t="str">
        <f ca="1">VLOOKUP(F2320,Lookup!$C$5:$D$109,2, FALSE)</f>
        <v>Travel values</v>
      </c>
      <c r="K2320" s="4" t="str">
        <f ca="1">VLOOKUP(C2320,Default!$B$4:$E$113,4, FALSE)</f>
        <v>time taken to walk to train station</v>
      </c>
      <c r="L2320" s="21" t="str" cm="1">
        <f t="array" aca="1" ref="L2320" ca="1">IF(ISNA(VLOOKUP(D2320,Grouped_Sources!$C:$C,1,FALSE)),"", INDIRECT(VLOOKUP(D2320,Grouped_Sources!$C:$G,5,FALSE)))</f>
        <v xml:space="preserve"> on OneDrive Ali Abbas - ITHIM Global\Methods and Processes\Input Parameters\Walk_to_PT</v>
      </c>
      <c r="M2320" s="21"/>
      <c r="N2320" s="21"/>
    </row>
    <row r="2321" spans="1:14">
      <c r="A2321" s="5">
        <f t="shared" si="357"/>
        <v>26</v>
      </c>
      <c r="B2321" s="5">
        <f t="shared" si="358"/>
        <v>42</v>
      </c>
      <c r="C2321" s="5" t="str">
        <f t="shared" ca="1" si="348"/>
        <v>rail_walk_time</v>
      </c>
      <c r="D2321" s="5" t="str">
        <f t="shared" ca="1" si="349"/>
        <v>rail_walk_time_valdivia</v>
      </c>
      <c r="E2321" s="4" t="str" cm="1">
        <f t="array" aca="1" ref="E2321" ca="1">INDIRECT(ADDRESS(1,A2321,1,1,"all_city_parameter_inputs"))</f>
        <v>valdivia</v>
      </c>
      <c r="F2321" s="6" t="str" cm="1">
        <f t="array" aca="1" ref="F2321" ca="1">IF(AND(ISBLANK(INDIRECT(ADDRESS(B2321,2,1,1,"all_city_parameter_inputs"))), ISBLANK(INDIRECT(ADDRESS(B2321,1,1,1,"all_city_parameter_inputs")))), "", IF(ISBLANK(INDIRECT(ADDRESS(B2321,1,1,1,"all_city_parameter_inputs"))), All_city_list!F2320,INDIRECT(ADDRESS(B2321,1,1,1,"all_city_parameter_inputs"))))</f>
        <v>rail_walk_time</v>
      </c>
      <c r="G2321" s="4" t="str" cm="1">
        <f t="array" aca="1" ref="G2321" ca="1">IF(AND(ISBLANK(INDIRECT(ADDRESS(B2321,3,1,1,"all_city_parameter_inputs"))),ISBLANK(INDIRECT(ADDRESS(B2321,2,1,1,"all_city_parameter_inputs")))),"",IF(ISBLANK(INDIRECT(ADDRESS(B2321,2,1,1,"all_city_parameter_inputs"))),"",INDIRECT(ADDRESS(B2321,2,1,1,"all_city_parameter_inputs"))))</f>
        <v>mean</v>
      </c>
      <c r="H2321" s="17" cm="1">
        <f t="array" aca="1" ref="H2321" ca="1">IF(ISBLANK(INDIRECT(ADDRESS(B2321,A2321,1,1,"all_city_parameter_inputs"))), "--",INDIRECT(ADDRESS(B2321,A2321,1,1,"all_city_parameter_inputs")))</f>
        <v>7.3125795241477052</v>
      </c>
      <c r="I2321" s="17" t="str">
        <f ca="1">IF(OR(G2321="alpha",G2321="beta",G2321="sd",G2321="mean"),"--",VLOOKUP(C2321,Default!$B$5:$H$113,7,FALSE))</f>
        <v>--</v>
      </c>
      <c r="J2321" s="4" t="str">
        <f ca="1">VLOOKUP(F2321,Lookup!$C$5:$D$109,2, FALSE)</f>
        <v>Travel values</v>
      </c>
      <c r="K2321" s="4" t="str">
        <f ca="1">VLOOKUP(C2321,Default!$B$4:$E$113,4, FALSE)</f>
        <v>time taken to walk to train station</v>
      </c>
      <c r="L2321" s="21" t="str" cm="1">
        <f t="array" aca="1" ref="L2321" ca="1">IF(ISNA(VLOOKUP(D2321,Grouped_Sources!$C:$C,1,FALSE)),"", INDIRECT(VLOOKUP(D2321,Grouped_Sources!$C:$G,5,FALSE)))</f>
        <v xml:space="preserve"> on OneDrive Ali Abbas - ITHIM Global\Methods and Processes\Input Parameters\Walk_to_PT</v>
      </c>
      <c r="M2321" s="21"/>
      <c r="N2321" s="21"/>
    </row>
    <row r="2322" spans="1:14">
      <c r="A2322" s="5">
        <f t="shared" si="357"/>
        <v>26</v>
      </c>
      <c r="B2322" s="5">
        <f t="shared" si="358"/>
        <v>43</v>
      </c>
      <c r="C2322" s="5" t="str">
        <f t="shared" ca="1" si="348"/>
        <v>rail_walk_time</v>
      </c>
      <c r="D2322" s="5" t="str">
        <f t="shared" ca="1" si="349"/>
        <v>rail_walk_time_valdivia</v>
      </c>
      <c r="E2322" s="4" t="str" cm="1">
        <f t="array" aca="1" ref="E2322" ca="1">INDIRECT(ADDRESS(1,A2322,1,1,"all_city_parameter_inputs"))</f>
        <v>valdivia</v>
      </c>
      <c r="F2322" s="6" t="str" cm="1">
        <f t="array" aca="1" ref="F2322" ca="1">IF(AND(ISBLANK(INDIRECT(ADDRESS(B2322,2,1,1,"all_city_parameter_inputs"))), ISBLANK(INDIRECT(ADDRESS(B2322,1,1,1,"all_city_parameter_inputs")))), "", IF(ISBLANK(INDIRECT(ADDRESS(B2322,1,1,1,"all_city_parameter_inputs"))), All_city_list!F2321,INDIRECT(ADDRESS(B2322,1,1,1,"all_city_parameter_inputs"))))</f>
        <v>rail_walk_time</v>
      </c>
      <c r="G2322" s="4" t="str" cm="1">
        <f t="array" aca="1" ref="G2322" ca="1">IF(AND(ISBLANK(INDIRECT(ADDRESS(B2322,3,1,1,"all_city_parameter_inputs"))),ISBLANK(INDIRECT(ADDRESS(B2322,2,1,1,"all_city_parameter_inputs")))),"",IF(ISBLANK(INDIRECT(ADDRESS(B2322,2,1,1,"all_city_parameter_inputs"))),"",INDIRECT(ADDRESS(B2322,2,1,1,"all_city_parameter_inputs"))))</f>
        <v>sd</v>
      </c>
      <c r="H2322" s="17" cm="1">
        <f t="array" aca="1" ref="H2322" ca="1">IF(ISBLANK(INDIRECT(ADDRESS(B2322,A2322,1,1,"all_city_parameter_inputs"))), "--",INDIRECT(ADDRESS(B2322,A2322,1,1,"all_city_parameter_inputs")))</f>
        <v>2.4686176204699946</v>
      </c>
      <c r="I2322" s="17" t="str">
        <f ca="1">IF(OR(G2322="alpha",G2322="beta",G2322="sd",G2322="mean"),"--",VLOOKUP(C2322,Default!$B$5:$H$113,7,FALSE))</f>
        <v>--</v>
      </c>
      <c r="J2322" s="4" t="str">
        <f ca="1">VLOOKUP(F2322,Lookup!$C$5:$D$109,2, FALSE)</f>
        <v>Travel values</v>
      </c>
      <c r="K2322" s="4" t="str">
        <f ca="1">VLOOKUP(C2322,Default!$B$4:$E$113,4, FALSE)</f>
        <v>time taken to walk to train station</v>
      </c>
      <c r="L2322" s="21" t="str" cm="1">
        <f t="array" aca="1" ref="L2322" ca="1">IF(ISNA(VLOOKUP(D2322,Grouped_Sources!$C:$C,1,FALSE)),"", INDIRECT(VLOOKUP(D2322,Grouped_Sources!$C:$G,5,FALSE)))</f>
        <v xml:space="preserve"> on OneDrive Ali Abbas - ITHIM Global\Methods and Processes\Input Parameters\Walk_to_PT</v>
      </c>
      <c r="M2322" s="21"/>
      <c r="N2322" s="21"/>
    </row>
    <row r="2323" spans="1:14">
      <c r="A2323" s="5">
        <f t="shared" si="357"/>
        <v>26</v>
      </c>
      <c r="B2323" s="5">
        <f t="shared" si="358"/>
        <v>44</v>
      </c>
      <c r="C2323" s="5" t="str">
        <f t="shared" ca="1" si="348"/>
        <v>add_personal_motorcycle_trips</v>
      </c>
      <c r="D2323" s="5" t="str">
        <f t="shared" ref="D2323:D2326" ca="1" si="359">F2323&amp;"_"&amp;E2323</f>
        <v>add_personal_motorcycle_trips_valdivia</v>
      </c>
      <c r="E2323" s="4" t="str" cm="1">
        <f t="array" aca="1" ref="E2323" ca="1">INDIRECT(ADDRESS(1,A2323,1,1,"all_city_parameter_inputs"))</f>
        <v>valdivia</v>
      </c>
      <c r="F2323" s="6" t="str" cm="1">
        <f t="array" aca="1" ref="F2323" ca="1">IF(AND(ISBLANK(INDIRECT(ADDRESS(B2323,2,1,1,"all_city_parameter_inputs"))), ISBLANK(INDIRECT(ADDRESS(B2323,1,1,1,"all_city_parameter_inputs")))), "", IF(ISBLANK(INDIRECT(ADDRESS(B2323,1,1,1,"all_city_parameter_inputs"))), All_city_list!F2322,INDIRECT(ADDRESS(B2323,1,1,1,"all_city_parameter_inputs"))))</f>
        <v>add_personal_motorcycle_trips</v>
      </c>
      <c r="G2323" s="4" t="str" cm="1">
        <f t="array" aca="1" ref="G2323" ca="1">IF(AND(ISBLANK(INDIRECT(ADDRESS(B2323,3,1,1,"all_city_parameter_inputs"))),ISBLANK(INDIRECT(ADDRESS(B2323,2,1,1,"all_city_parameter_inputs")))),"",IF(ISBLANK(INDIRECT(ADDRESS(B2323,2,1,1,"all_city_parameter_inputs"))),"",INDIRECT(ADDRESS(B2323,2,1,1,"all_city_parameter_inputs"))))</f>
        <v/>
      </c>
      <c r="H2323" s="17" t="str" cm="1">
        <f t="array" aca="1" ref="H2323" ca="1">IF(ISBLANK(INDIRECT(ADDRESS(B2323,A2323,1,1,"all_city_parameter_inputs"))), "--",INDIRECT(ADDRESS(B2323,A2323,1,1,"all_city_parameter_inputs")))</f>
        <v>Chile</v>
      </c>
      <c r="I2323" s="17" t="str">
        <f ca="1">IF(OR(G2323="alpha",G2323="beta",G2323="sd",G2323="mean"),"--",VLOOKUP(C2323,Default!$B$5:$H$113,7,FALSE))</f>
        <v>no</v>
      </c>
      <c r="J2323" s="4" t="str">
        <f ca="1">VLOOKUP(F2323,Lookup!$C$5:$D$109,2, FALSE)</f>
        <v>Travel values</v>
      </c>
      <c r="K2323" s="4" t="str">
        <f ca="1">VLOOKUP(C2323,Default!$B$4:$E$113,4, FALSE)</f>
        <v>if set to 'no', does not add any personal journey motorcycle trip. If set to 'Chile' add motorcycle trips based on Chilean data. Used if no motorcycle trips exist in the travel survey at all</v>
      </c>
      <c r="L2323" s="21" t="str" cm="1">
        <f t="array" aca="1" ref="L2323" ca="1">IF(ISNA(VLOOKUP(D2323,Grouped_Sources!$C:$C,1,FALSE)),"", INDIRECT(VLOOKUP(D2323,Grouped_Sources!$C:$G,5,FALSE)))</f>
        <v xml:space="preserve"> on OneDrive Ali Abbas - ITHIM Global\Methods and Processes\Input Parameters\NewMotorcycleTrips</v>
      </c>
      <c r="M2323" s="21"/>
      <c r="N2323" s="21"/>
    </row>
    <row r="2324" spans="1:14">
      <c r="A2324" s="5">
        <f t="shared" si="357"/>
        <v>26</v>
      </c>
      <c r="B2324" s="5">
        <f t="shared" si="358"/>
        <v>45</v>
      </c>
      <c r="C2324" s="5" t="str">
        <f t="shared" ca="1" si="348"/>
        <v>proportion_motorcycle_trips</v>
      </c>
      <c r="D2324" s="5" t="str">
        <f t="shared" ca="1" si="359"/>
        <v>proportion_motorcycle_trips_valdivia</v>
      </c>
      <c r="E2324" s="4" t="str" cm="1">
        <f t="array" aca="1" ref="E2324" ca="1">INDIRECT(ADDRESS(1,A2324,1,1,"all_city_parameter_inputs"))</f>
        <v>valdivia</v>
      </c>
      <c r="F2324" s="6" t="str" cm="1">
        <f t="array" aca="1" ref="F2324" ca="1">IF(AND(ISBLANK(INDIRECT(ADDRESS(B2324,2,1,1,"all_city_parameter_inputs"))), ISBLANK(INDIRECT(ADDRESS(B2324,1,1,1,"all_city_parameter_inputs")))), "", IF(ISBLANK(INDIRECT(ADDRESS(B2324,1,1,1,"all_city_parameter_inputs"))), All_city_list!F2323,INDIRECT(ADDRESS(B2324,1,1,1,"all_city_parameter_inputs"))))</f>
        <v>proportion_motorcycle_trips</v>
      </c>
      <c r="G2324" s="4" t="str" cm="1">
        <f t="array" aca="1" ref="G2324" ca="1">IF(AND(ISBLANK(INDIRECT(ADDRESS(B2324,3,1,1,"all_city_parameter_inputs"))),ISBLANK(INDIRECT(ADDRESS(B2324,2,1,1,"all_city_parameter_inputs")))),"",IF(ISBLANK(INDIRECT(ADDRESS(B2324,2,1,1,"all_city_parameter_inputs"))),"",INDIRECT(ADDRESS(B2324,2,1,1,"all_city_parameter_inputs"))))</f>
        <v>constant</v>
      </c>
      <c r="H2324" s="17" cm="1">
        <f t="array" aca="1" ref="H2324" ca="1">IF(ISBLANK(INDIRECT(ADDRESS(B2324,A2324,1,1,"all_city_parameter_inputs"))), "--",INDIRECT(ADDRESS(B2324,A2324,1,1,"all_city_parameter_inputs")))</f>
        <v>0.01</v>
      </c>
      <c r="I2324" s="17">
        <f ca="1">IF(OR(G2324="alpha",G2324="beta",G2324="sd",G2324="mean"),"--",VLOOKUP(C2324,Default!$B$5:$H$113,7,FALSE))</f>
        <v>0</v>
      </c>
      <c r="J2324" s="4" t="str">
        <f ca="1">VLOOKUP(F2324,Lookup!$C$5:$D$109,2, FALSE)</f>
        <v>Travel values</v>
      </c>
      <c r="K2324" s="4" t="str">
        <f ca="1">VLOOKUP(C2324,Default!$B$4:$E$113,4, FALSE)</f>
        <v>proportion of travel survey trips that should be added as motorcycle trips</v>
      </c>
      <c r="L2324" s="21" t="str" cm="1">
        <f t="array" aca="1" ref="L2324" ca="1">IF(ISNA(VLOOKUP(D2324,Grouped_Sources!$C:$C,1,FALSE)),"", INDIRECT(VLOOKUP(D2324,Grouped_Sources!$C:$G,5,FALSE)))</f>
        <v xml:space="preserve"> on OneDrive Ali Abbas - ITHIM Global\Methods and Processes\Input Parameters\NewMotorcycleTrips</v>
      </c>
      <c r="M2324" s="21"/>
      <c r="N2324" s="21"/>
    </row>
    <row r="2325" spans="1:14">
      <c r="A2325" s="5">
        <f t="shared" si="357"/>
        <v>26</v>
      </c>
      <c r="B2325" s="5">
        <f t="shared" si="358"/>
        <v>46</v>
      </c>
      <c r="C2325" s="5" t="str">
        <f t="shared" ca="1" si="348"/>
        <v>proportion_motorcycle_trips</v>
      </c>
      <c r="D2325" s="5" t="str">
        <f t="shared" ca="1" si="359"/>
        <v>proportion_motorcycle_trips_valdivia</v>
      </c>
      <c r="E2325" s="4" t="str" cm="1">
        <f t="array" aca="1" ref="E2325" ca="1">INDIRECT(ADDRESS(1,A2325,1,1,"all_city_parameter_inputs"))</f>
        <v>valdivia</v>
      </c>
      <c r="F2325" s="6" t="str" cm="1">
        <f t="array" aca="1" ref="F2325" ca="1">IF(AND(ISBLANK(INDIRECT(ADDRESS(B2325,2,1,1,"all_city_parameter_inputs"))), ISBLANK(INDIRECT(ADDRESS(B2325,1,1,1,"all_city_parameter_inputs")))), "", IF(ISBLANK(INDIRECT(ADDRESS(B2325,1,1,1,"all_city_parameter_inputs"))), All_city_list!F2324,INDIRECT(ADDRESS(B2325,1,1,1,"all_city_parameter_inputs"))))</f>
        <v>proportion_motorcycle_trips</v>
      </c>
      <c r="G2325" s="4" t="str" cm="1">
        <f t="array" aca="1" ref="G2325" ca="1">IF(AND(ISBLANK(INDIRECT(ADDRESS(B2325,3,1,1,"all_city_parameter_inputs"))),ISBLANK(INDIRECT(ADDRESS(B2325,2,1,1,"all_city_parameter_inputs")))),"",IF(ISBLANK(INDIRECT(ADDRESS(B2325,2,1,1,"all_city_parameter_inputs"))),"",INDIRECT(ADDRESS(B2325,2,1,1,"all_city_parameter_inputs"))))</f>
        <v>alpha</v>
      </c>
      <c r="H2325" s="17" cm="1">
        <f t="array" aca="1" ref="H2325" ca="1">IF(ISBLANK(INDIRECT(ADDRESS(B2325,A2325,1,1,"all_city_parameter_inputs"))), "--",INDIRECT(ADDRESS(B2325,A2325,1,1,"all_city_parameter_inputs")))</f>
        <v>10.99</v>
      </c>
      <c r="I2325" s="17" t="str">
        <f ca="1">IF(OR(G2325="alpha",G2325="beta",G2325="sd",G2325="mean"),"--",VLOOKUP(C2325,Default!$B$5:$H$113,7,FALSE))</f>
        <v>--</v>
      </c>
      <c r="J2325" s="4" t="str">
        <f ca="1">VLOOKUP(F2325,Lookup!$C$5:$D$109,2, FALSE)</f>
        <v>Travel values</v>
      </c>
      <c r="K2325" s="4" t="str">
        <f ca="1">VLOOKUP(C2325,Default!$B$4:$E$113,4, FALSE)</f>
        <v>proportion of travel survey trips that should be added as motorcycle trips</v>
      </c>
      <c r="L2325" s="21" t="str" cm="1">
        <f t="array" aca="1" ref="L2325" ca="1">IF(ISNA(VLOOKUP(D2325,Grouped_Sources!$C:$C,1,FALSE)),"", INDIRECT(VLOOKUP(D2325,Grouped_Sources!$C:$G,5,FALSE)))</f>
        <v xml:space="preserve"> on OneDrive Ali Abbas - ITHIM Global\Methods and Processes\Input Parameters\NewMotorcycleTrips</v>
      </c>
      <c r="M2325" s="21"/>
      <c r="N2325" s="21"/>
    </row>
    <row r="2326" spans="1:14">
      <c r="A2326" s="5">
        <f t="shared" si="357"/>
        <v>26</v>
      </c>
      <c r="B2326" s="5">
        <f t="shared" si="358"/>
        <v>47</v>
      </c>
      <c r="C2326" s="5" t="str">
        <f t="shared" ca="1" si="348"/>
        <v>proportion_motorcycle_trips</v>
      </c>
      <c r="D2326" s="5" t="str">
        <f t="shared" ca="1" si="359"/>
        <v>proportion_motorcycle_trips_valdivia</v>
      </c>
      <c r="E2326" s="4" t="str" cm="1">
        <f t="array" aca="1" ref="E2326" ca="1">INDIRECT(ADDRESS(1,A2326,1,1,"all_city_parameter_inputs"))</f>
        <v>valdivia</v>
      </c>
      <c r="F2326" s="6" t="str" cm="1">
        <f t="array" aca="1" ref="F2326" ca="1">IF(AND(ISBLANK(INDIRECT(ADDRESS(B2326,2,1,1,"all_city_parameter_inputs"))), ISBLANK(INDIRECT(ADDRESS(B2326,1,1,1,"all_city_parameter_inputs")))), "", IF(ISBLANK(INDIRECT(ADDRESS(B2326,1,1,1,"all_city_parameter_inputs"))), All_city_list!F2325,INDIRECT(ADDRESS(B2326,1,1,1,"all_city_parameter_inputs"))))</f>
        <v>proportion_motorcycle_trips</v>
      </c>
      <c r="G2326" s="4" t="str" cm="1">
        <f t="array" aca="1" ref="G2326" ca="1">IF(AND(ISBLANK(INDIRECT(ADDRESS(B2326,3,1,1,"all_city_parameter_inputs"))),ISBLANK(INDIRECT(ADDRESS(B2326,2,1,1,"all_city_parameter_inputs")))),"",IF(ISBLANK(INDIRECT(ADDRESS(B2326,2,1,1,"all_city_parameter_inputs"))),"",INDIRECT(ADDRESS(B2326,2,1,1,"all_city_parameter_inputs"))))</f>
        <v>beta</v>
      </c>
      <c r="H2326" s="17" cm="1">
        <f t="array" aca="1" ref="H2326" ca="1">IF(ISBLANK(INDIRECT(ADDRESS(B2326,A2326,1,1,"all_city_parameter_inputs"))), "--",INDIRECT(ADDRESS(B2326,A2326,1,1,"all_city_parameter_inputs")))</f>
        <v>1088.01</v>
      </c>
      <c r="I2326" s="17" t="str">
        <f ca="1">IF(OR(G2326="alpha",G2326="beta",G2326="sd",G2326="mean"),"--",VLOOKUP(C2326,Default!$B$5:$H$113,7,FALSE))</f>
        <v>--</v>
      </c>
      <c r="J2326" s="4" t="str">
        <f ca="1">VLOOKUP(F2326,Lookup!$C$5:$D$109,2, FALSE)</f>
        <v>Travel values</v>
      </c>
      <c r="K2326" s="4" t="str">
        <f ca="1">VLOOKUP(C2326,Default!$B$4:$E$113,4, FALSE)</f>
        <v>proportion of travel survey trips that should be added as motorcycle trips</v>
      </c>
      <c r="L2326" s="21" t="str" cm="1">
        <f t="array" aca="1" ref="L2326" ca="1">IF(ISNA(VLOOKUP(D2326,Grouped_Sources!$C:$C,1,FALSE)),"", INDIRECT(VLOOKUP(D2326,Grouped_Sources!$C:$G,5,FALSE)))</f>
        <v xml:space="preserve"> on OneDrive Ali Abbas - ITHIM Global\Methods and Processes\Input Parameters\NewMotorcycleTrips</v>
      </c>
      <c r="M2326" s="21"/>
      <c r="N2326" s="21"/>
    </row>
    <row r="2327" spans="1:14">
      <c r="A2327" s="5">
        <f t="shared" si="357"/>
        <v>26</v>
      </c>
      <c r="B2327" s="5">
        <f t="shared" si="358"/>
        <v>48</v>
      </c>
      <c r="C2327" s="5" t="str">
        <f t="shared" ca="1" si="348"/>
        <v>add_motorcycle_fleet</v>
      </c>
      <c r="D2327" s="5" t="str">
        <f t="shared" ca="1" si="349"/>
        <v>add_motorcycle_fleet_valdivia</v>
      </c>
      <c r="E2327" s="4" t="str" cm="1">
        <f t="array" aca="1" ref="E2327" ca="1">INDIRECT(ADDRESS(1,A2327,1,1,"all_city_parameter_inputs"))</f>
        <v>valdivia</v>
      </c>
      <c r="F2327" s="6" t="str" cm="1">
        <f t="array" aca="1" ref="F2327" ca="1">IF(AND(ISBLANK(INDIRECT(ADDRESS(B2327,2,1,1,"all_city_parameter_inputs"))), ISBLANK(INDIRECT(ADDRESS(B2327,1,1,1,"all_city_parameter_inputs")))), "", IF(ISBLANK(INDIRECT(ADDRESS(B2327,1,1,1,"all_city_parameter_inputs"))), All_city_list!F2322,INDIRECT(ADDRESS(B2327,1,1,1,"all_city_parameter_inputs"))))</f>
        <v>add_motorcycle_fleet</v>
      </c>
      <c r="G2327" s="4" t="str" cm="1">
        <f t="array" aca="1" ref="G2327" ca="1">IF(AND(ISBLANK(INDIRECT(ADDRESS(B2327,3,1,1,"all_city_parameter_inputs"))),ISBLANK(INDIRECT(ADDRESS(B2327,2,1,1,"all_city_parameter_inputs")))),"",IF(ISBLANK(INDIRECT(ADDRESS(B2327,2,1,1,"all_city_parameter_inputs"))),"",INDIRECT(ADDRESS(B2327,2,1,1,"all_city_parameter_inputs"))))</f>
        <v/>
      </c>
      <c r="H2327" s="17" t="str" cm="1">
        <f t="array" aca="1" ref="H2327" ca="1">IF(ISBLANK(INDIRECT(ADDRESS(B2327,A2327,1,1,"all_city_parameter_inputs"))), "--",INDIRECT(ADDRESS(B2327,A2327,1,1,"all_city_parameter_inputs")))</f>
        <v>T</v>
      </c>
      <c r="I2327" s="17" t="str">
        <f ca="1">IF(OR(G2327="alpha",G2327="beta",G2327="sd",G2327="mean"),"--",VLOOKUP(C2327,Default!$B$5:$H$113,7,FALSE))</f>
        <v>T</v>
      </c>
      <c r="J2327" s="4" t="str">
        <f ca="1">VLOOKUP(F2327,Lookup!$C$5:$D$109,2, FALSE)</f>
        <v>Travel values</v>
      </c>
      <c r="K2327" s="4" t="str">
        <f ca="1">VLOOKUP(C2327,Default!$B$4:$E$113,4, FALSE)</f>
        <v>whether to add motorcylce ghost trips</v>
      </c>
      <c r="L2327" s="21" t="str" cm="1">
        <f t="array" aca="1" ref="L2327" ca="1">IF(ISNA(VLOOKUP(D2327,Grouped_Sources!$C:$C,1,FALSE)),"", INDIRECT(VLOOKUP(D2327,Grouped_Sources!$C:$G,5,FALSE)))</f>
        <v xml:space="preserve"> on OneDrive Ali Abbas - ITHIM Global\Methods and Processes\Input Parameters\MotorcycleFleetRatio</v>
      </c>
      <c r="M2327" s="21"/>
      <c r="N2327" s="21"/>
    </row>
    <row r="2328" spans="1:14">
      <c r="A2328" s="5">
        <f t="shared" si="357"/>
        <v>26</v>
      </c>
      <c r="B2328" s="5">
        <f t="shared" si="358"/>
        <v>49</v>
      </c>
      <c r="C2328" s="5" t="str">
        <f t="shared" ca="1" si="348"/>
        <v>fleet_to_motorcycle_ratio</v>
      </c>
      <c r="D2328" s="5" t="str">
        <f t="shared" ca="1" si="349"/>
        <v>fleet_to_motorcycle_ratio_valdivia</v>
      </c>
      <c r="E2328" s="4" t="str" cm="1">
        <f t="array" aca="1" ref="E2328" ca="1">INDIRECT(ADDRESS(1,A2328,1,1,"all_city_parameter_inputs"))</f>
        <v>valdivia</v>
      </c>
      <c r="F2328" s="6" t="str" cm="1">
        <f t="array" aca="1" ref="F2328" ca="1">IF(AND(ISBLANK(INDIRECT(ADDRESS(B2328,2,1,1,"all_city_parameter_inputs"))), ISBLANK(INDIRECT(ADDRESS(B2328,1,1,1,"all_city_parameter_inputs")))), "", IF(ISBLANK(INDIRECT(ADDRESS(B2328,1,1,1,"all_city_parameter_inputs"))), All_city_list!F2327,INDIRECT(ADDRESS(B2328,1,1,1,"all_city_parameter_inputs"))))</f>
        <v>fleet_to_motorcycle_ratio</v>
      </c>
      <c r="G2328" s="4" t="str" cm="1">
        <f t="array" aca="1" ref="G2328" ca="1">IF(AND(ISBLANK(INDIRECT(ADDRESS(B2328,3,1,1,"all_city_parameter_inputs"))),ISBLANK(INDIRECT(ADDRESS(B2328,2,1,1,"all_city_parameter_inputs")))),"",IF(ISBLANK(INDIRECT(ADDRESS(B2328,2,1,1,"all_city_parameter_inputs"))),"",INDIRECT(ADDRESS(B2328,2,1,1,"all_city_parameter_inputs"))))</f>
        <v>constant</v>
      </c>
      <c r="H2328" s="17" cm="1">
        <f t="array" aca="1" ref="H2328" ca="1">IF(ISBLANK(INDIRECT(ADDRESS(B2328,A2328,1,1,"all_city_parameter_inputs"))), "--",INDIRECT(ADDRESS(B2328,A2328,1,1,"all_city_parameter_inputs")))</f>
        <v>0.44286216893596886</v>
      </c>
      <c r="I2328" s="17">
        <f ca="1">IF(OR(G2328="alpha",G2328="beta",G2328="sd",G2328="mean"),"--",VLOOKUP(C2328,Default!$B$5:$H$113,7,FALSE))</f>
        <v>0.441176470588235</v>
      </c>
      <c r="J2328" s="4" t="str">
        <f ca="1">VLOOKUP(F2328,Lookup!$C$5:$D$109,2, FALSE)</f>
        <v>Travel values</v>
      </c>
      <c r="K2328" s="4" t="str">
        <f ca="1">VLOOKUP(C2328,Default!$B$4:$E$113,4, FALSE)</f>
        <v xml:space="preserve">ratio of missing motorbike trips, e.g. if ratio = 0.6 and total trip distance in survey is 400, then want to add 600 km of motorbike trips. </v>
      </c>
      <c r="L2328" s="21" t="str" cm="1">
        <f t="array" aca="1" ref="L2328" ca="1">IF(ISNA(VLOOKUP(D2328,Grouped_Sources!$C:$C,1,FALSE)),"", INDIRECT(VLOOKUP(D2328,Grouped_Sources!$C:$G,5,FALSE)))</f>
        <v xml:space="preserve"> on OneDrive Ali Abbas - ITHIM Global\Methods and Processes\Input Parameters\MotorcycleFleetRatio</v>
      </c>
      <c r="M2328" s="21"/>
      <c r="N2328" s="21"/>
    </row>
    <row r="2329" spans="1:14">
      <c r="A2329" s="5">
        <f t="shared" si="357"/>
        <v>26</v>
      </c>
      <c r="B2329" s="5">
        <f t="shared" si="358"/>
        <v>50</v>
      </c>
      <c r="C2329" s="5" t="str">
        <f t="shared" ref="C2329:C2402" ca="1" si="360">IF(G2329 = "",F2329,IF(OR(G2329="alpha",G2329="beta",G2329="constant",G2329="sd",G2329="mean",G2329="sample"),F2329,F2329&amp;" "&amp;G2329))</f>
        <v>fleet_to_motorcycle_ratio</v>
      </c>
      <c r="D2329" s="5" t="str">
        <f t="shared" ca="1" si="349"/>
        <v>fleet_to_motorcycle_ratio_valdivia</v>
      </c>
      <c r="E2329" s="4" t="str" cm="1">
        <f t="array" aca="1" ref="E2329" ca="1">INDIRECT(ADDRESS(1,A2329,1,1,"all_city_parameter_inputs"))</f>
        <v>valdivia</v>
      </c>
      <c r="F2329" s="6" t="str" cm="1">
        <f t="array" aca="1" ref="F2329" ca="1">IF(AND(ISBLANK(INDIRECT(ADDRESS(B2329,2,1,1,"all_city_parameter_inputs"))), ISBLANK(INDIRECT(ADDRESS(B2329,1,1,1,"all_city_parameter_inputs")))), "", IF(ISBLANK(INDIRECT(ADDRESS(B2329,1,1,1,"all_city_parameter_inputs"))), All_city_list!F2328,INDIRECT(ADDRESS(B2329,1,1,1,"all_city_parameter_inputs"))))</f>
        <v>fleet_to_motorcycle_ratio</v>
      </c>
      <c r="G2329" s="4" t="str" cm="1">
        <f t="array" aca="1" ref="G2329" ca="1">IF(AND(ISBLANK(INDIRECT(ADDRESS(B2329,3,1,1,"all_city_parameter_inputs"))),ISBLANK(INDIRECT(ADDRESS(B2329,2,1,1,"all_city_parameter_inputs")))),"",IF(ISBLANK(INDIRECT(ADDRESS(B2329,2,1,1,"all_city_parameter_inputs"))),"",INDIRECT(ADDRESS(B2329,2,1,1,"all_city_parameter_inputs"))))</f>
        <v>alpha</v>
      </c>
      <c r="H2329" s="17" cm="1">
        <f t="array" aca="1" ref="H2329" ca="1">IF(ISBLANK(INDIRECT(ADDRESS(B2329,A2329,1,1,"all_city_parameter_inputs"))), "--",INDIRECT(ADDRESS(B2329,A2329,1,1,"all_city_parameter_inputs")))</f>
        <v>8.1299740092757009</v>
      </c>
      <c r="I2329" s="17" t="str">
        <f ca="1">IF(OR(G2329="alpha",G2329="beta",G2329="sd",G2329="mean"),"--",VLOOKUP(C2329,Default!$B$5:$H$113,7,FALSE))</f>
        <v>--</v>
      </c>
      <c r="J2329" s="4" t="str">
        <f ca="1">VLOOKUP(F2329,Lookup!$C$5:$D$109,2, FALSE)</f>
        <v>Travel values</v>
      </c>
      <c r="K2329" s="4" t="str">
        <f ca="1">VLOOKUP(C2329,Default!$B$4:$E$113,4, FALSE)</f>
        <v xml:space="preserve">ratio of missing motorbike trips, e.g. if ratio = 0.6 and total trip distance in survey is 400, then want to add 600 km of motorbike trips. </v>
      </c>
      <c r="L2329" s="21" t="str" cm="1">
        <f t="array" aca="1" ref="L2329" ca="1">IF(ISNA(VLOOKUP(D2329,Grouped_Sources!$C:$C,1,FALSE)),"", INDIRECT(VLOOKUP(D2329,Grouped_Sources!$C:$G,5,FALSE)))</f>
        <v xml:space="preserve"> on OneDrive Ali Abbas - ITHIM Global\Methods and Processes\Input Parameters\MotorcycleFleetRatio</v>
      </c>
      <c r="M2329" s="21"/>
      <c r="N2329" s="21"/>
    </row>
    <row r="2330" spans="1:14">
      <c r="A2330" s="5">
        <f t="shared" si="357"/>
        <v>26</v>
      </c>
      <c r="B2330" s="5">
        <f t="shared" si="358"/>
        <v>51</v>
      </c>
      <c r="C2330" s="5" t="str">
        <f t="shared" ca="1" si="360"/>
        <v>fleet_to_motorcycle_ratio</v>
      </c>
      <c r="D2330" s="5" t="str">
        <f t="shared" ca="1" si="349"/>
        <v>fleet_to_motorcycle_ratio_valdivia</v>
      </c>
      <c r="E2330" s="4" t="str" cm="1">
        <f t="array" aca="1" ref="E2330" ca="1">INDIRECT(ADDRESS(1,A2330,1,1,"all_city_parameter_inputs"))</f>
        <v>valdivia</v>
      </c>
      <c r="F2330" s="6" t="str" cm="1">
        <f t="array" aca="1" ref="F2330" ca="1">IF(AND(ISBLANK(INDIRECT(ADDRESS(B2330,2,1,1,"all_city_parameter_inputs"))), ISBLANK(INDIRECT(ADDRESS(B2330,1,1,1,"all_city_parameter_inputs")))), "", IF(ISBLANK(INDIRECT(ADDRESS(B2330,1,1,1,"all_city_parameter_inputs"))), All_city_list!F2329,INDIRECT(ADDRESS(B2330,1,1,1,"all_city_parameter_inputs"))))</f>
        <v>fleet_to_motorcycle_ratio</v>
      </c>
      <c r="G2330" s="4" t="str" cm="1">
        <f t="array" aca="1" ref="G2330" ca="1">IF(AND(ISBLANK(INDIRECT(ADDRESS(B2330,3,1,1,"all_city_parameter_inputs"))),ISBLANK(INDIRECT(ADDRESS(B2330,2,1,1,"all_city_parameter_inputs")))),"",IF(ISBLANK(INDIRECT(ADDRESS(B2330,2,1,1,"all_city_parameter_inputs"))),"",INDIRECT(ADDRESS(B2330,2,1,1,"all_city_parameter_inputs"))))</f>
        <v>beta</v>
      </c>
      <c r="H2330" s="17" cm="1">
        <f t="array" aca="1" ref="H2330" ca="1">IF(ISBLANK(INDIRECT(ADDRESS(B2330,A2330,1,1,"all_city_parameter_inputs"))), "--",INDIRECT(ADDRESS(B2330,A2330,1,1,"all_city_parameter_inputs")))</f>
        <v>10.227823471617663</v>
      </c>
      <c r="I2330" s="17" t="str">
        <f ca="1">IF(OR(G2330="alpha",G2330="beta",G2330="sd",G2330="mean"),"--",VLOOKUP(C2330,Default!$B$5:$H$113,7,FALSE))</f>
        <v>--</v>
      </c>
      <c r="J2330" s="4" t="str">
        <f ca="1">VLOOKUP(F2330,Lookup!$C$5:$D$109,2, FALSE)</f>
        <v>Travel values</v>
      </c>
      <c r="K2330" s="4" t="str">
        <f ca="1">VLOOKUP(C2330,Default!$B$4:$E$113,4, FALSE)</f>
        <v xml:space="preserve">ratio of missing motorbike trips, e.g. if ratio = 0.6 and total trip distance in survey is 400, then want to add 600 km of motorbike trips. </v>
      </c>
      <c r="L2330" s="21" t="str" cm="1">
        <f t="array" aca="1" ref="L2330" ca="1">IF(ISNA(VLOOKUP(D2330,Grouped_Sources!$C:$C,1,FALSE)),"", INDIRECT(VLOOKUP(D2330,Grouped_Sources!$C:$G,5,FALSE)))</f>
        <v xml:space="preserve"> on OneDrive Ali Abbas - ITHIM Global\Methods and Processes\Input Parameters\MotorcycleFleetRatio</v>
      </c>
      <c r="M2330" s="21"/>
      <c r="N2330" s="21"/>
    </row>
    <row r="2331" spans="1:14">
      <c r="A2331" s="5">
        <f t="shared" si="357"/>
        <v>26</v>
      </c>
      <c r="B2331" s="5">
        <f t="shared" si="358"/>
        <v>52</v>
      </c>
      <c r="C2331" s="5" t="str">
        <f t="shared" ca="1" si="360"/>
        <v>background_pa_confidence</v>
      </c>
      <c r="D2331" s="5" t="str">
        <f t="shared" ca="1" si="349"/>
        <v>background_pa_confidence_valdivia</v>
      </c>
      <c r="E2331" s="4" t="str" cm="1">
        <f t="array" aca="1" ref="E2331" ca="1">INDIRECT(ADDRESS(1,A2331,1,1,"all_city_parameter_inputs"))</f>
        <v>valdivia</v>
      </c>
      <c r="F2331" s="6" t="str" cm="1">
        <f t="array" aca="1" ref="F2331" ca="1">IF(AND(ISBLANK(INDIRECT(ADDRESS(B2331,2,1,1,"all_city_parameter_inputs"))), ISBLANK(INDIRECT(ADDRESS(B2331,1,1,1,"all_city_parameter_inputs")))), "", IF(ISBLANK(INDIRECT(ADDRESS(B2331,1,1,1,"all_city_parameter_inputs"))), All_city_list!F2330,INDIRECT(ADDRESS(B2331,1,1,1,"all_city_parameter_inputs"))))</f>
        <v>background_pa_confidence</v>
      </c>
      <c r="G2331" s="4" t="str" cm="1">
        <f t="array" aca="1" ref="G2331" ca="1">IF(AND(ISBLANK(INDIRECT(ADDRESS(B2331,3,1,1,"all_city_parameter_inputs"))),ISBLANK(INDIRECT(ADDRESS(B2331,2,1,1,"all_city_parameter_inputs")))),"",IF(ISBLANK(INDIRECT(ADDRESS(B2331,2,1,1,"all_city_parameter_inputs"))),"",INDIRECT(ADDRESS(B2331,2,1,1,"all_city_parameter_inputs"))))</f>
        <v>sample</v>
      </c>
      <c r="H2331" s="17" cm="1">
        <f t="array" aca="1" ref="H2331" ca="1">IF(ISBLANK(INDIRECT(ADDRESS(B2331,A2331,1,1,"all_city_parameter_inputs"))), "--",INDIRECT(ADDRESS(B2331,A2331,1,1,"all_city_parameter_inputs")))</f>
        <v>0.3</v>
      </c>
      <c r="I2331" s="17">
        <f ca="1">IF(OR(G2331="alpha",G2331="beta",G2331="sd",G2331="mean"),"--",VLOOKUP(C2331,Default!$B$5:$H$113,7,FALSE))</f>
        <v>1</v>
      </c>
      <c r="J2331" s="4" t="str">
        <f ca="1">VLOOKUP(F2331,Lookup!$C$5:$D$109,2, FALSE)</f>
        <v>PA values</v>
      </c>
      <c r="K2331" s="4" t="str">
        <f ca="1">VLOOKUP(C2331,Default!$B$4:$E$113,4, FALSE)</f>
        <v>how confident we are in the PA survey (in terms of number of people who report zero PA)</v>
      </c>
      <c r="L2331" s="21" t="str" cm="1">
        <f t="array" aca="1" ref="L2331" ca="1">IF(ISNA(VLOOKUP(D2331,Grouped_Sources!$C:$C,1,FALSE)),"", INDIRECT(VLOOKUP(D2331,Grouped_Sources!$C:$G,5,FALSE)))</f>
        <v/>
      </c>
      <c r="M2331" s="21"/>
      <c r="N2331" s="21"/>
    </row>
    <row r="2332" spans="1:14">
      <c r="A2332" s="5">
        <f t="shared" si="357"/>
        <v>26</v>
      </c>
      <c r="B2332" s="5">
        <f t="shared" si="358"/>
        <v>53</v>
      </c>
      <c r="C2332" s="5" t="str">
        <f t="shared" ca="1" si="360"/>
        <v>add_walk_to_pt_trips</v>
      </c>
      <c r="D2332" s="5" t="str">
        <f t="shared" ca="1" si="349"/>
        <v>add_walk_to_pt_trips_valdivia</v>
      </c>
      <c r="E2332" s="4" t="str" cm="1">
        <f t="array" aca="1" ref="E2332" ca="1">INDIRECT(ADDRESS(1,A2332,1,1,"all_city_parameter_inputs"))</f>
        <v>valdivia</v>
      </c>
      <c r="F2332" s="6" t="str" cm="1">
        <f t="array" aca="1" ref="F2332" ca="1">IF(AND(ISBLANK(INDIRECT(ADDRESS(B2332,2,1,1,"all_city_parameter_inputs"))), ISBLANK(INDIRECT(ADDRESS(B2332,1,1,1,"all_city_parameter_inputs")))), "", IF(ISBLANK(INDIRECT(ADDRESS(B2332,1,1,1,"all_city_parameter_inputs"))), All_city_list!F2331,INDIRECT(ADDRESS(B2332,1,1,1,"all_city_parameter_inputs"))))</f>
        <v>add_walk_to_pt_trips</v>
      </c>
      <c r="G2332" s="4" t="str" cm="1">
        <f t="array" aca="1" ref="G2332" ca="1">IF(AND(ISBLANK(INDIRECT(ADDRESS(B2332,3,1,1,"all_city_parameter_inputs"))),ISBLANK(INDIRECT(ADDRESS(B2332,2,1,1,"all_city_parameter_inputs")))),"",IF(ISBLANK(INDIRECT(ADDRESS(B2332,2,1,1,"all_city_parameter_inputs"))),"",INDIRECT(ADDRESS(B2332,2,1,1,"all_city_parameter_inputs"))))</f>
        <v/>
      </c>
      <c r="H2332" s="17" t="str" cm="1">
        <f t="array" aca="1" ref="H2332" ca="1">IF(ISBLANK(INDIRECT(ADDRESS(B2332,A2332,1,1,"all_city_parameter_inputs"))), "--",INDIRECT(ADDRESS(B2332,A2332,1,1,"all_city_parameter_inputs")))</f>
        <v>T</v>
      </c>
      <c r="I2332" s="17" t="str">
        <f ca="1">IF(OR(G2332="alpha",G2332="beta",G2332="sd",G2332="mean"),"--",VLOOKUP(C2332,Default!$B$5:$H$113,7,FALSE))</f>
        <v>T</v>
      </c>
      <c r="J2332" s="4" t="str">
        <f ca="1">VLOOKUP(F2332,Lookup!$C$5:$D$109,2, FALSE)</f>
        <v>Travel values</v>
      </c>
      <c r="K2332" s="4" t="str">
        <f ca="1">VLOOKUP(C2332,Default!$B$4:$E$113,4, FALSE)</f>
        <v>whether to add walk component to trips with main mode bus</v>
      </c>
      <c r="L2332" s="21" t="str" cm="1">
        <f t="array" aca="1" ref="L2332" ca="1">IF(ISNA(VLOOKUP(D2332,Grouped_Sources!$C:$C,1,FALSE)),"", INDIRECT(VLOOKUP(D2332,Grouped_Sources!$C:$G,5,FALSE)))</f>
        <v/>
      </c>
      <c r="M2332" s="21"/>
      <c r="N2332" s="21"/>
    </row>
    <row r="2333" spans="1:14">
      <c r="A2333" s="5">
        <f t="shared" si="357"/>
        <v>26</v>
      </c>
      <c r="B2333" s="5">
        <f t="shared" si="358"/>
        <v>54</v>
      </c>
      <c r="C2333" s="5" t="str">
        <f t="shared" ca="1" si="360"/>
        <v>bus_to_passenger_ratio</v>
      </c>
      <c r="D2333" s="5" t="str">
        <f t="shared" ca="1" si="349"/>
        <v>bus_to_passenger_ratio_valdivia</v>
      </c>
      <c r="E2333" s="4" t="str" cm="1">
        <f t="array" aca="1" ref="E2333" ca="1">INDIRECT(ADDRESS(1,A2333,1,1,"all_city_parameter_inputs"))</f>
        <v>valdivia</v>
      </c>
      <c r="F2333" s="6" t="str" cm="1">
        <f t="array" aca="1" ref="F2333" ca="1">IF(AND(ISBLANK(INDIRECT(ADDRESS(B2333,2,1,1,"all_city_parameter_inputs"))), ISBLANK(INDIRECT(ADDRESS(B2333,1,1,1,"all_city_parameter_inputs")))), "", IF(ISBLANK(INDIRECT(ADDRESS(B2333,1,1,1,"all_city_parameter_inputs"))), All_city_list!F2332,INDIRECT(ADDRESS(B2333,1,1,1,"all_city_parameter_inputs"))))</f>
        <v>bus_to_passenger_ratio</v>
      </c>
      <c r="G2333" s="4" t="str" cm="1">
        <f t="array" aca="1" ref="G2333" ca="1">IF(AND(ISBLANK(INDIRECT(ADDRESS(B2333,3,1,1,"all_city_parameter_inputs"))),ISBLANK(INDIRECT(ADDRESS(B2333,2,1,1,"all_city_parameter_inputs")))),"",IF(ISBLANK(INDIRECT(ADDRESS(B2333,2,1,1,"all_city_parameter_inputs"))),"",INDIRECT(ADDRESS(B2333,2,1,1,"all_city_parameter_inputs"))))</f>
        <v>constant</v>
      </c>
      <c r="H2333" s="17" cm="1">
        <f t="array" aca="1" ref="H2333" ca="1">IF(ISBLANK(INDIRECT(ADDRESS(B2333,A2333,1,1,"all_city_parameter_inputs"))), "--",INDIRECT(ADDRESS(B2333,A2333,1,1,"all_city_parameter_inputs")))</f>
        <v>6.6666666666666666E-2</v>
      </c>
      <c r="I2333" s="17">
        <f ca="1">IF(OR(G2333="alpha",G2333="beta",G2333="sd",G2333="mean"),"--",VLOOKUP(C2333,Default!$B$5:$H$113,7,FALSE))</f>
        <v>3.8910505836575897E-2</v>
      </c>
      <c r="J2333" s="4" t="str">
        <f ca="1">VLOOKUP(F2333,Lookup!$C$5:$D$109,2, FALSE)</f>
        <v>Travel values</v>
      </c>
      <c r="K2333" s="4" t="str">
        <f ca="1">VLOOKUP(C2333,Default!$B$4:$E$113,4, FALSE)</f>
        <v>number of buses per passenger</v>
      </c>
      <c r="L2333" s="21" t="str" cm="1">
        <f t="array" aca="1" ref="L2333" ca="1">IF(ISNA(VLOOKUP(D2333,Grouped_Sources!$C:$C,1,FALSE)),"", INDIRECT(VLOOKUP(D2333,Grouped_Sources!$C:$G,5,FALSE)))</f>
        <v>BusPassengerRatios_WriteUp_v.xx.docx on  on OneDrive Ali Abbas - ITHIM Global\Methods and Processes\Input Parameters\BusPassengerRatio</v>
      </c>
      <c r="M2333" s="21"/>
      <c r="N2333" s="21"/>
    </row>
    <row r="2334" spans="1:14">
      <c r="A2334" s="5">
        <f t="shared" si="357"/>
        <v>26</v>
      </c>
      <c r="B2334" s="5">
        <f t="shared" si="358"/>
        <v>55</v>
      </c>
      <c r="C2334" s="5" t="str">
        <f t="shared" ca="1" si="360"/>
        <v>bus_to_passenger_ratio</v>
      </c>
      <c r="D2334" s="5" t="str">
        <f t="shared" ca="1" si="349"/>
        <v>bus_to_passenger_ratio_valdivia</v>
      </c>
      <c r="E2334" s="4" t="str" cm="1">
        <f t="array" aca="1" ref="E2334" ca="1">INDIRECT(ADDRESS(1,A2334,1,1,"all_city_parameter_inputs"))</f>
        <v>valdivia</v>
      </c>
      <c r="F2334" s="6" t="str" cm="1">
        <f t="array" aca="1" ref="F2334" ca="1">IF(AND(ISBLANK(INDIRECT(ADDRESS(B2334,2,1,1,"all_city_parameter_inputs"))), ISBLANK(INDIRECT(ADDRESS(B2334,1,1,1,"all_city_parameter_inputs")))), "", IF(ISBLANK(INDIRECT(ADDRESS(B2334,1,1,1,"all_city_parameter_inputs"))), All_city_list!F2333,INDIRECT(ADDRESS(B2334,1,1,1,"all_city_parameter_inputs"))))</f>
        <v>bus_to_passenger_ratio</v>
      </c>
      <c r="G2334" s="4" t="str" cm="1">
        <f t="array" aca="1" ref="G2334" ca="1">IF(AND(ISBLANK(INDIRECT(ADDRESS(B2334,3,1,1,"all_city_parameter_inputs"))),ISBLANK(INDIRECT(ADDRESS(B2334,2,1,1,"all_city_parameter_inputs")))),"",IF(ISBLANK(INDIRECT(ADDRESS(B2334,2,1,1,"all_city_parameter_inputs"))),"",INDIRECT(ADDRESS(B2334,2,1,1,"all_city_parameter_inputs"))))</f>
        <v>alpha</v>
      </c>
      <c r="H2334" s="17" cm="1">
        <f t="array" aca="1" ref="H2334" ca="1">IF(ISBLANK(INDIRECT(ADDRESS(B2334,A2334,1,1,"all_city_parameter_inputs"))), "--",INDIRECT(ADDRESS(B2334,A2334,1,1,"all_city_parameter_inputs")))</f>
        <v>14.866666666666667</v>
      </c>
      <c r="I2334" s="17" t="str">
        <f ca="1">IF(OR(G2334="alpha",G2334="beta",G2334="sd",G2334="mean"),"--",VLOOKUP(C2334,Default!$B$5:$H$113,7,FALSE))</f>
        <v>--</v>
      </c>
      <c r="J2334" s="4" t="str">
        <f ca="1">VLOOKUP(F2334,Lookup!$C$5:$D$109,2, FALSE)</f>
        <v>Travel values</v>
      </c>
      <c r="K2334" s="4" t="str">
        <f ca="1">VLOOKUP(C2334,Default!$B$4:$E$113,4, FALSE)</f>
        <v>number of buses per passenger</v>
      </c>
      <c r="L2334" s="21" t="str" cm="1">
        <f t="array" aca="1" ref="L2334" ca="1">IF(ISNA(VLOOKUP(D2334,Grouped_Sources!$C:$C,1,FALSE)),"", INDIRECT(VLOOKUP(D2334,Grouped_Sources!$C:$G,5,FALSE)))</f>
        <v>BusPassengerRatios_WriteUp_v.xx.docx on  on OneDrive Ali Abbas - ITHIM Global\Methods and Processes\Input Parameters\BusPassengerRatio</v>
      </c>
      <c r="M2334" s="21"/>
      <c r="N2334" s="21"/>
    </row>
    <row r="2335" spans="1:14">
      <c r="A2335" s="5">
        <f t="shared" si="357"/>
        <v>26</v>
      </c>
      <c r="B2335" s="5">
        <f t="shared" si="358"/>
        <v>56</v>
      </c>
      <c r="C2335" s="5" t="str">
        <f t="shared" ca="1" si="360"/>
        <v>bus_to_passenger_ratio</v>
      </c>
      <c r="D2335" s="5" t="str">
        <f t="shared" ca="1" si="349"/>
        <v>bus_to_passenger_ratio_valdivia</v>
      </c>
      <c r="E2335" s="4" t="str" cm="1">
        <f t="array" aca="1" ref="E2335" ca="1">INDIRECT(ADDRESS(1,A2335,1,1,"all_city_parameter_inputs"))</f>
        <v>valdivia</v>
      </c>
      <c r="F2335" s="6" t="str" cm="1">
        <f t="array" aca="1" ref="F2335" ca="1">IF(AND(ISBLANK(INDIRECT(ADDRESS(B2335,2,1,1,"all_city_parameter_inputs"))), ISBLANK(INDIRECT(ADDRESS(B2335,1,1,1,"all_city_parameter_inputs")))), "", IF(ISBLANK(INDIRECT(ADDRESS(B2335,1,1,1,"all_city_parameter_inputs"))), All_city_list!F2334,INDIRECT(ADDRESS(B2335,1,1,1,"all_city_parameter_inputs"))))</f>
        <v>bus_to_passenger_ratio</v>
      </c>
      <c r="G2335" s="4" t="str" cm="1">
        <f t="array" aca="1" ref="G2335" ca="1">IF(AND(ISBLANK(INDIRECT(ADDRESS(B2335,3,1,1,"all_city_parameter_inputs"))),ISBLANK(INDIRECT(ADDRESS(B2335,2,1,1,"all_city_parameter_inputs")))),"",IF(ISBLANK(INDIRECT(ADDRESS(B2335,2,1,1,"all_city_parameter_inputs"))),"",INDIRECT(ADDRESS(B2335,2,1,1,"all_city_parameter_inputs"))))</f>
        <v>beta</v>
      </c>
      <c r="H2335" s="17" cm="1">
        <f t="array" aca="1" ref="H2335" ca="1">IF(ISBLANK(INDIRECT(ADDRESS(B2335,A2335,1,1,"all_city_parameter_inputs"))), "--",INDIRECT(ADDRESS(B2335,A2335,1,1,"all_city_parameter_inputs")))</f>
        <v>208.13333333333333</v>
      </c>
      <c r="I2335" s="17" t="str">
        <f ca="1">IF(OR(G2335="alpha",G2335="beta",G2335="sd",G2335="mean"),"--",VLOOKUP(C2335,Default!$B$5:$H$113,7,FALSE))</f>
        <v>--</v>
      </c>
      <c r="J2335" s="4" t="str">
        <f ca="1">VLOOKUP(F2335,Lookup!$C$5:$D$109,2, FALSE)</f>
        <v>Travel values</v>
      </c>
      <c r="K2335" s="4" t="str">
        <f ca="1">VLOOKUP(C2335,Default!$B$4:$E$113,4, FALSE)</f>
        <v>number of buses per passenger</v>
      </c>
      <c r="L2335" s="21" t="str" cm="1">
        <f t="array" aca="1" ref="L2335" ca="1">IF(ISNA(VLOOKUP(D2335,Grouped_Sources!$C:$C,1,FALSE)),"", INDIRECT(VLOOKUP(D2335,Grouped_Sources!$C:$G,5,FALSE)))</f>
        <v>BusPassengerRatios_WriteUp_v.xx.docx on  on OneDrive Ali Abbas - ITHIM Global\Methods and Processes\Input Parameters\BusPassengerRatio</v>
      </c>
      <c r="M2335" s="21"/>
      <c r="N2335" s="21"/>
    </row>
    <row r="2336" spans="1:14">
      <c r="A2336" s="5">
        <f t="shared" si="357"/>
        <v>26</v>
      </c>
      <c r="B2336" s="5">
        <f t="shared" si="358"/>
        <v>57</v>
      </c>
      <c r="C2336" s="5" t="str">
        <f t="shared" ca="1" si="360"/>
        <v>truck_to_car_ratio</v>
      </c>
      <c r="D2336" s="5" t="str">
        <f t="shared" ca="1" si="349"/>
        <v>truck_to_car_ratio_valdivia</v>
      </c>
      <c r="E2336" s="4" t="str" cm="1">
        <f t="array" aca="1" ref="E2336" ca="1">INDIRECT(ADDRESS(1,A2336,1,1,"all_city_parameter_inputs"))</f>
        <v>valdivia</v>
      </c>
      <c r="F2336" s="6" t="str" cm="1">
        <f t="array" aca="1" ref="F2336" ca="1">IF(AND(ISBLANK(INDIRECT(ADDRESS(B2336,2,1,1,"all_city_parameter_inputs"))), ISBLANK(INDIRECT(ADDRESS(B2336,1,1,1,"all_city_parameter_inputs")))), "", IF(ISBLANK(INDIRECT(ADDRESS(B2336,1,1,1,"all_city_parameter_inputs"))), All_city_list!F2335,INDIRECT(ADDRESS(B2336,1,1,1,"all_city_parameter_inputs"))))</f>
        <v>truck_to_car_ratio</v>
      </c>
      <c r="G2336" s="4" t="str" cm="1">
        <f t="array" aca="1" ref="G2336" ca="1">IF(AND(ISBLANK(INDIRECT(ADDRESS(B2336,3,1,1,"all_city_parameter_inputs"))),ISBLANK(INDIRECT(ADDRESS(B2336,2,1,1,"all_city_parameter_inputs")))),"",IF(ISBLANK(INDIRECT(ADDRESS(B2336,2,1,1,"all_city_parameter_inputs"))),"",INDIRECT(ADDRESS(B2336,2,1,1,"all_city_parameter_inputs"))))</f>
        <v>constant</v>
      </c>
      <c r="H2336" s="17" cm="1">
        <f t="array" aca="1" ref="H2336" ca="1">IF(ISBLANK(INDIRECT(ADDRESS(B2336,A2336,1,1,"all_city_parameter_inputs"))), "--",INDIRECT(ADDRESS(B2336,A2336,1,1,"all_city_parameter_inputs")))</f>
        <v>0.3</v>
      </c>
      <c r="I2336" s="17">
        <f ca="1">IF(OR(G2336="alpha",G2336="beta",G2336="sd",G2336="mean"),"--",VLOOKUP(C2336,Default!$B$5:$H$113,7,FALSE))</f>
        <v>0.3</v>
      </c>
      <c r="J2336" s="4" t="str">
        <f ca="1">VLOOKUP(F2336,Lookup!$C$5:$D$109,2, FALSE)</f>
        <v>Travel values</v>
      </c>
      <c r="K2336" s="4" t="str">
        <f ca="1">VLOOKUP(C2336,Default!$B$4:$E$113,4, FALSE)</f>
        <v>ratio of truck kilometers to car km travelled, used to add ghost trips that are not changed between the different scenarios</v>
      </c>
      <c r="L2336" s="21" t="str" cm="1">
        <f t="array" aca="1" ref="L2336" ca="1">IF(ISNA(VLOOKUP(D2336,Grouped_Sources!$C:$C,1,FALSE)),"", INDIRECT(VLOOKUP(D2336,Grouped_Sources!$C:$G,5,FALSE)))</f>
        <v>TruckCarRatio_WriteUp_v.xx.docx on  on OneDrive Ali Abbas - ITHIM Global\Methods and Processes\Input Parameters\TruckCarRatio</v>
      </c>
      <c r="M2336" s="21"/>
      <c r="N2336" s="21"/>
    </row>
    <row r="2337" spans="1:14">
      <c r="A2337" s="5">
        <f t="shared" si="357"/>
        <v>26</v>
      </c>
      <c r="B2337" s="5">
        <f t="shared" si="358"/>
        <v>58</v>
      </c>
      <c r="C2337" s="5" t="str">
        <f t="shared" ca="1" si="360"/>
        <v>truck_to_car_ratio</v>
      </c>
      <c r="D2337" s="5" t="str">
        <f t="shared" ca="1" si="349"/>
        <v>truck_to_car_ratio_valdivia</v>
      </c>
      <c r="E2337" s="4" t="str" cm="1">
        <f t="array" aca="1" ref="E2337" ca="1">INDIRECT(ADDRESS(1,A2337,1,1,"all_city_parameter_inputs"))</f>
        <v>valdivia</v>
      </c>
      <c r="F2337" s="6" t="str" cm="1">
        <f t="array" aca="1" ref="F2337" ca="1">IF(AND(ISBLANK(INDIRECT(ADDRESS(B2337,2,1,1,"all_city_parameter_inputs"))), ISBLANK(INDIRECT(ADDRESS(B2337,1,1,1,"all_city_parameter_inputs")))), "", IF(ISBLANK(INDIRECT(ADDRESS(B2337,1,1,1,"all_city_parameter_inputs"))), All_city_list!F2336,INDIRECT(ADDRESS(B2337,1,1,1,"all_city_parameter_inputs"))))</f>
        <v>truck_to_car_ratio</v>
      </c>
      <c r="G2337" s="4" t="str" cm="1">
        <f t="array" aca="1" ref="G2337" ca="1">IF(AND(ISBLANK(INDIRECT(ADDRESS(B2337,3,1,1,"all_city_parameter_inputs"))),ISBLANK(INDIRECT(ADDRESS(B2337,2,1,1,"all_city_parameter_inputs")))),"",IF(ISBLANK(INDIRECT(ADDRESS(B2337,2,1,1,"all_city_parameter_inputs"))),"",INDIRECT(ADDRESS(B2337,2,1,1,"all_city_parameter_inputs"))))</f>
        <v>alpha</v>
      </c>
      <c r="H2337" s="17" cm="1">
        <f t="array" aca="1" ref="H2337" ca="1">IF(ISBLANK(INDIRECT(ADDRESS(B2337,A2337,1,1,"all_city_parameter_inputs"))), "--",INDIRECT(ADDRESS(B2337,A2337,1,1,"all_city_parameter_inputs")))</f>
        <v>3.731999999999998</v>
      </c>
      <c r="I2337" s="17" t="str">
        <f ca="1">IF(OR(G2337="alpha",G2337="beta",G2337="sd",G2337="mean"),"--",VLOOKUP(C2337,Default!$B$5:$H$113,7,FALSE))</f>
        <v>--</v>
      </c>
      <c r="J2337" s="4" t="str">
        <f ca="1">VLOOKUP(F2337,Lookup!$C$5:$D$109,2, FALSE)</f>
        <v>Travel values</v>
      </c>
      <c r="K2337" s="4" t="str">
        <f ca="1">VLOOKUP(C2337,Default!$B$4:$E$113,4, FALSE)</f>
        <v>ratio of truck kilometers to car km travelled, used to add ghost trips that are not changed between the different scenarios</v>
      </c>
      <c r="L2337" s="21" t="str" cm="1">
        <f t="array" aca="1" ref="L2337" ca="1">IF(ISNA(VLOOKUP(D2337,Grouped_Sources!$C:$C,1,FALSE)),"", INDIRECT(VLOOKUP(D2337,Grouped_Sources!$C:$G,5,FALSE)))</f>
        <v>TruckCarRatio_WriteUp_v.xx.docx on  on OneDrive Ali Abbas - ITHIM Global\Methods and Processes\Input Parameters\TruckCarRatio</v>
      </c>
      <c r="M2337" s="21"/>
      <c r="N2337" s="21"/>
    </row>
    <row r="2338" spans="1:14">
      <c r="A2338" s="5">
        <f t="shared" si="357"/>
        <v>26</v>
      </c>
      <c r="B2338" s="5">
        <f t="shared" si="358"/>
        <v>59</v>
      </c>
      <c r="C2338" s="5" t="str">
        <f t="shared" ca="1" si="360"/>
        <v>truck_to_car_ratio</v>
      </c>
      <c r="D2338" s="5" t="str">
        <f t="shared" ca="1" si="349"/>
        <v>truck_to_car_ratio_valdivia</v>
      </c>
      <c r="E2338" s="4" t="str" cm="1">
        <f t="array" aca="1" ref="E2338" ca="1">INDIRECT(ADDRESS(1,A2338,1,1,"all_city_parameter_inputs"))</f>
        <v>valdivia</v>
      </c>
      <c r="F2338" s="6" t="str" cm="1">
        <f t="array" aca="1" ref="F2338" ca="1">IF(AND(ISBLANK(INDIRECT(ADDRESS(B2338,2,1,1,"all_city_parameter_inputs"))), ISBLANK(INDIRECT(ADDRESS(B2338,1,1,1,"all_city_parameter_inputs")))), "", IF(ISBLANK(INDIRECT(ADDRESS(B2338,1,1,1,"all_city_parameter_inputs"))), All_city_list!F2337,INDIRECT(ADDRESS(B2338,1,1,1,"all_city_parameter_inputs"))))</f>
        <v>truck_to_car_ratio</v>
      </c>
      <c r="G2338" s="4" t="str" cm="1">
        <f t="array" aca="1" ref="G2338" ca="1">IF(AND(ISBLANK(INDIRECT(ADDRESS(B2338,3,1,1,"all_city_parameter_inputs"))),ISBLANK(INDIRECT(ADDRESS(B2338,2,1,1,"all_city_parameter_inputs")))),"",IF(ISBLANK(INDIRECT(ADDRESS(B2338,2,1,1,"all_city_parameter_inputs"))),"",INDIRECT(ADDRESS(B2338,2,1,1,"all_city_parameter_inputs"))))</f>
        <v>beta</v>
      </c>
      <c r="H2338" s="17" cm="1">
        <f t="array" aca="1" ref="H2338" ca="1">IF(ISBLANK(INDIRECT(ADDRESS(B2338,A2338,1,1,"all_city_parameter_inputs"))), "--",INDIRECT(ADDRESS(B2338,A2338,1,1,"all_city_parameter_inputs")))</f>
        <v>8.7079999999999949</v>
      </c>
      <c r="I2338" s="17" t="str">
        <f ca="1">IF(OR(G2338="alpha",G2338="beta",G2338="sd",G2338="mean"),"--",VLOOKUP(C2338,Default!$B$5:$H$113,7,FALSE))</f>
        <v>--</v>
      </c>
      <c r="J2338" s="4" t="str">
        <f ca="1">VLOOKUP(F2338,Lookup!$C$5:$D$109,2, FALSE)</f>
        <v>Travel values</v>
      </c>
      <c r="K2338" s="4" t="str">
        <f ca="1">VLOOKUP(C2338,Default!$B$4:$E$113,4, FALSE)</f>
        <v>ratio of truck kilometers to car km travelled, used to add ghost trips that are not changed between the different scenarios</v>
      </c>
      <c r="L2338" s="21" t="str" cm="1">
        <f t="array" aca="1" ref="L2338" ca="1">IF(ISNA(VLOOKUP(D2338,Grouped_Sources!$C:$C,1,FALSE)),"", INDIRECT(VLOOKUP(D2338,Grouped_Sources!$C:$G,5,FALSE)))</f>
        <v>TruckCarRatio_WriteUp_v.xx.docx on  on OneDrive Ali Abbas - ITHIM Global\Methods and Processes\Input Parameters\TruckCarRatio</v>
      </c>
      <c r="M2338" s="21"/>
      <c r="N2338" s="21"/>
    </row>
    <row r="2339" spans="1:14">
      <c r="A2339" s="5">
        <f t="shared" si="357"/>
        <v>26</v>
      </c>
      <c r="B2339" s="5">
        <f t="shared" si="358"/>
        <v>60</v>
      </c>
      <c r="C2339" s="5" t="str">
        <f t="shared" ca="1" si="360"/>
        <v>PM_emission_confidence</v>
      </c>
      <c r="D2339" s="5" t="str">
        <f t="shared" ca="1" si="349"/>
        <v>PM_emission_confidence_valdivia</v>
      </c>
      <c r="E2339" s="4" t="str" cm="1">
        <f t="array" aca="1" ref="E2339" ca="1">INDIRECT(ADDRESS(1,A2339,1,1,"all_city_parameter_inputs"))</f>
        <v>valdivia</v>
      </c>
      <c r="F2339" s="6" t="str" cm="1">
        <f t="array" aca="1" ref="F2339" ca="1">IF(AND(ISBLANK(INDIRECT(ADDRESS(B2339,2,1,1,"all_city_parameter_inputs"))), ISBLANK(INDIRECT(ADDRESS(B2339,1,1,1,"all_city_parameter_inputs")))), "", IF(ISBLANK(INDIRECT(ADDRESS(B2339,1,1,1,"all_city_parameter_inputs"))), All_city_list!F2338,INDIRECT(ADDRESS(B2339,1,1,1,"all_city_parameter_inputs"))))</f>
        <v>PM_emission_confidence</v>
      </c>
      <c r="G2339" s="4" t="str" cm="1">
        <f t="array" aca="1" ref="G2339" ca="1">IF(AND(ISBLANK(INDIRECT(ADDRESS(B2339,3,1,1,"all_city_parameter_inputs"))),ISBLANK(INDIRECT(ADDRESS(B2339,2,1,1,"all_city_parameter_inputs")))),"",IF(ISBLANK(INDIRECT(ADDRESS(B2339,2,1,1,"all_city_parameter_inputs"))),"",INDIRECT(ADDRESS(B2339,2,1,1,"all_city_parameter_inputs"))))</f>
        <v>sample</v>
      </c>
      <c r="H2339" s="17" cm="1">
        <f t="array" aca="1" ref="H2339" ca="1">IF(ISBLANK(INDIRECT(ADDRESS(B2339,A2339,1,1,"all_city_parameter_inputs"))), "--",INDIRECT(ADDRESS(B2339,A2339,1,1,"all_city_parameter_inputs")))</f>
        <v>0.8</v>
      </c>
      <c r="I2339" s="17">
        <f ca="1">IF(OR(G2339="alpha",G2339="beta",G2339="sd",G2339="mean"),"--",VLOOKUP(C2339,Default!$B$5:$H$113,7,FALSE))</f>
        <v>1</v>
      </c>
      <c r="J2339" s="4" t="str">
        <f ca="1">VLOOKUP(F2339,Lookup!$C$5:$D$109,2, FALSE)</f>
        <v>Pollution values</v>
      </c>
      <c r="K2339" s="4" t="str">
        <f ca="1">VLOOKUP(C2339,Default!$B$4:$E$113,4,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339" s="21" t="str" cm="1">
        <f t="array" aca="1" ref="L2339" ca="1">IF(ISNA(VLOOKUP(D2339,Grouped_Sources!$C:$C,1,FALSE)),"", INDIRECT(VLOOKUP(D2339,Grouped_Sources!$C:$G,5,FALSE)))</f>
        <v/>
      </c>
      <c r="M2339" s="21"/>
      <c r="N2339" s="21"/>
    </row>
    <row r="2340" spans="1:14">
      <c r="A2340" s="5">
        <f t="shared" si="357"/>
        <v>26</v>
      </c>
      <c r="B2340" s="5">
        <f t="shared" si="358"/>
        <v>61</v>
      </c>
      <c r="C2340" s="5" t="str">
        <f t="shared" ca="1" si="360"/>
        <v>distance_scalar_car_taxi</v>
      </c>
      <c r="D2340" s="5" t="str">
        <f t="shared" ca="1" si="349"/>
        <v>distance_scalar_car_taxi_valdivia</v>
      </c>
      <c r="E2340" s="4" t="str" cm="1">
        <f t="array" aca="1" ref="E2340" ca="1">INDIRECT(ADDRESS(1,A2340,1,1,"all_city_parameter_inputs"))</f>
        <v>valdivia</v>
      </c>
      <c r="F2340" s="6" t="str" cm="1">
        <f t="array" aca="1" ref="F2340" ca="1">IF(AND(ISBLANK(INDIRECT(ADDRESS(B2340,2,1,1,"all_city_parameter_inputs"))), ISBLANK(INDIRECT(ADDRESS(B2340,1,1,1,"all_city_parameter_inputs")))), "", IF(ISBLANK(INDIRECT(ADDRESS(B2340,1,1,1,"all_city_parameter_inputs"))), All_city_list!F2339,INDIRECT(ADDRESS(B2340,1,1,1,"all_city_parameter_inputs"))))</f>
        <v>distance_scalar_car_taxi</v>
      </c>
      <c r="G2340" s="4" t="str" cm="1">
        <f t="array" aca="1" ref="G2340" ca="1">IF(AND(ISBLANK(INDIRECT(ADDRESS(B2340,3,1,1,"all_city_parameter_inputs"))),ISBLANK(INDIRECT(ADDRESS(B2340,2,1,1,"all_city_parameter_inputs")))),"",IF(ISBLANK(INDIRECT(ADDRESS(B2340,2,1,1,"all_city_parameter_inputs"))),"",INDIRECT(ADDRESS(B2340,2,1,1,"all_city_parameter_inputs"))))</f>
        <v>constant</v>
      </c>
      <c r="H2340" s="17" cm="1">
        <f t="array" aca="1" ref="H2340" ca="1">IF(ISBLANK(INDIRECT(ADDRESS(B2340,A2340,1,1,"all_city_parameter_inputs"))), "--",INDIRECT(ADDRESS(B2340,A2340,1,1,"all_city_parameter_inputs")))</f>
        <v>1</v>
      </c>
      <c r="I2340" s="17">
        <f ca="1">IF(OR(G2340="alpha",G2340="beta",G2340="sd",G2340="mean"),"--",VLOOKUP(C2340,Default!$B$5:$H$113,7,FALSE))</f>
        <v>1</v>
      </c>
      <c r="J2340" s="4" t="str">
        <f ca="1">VLOOKUP(F2340,Lookup!$C$5:$D$109,2, FALSE)</f>
        <v>Travel values</v>
      </c>
      <c r="K2340" s="4" t="str">
        <f ca="1">VLOOKUP(C2340,Default!$B$4:$E$113,4, FALSE)</f>
        <v>scalar for car/taxi distance, i.e. all car and taxi trips get scaled by this scalar</v>
      </c>
      <c r="L2340" s="21" t="str" cm="1">
        <f t="array" aca="1" ref="L2340" ca="1">IF(ISNA(VLOOKUP(D2340,Grouped_Sources!$C:$C,1,FALSE)),"", INDIRECT(VLOOKUP(D2340,Grouped_Sources!$C:$G,5,FALSE)))</f>
        <v xml:space="preserve"> on OneDrive Ali Abbas - ITHIM Global\Methods and Processes\Input Parameters\DistanceScalars</v>
      </c>
      <c r="M2340" s="21"/>
      <c r="N2340" s="21"/>
    </row>
    <row r="2341" spans="1:14">
      <c r="A2341" s="5">
        <f t="shared" si="357"/>
        <v>26</v>
      </c>
      <c r="B2341" s="5">
        <f t="shared" si="358"/>
        <v>62</v>
      </c>
      <c r="C2341" s="5" t="str">
        <f t="shared" ca="1" si="360"/>
        <v>distance_scalar_car_taxi</v>
      </c>
      <c r="D2341" s="5" t="str">
        <f t="shared" ca="1" si="349"/>
        <v>distance_scalar_car_taxi_valdivia</v>
      </c>
      <c r="E2341" s="4" t="str" cm="1">
        <f t="array" aca="1" ref="E2341" ca="1">INDIRECT(ADDRESS(1,A2341,1,1,"all_city_parameter_inputs"))</f>
        <v>valdivia</v>
      </c>
      <c r="F2341" s="6" t="str" cm="1">
        <f t="array" aca="1" ref="F2341" ca="1">IF(AND(ISBLANK(INDIRECT(ADDRESS(B2341,2,1,1,"all_city_parameter_inputs"))), ISBLANK(INDIRECT(ADDRESS(B2341,1,1,1,"all_city_parameter_inputs")))), "", IF(ISBLANK(INDIRECT(ADDRESS(B2341,1,1,1,"all_city_parameter_inputs"))), All_city_list!F2340,INDIRECT(ADDRESS(B2341,1,1,1,"all_city_parameter_inputs"))))</f>
        <v>distance_scalar_car_taxi</v>
      </c>
      <c r="G2341" s="4" t="str" cm="1">
        <f t="array" aca="1" ref="G2341" ca="1">IF(AND(ISBLANK(INDIRECT(ADDRESS(B2341,3,1,1,"all_city_parameter_inputs"))),ISBLANK(INDIRECT(ADDRESS(B2341,2,1,1,"all_city_parameter_inputs")))),"",IF(ISBLANK(INDIRECT(ADDRESS(B2341,2,1,1,"all_city_parameter_inputs"))),"",INDIRECT(ADDRESS(B2341,2,1,1,"all_city_parameter_inputs"))))</f>
        <v>mean</v>
      </c>
      <c r="H2341" s="17" cm="1">
        <f t="array" aca="1" ref="H2341" ca="1">IF(ISBLANK(INDIRECT(ADDRESS(B2341,A2341,1,1,"all_city_parameter_inputs"))), "--",INDIRECT(ADDRESS(B2341,A2341,1,1,"all_city_parameter_inputs")))</f>
        <v>0.99995222294303898</v>
      </c>
      <c r="I2341" s="17" t="str">
        <f ca="1">IF(OR(G2341="alpha",G2341="beta",G2341="sd",G2341="mean"),"--",VLOOKUP(C2341,Default!$B$5:$H$113,7,FALSE))</f>
        <v>--</v>
      </c>
      <c r="J2341" s="4" t="str">
        <f ca="1">VLOOKUP(F2341,Lookup!$C$5:$D$109,2, FALSE)</f>
        <v>Travel values</v>
      </c>
      <c r="K2341" s="4" t="str">
        <f ca="1">VLOOKUP(C2341,Default!$B$4:$E$113,4, FALSE)</f>
        <v>scalar for car/taxi distance, i.e. all car and taxi trips get scaled by this scalar</v>
      </c>
      <c r="L2341" s="21" t="str" cm="1">
        <f t="array" aca="1" ref="L2341" ca="1">IF(ISNA(VLOOKUP(D2341,Grouped_Sources!$C:$C,1,FALSE)),"", INDIRECT(VLOOKUP(D2341,Grouped_Sources!$C:$G,5,FALSE)))</f>
        <v xml:space="preserve"> on OneDrive Ali Abbas - ITHIM Global\Methods and Processes\Input Parameters\DistanceScalars</v>
      </c>
      <c r="M2341" s="21"/>
      <c r="N2341" s="21"/>
    </row>
    <row r="2342" spans="1:14">
      <c r="A2342" s="5">
        <f t="shared" si="357"/>
        <v>26</v>
      </c>
      <c r="B2342" s="5">
        <f t="shared" si="358"/>
        <v>63</v>
      </c>
      <c r="C2342" s="5" t="str">
        <f t="shared" ca="1" si="360"/>
        <v>distance_scalar_car_taxi</v>
      </c>
      <c r="D2342" s="5" t="str">
        <f t="shared" ca="1" si="349"/>
        <v>distance_scalar_car_taxi_valdivia</v>
      </c>
      <c r="E2342" s="4" t="str" cm="1">
        <f t="array" aca="1" ref="E2342" ca="1">INDIRECT(ADDRESS(1,A2342,1,1,"all_city_parameter_inputs"))</f>
        <v>valdivia</v>
      </c>
      <c r="F2342" s="6" t="str" cm="1">
        <f t="array" aca="1" ref="F2342" ca="1">IF(AND(ISBLANK(INDIRECT(ADDRESS(B2342,2,1,1,"all_city_parameter_inputs"))), ISBLANK(INDIRECT(ADDRESS(B2342,1,1,1,"all_city_parameter_inputs")))), "", IF(ISBLANK(INDIRECT(ADDRESS(B2342,1,1,1,"all_city_parameter_inputs"))), All_city_list!F2341,INDIRECT(ADDRESS(B2342,1,1,1,"all_city_parameter_inputs"))))</f>
        <v>distance_scalar_car_taxi</v>
      </c>
      <c r="G2342" s="4" t="str" cm="1">
        <f t="array" aca="1" ref="G2342" ca="1">IF(AND(ISBLANK(INDIRECT(ADDRESS(B2342,3,1,1,"all_city_parameter_inputs"))),ISBLANK(INDIRECT(ADDRESS(B2342,2,1,1,"all_city_parameter_inputs")))),"",IF(ISBLANK(INDIRECT(ADDRESS(B2342,2,1,1,"all_city_parameter_inputs"))),"",INDIRECT(ADDRESS(B2342,2,1,1,"all_city_parameter_inputs"))))</f>
        <v>sd</v>
      </c>
      <c r="H2342" s="17" cm="1">
        <f t="array" aca="1" ref="H2342" ca="1">IF(ISBLANK(INDIRECT(ADDRESS(B2342,A2342,1,1,"all_city_parameter_inputs"))), "--",INDIRECT(ADDRESS(B2342,A2342,1,1,"all_city_parameter_inputs")))</f>
        <v>1.00982322948173</v>
      </c>
      <c r="I2342" s="17" t="str">
        <f ca="1">IF(OR(G2342="alpha",G2342="beta",G2342="sd",G2342="mean"),"--",VLOOKUP(C2342,Default!$B$5:$H$113,7,FALSE))</f>
        <v>--</v>
      </c>
      <c r="J2342" s="4" t="str">
        <f ca="1">VLOOKUP(F2342,Lookup!$C$5:$D$109,2, FALSE)</f>
        <v>Travel values</v>
      </c>
      <c r="K2342" s="4" t="str">
        <f ca="1">VLOOKUP(C2342,Default!$B$4:$E$113,4, FALSE)</f>
        <v>scalar for car/taxi distance, i.e. all car and taxi trips get scaled by this scalar</v>
      </c>
      <c r="L2342" s="21" t="str" cm="1">
        <f t="array" aca="1" ref="L2342" ca="1">IF(ISNA(VLOOKUP(D2342,Grouped_Sources!$C:$C,1,FALSE)),"", INDIRECT(VLOOKUP(D2342,Grouped_Sources!$C:$G,5,FALSE)))</f>
        <v xml:space="preserve"> on OneDrive Ali Abbas - ITHIM Global\Methods and Processes\Input Parameters\DistanceScalars</v>
      </c>
      <c r="M2342" s="21"/>
      <c r="N2342" s="21"/>
    </row>
    <row r="2343" spans="1:14">
      <c r="A2343" s="5">
        <f t="shared" si="357"/>
        <v>26</v>
      </c>
      <c r="B2343" s="5">
        <f t="shared" si="358"/>
        <v>64</v>
      </c>
      <c r="C2343" s="5" t="str">
        <f t="shared" ca="1" si="360"/>
        <v>distance_scalar_motorcycle</v>
      </c>
      <c r="D2343" s="5" t="str">
        <f t="shared" ca="1" si="349"/>
        <v>distance_scalar_motorcycle_valdivia</v>
      </c>
      <c r="E2343" s="4" t="str" cm="1">
        <f t="array" aca="1" ref="E2343" ca="1">INDIRECT(ADDRESS(1,A2343,1,1,"all_city_parameter_inputs"))</f>
        <v>valdivia</v>
      </c>
      <c r="F2343" s="6" t="str" cm="1">
        <f t="array" aca="1" ref="F2343" ca="1">IF(AND(ISBLANK(INDIRECT(ADDRESS(B2343,2,1,1,"all_city_parameter_inputs"))), ISBLANK(INDIRECT(ADDRESS(B2343,1,1,1,"all_city_parameter_inputs")))), "", IF(ISBLANK(INDIRECT(ADDRESS(B2343,1,1,1,"all_city_parameter_inputs"))), All_city_list!F2342,INDIRECT(ADDRESS(B2343,1,1,1,"all_city_parameter_inputs"))))</f>
        <v>distance_scalar_motorcycle</v>
      </c>
      <c r="G2343" s="4" t="str" cm="1">
        <f t="array" aca="1" ref="G2343" ca="1">IF(AND(ISBLANK(INDIRECT(ADDRESS(B2343,3,1,1,"all_city_parameter_inputs"))),ISBLANK(INDIRECT(ADDRESS(B2343,2,1,1,"all_city_parameter_inputs")))),"",IF(ISBLANK(INDIRECT(ADDRESS(B2343,2,1,1,"all_city_parameter_inputs"))),"",INDIRECT(ADDRESS(B2343,2,1,1,"all_city_parameter_inputs"))))</f>
        <v>constant</v>
      </c>
      <c r="H2343" s="17" cm="1">
        <f t="array" aca="1" ref="H2343" ca="1">IF(ISBLANK(INDIRECT(ADDRESS(B2343,A2343,1,1,"all_city_parameter_inputs"))), "--",INDIRECT(ADDRESS(B2343,A2343,1,1,"all_city_parameter_inputs")))</f>
        <v>1</v>
      </c>
      <c r="I2343" s="17">
        <f ca="1">IF(OR(G2343="alpha",G2343="beta",G2343="sd",G2343="mean"),"--",VLOOKUP(C2343,Default!$B$5:$H$113,7,FALSE))</f>
        <v>1</v>
      </c>
      <c r="J2343" s="4" t="str">
        <f ca="1">VLOOKUP(F2343,Lookup!$C$5:$D$109,2, FALSE)</f>
        <v>Travel values</v>
      </c>
      <c r="K2343" s="4" t="str">
        <f ca="1">VLOOKUP(C2343,Default!$B$4:$E$113,4, FALSE)</f>
        <v>scalar for motorcycle distance, i.e. all motorbike trips are scaled by this scalar</v>
      </c>
      <c r="L2343" s="21" t="str" cm="1">
        <f t="array" aca="1" ref="L2343" ca="1">IF(ISNA(VLOOKUP(D2343,Grouped_Sources!$C:$C,1,FALSE)),"", INDIRECT(VLOOKUP(D2343,Grouped_Sources!$C:$G,5,FALSE)))</f>
        <v xml:space="preserve"> on OneDrive Ali Abbas - ITHIM Global\Methods and Processes\Input Parameters\DistanceScalars</v>
      </c>
      <c r="M2343" s="21"/>
      <c r="N2343" s="21"/>
    </row>
    <row r="2344" spans="1:14">
      <c r="A2344" s="5">
        <f t="shared" si="357"/>
        <v>26</v>
      </c>
      <c r="B2344" s="5">
        <f t="shared" si="358"/>
        <v>65</v>
      </c>
      <c r="C2344" s="5" t="str">
        <f t="shared" ca="1" si="360"/>
        <v>distance_scalar_motorcycle</v>
      </c>
      <c r="D2344" s="5" t="str">
        <f t="shared" ca="1" si="349"/>
        <v>distance_scalar_motorcycle_valdivia</v>
      </c>
      <c r="E2344" s="4" t="str" cm="1">
        <f t="array" aca="1" ref="E2344" ca="1">INDIRECT(ADDRESS(1,A2344,1,1,"all_city_parameter_inputs"))</f>
        <v>valdivia</v>
      </c>
      <c r="F2344" s="6" t="str" cm="1">
        <f t="array" aca="1" ref="F2344" ca="1">IF(AND(ISBLANK(INDIRECT(ADDRESS(B2344,2,1,1,"all_city_parameter_inputs"))), ISBLANK(INDIRECT(ADDRESS(B2344,1,1,1,"all_city_parameter_inputs")))), "", IF(ISBLANK(INDIRECT(ADDRESS(B2344,1,1,1,"all_city_parameter_inputs"))), All_city_list!F2343,INDIRECT(ADDRESS(B2344,1,1,1,"all_city_parameter_inputs"))))</f>
        <v>distance_scalar_motorcycle</v>
      </c>
      <c r="G2344" s="4" t="str" cm="1">
        <f t="array" aca="1" ref="G2344" ca="1">IF(AND(ISBLANK(INDIRECT(ADDRESS(B2344,3,1,1,"all_city_parameter_inputs"))),ISBLANK(INDIRECT(ADDRESS(B2344,2,1,1,"all_city_parameter_inputs")))),"",IF(ISBLANK(INDIRECT(ADDRESS(B2344,2,1,1,"all_city_parameter_inputs"))),"",INDIRECT(ADDRESS(B2344,2,1,1,"all_city_parameter_inputs"))))</f>
        <v>mean</v>
      </c>
      <c r="H2344" s="17" cm="1">
        <f t="array" aca="1" ref="H2344" ca="1">IF(ISBLANK(INDIRECT(ADDRESS(B2344,A2344,1,1,"all_city_parameter_inputs"))), "--",INDIRECT(ADDRESS(B2344,A2344,1,1,"all_city_parameter_inputs")))</f>
        <v>0.99908094849416396</v>
      </c>
      <c r="I2344" s="17" t="str">
        <f ca="1">IF(OR(G2344="alpha",G2344="beta",G2344="sd",G2344="mean"),"--",VLOOKUP(C2344,Default!$B$5:$H$113,7,FALSE))</f>
        <v>--</v>
      </c>
      <c r="J2344" s="4" t="str">
        <f ca="1">VLOOKUP(F2344,Lookup!$C$5:$D$109,2, FALSE)</f>
        <v>Travel values</v>
      </c>
      <c r="K2344" s="4" t="str">
        <f ca="1">VLOOKUP(C2344,Default!$B$4:$E$113,4, FALSE)</f>
        <v>scalar for motorcycle distance, i.e. all motorbike trips are scaled by this scalar</v>
      </c>
      <c r="L2344" s="21" t="str" cm="1">
        <f t="array" aca="1" ref="L2344" ca="1">IF(ISNA(VLOOKUP(D2344,Grouped_Sources!$C:$C,1,FALSE)),"", INDIRECT(VLOOKUP(D2344,Grouped_Sources!$C:$G,5,FALSE)))</f>
        <v xml:space="preserve"> on OneDrive Ali Abbas - ITHIM Global\Methods and Processes\Input Parameters\DistanceScalars</v>
      </c>
      <c r="M2344" s="21"/>
      <c r="N2344" s="21"/>
    </row>
    <row r="2345" spans="1:14">
      <c r="A2345" s="5">
        <f t="shared" si="357"/>
        <v>26</v>
      </c>
      <c r="B2345" s="5">
        <f t="shared" si="358"/>
        <v>66</v>
      </c>
      <c r="C2345" s="5" t="str">
        <f t="shared" ca="1" si="360"/>
        <v>distance_scalar_motorcycle</v>
      </c>
      <c r="D2345" s="5" t="str">
        <f t="shared" ca="1" si="349"/>
        <v>distance_scalar_motorcycle_valdivia</v>
      </c>
      <c r="E2345" s="4" t="str" cm="1">
        <f t="array" aca="1" ref="E2345" ca="1">INDIRECT(ADDRESS(1,A2345,1,1,"all_city_parameter_inputs"))</f>
        <v>valdivia</v>
      </c>
      <c r="F2345" s="6" t="str" cm="1">
        <f t="array" aca="1" ref="F2345" ca="1">IF(AND(ISBLANK(INDIRECT(ADDRESS(B2345,2,1,1,"all_city_parameter_inputs"))), ISBLANK(INDIRECT(ADDRESS(B2345,1,1,1,"all_city_parameter_inputs")))), "", IF(ISBLANK(INDIRECT(ADDRESS(B2345,1,1,1,"all_city_parameter_inputs"))), All_city_list!F2344,INDIRECT(ADDRESS(B2345,1,1,1,"all_city_parameter_inputs"))))</f>
        <v>distance_scalar_motorcycle</v>
      </c>
      <c r="G2345" s="4" t="str" cm="1">
        <f t="array" aca="1" ref="G2345" ca="1">IF(AND(ISBLANK(INDIRECT(ADDRESS(B2345,3,1,1,"all_city_parameter_inputs"))),ISBLANK(INDIRECT(ADDRESS(B2345,2,1,1,"all_city_parameter_inputs")))),"",IF(ISBLANK(INDIRECT(ADDRESS(B2345,2,1,1,"all_city_parameter_inputs"))),"",INDIRECT(ADDRESS(B2345,2,1,1,"all_city_parameter_inputs"))))</f>
        <v>sd</v>
      </c>
      <c r="H2345" s="17" cm="1">
        <f t="array" aca="1" ref="H2345" ca="1">IF(ISBLANK(INDIRECT(ADDRESS(B2345,A2345,1,1,"all_city_parameter_inputs"))), "--",INDIRECT(ADDRESS(B2345,A2345,1,1,"all_city_parameter_inputs")))</f>
        <v>1.0438157186190899</v>
      </c>
      <c r="I2345" s="17" t="str">
        <f ca="1">IF(OR(G2345="alpha",G2345="beta",G2345="sd",G2345="mean"),"--",VLOOKUP(C2345,Default!$B$5:$H$113,7,FALSE))</f>
        <v>--</v>
      </c>
      <c r="J2345" s="4" t="str">
        <f ca="1">VLOOKUP(F2345,Lookup!$C$5:$D$109,2, FALSE)</f>
        <v>Travel values</v>
      </c>
      <c r="K2345" s="4" t="str">
        <f ca="1">VLOOKUP(C2345,Default!$B$4:$E$113,4, FALSE)</f>
        <v>scalar for motorcycle distance, i.e. all motorbike trips are scaled by this scalar</v>
      </c>
      <c r="L2345" s="21" t="str" cm="1">
        <f t="array" aca="1" ref="L2345" ca="1">IF(ISNA(VLOOKUP(D2345,Grouped_Sources!$C:$C,1,FALSE)),"", INDIRECT(VLOOKUP(D2345,Grouped_Sources!$C:$G,5,FALSE)))</f>
        <v xml:space="preserve"> on OneDrive Ali Abbas - ITHIM Global\Methods and Processes\Input Parameters\DistanceScalars</v>
      </c>
      <c r="M2345" s="21"/>
      <c r="N2345" s="21"/>
    </row>
    <row r="2346" spans="1:14">
      <c r="A2346" s="5">
        <f t="shared" si="357"/>
        <v>26</v>
      </c>
      <c r="B2346" s="5">
        <f t="shared" si="358"/>
        <v>67</v>
      </c>
      <c r="C2346" s="5" t="str">
        <f t="shared" ca="1" si="360"/>
        <v>distance_scalar_pt</v>
      </c>
      <c r="D2346" s="5" t="str">
        <f t="shared" ca="1" si="349"/>
        <v>distance_scalar_pt_valdivia</v>
      </c>
      <c r="E2346" s="4" t="str" cm="1">
        <f t="array" aca="1" ref="E2346" ca="1">INDIRECT(ADDRESS(1,A2346,1,1,"all_city_parameter_inputs"))</f>
        <v>valdivia</v>
      </c>
      <c r="F2346" s="6" t="str" cm="1">
        <f t="array" aca="1" ref="F2346" ca="1">IF(AND(ISBLANK(INDIRECT(ADDRESS(B2346,2,1,1,"all_city_parameter_inputs"))), ISBLANK(INDIRECT(ADDRESS(B2346,1,1,1,"all_city_parameter_inputs")))), "", IF(ISBLANK(INDIRECT(ADDRESS(B2346,1,1,1,"all_city_parameter_inputs"))), All_city_list!F2345,INDIRECT(ADDRESS(B2346,1,1,1,"all_city_parameter_inputs"))))</f>
        <v>distance_scalar_pt</v>
      </c>
      <c r="G2346" s="4" t="str" cm="1">
        <f t="array" aca="1" ref="G2346" ca="1">IF(AND(ISBLANK(INDIRECT(ADDRESS(B2346,3,1,1,"all_city_parameter_inputs"))),ISBLANK(INDIRECT(ADDRESS(B2346,2,1,1,"all_city_parameter_inputs")))),"",IF(ISBLANK(INDIRECT(ADDRESS(B2346,2,1,1,"all_city_parameter_inputs"))),"",INDIRECT(ADDRESS(B2346,2,1,1,"all_city_parameter_inputs"))))</f>
        <v>constant</v>
      </c>
      <c r="H2346" s="17" cm="1">
        <f t="array" aca="1" ref="H2346" ca="1">IF(ISBLANK(INDIRECT(ADDRESS(B2346,A2346,1,1,"all_city_parameter_inputs"))), "--",INDIRECT(ADDRESS(B2346,A2346,1,1,"all_city_parameter_inputs")))</f>
        <v>1</v>
      </c>
      <c r="I2346" s="17">
        <f ca="1">IF(OR(G2346="alpha",G2346="beta",G2346="sd",G2346="mean"),"--",VLOOKUP(C2346,Default!$B$5:$H$113,7,FALSE))</f>
        <v>1</v>
      </c>
      <c r="J2346" s="4" t="str">
        <f ca="1">VLOOKUP(F2346,Lookup!$C$5:$D$109,2, FALSE)</f>
        <v>Travel values</v>
      </c>
      <c r="K2346" s="4" t="str">
        <f ca="1">VLOOKUP(C2346,Default!$B$4:$E$113,4, FALSE)</f>
        <v>scalar for PT distance, i.e. all public transport journey (incl bus driver if added) are scaled by this scalar</v>
      </c>
      <c r="L2346" s="21" t="str" cm="1">
        <f t="array" aca="1" ref="L2346" ca="1">IF(ISNA(VLOOKUP(D2346,Grouped_Sources!$C:$C,1,FALSE)),"", INDIRECT(VLOOKUP(D2346,Grouped_Sources!$C:$G,5,FALSE)))</f>
        <v xml:space="preserve"> on OneDrive Ali Abbas - ITHIM Global\Methods and Processes\Input Parameters\DistanceScalars</v>
      </c>
      <c r="M2346" s="21"/>
      <c r="N2346" s="21"/>
    </row>
    <row r="2347" spans="1:14">
      <c r="A2347" s="5">
        <f t="shared" si="357"/>
        <v>26</v>
      </c>
      <c r="B2347" s="5">
        <f t="shared" si="358"/>
        <v>68</v>
      </c>
      <c r="C2347" s="5" t="str">
        <f t="shared" ca="1" si="360"/>
        <v>distance_scalar_pt</v>
      </c>
      <c r="D2347" s="5" t="str">
        <f t="shared" ca="1" si="349"/>
        <v>distance_scalar_pt_valdivia</v>
      </c>
      <c r="E2347" s="4" t="str" cm="1">
        <f t="array" aca="1" ref="E2347" ca="1">INDIRECT(ADDRESS(1,A2347,1,1,"all_city_parameter_inputs"))</f>
        <v>valdivia</v>
      </c>
      <c r="F2347" s="6" t="str" cm="1">
        <f t="array" aca="1" ref="F2347" ca="1">IF(AND(ISBLANK(INDIRECT(ADDRESS(B2347,2,1,1,"all_city_parameter_inputs"))), ISBLANK(INDIRECT(ADDRESS(B2347,1,1,1,"all_city_parameter_inputs")))), "", IF(ISBLANK(INDIRECT(ADDRESS(B2347,1,1,1,"all_city_parameter_inputs"))), All_city_list!F2346,INDIRECT(ADDRESS(B2347,1,1,1,"all_city_parameter_inputs"))))</f>
        <v>distance_scalar_pt</v>
      </c>
      <c r="G2347" s="4" t="str" cm="1">
        <f t="array" aca="1" ref="G2347" ca="1">IF(AND(ISBLANK(INDIRECT(ADDRESS(B2347,3,1,1,"all_city_parameter_inputs"))),ISBLANK(INDIRECT(ADDRESS(B2347,2,1,1,"all_city_parameter_inputs")))),"",IF(ISBLANK(INDIRECT(ADDRESS(B2347,2,1,1,"all_city_parameter_inputs"))),"",INDIRECT(ADDRESS(B2347,2,1,1,"all_city_parameter_inputs"))))</f>
        <v>mean</v>
      </c>
      <c r="H2347" s="17" cm="1">
        <f t="array" aca="1" ref="H2347" ca="1">IF(ISBLANK(INDIRECT(ADDRESS(B2347,A2347,1,1,"all_city_parameter_inputs"))), "--",INDIRECT(ADDRESS(B2347,A2347,1,1,"all_city_parameter_inputs")))</f>
        <v>0.99988777259405903</v>
      </c>
      <c r="I2347" s="17" t="str">
        <f ca="1">IF(OR(G2347="alpha",G2347="beta",G2347="sd",G2347="mean"),"--",VLOOKUP(C2347,Default!$B$5:$H$113,7,FALSE))</f>
        <v>--</v>
      </c>
      <c r="J2347" s="4" t="str">
        <f ca="1">VLOOKUP(F2347,Lookup!$C$5:$D$109,2, FALSE)</f>
        <v>Travel values</v>
      </c>
      <c r="K2347" s="4" t="str">
        <f ca="1">VLOOKUP(C2347,Default!$B$4:$E$113,4, FALSE)</f>
        <v>scalar for PT distance, i.e. all public transport journey (incl bus driver if added) are scaled by this scalar</v>
      </c>
      <c r="L2347" s="21" t="str" cm="1">
        <f t="array" aca="1" ref="L2347" ca="1">IF(ISNA(VLOOKUP(D2347,Grouped_Sources!$C:$C,1,FALSE)),"", INDIRECT(VLOOKUP(D2347,Grouped_Sources!$C:$G,5,FALSE)))</f>
        <v xml:space="preserve"> on OneDrive Ali Abbas - ITHIM Global\Methods and Processes\Input Parameters\DistanceScalars</v>
      </c>
      <c r="M2347" s="21"/>
      <c r="N2347" s="21"/>
    </row>
    <row r="2348" spans="1:14">
      <c r="A2348" s="5">
        <f t="shared" si="357"/>
        <v>26</v>
      </c>
      <c r="B2348" s="5">
        <f t="shared" si="358"/>
        <v>69</v>
      </c>
      <c r="C2348" s="5" t="str">
        <f t="shared" ca="1" si="360"/>
        <v>distance_scalar_pt</v>
      </c>
      <c r="D2348" s="5" t="str">
        <f t="shared" ca="1" si="349"/>
        <v>distance_scalar_pt_valdivia</v>
      </c>
      <c r="E2348" s="4" t="str" cm="1">
        <f t="array" aca="1" ref="E2348" ca="1">INDIRECT(ADDRESS(1,A2348,1,1,"all_city_parameter_inputs"))</f>
        <v>valdivia</v>
      </c>
      <c r="F2348" s="6" t="str" cm="1">
        <f t="array" aca="1" ref="F2348" ca="1">IF(AND(ISBLANK(INDIRECT(ADDRESS(B2348,2,1,1,"all_city_parameter_inputs"))), ISBLANK(INDIRECT(ADDRESS(B2348,1,1,1,"all_city_parameter_inputs")))), "", IF(ISBLANK(INDIRECT(ADDRESS(B2348,1,1,1,"all_city_parameter_inputs"))), All_city_list!F2347,INDIRECT(ADDRESS(B2348,1,1,1,"all_city_parameter_inputs"))))</f>
        <v>distance_scalar_pt</v>
      </c>
      <c r="G2348" s="4" t="str" cm="1">
        <f t="array" aca="1" ref="G2348" ca="1">IF(AND(ISBLANK(INDIRECT(ADDRESS(B2348,3,1,1,"all_city_parameter_inputs"))),ISBLANK(INDIRECT(ADDRESS(B2348,2,1,1,"all_city_parameter_inputs")))),"",IF(ISBLANK(INDIRECT(ADDRESS(B2348,2,1,1,"all_city_parameter_inputs"))),"",INDIRECT(ADDRESS(B2348,2,1,1,"all_city_parameter_inputs"))))</f>
        <v>sd</v>
      </c>
      <c r="H2348" s="17" cm="1">
        <f t="array" aca="1" ref="H2348" ca="1">IF(ISBLANK(INDIRECT(ADDRESS(B2348,A2348,1,1,"all_city_parameter_inputs"))), "--",INDIRECT(ADDRESS(B2348,A2348,1,1,"all_city_parameter_inputs")))</f>
        <v>1.0150950327226</v>
      </c>
      <c r="I2348" s="17" t="str">
        <f ca="1">IF(OR(G2348="alpha",G2348="beta",G2348="sd",G2348="mean"),"--",VLOOKUP(C2348,Default!$B$5:$H$113,7,FALSE))</f>
        <v>--</v>
      </c>
      <c r="J2348" s="4" t="str">
        <f ca="1">VLOOKUP(F2348,Lookup!$C$5:$D$109,2, FALSE)</f>
        <v>Travel values</v>
      </c>
      <c r="K2348" s="4" t="str">
        <f ca="1">VLOOKUP(C2348,Default!$B$4:$E$113,4, FALSE)</f>
        <v>scalar for PT distance, i.e. all public transport journey (incl bus driver if added) are scaled by this scalar</v>
      </c>
      <c r="L2348" s="21" t="str" cm="1">
        <f t="array" aca="1" ref="L2348" ca="1">IF(ISNA(VLOOKUP(D2348,Grouped_Sources!$C:$C,1,FALSE)),"", INDIRECT(VLOOKUP(D2348,Grouped_Sources!$C:$G,5,FALSE)))</f>
        <v xml:space="preserve"> on OneDrive Ali Abbas - ITHIM Global\Methods and Processes\Input Parameters\DistanceScalars</v>
      </c>
      <c r="M2348" s="21"/>
      <c r="N2348" s="21"/>
    </row>
    <row r="2349" spans="1:14">
      <c r="A2349" s="5">
        <f t="shared" si="357"/>
        <v>26</v>
      </c>
      <c r="B2349" s="5">
        <f t="shared" si="358"/>
        <v>70</v>
      </c>
      <c r="C2349" s="5" t="str">
        <f t="shared" ca="1" si="360"/>
        <v>distance_scalar_walking</v>
      </c>
      <c r="D2349" s="5" t="str">
        <f t="shared" ca="1" si="349"/>
        <v>distance_scalar_walking_valdivia</v>
      </c>
      <c r="E2349" s="4" t="str" cm="1">
        <f t="array" aca="1" ref="E2349" ca="1">INDIRECT(ADDRESS(1,A2349,1,1,"all_city_parameter_inputs"))</f>
        <v>valdivia</v>
      </c>
      <c r="F2349" s="6" t="str" cm="1">
        <f t="array" aca="1" ref="F2349" ca="1">IF(AND(ISBLANK(INDIRECT(ADDRESS(B2349,2,1,1,"all_city_parameter_inputs"))), ISBLANK(INDIRECT(ADDRESS(B2349,1,1,1,"all_city_parameter_inputs")))), "", IF(ISBLANK(INDIRECT(ADDRESS(B2349,1,1,1,"all_city_parameter_inputs"))), All_city_list!F2348,INDIRECT(ADDRESS(B2349,1,1,1,"all_city_parameter_inputs"))))</f>
        <v>distance_scalar_walking</v>
      </c>
      <c r="G2349" s="4" t="str" cm="1">
        <f t="array" aca="1" ref="G2349" ca="1">IF(AND(ISBLANK(INDIRECT(ADDRESS(B2349,3,1,1,"all_city_parameter_inputs"))),ISBLANK(INDIRECT(ADDRESS(B2349,2,1,1,"all_city_parameter_inputs")))),"",IF(ISBLANK(INDIRECT(ADDRESS(B2349,2,1,1,"all_city_parameter_inputs"))),"",INDIRECT(ADDRESS(B2349,2,1,1,"all_city_parameter_inputs"))))</f>
        <v>constant</v>
      </c>
      <c r="H2349" s="17" cm="1">
        <f t="array" aca="1" ref="H2349" ca="1">IF(ISBLANK(INDIRECT(ADDRESS(B2349,A2349,1,1,"all_city_parameter_inputs"))), "--",INDIRECT(ADDRESS(B2349,A2349,1,1,"all_city_parameter_inputs")))</f>
        <v>1</v>
      </c>
      <c r="I2349" s="17">
        <f ca="1">IF(OR(G2349="alpha",G2349="beta",G2349="sd",G2349="mean"),"--",VLOOKUP(C2349,Default!$B$5:$H$113,7,FALSE))</f>
        <v>1</v>
      </c>
      <c r="J2349" s="4" t="str">
        <f ca="1">VLOOKUP(F2349,Lookup!$C$5:$D$109,2, FALSE)</f>
        <v>Travel values</v>
      </c>
      <c r="K2349" s="4" t="str">
        <f ca="1">VLOOKUP(C2349,Default!$B$4:$E$113,4, FALSE)</f>
        <v>scalar for walking distance, i.e. all walking trips are scaled by this scalar</v>
      </c>
      <c r="L2349" s="21" t="str" cm="1">
        <f t="array" aca="1" ref="L2349" ca="1">IF(ISNA(VLOOKUP(D2349,Grouped_Sources!$C:$C,1,FALSE)),"", INDIRECT(VLOOKUP(D2349,Grouped_Sources!$C:$G,5,FALSE)))</f>
        <v xml:space="preserve"> on OneDrive Ali Abbas - ITHIM Global\Methods and Processes\Input Parameters\DistanceScalars</v>
      </c>
      <c r="M2349" s="21"/>
      <c r="N2349" s="21"/>
    </row>
    <row r="2350" spans="1:14">
      <c r="A2350" s="5">
        <f t="shared" si="357"/>
        <v>26</v>
      </c>
      <c r="B2350" s="5">
        <f t="shared" si="358"/>
        <v>71</v>
      </c>
      <c r="C2350" s="5" t="str">
        <f t="shared" ca="1" si="360"/>
        <v>distance_scalar_walking</v>
      </c>
      <c r="D2350" s="5" t="str">
        <f t="shared" ref="D2350:D2442" ca="1" si="361">F2350&amp;"_"&amp;E2350</f>
        <v>distance_scalar_walking_valdivia</v>
      </c>
      <c r="E2350" s="4" t="str" cm="1">
        <f t="array" aca="1" ref="E2350" ca="1">INDIRECT(ADDRESS(1,A2350,1,1,"all_city_parameter_inputs"))</f>
        <v>valdivia</v>
      </c>
      <c r="F2350" s="6" t="str" cm="1">
        <f t="array" aca="1" ref="F2350" ca="1">IF(AND(ISBLANK(INDIRECT(ADDRESS(B2350,2,1,1,"all_city_parameter_inputs"))), ISBLANK(INDIRECT(ADDRESS(B2350,1,1,1,"all_city_parameter_inputs")))), "", IF(ISBLANK(INDIRECT(ADDRESS(B2350,1,1,1,"all_city_parameter_inputs"))), All_city_list!F2349,INDIRECT(ADDRESS(B2350,1,1,1,"all_city_parameter_inputs"))))</f>
        <v>distance_scalar_walking</v>
      </c>
      <c r="G2350" s="4" t="str" cm="1">
        <f t="array" aca="1" ref="G2350" ca="1">IF(AND(ISBLANK(INDIRECT(ADDRESS(B2350,3,1,1,"all_city_parameter_inputs"))),ISBLANK(INDIRECT(ADDRESS(B2350,2,1,1,"all_city_parameter_inputs")))),"",IF(ISBLANK(INDIRECT(ADDRESS(B2350,2,1,1,"all_city_parameter_inputs"))),"",INDIRECT(ADDRESS(B2350,2,1,1,"all_city_parameter_inputs"))))</f>
        <v>mean</v>
      </c>
      <c r="H2350" s="17" cm="1">
        <f t="array" aca="1" ref="H2350" ca="1">IF(ISBLANK(INDIRECT(ADDRESS(B2350,A2350,1,1,"all_city_parameter_inputs"))), "--",INDIRECT(ADDRESS(B2350,A2350,1,1,"all_city_parameter_inputs")))</f>
        <v>0.99990187931374996</v>
      </c>
      <c r="I2350" s="17" t="str">
        <f ca="1">IF(OR(G2350="alpha",G2350="beta",G2350="sd",G2350="mean"),"--",VLOOKUP(C2350,Default!$B$5:$H$113,7,FALSE))</f>
        <v>--</v>
      </c>
      <c r="J2350" s="4" t="str">
        <f ca="1">VLOOKUP(F2350,Lookup!$C$5:$D$109,2, FALSE)</f>
        <v>Travel values</v>
      </c>
      <c r="K2350" s="4" t="str">
        <f ca="1">VLOOKUP(C2350,Default!$B$4:$E$113,4, FALSE)</f>
        <v>scalar for walking distance, i.e. all walking trips are scaled by this scalar</v>
      </c>
      <c r="L2350" s="21" t="str" cm="1">
        <f t="array" aca="1" ref="L2350" ca="1">IF(ISNA(VLOOKUP(D2350,Grouped_Sources!$C:$C,1,FALSE)),"", INDIRECT(VLOOKUP(D2350,Grouped_Sources!$C:$G,5,FALSE)))</f>
        <v xml:space="preserve"> on OneDrive Ali Abbas - ITHIM Global\Methods and Processes\Input Parameters\DistanceScalars</v>
      </c>
      <c r="M2350" s="21"/>
      <c r="N2350" s="21"/>
    </row>
    <row r="2351" spans="1:14">
      <c r="A2351" s="5">
        <f t="shared" si="357"/>
        <v>26</v>
      </c>
      <c r="B2351" s="5">
        <f t="shared" si="358"/>
        <v>72</v>
      </c>
      <c r="C2351" s="5" t="str">
        <f t="shared" ca="1" si="360"/>
        <v>distance_scalar_walking</v>
      </c>
      <c r="D2351" s="5" t="str">
        <f t="shared" ca="1" si="361"/>
        <v>distance_scalar_walking_valdivia</v>
      </c>
      <c r="E2351" s="4" t="str" cm="1">
        <f t="array" aca="1" ref="E2351" ca="1">INDIRECT(ADDRESS(1,A2351,1,1,"all_city_parameter_inputs"))</f>
        <v>valdivia</v>
      </c>
      <c r="F2351" s="6" t="str" cm="1">
        <f t="array" aca="1" ref="F2351" ca="1">IF(AND(ISBLANK(INDIRECT(ADDRESS(B2351,2,1,1,"all_city_parameter_inputs"))), ISBLANK(INDIRECT(ADDRESS(B2351,1,1,1,"all_city_parameter_inputs")))), "", IF(ISBLANK(INDIRECT(ADDRESS(B2351,1,1,1,"all_city_parameter_inputs"))), All_city_list!F2350,INDIRECT(ADDRESS(B2351,1,1,1,"all_city_parameter_inputs"))))</f>
        <v>distance_scalar_walking</v>
      </c>
      <c r="G2351" s="4" t="str" cm="1">
        <f t="array" aca="1" ref="G2351" ca="1">IF(AND(ISBLANK(INDIRECT(ADDRESS(B2351,3,1,1,"all_city_parameter_inputs"))),ISBLANK(INDIRECT(ADDRESS(B2351,2,1,1,"all_city_parameter_inputs")))),"",IF(ISBLANK(INDIRECT(ADDRESS(B2351,2,1,1,"all_city_parameter_inputs"))),"",INDIRECT(ADDRESS(B2351,2,1,1,"all_city_parameter_inputs"))))</f>
        <v>sd</v>
      </c>
      <c r="H2351" s="17" cm="1">
        <f t="array" aca="1" ref="H2351" ca="1">IF(ISBLANK(INDIRECT(ADDRESS(B2351,A2351,1,1,"all_city_parameter_inputs"))), "--",INDIRECT(ADDRESS(B2351,A2351,1,1,"all_city_parameter_inputs")))</f>
        <v>1.0141075467679199</v>
      </c>
      <c r="I2351" s="17" t="str">
        <f ca="1">IF(OR(G2351="alpha",G2351="beta",G2351="sd",G2351="mean"),"--",VLOOKUP(C2351,Default!$B$5:$H$113,7,FALSE))</f>
        <v>--</v>
      </c>
      <c r="J2351" s="4" t="str">
        <f ca="1">VLOOKUP(F2351,Lookup!$C$5:$D$109,2, FALSE)</f>
        <v>Travel values</v>
      </c>
      <c r="K2351" s="4" t="str">
        <f ca="1">VLOOKUP(C2351,Default!$B$4:$E$113,4, FALSE)</f>
        <v>scalar for walking distance, i.e. all walking trips are scaled by this scalar</v>
      </c>
      <c r="L2351" s="21" t="str" cm="1">
        <f t="array" aca="1" ref="L2351" ca="1">IF(ISNA(VLOOKUP(D2351,Grouped_Sources!$C:$C,1,FALSE)),"", INDIRECT(VLOOKUP(D2351,Grouped_Sources!$C:$G,5,FALSE)))</f>
        <v xml:space="preserve"> on OneDrive Ali Abbas - ITHIM Global\Methods and Processes\Input Parameters\DistanceScalars</v>
      </c>
      <c r="M2351" s="21"/>
      <c r="N2351" s="21"/>
    </row>
    <row r="2352" spans="1:14">
      <c r="A2352" s="5">
        <f t="shared" si="357"/>
        <v>26</v>
      </c>
      <c r="B2352" s="5">
        <f t="shared" si="358"/>
        <v>73</v>
      </c>
      <c r="C2352" s="5" t="str">
        <f t="shared" ca="1" si="360"/>
        <v>distance_scalar_cycling</v>
      </c>
      <c r="D2352" s="5" t="str">
        <f t="shared" ca="1" si="361"/>
        <v>distance_scalar_cycling_valdivia</v>
      </c>
      <c r="E2352" s="4" t="str" cm="1">
        <f t="array" aca="1" ref="E2352" ca="1">INDIRECT(ADDRESS(1,A2352,1,1,"all_city_parameter_inputs"))</f>
        <v>valdivia</v>
      </c>
      <c r="F2352" s="6" t="str" cm="1">
        <f t="array" aca="1" ref="F2352" ca="1">IF(AND(ISBLANK(INDIRECT(ADDRESS(B2352,2,1,1,"all_city_parameter_inputs"))), ISBLANK(INDIRECT(ADDRESS(B2352,1,1,1,"all_city_parameter_inputs")))), "", IF(ISBLANK(INDIRECT(ADDRESS(B2352,1,1,1,"all_city_parameter_inputs"))), All_city_list!F2351,INDIRECT(ADDRESS(B2352,1,1,1,"all_city_parameter_inputs"))))</f>
        <v>distance_scalar_cycling</v>
      </c>
      <c r="G2352" s="4" t="str" cm="1">
        <f t="array" aca="1" ref="G2352" ca="1">IF(AND(ISBLANK(INDIRECT(ADDRESS(B2352,3,1,1,"all_city_parameter_inputs"))),ISBLANK(INDIRECT(ADDRESS(B2352,2,1,1,"all_city_parameter_inputs")))),"",IF(ISBLANK(INDIRECT(ADDRESS(B2352,2,1,1,"all_city_parameter_inputs"))),"",INDIRECT(ADDRESS(B2352,2,1,1,"all_city_parameter_inputs"))))</f>
        <v>constant</v>
      </c>
      <c r="H2352" s="17" cm="1">
        <f t="array" aca="1" ref="H2352" ca="1">IF(ISBLANK(INDIRECT(ADDRESS(B2352,A2352,1,1,"all_city_parameter_inputs"))), "--",INDIRECT(ADDRESS(B2352,A2352,1,1,"all_city_parameter_inputs")))</f>
        <v>1</v>
      </c>
      <c r="I2352" s="17">
        <f ca="1">IF(OR(G2352="alpha",G2352="beta",G2352="sd",G2352="mean"),"--",VLOOKUP(C2352,Default!$B$5:$H$113,7,FALSE))</f>
        <v>1</v>
      </c>
      <c r="J2352" s="4" t="str">
        <f ca="1">VLOOKUP(F2352,Lookup!$C$5:$D$109,2, FALSE)</f>
        <v>Travel values</v>
      </c>
      <c r="K2352" s="4" t="str">
        <f ca="1">VLOOKUP(C2352,Default!$B$4:$E$113,4, FALSE)</f>
        <v>scalar for cycling distance, i.e. all cycling trips are scaled by this scalar</v>
      </c>
      <c r="L2352" s="21" t="str" cm="1">
        <f t="array" aca="1" ref="L2352" ca="1">IF(ISNA(VLOOKUP(D2352,Grouped_Sources!$C:$C,1,FALSE)),"", INDIRECT(VLOOKUP(D2352,Grouped_Sources!$C:$G,5,FALSE)))</f>
        <v xml:space="preserve"> on OneDrive Ali Abbas - ITHIM Global\Methods and Processes\Input Parameters\DistanceScalars</v>
      </c>
      <c r="M2352" s="21"/>
      <c r="N2352" s="21"/>
    </row>
    <row r="2353" spans="1:14">
      <c r="A2353" s="5">
        <f t="shared" si="357"/>
        <v>26</v>
      </c>
      <c r="B2353" s="5">
        <f t="shared" si="358"/>
        <v>74</v>
      </c>
      <c r="C2353" s="5" t="str">
        <f t="shared" ca="1" si="360"/>
        <v>distance_scalar_cycling</v>
      </c>
      <c r="D2353" s="5" t="str">
        <f t="shared" ca="1" si="361"/>
        <v>distance_scalar_cycling_valdivia</v>
      </c>
      <c r="E2353" s="4" t="str" cm="1">
        <f t="array" aca="1" ref="E2353" ca="1">INDIRECT(ADDRESS(1,A2353,1,1,"all_city_parameter_inputs"))</f>
        <v>valdivia</v>
      </c>
      <c r="F2353" s="6" t="str" cm="1">
        <f t="array" aca="1" ref="F2353" ca="1">IF(AND(ISBLANK(INDIRECT(ADDRESS(B2353,2,1,1,"all_city_parameter_inputs"))), ISBLANK(INDIRECT(ADDRESS(B2353,1,1,1,"all_city_parameter_inputs")))), "", IF(ISBLANK(INDIRECT(ADDRESS(B2353,1,1,1,"all_city_parameter_inputs"))), All_city_list!F2352,INDIRECT(ADDRESS(B2353,1,1,1,"all_city_parameter_inputs"))))</f>
        <v>distance_scalar_cycling</v>
      </c>
      <c r="G2353" s="4" t="str" cm="1">
        <f t="array" aca="1" ref="G2353" ca="1">IF(AND(ISBLANK(INDIRECT(ADDRESS(B2353,3,1,1,"all_city_parameter_inputs"))),ISBLANK(INDIRECT(ADDRESS(B2353,2,1,1,"all_city_parameter_inputs")))),"",IF(ISBLANK(INDIRECT(ADDRESS(B2353,2,1,1,"all_city_parameter_inputs"))),"",INDIRECT(ADDRESS(B2353,2,1,1,"all_city_parameter_inputs"))))</f>
        <v>mean</v>
      </c>
      <c r="H2353" s="17" cm="1">
        <f t="array" aca="1" ref="H2353" ca="1">IF(ISBLANK(INDIRECT(ADDRESS(B2353,A2353,1,1,"all_city_parameter_inputs"))), "--",INDIRECT(ADDRESS(B2353,A2353,1,1,"all_city_parameter_inputs")))</f>
        <v>0.99958659648579495</v>
      </c>
      <c r="I2353" s="17" t="str">
        <f ca="1">IF(OR(G2353="alpha",G2353="beta",G2353="sd",G2353="mean"),"--",VLOOKUP(C2353,Default!$B$5:$H$113,7,FALSE))</f>
        <v>--</v>
      </c>
      <c r="J2353" s="4" t="str">
        <f ca="1">VLOOKUP(F2353,Lookup!$C$5:$D$109,2, FALSE)</f>
        <v>Travel values</v>
      </c>
      <c r="K2353" s="4" t="str">
        <f ca="1">VLOOKUP(C2353,Default!$B$4:$E$113,4, FALSE)</f>
        <v>scalar for cycling distance, i.e. all cycling trips are scaled by this scalar</v>
      </c>
      <c r="L2353" s="21" t="str" cm="1">
        <f t="array" aca="1" ref="L2353" ca="1">IF(ISNA(VLOOKUP(D2353,Grouped_Sources!$C:$C,1,FALSE)),"", INDIRECT(VLOOKUP(D2353,Grouped_Sources!$C:$G,5,FALSE)))</f>
        <v xml:space="preserve"> on OneDrive Ali Abbas - ITHIM Global\Methods and Processes\Input Parameters\DistanceScalars</v>
      </c>
      <c r="M2353" s="21"/>
      <c r="N2353" s="21"/>
    </row>
    <row r="2354" spans="1:14">
      <c r="A2354" s="5">
        <f t="shared" si="357"/>
        <v>26</v>
      </c>
      <c r="B2354" s="5">
        <f t="shared" si="358"/>
        <v>75</v>
      </c>
      <c r="C2354" s="5" t="str">
        <f t="shared" ca="1" si="360"/>
        <v>distance_scalar_cycling</v>
      </c>
      <c r="D2354" s="5" t="str">
        <f t="shared" ca="1" si="361"/>
        <v>distance_scalar_cycling_valdivia</v>
      </c>
      <c r="E2354" s="4" t="str" cm="1">
        <f t="array" aca="1" ref="E2354" ca="1">INDIRECT(ADDRESS(1,A2354,1,1,"all_city_parameter_inputs"))</f>
        <v>valdivia</v>
      </c>
      <c r="F2354" s="6" t="str" cm="1">
        <f t="array" aca="1" ref="F2354" ca="1">IF(AND(ISBLANK(INDIRECT(ADDRESS(B2354,2,1,1,"all_city_parameter_inputs"))), ISBLANK(INDIRECT(ADDRESS(B2354,1,1,1,"all_city_parameter_inputs")))), "", IF(ISBLANK(INDIRECT(ADDRESS(B2354,1,1,1,"all_city_parameter_inputs"))), All_city_list!F2353,INDIRECT(ADDRESS(B2354,1,1,1,"all_city_parameter_inputs"))))</f>
        <v>distance_scalar_cycling</v>
      </c>
      <c r="G2354" s="4" t="str" cm="1">
        <f t="array" aca="1" ref="G2354" ca="1">IF(AND(ISBLANK(INDIRECT(ADDRESS(B2354,3,1,1,"all_city_parameter_inputs"))),ISBLANK(INDIRECT(ADDRESS(B2354,2,1,1,"all_city_parameter_inputs")))),"",IF(ISBLANK(INDIRECT(ADDRESS(B2354,2,1,1,"all_city_parameter_inputs"))),"",INDIRECT(ADDRESS(B2354,2,1,1,"all_city_parameter_inputs"))))</f>
        <v>sd</v>
      </c>
      <c r="H2354" s="17" cm="1">
        <f t="array" aca="1" ref="H2354" ca="1">IF(ISBLANK(INDIRECT(ADDRESS(B2354,A2354,1,1,"all_city_parameter_inputs"))), "--",INDIRECT(ADDRESS(B2354,A2354,1,1,"all_city_parameter_inputs")))</f>
        <v>1.02917470604422</v>
      </c>
      <c r="I2354" s="17" t="str">
        <f ca="1">IF(OR(G2354="alpha",G2354="beta",G2354="sd",G2354="mean"),"--",VLOOKUP(C2354,Default!$B$5:$H$113,7,FALSE))</f>
        <v>--</v>
      </c>
      <c r="J2354" s="4" t="str">
        <f ca="1">VLOOKUP(F2354,Lookup!$C$5:$D$109,2, FALSE)</f>
        <v>Travel values</v>
      </c>
      <c r="K2354" s="4" t="str">
        <f ca="1">VLOOKUP(C2354,Default!$B$4:$E$113,4, FALSE)</f>
        <v>scalar for cycling distance, i.e. all cycling trips are scaled by this scalar</v>
      </c>
      <c r="L2354" s="21" t="str" cm="1">
        <f t="array" aca="1" ref="L2354" ca="1">IF(ISNA(VLOOKUP(D2354,Grouped_Sources!$C:$C,1,FALSE)),"", INDIRECT(VLOOKUP(D2354,Grouped_Sources!$C:$G,5,FALSE)))</f>
        <v xml:space="preserve"> on OneDrive Ali Abbas - ITHIM Global\Methods and Processes\Input Parameters\DistanceScalars</v>
      </c>
      <c r="M2354" s="21"/>
      <c r="N2354" s="21"/>
    </row>
    <row r="2355" spans="1:14">
      <c r="A2355" s="5">
        <f t="shared" si="357"/>
        <v>26</v>
      </c>
      <c r="B2355" s="5">
        <f t="shared" si="358"/>
        <v>76</v>
      </c>
      <c r="C2355" s="5" t="str">
        <f t="shared" ca="1" si="360"/>
        <v>CO2_emission_inventories motorcycle</v>
      </c>
      <c r="D2355" s="5" t="str">
        <f t="shared" ca="1" si="361"/>
        <v>CO2_emission_inventories_valdivia</v>
      </c>
      <c r="E2355" s="4" t="str" cm="1">
        <f t="array" aca="1" ref="E2355" ca="1">INDIRECT(ADDRESS(1,A2355,1,1,"all_city_parameter_inputs"))</f>
        <v>valdivia</v>
      </c>
      <c r="F2355" s="6" t="str" cm="1">
        <f t="array" aca="1" ref="F2355" ca="1">IF(AND(ISBLANK(INDIRECT(ADDRESS(B2355,2,1,1,"all_city_parameter_inputs"))), ISBLANK(INDIRECT(ADDRESS(B2355,1,1,1,"all_city_parameter_inputs")))), "", IF(ISBLANK(INDIRECT(ADDRESS(B2355,1,1,1,"all_city_parameter_inputs"))), All_city_list!F2354,INDIRECT(ADDRESS(B2355,1,1,1,"all_city_parameter_inputs"))))</f>
        <v>CO2_emission_inventories</v>
      </c>
      <c r="G2355" s="4" t="str" cm="1">
        <f t="array" aca="1" ref="G2355" ca="1">IF(AND(ISBLANK(INDIRECT(ADDRESS(B2355,3,1,1,"all_city_parameter_inputs"))),ISBLANK(INDIRECT(ADDRESS(B2355,2,1,1,"all_city_parameter_inputs")))),"",IF(ISBLANK(INDIRECT(ADDRESS(B2355,2,1,1,"all_city_parameter_inputs"))),"",INDIRECT(ADDRESS(B2355,2,1,1,"all_city_parameter_inputs"))))</f>
        <v>motorcycle</v>
      </c>
      <c r="H2355" s="17" cm="1">
        <f t="array" aca="1" ref="H2355" ca="1">IF(ISBLANK(INDIRECT(ADDRESS(B2355,A2355,1,1,"all_city_parameter_inputs"))), "--",INDIRECT(ADDRESS(B2355,A2355,1,1,"all_city_parameter_inputs")))</f>
        <v>131.36199999999999</v>
      </c>
      <c r="I2355" s="17">
        <f ca="1">IF(OR(G2355="alpha",G2355="beta",G2355="sd",G2355="mean"),"--",VLOOKUP(C2355,Default!$B$5:$H$113,7,FALSE))</f>
        <v>30033.571810000001</v>
      </c>
      <c r="J2355" s="4" t="str">
        <f ca="1">VLOOKUP(F2355,Lookup!$C$5:$D$109,2, FALSE)</f>
        <v>Pollution values</v>
      </c>
      <c r="K2355" s="4" t="str">
        <f ca="1">VLOOKUP(C2355,Default!$B$4:$E$113,4, FALSE)</f>
        <v>- used to estimate the CO2 for scenarios (function "scenario_co2_calculations").
- used to create the VEHICLE_INVENTORY, with speeds, PM and CO2 emissions (function "set_vehicle_inventory").</v>
      </c>
      <c r="L2355" s="21" t="str" cm="1">
        <f t="array" aca="1" ref="L2355" ca="1">IF(ISNA(VLOOKUP(D2355,Grouped_Sources!$C:$C,1,FALSE)),"", INDIRECT(VLOOKUP(D2355,Grouped_Sources!$C:$G,5,FALSE)))</f>
        <v/>
      </c>
      <c r="M2355" s="21"/>
      <c r="N2355" s="21"/>
    </row>
    <row r="2356" spans="1:14">
      <c r="A2356" s="5">
        <f t="shared" si="357"/>
        <v>26</v>
      </c>
      <c r="B2356" s="5">
        <f t="shared" si="358"/>
        <v>77</v>
      </c>
      <c r="C2356" s="5" t="str">
        <f t="shared" ca="1" si="360"/>
        <v>CO2_emission_inventories car</v>
      </c>
      <c r="D2356" s="5" t="str">
        <f t="shared" ca="1" si="361"/>
        <v>CO2_emission_inventories_valdivia</v>
      </c>
      <c r="E2356" s="4" t="str" cm="1">
        <f t="array" aca="1" ref="E2356" ca="1">INDIRECT(ADDRESS(1,A2356,1,1,"all_city_parameter_inputs"))</f>
        <v>valdivia</v>
      </c>
      <c r="F2356" s="6" t="str" cm="1">
        <f t="array" aca="1" ref="F2356" ca="1">IF(AND(ISBLANK(INDIRECT(ADDRESS(B2356,2,1,1,"all_city_parameter_inputs"))), ISBLANK(INDIRECT(ADDRESS(B2356,1,1,1,"all_city_parameter_inputs")))), "", IF(ISBLANK(INDIRECT(ADDRESS(B2356,1,1,1,"all_city_parameter_inputs"))), All_city_list!F2355,INDIRECT(ADDRESS(B2356,1,1,1,"all_city_parameter_inputs"))))</f>
        <v>CO2_emission_inventories</v>
      </c>
      <c r="G2356" s="4" t="str" cm="1">
        <f t="array" aca="1" ref="G2356" ca="1">IF(AND(ISBLANK(INDIRECT(ADDRESS(B2356,3,1,1,"all_city_parameter_inputs"))),ISBLANK(INDIRECT(ADDRESS(B2356,2,1,1,"all_city_parameter_inputs")))),"",IF(ISBLANK(INDIRECT(ADDRESS(B2356,2,1,1,"all_city_parameter_inputs"))),"",INDIRECT(ADDRESS(B2356,2,1,1,"all_city_parameter_inputs"))))</f>
        <v>car</v>
      </c>
      <c r="H2356" s="17" cm="1">
        <f t="array" aca="1" ref="H2356" ca="1">IF(ISBLANK(INDIRECT(ADDRESS(B2356,A2356,1,1,"all_city_parameter_inputs"))), "--",INDIRECT(ADDRESS(B2356,A2356,1,1,"all_city_parameter_inputs")))</f>
        <v>1629.47</v>
      </c>
      <c r="I2356" s="17">
        <f ca="1">IF(OR(G2356="alpha",G2356="beta",G2356="sd",G2356="mean"),"--",VLOOKUP(C2356,Default!$B$5:$H$113,7,FALSE))</f>
        <v>1033377.341</v>
      </c>
      <c r="J2356" s="4" t="str">
        <f ca="1">VLOOKUP(F2356,Lookup!$C$5:$D$109,2, FALSE)</f>
        <v>Pollution values</v>
      </c>
      <c r="K2356" s="4">
        <f ca="1">VLOOKUP(C2356,Default!$B$4:$E$113,4, FALSE)</f>
        <v>0</v>
      </c>
      <c r="L2356" s="21" t="str" cm="1">
        <f t="array" aca="1" ref="L2356" ca="1">IF(ISNA(VLOOKUP(D2356,Grouped_Sources!$C:$C,1,FALSE)),"", INDIRECT(VLOOKUP(D2356,Grouped_Sources!$C:$G,5,FALSE)))</f>
        <v/>
      </c>
      <c r="M2356" s="21"/>
      <c r="N2356" s="21"/>
    </row>
    <row r="2357" spans="1:14">
      <c r="A2357" s="5">
        <f t="shared" si="357"/>
        <v>26</v>
      </c>
      <c r="B2357" s="5">
        <f t="shared" si="358"/>
        <v>78</v>
      </c>
      <c r="C2357" s="5" t="str">
        <f t="shared" ca="1" si="360"/>
        <v>CO2_emission_inventories bus_driver</v>
      </c>
      <c r="D2357" s="5" t="str">
        <f t="shared" ca="1" si="361"/>
        <v>CO2_emission_inventories_valdivia</v>
      </c>
      <c r="E2357" s="4" t="str" cm="1">
        <f t="array" aca="1" ref="E2357" ca="1">INDIRECT(ADDRESS(1,A2357,1,1,"all_city_parameter_inputs"))</f>
        <v>valdivia</v>
      </c>
      <c r="F2357" s="6" t="str" cm="1">
        <f t="array" aca="1" ref="F2357" ca="1">IF(AND(ISBLANK(INDIRECT(ADDRESS(B2357,2,1,1,"all_city_parameter_inputs"))), ISBLANK(INDIRECT(ADDRESS(B2357,1,1,1,"all_city_parameter_inputs")))), "", IF(ISBLANK(INDIRECT(ADDRESS(B2357,1,1,1,"all_city_parameter_inputs"))), All_city_list!F2356,INDIRECT(ADDRESS(B2357,1,1,1,"all_city_parameter_inputs"))))</f>
        <v>CO2_emission_inventories</v>
      </c>
      <c r="G2357" s="4" t="str" cm="1">
        <f t="array" aca="1" ref="G2357" ca="1">IF(AND(ISBLANK(INDIRECT(ADDRESS(B2357,3,1,1,"all_city_parameter_inputs"))),ISBLANK(INDIRECT(ADDRESS(B2357,2,1,1,"all_city_parameter_inputs")))),"",IF(ISBLANK(INDIRECT(ADDRESS(B2357,2,1,1,"all_city_parameter_inputs"))),"",INDIRECT(ADDRESS(B2357,2,1,1,"all_city_parameter_inputs"))))</f>
        <v>bus_driver</v>
      </c>
      <c r="H2357" s="17" cm="1">
        <f t="array" aca="1" ref="H2357" ca="1">IF(ISBLANK(INDIRECT(ADDRESS(B2357,A2357,1,1,"all_city_parameter_inputs"))), "--",INDIRECT(ADDRESS(B2357,A2357,1,1,"all_city_parameter_inputs")))</f>
        <v>241.85499999999999</v>
      </c>
      <c r="I2357" s="17">
        <f ca="1">IF(OR(G2357="alpha",G2357="beta",G2357="sd",G2357="mean"),"--",VLOOKUP(C2357,Default!$B$5:$H$113,7,FALSE))</f>
        <v>100429.7216</v>
      </c>
      <c r="J2357" s="4" t="str">
        <f ca="1">VLOOKUP(F2357,Lookup!$C$5:$D$109,2, FALSE)</f>
        <v>Pollution values</v>
      </c>
      <c r="K2357" s="4">
        <f ca="1">VLOOKUP(C2357,Default!$B$4:$E$113,4, FALSE)</f>
        <v>0</v>
      </c>
      <c r="L2357" s="21" t="str" cm="1">
        <f t="array" aca="1" ref="L2357" ca="1">IF(ISNA(VLOOKUP(D2357,Grouped_Sources!$C:$C,1,FALSE)),"", INDIRECT(VLOOKUP(D2357,Grouped_Sources!$C:$G,5,FALSE)))</f>
        <v/>
      </c>
      <c r="M2357" s="21"/>
      <c r="N2357" s="21"/>
    </row>
    <row r="2358" spans="1:14">
      <c r="A2358" s="5">
        <f t="shared" si="357"/>
        <v>26</v>
      </c>
      <c r="B2358" s="5">
        <f t="shared" si="358"/>
        <v>79</v>
      </c>
      <c r="C2358" s="5" t="str">
        <f t="shared" ca="1" si="360"/>
        <v>CO2_emission_inventories big_truck</v>
      </c>
      <c r="D2358" s="5" t="str">
        <f t="shared" ca="1" si="361"/>
        <v>CO2_emission_inventories_valdivia</v>
      </c>
      <c r="E2358" s="4" t="str" cm="1">
        <f t="array" aca="1" ref="E2358" ca="1">INDIRECT(ADDRESS(1,A2358,1,1,"all_city_parameter_inputs"))</f>
        <v>valdivia</v>
      </c>
      <c r="F2358" s="6" t="str" cm="1">
        <f t="array" aca="1" ref="F2358" ca="1">IF(AND(ISBLANK(INDIRECT(ADDRESS(B2358,2,1,1,"all_city_parameter_inputs"))), ISBLANK(INDIRECT(ADDRESS(B2358,1,1,1,"all_city_parameter_inputs")))), "", IF(ISBLANK(INDIRECT(ADDRESS(B2358,1,1,1,"all_city_parameter_inputs"))), All_city_list!F2357,INDIRECT(ADDRESS(B2358,1,1,1,"all_city_parameter_inputs"))))</f>
        <v>CO2_emission_inventories</v>
      </c>
      <c r="G2358" s="4" t="str" cm="1">
        <f t="array" aca="1" ref="G2358" ca="1">IF(AND(ISBLANK(INDIRECT(ADDRESS(B2358,3,1,1,"all_city_parameter_inputs"))),ISBLANK(INDIRECT(ADDRESS(B2358,2,1,1,"all_city_parameter_inputs")))),"",IF(ISBLANK(INDIRECT(ADDRESS(B2358,2,1,1,"all_city_parameter_inputs"))),"",INDIRECT(ADDRESS(B2358,2,1,1,"all_city_parameter_inputs"))))</f>
        <v>big_truck</v>
      </c>
      <c r="H2358" s="17" cm="1">
        <f t="array" aca="1" ref="H2358" ca="1">IF(ISBLANK(INDIRECT(ADDRESS(B2358,A2358,1,1,"all_city_parameter_inputs"))), "--",INDIRECT(ADDRESS(B2358,A2358,1,1,"all_city_parameter_inputs")))</f>
        <v>1319.71</v>
      </c>
      <c r="I2358" s="17">
        <f ca="1">IF(OR(G2358="alpha",G2358="beta",G2358="sd",G2358="mean"),"--",VLOOKUP(C2358,Default!$B$5:$H$113,7,FALSE))</f>
        <v>259655.32449999999</v>
      </c>
      <c r="J2358" s="4" t="str">
        <f ca="1">VLOOKUP(F2358,Lookup!$C$5:$D$109,2, FALSE)</f>
        <v>Pollution values</v>
      </c>
      <c r="K2358" s="4">
        <f ca="1">VLOOKUP(C2358,Default!$B$4:$E$113,4, FALSE)</f>
        <v>0</v>
      </c>
      <c r="L2358" s="21" t="str" cm="1">
        <f t="array" aca="1" ref="L2358" ca="1">IF(ISNA(VLOOKUP(D2358,Grouped_Sources!$C:$C,1,FALSE)),"", INDIRECT(VLOOKUP(D2358,Grouped_Sources!$C:$G,5,FALSE)))</f>
        <v/>
      </c>
      <c r="M2358" s="21"/>
      <c r="N2358" s="21"/>
    </row>
    <row r="2359" spans="1:14">
      <c r="A2359" s="5">
        <f t="shared" si="357"/>
        <v>26</v>
      </c>
      <c r="B2359" s="5">
        <f t="shared" si="358"/>
        <v>80</v>
      </c>
      <c r="C2359" s="5" t="str">
        <f t="shared" ca="1" si="360"/>
        <v>CO2_emission_inventories truck</v>
      </c>
      <c r="D2359" s="5" t="str">
        <f t="shared" ca="1" si="361"/>
        <v>CO2_emission_inventories_valdivia</v>
      </c>
      <c r="E2359" s="4" t="str" cm="1">
        <f t="array" aca="1" ref="E2359" ca="1">INDIRECT(ADDRESS(1,A2359,1,1,"all_city_parameter_inputs"))</f>
        <v>valdivia</v>
      </c>
      <c r="F2359" s="6" t="str" cm="1">
        <f t="array" aca="1" ref="F2359" ca="1">IF(AND(ISBLANK(INDIRECT(ADDRESS(B2359,2,1,1,"all_city_parameter_inputs"))), ISBLANK(INDIRECT(ADDRESS(B2359,1,1,1,"all_city_parameter_inputs")))), "", IF(ISBLANK(INDIRECT(ADDRESS(B2359,1,1,1,"all_city_parameter_inputs"))), All_city_list!F2358,INDIRECT(ADDRESS(B2359,1,1,1,"all_city_parameter_inputs"))))</f>
        <v>CO2_emission_inventories</v>
      </c>
      <c r="G2359" s="4" t="str" cm="1">
        <f t="array" aca="1" ref="G2359" ca="1">IF(AND(ISBLANK(INDIRECT(ADDRESS(B2359,3,1,1,"all_city_parameter_inputs"))),ISBLANK(INDIRECT(ADDRESS(B2359,2,1,1,"all_city_parameter_inputs")))),"",IF(ISBLANK(INDIRECT(ADDRESS(B2359,2,1,1,"all_city_parameter_inputs"))),"",INDIRECT(ADDRESS(B2359,2,1,1,"all_city_parameter_inputs"))))</f>
        <v>truck</v>
      </c>
      <c r="H2359" s="17" cm="1">
        <f t="array" aca="1" ref="H2359" ca="1">IF(ISBLANK(INDIRECT(ADDRESS(B2359,A2359,1,1,"all_city_parameter_inputs"))), "--",INDIRECT(ADDRESS(B2359,A2359,1,1,"all_city_parameter_inputs")))</f>
        <v>5102.33</v>
      </c>
      <c r="I2359" s="17">
        <f ca="1">IF(OR(G2359="alpha",G2359="beta",G2359="sd",G2359="mean"),"--",VLOOKUP(C2359,Default!$B$5:$H$113,7,FALSE))</f>
        <v>163516.11319999999</v>
      </c>
      <c r="J2359" s="4" t="str">
        <f ca="1">VLOOKUP(F2359,Lookup!$C$5:$D$109,2, FALSE)</f>
        <v>Pollution values</v>
      </c>
      <c r="K2359" s="4">
        <f ca="1">VLOOKUP(C2359,Default!$B$4:$E$113,4, FALSE)</f>
        <v>0</v>
      </c>
      <c r="L2359" s="21" t="str" cm="1">
        <f t="array" aca="1" ref="L2359" ca="1">IF(ISNA(VLOOKUP(D2359,Grouped_Sources!$C:$C,1,FALSE)),"", INDIRECT(VLOOKUP(D2359,Grouped_Sources!$C:$G,5,FALSE)))</f>
        <v/>
      </c>
      <c r="M2359" s="21"/>
      <c r="N2359" s="21"/>
    </row>
    <row r="2360" spans="1:14">
      <c r="A2360" s="5">
        <f t="shared" si="357"/>
        <v>26</v>
      </c>
      <c r="B2360" s="5">
        <f t="shared" si="358"/>
        <v>81</v>
      </c>
      <c r="C2360" s="5" t="str">
        <f t="shared" ca="1" si="360"/>
        <v>CO2_emission_inventories van</v>
      </c>
      <c r="D2360" s="5" t="str">
        <f t="shared" ca="1" si="361"/>
        <v>CO2_emission_inventories_valdivia</v>
      </c>
      <c r="E2360" s="4" t="str" cm="1">
        <f t="array" aca="1" ref="E2360" ca="1">INDIRECT(ADDRESS(1,A2360,1,1,"all_city_parameter_inputs"))</f>
        <v>valdivia</v>
      </c>
      <c r="F2360" s="6" t="str" cm="1">
        <f t="array" aca="1" ref="F2360" ca="1">IF(AND(ISBLANK(INDIRECT(ADDRESS(B2360,2,1,1,"all_city_parameter_inputs"))), ISBLANK(INDIRECT(ADDRESS(B2360,1,1,1,"all_city_parameter_inputs")))), "", IF(ISBLANK(INDIRECT(ADDRESS(B2360,1,1,1,"all_city_parameter_inputs"))), All_city_list!F2359,INDIRECT(ADDRESS(B2360,1,1,1,"all_city_parameter_inputs"))))</f>
        <v>CO2_emission_inventories</v>
      </c>
      <c r="G2360" s="4" t="str" cm="1">
        <f t="array" aca="1" ref="G2360" ca="1">IF(AND(ISBLANK(INDIRECT(ADDRESS(B2360,3,1,1,"all_city_parameter_inputs"))),ISBLANK(INDIRECT(ADDRESS(B2360,2,1,1,"all_city_parameter_inputs")))),"",IF(ISBLANK(INDIRECT(ADDRESS(B2360,2,1,1,"all_city_parameter_inputs"))),"",INDIRECT(ADDRESS(B2360,2,1,1,"all_city_parameter_inputs"))))</f>
        <v>van</v>
      </c>
      <c r="H2360" s="17" t="str" cm="1">
        <f t="array" aca="1" ref="H2360" ca="1">IF(ISBLANK(INDIRECT(ADDRESS(B2360,A2360,1,1,"all_city_parameter_inputs"))), "--",INDIRECT(ADDRESS(B2360,A2360,1,1,"all_city_parameter_inputs")))</f>
        <v>--</v>
      </c>
      <c r="I2360" s="17">
        <f ca="1">IF(OR(G2360="alpha",G2360="beta",G2360="sd",G2360="mean"),"--",VLOOKUP(C2360,Default!$B$5:$H$113,7,FALSE))</f>
        <v>0</v>
      </c>
      <c r="J2360" s="4" t="str">
        <f ca="1">VLOOKUP(F2360,Lookup!$C$5:$D$109,2, FALSE)</f>
        <v>Pollution values</v>
      </c>
      <c r="K2360" s="4">
        <f ca="1">VLOOKUP(C2360,Default!$B$4:$E$113,4, FALSE)</f>
        <v>0</v>
      </c>
      <c r="L2360" s="21" t="str" cm="1">
        <f t="array" aca="1" ref="L2360" ca="1">IF(ISNA(VLOOKUP(D2360,Grouped_Sources!$C:$C,1,FALSE)),"", INDIRECT(VLOOKUP(D2360,Grouped_Sources!$C:$G,5,FALSE)))</f>
        <v/>
      </c>
      <c r="M2360" s="21"/>
      <c r="N2360" s="21"/>
    </row>
    <row r="2361" spans="1:14">
      <c r="A2361" s="5">
        <f t="shared" si="357"/>
        <v>26</v>
      </c>
      <c r="B2361" s="5">
        <f t="shared" si="358"/>
        <v>82</v>
      </c>
      <c r="C2361" s="5" t="str">
        <f t="shared" ca="1" si="360"/>
        <v>CO2_emission_inventories other</v>
      </c>
      <c r="D2361" s="5" t="str">
        <f t="shared" ca="1" si="361"/>
        <v>CO2_emission_inventories_valdivia</v>
      </c>
      <c r="E2361" s="4" t="str" cm="1">
        <f t="array" aca="1" ref="E2361" ca="1">INDIRECT(ADDRESS(1,A2361,1,1,"all_city_parameter_inputs"))</f>
        <v>valdivia</v>
      </c>
      <c r="F2361" s="6" t="str" cm="1">
        <f t="array" aca="1" ref="F2361" ca="1">IF(AND(ISBLANK(INDIRECT(ADDRESS(B2361,2,1,1,"all_city_parameter_inputs"))), ISBLANK(INDIRECT(ADDRESS(B2361,1,1,1,"all_city_parameter_inputs")))), "", IF(ISBLANK(INDIRECT(ADDRESS(B2361,1,1,1,"all_city_parameter_inputs"))), All_city_list!F2360,INDIRECT(ADDRESS(B2361,1,1,1,"all_city_parameter_inputs"))))</f>
        <v>CO2_emission_inventories</v>
      </c>
      <c r="G2361" s="4" t="str" cm="1">
        <f t="array" aca="1" ref="G2361" ca="1">IF(AND(ISBLANK(INDIRECT(ADDRESS(B2361,3,1,1,"all_city_parameter_inputs"))),ISBLANK(INDIRECT(ADDRESS(B2361,2,1,1,"all_city_parameter_inputs")))),"",IF(ISBLANK(INDIRECT(ADDRESS(B2361,2,1,1,"all_city_parameter_inputs"))),"",INDIRECT(ADDRESS(B2361,2,1,1,"all_city_parameter_inputs"))))</f>
        <v>other</v>
      </c>
      <c r="H2361" s="17" cm="1">
        <f t="array" aca="1" ref="H2361" ca="1">IF(ISBLANK(INDIRECT(ADDRESS(B2361,A2361,1,1,"all_city_parameter_inputs"))), "--",INDIRECT(ADDRESS(B2361,A2361,1,1,"all_city_parameter_inputs")))</f>
        <v>285.70100000000002</v>
      </c>
      <c r="I2361" s="17">
        <f ca="1">IF(OR(G2361="alpha",G2361="beta",G2361="sd",G2361="mean"),"--",VLOOKUP(C2361,Default!$B$5:$H$113,7,FALSE))</f>
        <v>1906.893448</v>
      </c>
      <c r="J2361" s="4" t="str">
        <f ca="1">VLOOKUP(F2361,Lookup!$C$5:$D$109,2, FALSE)</f>
        <v>Pollution values</v>
      </c>
      <c r="K2361" s="4">
        <f ca="1">VLOOKUP(C2361,Default!$B$4:$E$113,4, FALSE)</f>
        <v>0</v>
      </c>
      <c r="L2361" s="21" t="str" cm="1">
        <f t="array" aca="1" ref="L2361" ca="1">IF(ISNA(VLOOKUP(D2361,Grouped_Sources!$C:$C,1,FALSE)),"", INDIRECT(VLOOKUP(D2361,Grouped_Sources!$C:$G,5,FALSE)))</f>
        <v/>
      </c>
      <c r="M2361" s="21"/>
      <c r="N2361" s="21"/>
    </row>
    <row r="2362" spans="1:14">
      <c r="A2362" s="5">
        <f t="shared" si="357"/>
        <v>26</v>
      </c>
      <c r="B2362" s="5">
        <f t="shared" si="358"/>
        <v>83</v>
      </c>
      <c r="C2362" s="5" t="str">
        <f t="shared" ca="1" si="360"/>
        <v>CO2_emission_inventories taxi</v>
      </c>
      <c r="D2362" s="5" t="str">
        <f t="shared" ca="1" si="361"/>
        <v>CO2_emission_inventories_valdivia</v>
      </c>
      <c r="E2362" s="4" t="str" cm="1">
        <f t="array" aca="1" ref="E2362" ca="1">INDIRECT(ADDRESS(1,A2362,1,1,"all_city_parameter_inputs"))</f>
        <v>valdivia</v>
      </c>
      <c r="F2362" s="6" t="str" cm="1">
        <f t="array" aca="1" ref="F2362" ca="1">IF(AND(ISBLANK(INDIRECT(ADDRESS(B2362,2,1,1,"all_city_parameter_inputs"))), ISBLANK(INDIRECT(ADDRESS(B2362,1,1,1,"all_city_parameter_inputs")))), "", IF(ISBLANK(INDIRECT(ADDRESS(B2362,1,1,1,"all_city_parameter_inputs"))), All_city_list!F2361,INDIRECT(ADDRESS(B2362,1,1,1,"all_city_parameter_inputs"))))</f>
        <v>CO2_emission_inventories</v>
      </c>
      <c r="G2362" s="4" t="str" cm="1">
        <f t="array" aca="1" ref="G2362" ca="1">IF(AND(ISBLANK(INDIRECT(ADDRESS(B2362,3,1,1,"all_city_parameter_inputs"))),ISBLANK(INDIRECT(ADDRESS(B2362,2,1,1,"all_city_parameter_inputs")))),"",IF(ISBLANK(INDIRECT(ADDRESS(B2362,2,1,1,"all_city_parameter_inputs"))),"",INDIRECT(ADDRESS(B2362,2,1,1,"all_city_parameter_inputs"))))</f>
        <v>taxi</v>
      </c>
      <c r="H2362" s="17" t="str" cm="1">
        <f t="array" aca="1" ref="H2362" ca="1">IF(ISBLANK(INDIRECT(ADDRESS(B2362,A2362,1,1,"all_city_parameter_inputs"))), "--",INDIRECT(ADDRESS(B2362,A2362,1,1,"all_city_parameter_inputs")))</f>
        <v>--</v>
      </c>
      <c r="I2362" s="17">
        <f ca="1">IF(OR(G2362="alpha",G2362="beta",G2362="sd",G2362="mean"),"--",VLOOKUP(C2362,Default!$B$5:$H$113,7,FALSE))</f>
        <v>0</v>
      </c>
      <c r="J2362" s="4" t="str">
        <f ca="1">VLOOKUP(F2362,Lookup!$C$5:$D$109,2, FALSE)</f>
        <v>Pollution values</v>
      </c>
      <c r="K2362" s="4">
        <f ca="1">VLOOKUP(C2362,Default!$B$4:$E$113,4, FALSE)</f>
        <v>0</v>
      </c>
      <c r="L2362" s="21" t="str" cm="1">
        <f t="array" aca="1" ref="L2362" ca="1">IF(ISNA(VLOOKUP(D2362,Grouped_Sources!$C:$C,1,FALSE)),"", INDIRECT(VLOOKUP(D2362,Grouped_Sources!$C:$G,5,FALSE)))</f>
        <v/>
      </c>
      <c r="M2362" s="21"/>
      <c r="N2362" s="21"/>
    </row>
    <row r="2363" spans="1:14">
      <c r="A2363" s="5">
        <f t="shared" si="357"/>
        <v>26</v>
      </c>
      <c r="B2363" s="5">
        <f t="shared" si="358"/>
        <v>84</v>
      </c>
      <c r="C2363" s="5" t="str">
        <f t="shared" ca="1" si="360"/>
        <v>CO2_emission_inventories auto_rickshaw</v>
      </c>
      <c r="D2363" s="5" t="str">
        <f t="shared" ca="1" si="361"/>
        <v>CO2_emission_inventories_valdivia</v>
      </c>
      <c r="E2363" s="4" t="str" cm="1">
        <f t="array" aca="1" ref="E2363" ca="1">INDIRECT(ADDRESS(1,A2363,1,1,"all_city_parameter_inputs"))</f>
        <v>valdivia</v>
      </c>
      <c r="F2363" s="6" t="str" cm="1">
        <f t="array" aca="1" ref="F2363" ca="1">IF(AND(ISBLANK(INDIRECT(ADDRESS(B2363,2,1,1,"all_city_parameter_inputs"))), ISBLANK(INDIRECT(ADDRESS(B2363,1,1,1,"all_city_parameter_inputs")))), "", IF(ISBLANK(INDIRECT(ADDRESS(B2363,1,1,1,"all_city_parameter_inputs"))), All_city_list!F2362,INDIRECT(ADDRESS(B2363,1,1,1,"all_city_parameter_inputs"))))</f>
        <v>CO2_emission_inventories</v>
      </c>
      <c r="G2363" s="4" t="str" cm="1">
        <f t="array" aca="1" ref="G2363" ca="1">IF(AND(ISBLANK(INDIRECT(ADDRESS(B2363,3,1,1,"all_city_parameter_inputs"))),ISBLANK(INDIRECT(ADDRESS(B2363,2,1,1,"all_city_parameter_inputs")))),"",IF(ISBLANK(INDIRECT(ADDRESS(B2363,2,1,1,"all_city_parameter_inputs"))),"",INDIRECT(ADDRESS(B2363,2,1,1,"all_city_parameter_inputs"))))</f>
        <v>auto_rickshaw</v>
      </c>
      <c r="H2363" s="17" t="str" cm="1">
        <f t="array" aca="1" ref="H2363" ca="1">IF(ISBLANK(INDIRECT(ADDRESS(B2363,A2363,1,1,"all_city_parameter_inputs"))), "--",INDIRECT(ADDRESS(B2363,A2363,1,1,"all_city_parameter_inputs")))</f>
        <v>--</v>
      </c>
      <c r="I2363" s="17">
        <f ca="1">IF(OR(G2363="alpha",G2363="beta",G2363="sd",G2363="mean"),"--",VLOOKUP(C2363,Default!$B$5:$H$113,7,FALSE))</f>
        <v>0</v>
      </c>
      <c r="J2363" s="4" t="str">
        <f ca="1">VLOOKUP(F2363,Lookup!$C$5:$D$109,2, FALSE)</f>
        <v>Pollution values</v>
      </c>
      <c r="K2363" s="4">
        <f ca="1">VLOOKUP(C2363,Default!$B$4:$E$113,4, FALSE)</f>
        <v>0</v>
      </c>
      <c r="L2363" s="21" t="str" cm="1">
        <f t="array" aca="1" ref="L2363" ca="1">IF(ISNA(VLOOKUP(D2363,Grouped_Sources!$C:$C,1,FALSE)),"", INDIRECT(VLOOKUP(D2363,Grouped_Sources!$C:$G,5,FALSE)))</f>
        <v/>
      </c>
      <c r="M2363" s="21"/>
      <c r="N2363" s="21"/>
    </row>
    <row r="2364" spans="1:14">
      <c r="A2364" s="5">
        <f t="shared" si="357"/>
        <v>26</v>
      </c>
      <c r="B2364" s="5">
        <f t="shared" si="358"/>
        <v>85</v>
      </c>
      <c r="C2364" s="5" t="str">
        <f t="shared" ca="1" si="360"/>
        <v>CO2_emission_confidence</v>
      </c>
      <c r="D2364" s="5" t="str">
        <f t="shared" ca="1" si="361"/>
        <v>CO2_emission_confidence_valdivia</v>
      </c>
      <c r="E2364" s="4" t="str" cm="1">
        <f t="array" aca="1" ref="E2364" ca="1">INDIRECT(ADDRESS(1,A2364,1,1,"all_city_parameter_inputs"))</f>
        <v>valdivia</v>
      </c>
      <c r="F2364" s="6" t="str" cm="1">
        <f t="array" aca="1" ref="F2364" ca="1">IF(AND(ISBLANK(INDIRECT(ADDRESS(B2364,2,1,1,"all_city_parameter_inputs"))), ISBLANK(INDIRECT(ADDRESS(B2364,1,1,1,"all_city_parameter_inputs")))), "", IF(ISBLANK(INDIRECT(ADDRESS(B2364,1,1,1,"all_city_parameter_inputs"))), All_city_list!F2363,INDIRECT(ADDRESS(B2364,1,1,1,"all_city_parameter_inputs"))))</f>
        <v>CO2_emission_confidence</v>
      </c>
      <c r="G2364" s="4" t="str" cm="1">
        <f t="array" aca="1" ref="G2364" ca="1">IF(AND(ISBLANK(INDIRECT(ADDRESS(B2364,3,1,1,"all_city_parameter_inputs"))),ISBLANK(INDIRECT(ADDRESS(B2364,2,1,1,"all_city_parameter_inputs")))),"",IF(ISBLANK(INDIRECT(ADDRESS(B2364,2,1,1,"all_city_parameter_inputs"))),"",INDIRECT(ADDRESS(B2364,2,1,1,"all_city_parameter_inputs"))))</f>
        <v>sample</v>
      </c>
      <c r="H2364" s="17" cm="1">
        <f t="array" aca="1" ref="H2364" ca="1">IF(ISBLANK(INDIRECT(ADDRESS(B2364,A2364,1,1,"all_city_parameter_inputs"))), "--",INDIRECT(ADDRESS(B2364,A2364,1,1,"all_city_parameter_inputs")))</f>
        <v>0.8</v>
      </c>
      <c r="I2364" s="17">
        <f ca="1">IF(OR(G2364="alpha",G2364="beta",G2364="sd",G2364="mean"),"--",VLOOKUP(C2364,Default!$B$5:$H$113,7,FALSE))</f>
        <v>1</v>
      </c>
      <c r="J2364" s="4" t="str">
        <f ca="1">VLOOKUP(F2364,Lookup!$C$5:$D$109,2, FALSE)</f>
        <v>Pollution values</v>
      </c>
      <c r="K2364" s="4" t="str">
        <f ca="1">VLOOKUP(C2364,Default!$B$4:$E$113,4, FALSE)</f>
        <v>how confident we are about the CO2 emissions inventory (equivalent to PM_EMISSION_INVENTORY_CONFIDENCE)</v>
      </c>
      <c r="L2364" s="21" t="str" cm="1">
        <f t="array" aca="1" ref="L2364" ca="1">IF(ISNA(VLOOKUP(D2364,Grouped_Sources!$C:$C,1,FALSE)),"", INDIRECT(VLOOKUP(D2364,Grouped_Sources!$C:$G,5,FALSE)))</f>
        <v/>
      </c>
      <c r="M2364" s="21"/>
      <c r="N2364" s="21"/>
    </row>
    <row r="2365" spans="1:14">
      <c r="A2365" s="5">
        <f t="shared" si="357"/>
        <v>26</v>
      </c>
      <c r="B2365" s="5">
        <f t="shared" si="358"/>
        <v>86</v>
      </c>
      <c r="C2365" s="5" t="str">
        <f t="shared" ca="1" si="360"/>
        <v>car_occupancy_ratio</v>
      </c>
      <c r="D2365" s="5" t="str">
        <f t="shared" ref="D2365:D2367" ca="1" si="362">F2365&amp;"_"&amp;E2365</f>
        <v>car_occupancy_ratio_valdivia</v>
      </c>
      <c r="E2365" s="4" t="str" cm="1">
        <f t="array" aca="1" ref="E2365" ca="1">INDIRECT(ADDRESS(1,A2365,1,1,"all_city_parameter_inputs"))</f>
        <v>valdivia</v>
      </c>
      <c r="F2365" s="6" t="str" cm="1">
        <f t="array" aca="1" ref="F2365" ca="1">IF(AND(ISBLANK(INDIRECT(ADDRESS(B2365,2,1,1,"all_city_parameter_inputs"))), ISBLANK(INDIRECT(ADDRESS(B2365,1,1,1,"all_city_parameter_inputs")))), "", IF(ISBLANK(INDIRECT(ADDRESS(B2365,1,1,1,"all_city_parameter_inputs"))), All_city_list!F2364,INDIRECT(ADDRESS(B2365,1,1,1,"all_city_parameter_inputs"))))</f>
        <v>car_occupancy_ratio</v>
      </c>
      <c r="G2365" s="4" t="str" cm="1">
        <f t="array" aca="1" ref="G2365" ca="1">IF(AND(ISBLANK(INDIRECT(ADDRESS(B2365,3,1,1,"all_city_parameter_inputs"))),ISBLANK(INDIRECT(ADDRESS(B2365,2,1,1,"all_city_parameter_inputs")))),"",IF(ISBLANK(INDIRECT(ADDRESS(B2365,2,1,1,"all_city_parameter_inputs"))),"",INDIRECT(ADDRESS(B2365,2,1,1,"all_city_parameter_inputs"))))</f>
        <v>constant</v>
      </c>
      <c r="H2365" s="17" cm="1">
        <f t="array" aca="1" ref="H2365" ca="1">IF(ISBLANK(INDIRECT(ADDRESS(B2365,A2365,1,1,"all_city_parameter_inputs"))), "--",INDIRECT(ADDRESS(B2365,A2365,1,1,"all_city_parameter_inputs")))</f>
        <v>0.66225165562913912</v>
      </c>
      <c r="I2365" s="17">
        <f ca="1">IF(OR(G2365="alpha",G2365="beta",G2365="sd",G2365="mean"),"--",VLOOKUP(C2365,Default!$B$5:$H$113,7,FALSE))</f>
        <v>0.625</v>
      </c>
      <c r="J2365" s="4" t="str">
        <f ca="1">VLOOKUP(F2365,Lookup!$C$5:$D$109,2, FALSE)</f>
        <v>Travel values</v>
      </c>
      <c r="K2365" s="4" t="str">
        <f ca="1">VLOOKUP(C2365,Default!$B$4:$E$113,4, FALSE)</f>
        <v>ratio of cars to passengers (incl driver)</v>
      </c>
      <c r="L2365" s="21" t="str" cm="1">
        <f t="array" aca="1" ref="L2365" ca="1">IF(ISNA(VLOOKUP(D2365,Grouped_Sources!$C:$C,1,FALSE)),"", INDIRECT(VLOOKUP(D2365,Grouped_Sources!$C:$G,5,FALSE)))</f>
        <v>CarOccupancyRatio_vxx.docx on on OneDrive Ali Abbas - ITHIM Global\Methods and Processes\Input Parameters\CarOccupancyRate</v>
      </c>
      <c r="M2365" s="21"/>
      <c r="N2365" s="21"/>
    </row>
    <row r="2366" spans="1:14">
      <c r="A2366" s="5">
        <f t="shared" si="357"/>
        <v>26</v>
      </c>
      <c r="B2366" s="5">
        <f t="shared" si="358"/>
        <v>87</v>
      </c>
      <c r="C2366" s="5" t="str">
        <f t="shared" ca="1" si="360"/>
        <v>car_occupancy_ratio</v>
      </c>
      <c r="D2366" s="5" t="str">
        <f t="shared" ca="1" si="362"/>
        <v>car_occupancy_ratio_valdivia</v>
      </c>
      <c r="E2366" s="4" t="str" cm="1">
        <f t="array" aca="1" ref="E2366" ca="1">INDIRECT(ADDRESS(1,A2366,1,1,"all_city_parameter_inputs"))</f>
        <v>valdivia</v>
      </c>
      <c r="F2366" s="6" t="str" cm="1">
        <f t="array" aca="1" ref="F2366" ca="1">IF(AND(ISBLANK(INDIRECT(ADDRESS(B2366,2,1,1,"all_city_parameter_inputs"))), ISBLANK(INDIRECT(ADDRESS(B2366,1,1,1,"all_city_parameter_inputs")))), "", IF(ISBLANK(INDIRECT(ADDRESS(B2366,1,1,1,"all_city_parameter_inputs"))), All_city_list!F2365,INDIRECT(ADDRESS(B2366,1,1,1,"all_city_parameter_inputs"))))</f>
        <v>car_occupancy_ratio</v>
      </c>
      <c r="G2366" s="4" t="str" cm="1">
        <f t="array" aca="1" ref="G2366" ca="1">IF(AND(ISBLANK(INDIRECT(ADDRESS(B2366,3,1,1,"all_city_parameter_inputs"))),ISBLANK(INDIRECT(ADDRESS(B2366,2,1,1,"all_city_parameter_inputs")))),"",IF(ISBLANK(INDIRECT(ADDRESS(B2366,2,1,1,"all_city_parameter_inputs"))),"",INDIRECT(ADDRESS(B2366,2,1,1,"all_city_parameter_inputs"))))</f>
        <v>alpha</v>
      </c>
      <c r="H2366" s="17" cm="1">
        <f t="array" aca="1" ref="H2366" ca="1">IF(ISBLANK(INDIRECT(ADDRESS(B2366,A2366,1,1,"all_city_parameter_inputs"))), "--",INDIRECT(ADDRESS(B2366,A2366,1,1,"all_city_parameter_inputs")))</f>
        <v>16.045408388520961</v>
      </c>
      <c r="I2366" s="17" t="str">
        <f ca="1">IF(OR(G2366="alpha",G2366="beta",G2366="sd",G2366="mean"),"--",VLOOKUP(C2366,Default!$B$5:$H$113,7,FALSE))</f>
        <v>--</v>
      </c>
      <c r="J2366" s="4" t="str">
        <f ca="1">VLOOKUP(F2366,Lookup!$C$5:$D$109,2, FALSE)</f>
        <v>Travel values</v>
      </c>
      <c r="K2366" s="4" t="str">
        <f ca="1">VLOOKUP(C2366,Default!$B$4:$E$113,4, FALSE)</f>
        <v>ratio of cars to passengers (incl driver)</v>
      </c>
      <c r="L2366" s="21" t="str" cm="1">
        <f t="array" aca="1" ref="L2366" ca="1">IF(ISNA(VLOOKUP(D2366,Grouped_Sources!$C:$C,1,FALSE)),"", INDIRECT(VLOOKUP(D2366,Grouped_Sources!$C:$G,5,FALSE)))</f>
        <v>CarOccupancyRatio_vxx.docx on on OneDrive Ali Abbas - ITHIM Global\Methods and Processes\Input Parameters\CarOccupancyRate</v>
      </c>
      <c r="M2366" s="21"/>
      <c r="N2366" s="21"/>
    </row>
    <row r="2367" spans="1:14">
      <c r="A2367" s="5">
        <f t="shared" si="357"/>
        <v>26</v>
      </c>
      <c r="B2367" s="5">
        <f t="shared" si="358"/>
        <v>88</v>
      </c>
      <c r="C2367" s="5" t="str">
        <f t="shared" ca="1" si="360"/>
        <v>car_occupancy_ratio</v>
      </c>
      <c r="D2367" s="5" t="str">
        <f t="shared" ca="1" si="362"/>
        <v>car_occupancy_ratio_valdivia</v>
      </c>
      <c r="E2367" s="4" t="str" cm="1">
        <f t="array" aca="1" ref="E2367" ca="1">INDIRECT(ADDRESS(1,A2367,1,1,"all_city_parameter_inputs"))</f>
        <v>valdivia</v>
      </c>
      <c r="F2367" s="6" t="str" cm="1">
        <f t="array" aca="1" ref="F2367" ca="1">IF(AND(ISBLANK(INDIRECT(ADDRESS(B2367,2,1,1,"all_city_parameter_inputs"))), ISBLANK(INDIRECT(ADDRESS(B2367,1,1,1,"all_city_parameter_inputs")))), "", IF(ISBLANK(INDIRECT(ADDRESS(B2367,1,1,1,"all_city_parameter_inputs"))), All_city_list!F2366,INDIRECT(ADDRESS(B2367,1,1,1,"all_city_parameter_inputs"))))</f>
        <v>car_occupancy_ratio</v>
      </c>
      <c r="G2367" s="4" t="str" cm="1">
        <f t="array" aca="1" ref="G2367" ca="1">IF(AND(ISBLANK(INDIRECT(ADDRESS(B2367,3,1,1,"all_city_parameter_inputs"))),ISBLANK(INDIRECT(ADDRESS(B2367,2,1,1,"all_city_parameter_inputs")))),"",IF(ISBLANK(INDIRECT(ADDRESS(B2367,2,1,1,"all_city_parameter_inputs"))),"",INDIRECT(ADDRESS(B2367,2,1,1,"all_city_parameter_inputs"))))</f>
        <v>beta</v>
      </c>
      <c r="H2367" s="17" cm="1">
        <f t="array" aca="1" ref="H2367" ca="1">IF(ISBLANK(INDIRECT(ADDRESS(B2367,A2367,1,1,"all_city_parameter_inputs"))), "--",INDIRECT(ADDRESS(B2367,A2367,1,1,"all_city_parameter_inputs")))</f>
        <v>8.1831582781456884</v>
      </c>
      <c r="I2367" s="17" t="str">
        <f ca="1">IF(OR(G2367="alpha",G2367="beta",G2367="sd",G2367="mean"),"--",VLOOKUP(C2367,Default!$B$5:$H$113,7,FALSE))</f>
        <v>--</v>
      </c>
      <c r="J2367" s="4" t="str">
        <f ca="1">VLOOKUP(F2367,Lookup!$C$5:$D$109,2, FALSE)</f>
        <v>Travel values</v>
      </c>
      <c r="K2367" s="4" t="str">
        <f ca="1">VLOOKUP(C2367,Default!$B$4:$E$113,4, FALSE)</f>
        <v>ratio of cars to passengers (incl driver)</v>
      </c>
      <c r="L2367" s="21" t="str" cm="1">
        <f t="array" aca="1" ref="L2367" ca="1">IF(ISNA(VLOOKUP(D2367,Grouped_Sources!$C:$C,1,FALSE)),"", INDIRECT(VLOOKUP(D2367,Grouped_Sources!$C:$G,5,FALSE)))</f>
        <v>CarOccupancyRatio_vxx.docx on on OneDrive Ali Abbas - ITHIM Global\Methods and Processes\Input Parameters\CarOccupancyRate</v>
      </c>
      <c r="M2367" s="21"/>
      <c r="N2367" s="21"/>
    </row>
    <row r="2368" spans="1:14">
      <c r="A2368" s="5">
        <f t="shared" si="357"/>
        <v>26</v>
      </c>
      <c r="B2368" s="5">
        <f t="shared" si="358"/>
        <v>89</v>
      </c>
      <c r="C2368" s="5" t="str">
        <f t="shared" ca="1" si="360"/>
        <v>country</v>
      </c>
      <c r="D2368" s="5" t="str">
        <f t="shared" ref="D2368:D2372" ca="1" si="363">F2368&amp;"_"&amp;E2368</f>
        <v>country_valdivia</v>
      </c>
      <c r="E2368" s="4" t="str" cm="1">
        <f t="array" aca="1" ref="E2368" ca="1">INDIRECT(ADDRESS(1,A2368,1,1,"all_city_parameter_inputs"))</f>
        <v>valdivia</v>
      </c>
      <c r="F2368" s="6" t="str" cm="1">
        <f t="array" aca="1" ref="F2368" ca="1">IF(AND(ISBLANK(INDIRECT(ADDRESS(B2368,2,1,1,"all_city_parameter_inputs"))), ISBLANK(INDIRECT(ADDRESS(B2368,1,1,1,"all_city_parameter_inputs")))), "", IF(ISBLANK(INDIRECT(ADDRESS(B2368,1,1,1,"all_city_parameter_inputs"))), All_city_list!F2367,INDIRECT(ADDRESS(B2368,1,1,1,"all_city_parameter_inputs"))))</f>
        <v>country</v>
      </c>
      <c r="G2368" s="4" t="str" cm="1">
        <f t="array" aca="1" ref="G2368" ca="1">IF(AND(ISBLANK(INDIRECT(ADDRESS(B2368,3,1,1,"all_city_parameter_inputs"))),ISBLANK(INDIRECT(ADDRESS(B2368,2,1,1,"all_city_parameter_inputs")))),"",IF(ISBLANK(INDIRECT(ADDRESS(B2368,2,1,1,"all_city_parameter_inputs"))),"",INDIRECT(ADDRESS(B2368,2,1,1,"all_city_parameter_inputs"))))</f>
        <v/>
      </c>
      <c r="H2368" s="17" t="str" cm="1">
        <f t="array" aca="1" ref="H2368" ca="1">IF(ISBLANK(INDIRECT(ADDRESS(B2368,A2368,1,1,"all_city_parameter_inputs"))), "--",INDIRECT(ADDRESS(B2368,A2368,1,1,"all_city_parameter_inputs")))</f>
        <v>Chile</v>
      </c>
      <c r="I2368" s="17" t="str">
        <f ca="1">IF(OR(G2368="alpha",G2368="beta",G2368="sd",G2368="mean"),"--",VLOOKUP(C2368,Default!$B$5:$H$113,7,FALSE))</f>
        <v>Bogota</v>
      </c>
      <c r="J2368" s="4" t="str">
        <f ca="1">VLOOKUP(F2368,Lookup!$C$5:$D$109,2, FALSE)</f>
        <v>Miscellaneous</v>
      </c>
      <c r="K2368" s="4" t="str">
        <f ca="1">VLOOKUP(C2368,Default!$B$4:$E$113,4, FALSE)</f>
        <v>country where city lies in</v>
      </c>
      <c r="L2368" s="21" t="str" cm="1">
        <f t="array" aca="1" ref="L2368" ca="1">IF(ISNA(VLOOKUP(D2368,Grouped_Sources!$C:$C,1,FALSE)),"", INDIRECT(VLOOKUP(D2368,Grouped_Sources!$C:$G,5,FALSE)))</f>
        <v/>
      </c>
      <c r="M2368" s="21"/>
      <c r="N2368" s="21"/>
    </row>
    <row r="2369" spans="1:14">
      <c r="A2369" s="5">
        <f t="shared" si="357"/>
        <v>26</v>
      </c>
      <c r="B2369" s="5">
        <f t="shared" si="358"/>
        <v>90</v>
      </c>
      <c r="C2369" s="5" t="str">
        <f t="shared" ca="1" si="360"/>
        <v>continent</v>
      </c>
      <c r="D2369" s="5" t="str">
        <f t="shared" ca="1" si="363"/>
        <v>continent_valdivia</v>
      </c>
      <c r="E2369" s="4" t="str" cm="1">
        <f t="array" aca="1" ref="E2369" ca="1">INDIRECT(ADDRESS(1,A2369,1,1,"all_city_parameter_inputs"))</f>
        <v>valdivia</v>
      </c>
      <c r="F2369" s="6" t="str" cm="1">
        <f t="array" aca="1" ref="F2369" ca="1">IF(AND(ISBLANK(INDIRECT(ADDRESS(B2369,2,1,1,"all_city_parameter_inputs"))), ISBLANK(INDIRECT(ADDRESS(B2369,1,1,1,"all_city_parameter_inputs")))), "", IF(ISBLANK(INDIRECT(ADDRESS(B2369,1,1,1,"all_city_parameter_inputs"))), All_city_list!F2368,INDIRECT(ADDRESS(B2369,1,1,1,"all_city_parameter_inputs"))))</f>
        <v>continent</v>
      </c>
      <c r="G2369" s="4" t="str" cm="1">
        <f t="array" aca="1" ref="G2369" ca="1">IF(AND(ISBLANK(INDIRECT(ADDRESS(B2369,3,1,1,"all_city_parameter_inputs"))),ISBLANK(INDIRECT(ADDRESS(B2369,2,1,1,"all_city_parameter_inputs")))),"",IF(ISBLANK(INDIRECT(ADDRESS(B2369,2,1,1,"all_city_parameter_inputs"))),"",INDIRECT(ADDRESS(B2369,2,1,1,"all_city_parameter_inputs"))))</f>
        <v/>
      </c>
      <c r="H2369" s="17" t="str" cm="1">
        <f t="array" aca="1" ref="H2369" ca="1">IF(ISBLANK(INDIRECT(ADDRESS(B2369,A2369,1,1,"all_city_parameter_inputs"))), "--",INDIRECT(ADDRESS(B2369,A2369,1,1,"all_city_parameter_inputs")))</f>
        <v>Latin_America</v>
      </c>
      <c r="I2369" s="17" t="str">
        <f ca="1">IF(OR(G2369="alpha",G2369="beta",G2369="sd",G2369="mean"),"--",VLOOKUP(C2369,Default!$B$5:$H$113,7,FALSE))</f>
        <v>Latin_America</v>
      </c>
      <c r="J2369" s="4" t="str">
        <f ca="1">VLOOKUP(F2369,Lookup!$C$5:$D$109,2, FALSE)</f>
        <v>Miscellaneous</v>
      </c>
      <c r="K2369" s="4" t="str">
        <f ca="1">VLOOKUP(C2369,Default!$B$4:$E$113,4, FALSE)</f>
        <v>continent</v>
      </c>
      <c r="L2369" s="21" t="str" cm="1">
        <f t="array" aca="1" ref="L2369" ca="1">IF(ISNA(VLOOKUP(D2369,Grouped_Sources!$C:$C,1,FALSE)),"", INDIRECT(VLOOKUP(D2369,Grouped_Sources!$C:$G,5,FALSE)))</f>
        <v/>
      </c>
      <c r="M2369" s="21"/>
      <c r="N2369" s="21"/>
    </row>
    <row r="2370" spans="1:14">
      <c r="A2370" s="5">
        <f t="shared" si="357"/>
        <v>26</v>
      </c>
      <c r="B2370" s="5">
        <f t="shared" si="358"/>
        <v>91</v>
      </c>
      <c r="C2370" s="5" t="str">
        <f t="shared" ref="C2370:C2378" ca="1" si="364">IF(G2370 = "",F2370,IF(OR(G2370="alpha",G2370="beta",G2370="constant",G2370="sd",G2370="mean",G2370="sample"),F2370,F2370&amp;" "&amp;G2370))</f>
        <v>bus_driver_prop_male</v>
      </c>
      <c r="D2370" s="5" t="str">
        <f t="shared" ca="1" si="363"/>
        <v>bus_driver_prop_male_valdivia</v>
      </c>
      <c r="E2370" s="4" t="str" cm="1">
        <f t="array" aca="1" ref="E2370" ca="1">INDIRECT(ADDRESS(1,A2370,1,1,"all_city_parameter_inputs"))</f>
        <v>valdivia</v>
      </c>
      <c r="F2370" s="6" t="str" cm="1">
        <f t="array" aca="1" ref="F2370" ca="1">IF(AND(ISBLANK(INDIRECT(ADDRESS(B2370,2,1,1,"all_city_parameter_inputs"))), ISBLANK(INDIRECT(ADDRESS(B2370,1,1,1,"all_city_parameter_inputs")))), "", IF(ISBLANK(INDIRECT(ADDRESS(B2370,1,1,1,"all_city_parameter_inputs"))), All_city_list!F2369,INDIRECT(ADDRESS(B2370,1,1,1,"all_city_parameter_inputs"))))</f>
        <v>bus_driver_prop_male</v>
      </c>
      <c r="G2370" s="4" t="str" cm="1">
        <f t="array" aca="1" ref="G2370" ca="1">IF(AND(ISBLANK(INDIRECT(ADDRESS(B2370,3,1,1,"all_city_parameter_inputs"))),ISBLANK(INDIRECT(ADDRESS(B2370,2,1,1,"all_city_parameter_inputs")))),"",IF(ISBLANK(INDIRECT(ADDRESS(B2370,2,1,1,"all_city_parameter_inputs"))),"",INDIRECT(ADDRESS(B2370,2,1,1,"all_city_parameter_inputs"))))</f>
        <v/>
      </c>
      <c r="H2370" s="17" cm="1">
        <f t="array" aca="1" ref="H2370" ca="1">IF(ISBLANK(INDIRECT(ADDRESS(B2370,A2370,1,1,"all_city_parameter_inputs"))), "--",INDIRECT(ADDRESS(B2370,A2370,1,1,"all_city_parameter_inputs")))</f>
        <v>0.99</v>
      </c>
      <c r="I2370" s="17">
        <f ca="1">IF(OR(G2370="alpha",G2370="beta",G2370="sd",G2370="mean"),"--",VLOOKUP(C2370,Default!$B$5:$H$113,7,FALSE))</f>
        <v>0.98</v>
      </c>
      <c r="J2370" s="4" t="str">
        <f ca="1">VLOOKUP(F2370,Lookup!$C$5:$D$109,2, FALSE)</f>
        <v>Travel values</v>
      </c>
      <c r="K2370" s="4" t="str">
        <f ca="1">VLOOKUP(C2370,Default!$B$4:$E$113,4, FALSE)</f>
        <v>proportion of bus drivers that are male</v>
      </c>
      <c r="L2370" s="21" t="str" cm="1">
        <f t="array" aca="1" ref="L2370" ca="1">IF(ISNA(VLOOKUP(D2370,Grouped_Sources!$C:$C,1,FALSE)),"", INDIRECT(VLOOKUP(D2370,Grouped_Sources!$C:$G,5,FALSE)))</f>
        <v>on OneDrive Ali Abbas - ITHIM Global\Methods and Processes\Input Parameters\GhostTrip_demographics</v>
      </c>
      <c r="M2370" s="21"/>
      <c r="N2370" s="21"/>
    </row>
    <row r="2371" spans="1:14">
      <c r="A2371" s="5">
        <f t="shared" si="357"/>
        <v>26</v>
      </c>
      <c r="B2371" s="5">
        <f t="shared" si="358"/>
        <v>92</v>
      </c>
      <c r="C2371" s="5" t="str">
        <f t="shared" ca="1" si="364"/>
        <v>bus_driver_male_agerange</v>
      </c>
      <c r="D2371" s="5" t="str">
        <f t="shared" ca="1" si="363"/>
        <v>bus_driver_male_agerange_valdivia</v>
      </c>
      <c r="E2371" s="4" t="str" cm="1">
        <f t="array" aca="1" ref="E2371" ca="1">INDIRECT(ADDRESS(1,A2371,1,1,"all_city_parameter_inputs"))</f>
        <v>valdivia</v>
      </c>
      <c r="F2371" s="6" t="str" cm="1">
        <f t="array" aca="1" ref="F2371" ca="1">IF(AND(ISBLANK(INDIRECT(ADDRESS(B2371,2,1,1,"all_city_parameter_inputs"))), ISBLANK(INDIRECT(ADDRESS(B2371,1,1,1,"all_city_parameter_inputs")))), "", IF(ISBLANK(INDIRECT(ADDRESS(B2371,1,1,1,"all_city_parameter_inputs"))), All_city_list!F2370,INDIRECT(ADDRESS(B2371,1,1,1,"all_city_parameter_inputs"))))</f>
        <v>bus_driver_male_agerange</v>
      </c>
      <c r="G2371" s="4" t="str" cm="1">
        <f t="array" aca="1" ref="G2371" ca="1">IF(AND(ISBLANK(INDIRECT(ADDRESS(B2371,3,1,1,"all_city_parameter_inputs"))),ISBLANK(INDIRECT(ADDRESS(B2371,2,1,1,"all_city_parameter_inputs")))),"",IF(ISBLANK(INDIRECT(ADDRESS(B2371,2,1,1,"all_city_parameter_inputs"))),"",INDIRECT(ADDRESS(B2371,2,1,1,"all_city_parameter_inputs"))))</f>
        <v/>
      </c>
      <c r="H2371" s="17" t="str" cm="1">
        <f t="array" aca="1" ref="H2371" ca="1">IF(ISBLANK(INDIRECT(ADDRESS(B2371,A2371,1,1,"all_city_parameter_inputs"))), "--",INDIRECT(ADDRESS(B2371,A2371,1,1,"all_city_parameter_inputs")))</f>
        <v>18, 65</v>
      </c>
      <c r="I2371" s="17" t="str">
        <f ca="1">IF(OR(G2371="alpha",G2371="beta",G2371="sd",G2371="mean"),"--",VLOOKUP(C2371,Default!$B$5:$H$113,7,FALSE))</f>
        <v>19, 65</v>
      </c>
      <c r="J2371" s="4" t="str">
        <f ca="1">VLOOKUP(F2371,Lookup!$C$5:$D$109,2, FALSE)</f>
        <v>Travel values</v>
      </c>
      <c r="K2371" s="4" t="str">
        <f ca="1">VLOOKUP(C2371,Default!$B$4:$E$113,4, FALSE)</f>
        <v>age range of male bus drivers</v>
      </c>
      <c r="L2371" s="21" t="str" cm="1">
        <f t="array" aca="1" ref="L2371" ca="1">IF(ISNA(VLOOKUP(D2371,Grouped_Sources!$C:$C,1,FALSE)),"", INDIRECT(VLOOKUP(D2371,Grouped_Sources!$C:$G,5,FALSE)))</f>
        <v>on OneDrive Ali Abbas - ITHIM Global\Methods and Processes\Input Parameters\GhostTrip_demographics</v>
      </c>
      <c r="M2371" s="21"/>
      <c r="N2371" s="21"/>
    </row>
    <row r="2372" spans="1:14">
      <c r="A2372" s="5">
        <f t="shared" si="357"/>
        <v>26</v>
      </c>
      <c r="B2372" s="5">
        <f t="shared" si="358"/>
        <v>93</v>
      </c>
      <c r="C2372" s="5" t="str">
        <f t="shared" ca="1" si="364"/>
        <v>bus_driver_female_agerange</v>
      </c>
      <c r="D2372" s="5" t="str">
        <f t="shared" ca="1" si="363"/>
        <v>bus_driver_female_agerange_valdivia</v>
      </c>
      <c r="E2372" s="4" t="str" cm="1">
        <f t="array" aca="1" ref="E2372" ca="1">INDIRECT(ADDRESS(1,A2372,1,1,"all_city_parameter_inputs"))</f>
        <v>valdivia</v>
      </c>
      <c r="F2372" s="6" t="str" cm="1">
        <f t="array" aca="1" ref="F2372" ca="1">IF(AND(ISBLANK(INDIRECT(ADDRESS(B2372,2,1,1,"all_city_parameter_inputs"))), ISBLANK(INDIRECT(ADDRESS(B2372,1,1,1,"all_city_parameter_inputs")))), "", IF(ISBLANK(INDIRECT(ADDRESS(B2372,1,1,1,"all_city_parameter_inputs"))), All_city_list!F2371,INDIRECT(ADDRESS(B2372,1,1,1,"all_city_parameter_inputs"))))</f>
        <v>bus_driver_female_agerange</v>
      </c>
      <c r="G2372" s="4" t="str" cm="1">
        <f t="array" aca="1" ref="G2372" ca="1">IF(AND(ISBLANK(INDIRECT(ADDRESS(B2372,3,1,1,"all_city_parameter_inputs"))),ISBLANK(INDIRECT(ADDRESS(B2372,2,1,1,"all_city_parameter_inputs")))),"",IF(ISBLANK(INDIRECT(ADDRESS(B2372,2,1,1,"all_city_parameter_inputs"))),"",INDIRECT(ADDRESS(B2372,2,1,1,"all_city_parameter_inputs"))))</f>
        <v/>
      </c>
      <c r="H2372" s="17" t="str" cm="1">
        <f t="array" aca="1" ref="H2372" ca="1">IF(ISBLANK(INDIRECT(ADDRESS(B2372,A2372,1,1,"all_city_parameter_inputs"))), "--",INDIRECT(ADDRESS(B2372,A2372,1,1,"all_city_parameter_inputs")))</f>
        <v>18, 65</v>
      </c>
      <c r="I2372" s="17" t="str">
        <f ca="1">IF(OR(G2372="alpha",G2372="beta",G2372="sd",G2372="mean"),"--",VLOOKUP(C2372,Default!$B$5:$H$113,7,FALSE))</f>
        <v>19, 65</v>
      </c>
      <c r="J2372" s="4" t="str">
        <f ca="1">VLOOKUP(F2372,Lookup!$C$5:$D$109,2, FALSE)</f>
        <v>Travel values</v>
      </c>
      <c r="K2372" s="4" t="str">
        <f ca="1">VLOOKUP(C2372,Default!$B$4:$E$113,4, FALSE)</f>
        <v>age range of female bus drivers</v>
      </c>
      <c r="L2372" s="21" t="str" cm="1">
        <f t="array" aca="1" ref="L2372" ca="1">IF(ISNA(VLOOKUP(D2372,Grouped_Sources!$C:$C,1,FALSE)),"", INDIRECT(VLOOKUP(D2372,Grouped_Sources!$C:$G,5,FALSE)))</f>
        <v>on OneDrive Ali Abbas - ITHIM Global\Methods and Processes\Input Parameters\GhostTrip_demographics</v>
      </c>
      <c r="M2372" s="21"/>
      <c r="N2372" s="21"/>
    </row>
    <row r="2373" spans="1:14">
      <c r="A2373" s="5">
        <f t="shared" si="357"/>
        <v>26</v>
      </c>
      <c r="B2373" s="5">
        <f t="shared" si="358"/>
        <v>94</v>
      </c>
      <c r="C2373" s="5" t="str">
        <f t="shared" ca="1" si="364"/>
        <v>truck_driver_prop_male</v>
      </c>
      <c r="D2373" s="5" t="str">
        <f t="shared" ref="D2373:D2378" ca="1" si="365">F2373&amp;"_"&amp;E2373</f>
        <v>truck_driver_prop_male_valdivia</v>
      </c>
      <c r="E2373" s="4" t="str" cm="1">
        <f t="array" aca="1" ref="E2373" ca="1">INDIRECT(ADDRESS(1,A2373,1,1,"all_city_parameter_inputs"))</f>
        <v>valdivia</v>
      </c>
      <c r="F2373" s="6" t="str" cm="1">
        <f t="array" aca="1" ref="F2373" ca="1">IF(AND(ISBLANK(INDIRECT(ADDRESS(B2373,2,1,1,"all_city_parameter_inputs"))), ISBLANK(INDIRECT(ADDRESS(B2373,1,1,1,"all_city_parameter_inputs")))), "", IF(ISBLANK(INDIRECT(ADDRESS(B2373,1,1,1,"all_city_parameter_inputs"))), All_city_list!F2372,INDIRECT(ADDRESS(B2373,1,1,1,"all_city_parameter_inputs"))))</f>
        <v>truck_driver_prop_male</v>
      </c>
      <c r="G2373" s="4" t="str" cm="1">
        <f t="array" aca="1" ref="G2373" ca="1">IF(AND(ISBLANK(INDIRECT(ADDRESS(B2373,3,1,1,"all_city_parameter_inputs"))),ISBLANK(INDIRECT(ADDRESS(B2373,2,1,1,"all_city_parameter_inputs")))),"",IF(ISBLANK(INDIRECT(ADDRESS(B2373,2,1,1,"all_city_parameter_inputs"))),"",INDIRECT(ADDRESS(B2373,2,1,1,"all_city_parameter_inputs"))))</f>
        <v/>
      </c>
      <c r="H2373" s="17" cm="1">
        <f t="array" aca="1" ref="H2373" ca="1">IF(ISBLANK(INDIRECT(ADDRESS(B2373,A2373,1,1,"all_city_parameter_inputs"))), "--",INDIRECT(ADDRESS(B2373,A2373,1,1,"all_city_parameter_inputs")))</f>
        <v>0.99</v>
      </c>
      <c r="I2373" s="17">
        <f ca="1">IF(OR(G2373="alpha",G2373="beta",G2373="sd",G2373="mean"),"--",VLOOKUP(C2373,Default!$B$5:$H$113,7,FALSE))</f>
        <v>0.98</v>
      </c>
      <c r="J2373" s="4" t="str">
        <f ca="1">VLOOKUP(F2373,Lookup!$C$5:$D$109,2, FALSE)</f>
        <v>Travel values</v>
      </c>
      <c r="K2373" s="4" t="str">
        <f ca="1">VLOOKUP(C2373,Default!$B$4:$E$113,4, FALSE)</f>
        <v>proportion of male truck drivers</v>
      </c>
      <c r="L2373" s="21" t="str" cm="1">
        <f t="array" aca="1" ref="L2373" ca="1">IF(ISNA(VLOOKUP(D2373,Grouped_Sources!$C:$C,1,FALSE)),"", INDIRECT(VLOOKUP(D2373,Grouped_Sources!$C:$G,5,FALSE)))</f>
        <v>on OneDrive Ali Abbas - ITHIM Global\Methods and Processes\Input Parameters\GhostTrip_demographics</v>
      </c>
      <c r="M2373" s="21"/>
      <c r="N2373" s="21"/>
    </row>
    <row r="2374" spans="1:14">
      <c r="A2374" s="5">
        <f t="shared" si="357"/>
        <v>26</v>
      </c>
      <c r="B2374" s="5">
        <f t="shared" si="358"/>
        <v>95</v>
      </c>
      <c r="C2374" s="5" t="str">
        <f t="shared" ca="1" si="364"/>
        <v>truck_driver_male_agerange</v>
      </c>
      <c r="D2374" s="5" t="str">
        <f t="shared" ca="1" si="365"/>
        <v>truck_driver_male_agerange_valdivia</v>
      </c>
      <c r="E2374" s="4" t="str" cm="1">
        <f t="array" aca="1" ref="E2374" ca="1">INDIRECT(ADDRESS(1,A2374,1,1,"all_city_parameter_inputs"))</f>
        <v>valdivia</v>
      </c>
      <c r="F2374" s="6" t="str" cm="1">
        <f t="array" aca="1" ref="F2374" ca="1">IF(AND(ISBLANK(INDIRECT(ADDRESS(B2374,2,1,1,"all_city_parameter_inputs"))), ISBLANK(INDIRECT(ADDRESS(B2374,1,1,1,"all_city_parameter_inputs")))), "", IF(ISBLANK(INDIRECT(ADDRESS(B2374,1,1,1,"all_city_parameter_inputs"))), All_city_list!F2373,INDIRECT(ADDRESS(B2374,1,1,1,"all_city_parameter_inputs"))))</f>
        <v>truck_driver_male_agerange</v>
      </c>
      <c r="G2374" s="4" t="str" cm="1">
        <f t="array" aca="1" ref="G2374" ca="1">IF(AND(ISBLANK(INDIRECT(ADDRESS(B2374,3,1,1,"all_city_parameter_inputs"))),ISBLANK(INDIRECT(ADDRESS(B2374,2,1,1,"all_city_parameter_inputs")))),"",IF(ISBLANK(INDIRECT(ADDRESS(B2374,2,1,1,"all_city_parameter_inputs"))),"",INDIRECT(ADDRESS(B2374,2,1,1,"all_city_parameter_inputs"))))</f>
        <v/>
      </c>
      <c r="H2374" s="17" t="str" cm="1">
        <f t="array" aca="1" ref="H2374" ca="1">IF(ISBLANK(INDIRECT(ADDRESS(B2374,A2374,1,1,"all_city_parameter_inputs"))), "--",INDIRECT(ADDRESS(B2374,A2374,1,1,"all_city_parameter_inputs")))</f>
        <v>18, 65</v>
      </c>
      <c r="I2374" s="17" t="str">
        <f ca="1">IF(OR(G2374="alpha",G2374="beta",G2374="sd",G2374="mean"),"--",VLOOKUP(C2374,Default!$B$5:$H$113,7,FALSE))</f>
        <v>18, 65</v>
      </c>
      <c r="J2374" s="4" t="str">
        <f ca="1">VLOOKUP(F2374,Lookup!$C$5:$D$109,2, FALSE)</f>
        <v>Travel values</v>
      </c>
      <c r="K2374" s="4" t="str">
        <f ca="1">VLOOKUP(C2374,Default!$B$4:$E$113,4, FALSE)</f>
        <v>age range of male truck drivers</v>
      </c>
      <c r="L2374" s="21" t="str" cm="1">
        <f t="array" aca="1" ref="L2374" ca="1">IF(ISNA(VLOOKUP(D2374,Grouped_Sources!$C:$C,1,FALSE)),"", INDIRECT(VLOOKUP(D2374,Grouped_Sources!$C:$G,5,FALSE)))</f>
        <v>on OneDrive Ali Abbas - ITHIM Global\Methods and Processes\Input Parameters\GhostTrip_demographics</v>
      </c>
      <c r="M2374" s="21"/>
      <c r="N2374" s="21"/>
    </row>
    <row r="2375" spans="1:14">
      <c r="A2375" s="5">
        <f t="shared" si="357"/>
        <v>26</v>
      </c>
      <c r="B2375" s="5">
        <f t="shared" si="358"/>
        <v>96</v>
      </c>
      <c r="C2375" s="5" t="str">
        <f t="shared" ca="1" si="364"/>
        <v>truck_driver_female_agerange</v>
      </c>
      <c r="D2375" s="5" t="str">
        <f t="shared" ca="1" si="365"/>
        <v>truck_driver_female_agerange_valdivia</v>
      </c>
      <c r="E2375" s="4" t="str" cm="1">
        <f t="array" aca="1" ref="E2375" ca="1">INDIRECT(ADDRESS(1,A2375,1,1,"all_city_parameter_inputs"))</f>
        <v>valdivia</v>
      </c>
      <c r="F2375" s="6" t="str" cm="1">
        <f t="array" aca="1" ref="F2375" ca="1">IF(AND(ISBLANK(INDIRECT(ADDRESS(B2375,2,1,1,"all_city_parameter_inputs"))), ISBLANK(INDIRECT(ADDRESS(B2375,1,1,1,"all_city_parameter_inputs")))), "", IF(ISBLANK(INDIRECT(ADDRESS(B2375,1,1,1,"all_city_parameter_inputs"))), All_city_list!F2374,INDIRECT(ADDRESS(B2375,1,1,1,"all_city_parameter_inputs"))))</f>
        <v>truck_driver_female_agerange</v>
      </c>
      <c r="G2375" s="4" t="str" cm="1">
        <f t="array" aca="1" ref="G2375" ca="1">IF(AND(ISBLANK(INDIRECT(ADDRESS(B2375,3,1,1,"all_city_parameter_inputs"))),ISBLANK(INDIRECT(ADDRESS(B2375,2,1,1,"all_city_parameter_inputs")))),"",IF(ISBLANK(INDIRECT(ADDRESS(B2375,2,1,1,"all_city_parameter_inputs"))),"",INDIRECT(ADDRESS(B2375,2,1,1,"all_city_parameter_inputs"))))</f>
        <v/>
      </c>
      <c r="H2375" s="17" t="str" cm="1">
        <f t="array" aca="1" ref="H2375" ca="1">IF(ISBLANK(INDIRECT(ADDRESS(B2375,A2375,1,1,"all_city_parameter_inputs"))), "--",INDIRECT(ADDRESS(B2375,A2375,1,1,"all_city_parameter_inputs")))</f>
        <v>18, 65</v>
      </c>
      <c r="I2375" s="17" t="str">
        <f ca="1">IF(OR(G2375="alpha",G2375="beta",G2375="sd",G2375="mean"),"--",VLOOKUP(C2375,Default!$B$5:$H$113,7,FALSE))</f>
        <v>18, 65</v>
      </c>
      <c r="J2375" s="4" t="str">
        <f ca="1">VLOOKUP(F2375,Lookup!$C$5:$D$109,2, FALSE)</f>
        <v>Travel values</v>
      </c>
      <c r="K2375" s="4" t="str">
        <f ca="1">VLOOKUP(C2375,Default!$B$4:$E$113,4, FALSE)</f>
        <v>age range of female truck drivers</v>
      </c>
      <c r="L2375" s="21" t="str" cm="1">
        <f t="array" aca="1" ref="L2375" ca="1">IF(ISNA(VLOOKUP(D2375,Grouped_Sources!$C:$C,1,FALSE)),"", INDIRECT(VLOOKUP(D2375,Grouped_Sources!$C:$G,5,FALSE)))</f>
        <v>on OneDrive Ali Abbas - ITHIM Global\Methods and Processes\Input Parameters\GhostTrip_demographics</v>
      </c>
      <c r="M2375" s="21"/>
      <c r="N2375" s="21"/>
    </row>
    <row r="2376" spans="1:14">
      <c r="A2376" s="5">
        <f t="shared" si="357"/>
        <v>26</v>
      </c>
      <c r="B2376" s="5">
        <f t="shared" si="358"/>
        <v>97</v>
      </c>
      <c r="C2376" s="5" t="str">
        <f t="shared" ca="1" si="364"/>
        <v>commerical_mbike_prop_male</v>
      </c>
      <c r="D2376" s="5" t="str">
        <f t="shared" ca="1" si="365"/>
        <v>commerical_mbike_prop_male_valdivia</v>
      </c>
      <c r="E2376" s="4" t="str" cm="1">
        <f t="array" aca="1" ref="E2376" ca="1">INDIRECT(ADDRESS(1,A2376,1,1,"all_city_parameter_inputs"))</f>
        <v>valdivia</v>
      </c>
      <c r="F2376" s="6" t="str" cm="1">
        <f t="array" aca="1" ref="F2376" ca="1">IF(AND(ISBLANK(INDIRECT(ADDRESS(B2376,2,1,1,"all_city_parameter_inputs"))), ISBLANK(INDIRECT(ADDRESS(B2376,1,1,1,"all_city_parameter_inputs")))), "", IF(ISBLANK(INDIRECT(ADDRESS(B2376,1,1,1,"all_city_parameter_inputs"))), All_city_list!F2375,INDIRECT(ADDRESS(B2376,1,1,1,"all_city_parameter_inputs"))))</f>
        <v>commerical_mbike_prop_male</v>
      </c>
      <c r="G2376" s="4" t="str" cm="1">
        <f t="array" aca="1" ref="G2376" ca="1">IF(AND(ISBLANK(INDIRECT(ADDRESS(B2376,3,1,1,"all_city_parameter_inputs"))),ISBLANK(INDIRECT(ADDRESS(B2376,2,1,1,"all_city_parameter_inputs")))),"",IF(ISBLANK(INDIRECT(ADDRESS(B2376,2,1,1,"all_city_parameter_inputs"))),"",INDIRECT(ADDRESS(B2376,2,1,1,"all_city_parameter_inputs"))))</f>
        <v/>
      </c>
      <c r="H2376" s="17" cm="1">
        <f t="array" aca="1" ref="H2376" ca="1">IF(ISBLANK(INDIRECT(ADDRESS(B2376,A2376,1,1,"all_city_parameter_inputs"))), "--",INDIRECT(ADDRESS(B2376,A2376,1,1,"all_city_parameter_inputs")))</f>
        <v>0.99</v>
      </c>
      <c r="I2376" s="17">
        <f ca="1">IF(OR(G2376="alpha",G2376="beta",G2376="sd",G2376="mean"),"--",VLOOKUP(C2376,Default!$B$5:$H$113,7,FALSE))</f>
        <v>0.99</v>
      </c>
      <c r="J2376" s="4" t="str">
        <f ca="1">VLOOKUP(F2376,Lookup!$C$5:$D$109,2, FALSE)</f>
        <v>Travel values</v>
      </c>
      <c r="K2376" s="4" t="str">
        <f ca="1">VLOOKUP(C2376,Default!$B$4:$E$113,4, FALSE)</f>
        <v>proportion of male commercial motorcycle drivers</v>
      </c>
      <c r="L2376" s="21" t="str" cm="1">
        <f t="array" aca="1" ref="L2376" ca="1">IF(ISNA(VLOOKUP(D2376,Grouped_Sources!$C:$C,1,FALSE)),"", INDIRECT(VLOOKUP(D2376,Grouped_Sources!$C:$G,5,FALSE)))</f>
        <v>on OneDrive Ali Abbas - ITHIM Global\Methods and Processes\Input Parameters\GhostTrip_demographics</v>
      </c>
      <c r="M2376" s="21"/>
      <c r="N2376" s="21"/>
    </row>
    <row r="2377" spans="1:14">
      <c r="A2377" s="5">
        <f t="shared" si="357"/>
        <v>26</v>
      </c>
      <c r="B2377" s="5">
        <f t="shared" si="358"/>
        <v>98</v>
      </c>
      <c r="C2377" s="5" t="str">
        <f t="shared" ca="1" si="364"/>
        <v>commerical_mbike_male_agerange</v>
      </c>
      <c r="D2377" s="5" t="str">
        <f t="shared" ca="1" si="365"/>
        <v>commerical_mbike_male_agerange_valdivia</v>
      </c>
      <c r="E2377" s="4" t="str" cm="1">
        <f t="array" aca="1" ref="E2377" ca="1">INDIRECT(ADDRESS(1,A2377,1,1,"all_city_parameter_inputs"))</f>
        <v>valdivia</v>
      </c>
      <c r="F2377" s="6" t="str" cm="1">
        <f t="array" aca="1" ref="F2377" ca="1">IF(AND(ISBLANK(INDIRECT(ADDRESS(B2377,2,1,1,"all_city_parameter_inputs"))), ISBLANK(INDIRECT(ADDRESS(B2377,1,1,1,"all_city_parameter_inputs")))), "", IF(ISBLANK(INDIRECT(ADDRESS(B2377,1,1,1,"all_city_parameter_inputs"))), All_city_list!F2376,INDIRECT(ADDRESS(B2377,1,1,1,"all_city_parameter_inputs"))))</f>
        <v>commerical_mbike_male_agerange</v>
      </c>
      <c r="G2377" s="4" t="str" cm="1">
        <f t="array" aca="1" ref="G2377" ca="1">IF(AND(ISBLANK(INDIRECT(ADDRESS(B2377,3,1,1,"all_city_parameter_inputs"))),ISBLANK(INDIRECT(ADDRESS(B2377,2,1,1,"all_city_parameter_inputs")))),"",IF(ISBLANK(INDIRECT(ADDRESS(B2377,2,1,1,"all_city_parameter_inputs"))),"",INDIRECT(ADDRESS(B2377,2,1,1,"all_city_parameter_inputs"))))</f>
        <v/>
      </c>
      <c r="H2377" s="17" t="str" cm="1">
        <f t="array" aca="1" ref="H2377" ca="1">IF(ISBLANK(INDIRECT(ADDRESS(B2377,A2377,1,1,"all_city_parameter_inputs"))), "--",INDIRECT(ADDRESS(B2377,A2377,1,1,"all_city_parameter_inputs")))</f>
        <v>18, 65</v>
      </c>
      <c r="I2377" s="17" t="str">
        <f ca="1">IF(OR(G2377="alpha",G2377="beta",G2377="sd",G2377="mean"),"--",VLOOKUP(C2377,Default!$B$5:$H$113,7,FALSE))</f>
        <v>18, 65</v>
      </c>
      <c r="J2377" s="4" t="str">
        <f ca="1">VLOOKUP(F2377,Lookup!$C$5:$D$109,2, FALSE)</f>
        <v>Travel values</v>
      </c>
      <c r="K2377" s="4" t="str">
        <f ca="1">VLOOKUP(C2377,Default!$B$4:$E$113,4, FALSE)</f>
        <v>age range of male commercial motorcycle drivers</v>
      </c>
      <c r="L2377" s="21" t="str" cm="1">
        <f t="array" aca="1" ref="L2377" ca="1">IF(ISNA(VLOOKUP(D2377,Grouped_Sources!$C:$C,1,FALSE)),"", INDIRECT(VLOOKUP(D2377,Grouped_Sources!$C:$G,5,FALSE)))</f>
        <v>on OneDrive Ali Abbas - ITHIM Global\Methods and Processes\Input Parameters\GhostTrip_demographics</v>
      </c>
      <c r="M2377" s="21"/>
      <c r="N2377" s="21"/>
    </row>
    <row r="2378" spans="1:14">
      <c r="A2378" s="5">
        <f t="shared" si="357"/>
        <v>26</v>
      </c>
      <c r="B2378" s="5">
        <f t="shared" si="358"/>
        <v>99</v>
      </c>
      <c r="C2378" s="5" t="str">
        <f t="shared" ca="1" si="364"/>
        <v>commerical_mbike_female_agerange</v>
      </c>
      <c r="D2378" s="5" t="str">
        <f t="shared" ca="1" si="365"/>
        <v>commerical_mbike_female_agerange_valdivia</v>
      </c>
      <c r="E2378" s="4" t="str" cm="1">
        <f t="array" aca="1" ref="E2378" ca="1">INDIRECT(ADDRESS(1,A2378,1,1,"all_city_parameter_inputs"))</f>
        <v>valdivia</v>
      </c>
      <c r="F2378" s="6" t="str" cm="1">
        <f t="array" aca="1" ref="F2378" ca="1">IF(AND(ISBLANK(INDIRECT(ADDRESS(B2378,2,1,1,"all_city_parameter_inputs"))), ISBLANK(INDIRECT(ADDRESS(B2378,1,1,1,"all_city_parameter_inputs")))), "", IF(ISBLANK(INDIRECT(ADDRESS(B2378,1,1,1,"all_city_parameter_inputs"))), All_city_list!F2377,INDIRECT(ADDRESS(B2378,1,1,1,"all_city_parameter_inputs"))))</f>
        <v>commerical_mbike_female_agerange</v>
      </c>
      <c r="G2378" s="4" t="str" cm="1">
        <f t="array" aca="1" ref="G2378" ca="1">IF(AND(ISBLANK(INDIRECT(ADDRESS(B2378,3,1,1,"all_city_parameter_inputs"))),ISBLANK(INDIRECT(ADDRESS(B2378,2,1,1,"all_city_parameter_inputs")))),"",IF(ISBLANK(INDIRECT(ADDRESS(B2378,2,1,1,"all_city_parameter_inputs"))),"",INDIRECT(ADDRESS(B2378,2,1,1,"all_city_parameter_inputs"))))</f>
        <v/>
      </c>
      <c r="H2378" s="17" t="str" cm="1">
        <f t="array" aca="1" ref="H2378" ca="1">IF(ISBLANK(INDIRECT(ADDRESS(B2378,A2378,1,1,"all_city_parameter_inputs"))), "--",INDIRECT(ADDRESS(B2378,A2378,1,1,"all_city_parameter_inputs")))</f>
        <v>18, 65</v>
      </c>
      <c r="I2378" s="17" t="str">
        <f ca="1">IF(OR(G2378="alpha",G2378="beta",G2378="sd",G2378="mean"),"--",VLOOKUP(C2378,Default!$B$5:$H$113,7,FALSE))</f>
        <v>18, 65</v>
      </c>
      <c r="J2378" s="4" t="str">
        <f ca="1">VLOOKUP(F2378,Lookup!$C$5:$D$109,2, FALSE)</f>
        <v>Travel values</v>
      </c>
      <c r="K2378" s="4" t="str">
        <f ca="1">VLOOKUP(C2378,Default!$B$4:$E$113,4, FALSE)</f>
        <v>age range of female commercial motorcycle drivers</v>
      </c>
      <c r="L2378" s="21" t="str" cm="1">
        <f t="array" aca="1" ref="L2378" ca="1">IF(ISNA(VLOOKUP(D2378,Grouped_Sources!$C:$C,1,FALSE)),"", INDIRECT(VLOOKUP(D2378,Grouped_Sources!$C:$G,5,FALSE)))</f>
        <v>on OneDrive Ali Abbas - ITHIM Global\Methods and Processes\Input Parameters\GhostTrip_demographics</v>
      </c>
      <c r="M2378" s="21"/>
      <c r="N2378" s="21"/>
    </row>
    <row r="2379" spans="1:14">
      <c r="A2379" s="5">
        <f t="shared" si="357"/>
        <v>26</v>
      </c>
      <c r="B2379" s="5">
        <f t="shared" si="358"/>
        <v>100</v>
      </c>
      <c r="C2379" s="5" t="str">
        <f t="shared" ref="C2379" ca="1" si="366">IF(G2379 = "",F2379,IF(OR(G2379="alpha",G2379="beta",G2379="constant",G2379="sd",G2379="mean",G2379="sample"),F2379,F2379&amp;" "&amp;G2379))</f>
        <v>day_to_week_scalar</v>
      </c>
      <c r="D2379" s="5" t="str">
        <f t="shared" ref="D2379" ca="1" si="367">F2379&amp;"_"&amp;E2379</f>
        <v>day_to_week_scalar_valdivia</v>
      </c>
      <c r="E2379" s="4" t="str" cm="1">
        <f t="array" aca="1" ref="E2379" ca="1">INDIRECT(ADDRESS(1,A2379,1,1,"all_city_parameter_inputs"))</f>
        <v>valdivia</v>
      </c>
      <c r="F2379" s="6" t="str" cm="1">
        <f t="array" aca="1" ref="F2379" ca="1">IF(AND(ISBLANK(INDIRECT(ADDRESS(B2379,2,1,1,"all_city_parameter_inputs"))), ISBLANK(INDIRECT(ADDRESS(B2379,1,1,1,"all_city_parameter_inputs")))), "", IF(ISBLANK(INDIRECT(ADDRESS(B2379,1,1,1,"all_city_parameter_inputs"))), All_city_list!F2378,INDIRECT(ADDRESS(B2379,1,1,1,"all_city_parameter_inputs"))))</f>
        <v>day_to_week_scalar</v>
      </c>
      <c r="G2379" s="4" t="str" cm="1">
        <f t="array" aca="1" ref="G2379" ca="1">IF(AND(ISBLANK(INDIRECT(ADDRESS(B2379,3,1,1,"all_city_parameter_inputs"))),ISBLANK(INDIRECT(ADDRESS(B2379,2,1,1,"all_city_parameter_inputs")))),"",IF(ISBLANK(INDIRECT(ADDRESS(B2379,2,1,1,"all_city_parameter_inputs"))),"",INDIRECT(ADDRESS(B2379,2,1,1,"all_city_parameter_inputs"))))</f>
        <v/>
      </c>
      <c r="H2379" s="17" cm="1">
        <f t="array" aca="1" ref="H2379" ca="1">IF(ISBLANK(INDIRECT(ADDRESS(B2379,A2379,1,1,"all_city_parameter_inputs"))), "--",INDIRECT(ADDRESS(B2379,A2379,1,1,"all_city_parameter_inputs")))</f>
        <v>7</v>
      </c>
      <c r="I2379" s="17">
        <f ca="1">IF(OR(G2379="alpha",G2379="beta",G2379="sd",G2379="mean"),"--",VLOOKUP(C2379,Default!$B$5:$H$113,7,FALSE))</f>
        <v>7</v>
      </c>
      <c r="J2379" s="4" t="str">
        <f ca="1">VLOOKUP(F2379,Lookup!$C$5:$D$109,2, FALSE)</f>
        <v>Travel values</v>
      </c>
      <c r="K2379" s="4" t="str">
        <f ca="1">VLOOKUP(C2379,Default!$B$4:$E$113,4, FALSE)</f>
        <v>how daily travel scales to a week</v>
      </c>
      <c r="L2379" s="38" t="s">
        <v>831</v>
      </c>
      <c r="M2379" s="21"/>
      <c r="N2379" s="21"/>
    </row>
    <row r="2380" spans="1:14">
      <c r="A2380" s="5">
        <f t="shared" ref="A2380:A2443" si="368">A2281+1</f>
        <v>27</v>
      </c>
      <c r="B2380" s="5">
        <f t="shared" ref="B2380:B2443" si="369">B2281</f>
        <v>2</v>
      </c>
      <c r="C2380" s="5" t="str">
        <f t="shared" ca="1" si="360"/>
        <v>speeds auto_rickshaw</v>
      </c>
      <c r="D2380" s="5" t="str">
        <f t="shared" ca="1" si="361"/>
        <v>speeds_gran_valparaiso</v>
      </c>
      <c r="E2380" s="4" t="str" cm="1">
        <f t="array" aca="1" ref="E2380" ca="1">INDIRECT(ADDRESS(1,A2380,1,1,"all_city_parameter_inputs"))</f>
        <v>gran_valparaiso</v>
      </c>
      <c r="F2380" s="6" t="str" cm="1">
        <f t="array" aca="1" ref="F2380" ca="1">IF(AND(ISBLANK(INDIRECT(ADDRESS(B2380,2,1,1,"all_city_parameter_inputs"))), ISBLANK(INDIRECT(ADDRESS(B2380,1,1,1,"all_city_parameter_inputs")))), "", IF(ISBLANK(INDIRECT(ADDRESS(B2380,1,1,1,"all_city_parameter_inputs"))), All_city_list!F2364,INDIRECT(ADDRESS(B2380,1,1,1,"all_city_parameter_inputs"))))</f>
        <v>speeds</v>
      </c>
      <c r="G2380" s="4" t="str" cm="1">
        <f t="array" aca="1" ref="G2380" ca="1">IF(AND(ISBLANK(INDIRECT(ADDRESS(B2380,3,1,1,"all_city_parameter_inputs"))),ISBLANK(INDIRECT(ADDRESS(B2380,2,1,1,"all_city_parameter_inputs")))),"",IF(ISBLANK(INDIRECT(ADDRESS(B2380,2,1,1,"all_city_parameter_inputs"))),"",INDIRECT(ADDRESS(B2380,2,1,1,"all_city_parameter_inputs"))))</f>
        <v>auto_rickshaw</v>
      </c>
      <c r="H2380" s="17" t="str" cm="1">
        <f t="array" aca="1" ref="H2380" ca="1">IF(ISBLANK(INDIRECT(ADDRESS(B2380,A2380,1,1,"all_city_parameter_inputs"))), "--",INDIRECT(ADDRESS(B2380,A2380,1,1,"all_city_parameter_inputs")))</f>
        <v>--</v>
      </c>
      <c r="I2380" s="17">
        <f ca="1">IF(OR(G2380="alpha",G2380="beta",G2380="sd",G2380="mean"),"--",VLOOKUP(C2380,Default!$B$5:$H$113,7,FALSE))</f>
        <v>0</v>
      </c>
      <c r="J2380" s="4" t="str">
        <f ca="1">VLOOKUP(F2380,Lookup!$C$5:$D$109,2, FALSE)</f>
        <v>Travel values</v>
      </c>
      <c r="K2380" s="4">
        <f ca="1">VLOOKUP(C2380,Default!$B$4:$E$113,4, FALSE)</f>
        <v>0</v>
      </c>
      <c r="L2380" s="21" t="str" cm="1">
        <f t="array" aca="1" ref="L2380" ca="1">IF(ISNA(VLOOKUP(D2380,Grouped_Sources!$C:$C,1,FALSE)),"", INDIRECT(VLOOKUP(D2380,Grouped_Sources!$C:$G,5,FALSE)))</f>
        <v>VehicleSpeeds_Summary_vxxx.docx on OneDrive Ali Abbas - ITHIM Global\Methods and Processes\Input Parameters\VehicleSpeeds</v>
      </c>
      <c r="M2380" s="21"/>
      <c r="N2380" s="21"/>
    </row>
    <row r="2381" spans="1:14">
      <c r="A2381" s="5">
        <f t="shared" si="368"/>
        <v>27</v>
      </c>
      <c r="B2381" s="5">
        <f t="shared" si="369"/>
        <v>3</v>
      </c>
      <c r="C2381" s="5" t="str">
        <f t="shared" ca="1" si="360"/>
        <v>speeds bus</v>
      </c>
      <c r="D2381" s="5" t="str">
        <f t="shared" ca="1" si="361"/>
        <v>speeds_gran_valparaiso</v>
      </c>
      <c r="E2381" s="4" t="str" cm="1">
        <f t="array" aca="1" ref="E2381" ca="1">INDIRECT(ADDRESS(1,A2381,1,1,"all_city_parameter_inputs"))</f>
        <v>gran_valparaiso</v>
      </c>
      <c r="F2381" s="6" t="str" cm="1">
        <f t="array" aca="1" ref="F2381" ca="1">IF(AND(ISBLANK(INDIRECT(ADDRESS(B2381,2,1,1,"all_city_parameter_inputs"))), ISBLANK(INDIRECT(ADDRESS(B2381,1,1,1,"all_city_parameter_inputs")))), "", IF(ISBLANK(INDIRECT(ADDRESS(B2381,1,1,1,"all_city_parameter_inputs"))), All_city_list!F2380,INDIRECT(ADDRESS(B2381,1,1,1,"all_city_parameter_inputs"))))</f>
        <v>speeds</v>
      </c>
      <c r="G2381" s="4" t="str" cm="1">
        <f t="array" aca="1" ref="G2381" ca="1">IF(AND(ISBLANK(INDIRECT(ADDRESS(B2381,3,1,1,"all_city_parameter_inputs"))),ISBLANK(INDIRECT(ADDRESS(B2381,2,1,1,"all_city_parameter_inputs")))),"",IF(ISBLANK(INDIRECT(ADDRESS(B2381,2,1,1,"all_city_parameter_inputs"))),"",INDIRECT(ADDRESS(B2381,2,1,1,"all_city_parameter_inputs"))))</f>
        <v>bus</v>
      </c>
      <c r="H2381" s="17" cm="1">
        <f t="array" aca="1" ref="H2381" ca="1">IF(ISBLANK(INDIRECT(ADDRESS(B2381,A2381,1,1,"all_city_parameter_inputs"))), "--",INDIRECT(ADDRESS(B2381,A2381,1,1,"all_city_parameter_inputs")))</f>
        <v>7.1</v>
      </c>
      <c r="I2381" s="17">
        <f ca="1">IF(OR(G2381="alpha",G2381="beta",G2381="sd",G2381="mean"),"--",VLOOKUP(C2381,Default!$B$5:$H$113,7,FALSE))</f>
        <v>8.1</v>
      </c>
      <c r="J2381" s="4" t="str">
        <f ca="1">VLOOKUP(F2381,Lookup!$C$5:$D$109,2, FALSE)</f>
        <v>Travel values</v>
      </c>
      <c r="K2381" s="4" t="str">
        <f ca="1">VLOOKUP(C2381,Default!$B$4:$E$113,4,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381" s="21" t="str" cm="1">
        <f t="array" aca="1" ref="L2381" ca="1">IF(ISNA(VLOOKUP(D2381,Grouped_Sources!$C:$C,1,FALSE)),"", INDIRECT(VLOOKUP(D2381,Grouped_Sources!$C:$G,5,FALSE)))</f>
        <v>VehicleSpeeds_Summary_vxxx.docx on OneDrive Ali Abbas - ITHIM Global\Methods and Processes\Input Parameters\VehicleSpeeds</v>
      </c>
      <c r="M2381" s="21"/>
      <c r="N2381" s="21"/>
    </row>
    <row r="2382" spans="1:14">
      <c r="A2382" s="5">
        <f t="shared" si="368"/>
        <v>27</v>
      </c>
      <c r="B2382" s="5">
        <f t="shared" si="369"/>
        <v>4</v>
      </c>
      <c r="C2382" s="5" t="str">
        <f t="shared" ca="1" si="360"/>
        <v>speeds car</v>
      </c>
      <c r="D2382" s="5" t="str">
        <f t="shared" ref="D2382:D2391" ca="1" si="370">F2382&amp;"_"&amp;E2382</f>
        <v>speeds_gran_valparaiso</v>
      </c>
      <c r="E2382" s="4" t="str" cm="1">
        <f t="array" aca="1" ref="E2382" ca="1">INDIRECT(ADDRESS(1,A2382,1,1,"all_city_parameter_inputs"))</f>
        <v>gran_valparaiso</v>
      </c>
      <c r="F2382" s="6" t="str" cm="1">
        <f t="array" aca="1" ref="F2382" ca="1">IF(AND(ISBLANK(INDIRECT(ADDRESS(B2382,2,1,1,"all_city_parameter_inputs"))), ISBLANK(INDIRECT(ADDRESS(B2382,1,1,1,"all_city_parameter_inputs")))), "", IF(ISBLANK(INDIRECT(ADDRESS(B2382,1,1,1,"all_city_parameter_inputs"))), All_city_list!F2381,INDIRECT(ADDRESS(B2382,1,1,1,"all_city_parameter_inputs"))))</f>
        <v>speeds</v>
      </c>
      <c r="G2382" s="4" t="str" cm="1">
        <f t="array" aca="1" ref="G2382" ca="1">IF(AND(ISBLANK(INDIRECT(ADDRESS(B2382,3,1,1,"all_city_parameter_inputs"))),ISBLANK(INDIRECT(ADDRESS(B2382,2,1,1,"all_city_parameter_inputs")))),"",IF(ISBLANK(INDIRECT(ADDRESS(B2382,2,1,1,"all_city_parameter_inputs"))),"",INDIRECT(ADDRESS(B2382,2,1,1,"all_city_parameter_inputs"))))</f>
        <v>car</v>
      </c>
      <c r="H2382" s="17" cm="1">
        <f t="array" aca="1" ref="H2382" ca="1">IF(ISBLANK(INDIRECT(ADDRESS(B2382,A2382,1,1,"all_city_parameter_inputs"))), "--",INDIRECT(ADDRESS(B2382,A2382,1,1,"all_city_parameter_inputs")))</f>
        <v>12.8</v>
      </c>
      <c r="I2382" s="17">
        <f ca="1">IF(OR(G2382="alpha",G2382="beta",G2382="sd",G2382="mean"),"--",VLOOKUP(C2382,Default!$B$5:$H$113,7,FALSE))</f>
        <v>13.8</v>
      </c>
      <c r="J2382" s="4" t="str">
        <f ca="1">VLOOKUP(F2382,Lookup!$C$5:$D$109,2, FALSE)</f>
        <v>Travel values</v>
      </c>
      <c r="K2382" s="4">
        <f ca="1">VLOOKUP(C2382,Default!$B$4:$E$113,4, FALSE)</f>
        <v>0</v>
      </c>
      <c r="L2382" s="21" t="str" cm="1">
        <f t="array" aca="1" ref="L2382" ca="1">IF(ISNA(VLOOKUP(D2382,Grouped_Sources!$C:$C,1,FALSE)),"", INDIRECT(VLOOKUP(D2382,Grouped_Sources!$C:$G,5,FALSE)))</f>
        <v>VehicleSpeeds_Summary_vxxx.docx on OneDrive Ali Abbas - ITHIM Global\Methods and Processes\Input Parameters\VehicleSpeeds</v>
      </c>
      <c r="M2382" s="21"/>
      <c r="N2382" s="21"/>
    </row>
    <row r="2383" spans="1:14">
      <c r="A2383" s="5">
        <f t="shared" si="368"/>
        <v>27</v>
      </c>
      <c r="B2383" s="5">
        <f t="shared" si="369"/>
        <v>5</v>
      </c>
      <c r="C2383" s="5" t="str">
        <f t="shared" ca="1" si="360"/>
        <v>speeds cycle</v>
      </c>
      <c r="D2383" s="5" t="str">
        <f t="shared" ca="1" si="370"/>
        <v>speeds_gran_valparaiso</v>
      </c>
      <c r="E2383" s="4" t="str" cm="1">
        <f t="array" aca="1" ref="E2383" ca="1">INDIRECT(ADDRESS(1,A2383,1,1,"all_city_parameter_inputs"))</f>
        <v>gran_valparaiso</v>
      </c>
      <c r="F2383" s="6" t="str" cm="1">
        <f t="array" aca="1" ref="F2383" ca="1">IF(AND(ISBLANK(INDIRECT(ADDRESS(B2383,2,1,1,"all_city_parameter_inputs"))), ISBLANK(INDIRECT(ADDRESS(B2383,1,1,1,"all_city_parameter_inputs")))), "", IF(ISBLANK(INDIRECT(ADDRESS(B2383,1,1,1,"all_city_parameter_inputs"))), All_city_list!F2382,INDIRECT(ADDRESS(B2383,1,1,1,"all_city_parameter_inputs"))))</f>
        <v>speeds</v>
      </c>
      <c r="G2383" s="4" t="str" cm="1">
        <f t="array" aca="1" ref="G2383" ca="1">IF(AND(ISBLANK(INDIRECT(ADDRESS(B2383,3,1,1,"all_city_parameter_inputs"))),ISBLANK(INDIRECT(ADDRESS(B2383,2,1,1,"all_city_parameter_inputs")))),"",IF(ISBLANK(INDIRECT(ADDRESS(B2383,2,1,1,"all_city_parameter_inputs"))),"",INDIRECT(ADDRESS(B2383,2,1,1,"all_city_parameter_inputs"))))</f>
        <v>cycle</v>
      </c>
      <c r="H2383" s="17" cm="1">
        <f t="array" aca="1" ref="H2383" ca="1">IF(ISBLANK(INDIRECT(ADDRESS(B2383,A2383,1,1,"all_city_parameter_inputs"))), "--",INDIRECT(ADDRESS(B2383,A2383,1,1,"all_city_parameter_inputs")))</f>
        <v>7.9</v>
      </c>
      <c r="I2383" s="17">
        <f ca="1">IF(OR(G2383="alpha",G2383="beta",G2383="sd",G2383="mean"),"--",VLOOKUP(C2383,Default!$B$5:$H$113,7,FALSE))</f>
        <v>7.2</v>
      </c>
      <c r="J2383" s="4" t="str">
        <f ca="1">VLOOKUP(F2383,Lookup!$C$5:$D$109,2, FALSE)</f>
        <v>Travel values</v>
      </c>
      <c r="K2383" s="4">
        <f ca="1">VLOOKUP(C2383,Default!$B$4:$E$113,4, FALSE)</f>
        <v>0</v>
      </c>
      <c r="L2383" s="21" t="str" cm="1">
        <f t="array" aca="1" ref="L2383" ca="1">IF(ISNA(VLOOKUP(D2383,Grouped_Sources!$C:$C,1,FALSE)),"", INDIRECT(VLOOKUP(D2383,Grouped_Sources!$C:$G,5,FALSE)))</f>
        <v>VehicleSpeeds_Summary_vxxx.docx on OneDrive Ali Abbas - ITHIM Global\Methods and Processes\Input Parameters\VehicleSpeeds</v>
      </c>
      <c r="M2383" s="21"/>
      <c r="N2383" s="21"/>
    </row>
    <row r="2384" spans="1:14">
      <c r="A2384" s="5">
        <f t="shared" si="368"/>
        <v>27</v>
      </c>
      <c r="B2384" s="5">
        <f t="shared" si="369"/>
        <v>6</v>
      </c>
      <c r="C2384" s="5" t="str">
        <f t="shared" ca="1" si="360"/>
        <v>speeds subway</v>
      </c>
      <c r="D2384" s="5" t="str">
        <f t="shared" ca="1" si="370"/>
        <v>speeds_gran_valparaiso</v>
      </c>
      <c r="E2384" s="4" t="str" cm="1">
        <f t="array" aca="1" ref="E2384" ca="1">INDIRECT(ADDRESS(1,A2384,1,1,"all_city_parameter_inputs"))</f>
        <v>gran_valparaiso</v>
      </c>
      <c r="F2384" s="6" t="str" cm="1">
        <f t="array" aca="1" ref="F2384" ca="1">IF(AND(ISBLANK(INDIRECT(ADDRESS(B2384,2,1,1,"all_city_parameter_inputs"))), ISBLANK(INDIRECT(ADDRESS(B2384,1,1,1,"all_city_parameter_inputs")))), "", IF(ISBLANK(INDIRECT(ADDRESS(B2384,1,1,1,"all_city_parameter_inputs"))), All_city_list!F2383,INDIRECT(ADDRESS(B2384,1,1,1,"all_city_parameter_inputs"))))</f>
        <v>speeds</v>
      </c>
      <c r="G2384" s="4" t="str" cm="1">
        <f t="array" aca="1" ref="G2384" ca="1">IF(AND(ISBLANK(INDIRECT(ADDRESS(B2384,3,1,1,"all_city_parameter_inputs"))),ISBLANK(INDIRECT(ADDRESS(B2384,2,1,1,"all_city_parameter_inputs")))),"",IF(ISBLANK(INDIRECT(ADDRESS(B2384,2,1,1,"all_city_parameter_inputs"))),"",INDIRECT(ADDRESS(B2384,2,1,1,"all_city_parameter_inputs"))))</f>
        <v>subway</v>
      </c>
      <c r="H2384" s="17" t="str" cm="1">
        <f t="array" aca="1" ref="H2384" ca="1">IF(ISBLANK(INDIRECT(ADDRESS(B2384,A2384,1,1,"all_city_parameter_inputs"))), "--",INDIRECT(ADDRESS(B2384,A2384,1,1,"all_city_parameter_inputs")))</f>
        <v>--</v>
      </c>
      <c r="I2384" s="17">
        <f ca="1">IF(OR(G2384="alpha",G2384="beta",G2384="sd",G2384="mean"),"--",VLOOKUP(C2384,Default!$B$5:$H$113,7,FALSE))</f>
        <v>18.100000000000001</v>
      </c>
      <c r="J2384" s="4" t="str">
        <f ca="1">VLOOKUP(F2384,Lookup!$C$5:$D$109,2, FALSE)</f>
        <v>Travel values</v>
      </c>
      <c r="K2384" s="4">
        <f ca="1">VLOOKUP(C2384,Default!$B$4:$E$113,4, FALSE)</f>
        <v>0</v>
      </c>
      <c r="L2384" s="21" t="str" cm="1">
        <f t="array" aca="1" ref="L2384" ca="1">IF(ISNA(VLOOKUP(D2384,Grouped_Sources!$C:$C,1,FALSE)),"", INDIRECT(VLOOKUP(D2384,Grouped_Sources!$C:$G,5,FALSE)))</f>
        <v>VehicleSpeeds_Summary_vxxx.docx on OneDrive Ali Abbas - ITHIM Global\Methods and Processes\Input Parameters\VehicleSpeeds</v>
      </c>
      <c r="M2384" s="21"/>
      <c r="N2384" s="21"/>
    </row>
    <row r="2385" spans="1:14">
      <c r="A2385" s="5">
        <f t="shared" si="368"/>
        <v>27</v>
      </c>
      <c r="B2385" s="5">
        <f t="shared" si="369"/>
        <v>7</v>
      </c>
      <c r="C2385" s="5" t="str">
        <f t="shared" ca="1" si="360"/>
        <v>speeds motorcycle</v>
      </c>
      <c r="D2385" s="5" t="str">
        <f t="shared" ca="1" si="370"/>
        <v>speeds_gran_valparaiso</v>
      </c>
      <c r="E2385" s="4" t="str" cm="1">
        <f t="array" aca="1" ref="E2385" ca="1">INDIRECT(ADDRESS(1,A2385,1,1,"all_city_parameter_inputs"))</f>
        <v>gran_valparaiso</v>
      </c>
      <c r="F2385" s="6" t="str" cm="1">
        <f t="array" aca="1" ref="F2385" ca="1">IF(AND(ISBLANK(INDIRECT(ADDRESS(B2385,2,1,1,"all_city_parameter_inputs"))), ISBLANK(INDIRECT(ADDRESS(B2385,1,1,1,"all_city_parameter_inputs")))), "", IF(ISBLANK(INDIRECT(ADDRESS(B2385,1,1,1,"all_city_parameter_inputs"))), All_city_list!F2384,INDIRECT(ADDRESS(B2385,1,1,1,"all_city_parameter_inputs"))))</f>
        <v>speeds</v>
      </c>
      <c r="G2385" s="4" t="str" cm="1">
        <f t="array" aca="1" ref="G2385" ca="1">IF(AND(ISBLANK(INDIRECT(ADDRESS(B2385,3,1,1,"all_city_parameter_inputs"))),ISBLANK(INDIRECT(ADDRESS(B2385,2,1,1,"all_city_parameter_inputs")))),"",IF(ISBLANK(INDIRECT(ADDRESS(B2385,2,1,1,"all_city_parameter_inputs"))),"",INDIRECT(ADDRESS(B2385,2,1,1,"all_city_parameter_inputs"))))</f>
        <v>motorcycle</v>
      </c>
      <c r="H2385" s="17" cm="1">
        <f t="array" aca="1" ref="H2385" ca="1">IF(ISBLANK(INDIRECT(ADDRESS(B2385,A2385,1,1,"all_city_parameter_inputs"))), "--",INDIRECT(ADDRESS(B2385,A2385,1,1,"all_city_parameter_inputs")))</f>
        <v>17.399999999999999</v>
      </c>
      <c r="I2385" s="17">
        <f ca="1">IF(OR(G2385="alpha",G2385="beta",G2385="sd",G2385="mean"),"--",VLOOKUP(C2385,Default!$B$5:$H$113,7,FALSE))</f>
        <v>15.2</v>
      </c>
      <c r="J2385" s="4" t="str">
        <f ca="1">VLOOKUP(F2385,Lookup!$C$5:$D$109,2, FALSE)</f>
        <v>Travel values</v>
      </c>
      <c r="K2385" s="4">
        <f ca="1">VLOOKUP(C2385,Default!$B$4:$E$113,4, FALSE)</f>
        <v>0</v>
      </c>
      <c r="L2385" s="21" t="str" cm="1">
        <f t="array" aca="1" ref="L2385" ca="1">IF(ISNA(VLOOKUP(D2385,Grouped_Sources!$C:$C,1,FALSE)),"", INDIRECT(VLOOKUP(D2385,Grouped_Sources!$C:$G,5,FALSE)))</f>
        <v>VehicleSpeeds_Summary_vxxx.docx on OneDrive Ali Abbas - ITHIM Global\Methods and Processes\Input Parameters\VehicleSpeeds</v>
      </c>
      <c r="M2385" s="21"/>
      <c r="N2385" s="21"/>
    </row>
    <row r="2386" spans="1:14">
      <c r="A2386" s="5">
        <f t="shared" si="368"/>
        <v>27</v>
      </c>
      <c r="B2386" s="5">
        <f t="shared" si="369"/>
        <v>8</v>
      </c>
      <c r="C2386" s="5" t="str">
        <f t="shared" ca="1" si="360"/>
        <v>speeds other</v>
      </c>
      <c r="D2386" s="5" t="str">
        <f t="shared" ca="1" si="370"/>
        <v>speeds_gran_valparaiso</v>
      </c>
      <c r="E2386" s="4" t="str" cm="1">
        <f t="array" aca="1" ref="E2386" ca="1">INDIRECT(ADDRESS(1,A2386,1,1,"all_city_parameter_inputs"))</f>
        <v>gran_valparaiso</v>
      </c>
      <c r="F2386" s="6" t="str" cm="1">
        <f t="array" aca="1" ref="F2386" ca="1">IF(AND(ISBLANK(INDIRECT(ADDRESS(B2386,2,1,1,"all_city_parameter_inputs"))), ISBLANK(INDIRECT(ADDRESS(B2386,1,1,1,"all_city_parameter_inputs")))), "", IF(ISBLANK(INDIRECT(ADDRESS(B2386,1,1,1,"all_city_parameter_inputs"))), All_city_list!F2385,INDIRECT(ADDRESS(B2386,1,1,1,"all_city_parameter_inputs"))))</f>
        <v>speeds</v>
      </c>
      <c r="G2386" s="4" t="str" cm="1">
        <f t="array" aca="1" ref="G2386" ca="1">IF(AND(ISBLANK(INDIRECT(ADDRESS(B2386,3,1,1,"all_city_parameter_inputs"))),ISBLANK(INDIRECT(ADDRESS(B2386,2,1,1,"all_city_parameter_inputs")))),"",IF(ISBLANK(INDIRECT(ADDRESS(B2386,2,1,1,"all_city_parameter_inputs"))),"",INDIRECT(ADDRESS(B2386,2,1,1,"all_city_parameter_inputs"))))</f>
        <v>other</v>
      </c>
      <c r="H2386" s="17" cm="1">
        <f t="array" aca="1" ref="H2386" ca="1">IF(ISBLANK(INDIRECT(ADDRESS(B2386,A2386,1,1,"all_city_parameter_inputs"))), "--",INDIRECT(ADDRESS(B2386,A2386,1,1,"all_city_parameter_inputs")))</f>
        <v>8.1</v>
      </c>
      <c r="I2386" s="17">
        <f ca="1">IF(OR(G2386="alpha",G2386="beta",G2386="sd",G2386="mean"),"--",VLOOKUP(C2386,Default!$B$5:$H$113,7,FALSE))</f>
        <v>9.1</v>
      </c>
      <c r="J2386" s="4" t="str">
        <f ca="1">VLOOKUP(F2386,Lookup!$C$5:$D$109,2, FALSE)</f>
        <v>Travel values</v>
      </c>
      <c r="K2386" s="4">
        <f ca="1">VLOOKUP(C2386,Default!$B$4:$E$113,4, FALSE)</f>
        <v>0</v>
      </c>
      <c r="L2386" s="21" t="str" cm="1">
        <f t="array" aca="1" ref="L2386" ca="1">IF(ISNA(VLOOKUP(D2386,Grouped_Sources!$C:$C,1,FALSE)),"", INDIRECT(VLOOKUP(D2386,Grouped_Sources!$C:$G,5,FALSE)))</f>
        <v>VehicleSpeeds_Summary_vxxx.docx on OneDrive Ali Abbas - ITHIM Global\Methods and Processes\Input Parameters\VehicleSpeeds</v>
      </c>
      <c r="M2386" s="21"/>
      <c r="N2386" s="21"/>
    </row>
    <row r="2387" spans="1:14">
      <c r="A2387" s="5">
        <f t="shared" si="368"/>
        <v>27</v>
      </c>
      <c r="B2387" s="5">
        <f t="shared" si="369"/>
        <v>9</v>
      </c>
      <c r="C2387" s="5" t="str">
        <f t="shared" ca="1" si="360"/>
        <v>speeds pedestrian</v>
      </c>
      <c r="D2387" s="5" t="str">
        <f t="shared" ca="1" si="370"/>
        <v>speeds_gran_valparaiso</v>
      </c>
      <c r="E2387" s="4" t="str" cm="1">
        <f t="array" aca="1" ref="E2387" ca="1">INDIRECT(ADDRESS(1,A2387,1,1,"all_city_parameter_inputs"))</f>
        <v>gran_valparaiso</v>
      </c>
      <c r="F2387" s="6" t="str" cm="1">
        <f t="array" aca="1" ref="F2387" ca="1">IF(AND(ISBLANK(INDIRECT(ADDRESS(B2387,2,1,1,"all_city_parameter_inputs"))), ISBLANK(INDIRECT(ADDRESS(B2387,1,1,1,"all_city_parameter_inputs")))), "", IF(ISBLANK(INDIRECT(ADDRESS(B2387,1,1,1,"all_city_parameter_inputs"))), All_city_list!F2386,INDIRECT(ADDRESS(B2387,1,1,1,"all_city_parameter_inputs"))))</f>
        <v>speeds</v>
      </c>
      <c r="G2387" s="4" t="str" cm="1">
        <f t="array" aca="1" ref="G2387" ca="1">IF(AND(ISBLANK(INDIRECT(ADDRESS(B2387,3,1,1,"all_city_parameter_inputs"))),ISBLANK(INDIRECT(ADDRESS(B2387,2,1,1,"all_city_parameter_inputs")))),"",IF(ISBLANK(INDIRECT(ADDRESS(B2387,2,1,1,"all_city_parameter_inputs"))),"",INDIRECT(ADDRESS(B2387,2,1,1,"all_city_parameter_inputs"))))</f>
        <v>pedestrian</v>
      </c>
      <c r="H2387" s="17" cm="1">
        <f t="array" aca="1" ref="H2387" ca="1">IF(ISBLANK(INDIRECT(ADDRESS(B2387,A2387,1,1,"all_city_parameter_inputs"))), "--",INDIRECT(ADDRESS(B2387,A2387,1,1,"all_city_parameter_inputs")))</f>
        <v>2.5</v>
      </c>
      <c r="I2387" s="17">
        <f ca="1">IF(OR(G2387="alpha",G2387="beta",G2387="sd",G2387="mean"),"--",VLOOKUP(C2387,Default!$B$5:$H$113,7,FALSE))</f>
        <v>0</v>
      </c>
      <c r="J2387" s="4" t="str">
        <f ca="1">VLOOKUP(F2387,Lookup!$C$5:$D$109,2, FALSE)</f>
        <v>Travel values</v>
      </c>
      <c r="K2387" s="4">
        <f ca="1">VLOOKUP(C2387,Default!$B$4:$E$113,4, FALSE)</f>
        <v>0</v>
      </c>
      <c r="L2387" s="21" t="str" cm="1">
        <f t="array" aca="1" ref="L2387" ca="1">IF(ISNA(VLOOKUP(D2387,Grouped_Sources!$C:$C,1,FALSE)),"", INDIRECT(VLOOKUP(D2387,Grouped_Sources!$C:$G,5,FALSE)))</f>
        <v>VehicleSpeeds_Summary_vxxx.docx on OneDrive Ali Abbas - ITHIM Global\Methods and Processes\Input Parameters\VehicleSpeeds</v>
      </c>
      <c r="M2387" s="21"/>
      <c r="N2387" s="21"/>
    </row>
    <row r="2388" spans="1:14">
      <c r="A2388" s="5">
        <f t="shared" si="368"/>
        <v>27</v>
      </c>
      <c r="B2388" s="5">
        <f t="shared" si="369"/>
        <v>10</v>
      </c>
      <c r="C2388" s="5" t="str">
        <f t="shared" ca="1" si="360"/>
        <v>speeds rail</v>
      </c>
      <c r="D2388" s="5" t="str">
        <f t="shared" ca="1" si="370"/>
        <v>speeds_gran_valparaiso</v>
      </c>
      <c r="E2388" s="4" t="str" cm="1">
        <f t="array" aca="1" ref="E2388" ca="1">INDIRECT(ADDRESS(1,A2388,1,1,"all_city_parameter_inputs"))</f>
        <v>gran_valparaiso</v>
      </c>
      <c r="F2388" s="6" t="str" cm="1">
        <f t="array" aca="1" ref="F2388" ca="1">IF(AND(ISBLANK(INDIRECT(ADDRESS(B2388,2,1,1,"all_city_parameter_inputs"))), ISBLANK(INDIRECT(ADDRESS(B2388,1,1,1,"all_city_parameter_inputs")))), "", IF(ISBLANK(INDIRECT(ADDRESS(B2388,1,1,1,"all_city_parameter_inputs"))), All_city_list!F2387,INDIRECT(ADDRESS(B2388,1,1,1,"all_city_parameter_inputs"))))</f>
        <v>speeds</v>
      </c>
      <c r="G2388" s="4" t="str" cm="1">
        <f t="array" aca="1" ref="G2388" ca="1">IF(AND(ISBLANK(INDIRECT(ADDRESS(B2388,3,1,1,"all_city_parameter_inputs"))),ISBLANK(INDIRECT(ADDRESS(B2388,2,1,1,"all_city_parameter_inputs")))),"",IF(ISBLANK(INDIRECT(ADDRESS(B2388,2,1,1,"all_city_parameter_inputs"))),"",INDIRECT(ADDRESS(B2388,2,1,1,"all_city_parameter_inputs"))))</f>
        <v>rail</v>
      </c>
      <c r="H2388" s="17" cm="1">
        <f t="array" aca="1" ref="H2388" ca="1">IF(ISBLANK(INDIRECT(ADDRESS(B2388,A2388,1,1,"all_city_parameter_inputs"))), "--",INDIRECT(ADDRESS(B2388,A2388,1,1,"all_city_parameter_inputs")))</f>
        <v>23.2</v>
      </c>
      <c r="I2388" s="17">
        <f ca="1">IF(OR(G2388="alpha",G2388="beta",G2388="sd",G2388="mean"),"--",VLOOKUP(C2388,Default!$B$5:$H$113,7,FALSE))</f>
        <v>21.9</v>
      </c>
      <c r="J2388" s="4" t="str">
        <f ca="1">VLOOKUP(F2388,Lookup!$C$5:$D$109,2, FALSE)</f>
        <v>Travel values</v>
      </c>
      <c r="K2388" s="4">
        <f ca="1">VLOOKUP(C2388,Default!$B$4:$E$113,4, FALSE)</f>
        <v>0</v>
      </c>
      <c r="L2388" s="21" t="str" cm="1">
        <f t="array" aca="1" ref="L2388" ca="1">IF(ISNA(VLOOKUP(D2388,Grouped_Sources!$C:$C,1,FALSE)),"", INDIRECT(VLOOKUP(D2388,Grouped_Sources!$C:$G,5,FALSE)))</f>
        <v>VehicleSpeeds_Summary_vxxx.docx on OneDrive Ali Abbas - ITHIM Global\Methods and Processes\Input Parameters\VehicleSpeeds</v>
      </c>
      <c r="M2388" s="21"/>
      <c r="N2388" s="21"/>
    </row>
    <row r="2389" spans="1:14">
      <c r="A2389" s="5">
        <f t="shared" si="368"/>
        <v>27</v>
      </c>
      <c r="B2389" s="5">
        <f t="shared" si="369"/>
        <v>11</v>
      </c>
      <c r="C2389" s="5" t="str">
        <f t="shared" ca="1" si="360"/>
        <v>speeds taxi</v>
      </c>
      <c r="D2389" s="5" t="str">
        <f t="shared" ca="1" si="370"/>
        <v>speeds_gran_valparaiso</v>
      </c>
      <c r="E2389" s="4" t="str" cm="1">
        <f t="array" aca="1" ref="E2389" ca="1">INDIRECT(ADDRESS(1,A2389,1,1,"all_city_parameter_inputs"))</f>
        <v>gran_valparaiso</v>
      </c>
      <c r="F2389" s="6" t="str" cm="1">
        <f t="array" aca="1" ref="F2389" ca="1">IF(AND(ISBLANK(INDIRECT(ADDRESS(B2389,2,1,1,"all_city_parameter_inputs"))), ISBLANK(INDIRECT(ADDRESS(B2389,1,1,1,"all_city_parameter_inputs")))), "", IF(ISBLANK(INDIRECT(ADDRESS(B2389,1,1,1,"all_city_parameter_inputs"))), All_city_list!F2388,INDIRECT(ADDRESS(B2389,1,1,1,"all_city_parameter_inputs"))))</f>
        <v>speeds</v>
      </c>
      <c r="G2389" s="4" t="str" cm="1">
        <f t="array" aca="1" ref="G2389" ca="1">IF(AND(ISBLANK(INDIRECT(ADDRESS(B2389,3,1,1,"all_city_parameter_inputs"))),ISBLANK(INDIRECT(ADDRESS(B2389,2,1,1,"all_city_parameter_inputs")))),"",IF(ISBLANK(INDIRECT(ADDRESS(B2389,2,1,1,"all_city_parameter_inputs"))),"",INDIRECT(ADDRESS(B2389,2,1,1,"all_city_parameter_inputs"))))</f>
        <v>taxi</v>
      </c>
      <c r="H2389" s="17" cm="1">
        <f t="array" aca="1" ref="H2389" ca="1">IF(ISBLANK(INDIRECT(ADDRESS(B2389,A2389,1,1,"all_city_parameter_inputs"))), "--",INDIRECT(ADDRESS(B2389,A2389,1,1,"all_city_parameter_inputs")))</f>
        <v>12.1</v>
      </c>
      <c r="I2389" s="17">
        <f ca="1">IF(OR(G2389="alpha",G2389="beta",G2389="sd",G2389="mean"),"--",VLOOKUP(C2389,Default!$B$5:$H$113,7,FALSE))</f>
        <v>13.8</v>
      </c>
      <c r="J2389" s="4" t="str">
        <f ca="1">VLOOKUP(F2389,Lookup!$C$5:$D$109,2, FALSE)</f>
        <v>Travel values</v>
      </c>
      <c r="K2389" s="4">
        <f ca="1">VLOOKUP(C2389,Default!$B$4:$E$113,4, FALSE)</f>
        <v>0</v>
      </c>
      <c r="L2389" s="21" t="str" cm="1">
        <f t="array" aca="1" ref="L2389" ca="1">IF(ISNA(VLOOKUP(D2389,Grouped_Sources!$C:$C,1,FALSE)),"", INDIRECT(VLOOKUP(D2389,Grouped_Sources!$C:$G,5,FALSE)))</f>
        <v>VehicleSpeeds_Summary_vxxx.docx on OneDrive Ali Abbas - ITHIM Global\Methods and Processes\Input Parameters\VehicleSpeeds</v>
      </c>
      <c r="M2389" s="21"/>
      <c r="N2389" s="21"/>
    </row>
    <row r="2390" spans="1:14">
      <c r="A2390" s="5">
        <f t="shared" si="368"/>
        <v>27</v>
      </c>
      <c r="B2390" s="5">
        <f t="shared" si="369"/>
        <v>12</v>
      </c>
      <c r="C2390" s="5" t="str">
        <f t="shared" ca="1" si="360"/>
        <v>speeds truck</v>
      </c>
      <c r="D2390" s="5" t="str">
        <f t="shared" ca="1" si="370"/>
        <v>speeds_gran_valparaiso</v>
      </c>
      <c r="E2390" s="4" t="str" cm="1">
        <f t="array" aca="1" ref="E2390" ca="1">INDIRECT(ADDRESS(1,A2390,1,1,"all_city_parameter_inputs"))</f>
        <v>gran_valparaiso</v>
      </c>
      <c r="F2390" s="6" t="str" cm="1">
        <f t="array" aca="1" ref="F2390" ca="1">IF(AND(ISBLANK(INDIRECT(ADDRESS(B2390,2,1,1,"all_city_parameter_inputs"))), ISBLANK(INDIRECT(ADDRESS(B2390,1,1,1,"all_city_parameter_inputs")))), "", IF(ISBLANK(INDIRECT(ADDRESS(B2390,1,1,1,"all_city_parameter_inputs"))), All_city_list!F2389,INDIRECT(ADDRESS(B2390,1,1,1,"all_city_parameter_inputs"))))</f>
        <v>speeds</v>
      </c>
      <c r="G2390" s="4" t="str" cm="1">
        <f t="array" aca="1" ref="G2390" ca="1">IF(AND(ISBLANK(INDIRECT(ADDRESS(B2390,3,1,1,"all_city_parameter_inputs"))),ISBLANK(INDIRECT(ADDRESS(B2390,2,1,1,"all_city_parameter_inputs")))),"",IF(ISBLANK(INDIRECT(ADDRESS(B2390,2,1,1,"all_city_parameter_inputs"))),"",INDIRECT(ADDRESS(B2390,2,1,1,"all_city_parameter_inputs"))))</f>
        <v>truck</v>
      </c>
      <c r="H2390" s="17" cm="1">
        <f t="array" aca="1" ref="H2390" ca="1">IF(ISBLANK(INDIRECT(ADDRESS(B2390,A2390,1,1,"all_city_parameter_inputs"))), "--",INDIRECT(ADDRESS(B2390,A2390,1,1,"all_city_parameter_inputs")))</f>
        <v>7.1</v>
      </c>
      <c r="I2390" s="17">
        <f ca="1">IF(OR(G2390="alpha",G2390="beta",G2390="sd",G2390="mean"),"--",VLOOKUP(C2390,Default!$B$5:$H$113,7,FALSE))</f>
        <v>8.1</v>
      </c>
      <c r="J2390" s="4" t="str">
        <f ca="1">VLOOKUP(F2390,Lookup!$C$5:$D$109,2, FALSE)</f>
        <v>Travel values</v>
      </c>
      <c r="K2390" s="4">
        <f ca="1">VLOOKUP(C2390,Default!$B$4:$E$113,4, FALSE)</f>
        <v>0</v>
      </c>
      <c r="L2390" s="21" t="str" cm="1">
        <f t="array" aca="1" ref="L2390" ca="1">IF(ISNA(VLOOKUP(D2390,Grouped_Sources!$C:$C,1,FALSE)),"", INDIRECT(VLOOKUP(D2390,Grouped_Sources!$C:$G,5,FALSE)))</f>
        <v>VehicleSpeeds_Summary_vxxx.docx on OneDrive Ali Abbas - ITHIM Global\Methods and Processes\Input Parameters\VehicleSpeeds</v>
      </c>
      <c r="M2390" s="21"/>
      <c r="N2390" s="21"/>
    </row>
    <row r="2391" spans="1:14">
      <c r="A2391" s="5">
        <f t="shared" si="368"/>
        <v>27</v>
      </c>
      <c r="B2391" s="5">
        <f t="shared" si="369"/>
        <v>13</v>
      </c>
      <c r="C2391" s="5" t="str">
        <f t="shared" ca="1" si="360"/>
        <v>speeds van</v>
      </c>
      <c r="D2391" s="5" t="str">
        <f t="shared" ca="1" si="370"/>
        <v>speeds_gran_valparaiso</v>
      </c>
      <c r="E2391" s="4" t="str" cm="1">
        <f t="array" aca="1" ref="E2391" ca="1">INDIRECT(ADDRESS(1,A2391,1,1,"all_city_parameter_inputs"))</f>
        <v>gran_valparaiso</v>
      </c>
      <c r="F2391" s="6" t="str" cm="1">
        <f t="array" aca="1" ref="F2391" ca="1">IF(AND(ISBLANK(INDIRECT(ADDRESS(B2391,2,1,1,"all_city_parameter_inputs"))), ISBLANK(INDIRECT(ADDRESS(B2391,1,1,1,"all_city_parameter_inputs")))), "", IF(ISBLANK(INDIRECT(ADDRESS(B2391,1,1,1,"all_city_parameter_inputs"))), All_city_list!F2390,INDIRECT(ADDRESS(B2391,1,1,1,"all_city_parameter_inputs"))))</f>
        <v>speeds</v>
      </c>
      <c r="G2391" s="4" t="str" cm="1">
        <f t="array" aca="1" ref="G2391" ca="1">IF(AND(ISBLANK(INDIRECT(ADDRESS(B2391,3,1,1,"all_city_parameter_inputs"))),ISBLANK(INDIRECT(ADDRESS(B2391,2,1,1,"all_city_parameter_inputs")))),"",IF(ISBLANK(INDIRECT(ADDRESS(B2391,2,1,1,"all_city_parameter_inputs"))),"",INDIRECT(ADDRESS(B2391,2,1,1,"all_city_parameter_inputs"))))</f>
        <v>van</v>
      </c>
      <c r="H2391" s="17" cm="1">
        <f t="array" aca="1" ref="H2391" ca="1">IF(ISBLANK(INDIRECT(ADDRESS(B2391,A2391,1,1,"all_city_parameter_inputs"))), "--",INDIRECT(ADDRESS(B2391,A2391,1,1,"all_city_parameter_inputs")))</f>
        <v>12.8</v>
      </c>
      <c r="I2391" s="17">
        <f ca="1">IF(OR(G2391="alpha",G2391="beta",G2391="sd",G2391="mean"),"--",VLOOKUP(C2391,Default!$B$5:$H$113,7,FALSE))</f>
        <v>0</v>
      </c>
      <c r="J2391" s="4" t="str">
        <f ca="1">VLOOKUP(F2391,Lookup!$C$5:$D$109,2, FALSE)</f>
        <v>Travel values</v>
      </c>
      <c r="K2391" s="4">
        <f ca="1">VLOOKUP(C2391,Default!$B$4:$E$113,4, FALSE)</f>
        <v>0</v>
      </c>
      <c r="L2391" s="21" t="str" cm="1">
        <f t="array" aca="1" ref="L2391" ca="1">IF(ISNA(VLOOKUP(D2391,Grouped_Sources!$C:$C,1,FALSE)),"", INDIRECT(VLOOKUP(D2391,Grouped_Sources!$C:$G,5,FALSE)))</f>
        <v>VehicleSpeeds_Summary_vxxx.docx on OneDrive Ali Abbas - ITHIM Global\Methods and Processes\Input Parameters\VehicleSpeeds</v>
      </c>
      <c r="M2391" s="21"/>
      <c r="N2391" s="21"/>
    </row>
    <row r="2392" spans="1:14">
      <c r="A2392" s="5">
        <f t="shared" si="368"/>
        <v>27</v>
      </c>
      <c r="B2392" s="5">
        <f t="shared" si="369"/>
        <v>14</v>
      </c>
      <c r="C2392" s="5" t="str">
        <f t="shared" ca="1" si="360"/>
        <v>PM_emission_inventories motorcycle</v>
      </c>
      <c r="D2392" s="5" t="str">
        <f t="shared" ca="1" si="361"/>
        <v>PM_emission_inventories_gran_valparaiso</v>
      </c>
      <c r="E2392" s="4" t="str" cm="1">
        <f t="array" aca="1" ref="E2392" ca="1">INDIRECT(ADDRESS(1,A2392,1,1,"all_city_parameter_inputs"))</f>
        <v>gran_valparaiso</v>
      </c>
      <c r="F2392" s="6" t="str" cm="1">
        <f t="array" aca="1" ref="F2392" ca="1">IF(AND(ISBLANK(INDIRECT(ADDRESS(B2392,2,1,1,"all_city_parameter_inputs"))), ISBLANK(INDIRECT(ADDRESS(B2392,1,1,1,"all_city_parameter_inputs")))), "", IF(ISBLANK(INDIRECT(ADDRESS(B2392,1,1,1,"all_city_parameter_inputs"))), All_city_list!F2381,INDIRECT(ADDRESS(B2392,1,1,1,"all_city_parameter_inputs"))))</f>
        <v>PM_emission_inventories</v>
      </c>
      <c r="G2392" s="4" t="str" cm="1">
        <f t="array" aca="1" ref="G2392" ca="1">IF(AND(ISBLANK(INDIRECT(ADDRESS(B2392,3,1,1,"all_city_parameter_inputs"))),ISBLANK(INDIRECT(ADDRESS(B2392,2,1,1,"all_city_parameter_inputs")))),"",IF(ISBLANK(INDIRECT(ADDRESS(B2392,2,1,1,"all_city_parameter_inputs"))),"",INDIRECT(ADDRESS(B2392,2,1,1,"all_city_parameter_inputs"))))</f>
        <v>motorcycle</v>
      </c>
      <c r="H2392" s="17" cm="1">
        <f t="array" aca="1" ref="H2392" ca="1">IF(ISBLANK(INDIRECT(ADDRESS(B2392,A2392,1,1,"all_city_parameter_inputs"))), "--",INDIRECT(ADDRESS(B2392,A2392,1,1,"all_city_parameter_inputs")))</f>
        <v>3.7719603435604214E-3</v>
      </c>
      <c r="I2392" s="17">
        <f ca="1">IF(OR(G2392="alpha",G2392="beta",G2392="sd",G2392="mean"),"--",VLOOKUP(C2392,Default!$B$5:$H$113,7,FALSE))</f>
        <v>2.3031654375338189E-3</v>
      </c>
      <c r="J2392" s="4" t="str">
        <f ca="1">VLOOKUP(F2392,Lookup!$C$5:$D$109,2, FALSE)</f>
        <v>Pollution values</v>
      </c>
      <c r="K2392" s="4" t="str">
        <f ca="1">VLOOKUP(C2392,Default!$B$4:$E$113,4,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392" s="21" t="str" cm="1">
        <f t="array" aca="1" ref="L2392" ca="1">IF(ISNA(VLOOKUP(D2392,Grouped_Sources!$C:$C,1,FALSE)),"", INDIRECT(VLOOKUP(D2392,Grouped_Sources!$C:$G,5,FALSE)))</f>
        <v>air pollution and CO2 write-up_only table_V4.docx (dropbox.com)</v>
      </c>
      <c r="M2392" s="21"/>
      <c r="N2392" s="21"/>
    </row>
    <row r="2393" spans="1:14">
      <c r="A2393" s="5">
        <f t="shared" si="368"/>
        <v>27</v>
      </c>
      <c r="B2393" s="5">
        <f t="shared" si="369"/>
        <v>15</v>
      </c>
      <c r="C2393" s="5" t="str">
        <f t="shared" ca="1" si="360"/>
        <v>PM_emission_inventories car</v>
      </c>
      <c r="D2393" s="5" t="str">
        <f t="shared" ca="1" si="361"/>
        <v>PM_emission_inventories_gran_valparaiso</v>
      </c>
      <c r="E2393" s="4" t="str" cm="1">
        <f t="array" aca="1" ref="E2393" ca="1">INDIRECT(ADDRESS(1,A2393,1,1,"all_city_parameter_inputs"))</f>
        <v>gran_valparaiso</v>
      </c>
      <c r="F2393" s="6" t="str" cm="1">
        <f t="array" aca="1" ref="F2393" ca="1">IF(AND(ISBLANK(INDIRECT(ADDRESS(B2393,2,1,1,"all_city_parameter_inputs"))), ISBLANK(INDIRECT(ADDRESS(B2393,1,1,1,"all_city_parameter_inputs")))), "", IF(ISBLANK(INDIRECT(ADDRESS(B2393,1,1,1,"all_city_parameter_inputs"))), All_city_list!F2392,INDIRECT(ADDRESS(B2393,1,1,1,"all_city_parameter_inputs"))))</f>
        <v>PM_emission_inventories</v>
      </c>
      <c r="G2393" s="4" t="str" cm="1">
        <f t="array" aca="1" ref="G2393" ca="1">IF(AND(ISBLANK(INDIRECT(ADDRESS(B2393,3,1,1,"all_city_parameter_inputs"))),ISBLANK(INDIRECT(ADDRESS(B2393,2,1,1,"all_city_parameter_inputs")))),"",IF(ISBLANK(INDIRECT(ADDRESS(B2393,2,1,1,"all_city_parameter_inputs"))),"",INDIRECT(ADDRESS(B2393,2,1,1,"all_city_parameter_inputs"))))</f>
        <v>car</v>
      </c>
      <c r="H2393" s="17" cm="1">
        <f t="array" aca="1" ref="H2393" ca="1">IF(ISBLANK(INDIRECT(ADDRESS(B2393,A2393,1,1,"all_city_parameter_inputs"))), "--",INDIRECT(ADDRESS(B2393,A2393,1,1,"all_city_parameter_inputs")))</f>
        <v>0.4389072129787373</v>
      </c>
      <c r="I2393" s="17">
        <f ca="1">IF(OR(G2393="alpha",G2393="beta",G2393="sd",G2393="mean"),"--",VLOOKUP(C2393,Default!$B$5:$H$113,7,FALSE))</f>
        <v>8.1980352806225759E-2</v>
      </c>
      <c r="J2393" s="4" t="str">
        <f ca="1">VLOOKUP(F2393,Lookup!$C$5:$D$109,2, FALSE)</f>
        <v>Pollution values</v>
      </c>
      <c r="K2393" s="4">
        <f ca="1">VLOOKUP(C2393,Default!$B$4:$E$113,4, FALSE)</f>
        <v>0</v>
      </c>
      <c r="L2393" s="21" t="str" cm="1">
        <f t="array" aca="1" ref="L2393" ca="1">IF(ISNA(VLOOKUP(D2393,Grouped_Sources!$C:$C,1,FALSE)),"", INDIRECT(VLOOKUP(D2393,Grouped_Sources!$C:$G,5,FALSE)))</f>
        <v>air pollution and CO2 write-up_only table_V4.docx (dropbox.com)</v>
      </c>
      <c r="M2393" s="21"/>
      <c r="N2393" s="21"/>
    </row>
    <row r="2394" spans="1:14">
      <c r="A2394" s="5">
        <f t="shared" si="368"/>
        <v>27</v>
      </c>
      <c r="B2394" s="5">
        <f t="shared" si="369"/>
        <v>16</v>
      </c>
      <c r="C2394" s="5" t="str">
        <f t="shared" ca="1" si="360"/>
        <v>PM_emission_inventories bus_driver</v>
      </c>
      <c r="D2394" s="5" t="str">
        <f t="shared" ca="1" si="361"/>
        <v>PM_emission_inventories_gran_valparaiso</v>
      </c>
      <c r="E2394" s="4" t="str" cm="1">
        <f t="array" aca="1" ref="E2394" ca="1">INDIRECT(ADDRESS(1,A2394,1,1,"all_city_parameter_inputs"))</f>
        <v>gran_valparaiso</v>
      </c>
      <c r="F2394" s="6" t="str" cm="1">
        <f t="array" aca="1" ref="F2394" ca="1">IF(AND(ISBLANK(INDIRECT(ADDRESS(B2394,2,1,1,"all_city_parameter_inputs"))), ISBLANK(INDIRECT(ADDRESS(B2394,1,1,1,"all_city_parameter_inputs")))), "", IF(ISBLANK(INDIRECT(ADDRESS(B2394,1,1,1,"all_city_parameter_inputs"))), All_city_list!F2393,INDIRECT(ADDRESS(B2394,1,1,1,"all_city_parameter_inputs"))))</f>
        <v>PM_emission_inventories</v>
      </c>
      <c r="G2394" s="4" t="str" cm="1">
        <f t="array" aca="1" ref="G2394" ca="1">IF(AND(ISBLANK(INDIRECT(ADDRESS(B2394,3,1,1,"all_city_parameter_inputs"))),ISBLANK(INDIRECT(ADDRESS(B2394,2,1,1,"all_city_parameter_inputs")))),"",IF(ISBLANK(INDIRECT(ADDRESS(B2394,2,1,1,"all_city_parameter_inputs"))),"",INDIRECT(ADDRESS(B2394,2,1,1,"all_city_parameter_inputs"))))</f>
        <v>bus_driver</v>
      </c>
      <c r="H2394" s="17" cm="1">
        <f t="array" aca="1" ref="H2394" ca="1">IF(ISBLANK(INDIRECT(ADDRESS(B2394,A2394,1,1,"all_city_parameter_inputs"))), "--",INDIRECT(ADDRESS(B2394,A2394,1,1,"all_city_parameter_inputs")))</f>
        <v>7.7462117140695785E-2</v>
      </c>
      <c r="I2394" s="17">
        <f ca="1">IF(OR(G2394="alpha",G2394="beta",G2394="sd",G2394="mean"),"--",VLOOKUP(C2394,Default!$B$5:$H$113,7,FALSE))</f>
        <v>0.12246677425253254</v>
      </c>
      <c r="J2394" s="4" t="str">
        <f ca="1">VLOOKUP(F2394,Lookup!$C$5:$D$109,2, FALSE)</f>
        <v>Pollution values</v>
      </c>
      <c r="K2394" s="4">
        <f ca="1">VLOOKUP(C2394,Default!$B$4:$E$113,4, FALSE)</f>
        <v>0</v>
      </c>
      <c r="L2394" s="21" t="str" cm="1">
        <f t="array" aca="1" ref="L2394" ca="1">IF(ISNA(VLOOKUP(D2394,Grouped_Sources!$C:$C,1,FALSE)),"", INDIRECT(VLOOKUP(D2394,Grouped_Sources!$C:$G,5,FALSE)))</f>
        <v>air pollution and CO2 write-up_only table_V4.docx (dropbox.com)</v>
      </c>
      <c r="M2394" s="21"/>
      <c r="N2394" s="21"/>
    </row>
    <row r="2395" spans="1:14">
      <c r="A2395" s="5">
        <f t="shared" si="368"/>
        <v>27</v>
      </c>
      <c r="B2395" s="5">
        <f t="shared" si="369"/>
        <v>17</v>
      </c>
      <c r="C2395" s="5" t="str">
        <f t="shared" ca="1" si="360"/>
        <v>PM_emission_inventories big_truck</v>
      </c>
      <c r="D2395" s="5" t="str">
        <f t="shared" ca="1" si="361"/>
        <v>PM_emission_inventories_gran_valparaiso</v>
      </c>
      <c r="E2395" s="4" t="str" cm="1">
        <f t="array" aca="1" ref="E2395" ca="1">INDIRECT(ADDRESS(1,A2395,1,1,"all_city_parameter_inputs"))</f>
        <v>gran_valparaiso</v>
      </c>
      <c r="F2395" s="6" t="str" cm="1">
        <f t="array" aca="1" ref="F2395" ca="1">IF(AND(ISBLANK(INDIRECT(ADDRESS(B2395,2,1,1,"all_city_parameter_inputs"))), ISBLANK(INDIRECT(ADDRESS(B2395,1,1,1,"all_city_parameter_inputs")))), "", IF(ISBLANK(INDIRECT(ADDRESS(B2395,1,1,1,"all_city_parameter_inputs"))), All_city_list!F2394,INDIRECT(ADDRESS(B2395,1,1,1,"all_city_parameter_inputs"))))</f>
        <v>PM_emission_inventories</v>
      </c>
      <c r="G2395" s="4" t="str" cm="1">
        <f t="array" aca="1" ref="G2395" ca="1">IF(AND(ISBLANK(INDIRECT(ADDRESS(B2395,3,1,1,"all_city_parameter_inputs"))),ISBLANK(INDIRECT(ADDRESS(B2395,2,1,1,"all_city_parameter_inputs")))),"",IF(ISBLANK(INDIRECT(ADDRESS(B2395,2,1,1,"all_city_parameter_inputs"))),"",INDIRECT(ADDRESS(B2395,2,1,1,"all_city_parameter_inputs"))))</f>
        <v>big_truck</v>
      </c>
      <c r="H2395" s="17" cm="1">
        <f t="array" aca="1" ref="H2395" ca="1">IF(ISBLANK(INDIRECT(ADDRESS(B2395,A2395,1,1,"all_city_parameter_inputs"))), "--",INDIRECT(ADDRESS(B2395,A2395,1,1,"all_city_parameter_inputs")))</f>
        <v>0.24654563950115099</v>
      </c>
      <c r="I2395" s="17">
        <f ca="1">IF(OR(G2395="alpha",G2395="beta",G2395="sd",G2395="mean"),"--",VLOOKUP(C2395,Default!$B$5:$H$113,7,FALSE))</f>
        <v>0.45445403783708543</v>
      </c>
      <c r="J2395" s="4" t="str">
        <f ca="1">VLOOKUP(F2395,Lookup!$C$5:$D$109,2, FALSE)</f>
        <v>Pollution values</v>
      </c>
      <c r="K2395" s="4">
        <f ca="1">VLOOKUP(C2395,Default!$B$4:$E$113,4, FALSE)</f>
        <v>0</v>
      </c>
      <c r="L2395" s="21" t="str" cm="1">
        <f t="array" aca="1" ref="L2395" ca="1">IF(ISNA(VLOOKUP(D2395,Grouped_Sources!$C:$C,1,FALSE)),"", INDIRECT(VLOOKUP(D2395,Grouped_Sources!$C:$G,5,FALSE)))</f>
        <v>air pollution and CO2 write-up_only table_V4.docx (dropbox.com)</v>
      </c>
      <c r="M2395" s="21"/>
      <c r="N2395" s="21"/>
    </row>
    <row r="2396" spans="1:14">
      <c r="A2396" s="5">
        <f t="shared" si="368"/>
        <v>27</v>
      </c>
      <c r="B2396" s="5">
        <f t="shared" si="369"/>
        <v>18</v>
      </c>
      <c r="C2396" s="5" t="str">
        <f t="shared" ca="1" si="360"/>
        <v>PM_emission_inventories truck</v>
      </c>
      <c r="D2396" s="5" t="str">
        <f t="shared" ca="1" si="361"/>
        <v>PM_emission_inventories_gran_valparaiso</v>
      </c>
      <c r="E2396" s="4" t="str" cm="1">
        <f t="array" aca="1" ref="E2396" ca="1">INDIRECT(ADDRESS(1,A2396,1,1,"all_city_parameter_inputs"))</f>
        <v>gran_valparaiso</v>
      </c>
      <c r="F2396" s="6" t="str" cm="1">
        <f t="array" aca="1" ref="F2396" ca="1">IF(AND(ISBLANK(INDIRECT(ADDRESS(B2396,2,1,1,"all_city_parameter_inputs"))), ISBLANK(INDIRECT(ADDRESS(B2396,1,1,1,"all_city_parameter_inputs")))), "", IF(ISBLANK(INDIRECT(ADDRESS(B2396,1,1,1,"all_city_parameter_inputs"))), All_city_list!F2395,INDIRECT(ADDRESS(B2396,1,1,1,"all_city_parameter_inputs"))))</f>
        <v>PM_emission_inventories</v>
      </c>
      <c r="G2396" s="4" t="str" cm="1">
        <f t="array" aca="1" ref="G2396" ca="1">IF(AND(ISBLANK(INDIRECT(ADDRESS(B2396,3,1,1,"all_city_parameter_inputs"))),ISBLANK(INDIRECT(ADDRESS(B2396,2,1,1,"all_city_parameter_inputs")))),"",IF(ISBLANK(INDIRECT(ADDRESS(B2396,2,1,1,"all_city_parameter_inputs"))),"",INDIRECT(ADDRESS(B2396,2,1,1,"all_city_parameter_inputs"))))</f>
        <v>truck</v>
      </c>
      <c r="H2396" s="17" cm="1">
        <f t="array" aca="1" ref="H2396" ca="1">IF(ISBLANK(INDIRECT(ADDRESS(B2396,A2396,1,1,"all_city_parameter_inputs"))), "--",INDIRECT(ADDRESS(B2396,A2396,1,1,"all_city_parameter_inputs")))</f>
        <v>0.23331307003585627</v>
      </c>
      <c r="I2396" s="17">
        <f ca="1">IF(OR(G2396="alpha",G2396="beta",G2396="sd",G2396="mean"),"--",VLOOKUP(C2396,Default!$B$5:$H$113,7,FALSE))</f>
        <v>0.33879566966662278</v>
      </c>
      <c r="J2396" s="4" t="str">
        <f ca="1">VLOOKUP(F2396,Lookup!$C$5:$D$109,2, FALSE)</f>
        <v>Pollution values</v>
      </c>
      <c r="K2396" s="4">
        <f ca="1">VLOOKUP(C2396,Default!$B$4:$E$113,4, FALSE)</f>
        <v>0</v>
      </c>
      <c r="L2396" s="21" t="str" cm="1">
        <f t="array" aca="1" ref="L2396" ca="1">IF(ISNA(VLOOKUP(D2396,Grouped_Sources!$C:$C,1,FALSE)),"", INDIRECT(VLOOKUP(D2396,Grouped_Sources!$C:$G,5,FALSE)))</f>
        <v>air pollution and CO2 write-up_only table_V4.docx (dropbox.com)</v>
      </c>
      <c r="M2396" s="21"/>
      <c r="N2396" s="21"/>
    </row>
    <row r="2397" spans="1:14">
      <c r="A2397" s="5">
        <f t="shared" si="368"/>
        <v>27</v>
      </c>
      <c r="B2397" s="5">
        <f t="shared" si="369"/>
        <v>19</v>
      </c>
      <c r="C2397" s="5" t="str">
        <f t="shared" ca="1" si="360"/>
        <v>PM_emission_inventories van</v>
      </c>
      <c r="D2397" s="5" t="str">
        <f t="shared" ca="1" si="361"/>
        <v>PM_emission_inventories_gran_valparaiso</v>
      </c>
      <c r="E2397" s="4" t="str" cm="1">
        <f t="array" aca="1" ref="E2397" ca="1">INDIRECT(ADDRESS(1,A2397,1,1,"all_city_parameter_inputs"))</f>
        <v>gran_valparaiso</v>
      </c>
      <c r="F2397" s="6" t="str" cm="1">
        <f t="array" aca="1" ref="F2397" ca="1">IF(AND(ISBLANK(INDIRECT(ADDRESS(B2397,2,1,1,"all_city_parameter_inputs"))), ISBLANK(INDIRECT(ADDRESS(B2397,1,1,1,"all_city_parameter_inputs")))), "", IF(ISBLANK(INDIRECT(ADDRESS(B2397,1,1,1,"all_city_parameter_inputs"))), All_city_list!F2396,INDIRECT(ADDRESS(B2397,1,1,1,"all_city_parameter_inputs"))))</f>
        <v>PM_emission_inventories</v>
      </c>
      <c r="G2397" s="4" t="str" cm="1">
        <f t="array" aca="1" ref="G2397" ca="1">IF(AND(ISBLANK(INDIRECT(ADDRESS(B2397,3,1,1,"all_city_parameter_inputs"))),ISBLANK(INDIRECT(ADDRESS(B2397,2,1,1,"all_city_parameter_inputs")))),"",IF(ISBLANK(INDIRECT(ADDRESS(B2397,2,1,1,"all_city_parameter_inputs"))),"",INDIRECT(ADDRESS(B2397,2,1,1,"all_city_parameter_inputs"))))</f>
        <v>van</v>
      </c>
      <c r="H2397" s="17" cm="1">
        <f t="array" aca="1" ref="H2397" ca="1">IF(ISBLANK(INDIRECT(ADDRESS(B2397,A2397,1,1,"all_city_parameter_inputs"))), "--",INDIRECT(ADDRESS(B2397,A2397,1,1,"all_city_parameter_inputs")))</f>
        <v>0</v>
      </c>
      <c r="I2397" s="17">
        <f ca="1">IF(OR(G2397="alpha",G2397="beta",G2397="sd",G2397="mean"),"--",VLOOKUP(C2397,Default!$B$5:$H$113,7,FALSE))</f>
        <v>0</v>
      </c>
      <c r="J2397" s="4" t="str">
        <f ca="1">VLOOKUP(F2397,Lookup!$C$5:$D$109,2, FALSE)</f>
        <v>Pollution values</v>
      </c>
      <c r="K2397" s="4">
        <f ca="1">VLOOKUP(C2397,Default!$B$4:$E$113,4, FALSE)</f>
        <v>0</v>
      </c>
      <c r="L2397" s="21" t="str" cm="1">
        <f t="array" aca="1" ref="L2397" ca="1">IF(ISNA(VLOOKUP(D2397,Grouped_Sources!$C:$C,1,FALSE)),"", INDIRECT(VLOOKUP(D2397,Grouped_Sources!$C:$G,5,FALSE)))</f>
        <v>air pollution and CO2 write-up_only table_V4.docx (dropbox.com)</v>
      </c>
      <c r="M2397" s="21"/>
      <c r="N2397" s="21"/>
    </row>
    <row r="2398" spans="1:14">
      <c r="A2398" s="5">
        <f t="shared" si="368"/>
        <v>27</v>
      </c>
      <c r="B2398" s="5">
        <f t="shared" si="369"/>
        <v>20</v>
      </c>
      <c r="C2398" s="5" t="str">
        <f t="shared" ca="1" si="360"/>
        <v>PM_emission_inventories other</v>
      </c>
      <c r="D2398" s="5" t="str">
        <f t="shared" ca="1" si="361"/>
        <v>PM_emission_inventories_gran_valparaiso</v>
      </c>
      <c r="E2398" s="4" t="str" cm="1">
        <f t="array" aca="1" ref="E2398" ca="1">INDIRECT(ADDRESS(1,A2398,1,1,"all_city_parameter_inputs"))</f>
        <v>gran_valparaiso</v>
      </c>
      <c r="F2398" s="6" t="str" cm="1">
        <f t="array" aca="1" ref="F2398" ca="1">IF(AND(ISBLANK(INDIRECT(ADDRESS(B2398,2,1,1,"all_city_parameter_inputs"))), ISBLANK(INDIRECT(ADDRESS(B2398,1,1,1,"all_city_parameter_inputs")))), "", IF(ISBLANK(INDIRECT(ADDRESS(B2398,1,1,1,"all_city_parameter_inputs"))), All_city_list!F2397,INDIRECT(ADDRESS(B2398,1,1,1,"all_city_parameter_inputs"))))</f>
        <v>PM_emission_inventories</v>
      </c>
      <c r="G2398" s="4" t="str" cm="1">
        <f t="array" aca="1" ref="G2398" ca="1">IF(AND(ISBLANK(INDIRECT(ADDRESS(B2398,3,1,1,"all_city_parameter_inputs"))),ISBLANK(INDIRECT(ADDRESS(B2398,2,1,1,"all_city_parameter_inputs")))),"",IF(ISBLANK(INDIRECT(ADDRESS(B2398,2,1,1,"all_city_parameter_inputs"))),"",INDIRECT(ADDRESS(B2398,2,1,1,"all_city_parameter_inputs"))))</f>
        <v>other</v>
      </c>
      <c r="H2398" s="17" cm="1">
        <f t="array" aca="1" ref="H2398" ca="1">IF(ISBLANK(INDIRECT(ADDRESS(B2398,A2398,1,1,"all_city_parameter_inputs"))), "--",INDIRECT(ADDRESS(B2398,A2398,1,1,"all_city_parameter_inputs")))</f>
        <v>0</v>
      </c>
      <c r="I2398" s="17">
        <f ca="1">IF(OR(G2398="alpha",G2398="beta",G2398="sd",G2398="mean"),"--",VLOOKUP(C2398,Default!$B$5:$H$113,7,FALSE))</f>
        <v>0</v>
      </c>
      <c r="J2398" s="4" t="str">
        <f ca="1">VLOOKUP(F2398,Lookup!$C$5:$D$109,2, FALSE)</f>
        <v>Pollution values</v>
      </c>
      <c r="K2398" s="4">
        <f ca="1">VLOOKUP(C2398,Default!$B$4:$E$113,4, FALSE)</f>
        <v>0</v>
      </c>
      <c r="L2398" s="21" t="str" cm="1">
        <f t="array" aca="1" ref="L2398" ca="1">IF(ISNA(VLOOKUP(D2398,Grouped_Sources!$C:$C,1,FALSE)),"", INDIRECT(VLOOKUP(D2398,Grouped_Sources!$C:$G,5,FALSE)))</f>
        <v>air pollution and CO2 write-up_only table_V4.docx (dropbox.com)</v>
      </c>
      <c r="M2398" s="21"/>
      <c r="N2398" s="21"/>
    </row>
    <row r="2399" spans="1:14">
      <c r="A2399" s="5">
        <f t="shared" si="368"/>
        <v>27</v>
      </c>
      <c r="B2399" s="5">
        <f t="shared" si="369"/>
        <v>21</v>
      </c>
      <c r="C2399" s="5" t="str">
        <f t="shared" ca="1" si="360"/>
        <v>PM_emission_inventories taxi</v>
      </c>
      <c r="D2399" s="5" t="str">
        <f t="shared" ca="1" si="361"/>
        <v>PM_emission_inventories_gran_valparaiso</v>
      </c>
      <c r="E2399" s="4" t="str" cm="1">
        <f t="array" aca="1" ref="E2399" ca="1">INDIRECT(ADDRESS(1,A2399,1,1,"all_city_parameter_inputs"))</f>
        <v>gran_valparaiso</v>
      </c>
      <c r="F2399" s="6" t="str" cm="1">
        <f t="array" aca="1" ref="F2399" ca="1">IF(AND(ISBLANK(INDIRECT(ADDRESS(B2399,2,1,1,"all_city_parameter_inputs"))), ISBLANK(INDIRECT(ADDRESS(B2399,1,1,1,"all_city_parameter_inputs")))), "", IF(ISBLANK(INDIRECT(ADDRESS(B2399,1,1,1,"all_city_parameter_inputs"))), All_city_list!F2398,INDIRECT(ADDRESS(B2399,1,1,1,"all_city_parameter_inputs"))))</f>
        <v>PM_emission_inventories</v>
      </c>
      <c r="G2399" s="4" t="str" cm="1">
        <f t="array" aca="1" ref="G2399" ca="1">IF(AND(ISBLANK(INDIRECT(ADDRESS(B2399,3,1,1,"all_city_parameter_inputs"))),ISBLANK(INDIRECT(ADDRESS(B2399,2,1,1,"all_city_parameter_inputs")))),"",IF(ISBLANK(INDIRECT(ADDRESS(B2399,2,1,1,"all_city_parameter_inputs"))),"",INDIRECT(ADDRESS(B2399,2,1,1,"all_city_parameter_inputs"))))</f>
        <v>taxi</v>
      </c>
      <c r="H2399" s="17" cm="1">
        <f t="array" aca="1" ref="H2399" ca="1">IF(ISBLANK(INDIRECT(ADDRESS(B2399,A2399,1,1,"all_city_parameter_inputs"))), "--",INDIRECT(ADDRESS(B2399,A2399,1,1,"all_city_parameter_inputs")))</f>
        <v>0</v>
      </c>
      <c r="I2399" s="17">
        <f ca="1">IF(OR(G2399="alpha",G2399="beta",G2399="sd",G2399="mean"),"--",VLOOKUP(C2399,Default!$B$5:$H$113,7,FALSE))</f>
        <v>0</v>
      </c>
      <c r="J2399" s="4" t="str">
        <f ca="1">VLOOKUP(F2399,Lookup!$C$5:$D$109,2, FALSE)</f>
        <v>Pollution values</v>
      </c>
      <c r="K2399" s="4">
        <f ca="1">VLOOKUP(C2399,Default!$B$4:$E$113,4, FALSE)</f>
        <v>0</v>
      </c>
      <c r="L2399" s="21" t="str" cm="1">
        <f t="array" aca="1" ref="L2399" ca="1">IF(ISNA(VLOOKUP(D2399,Grouped_Sources!$C:$C,1,FALSE)),"", INDIRECT(VLOOKUP(D2399,Grouped_Sources!$C:$G,5,FALSE)))</f>
        <v>air pollution and CO2 write-up_only table_V4.docx (dropbox.com)</v>
      </c>
      <c r="M2399" s="21"/>
      <c r="N2399" s="21"/>
    </row>
    <row r="2400" spans="1:14">
      <c r="A2400" s="5">
        <f t="shared" si="368"/>
        <v>27</v>
      </c>
      <c r="B2400" s="5">
        <f t="shared" si="369"/>
        <v>22</v>
      </c>
      <c r="C2400" s="5" t="str">
        <f t="shared" ca="1" si="360"/>
        <v>PM_emission_inventories auto_rickshaw</v>
      </c>
      <c r="D2400" s="5" t="str">
        <f t="shared" ca="1" si="361"/>
        <v>PM_emission_inventories_gran_valparaiso</v>
      </c>
      <c r="E2400" s="4" t="str" cm="1">
        <f t="array" aca="1" ref="E2400" ca="1">INDIRECT(ADDRESS(1,A2400,1,1,"all_city_parameter_inputs"))</f>
        <v>gran_valparaiso</v>
      </c>
      <c r="F2400" s="6" t="str" cm="1">
        <f t="array" aca="1" ref="F2400" ca="1">IF(AND(ISBLANK(INDIRECT(ADDRESS(B2400,2,1,1,"all_city_parameter_inputs"))), ISBLANK(INDIRECT(ADDRESS(B2400,1,1,1,"all_city_parameter_inputs")))), "", IF(ISBLANK(INDIRECT(ADDRESS(B2400,1,1,1,"all_city_parameter_inputs"))), All_city_list!F2399,INDIRECT(ADDRESS(B2400,1,1,1,"all_city_parameter_inputs"))))</f>
        <v>PM_emission_inventories</v>
      </c>
      <c r="G2400" s="4" t="str" cm="1">
        <f t="array" aca="1" ref="G2400" ca="1">IF(AND(ISBLANK(INDIRECT(ADDRESS(B2400,3,1,1,"all_city_parameter_inputs"))),ISBLANK(INDIRECT(ADDRESS(B2400,2,1,1,"all_city_parameter_inputs")))),"",IF(ISBLANK(INDIRECT(ADDRESS(B2400,2,1,1,"all_city_parameter_inputs"))),"",INDIRECT(ADDRESS(B2400,2,1,1,"all_city_parameter_inputs"))))</f>
        <v>auto_rickshaw</v>
      </c>
      <c r="H2400" s="17" cm="1">
        <f t="array" aca="1" ref="H2400" ca="1">IF(ISBLANK(INDIRECT(ADDRESS(B2400,A2400,1,1,"all_city_parameter_inputs"))), "--",INDIRECT(ADDRESS(B2400,A2400,1,1,"all_city_parameter_inputs")))</f>
        <v>0</v>
      </c>
      <c r="I2400" s="17">
        <f ca="1">IF(OR(G2400="alpha",G2400="beta",G2400="sd",G2400="mean"),"--",VLOOKUP(C2400,Default!$B$5:$H$113,7,FALSE))</f>
        <v>0</v>
      </c>
      <c r="J2400" s="4" t="str">
        <f ca="1">VLOOKUP(F2400,Lookup!$C$5:$D$109,2, FALSE)</f>
        <v>Pollution values</v>
      </c>
      <c r="K2400" s="4">
        <f ca="1">VLOOKUP(C2400,Default!$B$4:$E$113,4, FALSE)</f>
        <v>0</v>
      </c>
      <c r="L2400" s="21" t="str" cm="1">
        <f t="array" aca="1" ref="L2400" ca="1">IF(ISNA(VLOOKUP(D2400,Grouped_Sources!$C:$C,1,FALSE)),"", INDIRECT(VLOOKUP(D2400,Grouped_Sources!$C:$G,5,FALSE)))</f>
        <v>air pollution and CO2 write-up_only table_V4.docx (dropbox.com)</v>
      </c>
      <c r="M2400" s="21"/>
      <c r="N2400" s="21"/>
    </row>
    <row r="2401" spans="1:14">
      <c r="A2401" s="5">
        <f t="shared" si="368"/>
        <v>27</v>
      </c>
      <c r="B2401" s="5">
        <f t="shared" si="369"/>
        <v>23</v>
      </c>
      <c r="C2401" s="5" t="str">
        <f t="shared" ca="1" si="360"/>
        <v>injury_reporting_rate</v>
      </c>
      <c r="D2401" s="5" t="str">
        <f t="shared" ca="1" si="361"/>
        <v>injury_reporting_rate_gran_valparaiso</v>
      </c>
      <c r="E2401" s="4" t="str" cm="1">
        <f t="array" aca="1" ref="E2401" ca="1">INDIRECT(ADDRESS(1,A2401,1,1,"all_city_parameter_inputs"))</f>
        <v>gran_valparaiso</v>
      </c>
      <c r="F2401" s="6" t="str" cm="1">
        <f t="array" aca="1" ref="F2401" ca="1">IF(AND(ISBLANK(INDIRECT(ADDRESS(B2401,2,1,1,"all_city_parameter_inputs"))), ISBLANK(INDIRECT(ADDRESS(B2401,1,1,1,"all_city_parameter_inputs")))), "", IF(ISBLANK(INDIRECT(ADDRESS(B2401,1,1,1,"all_city_parameter_inputs"))), All_city_list!F2400,INDIRECT(ADDRESS(B2401,1,1,1,"all_city_parameter_inputs"))))</f>
        <v>injury_reporting_rate</v>
      </c>
      <c r="G2401" s="4" t="str" cm="1">
        <f t="array" aca="1" ref="G2401" ca="1">IF(AND(ISBLANK(INDIRECT(ADDRESS(B2401,3,1,1,"all_city_parameter_inputs"))),ISBLANK(INDIRECT(ADDRESS(B2401,2,1,1,"all_city_parameter_inputs")))),"",IF(ISBLANK(INDIRECT(ADDRESS(B2401,2,1,1,"all_city_parameter_inputs"))),"",INDIRECT(ADDRESS(B2401,2,1,1,"all_city_parameter_inputs"))))</f>
        <v>constant</v>
      </c>
      <c r="H2401" s="17" cm="1">
        <f t="array" aca="1" ref="H2401" ca="1">IF(ISBLANK(INDIRECT(ADDRESS(B2401,A2401,1,1,"all_city_parameter_inputs"))), "--",INDIRECT(ADDRESS(B2401,A2401,1,1,"all_city_parameter_inputs")))</f>
        <v>0.87305122494432075</v>
      </c>
      <c r="I2401" s="17">
        <f ca="1">IF(OR(G2401="alpha",G2401="beta",G2401="sd",G2401="mean"),"--",VLOOKUP(C2401,Default!$B$5:$H$113,7,FALSE))</f>
        <v>1</v>
      </c>
      <c r="J2401" s="4" t="str">
        <f ca="1">VLOOKUP(F2401,Lookup!$C$5:$D$109,2, FALSE)</f>
        <v>Injury values</v>
      </c>
      <c r="K2401" s="4" t="str">
        <f ca="1">VLOOKUP(C2401,Default!$B$4:$E$113,4, FALSE)</f>
        <v>rate at which injuries are reported</v>
      </c>
      <c r="L2401" s="21" t="str" cm="1">
        <f t="array" aca="1" ref="L2401" ca="1">IF(ISNA(VLOOKUP(D2401,Grouped_Sources!$C:$C,1,FALSE)),"", INDIRECT(VLOOKUP(D2401,Grouped_Sources!$C:$G,5,FALSE)))</f>
        <v>InjuryReportingRate_WriteUp_vxx.docx on OneDrive Ali Abbas - ITHIM Global\Methods and Processes\Input Parameters\InjuryReportingRate</v>
      </c>
      <c r="M2401" s="21"/>
      <c r="N2401" s="21"/>
    </row>
    <row r="2402" spans="1:14">
      <c r="A2402" s="5">
        <f t="shared" si="368"/>
        <v>27</v>
      </c>
      <c r="B2402" s="5">
        <f t="shared" si="369"/>
        <v>24</v>
      </c>
      <c r="C2402" s="5" t="str">
        <f t="shared" ca="1" si="360"/>
        <v>injury_reporting_rate</v>
      </c>
      <c r="D2402" s="5" t="str">
        <f t="shared" ca="1" si="361"/>
        <v>injury_reporting_rate_gran_valparaiso</v>
      </c>
      <c r="E2402" s="4" t="str" cm="1">
        <f t="array" aca="1" ref="E2402" ca="1">INDIRECT(ADDRESS(1,A2402,1,1,"all_city_parameter_inputs"))</f>
        <v>gran_valparaiso</v>
      </c>
      <c r="F2402" s="6" t="str" cm="1">
        <f t="array" aca="1" ref="F2402" ca="1">IF(AND(ISBLANK(INDIRECT(ADDRESS(B2402,2,1,1,"all_city_parameter_inputs"))), ISBLANK(INDIRECT(ADDRESS(B2402,1,1,1,"all_city_parameter_inputs")))), "", IF(ISBLANK(INDIRECT(ADDRESS(B2402,1,1,1,"all_city_parameter_inputs"))), All_city_list!F2401,INDIRECT(ADDRESS(B2402,1,1,1,"all_city_parameter_inputs"))))</f>
        <v>injury_reporting_rate</v>
      </c>
      <c r="G2402" s="4" t="str" cm="1">
        <f t="array" aca="1" ref="G2402" ca="1">IF(AND(ISBLANK(INDIRECT(ADDRESS(B2402,3,1,1,"all_city_parameter_inputs"))),ISBLANK(INDIRECT(ADDRESS(B2402,2,1,1,"all_city_parameter_inputs")))),"",IF(ISBLANK(INDIRECT(ADDRESS(B2402,2,1,1,"all_city_parameter_inputs"))),"",INDIRECT(ADDRESS(B2402,2,1,1,"all_city_parameter_inputs"))))</f>
        <v>alpha</v>
      </c>
      <c r="H2402" s="17" cm="1">
        <f t="array" aca="1" ref="H2402" ca="1">IF(ISBLANK(INDIRECT(ADDRESS(B2402,A2402,1,1,"all_city_parameter_inputs"))), "--",INDIRECT(ADDRESS(B2402,A2402,1,1,"all_city_parameter_inputs")))</f>
        <v>8.803218520818799</v>
      </c>
      <c r="I2402" s="17" t="str">
        <f ca="1">IF(OR(G2402="alpha",G2402="beta",G2402="sd",G2402="mean"),"--",VLOOKUP(C2402,Default!$B$5:$H$113,7,FALSE))</f>
        <v>--</v>
      </c>
      <c r="J2402" s="4" t="str">
        <f ca="1">VLOOKUP(F2402,Lookup!$C$5:$D$109,2, FALSE)</f>
        <v>Injury values</v>
      </c>
      <c r="K2402" s="4" t="str">
        <f ca="1">VLOOKUP(C2402,Default!$B$4:$E$113,4, FALSE)</f>
        <v>rate at which injuries are reported</v>
      </c>
      <c r="L2402" s="21" t="str" cm="1">
        <f t="array" aca="1" ref="L2402" ca="1">IF(ISNA(VLOOKUP(D2402,Grouped_Sources!$C:$C,1,FALSE)),"", INDIRECT(VLOOKUP(D2402,Grouped_Sources!$C:$G,5,FALSE)))</f>
        <v>InjuryReportingRate_WriteUp_vxx.docx on OneDrive Ali Abbas - ITHIM Global\Methods and Processes\Input Parameters\InjuryReportingRate</v>
      </c>
      <c r="M2402" s="21"/>
      <c r="N2402" s="21"/>
    </row>
    <row r="2403" spans="1:14">
      <c r="A2403" s="5">
        <f t="shared" si="368"/>
        <v>27</v>
      </c>
      <c r="B2403" s="5">
        <f t="shared" si="369"/>
        <v>25</v>
      </c>
      <c r="C2403" s="5" t="str">
        <f t="shared" ref="C2403:C2466" ca="1" si="371">IF(G2403 = "",F2403,IF(OR(G2403="alpha",G2403="beta",G2403="constant",G2403="sd",G2403="mean",G2403="sample"),F2403,F2403&amp;" "&amp;G2403))</f>
        <v>injury_reporting_rate</v>
      </c>
      <c r="D2403" s="5" t="str">
        <f t="shared" ca="1" si="361"/>
        <v>injury_reporting_rate_gran_valparaiso</v>
      </c>
      <c r="E2403" s="4" t="str" cm="1">
        <f t="array" aca="1" ref="E2403" ca="1">INDIRECT(ADDRESS(1,A2403,1,1,"all_city_parameter_inputs"))</f>
        <v>gran_valparaiso</v>
      </c>
      <c r="F2403" s="6" t="str" cm="1">
        <f t="array" aca="1" ref="F2403" ca="1">IF(AND(ISBLANK(INDIRECT(ADDRESS(B2403,2,1,1,"all_city_parameter_inputs"))), ISBLANK(INDIRECT(ADDRESS(B2403,1,1,1,"all_city_parameter_inputs")))), "", IF(ISBLANK(INDIRECT(ADDRESS(B2403,1,1,1,"all_city_parameter_inputs"))), All_city_list!F2402,INDIRECT(ADDRESS(B2403,1,1,1,"all_city_parameter_inputs"))))</f>
        <v>injury_reporting_rate</v>
      </c>
      <c r="G2403" s="4" t="str" cm="1">
        <f t="array" aca="1" ref="G2403" ca="1">IF(AND(ISBLANK(INDIRECT(ADDRESS(B2403,3,1,1,"all_city_parameter_inputs"))),ISBLANK(INDIRECT(ADDRESS(B2403,2,1,1,"all_city_parameter_inputs")))),"",IF(ISBLANK(INDIRECT(ADDRESS(B2403,2,1,1,"all_city_parameter_inputs"))),"",INDIRECT(ADDRESS(B2403,2,1,1,"all_city_parameter_inputs"))))</f>
        <v>beta</v>
      </c>
      <c r="H2403" s="17" cm="1">
        <f t="array" aca="1" ref="H2403" ca="1">IF(ISBLANK(INDIRECT(ADDRESS(B2403,A2403,1,1,"all_city_parameter_inputs"))), "--",INDIRECT(ADDRESS(B2403,A2403,1,1,"all_city_parameter_inputs")))</f>
        <v>1.2800598359353863</v>
      </c>
      <c r="I2403" s="17" t="str">
        <f ca="1">IF(OR(G2403="alpha",G2403="beta",G2403="sd",G2403="mean"),"--",VLOOKUP(C2403,Default!$B$5:$H$113,7,FALSE))</f>
        <v>--</v>
      </c>
      <c r="J2403" s="4" t="str">
        <f ca="1">VLOOKUP(F2403,Lookup!$C$5:$D$109,2, FALSE)</f>
        <v>Injury values</v>
      </c>
      <c r="K2403" s="4" t="str">
        <f ca="1">VLOOKUP(C2403,Default!$B$4:$E$113,4, FALSE)</f>
        <v>rate at which injuries are reported</v>
      </c>
      <c r="L2403" s="21" t="str" cm="1">
        <f t="array" aca="1" ref="L2403" ca="1">IF(ISNA(VLOOKUP(D2403,Grouped_Sources!$C:$C,1,FALSE)),"", INDIRECT(VLOOKUP(D2403,Grouped_Sources!$C:$G,5,FALSE)))</f>
        <v>InjuryReportingRate_WriteUp_vxx.docx on OneDrive Ali Abbas - ITHIM Global\Methods and Processes\Input Parameters\InjuryReportingRate</v>
      </c>
      <c r="M2403" s="21"/>
      <c r="N2403" s="21"/>
    </row>
    <row r="2404" spans="1:14">
      <c r="A2404" s="5">
        <f t="shared" si="368"/>
        <v>27</v>
      </c>
      <c r="B2404" s="5">
        <f t="shared" si="369"/>
        <v>26</v>
      </c>
      <c r="C2404" s="5" t="str">
        <f t="shared" ca="1" si="371"/>
        <v>chronic_disease_scalar</v>
      </c>
      <c r="D2404" s="5" t="str">
        <f t="shared" ca="1" si="361"/>
        <v>chronic_disease_scalar_gran_valparaiso</v>
      </c>
      <c r="E2404" s="4" t="str" cm="1">
        <f t="array" aca="1" ref="E2404" ca="1">INDIRECT(ADDRESS(1,A2404,1,1,"all_city_parameter_inputs"))</f>
        <v>gran_valparaiso</v>
      </c>
      <c r="F2404" s="6" t="str" cm="1">
        <f t="array" aca="1" ref="F2404" ca="1">IF(AND(ISBLANK(INDIRECT(ADDRESS(B2404,2,1,1,"all_city_parameter_inputs"))), ISBLANK(INDIRECT(ADDRESS(B2404,1,1,1,"all_city_parameter_inputs")))), "", IF(ISBLANK(INDIRECT(ADDRESS(B2404,1,1,1,"all_city_parameter_inputs"))), All_city_list!F2403,INDIRECT(ADDRESS(B2404,1,1,1,"all_city_parameter_inputs"))))</f>
        <v>chronic_disease_scalar</v>
      </c>
      <c r="G2404" s="4" t="str" cm="1">
        <f t="array" aca="1" ref="G2404" ca="1">IF(AND(ISBLANK(INDIRECT(ADDRESS(B2404,3,1,1,"all_city_parameter_inputs"))),ISBLANK(INDIRECT(ADDRESS(B2404,2,1,1,"all_city_parameter_inputs")))),"",IF(ISBLANK(INDIRECT(ADDRESS(B2404,2,1,1,"all_city_parameter_inputs"))),"",INDIRECT(ADDRESS(B2404,2,1,1,"all_city_parameter_inputs"))))</f>
        <v>constant</v>
      </c>
      <c r="H2404" s="17" cm="1">
        <f t="array" aca="1" ref="H2404" ca="1">IF(ISBLANK(INDIRECT(ADDRESS(B2404,A2404,1,1,"all_city_parameter_inputs"))), "--",INDIRECT(ADDRESS(B2404,A2404,1,1,"all_city_parameter_inputs")))</f>
        <v>1</v>
      </c>
      <c r="I2404" s="17">
        <f ca="1">IF(OR(G2404="alpha",G2404="beta",G2404="sd",G2404="mean"),"--",VLOOKUP(C2404,Default!$B$5:$H$113,7,FALSE))</f>
        <v>1</v>
      </c>
      <c r="J2404" s="4" t="str">
        <f ca="1">VLOOKUP(F2404,Lookup!$C$5:$D$109,2, FALSE)</f>
        <v>Health values</v>
      </c>
      <c r="K2404" s="4" t="str">
        <f ca="1">VLOOKUP(C2404,Default!$B$4:$E$113,4, FALSE)</f>
        <v>scalar for GBD data</v>
      </c>
      <c r="L2404" s="21" t="str" cm="1">
        <f t="array" aca="1" ref="L2404" ca="1">IF(ISNA(VLOOKUP(D2404,Grouped_Sources!$C:$C,1,FALSE)),"", INDIRECT(VLOOKUP(D2404,Grouped_Sources!$C:$G,5,FALSE)))</f>
        <v>dummy value - leave for time being</v>
      </c>
      <c r="M2404" s="21"/>
      <c r="N2404" s="21"/>
    </row>
    <row r="2405" spans="1:14">
      <c r="A2405" s="5">
        <f t="shared" si="368"/>
        <v>27</v>
      </c>
      <c r="B2405" s="5">
        <f t="shared" si="369"/>
        <v>27</v>
      </c>
      <c r="C2405" s="5" t="str">
        <f t="shared" ca="1" si="371"/>
        <v>chronic_disease_scalar</v>
      </c>
      <c r="D2405" s="5" t="str">
        <f t="shared" ca="1" si="361"/>
        <v>chronic_disease_scalar_gran_valparaiso</v>
      </c>
      <c r="E2405" s="4" t="str" cm="1">
        <f t="array" aca="1" ref="E2405" ca="1">INDIRECT(ADDRESS(1,A2405,1,1,"all_city_parameter_inputs"))</f>
        <v>gran_valparaiso</v>
      </c>
      <c r="F2405" s="6" t="str" cm="1">
        <f t="array" aca="1" ref="F2405" ca="1">IF(AND(ISBLANK(INDIRECT(ADDRESS(B2405,2,1,1,"all_city_parameter_inputs"))), ISBLANK(INDIRECT(ADDRESS(B2405,1,1,1,"all_city_parameter_inputs")))), "", IF(ISBLANK(INDIRECT(ADDRESS(B2405,1,1,1,"all_city_parameter_inputs"))), All_city_list!F2404,INDIRECT(ADDRESS(B2405,1,1,1,"all_city_parameter_inputs"))))</f>
        <v>chronic_disease_scalar</v>
      </c>
      <c r="G2405" s="4" t="str" cm="1">
        <f t="array" aca="1" ref="G2405" ca="1">IF(AND(ISBLANK(INDIRECT(ADDRESS(B2405,3,1,1,"all_city_parameter_inputs"))),ISBLANK(INDIRECT(ADDRESS(B2405,2,1,1,"all_city_parameter_inputs")))),"",IF(ISBLANK(INDIRECT(ADDRESS(B2405,2,1,1,"all_city_parameter_inputs"))),"",INDIRECT(ADDRESS(B2405,2,1,1,"all_city_parameter_inputs"))))</f>
        <v>mean</v>
      </c>
      <c r="H2405" s="17" cm="1">
        <f t="array" aca="1" ref="H2405" ca="1">IF(ISBLANK(INDIRECT(ADDRESS(B2405,A2405,1,1,"all_city_parameter_inputs"))), "--",INDIRECT(ADDRESS(B2405,A2405,1,1,"all_city_parameter_inputs")))</f>
        <v>1</v>
      </c>
      <c r="I2405" s="17" t="str">
        <f ca="1">IF(OR(G2405="alpha",G2405="beta",G2405="sd",G2405="mean"),"--",VLOOKUP(C2405,Default!$B$5:$H$113,7,FALSE))</f>
        <v>--</v>
      </c>
      <c r="J2405" s="4" t="str">
        <f ca="1">VLOOKUP(F2405,Lookup!$C$5:$D$109,2, FALSE)</f>
        <v>Health values</v>
      </c>
      <c r="K2405" s="4" t="str">
        <f ca="1">VLOOKUP(C2405,Default!$B$4:$E$113,4, FALSE)</f>
        <v>scalar for GBD data</v>
      </c>
      <c r="L2405" s="21" t="str" cm="1">
        <f t="array" aca="1" ref="L2405" ca="1">IF(ISNA(VLOOKUP(D2405,Grouped_Sources!$C:$C,1,FALSE)),"", INDIRECT(VLOOKUP(D2405,Grouped_Sources!$C:$G,5,FALSE)))</f>
        <v>dummy value - leave for time being</v>
      </c>
      <c r="M2405" s="21"/>
      <c r="N2405" s="21"/>
    </row>
    <row r="2406" spans="1:14">
      <c r="A2406" s="5">
        <f t="shared" si="368"/>
        <v>27</v>
      </c>
      <c r="B2406" s="5">
        <f t="shared" si="369"/>
        <v>28</v>
      </c>
      <c r="C2406" s="5" t="str">
        <f t="shared" ca="1" si="371"/>
        <v>chronic_disease_scalar</v>
      </c>
      <c r="D2406" s="5" t="str">
        <f t="shared" ca="1" si="361"/>
        <v>chronic_disease_scalar_gran_valparaiso</v>
      </c>
      <c r="E2406" s="4" t="str" cm="1">
        <f t="array" aca="1" ref="E2406" ca="1">INDIRECT(ADDRESS(1,A2406,1,1,"all_city_parameter_inputs"))</f>
        <v>gran_valparaiso</v>
      </c>
      <c r="F2406" s="6" t="str" cm="1">
        <f t="array" aca="1" ref="F2406" ca="1">IF(AND(ISBLANK(INDIRECT(ADDRESS(B2406,2,1,1,"all_city_parameter_inputs"))), ISBLANK(INDIRECT(ADDRESS(B2406,1,1,1,"all_city_parameter_inputs")))), "", IF(ISBLANK(INDIRECT(ADDRESS(B2406,1,1,1,"all_city_parameter_inputs"))), All_city_list!F2405,INDIRECT(ADDRESS(B2406,1,1,1,"all_city_parameter_inputs"))))</f>
        <v>chronic_disease_scalar</v>
      </c>
      <c r="G2406" s="4" t="str" cm="1">
        <f t="array" aca="1" ref="G2406" ca="1">IF(AND(ISBLANK(INDIRECT(ADDRESS(B2406,3,1,1,"all_city_parameter_inputs"))),ISBLANK(INDIRECT(ADDRESS(B2406,2,1,1,"all_city_parameter_inputs")))),"",IF(ISBLANK(INDIRECT(ADDRESS(B2406,2,1,1,"all_city_parameter_inputs"))),"",INDIRECT(ADDRESS(B2406,2,1,1,"all_city_parameter_inputs"))))</f>
        <v>sd</v>
      </c>
      <c r="H2406" s="17" cm="1">
        <f t="array" aca="1" ref="H2406" ca="1">IF(ISBLANK(INDIRECT(ADDRESS(B2406,A2406,1,1,"all_city_parameter_inputs"))), "--",INDIRECT(ADDRESS(B2406,A2406,1,1,"all_city_parameter_inputs")))</f>
        <v>1.2</v>
      </c>
      <c r="I2406" s="17" t="str">
        <f ca="1">IF(OR(G2406="alpha",G2406="beta",G2406="sd",G2406="mean"),"--",VLOOKUP(C2406,Default!$B$5:$H$113,7,FALSE))</f>
        <v>--</v>
      </c>
      <c r="J2406" s="4" t="str">
        <f ca="1">VLOOKUP(F2406,Lookup!$C$5:$D$109,2, FALSE)</f>
        <v>Health values</v>
      </c>
      <c r="K2406" s="4" t="str">
        <f ca="1">VLOOKUP(C2406,Default!$B$4:$E$113,4, FALSE)</f>
        <v>scalar for GBD data</v>
      </c>
      <c r="L2406" s="21" t="str" cm="1">
        <f t="array" aca="1" ref="L2406" ca="1">IF(ISNA(VLOOKUP(D2406,Grouped_Sources!$C:$C,1,FALSE)),"", INDIRECT(VLOOKUP(D2406,Grouped_Sources!$C:$G,5,FALSE)))</f>
        <v>dummy value - leave for time being</v>
      </c>
      <c r="M2406" s="21"/>
      <c r="N2406" s="21"/>
    </row>
    <row r="2407" spans="1:14">
      <c r="A2407" s="5">
        <f t="shared" si="368"/>
        <v>27</v>
      </c>
      <c r="B2407" s="5">
        <f t="shared" si="369"/>
        <v>29</v>
      </c>
      <c r="C2407" s="5" t="str">
        <f t="shared" ca="1" si="371"/>
        <v>pm_conc_base</v>
      </c>
      <c r="D2407" s="5" t="str">
        <f t="shared" ca="1" si="361"/>
        <v>pm_conc_base_gran_valparaiso</v>
      </c>
      <c r="E2407" s="4" t="str" cm="1">
        <f t="array" aca="1" ref="E2407" ca="1">INDIRECT(ADDRESS(1,A2407,1,1,"all_city_parameter_inputs"))</f>
        <v>gran_valparaiso</v>
      </c>
      <c r="F2407" s="6" t="str" cm="1">
        <f t="array" aca="1" ref="F2407" ca="1">IF(AND(ISBLANK(INDIRECT(ADDRESS(B2407,2,1,1,"all_city_parameter_inputs"))), ISBLANK(INDIRECT(ADDRESS(B2407,1,1,1,"all_city_parameter_inputs")))), "", IF(ISBLANK(INDIRECT(ADDRESS(B2407,1,1,1,"all_city_parameter_inputs"))), All_city_list!F2406,INDIRECT(ADDRESS(B2407,1,1,1,"all_city_parameter_inputs"))))</f>
        <v>pm_conc_base</v>
      </c>
      <c r="G2407" s="4" t="str" cm="1">
        <f t="array" aca="1" ref="G2407" ca="1">IF(AND(ISBLANK(INDIRECT(ADDRESS(B2407,3,1,1,"all_city_parameter_inputs"))),ISBLANK(INDIRECT(ADDRESS(B2407,2,1,1,"all_city_parameter_inputs")))),"",IF(ISBLANK(INDIRECT(ADDRESS(B2407,2,1,1,"all_city_parameter_inputs"))),"",INDIRECT(ADDRESS(B2407,2,1,1,"all_city_parameter_inputs"))))</f>
        <v>constant</v>
      </c>
      <c r="H2407" s="17" cm="1">
        <f t="array" aca="1" ref="H2407" ca="1">IF(ISBLANK(INDIRECT(ADDRESS(B2407,A2407,1,1,"all_city_parameter_inputs"))), "--",INDIRECT(ADDRESS(B2407,A2407,1,1,"all_city_parameter_inputs")))</f>
        <v>15.09103333</v>
      </c>
      <c r="I2407" s="17">
        <f ca="1">IF(OR(G2407="alpha",G2407="beta",G2407="sd",G2407="mean"),"--",VLOOKUP(C2407,Default!$B$5:$H$113,7,FALSE))</f>
        <v>12.69</v>
      </c>
      <c r="J2407" s="4" t="str">
        <f ca="1">VLOOKUP(F2407,Lookup!$C$5:$D$109,2, FALSE)</f>
        <v>Pollution values</v>
      </c>
      <c r="K2407" s="4" t="str">
        <f ca="1">VLOOKUP(C2407,Default!$B$4:$E$113,4, FALSE)</f>
        <v>background PM2.5 concentration</v>
      </c>
      <c r="L2407" s="21" t="str" cm="1">
        <f t="array" aca="1" ref="L2407" ca="1">IF(ISNA(VLOOKUP(D2407,Grouped_Sources!$C:$C,1,FALSE)),"", INDIRECT(VLOOKUP(D2407,Grouped_Sources!$C:$G,5,FALSE)))</f>
        <v>…Dropbox\ITHIM Global\Methods and Processes\Air Pollution\Emissions and air pollution calculations - Rahul &amp; Haneen\Databases used\database_source_apport_studies_v2_0_26_9_2015.xls</v>
      </c>
      <c r="M2407" s="21"/>
      <c r="N2407" s="21"/>
    </row>
    <row r="2408" spans="1:14">
      <c r="A2408" s="5">
        <f t="shared" si="368"/>
        <v>27</v>
      </c>
      <c r="B2408" s="5">
        <f t="shared" si="369"/>
        <v>30</v>
      </c>
      <c r="C2408" s="5" t="str">
        <f t="shared" ca="1" si="371"/>
        <v>pm_conc_base</v>
      </c>
      <c r="D2408" s="5" t="str">
        <f t="shared" ca="1" si="361"/>
        <v>pm_conc_base_gran_valparaiso</v>
      </c>
      <c r="E2408" s="4" t="str" cm="1">
        <f t="array" aca="1" ref="E2408" ca="1">INDIRECT(ADDRESS(1,A2408,1,1,"all_city_parameter_inputs"))</f>
        <v>gran_valparaiso</v>
      </c>
      <c r="F2408" s="6" t="str" cm="1">
        <f t="array" aca="1" ref="F2408" ca="1">IF(AND(ISBLANK(INDIRECT(ADDRESS(B2408,2,1,1,"all_city_parameter_inputs"))), ISBLANK(INDIRECT(ADDRESS(B2408,1,1,1,"all_city_parameter_inputs")))), "", IF(ISBLANK(INDIRECT(ADDRESS(B2408,1,1,1,"all_city_parameter_inputs"))), All_city_list!F2407,INDIRECT(ADDRESS(B2408,1,1,1,"all_city_parameter_inputs"))))</f>
        <v>pm_conc_base</v>
      </c>
      <c r="G2408" s="4" t="str" cm="1">
        <f t="array" aca="1" ref="G2408" ca="1">IF(AND(ISBLANK(INDIRECT(ADDRESS(B2408,3,1,1,"all_city_parameter_inputs"))),ISBLANK(INDIRECT(ADDRESS(B2408,2,1,1,"all_city_parameter_inputs")))),"",IF(ISBLANK(INDIRECT(ADDRESS(B2408,2,1,1,"all_city_parameter_inputs"))),"",INDIRECT(ADDRESS(B2408,2,1,1,"all_city_parameter_inputs"))))</f>
        <v>mean</v>
      </c>
      <c r="H2408" s="17" t="str" cm="1">
        <f t="array" aca="1" ref="H2408" ca="1">IF(ISBLANK(INDIRECT(ADDRESS(B2408,A2408,1,1,"all_city_parameter_inputs"))), "--",INDIRECT(ADDRESS(B2408,A2408,1,1,"all_city_parameter_inputs")))</f>
        <v>--</v>
      </c>
      <c r="I2408" s="17" t="str">
        <f ca="1">IF(OR(G2408="alpha",G2408="beta",G2408="sd",G2408="mean"),"--",VLOOKUP(C2408,Default!$B$5:$H$113,7,FALSE))</f>
        <v>--</v>
      </c>
      <c r="J2408" s="4" t="str">
        <f ca="1">VLOOKUP(F2408,Lookup!$C$5:$D$109,2, FALSE)</f>
        <v>Pollution values</v>
      </c>
      <c r="K2408" s="4" t="str">
        <f ca="1">VLOOKUP(C2408,Default!$B$4:$E$113,4, FALSE)</f>
        <v>background PM2.5 concentration</v>
      </c>
      <c r="L2408" s="21" t="str" cm="1">
        <f t="array" aca="1" ref="L2408" ca="1">IF(ISNA(VLOOKUP(D2408,Grouped_Sources!$C:$C,1,FALSE)),"", INDIRECT(VLOOKUP(D2408,Grouped_Sources!$C:$G,5,FALSE)))</f>
        <v>…Dropbox\ITHIM Global\Methods and Processes\Air Pollution\Emissions and air pollution calculations - Rahul &amp; Haneen\Databases used\database_source_apport_studies_v2_0_26_9_2015.xls</v>
      </c>
      <c r="M2408" s="21"/>
      <c r="N2408" s="21"/>
    </row>
    <row r="2409" spans="1:14">
      <c r="A2409" s="5">
        <f t="shared" si="368"/>
        <v>27</v>
      </c>
      <c r="B2409" s="5">
        <f t="shared" si="369"/>
        <v>31</v>
      </c>
      <c r="C2409" s="5" t="str">
        <f t="shared" ca="1" si="371"/>
        <v>pm_conc_base</v>
      </c>
      <c r="D2409" s="5" t="str">
        <f t="shared" ca="1" si="361"/>
        <v>pm_conc_base_gran_valparaiso</v>
      </c>
      <c r="E2409" s="4" t="str" cm="1">
        <f t="array" aca="1" ref="E2409" ca="1">INDIRECT(ADDRESS(1,A2409,1,1,"all_city_parameter_inputs"))</f>
        <v>gran_valparaiso</v>
      </c>
      <c r="F2409" s="6" t="str" cm="1">
        <f t="array" aca="1" ref="F2409" ca="1">IF(AND(ISBLANK(INDIRECT(ADDRESS(B2409,2,1,1,"all_city_parameter_inputs"))), ISBLANK(INDIRECT(ADDRESS(B2409,1,1,1,"all_city_parameter_inputs")))), "", IF(ISBLANK(INDIRECT(ADDRESS(B2409,1,1,1,"all_city_parameter_inputs"))), All_city_list!F2408,INDIRECT(ADDRESS(B2409,1,1,1,"all_city_parameter_inputs"))))</f>
        <v>pm_conc_base</v>
      </c>
      <c r="G2409" s="4" t="str" cm="1">
        <f t="array" aca="1" ref="G2409" ca="1">IF(AND(ISBLANK(INDIRECT(ADDRESS(B2409,3,1,1,"all_city_parameter_inputs"))),ISBLANK(INDIRECT(ADDRESS(B2409,2,1,1,"all_city_parameter_inputs")))),"",IF(ISBLANK(INDIRECT(ADDRESS(B2409,2,1,1,"all_city_parameter_inputs"))),"",INDIRECT(ADDRESS(B2409,2,1,1,"all_city_parameter_inputs"))))</f>
        <v>sd</v>
      </c>
      <c r="H2409" s="17" t="str" cm="1">
        <f t="array" aca="1" ref="H2409" ca="1">IF(ISBLANK(INDIRECT(ADDRESS(B2409,A2409,1,1,"all_city_parameter_inputs"))), "--",INDIRECT(ADDRESS(B2409,A2409,1,1,"all_city_parameter_inputs")))</f>
        <v>--</v>
      </c>
      <c r="I2409" s="17" t="str">
        <f ca="1">IF(OR(G2409="alpha",G2409="beta",G2409="sd",G2409="mean"),"--",VLOOKUP(C2409,Default!$B$5:$H$113,7,FALSE))</f>
        <v>--</v>
      </c>
      <c r="J2409" s="4" t="str">
        <f ca="1">VLOOKUP(F2409,Lookup!$C$5:$D$109,2, FALSE)</f>
        <v>Pollution values</v>
      </c>
      <c r="K2409" s="4" t="str">
        <f ca="1">VLOOKUP(C2409,Default!$B$4:$E$113,4, FALSE)</f>
        <v>background PM2.5 concentration</v>
      </c>
      <c r="L2409" s="21" t="str" cm="1">
        <f t="array" aca="1" ref="L2409" ca="1">IF(ISNA(VLOOKUP(D2409,Grouped_Sources!$C:$C,1,FALSE)),"", INDIRECT(VLOOKUP(D2409,Grouped_Sources!$C:$G,5,FALSE)))</f>
        <v>…Dropbox\ITHIM Global\Methods and Processes\Air Pollution\Emissions and air pollution calculations - Rahul &amp; Haneen\Databases used\database_source_apport_studies_v2_0_26_9_2015.xls</v>
      </c>
      <c r="M2409" s="21"/>
      <c r="N2409" s="21"/>
    </row>
    <row r="2410" spans="1:14">
      <c r="A2410" s="5">
        <f t="shared" si="368"/>
        <v>27</v>
      </c>
      <c r="B2410" s="5">
        <f t="shared" si="369"/>
        <v>32</v>
      </c>
      <c r="C2410" s="5" t="str">
        <f t="shared" ca="1" si="371"/>
        <v>pm_trans_share</v>
      </c>
      <c r="D2410" s="5" t="str">
        <f t="shared" ca="1" si="361"/>
        <v>pm_trans_share_gran_valparaiso</v>
      </c>
      <c r="E2410" s="4" t="str" cm="1">
        <f t="array" aca="1" ref="E2410" ca="1">INDIRECT(ADDRESS(1,A2410,1,1,"all_city_parameter_inputs"))</f>
        <v>gran_valparaiso</v>
      </c>
      <c r="F2410" s="6" t="str" cm="1">
        <f t="array" aca="1" ref="F2410" ca="1">IF(AND(ISBLANK(INDIRECT(ADDRESS(B2410,2,1,1,"all_city_parameter_inputs"))), ISBLANK(INDIRECT(ADDRESS(B2410,1,1,1,"all_city_parameter_inputs")))), "", IF(ISBLANK(INDIRECT(ADDRESS(B2410,1,1,1,"all_city_parameter_inputs"))), All_city_list!F2409,INDIRECT(ADDRESS(B2410,1,1,1,"all_city_parameter_inputs"))))</f>
        <v>pm_trans_share</v>
      </c>
      <c r="G2410" s="4" t="str" cm="1">
        <f t="array" aca="1" ref="G2410" ca="1">IF(AND(ISBLANK(INDIRECT(ADDRESS(B2410,3,1,1,"all_city_parameter_inputs"))),ISBLANK(INDIRECT(ADDRESS(B2410,2,1,1,"all_city_parameter_inputs")))),"",IF(ISBLANK(INDIRECT(ADDRESS(B2410,2,1,1,"all_city_parameter_inputs"))),"",INDIRECT(ADDRESS(B2410,2,1,1,"all_city_parameter_inputs"))))</f>
        <v>constant</v>
      </c>
      <c r="H2410" s="17" cm="1">
        <f t="array" aca="1" ref="H2410" ca="1">IF(ISBLANK(INDIRECT(ADDRESS(B2410,A2410,1,1,"all_city_parameter_inputs"))), "--",INDIRECT(ADDRESS(B2410,A2410,1,1,"all_city_parameter_inputs")))</f>
        <v>0.32</v>
      </c>
      <c r="I2410" s="17">
        <f ca="1">IF(OR(G2410="alpha",G2410="beta",G2410="sd",G2410="mean"),"--",VLOOKUP(C2410,Default!$B$5:$H$113,7,FALSE))</f>
        <v>0.42</v>
      </c>
      <c r="J2410" s="4" t="str">
        <f ca="1">VLOOKUP(F2410,Lookup!$C$5:$D$109,2, FALSE)</f>
        <v>Pollution values</v>
      </c>
      <c r="K2410" s="4" t="str">
        <f ca="1">VLOOKUP(C2410,Default!$B$4:$E$113,4, FALSE)</f>
        <v>proportion of background PM2.5 attributable to transport</v>
      </c>
      <c r="L2410" s="21" t="str" cm="1">
        <f t="array" aca="1" ref="L2410" ca="1">IF(ISNA(VLOOKUP(D2410,Grouped_Sources!$C:$C,1,FALSE)),"", INDIRECT(VLOOKUP(D2410,Grouped_Sources!$C:$G,5,FALSE)))</f>
        <v>…Dropbox\ITHIM Global\Methods and Processes\Air Pollution\Emissions and air pollution calculations - Rahul &amp; Haneen\Databases used\database_source_apport_studies_v2_0_26_9_2015.xls</v>
      </c>
      <c r="M2410" s="21"/>
      <c r="N2410" s="21"/>
    </row>
    <row r="2411" spans="1:14">
      <c r="A2411" s="5">
        <f t="shared" si="368"/>
        <v>27</v>
      </c>
      <c r="B2411" s="5">
        <f t="shared" si="369"/>
        <v>33</v>
      </c>
      <c r="C2411" s="5" t="str">
        <f t="shared" ca="1" si="371"/>
        <v>pm_trans_share</v>
      </c>
      <c r="D2411" s="5" t="str">
        <f t="shared" ca="1" si="361"/>
        <v>pm_trans_share_gran_valparaiso</v>
      </c>
      <c r="E2411" s="4" t="str" cm="1">
        <f t="array" aca="1" ref="E2411" ca="1">INDIRECT(ADDRESS(1,A2411,1,1,"all_city_parameter_inputs"))</f>
        <v>gran_valparaiso</v>
      </c>
      <c r="F2411" s="6" t="str" cm="1">
        <f t="array" aca="1" ref="F2411" ca="1">IF(AND(ISBLANK(INDIRECT(ADDRESS(B2411,2,1,1,"all_city_parameter_inputs"))), ISBLANK(INDIRECT(ADDRESS(B2411,1,1,1,"all_city_parameter_inputs")))), "", IF(ISBLANK(INDIRECT(ADDRESS(B2411,1,1,1,"all_city_parameter_inputs"))), All_city_list!F2410,INDIRECT(ADDRESS(B2411,1,1,1,"all_city_parameter_inputs"))))</f>
        <v>pm_trans_share</v>
      </c>
      <c r="G2411" s="4" t="str" cm="1">
        <f t="array" aca="1" ref="G2411" ca="1">IF(AND(ISBLANK(INDIRECT(ADDRESS(B2411,3,1,1,"all_city_parameter_inputs"))),ISBLANK(INDIRECT(ADDRESS(B2411,2,1,1,"all_city_parameter_inputs")))),"",IF(ISBLANK(INDIRECT(ADDRESS(B2411,2,1,1,"all_city_parameter_inputs"))),"",INDIRECT(ADDRESS(B2411,2,1,1,"all_city_parameter_inputs"))))</f>
        <v>alpha</v>
      </c>
      <c r="H2411" s="17" t="str" cm="1">
        <f t="array" aca="1" ref="H2411" ca="1">IF(ISBLANK(INDIRECT(ADDRESS(B2411,A2411,1,1,"all_city_parameter_inputs"))), "--",INDIRECT(ADDRESS(B2411,A2411,1,1,"all_city_parameter_inputs")))</f>
        <v>--</v>
      </c>
      <c r="I2411" s="17" t="str">
        <f ca="1">IF(OR(G2411="alpha",G2411="beta",G2411="sd",G2411="mean"),"--",VLOOKUP(C2411,Default!$B$5:$H$113,7,FALSE))</f>
        <v>--</v>
      </c>
      <c r="J2411" s="4" t="str">
        <f ca="1">VLOOKUP(F2411,Lookup!$C$5:$D$109,2, FALSE)</f>
        <v>Pollution values</v>
      </c>
      <c r="K2411" s="4" t="str">
        <f ca="1">VLOOKUP(C2411,Default!$B$4:$E$113,4, FALSE)</f>
        <v>proportion of background PM2.5 attributable to transport</v>
      </c>
      <c r="L2411" s="21" t="str" cm="1">
        <f t="array" aca="1" ref="L2411" ca="1">IF(ISNA(VLOOKUP(D2411,Grouped_Sources!$C:$C,1,FALSE)),"", INDIRECT(VLOOKUP(D2411,Grouped_Sources!$C:$G,5,FALSE)))</f>
        <v>…Dropbox\ITHIM Global\Methods and Processes\Air Pollution\Emissions and air pollution calculations - Rahul &amp; Haneen\Databases used\database_source_apport_studies_v2_0_26_9_2015.xls</v>
      </c>
      <c r="M2411" s="21"/>
      <c r="N2411" s="21"/>
    </row>
    <row r="2412" spans="1:14">
      <c r="A2412" s="5">
        <f t="shared" si="368"/>
        <v>27</v>
      </c>
      <c r="B2412" s="5">
        <f t="shared" si="369"/>
        <v>34</v>
      </c>
      <c r="C2412" s="5" t="str">
        <f t="shared" ca="1" si="371"/>
        <v>pm_trans_share</v>
      </c>
      <c r="D2412" s="5" t="str">
        <f t="shared" ca="1" si="361"/>
        <v>pm_trans_share_gran_valparaiso</v>
      </c>
      <c r="E2412" s="4" t="str" cm="1">
        <f t="array" aca="1" ref="E2412" ca="1">INDIRECT(ADDRESS(1,A2412,1,1,"all_city_parameter_inputs"))</f>
        <v>gran_valparaiso</v>
      </c>
      <c r="F2412" s="6" t="str" cm="1">
        <f t="array" aca="1" ref="F2412" ca="1">IF(AND(ISBLANK(INDIRECT(ADDRESS(B2412,2,1,1,"all_city_parameter_inputs"))), ISBLANK(INDIRECT(ADDRESS(B2412,1,1,1,"all_city_parameter_inputs")))), "", IF(ISBLANK(INDIRECT(ADDRESS(B2412,1,1,1,"all_city_parameter_inputs"))), All_city_list!F2411,INDIRECT(ADDRESS(B2412,1,1,1,"all_city_parameter_inputs"))))</f>
        <v>pm_trans_share</v>
      </c>
      <c r="G2412" s="4" t="str" cm="1">
        <f t="array" aca="1" ref="G2412" ca="1">IF(AND(ISBLANK(INDIRECT(ADDRESS(B2412,3,1,1,"all_city_parameter_inputs"))),ISBLANK(INDIRECT(ADDRESS(B2412,2,1,1,"all_city_parameter_inputs")))),"",IF(ISBLANK(INDIRECT(ADDRESS(B2412,2,1,1,"all_city_parameter_inputs"))),"",INDIRECT(ADDRESS(B2412,2,1,1,"all_city_parameter_inputs"))))</f>
        <v>beta</v>
      </c>
      <c r="H2412" s="17" t="str" cm="1">
        <f t="array" aca="1" ref="H2412" ca="1">IF(ISBLANK(INDIRECT(ADDRESS(B2412,A2412,1,1,"all_city_parameter_inputs"))), "--",INDIRECT(ADDRESS(B2412,A2412,1,1,"all_city_parameter_inputs")))</f>
        <v>--</v>
      </c>
      <c r="I2412" s="17" t="str">
        <f ca="1">IF(OR(G2412="alpha",G2412="beta",G2412="sd",G2412="mean"),"--",VLOOKUP(C2412,Default!$B$5:$H$113,7,FALSE))</f>
        <v>--</v>
      </c>
      <c r="J2412" s="4" t="str">
        <f ca="1">VLOOKUP(F2412,Lookup!$C$5:$D$109,2, FALSE)</f>
        <v>Pollution values</v>
      </c>
      <c r="K2412" s="4" t="str">
        <f ca="1">VLOOKUP(C2412,Default!$B$4:$E$113,4, FALSE)</f>
        <v>proportion of background PM2.5 attributable to transport</v>
      </c>
      <c r="L2412" s="21" t="str" cm="1">
        <f t="array" aca="1" ref="L2412" ca="1">IF(ISNA(VLOOKUP(D2412,Grouped_Sources!$C:$C,1,FALSE)),"", INDIRECT(VLOOKUP(D2412,Grouped_Sources!$C:$G,5,FALSE)))</f>
        <v>…Dropbox\ITHIM Global\Methods and Processes\Air Pollution\Emissions and air pollution calculations - Rahul &amp; Haneen\Databases used\database_source_apport_studies_v2_0_26_9_2015.xls</v>
      </c>
      <c r="M2412" s="21"/>
      <c r="N2412" s="21"/>
    </row>
    <row r="2413" spans="1:14">
      <c r="A2413" s="5">
        <f t="shared" si="368"/>
        <v>27</v>
      </c>
      <c r="B2413" s="5">
        <f t="shared" si="369"/>
        <v>35</v>
      </c>
      <c r="C2413" s="5" t="str">
        <f t="shared" ca="1" si="371"/>
        <v>background_pa_scalar</v>
      </c>
      <c r="D2413" s="5" t="str">
        <f t="shared" ca="1" si="361"/>
        <v>background_pa_scalar_gran_valparaiso</v>
      </c>
      <c r="E2413" s="4" t="str" cm="1">
        <f t="array" aca="1" ref="E2413" ca="1">INDIRECT(ADDRESS(1,A2413,1,1,"all_city_parameter_inputs"))</f>
        <v>gran_valparaiso</v>
      </c>
      <c r="F2413" s="6" t="str" cm="1">
        <f t="array" aca="1" ref="F2413" ca="1">IF(AND(ISBLANK(INDIRECT(ADDRESS(B2413,2,1,1,"all_city_parameter_inputs"))), ISBLANK(INDIRECT(ADDRESS(B2413,1,1,1,"all_city_parameter_inputs")))), "", IF(ISBLANK(INDIRECT(ADDRESS(B2413,1,1,1,"all_city_parameter_inputs"))), All_city_list!F2412,INDIRECT(ADDRESS(B2413,1,1,1,"all_city_parameter_inputs"))))</f>
        <v>background_pa_scalar</v>
      </c>
      <c r="G2413" s="4" t="str" cm="1">
        <f t="array" aca="1" ref="G2413" ca="1">IF(AND(ISBLANK(INDIRECT(ADDRESS(B2413,3,1,1,"all_city_parameter_inputs"))),ISBLANK(INDIRECT(ADDRESS(B2413,2,1,1,"all_city_parameter_inputs")))),"",IF(ISBLANK(INDIRECT(ADDRESS(B2413,2,1,1,"all_city_parameter_inputs"))),"",INDIRECT(ADDRESS(B2413,2,1,1,"all_city_parameter_inputs"))))</f>
        <v>constant</v>
      </c>
      <c r="H2413" s="17" cm="1">
        <f t="array" aca="1" ref="H2413" ca="1">IF(ISBLANK(INDIRECT(ADDRESS(B2413,A2413,1,1,"all_city_parameter_inputs"))), "--",INDIRECT(ADDRESS(B2413,A2413,1,1,"all_city_parameter_inputs")))</f>
        <v>1</v>
      </c>
      <c r="I2413" s="17">
        <f ca="1">IF(OR(G2413="alpha",G2413="beta",G2413="sd",G2413="mean"),"--",VLOOKUP(C2413,Default!$B$5:$H$113,7,FALSE))</f>
        <v>1</v>
      </c>
      <c r="J2413" s="4" t="str">
        <f ca="1">VLOOKUP(F2413,Lookup!$C$5:$D$109,2, FALSE)</f>
        <v>PA values</v>
      </c>
      <c r="K2413" s="4" t="str">
        <f ca="1">VLOOKUP(C2413,Default!$B$4:$E$113,4, FALSE)</f>
        <v>scalar for physical activity</v>
      </c>
      <c r="L2413" s="21" t="str" cm="1">
        <f t="array" aca="1" ref="L2413" ca="1">IF(ISNA(VLOOKUP(D2413,Grouped_Sources!$C:$C,1,FALSE)),"", INDIRECT(VLOOKUP(D2413,Grouped_Sources!$C:$G,5,FALSE)))</f>
        <v>dummy value - leave (could be improved by looking at PA surveys</v>
      </c>
      <c r="M2413" s="21"/>
      <c r="N2413" s="21"/>
    </row>
    <row r="2414" spans="1:14">
      <c r="A2414" s="5">
        <f t="shared" si="368"/>
        <v>27</v>
      </c>
      <c r="B2414" s="5">
        <f t="shared" si="369"/>
        <v>36</v>
      </c>
      <c r="C2414" s="5" t="str">
        <f t="shared" ca="1" si="371"/>
        <v>background_pa_scalar</v>
      </c>
      <c r="D2414" s="5" t="str">
        <f t="shared" ca="1" si="361"/>
        <v>background_pa_scalar_gran_valparaiso</v>
      </c>
      <c r="E2414" s="4" t="str" cm="1">
        <f t="array" aca="1" ref="E2414" ca="1">INDIRECT(ADDRESS(1,A2414,1,1,"all_city_parameter_inputs"))</f>
        <v>gran_valparaiso</v>
      </c>
      <c r="F2414" s="6" t="str" cm="1">
        <f t="array" aca="1" ref="F2414" ca="1">IF(AND(ISBLANK(INDIRECT(ADDRESS(B2414,2,1,1,"all_city_parameter_inputs"))), ISBLANK(INDIRECT(ADDRESS(B2414,1,1,1,"all_city_parameter_inputs")))), "", IF(ISBLANK(INDIRECT(ADDRESS(B2414,1,1,1,"all_city_parameter_inputs"))), All_city_list!F2413,INDIRECT(ADDRESS(B2414,1,1,1,"all_city_parameter_inputs"))))</f>
        <v>background_pa_scalar</v>
      </c>
      <c r="G2414" s="4" t="str" cm="1">
        <f t="array" aca="1" ref="G2414" ca="1">IF(AND(ISBLANK(INDIRECT(ADDRESS(B2414,3,1,1,"all_city_parameter_inputs"))),ISBLANK(INDIRECT(ADDRESS(B2414,2,1,1,"all_city_parameter_inputs")))),"",IF(ISBLANK(INDIRECT(ADDRESS(B2414,2,1,1,"all_city_parameter_inputs"))),"",INDIRECT(ADDRESS(B2414,2,1,1,"all_city_parameter_inputs"))))</f>
        <v>mean</v>
      </c>
      <c r="H2414" s="17" cm="1">
        <f t="array" aca="1" ref="H2414" ca="1">IF(ISBLANK(INDIRECT(ADDRESS(B2414,A2414,1,1,"all_city_parameter_inputs"))), "--",INDIRECT(ADDRESS(B2414,A2414,1,1,"all_city_parameter_inputs")))</f>
        <v>1</v>
      </c>
      <c r="I2414" s="17" t="str">
        <f ca="1">IF(OR(G2414="alpha",G2414="beta",G2414="sd",G2414="mean"),"--",VLOOKUP(C2414,Default!$B$5:$H$113,7,FALSE))</f>
        <v>--</v>
      </c>
      <c r="J2414" s="4" t="str">
        <f ca="1">VLOOKUP(F2414,Lookup!$C$5:$D$109,2, FALSE)</f>
        <v>PA values</v>
      </c>
      <c r="K2414" s="4" t="str">
        <f ca="1">VLOOKUP(C2414,Default!$B$4:$E$113,4, FALSE)</f>
        <v>scalar for physical activity</v>
      </c>
      <c r="L2414" s="21" t="str" cm="1">
        <f t="array" aca="1" ref="L2414" ca="1">IF(ISNA(VLOOKUP(D2414,Grouped_Sources!$C:$C,1,FALSE)),"", INDIRECT(VLOOKUP(D2414,Grouped_Sources!$C:$G,5,FALSE)))</f>
        <v>dummy value - leave (could be improved by looking at PA surveys</v>
      </c>
      <c r="M2414" s="21"/>
      <c r="N2414" s="21"/>
    </row>
    <row r="2415" spans="1:14">
      <c r="A2415" s="5">
        <f t="shared" si="368"/>
        <v>27</v>
      </c>
      <c r="B2415" s="5">
        <f t="shared" si="369"/>
        <v>37</v>
      </c>
      <c r="C2415" s="5" t="str">
        <f t="shared" ca="1" si="371"/>
        <v>background_pa_scalar</v>
      </c>
      <c r="D2415" s="5" t="str">
        <f t="shared" ca="1" si="361"/>
        <v>background_pa_scalar_gran_valparaiso</v>
      </c>
      <c r="E2415" s="4" t="str" cm="1">
        <f t="array" aca="1" ref="E2415" ca="1">INDIRECT(ADDRESS(1,A2415,1,1,"all_city_parameter_inputs"))</f>
        <v>gran_valparaiso</v>
      </c>
      <c r="F2415" s="6" t="str" cm="1">
        <f t="array" aca="1" ref="F2415" ca="1">IF(AND(ISBLANK(INDIRECT(ADDRESS(B2415,2,1,1,"all_city_parameter_inputs"))), ISBLANK(INDIRECT(ADDRESS(B2415,1,1,1,"all_city_parameter_inputs")))), "", IF(ISBLANK(INDIRECT(ADDRESS(B2415,1,1,1,"all_city_parameter_inputs"))), All_city_list!F2414,INDIRECT(ADDRESS(B2415,1,1,1,"all_city_parameter_inputs"))))</f>
        <v>background_pa_scalar</v>
      </c>
      <c r="G2415" s="4" t="str" cm="1">
        <f t="array" aca="1" ref="G2415" ca="1">IF(AND(ISBLANK(INDIRECT(ADDRESS(B2415,3,1,1,"all_city_parameter_inputs"))),ISBLANK(INDIRECT(ADDRESS(B2415,2,1,1,"all_city_parameter_inputs")))),"",IF(ISBLANK(INDIRECT(ADDRESS(B2415,2,1,1,"all_city_parameter_inputs"))),"",INDIRECT(ADDRESS(B2415,2,1,1,"all_city_parameter_inputs"))))</f>
        <v>sd</v>
      </c>
      <c r="H2415" s="17" cm="1">
        <f t="array" aca="1" ref="H2415" ca="1">IF(ISBLANK(INDIRECT(ADDRESS(B2415,A2415,1,1,"all_city_parameter_inputs"))), "--",INDIRECT(ADDRESS(B2415,A2415,1,1,"all_city_parameter_inputs")))</f>
        <v>1.2</v>
      </c>
      <c r="I2415" s="17" t="str">
        <f ca="1">IF(OR(G2415="alpha",G2415="beta",G2415="sd",G2415="mean"),"--",VLOOKUP(C2415,Default!$B$5:$H$113,7,FALSE))</f>
        <v>--</v>
      </c>
      <c r="J2415" s="4" t="str">
        <f ca="1">VLOOKUP(F2415,Lookup!$C$5:$D$109,2, FALSE)</f>
        <v>PA values</v>
      </c>
      <c r="K2415" s="4" t="str">
        <f ca="1">VLOOKUP(C2415,Default!$B$4:$E$113,4, FALSE)</f>
        <v>scalar for physical activity</v>
      </c>
      <c r="L2415" s="21" t="str" cm="1">
        <f t="array" aca="1" ref="L2415" ca="1">IF(ISNA(VLOOKUP(D2415,Grouped_Sources!$C:$C,1,FALSE)),"", INDIRECT(VLOOKUP(D2415,Grouped_Sources!$C:$G,5,FALSE)))</f>
        <v>dummy value - leave (could be improved by looking at PA surveys</v>
      </c>
      <c r="M2415" s="21"/>
      <c r="N2415" s="21"/>
    </row>
    <row r="2416" spans="1:14">
      <c r="A2416" s="5">
        <f t="shared" si="368"/>
        <v>27</v>
      </c>
      <c r="B2416" s="5">
        <f t="shared" si="369"/>
        <v>38</v>
      </c>
      <c r="C2416" s="5" t="str">
        <f t="shared" ca="1" si="371"/>
        <v>bus_walk_time</v>
      </c>
      <c r="D2416" s="5" t="str">
        <f t="shared" ca="1" si="361"/>
        <v>bus_walk_time_gran_valparaiso</v>
      </c>
      <c r="E2416" s="4" t="str" cm="1">
        <f t="array" aca="1" ref="E2416" ca="1">INDIRECT(ADDRESS(1,A2416,1,1,"all_city_parameter_inputs"))</f>
        <v>gran_valparaiso</v>
      </c>
      <c r="F2416" s="6" t="str" cm="1">
        <f t="array" aca="1" ref="F2416" ca="1">IF(AND(ISBLANK(INDIRECT(ADDRESS(B2416,2,1,1,"all_city_parameter_inputs"))), ISBLANK(INDIRECT(ADDRESS(B2416,1,1,1,"all_city_parameter_inputs")))), "", IF(ISBLANK(INDIRECT(ADDRESS(B2416,1,1,1,"all_city_parameter_inputs"))), All_city_list!F2415,INDIRECT(ADDRESS(B2416,1,1,1,"all_city_parameter_inputs"))))</f>
        <v>bus_walk_time</v>
      </c>
      <c r="G2416" s="4" t="str" cm="1">
        <f t="array" aca="1" ref="G2416" ca="1">IF(AND(ISBLANK(INDIRECT(ADDRESS(B2416,3,1,1,"all_city_parameter_inputs"))),ISBLANK(INDIRECT(ADDRESS(B2416,2,1,1,"all_city_parameter_inputs")))),"",IF(ISBLANK(INDIRECT(ADDRESS(B2416,2,1,1,"all_city_parameter_inputs"))),"",INDIRECT(ADDRESS(B2416,2,1,1,"all_city_parameter_inputs"))))</f>
        <v>constant</v>
      </c>
      <c r="H2416" s="17" cm="1">
        <f t="array" aca="1" ref="H2416" ca="1">IF(ISBLANK(INDIRECT(ADDRESS(B2416,A2416,1,1,"all_city_parameter_inputs"))), "--",INDIRECT(ADDRESS(B2416,A2416,1,1,"all_city_parameter_inputs")))</f>
        <v>8</v>
      </c>
      <c r="I2416" s="17">
        <f ca="1">IF(OR(G2416="alpha",G2416="beta",G2416="sd",G2416="mean"),"--",VLOOKUP(C2416,Default!$B$5:$H$113,7,FALSE))</f>
        <v>16</v>
      </c>
      <c r="J2416" s="4" t="str">
        <f ca="1">VLOOKUP(F2416,Lookup!$C$5:$D$109,2, FALSE)</f>
        <v>Travel values</v>
      </c>
      <c r="K2416" s="4" t="str">
        <f ca="1">VLOOKUP(C2416,Default!$B$4:$E$113,4, FALSE)</f>
        <v>time taken to walk to bus stop, added to each trip with main mode bus unless there is already a walking component in the travel survey</v>
      </c>
      <c r="L2416" s="21" cm="1">
        <f t="array" aca="1" ref="L2416" ca="1">IF(ISNA(VLOOKUP(D2416,Grouped_Sources!$C:$C,1,FALSE)),"", INDIRECT(VLOOKUP(D2416,Grouped_Sources!$C:$G,5,FALSE)))</f>
        <v>0</v>
      </c>
      <c r="M2416" s="21"/>
      <c r="N2416" s="21"/>
    </row>
    <row r="2417" spans="1:14">
      <c r="A2417" s="5">
        <f t="shared" si="368"/>
        <v>27</v>
      </c>
      <c r="B2417" s="5">
        <f t="shared" si="369"/>
        <v>39</v>
      </c>
      <c r="C2417" s="5" t="str">
        <f t="shared" ca="1" si="371"/>
        <v>bus_walk_time</v>
      </c>
      <c r="D2417" s="5" t="str">
        <f t="shared" ca="1" si="361"/>
        <v>bus_walk_time_gran_valparaiso</v>
      </c>
      <c r="E2417" s="4" t="str" cm="1">
        <f t="array" aca="1" ref="E2417" ca="1">INDIRECT(ADDRESS(1,A2417,1,1,"all_city_parameter_inputs"))</f>
        <v>gran_valparaiso</v>
      </c>
      <c r="F2417" s="6" t="str" cm="1">
        <f t="array" aca="1" ref="F2417" ca="1">IF(AND(ISBLANK(INDIRECT(ADDRESS(B2417,2,1,1,"all_city_parameter_inputs"))), ISBLANK(INDIRECT(ADDRESS(B2417,1,1,1,"all_city_parameter_inputs")))), "", IF(ISBLANK(INDIRECT(ADDRESS(B2417,1,1,1,"all_city_parameter_inputs"))), All_city_list!F2416,INDIRECT(ADDRESS(B2417,1,1,1,"all_city_parameter_inputs"))))</f>
        <v>bus_walk_time</v>
      </c>
      <c r="G2417" s="4" t="str" cm="1">
        <f t="array" aca="1" ref="G2417" ca="1">IF(AND(ISBLANK(INDIRECT(ADDRESS(B2417,3,1,1,"all_city_parameter_inputs"))),ISBLANK(INDIRECT(ADDRESS(B2417,2,1,1,"all_city_parameter_inputs")))),"",IF(ISBLANK(INDIRECT(ADDRESS(B2417,2,1,1,"all_city_parameter_inputs"))),"",INDIRECT(ADDRESS(B2417,2,1,1,"all_city_parameter_inputs"))))</f>
        <v>mean</v>
      </c>
      <c r="H2417" s="17" cm="1">
        <f t="array" aca="1" ref="H2417" ca="1">IF(ISBLANK(INDIRECT(ADDRESS(B2417,A2417,1,1,"all_city_parameter_inputs"))), "--",INDIRECT(ADDRESS(B2417,A2417,1,1,"all_city_parameter_inputs")))</f>
        <v>6.7849202437724809</v>
      </c>
      <c r="I2417" s="17" t="str">
        <f ca="1">IF(OR(G2417="alpha",G2417="beta",G2417="sd",G2417="mean"),"--",VLOOKUP(C2417,Default!$B$5:$H$113,7,FALSE))</f>
        <v>--</v>
      </c>
      <c r="J2417" s="4" t="str">
        <f ca="1">VLOOKUP(F2417,Lookup!$C$5:$D$109,2, FALSE)</f>
        <v>Travel values</v>
      </c>
      <c r="K2417" s="4" t="str">
        <f ca="1">VLOOKUP(C2417,Default!$B$4:$E$113,4, FALSE)</f>
        <v>time taken to walk to bus stop, added to each trip with main mode bus unless there is already a walking component in the travel survey</v>
      </c>
      <c r="L2417" s="21" cm="1">
        <f t="array" aca="1" ref="L2417" ca="1">IF(ISNA(VLOOKUP(D2417,Grouped_Sources!$C:$C,1,FALSE)),"", INDIRECT(VLOOKUP(D2417,Grouped_Sources!$C:$G,5,FALSE)))</f>
        <v>0</v>
      </c>
      <c r="M2417" s="21"/>
      <c r="N2417" s="21"/>
    </row>
    <row r="2418" spans="1:14">
      <c r="A2418" s="5">
        <f t="shared" si="368"/>
        <v>27</v>
      </c>
      <c r="B2418" s="5">
        <f t="shared" si="369"/>
        <v>40</v>
      </c>
      <c r="C2418" s="5" t="str">
        <f t="shared" ca="1" si="371"/>
        <v>bus_walk_time</v>
      </c>
      <c r="D2418" s="5" t="str">
        <f t="shared" ca="1" si="361"/>
        <v>bus_walk_time_gran_valparaiso</v>
      </c>
      <c r="E2418" s="4" t="str" cm="1">
        <f t="array" aca="1" ref="E2418" ca="1">INDIRECT(ADDRESS(1,A2418,1,1,"all_city_parameter_inputs"))</f>
        <v>gran_valparaiso</v>
      </c>
      <c r="F2418" s="6" t="str" cm="1">
        <f t="array" aca="1" ref="F2418" ca="1">IF(AND(ISBLANK(INDIRECT(ADDRESS(B2418,2,1,1,"all_city_parameter_inputs"))), ISBLANK(INDIRECT(ADDRESS(B2418,1,1,1,"all_city_parameter_inputs")))), "", IF(ISBLANK(INDIRECT(ADDRESS(B2418,1,1,1,"all_city_parameter_inputs"))), All_city_list!F2417,INDIRECT(ADDRESS(B2418,1,1,1,"all_city_parameter_inputs"))))</f>
        <v>bus_walk_time</v>
      </c>
      <c r="G2418" s="4" t="str" cm="1">
        <f t="array" aca="1" ref="G2418" ca="1">IF(AND(ISBLANK(INDIRECT(ADDRESS(B2418,3,1,1,"all_city_parameter_inputs"))),ISBLANK(INDIRECT(ADDRESS(B2418,2,1,1,"all_city_parameter_inputs")))),"",IF(ISBLANK(INDIRECT(ADDRESS(B2418,2,1,1,"all_city_parameter_inputs"))),"",INDIRECT(ADDRESS(B2418,2,1,1,"all_city_parameter_inputs"))))</f>
        <v>sd</v>
      </c>
      <c r="H2418" s="17" cm="1">
        <f t="array" aca="1" ref="H2418" ca="1">IF(ISBLANK(INDIRECT(ADDRESS(B2418,A2418,1,1,"all_city_parameter_inputs"))), "--",INDIRECT(ADDRESS(B2418,A2418,1,1,"all_city_parameter_inputs")))</f>
        <v>1.7753573876542219</v>
      </c>
      <c r="I2418" s="17" t="str">
        <f ca="1">IF(OR(G2418="alpha",G2418="beta",G2418="sd",G2418="mean"),"--",VLOOKUP(C2418,Default!$B$5:$H$113,7,FALSE))</f>
        <v>--</v>
      </c>
      <c r="J2418" s="4" t="str">
        <f ca="1">VLOOKUP(F2418,Lookup!$C$5:$D$109,2, FALSE)</f>
        <v>Travel values</v>
      </c>
      <c r="K2418" s="4" t="str">
        <f ca="1">VLOOKUP(C2418,Default!$B$4:$E$113,4, FALSE)</f>
        <v>time taken to walk to bus stop, added to each trip with main mode bus unless there is already a walking component in the travel survey</v>
      </c>
      <c r="L2418" s="21" cm="1">
        <f t="array" aca="1" ref="L2418" ca="1">IF(ISNA(VLOOKUP(D2418,Grouped_Sources!$C:$C,1,FALSE)),"", INDIRECT(VLOOKUP(D2418,Grouped_Sources!$C:$G,5,FALSE)))</f>
        <v>0</v>
      </c>
      <c r="M2418" s="21"/>
      <c r="N2418" s="21"/>
    </row>
    <row r="2419" spans="1:14">
      <c r="A2419" s="5">
        <f t="shared" si="368"/>
        <v>27</v>
      </c>
      <c r="B2419" s="5">
        <f t="shared" si="369"/>
        <v>41</v>
      </c>
      <c r="C2419" s="5" t="str">
        <f t="shared" ca="1" si="371"/>
        <v>rail_walk_time</v>
      </c>
      <c r="D2419" s="5" t="str">
        <f t="shared" ca="1" si="361"/>
        <v>rail_walk_time_gran_valparaiso</v>
      </c>
      <c r="E2419" s="4" t="str" cm="1">
        <f t="array" aca="1" ref="E2419" ca="1">INDIRECT(ADDRESS(1,A2419,1,1,"all_city_parameter_inputs"))</f>
        <v>gran_valparaiso</v>
      </c>
      <c r="F2419" s="6" t="str" cm="1">
        <f t="array" aca="1" ref="F2419" ca="1">IF(AND(ISBLANK(INDIRECT(ADDRESS(B2419,2,1,1,"all_city_parameter_inputs"))), ISBLANK(INDIRECT(ADDRESS(B2419,1,1,1,"all_city_parameter_inputs")))), "", IF(ISBLANK(INDIRECT(ADDRESS(B2419,1,1,1,"all_city_parameter_inputs"))), All_city_list!F2418,INDIRECT(ADDRESS(B2419,1,1,1,"all_city_parameter_inputs"))))</f>
        <v>rail_walk_time</v>
      </c>
      <c r="G2419" s="4" t="str" cm="1">
        <f t="array" aca="1" ref="G2419" ca="1">IF(AND(ISBLANK(INDIRECT(ADDRESS(B2419,3,1,1,"all_city_parameter_inputs"))),ISBLANK(INDIRECT(ADDRESS(B2419,2,1,1,"all_city_parameter_inputs")))),"",IF(ISBLANK(INDIRECT(ADDRESS(B2419,2,1,1,"all_city_parameter_inputs"))),"",INDIRECT(ADDRESS(B2419,2,1,1,"all_city_parameter_inputs"))))</f>
        <v>constant</v>
      </c>
      <c r="H2419" s="17" cm="1">
        <f t="array" aca="1" ref="H2419" ca="1">IF(ISBLANK(INDIRECT(ADDRESS(B2419,A2419,1,1,"all_city_parameter_inputs"))), "--",INDIRECT(ADDRESS(B2419,A2419,1,1,"all_city_parameter_inputs")))</f>
        <v>11</v>
      </c>
      <c r="I2419" s="17">
        <f ca="1">IF(OR(G2419="alpha",G2419="beta",G2419="sd",G2419="mean"),"--",VLOOKUP(C2419,Default!$B$5:$H$113,7,FALSE))</f>
        <v>12.5</v>
      </c>
      <c r="J2419" s="4" t="str">
        <f ca="1">VLOOKUP(F2419,Lookup!$C$5:$D$109,2, FALSE)</f>
        <v>Travel values</v>
      </c>
      <c r="K2419" s="4" t="str">
        <f ca="1">VLOOKUP(C2419,Default!$B$4:$E$113,4, FALSE)</f>
        <v>time taken to walk to train station</v>
      </c>
      <c r="L2419" s="21" t="str" cm="1">
        <f t="array" aca="1" ref="L2419" ca="1">IF(ISNA(VLOOKUP(D2419,Grouped_Sources!$C:$C,1,FALSE)),"", INDIRECT(VLOOKUP(D2419,Grouped_Sources!$C:$G,5,FALSE)))</f>
        <v xml:space="preserve"> on OneDrive Ali Abbas - ITHIM Global\Methods and Processes\Input Parameters\Walk_to_PT</v>
      </c>
      <c r="M2419" s="21"/>
      <c r="N2419" s="21"/>
    </row>
    <row r="2420" spans="1:14">
      <c r="A2420" s="5">
        <f t="shared" si="368"/>
        <v>27</v>
      </c>
      <c r="B2420" s="5">
        <f t="shared" si="369"/>
        <v>42</v>
      </c>
      <c r="C2420" s="5" t="str">
        <f t="shared" ca="1" si="371"/>
        <v>rail_walk_time</v>
      </c>
      <c r="D2420" s="5" t="str">
        <f t="shared" ca="1" si="361"/>
        <v>rail_walk_time_gran_valparaiso</v>
      </c>
      <c r="E2420" s="4" t="str" cm="1">
        <f t="array" aca="1" ref="E2420" ca="1">INDIRECT(ADDRESS(1,A2420,1,1,"all_city_parameter_inputs"))</f>
        <v>gran_valparaiso</v>
      </c>
      <c r="F2420" s="6" t="str" cm="1">
        <f t="array" aca="1" ref="F2420" ca="1">IF(AND(ISBLANK(INDIRECT(ADDRESS(B2420,2,1,1,"all_city_parameter_inputs"))), ISBLANK(INDIRECT(ADDRESS(B2420,1,1,1,"all_city_parameter_inputs")))), "", IF(ISBLANK(INDIRECT(ADDRESS(B2420,1,1,1,"all_city_parameter_inputs"))), All_city_list!F2419,INDIRECT(ADDRESS(B2420,1,1,1,"all_city_parameter_inputs"))))</f>
        <v>rail_walk_time</v>
      </c>
      <c r="G2420" s="4" t="str" cm="1">
        <f t="array" aca="1" ref="G2420" ca="1">IF(AND(ISBLANK(INDIRECT(ADDRESS(B2420,3,1,1,"all_city_parameter_inputs"))),ISBLANK(INDIRECT(ADDRESS(B2420,2,1,1,"all_city_parameter_inputs")))),"",IF(ISBLANK(INDIRECT(ADDRESS(B2420,2,1,1,"all_city_parameter_inputs"))),"",INDIRECT(ADDRESS(B2420,2,1,1,"all_city_parameter_inputs"))))</f>
        <v>mean</v>
      </c>
      <c r="H2420" s="17" cm="1">
        <f t="array" aca="1" ref="H2420" ca="1">IF(ISBLANK(INDIRECT(ADDRESS(B2420,A2420,1,1,"all_city_parameter_inputs"))), "--",INDIRECT(ADDRESS(B2420,A2420,1,1,"all_city_parameter_inputs")))</f>
        <v>9.1763853848571735</v>
      </c>
      <c r="I2420" s="17" t="str">
        <f ca="1">IF(OR(G2420="alpha",G2420="beta",G2420="sd",G2420="mean"),"--",VLOOKUP(C2420,Default!$B$5:$H$113,7,FALSE))</f>
        <v>--</v>
      </c>
      <c r="J2420" s="4" t="str">
        <f ca="1">VLOOKUP(F2420,Lookup!$C$5:$D$109,2, FALSE)</f>
        <v>Travel values</v>
      </c>
      <c r="K2420" s="4" t="str">
        <f ca="1">VLOOKUP(C2420,Default!$B$4:$E$113,4, FALSE)</f>
        <v>time taken to walk to train station</v>
      </c>
      <c r="L2420" s="21" t="str" cm="1">
        <f t="array" aca="1" ref="L2420" ca="1">IF(ISNA(VLOOKUP(D2420,Grouped_Sources!$C:$C,1,FALSE)),"", INDIRECT(VLOOKUP(D2420,Grouped_Sources!$C:$G,5,FALSE)))</f>
        <v xml:space="preserve"> on OneDrive Ali Abbas - ITHIM Global\Methods and Processes\Input Parameters\Walk_to_PT</v>
      </c>
      <c r="M2420" s="21"/>
      <c r="N2420" s="21"/>
    </row>
    <row r="2421" spans="1:14">
      <c r="A2421" s="5">
        <f t="shared" si="368"/>
        <v>27</v>
      </c>
      <c r="B2421" s="5">
        <f t="shared" si="369"/>
        <v>43</v>
      </c>
      <c r="C2421" s="5" t="str">
        <f t="shared" ca="1" si="371"/>
        <v>rail_walk_time</v>
      </c>
      <c r="D2421" s="5" t="str">
        <f t="shared" ca="1" si="361"/>
        <v>rail_walk_time_gran_valparaiso</v>
      </c>
      <c r="E2421" s="4" t="str" cm="1">
        <f t="array" aca="1" ref="E2421" ca="1">INDIRECT(ADDRESS(1,A2421,1,1,"all_city_parameter_inputs"))</f>
        <v>gran_valparaiso</v>
      </c>
      <c r="F2421" s="6" t="str" cm="1">
        <f t="array" aca="1" ref="F2421" ca="1">IF(AND(ISBLANK(INDIRECT(ADDRESS(B2421,2,1,1,"all_city_parameter_inputs"))), ISBLANK(INDIRECT(ADDRESS(B2421,1,1,1,"all_city_parameter_inputs")))), "", IF(ISBLANK(INDIRECT(ADDRESS(B2421,1,1,1,"all_city_parameter_inputs"))), All_city_list!F2420,INDIRECT(ADDRESS(B2421,1,1,1,"all_city_parameter_inputs"))))</f>
        <v>rail_walk_time</v>
      </c>
      <c r="G2421" s="4" t="str" cm="1">
        <f t="array" aca="1" ref="G2421" ca="1">IF(AND(ISBLANK(INDIRECT(ADDRESS(B2421,3,1,1,"all_city_parameter_inputs"))),ISBLANK(INDIRECT(ADDRESS(B2421,2,1,1,"all_city_parameter_inputs")))),"",IF(ISBLANK(INDIRECT(ADDRESS(B2421,2,1,1,"all_city_parameter_inputs"))),"",INDIRECT(ADDRESS(B2421,2,1,1,"all_city_parameter_inputs"))))</f>
        <v>sd</v>
      </c>
      <c r="H2421" s="17" cm="1">
        <f t="array" aca="1" ref="H2421" ca="1">IF(ISBLANK(INDIRECT(ADDRESS(B2421,A2421,1,1,"all_city_parameter_inputs"))), "--",INDIRECT(ADDRESS(B2421,A2421,1,1,"all_city_parameter_inputs")))</f>
        <v>1.8259483292233114</v>
      </c>
      <c r="I2421" s="17" t="str">
        <f ca="1">IF(OR(G2421="alpha",G2421="beta",G2421="sd",G2421="mean"),"--",VLOOKUP(C2421,Default!$B$5:$H$113,7,FALSE))</f>
        <v>--</v>
      </c>
      <c r="J2421" s="4" t="str">
        <f ca="1">VLOOKUP(F2421,Lookup!$C$5:$D$109,2, FALSE)</f>
        <v>Travel values</v>
      </c>
      <c r="K2421" s="4" t="str">
        <f ca="1">VLOOKUP(C2421,Default!$B$4:$E$113,4, FALSE)</f>
        <v>time taken to walk to train station</v>
      </c>
      <c r="L2421" s="21" t="str" cm="1">
        <f t="array" aca="1" ref="L2421" ca="1">IF(ISNA(VLOOKUP(D2421,Grouped_Sources!$C:$C,1,FALSE)),"", INDIRECT(VLOOKUP(D2421,Grouped_Sources!$C:$G,5,FALSE)))</f>
        <v xml:space="preserve"> on OneDrive Ali Abbas - ITHIM Global\Methods and Processes\Input Parameters\Walk_to_PT</v>
      </c>
      <c r="M2421" s="21"/>
      <c r="N2421" s="21"/>
    </row>
    <row r="2422" spans="1:14">
      <c r="A2422" s="5">
        <f t="shared" si="368"/>
        <v>27</v>
      </c>
      <c r="B2422" s="5">
        <f t="shared" si="369"/>
        <v>44</v>
      </c>
      <c r="C2422" s="5" t="str">
        <f t="shared" ca="1" si="371"/>
        <v>add_personal_motorcycle_trips</v>
      </c>
      <c r="D2422" s="5" t="str">
        <f t="shared" ref="D2422:D2425" ca="1" si="372">F2422&amp;"_"&amp;E2422</f>
        <v>add_personal_motorcycle_trips_gran_valparaiso</v>
      </c>
      <c r="E2422" s="4" t="str" cm="1">
        <f t="array" aca="1" ref="E2422" ca="1">INDIRECT(ADDRESS(1,A2422,1,1,"all_city_parameter_inputs"))</f>
        <v>gran_valparaiso</v>
      </c>
      <c r="F2422" s="6" t="str" cm="1">
        <f t="array" aca="1" ref="F2422" ca="1">IF(AND(ISBLANK(INDIRECT(ADDRESS(B2422,2,1,1,"all_city_parameter_inputs"))), ISBLANK(INDIRECT(ADDRESS(B2422,1,1,1,"all_city_parameter_inputs")))), "", IF(ISBLANK(INDIRECT(ADDRESS(B2422,1,1,1,"all_city_parameter_inputs"))), All_city_list!F2421,INDIRECT(ADDRESS(B2422,1,1,1,"all_city_parameter_inputs"))))</f>
        <v>add_personal_motorcycle_trips</v>
      </c>
      <c r="G2422" s="4" t="str" cm="1">
        <f t="array" aca="1" ref="G2422" ca="1">IF(AND(ISBLANK(INDIRECT(ADDRESS(B2422,3,1,1,"all_city_parameter_inputs"))),ISBLANK(INDIRECT(ADDRESS(B2422,2,1,1,"all_city_parameter_inputs")))),"",IF(ISBLANK(INDIRECT(ADDRESS(B2422,2,1,1,"all_city_parameter_inputs"))),"",INDIRECT(ADDRESS(B2422,2,1,1,"all_city_parameter_inputs"))))</f>
        <v/>
      </c>
      <c r="H2422" s="17" t="str" cm="1">
        <f t="array" aca="1" ref="H2422" ca="1">IF(ISBLANK(INDIRECT(ADDRESS(B2422,A2422,1,1,"all_city_parameter_inputs"))), "--",INDIRECT(ADDRESS(B2422,A2422,1,1,"all_city_parameter_inputs")))</f>
        <v>no</v>
      </c>
      <c r="I2422" s="17" t="str">
        <f ca="1">IF(OR(G2422="alpha",G2422="beta",G2422="sd",G2422="mean"),"--",VLOOKUP(C2422,Default!$B$5:$H$113,7,FALSE))</f>
        <v>no</v>
      </c>
      <c r="J2422" s="4" t="str">
        <f ca="1">VLOOKUP(F2422,Lookup!$C$5:$D$109,2, FALSE)</f>
        <v>Travel values</v>
      </c>
      <c r="K2422" s="4" t="str">
        <f ca="1">VLOOKUP(C2422,Default!$B$4:$E$113,4, FALSE)</f>
        <v>if set to 'no', does not add any personal journey motorcycle trip. If set to 'Chile' add motorcycle trips based on Chilean data. Used if no motorcycle trips exist in the travel survey at all</v>
      </c>
      <c r="L2422" s="21" t="str" cm="1">
        <f t="array" aca="1" ref="L2422" ca="1">IF(ISNA(VLOOKUP(D2422,Grouped_Sources!$C:$C,1,FALSE)),"", INDIRECT(VLOOKUP(D2422,Grouped_Sources!$C:$G,5,FALSE)))</f>
        <v xml:space="preserve"> on OneDrive Ali Abbas - ITHIM Global\Methods and Processes\Input Parameters\NewMotorcycleTrips</v>
      </c>
      <c r="M2422" s="21"/>
      <c r="N2422" s="21"/>
    </row>
    <row r="2423" spans="1:14">
      <c r="A2423" s="5">
        <f t="shared" si="368"/>
        <v>27</v>
      </c>
      <c r="B2423" s="5">
        <f t="shared" si="369"/>
        <v>45</v>
      </c>
      <c r="C2423" s="5" t="str">
        <f t="shared" ca="1" si="371"/>
        <v>proportion_motorcycle_trips</v>
      </c>
      <c r="D2423" s="5" t="str">
        <f t="shared" ca="1" si="372"/>
        <v>proportion_motorcycle_trips_gran_valparaiso</v>
      </c>
      <c r="E2423" s="4" t="str" cm="1">
        <f t="array" aca="1" ref="E2423" ca="1">INDIRECT(ADDRESS(1,A2423,1,1,"all_city_parameter_inputs"))</f>
        <v>gran_valparaiso</v>
      </c>
      <c r="F2423" s="6" t="str" cm="1">
        <f t="array" aca="1" ref="F2423" ca="1">IF(AND(ISBLANK(INDIRECT(ADDRESS(B2423,2,1,1,"all_city_parameter_inputs"))), ISBLANK(INDIRECT(ADDRESS(B2423,1,1,1,"all_city_parameter_inputs")))), "", IF(ISBLANK(INDIRECT(ADDRESS(B2423,1,1,1,"all_city_parameter_inputs"))), All_city_list!F2422,INDIRECT(ADDRESS(B2423,1,1,1,"all_city_parameter_inputs"))))</f>
        <v>proportion_motorcycle_trips</v>
      </c>
      <c r="G2423" s="4" t="str" cm="1">
        <f t="array" aca="1" ref="G2423" ca="1">IF(AND(ISBLANK(INDIRECT(ADDRESS(B2423,3,1,1,"all_city_parameter_inputs"))),ISBLANK(INDIRECT(ADDRESS(B2423,2,1,1,"all_city_parameter_inputs")))),"",IF(ISBLANK(INDIRECT(ADDRESS(B2423,2,1,1,"all_city_parameter_inputs"))),"",INDIRECT(ADDRESS(B2423,2,1,1,"all_city_parameter_inputs"))))</f>
        <v>constant</v>
      </c>
      <c r="H2423" s="17" cm="1">
        <f t="array" aca="1" ref="H2423" ca="1">IF(ISBLANK(INDIRECT(ADDRESS(B2423,A2423,1,1,"all_city_parameter_inputs"))), "--",INDIRECT(ADDRESS(B2423,A2423,1,1,"all_city_parameter_inputs")))</f>
        <v>0</v>
      </c>
      <c r="I2423" s="17">
        <f ca="1">IF(OR(G2423="alpha",G2423="beta",G2423="sd",G2423="mean"),"--",VLOOKUP(C2423,Default!$B$5:$H$113,7,FALSE))</f>
        <v>0</v>
      </c>
      <c r="J2423" s="4" t="str">
        <f ca="1">VLOOKUP(F2423,Lookup!$C$5:$D$109,2, FALSE)</f>
        <v>Travel values</v>
      </c>
      <c r="K2423" s="4" t="str">
        <f ca="1">VLOOKUP(C2423,Default!$B$4:$E$113,4, FALSE)</f>
        <v>proportion of travel survey trips that should be added as motorcycle trips</v>
      </c>
      <c r="L2423" s="21" t="str" cm="1">
        <f t="array" aca="1" ref="L2423" ca="1">IF(ISNA(VLOOKUP(D2423,Grouped_Sources!$C:$C,1,FALSE)),"", INDIRECT(VLOOKUP(D2423,Grouped_Sources!$C:$G,5,FALSE)))</f>
        <v xml:space="preserve"> on OneDrive Ali Abbas - ITHIM Global\Methods and Processes\Input Parameters\NewMotorcycleTrips</v>
      </c>
      <c r="M2423" s="21"/>
      <c r="N2423" s="21"/>
    </row>
    <row r="2424" spans="1:14">
      <c r="A2424" s="5">
        <f t="shared" si="368"/>
        <v>27</v>
      </c>
      <c r="B2424" s="5">
        <f t="shared" si="369"/>
        <v>46</v>
      </c>
      <c r="C2424" s="5" t="str">
        <f t="shared" ca="1" si="371"/>
        <v>proportion_motorcycle_trips</v>
      </c>
      <c r="D2424" s="5" t="str">
        <f t="shared" ca="1" si="372"/>
        <v>proportion_motorcycle_trips_gran_valparaiso</v>
      </c>
      <c r="E2424" s="4" t="str" cm="1">
        <f t="array" aca="1" ref="E2424" ca="1">INDIRECT(ADDRESS(1,A2424,1,1,"all_city_parameter_inputs"))</f>
        <v>gran_valparaiso</v>
      </c>
      <c r="F2424" s="6" t="str" cm="1">
        <f t="array" aca="1" ref="F2424" ca="1">IF(AND(ISBLANK(INDIRECT(ADDRESS(B2424,2,1,1,"all_city_parameter_inputs"))), ISBLANK(INDIRECT(ADDRESS(B2424,1,1,1,"all_city_parameter_inputs")))), "", IF(ISBLANK(INDIRECT(ADDRESS(B2424,1,1,1,"all_city_parameter_inputs"))), All_city_list!F2423,INDIRECT(ADDRESS(B2424,1,1,1,"all_city_parameter_inputs"))))</f>
        <v>proportion_motorcycle_trips</v>
      </c>
      <c r="G2424" s="4" t="str" cm="1">
        <f t="array" aca="1" ref="G2424" ca="1">IF(AND(ISBLANK(INDIRECT(ADDRESS(B2424,3,1,1,"all_city_parameter_inputs"))),ISBLANK(INDIRECT(ADDRESS(B2424,2,1,1,"all_city_parameter_inputs")))),"",IF(ISBLANK(INDIRECT(ADDRESS(B2424,2,1,1,"all_city_parameter_inputs"))),"",INDIRECT(ADDRESS(B2424,2,1,1,"all_city_parameter_inputs"))))</f>
        <v>alpha</v>
      </c>
      <c r="H2424" s="17" cm="1">
        <f t="array" aca="1" ref="H2424" ca="1">IF(ISBLANK(INDIRECT(ADDRESS(B2424,A2424,1,1,"all_city_parameter_inputs"))), "--",INDIRECT(ADDRESS(B2424,A2424,1,1,"all_city_parameter_inputs")))</f>
        <v>10.99</v>
      </c>
      <c r="I2424" s="17" t="str">
        <f ca="1">IF(OR(G2424="alpha",G2424="beta",G2424="sd",G2424="mean"),"--",VLOOKUP(C2424,Default!$B$5:$H$113,7,FALSE))</f>
        <v>--</v>
      </c>
      <c r="J2424" s="4" t="str">
        <f ca="1">VLOOKUP(F2424,Lookup!$C$5:$D$109,2, FALSE)</f>
        <v>Travel values</v>
      </c>
      <c r="K2424" s="4" t="str">
        <f ca="1">VLOOKUP(C2424,Default!$B$4:$E$113,4, FALSE)</f>
        <v>proportion of travel survey trips that should be added as motorcycle trips</v>
      </c>
      <c r="L2424" s="21" t="str" cm="1">
        <f t="array" aca="1" ref="L2424" ca="1">IF(ISNA(VLOOKUP(D2424,Grouped_Sources!$C:$C,1,FALSE)),"", INDIRECT(VLOOKUP(D2424,Grouped_Sources!$C:$G,5,FALSE)))</f>
        <v xml:space="preserve"> on OneDrive Ali Abbas - ITHIM Global\Methods and Processes\Input Parameters\NewMotorcycleTrips</v>
      </c>
      <c r="M2424" s="21"/>
      <c r="N2424" s="21"/>
    </row>
    <row r="2425" spans="1:14">
      <c r="A2425" s="5">
        <f t="shared" si="368"/>
        <v>27</v>
      </c>
      <c r="B2425" s="5">
        <f t="shared" si="369"/>
        <v>47</v>
      </c>
      <c r="C2425" s="5" t="str">
        <f t="shared" ca="1" si="371"/>
        <v>proportion_motorcycle_trips</v>
      </c>
      <c r="D2425" s="5" t="str">
        <f t="shared" ca="1" si="372"/>
        <v>proportion_motorcycle_trips_gran_valparaiso</v>
      </c>
      <c r="E2425" s="4" t="str" cm="1">
        <f t="array" aca="1" ref="E2425" ca="1">INDIRECT(ADDRESS(1,A2425,1,1,"all_city_parameter_inputs"))</f>
        <v>gran_valparaiso</v>
      </c>
      <c r="F2425" s="6" t="str" cm="1">
        <f t="array" aca="1" ref="F2425" ca="1">IF(AND(ISBLANK(INDIRECT(ADDRESS(B2425,2,1,1,"all_city_parameter_inputs"))), ISBLANK(INDIRECT(ADDRESS(B2425,1,1,1,"all_city_parameter_inputs")))), "", IF(ISBLANK(INDIRECT(ADDRESS(B2425,1,1,1,"all_city_parameter_inputs"))), All_city_list!F2424,INDIRECT(ADDRESS(B2425,1,1,1,"all_city_parameter_inputs"))))</f>
        <v>proportion_motorcycle_trips</v>
      </c>
      <c r="G2425" s="4" t="str" cm="1">
        <f t="array" aca="1" ref="G2425" ca="1">IF(AND(ISBLANK(INDIRECT(ADDRESS(B2425,3,1,1,"all_city_parameter_inputs"))),ISBLANK(INDIRECT(ADDRESS(B2425,2,1,1,"all_city_parameter_inputs")))),"",IF(ISBLANK(INDIRECT(ADDRESS(B2425,2,1,1,"all_city_parameter_inputs"))),"",INDIRECT(ADDRESS(B2425,2,1,1,"all_city_parameter_inputs"))))</f>
        <v>beta</v>
      </c>
      <c r="H2425" s="17" cm="1">
        <f t="array" aca="1" ref="H2425" ca="1">IF(ISBLANK(INDIRECT(ADDRESS(B2425,A2425,1,1,"all_city_parameter_inputs"))), "--",INDIRECT(ADDRESS(B2425,A2425,1,1,"all_city_parameter_inputs")))</f>
        <v>1088.01</v>
      </c>
      <c r="I2425" s="17" t="str">
        <f ca="1">IF(OR(G2425="alpha",G2425="beta",G2425="sd",G2425="mean"),"--",VLOOKUP(C2425,Default!$B$5:$H$113,7,FALSE))</f>
        <v>--</v>
      </c>
      <c r="J2425" s="4" t="str">
        <f ca="1">VLOOKUP(F2425,Lookup!$C$5:$D$109,2, FALSE)</f>
        <v>Travel values</v>
      </c>
      <c r="K2425" s="4" t="str">
        <f ca="1">VLOOKUP(C2425,Default!$B$4:$E$113,4, FALSE)</f>
        <v>proportion of travel survey trips that should be added as motorcycle trips</v>
      </c>
      <c r="L2425" s="21" t="str" cm="1">
        <f t="array" aca="1" ref="L2425" ca="1">IF(ISNA(VLOOKUP(D2425,Grouped_Sources!$C:$C,1,FALSE)),"", INDIRECT(VLOOKUP(D2425,Grouped_Sources!$C:$G,5,FALSE)))</f>
        <v xml:space="preserve"> on OneDrive Ali Abbas - ITHIM Global\Methods and Processes\Input Parameters\NewMotorcycleTrips</v>
      </c>
      <c r="M2425" s="21"/>
      <c r="N2425" s="21"/>
    </row>
    <row r="2426" spans="1:14">
      <c r="A2426" s="5">
        <f t="shared" si="368"/>
        <v>27</v>
      </c>
      <c r="B2426" s="5">
        <f t="shared" si="369"/>
        <v>48</v>
      </c>
      <c r="C2426" s="5" t="str">
        <f t="shared" ca="1" si="371"/>
        <v>add_motorcycle_fleet</v>
      </c>
      <c r="D2426" s="5" t="str">
        <f t="shared" ca="1" si="361"/>
        <v>add_motorcycle_fleet_gran_valparaiso</v>
      </c>
      <c r="E2426" s="4" t="str" cm="1">
        <f t="array" aca="1" ref="E2426" ca="1">INDIRECT(ADDRESS(1,A2426,1,1,"all_city_parameter_inputs"))</f>
        <v>gran_valparaiso</v>
      </c>
      <c r="F2426" s="6" t="str" cm="1">
        <f t="array" aca="1" ref="F2426" ca="1">IF(AND(ISBLANK(INDIRECT(ADDRESS(B2426,2,1,1,"all_city_parameter_inputs"))), ISBLANK(INDIRECT(ADDRESS(B2426,1,1,1,"all_city_parameter_inputs")))), "", IF(ISBLANK(INDIRECT(ADDRESS(B2426,1,1,1,"all_city_parameter_inputs"))), All_city_list!F2421,INDIRECT(ADDRESS(B2426,1,1,1,"all_city_parameter_inputs"))))</f>
        <v>add_motorcycle_fleet</v>
      </c>
      <c r="G2426" s="4" t="str" cm="1">
        <f t="array" aca="1" ref="G2426" ca="1">IF(AND(ISBLANK(INDIRECT(ADDRESS(B2426,3,1,1,"all_city_parameter_inputs"))),ISBLANK(INDIRECT(ADDRESS(B2426,2,1,1,"all_city_parameter_inputs")))),"",IF(ISBLANK(INDIRECT(ADDRESS(B2426,2,1,1,"all_city_parameter_inputs"))),"",INDIRECT(ADDRESS(B2426,2,1,1,"all_city_parameter_inputs"))))</f>
        <v/>
      </c>
      <c r="H2426" s="17" t="str" cm="1">
        <f t="array" aca="1" ref="H2426" ca="1">IF(ISBLANK(INDIRECT(ADDRESS(B2426,A2426,1,1,"all_city_parameter_inputs"))), "--",INDIRECT(ADDRESS(B2426,A2426,1,1,"all_city_parameter_inputs")))</f>
        <v>T</v>
      </c>
      <c r="I2426" s="17" t="str">
        <f ca="1">IF(OR(G2426="alpha",G2426="beta",G2426="sd",G2426="mean"),"--",VLOOKUP(C2426,Default!$B$5:$H$113,7,FALSE))</f>
        <v>T</v>
      </c>
      <c r="J2426" s="4" t="str">
        <f ca="1">VLOOKUP(F2426,Lookup!$C$5:$D$109,2, FALSE)</f>
        <v>Travel values</v>
      </c>
      <c r="K2426" s="4" t="str">
        <f ca="1">VLOOKUP(C2426,Default!$B$4:$E$113,4, FALSE)</f>
        <v>whether to add motorcylce ghost trips</v>
      </c>
      <c r="L2426" s="21" t="str" cm="1">
        <f t="array" aca="1" ref="L2426" ca="1">IF(ISNA(VLOOKUP(D2426,Grouped_Sources!$C:$C,1,FALSE)),"", INDIRECT(VLOOKUP(D2426,Grouped_Sources!$C:$G,5,FALSE)))</f>
        <v xml:space="preserve"> on OneDrive Ali Abbas - ITHIM Global\Methods and Processes\Input Parameters\MotorcycleFleetRatio</v>
      </c>
      <c r="M2426" s="21"/>
      <c r="N2426" s="21"/>
    </row>
    <row r="2427" spans="1:14">
      <c r="A2427" s="5">
        <f t="shared" si="368"/>
        <v>27</v>
      </c>
      <c r="B2427" s="5">
        <f t="shared" si="369"/>
        <v>49</v>
      </c>
      <c r="C2427" s="5" t="str">
        <f t="shared" ca="1" si="371"/>
        <v>fleet_to_motorcycle_ratio</v>
      </c>
      <c r="D2427" s="5" t="str">
        <f t="shared" ca="1" si="361"/>
        <v>fleet_to_motorcycle_ratio_gran_valparaiso</v>
      </c>
      <c r="E2427" s="4" t="str" cm="1">
        <f t="array" aca="1" ref="E2427" ca="1">INDIRECT(ADDRESS(1,A2427,1,1,"all_city_parameter_inputs"))</f>
        <v>gran_valparaiso</v>
      </c>
      <c r="F2427" s="6" t="str" cm="1">
        <f t="array" aca="1" ref="F2427" ca="1">IF(AND(ISBLANK(INDIRECT(ADDRESS(B2427,2,1,1,"all_city_parameter_inputs"))), ISBLANK(INDIRECT(ADDRESS(B2427,1,1,1,"all_city_parameter_inputs")))), "", IF(ISBLANK(INDIRECT(ADDRESS(B2427,1,1,1,"all_city_parameter_inputs"))), All_city_list!F2426,INDIRECT(ADDRESS(B2427,1,1,1,"all_city_parameter_inputs"))))</f>
        <v>fleet_to_motorcycle_ratio</v>
      </c>
      <c r="G2427" s="4" t="str" cm="1">
        <f t="array" aca="1" ref="G2427" ca="1">IF(AND(ISBLANK(INDIRECT(ADDRESS(B2427,3,1,1,"all_city_parameter_inputs"))),ISBLANK(INDIRECT(ADDRESS(B2427,2,1,1,"all_city_parameter_inputs")))),"",IF(ISBLANK(INDIRECT(ADDRESS(B2427,2,1,1,"all_city_parameter_inputs"))),"",INDIRECT(ADDRESS(B2427,2,1,1,"all_city_parameter_inputs"))))</f>
        <v>constant</v>
      </c>
      <c r="H2427" s="17" cm="1">
        <f t="array" aca="1" ref="H2427" ca="1">IF(ISBLANK(INDIRECT(ADDRESS(B2427,A2427,1,1,"all_city_parameter_inputs"))), "--",INDIRECT(ADDRESS(B2427,A2427,1,1,"all_city_parameter_inputs")))</f>
        <v>0.45707418042625275</v>
      </c>
      <c r="I2427" s="17">
        <f ca="1">IF(OR(G2427="alpha",G2427="beta",G2427="sd",G2427="mean"),"--",VLOOKUP(C2427,Default!$B$5:$H$113,7,FALSE))</f>
        <v>0.441176470588235</v>
      </c>
      <c r="J2427" s="4" t="str">
        <f ca="1">VLOOKUP(F2427,Lookup!$C$5:$D$109,2, FALSE)</f>
        <v>Travel values</v>
      </c>
      <c r="K2427" s="4" t="str">
        <f ca="1">VLOOKUP(C2427,Default!$B$4:$E$113,4, FALSE)</f>
        <v xml:space="preserve">ratio of missing motorbike trips, e.g. if ratio = 0.6 and total trip distance in survey is 400, then want to add 600 km of motorbike trips. </v>
      </c>
      <c r="L2427" s="21" t="str" cm="1">
        <f t="array" aca="1" ref="L2427" ca="1">IF(ISNA(VLOOKUP(D2427,Grouped_Sources!$C:$C,1,FALSE)),"", INDIRECT(VLOOKUP(D2427,Grouped_Sources!$C:$G,5,FALSE)))</f>
        <v xml:space="preserve"> on OneDrive Ali Abbas - ITHIM Global\Methods and Processes\Input Parameters\MotorcycleFleetRatio</v>
      </c>
      <c r="M2427" s="21"/>
      <c r="N2427" s="21"/>
    </row>
    <row r="2428" spans="1:14">
      <c r="A2428" s="5">
        <f t="shared" si="368"/>
        <v>27</v>
      </c>
      <c r="B2428" s="5">
        <f t="shared" si="369"/>
        <v>50</v>
      </c>
      <c r="C2428" s="5" t="str">
        <f t="shared" ca="1" si="371"/>
        <v>fleet_to_motorcycle_ratio</v>
      </c>
      <c r="D2428" s="5" t="str">
        <f t="shared" ca="1" si="361"/>
        <v>fleet_to_motorcycle_ratio_gran_valparaiso</v>
      </c>
      <c r="E2428" s="4" t="str" cm="1">
        <f t="array" aca="1" ref="E2428" ca="1">INDIRECT(ADDRESS(1,A2428,1,1,"all_city_parameter_inputs"))</f>
        <v>gran_valparaiso</v>
      </c>
      <c r="F2428" s="6" t="str" cm="1">
        <f t="array" aca="1" ref="F2428" ca="1">IF(AND(ISBLANK(INDIRECT(ADDRESS(B2428,2,1,1,"all_city_parameter_inputs"))), ISBLANK(INDIRECT(ADDRESS(B2428,1,1,1,"all_city_parameter_inputs")))), "", IF(ISBLANK(INDIRECT(ADDRESS(B2428,1,1,1,"all_city_parameter_inputs"))), All_city_list!F2427,INDIRECT(ADDRESS(B2428,1,1,1,"all_city_parameter_inputs"))))</f>
        <v>fleet_to_motorcycle_ratio</v>
      </c>
      <c r="G2428" s="4" t="str" cm="1">
        <f t="array" aca="1" ref="G2428" ca="1">IF(AND(ISBLANK(INDIRECT(ADDRESS(B2428,3,1,1,"all_city_parameter_inputs"))),ISBLANK(INDIRECT(ADDRESS(B2428,2,1,1,"all_city_parameter_inputs")))),"",IF(ISBLANK(INDIRECT(ADDRESS(B2428,2,1,1,"all_city_parameter_inputs"))),"",INDIRECT(ADDRESS(B2428,2,1,1,"all_city_parameter_inputs"))))</f>
        <v>alpha</v>
      </c>
      <c r="H2428" s="17" cm="1">
        <f t="array" aca="1" ref="H2428" ca="1">IF(ISBLANK(INDIRECT(ADDRESS(B2428,A2428,1,1,"all_city_parameter_inputs"))), "--",INDIRECT(ADDRESS(B2428,A2428,1,1,"all_city_parameter_inputs")))</f>
        <v>8.4418720811271832</v>
      </c>
      <c r="I2428" s="17" t="str">
        <f ca="1">IF(OR(G2428="alpha",G2428="beta",G2428="sd",G2428="mean"),"--",VLOOKUP(C2428,Default!$B$5:$H$113,7,FALSE))</f>
        <v>--</v>
      </c>
      <c r="J2428" s="4" t="str">
        <f ca="1">VLOOKUP(F2428,Lookup!$C$5:$D$109,2, FALSE)</f>
        <v>Travel values</v>
      </c>
      <c r="K2428" s="4" t="str">
        <f ca="1">VLOOKUP(C2428,Default!$B$4:$E$113,4, FALSE)</f>
        <v xml:space="preserve">ratio of missing motorbike trips, e.g. if ratio = 0.6 and total trip distance in survey is 400, then want to add 600 km of motorbike trips. </v>
      </c>
      <c r="L2428" s="21" t="str" cm="1">
        <f t="array" aca="1" ref="L2428" ca="1">IF(ISNA(VLOOKUP(D2428,Grouped_Sources!$C:$C,1,FALSE)),"", INDIRECT(VLOOKUP(D2428,Grouped_Sources!$C:$G,5,FALSE)))</f>
        <v xml:space="preserve"> on OneDrive Ali Abbas - ITHIM Global\Methods and Processes\Input Parameters\MotorcycleFleetRatio</v>
      </c>
      <c r="M2428" s="21"/>
      <c r="N2428" s="21"/>
    </row>
    <row r="2429" spans="1:14">
      <c r="A2429" s="5">
        <f t="shared" si="368"/>
        <v>27</v>
      </c>
      <c r="B2429" s="5">
        <f t="shared" si="369"/>
        <v>51</v>
      </c>
      <c r="C2429" s="5" t="str">
        <f t="shared" ca="1" si="371"/>
        <v>fleet_to_motorcycle_ratio</v>
      </c>
      <c r="D2429" s="5" t="str">
        <f t="shared" ca="1" si="361"/>
        <v>fleet_to_motorcycle_ratio_gran_valparaiso</v>
      </c>
      <c r="E2429" s="4" t="str" cm="1">
        <f t="array" aca="1" ref="E2429" ca="1">INDIRECT(ADDRESS(1,A2429,1,1,"all_city_parameter_inputs"))</f>
        <v>gran_valparaiso</v>
      </c>
      <c r="F2429" s="6" t="str" cm="1">
        <f t="array" aca="1" ref="F2429" ca="1">IF(AND(ISBLANK(INDIRECT(ADDRESS(B2429,2,1,1,"all_city_parameter_inputs"))), ISBLANK(INDIRECT(ADDRESS(B2429,1,1,1,"all_city_parameter_inputs")))), "", IF(ISBLANK(INDIRECT(ADDRESS(B2429,1,1,1,"all_city_parameter_inputs"))), All_city_list!F2428,INDIRECT(ADDRESS(B2429,1,1,1,"all_city_parameter_inputs"))))</f>
        <v>fleet_to_motorcycle_ratio</v>
      </c>
      <c r="G2429" s="4" t="str" cm="1">
        <f t="array" aca="1" ref="G2429" ca="1">IF(AND(ISBLANK(INDIRECT(ADDRESS(B2429,3,1,1,"all_city_parameter_inputs"))),ISBLANK(INDIRECT(ADDRESS(B2429,2,1,1,"all_city_parameter_inputs")))),"",IF(ISBLANK(INDIRECT(ADDRESS(B2429,2,1,1,"all_city_parameter_inputs"))),"",INDIRECT(ADDRESS(B2429,2,1,1,"all_city_parameter_inputs"))))</f>
        <v>beta</v>
      </c>
      <c r="H2429" s="17" cm="1">
        <f t="array" aca="1" ref="H2429" ca="1">IF(ISBLANK(INDIRECT(ADDRESS(B2429,A2429,1,1,"all_city_parameter_inputs"))), "--",INDIRECT(ADDRESS(B2429,A2429,1,1,"all_city_parameter_inputs")))</f>
        <v>10.027497755634462</v>
      </c>
      <c r="I2429" s="17" t="str">
        <f ca="1">IF(OR(G2429="alpha",G2429="beta",G2429="sd",G2429="mean"),"--",VLOOKUP(C2429,Default!$B$5:$H$113,7,FALSE))</f>
        <v>--</v>
      </c>
      <c r="J2429" s="4" t="str">
        <f ca="1">VLOOKUP(F2429,Lookup!$C$5:$D$109,2, FALSE)</f>
        <v>Travel values</v>
      </c>
      <c r="K2429" s="4" t="str">
        <f ca="1">VLOOKUP(C2429,Default!$B$4:$E$113,4, FALSE)</f>
        <v xml:space="preserve">ratio of missing motorbike trips, e.g. if ratio = 0.6 and total trip distance in survey is 400, then want to add 600 km of motorbike trips. </v>
      </c>
      <c r="L2429" s="21" t="str" cm="1">
        <f t="array" aca="1" ref="L2429" ca="1">IF(ISNA(VLOOKUP(D2429,Grouped_Sources!$C:$C,1,FALSE)),"", INDIRECT(VLOOKUP(D2429,Grouped_Sources!$C:$G,5,FALSE)))</f>
        <v xml:space="preserve"> on OneDrive Ali Abbas - ITHIM Global\Methods and Processes\Input Parameters\MotorcycleFleetRatio</v>
      </c>
      <c r="M2429" s="21"/>
      <c r="N2429" s="21"/>
    </row>
    <row r="2430" spans="1:14">
      <c r="A2430" s="5">
        <f t="shared" si="368"/>
        <v>27</v>
      </c>
      <c r="B2430" s="5">
        <f t="shared" si="369"/>
        <v>52</v>
      </c>
      <c r="C2430" s="5" t="str">
        <f t="shared" ca="1" si="371"/>
        <v>background_pa_confidence</v>
      </c>
      <c r="D2430" s="5" t="str">
        <f t="shared" ca="1" si="361"/>
        <v>background_pa_confidence_gran_valparaiso</v>
      </c>
      <c r="E2430" s="4" t="str" cm="1">
        <f t="array" aca="1" ref="E2430" ca="1">INDIRECT(ADDRESS(1,A2430,1,1,"all_city_parameter_inputs"))</f>
        <v>gran_valparaiso</v>
      </c>
      <c r="F2430" s="6" t="str" cm="1">
        <f t="array" aca="1" ref="F2430" ca="1">IF(AND(ISBLANK(INDIRECT(ADDRESS(B2430,2,1,1,"all_city_parameter_inputs"))), ISBLANK(INDIRECT(ADDRESS(B2430,1,1,1,"all_city_parameter_inputs")))), "", IF(ISBLANK(INDIRECT(ADDRESS(B2430,1,1,1,"all_city_parameter_inputs"))), All_city_list!F2429,INDIRECT(ADDRESS(B2430,1,1,1,"all_city_parameter_inputs"))))</f>
        <v>background_pa_confidence</v>
      </c>
      <c r="G2430" s="4" t="str" cm="1">
        <f t="array" aca="1" ref="G2430" ca="1">IF(AND(ISBLANK(INDIRECT(ADDRESS(B2430,3,1,1,"all_city_parameter_inputs"))),ISBLANK(INDIRECT(ADDRESS(B2430,2,1,1,"all_city_parameter_inputs")))),"",IF(ISBLANK(INDIRECT(ADDRESS(B2430,2,1,1,"all_city_parameter_inputs"))),"",INDIRECT(ADDRESS(B2430,2,1,1,"all_city_parameter_inputs"))))</f>
        <v>sample</v>
      </c>
      <c r="H2430" s="17" cm="1">
        <f t="array" aca="1" ref="H2430" ca="1">IF(ISBLANK(INDIRECT(ADDRESS(B2430,A2430,1,1,"all_city_parameter_inputs"))), "--",INDIRECT(ADDRESS(B2430,A2430,1,1,"all_city_parameter_inputs")))</f>
        <v>0.3</v>
      </c>
      <c r="I2430" s="17">
        <f ca="1">IF(OR(G2430="alpha",G2430="beta",G2430="sd",G2430="mean"),"--",VLOOKUP(C2430,Default!$B$5:$H$113,7,FALSE))</f>
        <v>1</v>
      </c>
      <c r="J2430" s="4" t="str">
        <f ca="1">VLOOKUP(F2430,Lookup!$C$5:$D$109,2, FALSE)</f>
        <v>PA values</v>
      </c>
      <c r="K2430" s="4" t="str">
        <f ca="1">VLOOKUP(C2430,Default!$B$4:$E$113,4, FALSE)</f>
        <v>how confident we are in the PA survey (in terms of number of people who report zero PA)</v>
      </c>
      <c r="L2430" s="21" t="str" cm="1">
        <f t="array" aca="1" ref="L2430" ca="1">IF(ISNA(VLOOKUP(D2430,Grouped_Sources!$C:$C,1,FALSE)),"", INDIRECT(VLOOKUP(D2430,Grouped_Sources!$C:$G,5,FALSE)))</f>
        <v/>
      </c>
      <c r="M2430" s="21"/>
      <c r="N2430" s="21"/>
    </row>
    <row r="2431" spans="1:14">
      <c r="A2431" s="5">
        <f t="shared" si="368"/>
        <v>27</v>
      </c>
      <c r="B2431" s="5">
        <f t="shared" si="369"/>
        <v>53</v>
      </c>
      <c r="C2431" s="5" t="str">
        <f t="shared" ca="1" si="371"/>
        <v>add_walk_to_pt_trips</v>
      </c>
      <c r="D2431" s="5" t="str">
        <f t="shared" ca="1" si="361"/>
        <v>add_walk_to_pt_trips_gran_valparaiso</v>
      </c>
      <c r="E2431" s="4" t="str" cm="1">
        <f t="array" aca="1" ref="E2431" ca="1">INDIRECT(ADDRESS(1,A2431,1,1,"all_city_parameter_inputs"))</f>
        <v>gran_valparaiso</v>
      </c>
      <c r="F2431" s="6" t="str" cm="1">
        <f t="array" aca="1" ref="F2431" ca="1">IF(AND(ISBLANK(INDIRECT(ADDRESS(B2431,2,1,1,"all_city_parameter_inputs"))), ISBLANK(INDIRECT(ADDRESS(B2431,1,1,1,"all_city_parameter_inputs")))), "", IF(ISBLANK(INDIRECT(ADDRESS(B2431,1,1,1,"all_city_parameter_inputs"))), All_city_list!F2430,INDIRECT(ADDRESS(B2431,1,1,1,"all_city_parameter_inputs"))))</f>
        <v>add_walk_to_pt_trips</v>
      </c>
      <c r="G2431" s="4" t="str" cm="1">
        <f t="array" aca="1" ref="G2431" ca="1">IF(AND(ISBLANK(INDIRECT(ADDRESS(B2431,3,1,1,"all_city_parameter_inputs"))),ISBLANK(INDIRECT(ADDRESS(B2431,2,1,1,"all_city_parameter_inputs")))),"",IF(ISBLANK(INDIRECT(ADDRESS(B2431,2,1,1,"all_city_parameter_inputs"))),"",INDIRECT(ADDRESS(B2431,2,1,1,"all_city_parameter_inputs"))))</f>
        <v/>
      </c>
      <c r="H2431" s="17" t="str" cm="1">
        <f t="array" aca="1" ref="H2431" ca="1">IF(ISBLANK(INDIRECT(ADDRESS(B2431,A2431,1,1,"all_city_parameter_inputs"))), "--",INDIRECT(ADDRESS(B2431,A2431,1,1,"all_city_parameter_inputs")))</f>
        <v>T</v>
      </c>
      <c r="I2431" s="17" t="str">
        <f ca="1">IF(OR(G2431="alpha",G2431="beta",G2431="sd",G2431="mean"),"--",VLOOKUP(C2431,Default!$B$5:$H$113,7,FALSE))</f>
        <v>T</v>
      </c>
      <c r="J2431" s="4" t="str">
        <f ca="1">VLOOKUP(F2431,Lookup!$C$5:$D$109,2, FALSE)</f>
        <v>Travel values</v>
      </c>
      <c r="K2431" s="4" t="str">
        <f ca="1">VLOOKUP(C2431,Default!$B$4:$E$113,4, FALSE)</f>
        <v>whether to add walk component to trips with main mode bus</v>
      </c>
      <c r="L2431" s="21" t="str" cm="1">
        <f t="array" aca="1" ref="L2431" ca="1">IF(ISNA(VLOOKUP(D2431,Grouped_Sources!$C:$C,1,FALSE)),"", INDIRECT(VLOOKUP(D2431,Grouped_Sources!$C:$G,5,FALSE)))</f>
        <v/>
      </c>
      <c r="M2431" s="21"/>
      <c r="N2431" s="21"/>
    </row>
    <row r="2432" spans="1:14">
      <c r="A2432" s="5">
        <f t="shared" si="368"/>
        <v>27</v>
      </c>
      <c r="B2432" s="5">
        <f t="shared" si="369"/>
        <v>54</v>
      </c>
      <c r="C2432" s="5" t="str">
        <f t="shared" ca="1" si="371"/>
        <v>bus_to_passenger_ratio</v>
      </c>
      <c r="D2432" s="5" t="str">
        <f t="shared" ca="1" si="361"/>
        <v>bus_to_passenger_ratio_gran_valparaiso</v>
      </c>
      <c r="E2432" s="4" t="str" cm="1">
        <f t="array" aca="1" ref="E2432" ca="1">INDIRECT(ADDRESS(1,A2432,1,1,"all_city_parameter_inputs"))</f>
        <v>gran_valparaiso</v>
      </c>
      <c r="F2432" s="6" t="str" cm="1">
        <f t="array" aca="1" ref="F2432" ca="1">IF(AND(ISBLANK(INDIRECT(ADDRESS(B2432,2,1,1,"all_city_parameter_inputs"))), ISBLANK(INDIRECT(ADDRESS(B2432,1,1,1,"all_city_parameter_inputs")))), "", IF(ISBLANK(INDIRECT(ADDRESS(B2432,1,1,1,"all_city_parameter_inputs"))), All_city_list!F2431,INDIRECT(ADDRESS(B2432,1,1,1,"all_city_parameter_inputs"))))</f>
        <v>bus_to_passenger_ratio</v>
      </c>
      <c r="G2432" s="4" t="str" cm="1">
        <f t="array" aca="1" ref="G2432" ca="1">IF(AND(ISBLANK(INDIRECT(ADDRESS(B2432,3,1,1,"all_city_parameter_inputs"))),ISBLANK(INDIRECT(ADDRESS(B2432,2,1,1,"all_city_parameter_inputs")))),"",IF(ISBLANK(INDIRECT(ADDRESS(B2432,2,1,1,"all_city_parameter_inputs"))),"",INDIRECT(ADDRESS(B2432,2,1,1,"all_city_parameter_inputs"))))</f>
        <v>constant</v>
      </c>
      <c r="H2432" s="17" cm="1">
        <f t="array" aca="1" ref="H2432" ca="1">IF(ISBLANK(INDIRECT(ADDRESS(B2432,A2432,1,1,"all_city_parameter_inputs"))), "--",INDIRECT(ADDRESS(B2432,A2432,1,1,"all_city_parameter_inputs")))</f>
        <v>6.6666666666666666E-2</v>
      </c>
      <c r="I2432" s="17">
        <f ca="1">IF(OR(G2432="alpha",G2432="beta",G2432="sd",G2432="mean"),"--",VLOOKUP(C2432,Default!$B$5:$H$113,7,FALSE))</f>
        <v>3.8910505836575897E-2</v>
      </c>
      <c r="J2432" s="4" t="str">
        <f ca="1">VLOOKUP(F2432,Lookup!$C$5:$D$109,2, FALSE)</f>
        <v>Travel values</v>
      </c>
      <c r="K2432" s="4" t="str">
        <f ca="1">VLOOKUP(C2432,Default!$B$4:$E$113,4, FALSE)</f>
        <v>number of buses per passenger</v>
      </c>
      <c r="L2432" s="21" t="str" cm="1">
        <f t="array" aca="1" ref="L2432" ca="1">IF(ISNA(VLOOKUP(D2432,Grouped_Sources!$C:$C,1,FALSE)),"", INDIRECT(VLOOKUP(D2432,Grouped_Sources!$C:$G,5,FALSE)))</f>
        <v>BusPassengerRatios_WriteUp_v.xx.docx on  on OneDrive Ali Abbas - ITHIM Global\Methods and Processes\Input Parameters\BusPassengerRatio</v>
      </c>
      <c r="M2432" s="21"/>
      <c r="N2432" s="21"/>
    </row>
    <row r="2433" spans="1:14">
      <c r="A2433" s="5">
        <f t="shared" si="368"/>
        <v>27</v>
      </c>
      <c r="B2433" s="5">
        <f t="shared" si="369"/>
        <v>55</v>
      </c>
      <c r="C2433" s="5" t="str">
        <f t="shared" ca="1" si="371"/>
        <v>bus_to_passenger_ratio</v>
      </c>
      <c r="D2433" s="5" t="str">
        <f t="shared" ca="1" si="361"/>
        <v>bus_to_passenger_ratio_gran_valparaiso</v>
      </c>
      <c r="E2433" s="4" t="str" cm="1">
        <f t="array" aca="1" ref="E2433" ca="1">INDIRECT(ADDRESS(1,A2433,1,1,"all_city_parameter_inputs"))</f>
        <v>gran_valparaiso</v>
      </c>
      <c r="F2433" s="6" t="str" cm="1">
        <f t="array" aca="1" ref="F2433" ca="1">IF(AND(ISBLANK(INDIRECT(ADDRESS(B2433,2,1,1,"all_city_parameter_inputs"))), ISBLANK(INDIRECT(ADDRESS(B2433,1,1,1,"all_city_parameter_inputs")))), "", IF(ISBLANK(INDIRECT(ADDRESS(B2433,1,1,1,"all_city_parameter_inputs"))), All_city_list!F2432,INDIRECT(ADDRESS(B2433,1,1,1,"all_city_parameter_inputs"))))</f>
        <v>bus_to_passenger_ratio</v>
      </c>
      <c r="G2433" s="4" t="str" cm="1">
        <f t="array" aca="1" ref="G2433" ca="1">IF(AND(ISBLANK(INDIRECT(ADDRESS(B2433,3,1,1,"all_city_parameter_inputs"))),ISBLANK(INDIRECT(ADDRESS(B2433,2,1,1,"all_city_parameter_inputs")))),"",IF(ISBLANK(INDIRECT(ADDRESS(B2433,2,1,1,"all_city_parameter_inputs"))),"",INDIRECT(ADDRESS(B2433,2,1,1,"all_city_parameter_inputs"))))</f>
        <v>alpha</v>
      </c>
      <c r="H2433" s="17" cm="1">
        <f t="array" aca="1" ref="H2433" ca="1">IF(ISBLANK(INDIRECT(ADDRESS(B2433,A2433,1,1,"all_city_parameter_inputs"))), "--",INDIRECT(ADDRESS(B2433,A2433,1,1,"all_city_parameter_inputs")))</f>
        <v>14.866666666666667</v>
      </c>
      <c r="I2433" s="17" t="str">
        <f ca="1">IF(OR(G2433="alpha",G2433="beta",G2433="sd",G2433="mean"),"--",VLOOKUP(C2433,Default!$B$5:$H$113,7,FALSE))</f>
        <v>--</v>
      </c>
      <c r="J2433" s="4" t="str">
        <f ca="1">VLOOKUP(F2433,Lookup!$C$5:$D$109,2, FALSE)</f>
        <v>Travel values</v>
      </c>
      <c r="K2433" s="4" t="str">
        <f ca="1">VLOOKUP(C2433,Default!$B$4:$E$113,4, FALSE)</f>
        <v>number of buses per passenger</v>
      </c>
      <c r="L2433" s="21" t="str" cm="1">
        <f t="array" aca="1" ref="L2433" ca="1">IF(ISNA(VLOOKUP(D2433,Grouped_Sources!$C:$C,1,FALSE)),"", INDIRECT(VLOOKUP(D2433,Grouped_Sources!$C:$G,5,FALSE)))</f>
        <v>BusPassengerRatios_WriteUp_v.xx.docx on  on OneDrive Ali Abbas - ITHIM Global\Methods and Processes\Input Parameters\BusPassengerRatio</v>
      </c>
      <c r="M2433" s="21"/>
      <c r="N2433" s="21"/>
    </row>
    <row r="2434" spans="1:14">
      <c r="A2434" s="5">
        <f t="shared" si="368"/>
        <v>27</v>
      </c>
      <c r="B2434" s="5">
        <f t="shared" si="369"/>
        <v>56</v>
      </c>
      <c r="C2434" s="5" t="str">
        <f t="shared" ca="1" si="371"/>
        <v>bus_to_passenger_ratio</v>
      </c>
      <c r="D2434" s="5" t="str">
        <f t="shared" ca="1" si="361"/>
        <v>bus_to_passenger_ratio_gran_valparaiso</v>
      </c>
      <c r="E2434" s="4" t="str" cm="1">
        <f t="array" aca="1" ref="E2434" ca="1">INDIRECT(ADDRESS(1,A2434,1,1,"all_city_parameter_inputs"))</f>
        <v>gran_valparaiso</v>
      </c>
      <c r="F2434" s="6" t="str" cm="1">
        <f t="array" aca="1" ref="F2434" ca="1">IF(AND(ISBLANK(INDIRECT(ADDRESS(B2434,2,1,1,"all_city_parameter_inputs"))), ISBLANK(INDIRECT(ADDRESS(B2434,1,1,1,"all_city_parameter_inputs")))), "", IF(ISBLANK(INDIRECT(ADDRESS(B2434,1,1,1,"all_city_parameter_inputs"))), All_city_list!F2433,INDIRECT(ADDRESS(B2434,1,1,1,"all_city_parameter_inputs"))))</f>
        <v>bus_to_passenger_ratio</v>
      </c>
      <c r="G2434" s="4" t="str" cm="1">
        <f t="array" aca="1" ref="G2434" ca="1">IF(AND(ISBLANK(INDIRECT(ADDRESS(B2434,3,1,1,"all_city_parameter_inputs"))),ISBLANK(INDIRECT(ADDRESS(B2434,2,1,1,"all_city_parameter_inputs")))),"",IF(ISBLANK(INDIRECT(ADDRESS(B2434,2,1,1,"all_city_parameter_inputs"))),"",INDIRECT(ADDRESS(B2434,2,1,1,"all_city_parameter_inputs"))))</f>
        <v>beta</v>
      </c>
      <c r="H2434" s="17" cm="1">
        <f t="array" aca="1" ref="H2434" ca="1">IF(ISBLANK(INDIRECT(ADDRESS(B2434,A2434,1,1,"all_city_parameter_inputs"))), "--",INDIRECT(ADDRESS(B2434,A2434,1,1,"all_city_parameter_inputs")))</f>
        <v>208.13333333333333</v>
      </c>
      <c r="I2434" s="17" t="str">
        <f ca="1">IF(OR(G2434="alpha",G2434="beta",G2434="sd",G2434="mean"),"--",VLOOKUP(C2434,Default!$B$5:$H$113,7,FALSE))</f>
        <v>--</v>
      </c>
      <c r="J2434" s="4" t="str">
        <f ca="1">VLOOKUP(F2434,Lookup!$C$5:$D$109,2, FALSE)</f>
        <v>Travel values</v>
      </c>
      <c r="K2434" s="4" t="str">
        <f ca="1">VLOOKUP(C2434,Default!$B$4:$E$113,4, FALSE)</f>
        <v>number of buses per passenger</v>
      </c>
      <c r="L2434" s="21" t="str" cm="1">
        <f t="array" aca="1" ref="L2434" ca="1">IF(ISNA(VLOOKUP(D2434,Grouped_Sources!$C:$C,1,FALSE)),"", INDIRECT(VLOOKUP(D2434,Grouped_Sources!$C:$G,5,FALSE)))</f>
        <v>BusPassengerRatios_WriteUp_v.xx.docx on  on OneDrive Ali Abbas - ITHIM Global\Methods and Processes\Input Parameters\BusPassengerRatio</v>
      </c>
      <c r="M2434" s="21"/>
      <c r="N2434" s="21"/>
    </row>
    <row r="2435" spans="1:14">
      <c r="A2435" s="5">
        <f t="shared" si="368"/>
        <v>27</v>
      </c>
      <c r="B2435" s="5">
        <f t="shared" si="369"/>
        <v>57</v>
      </c>
      <c r="C2435" s="5" t="str">
        <f t="shared" ca="1" si="371"/>
        <v>truck_to_car_ratio</v>
      </c>
      <c r="D2435" s="5" t="str">
        <f t="shared" ca="1" si="361"/>
        <v>truck_to_car_ratio_gran_valparaiso</v>
      </c>
      <c r="E2435" s="4" t="str" cm="1">
        <f t="array" aca="1" ref="E2435" ca="1">INDIRECT(ADDRESS(1,A2435,1,1,"all_city_parameter_inputs"))</f>
        <v>gran_valparaiso</v>
      </c>
      <c r="F2435" s="6" t="str" cm="1">
        <f t="array" aca="1" ref="F2435" ca="1">IF(AND(ISBLANK(INDIRECT(ADDRESS(B2435,2,1,1,"all_city_parameter_inputs"))), ISBLANK(INDIRECT(ADDRESS(B2435,1,1,1,"all_city_parameter_inputs")))), "", IF(ISBLANK(INDIRECT(ADDRESS(B2435,1,1,1,"all_city_parameter_inputs"))), All_city_list!F2434,INDIRECT(ADDRESS(B2435,1,1,1,"all_city_parameter_inputs"))))</f>
        <v>truck_to_car_ratio</v>
      </c>
      <c r="G2435" s="4" t="str" cm="1">
        <f t="array" aca="1" ref="G2435" ca="1">IF(AND(ISBLANK(INDIRECT(ADDRESS(B2435,3,1,1,"all_city_parameter_inputs"))),ISBLANK(INDIRECT(ADDRESS(B2435,2,1,1,"all_city_parameter_inputs")))),"",IF(ISBLANK(INDIRECT(ADDRESS(B2435,2,1,1,"all_city_parameter_inputs"))),"",INDIRECT(ADDRESS(B2435,2,1,1,"all_city_parameter_inputs"))))</f>
        <v>constant</v>
      </c>
      <c r="H2435" s="17" cm="1">
        <f t="array" aca="1" ref="H2435" ca="1">IF(ISBLANK(INDIRECT(ADDRESS(B2435,A2435,1,1,"all_city_parameter_inputs"))), "--",INDIRECT(ADDRESS(B2435,A2435,1,1,"all_city_parameter_inputs")))</f>
        <v>0.3</v>
      </c>
      <c r="I2435" s="17">
        <f ca="1">IF(OR(G2435="alpha",G2435="beta",G2435="sd",G2435="mean"),"--",VLOOKUP(C2435,Default!$B$5:$H$113,7,FALSE))</f>
        <v>0.3</v>
      </c>
      <c r="J2435" s="4" t="str">
        <f ca="1">VLOOKUP(F2435,Lookup!$C$5:$D$109,2, FALSE)</f>
        <v>Travel values</v>
      </c>
      <c r="K2435" s="4" t="str">
        <f ca="1">VLOOKUP(C2435,Default!$B$4:$E$113,4, FALSE)</f>
        <v>ratio of truck kilometers to car km travelled, used to add ghost trips that are not changed between the different scenarios</v>
      </c>
      <c r="L2435" s="21" t="str" cm="1">
        <f t="array" aca="1" ref="L2435" ca="1">IF(ISNA(VLOOKUP(D2435,Grouped_Sources!$C:$C,1,FALSE)),"", INDIRECT(VLOOKUP(D2435,Grouped_Sources!$C:$G,5,FALSE)))</f>
        <v>TruckCarRatio_WriteUp_v.xx.docx on  on OneDrive Ali Abbas - ITHIM Global\Methods and Processes\Input Parameters\TruckCarRatio</v>
      </c>
      <c r="M2435" s="21"/>
      <c r="N2435" s="21"/>
    </row>
    <row r="2436" spans="1:14">
      <c r="A2436" s="5">
        <f t="shared" si="368"/>
        <v>27</v>
      </c>
      <c r="B2436" s="5">
        <f t="shared" si="369"/>
        <v>58</v>
      </c>
      <c r="C2436" s="5" t="str">
        <f t="shared" ca="1" si="371"/>
        <v>truck_to_car_ratio</v>
      </c>
      <c r="D2436" s="5" t="str">
        <f t="shared" ca="1" si="361"/>
        <v>truck_to_car_ratio_gran_valparaiso</v>
      </c>
      <c r="E2436" s="4" t="str" cm="1">
        <f t="array" aca="1" ref="E2436" ca="1">INDIRECT(ADDRESS(1,A2436,1,1,"all_city_parameter_inputs"))</f>
        <v>gran_valparaiso</v>
      </c>
      <c r="F2436" s="6" t="str" cm="1">
        <f t="array" aca="1" ref="F2436" ca="1">IF(AND(ISBLANK(INDIRECT(ADDRESS(B2436,2,1,1,"all_city_parameter_inputs"))), ISBLANK(INDIRECT(ADDRESS(B2436,1,1,1,"all_city_parameter_inputs")))), "", IF(ISBLANK(INDIRECT(ADDRESS(B2436,1,1,1,"all_city_parameter_inputs"))), All_city_list!F2435,INDIRECT(ADDRESS(B2436,1,1,1,"all_city_parameter_inputs"))))</f>
        <v>truck_to_car_ratio</v>
      </c>
      <c r="G2436" s="4" t="str" cm="1">
        <f t="array" aca="1" ref="G2436" ca="1">IF(AND(ISBLANK(INDIRECT(ADDRESS(B2436,3,1,1,"all_city_parameter_inputs"))),ISBLANK(INDIRECT(ADDRESS(B2436,2,1,1,"all_city_parameter_inputs")))),"",IF(ISBLANK(INDIRECT(ADDRESS(B2436,2,1,1,"all_city_parameter_inputs"))),"",INDIRECT(ADDRESS(B2436,2,1,1,"all_city_parameter_inputs"))))</f>
        <v>alpha</v>
      </c>
      <c r="H2436" s="17" cm="1">
        <f t="array" aca="1" ref="H2436" ca="1">IF(ISBLANK(INDIRECT(ADDRESS(B2436,A2436,1,1,"all_city_parameter_inputs"))), "--",INDIRECT(ADDRESS(B2436,A2436,1,1,"all_city_parameter_inputs")))</f>
        <v>3.731999999999998</v>
      </c>
      <c r="I2436" s="17" t="str">
        <f ca="1">IF(OR(G2436="alpha",G2436="beta",G2436="sd",G2436="mean"),"--",VLOOKUP(C2436,Default!$B$5:$H$113,7,FALSE))</f>
        <v>--</v>
      </c>
      <c r="J2436" s="4" t="str">
        <f ca="1">VLOOKUP(F2436,Lookup!$C$5:$D$109,2, FALSE)</f>
        <v>Travel values</v>
      </c>
      <c r="K2436" s="4" t="str">
        <f ca="1">VLOOKUP(C2436,Default!$B$4:$E$113,4, FALSE)</f>
        <v>ratio of truck kilometers to car km travelled, used to add ghost trips that are not changed between the different scenarios</v>
      </c>
      <c r="L2436" s="21" t="str" cm="1">
        <f t="array" aca="1" ref="L2436" ca="1">IF(ISNA(VLOOKUP(D2436,Grouped_Sources!$C:$C,1,FALSE)),"", INDIRECT(VLOOKUP(D2436,Grouped_Sources!$C:$G,5,FALSE)))</f>
        <v>TruckCarRatio_WriteUp_v.xx.docx on  on OneDrive Ali Abbas - ITHIM Global\Methods and Processes\Input Parameters\TruckCarRatio</v>
      </c>
      <c r="M2436" s="21"/>
      <c r="N2436" s="21"/>
    </row>
    <row r="2437" spans="1:14">
      <c r="A2437" s="5">
        <f t="shared" si="368"/>
        <v>27</v>
      </c>
      <c r="B2437" s="5">
        <f t="shared" si="369"/>
        <v>59</v>
      </c>
      <c r="C2437" s="5" t="str">
        <f t="shared" ca="1" si="371"/>
        <v>truck_to_car_ratio</v>
      </c>
      <c r="D2437" s="5" t="str">
        <f t="shared" ca="1" si="361"/>
        <v>truck_to_car_ratio_gran_valparaiso</v>
      </c>
      <c r="E2437" s="4" t="str" cm="1">
        <f t="array" aca="1" ref="E2437" ca="1">INDIRECT(ADDRESS(1,A2437,1,1,"all_city_parameter_inputs"))</f>
        <v>gran_valparaiso</v>
      </c>
      <c r="F2437" s="6" t="str" cm="1">
        <f t="array" aca="1" ref="F2437" ca="1">IF(AND(ISBLANK(INDIRECT(ADDRESS(B2437,2,1,1,"all_city_parameter_inputs"))), ISBLANK(INDIRECT(ADDRESS(B2437,1,1,1,"all_city_parameter_inputs")))), "", IF(ISBLANK(INDIRECT(ADDRESS(B2437,1,1,1,"all_city_parameter_inputs"))), All_city_list!F2436,INDIRECT(ADDRESS(B2437,1,1,1,"all_city_parameter_inputs"))))</f>
        <v>truck_to_car_ratio</v>
      </c>
      <c r="G2437" s="4" t="str" cm="1">
        <f t="array" aca="1" ref="G2437" ca="1">IF(AND(ISBLANK(INDIRECT(ADDRESS(B2437,3,1,1,"all_city_parameter_inputs"))),ISBLANK(INDIRECT(ADDRESS(B2437,2,1,1,"all_city_parameter_inputs")))),"",IF(ISBLANK(INDIRECT(ADDRESS(B2437,2,1,1,"all_city_parameter_inputs"))),"",INDIRECT(ADDRESS(B2437,2,1,1,"all_city_parameter_inputs"))))</f>
        <v>beta</v>
      </c>
      <c r="H2437" s="17" cm="1">
        <f t="array" aca="1" ref="H2437" ca="1">IF(ISBLANK(INDIRECT(ADDRESS(B2437,A2437,1,1,"all_city_parameter_inputs"))), "--",INDIRECT(ADDRESS(B2437,A2437,1,1,"all_city_parameter_inputs")))</f>
        <v>8.7079999999999949</v>
      </c>
      <c r="I2437" s="17" t="str">
        <f ca="1">IF(OR(G2437="alpha",G2437="beta",G2437="sd",G2437="mean"),"--",VLOOKUP(C2437,Default!$B$5:$H$113,7,FALSE))</f>
        <v>--</v>
      </c>
      <c r="J2437" s="4" t="str">
        <f ca="1">VLOOKUP(F2437,Lookup!$C$5:$D$109,2, FALSE)</f>
        <v>Travel values</v>
      </c>
      <c r="K2437" s="4" t="str">
        <f ca="1">VLOOKUP(C2437,Default!$B$4:$E$113,4, FALSE)</f>
        <v>ratio of truck kilometers to car km travelled, used to add ghost trips that are not changed between the different scenarios</v>
      </c>
      <c r="L2437" s="21" t="str" cm="1">
        <f t="array" aca="1" ref="L2437" ca="1">IF(ISNA(VLOOKUP(D2437,Grouped_Sources!$C:$C,1,FALSE)),"", INDIRECT(VLOOKUP(D2437,Grouped_Sources!$C:$G,5,FALSE)))</f>
        <v>TruckCarRatio_WriteUp_v.xx.docx on  on OneDrive Ali Abbas - ITHIM Global\Methods and Processes\Input Parameters\TruckCarRatio</v>
      </c>
      <c r="M2437" s="21"/>
      <c r="N2437" s="21"/>
    </row>
    <row r="2438" spans="1:14">
      <c r="A2438" s="5">
        <f t="shared" si="368"/>
        <v>27</v>
      </c>
      <c r="B2438" s="5">
        <f t="shared" si="369"/>
        <v>60</v>
      </c>
      <c r="C2438" s="5" t="str">
        <f t="shared" ca="1" si="371"/>
        <v>PM_emission_confidence</v>
      </c>
      <c r="D2438" s="5" t="str">
        <f t="shared" ca="1" si="361"/>
        <v>PM_emission_confidence_gran_valparaiso</v>
      </c>
      <c r="E2438" s="4" t="str" cm="1">
        <f t="array" aca="1" ref="E2438" ca="1">INDIRECT(ADDRESS(1,A2438,1,1,"all_city_parameter_inputs"))</f>
        <v>gran_valparaiso</v>
      </c>
      <c r="F2438" s="6" t="str" cm="1">
        <f t="array" aca="1" ref="F2438" ca="1">IF(AND(ISBLANK(INDIRECT(ADDRESS(B2438,2,1,1,"all_city_parameter_inputs"))), ISBLANK(INDIRECT(ADDRESS(B2438,1,1,1,"all_city_parameter_inputs")))), "", IF(ISBLANK(INDIRECT(ADDRESS(B2438,1,1,1,"all_city_parameter_inputs"))), All_city_list!F2437,INDIRECT(ADDRESS(B2438,1,1,1,"all_city_parameter_inputs"))))</f>
        <v>PM_emission_confidence</v>
      </c>
      <c r="G2438" s="4" t="str" cm="1">
        <f t="array" aca="1" ref="G2438" ca="1">IF(AND(ISBLANK(INDIRECT(ADDRESS(B2438,3,1,1,"all_city_parameter_inputs"))),ISBLANK(INDIRECT(ADDRESS(B2438,2,1,1,"all_city_parameter_inputs")))),"",IF(ISBLANK(INDIRECT(ADDRESS(B2438,2,1,1,"all_city_parameter_inputs"))),"",INDIRECT(ADDRESS(B2438,2,1,1,"all_city_parameter_inputs"))))</f>
        <v>sample</v>
      </c>
      <c r="H2438" s="17" cm="1">
        <f t="array" aca="1" ref="H2438" ca="1">IF(ISBLANK(INDIRECT(ADDRESS(B2438,A2438,1,1,"all_city_parameter_inputs"))), "--",INDIRECT(ADDRESS(B2438,A2438,1,1,"all_city_parameter_inputs")))</f>
        <v>0.8</v>
      </c>
      <c r="I2438" s="17">
        <f ca="1">IF(OR(G2438="alpha",G2438="beta",G2438="sd",G2438="mean"),"--",VLOOKUP(C2438,Default!$B$5:$H$113,7,FALSE))</f>
        <v>1</v>
      </c>
      <c r="J2438" s="4" t="str">
        <f ca="1">VLOOKUP(F2438,Lookup!$C$5:$D$109,2, FALSE)</f>
        <v>Pollution values</v>
      </c>
      <c r="K2438" s="4" t="str">
        <f ca="1">VLOOKUP(C2438,Default!$B$4:$E$113,4,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438" s="21" t="str" cm="1">
        <f t="array" aca="1" ref="L2438" ca="1">IF(ISNA(VLOOKUP(D2438,Grouped_Sources!$C:$C,1,FALSE)),"", INDIRECT(VLOOKUP(D2438,Grouped_Sources!$C:$G,5,FALSE)))</f>
        <v/>
      </c>
      <c r="M2438" s="21"/>
      <c r="N2438" s="21"/>
    </row>
    <row r="2439" spans="1:14">
      <c r="A2439" s="5">
        <f t="shared" si="368"/>
        <v>27</v>
      </c>
      <c r="B2439" s="5">
        <f t="shared" si="369"/>
        <v>61</v>
      </c>
      <c r="C2439" s="5" t="str">
        <f t="shared" ca="1" si="371"/>
        <v>distance_scalar_car_taxi</v>
      </c>
      <c r="D2439" s="5" t="str">
        <f t="shared" ca="1" si="361"/>
        <v>distance_scalar_car_taxi_gran_valparaiso</v>
      </c>
      <c r="E2439" s="4" t="str" cm="1">
        <f t="array" aca="1" ref="E2439" ca="1">INDIRECT(ADDRESS(1,A2439,1,1,"all_city_parameter_inputs"))</f>
        <v>gran_valparaiso</v>
      </c>
      <c r="F2439" s="6" t="str" cm="1">
        <f t="array" aca="1" ref="F2439" ca="1">IF(AND(ISBLANK(INDIRECT(ADDRESS(B2439,2,1,1,"all_city_parameter_inputs"))), ISBLANK(INDIRECT(ADDRESS(B2439,1,1,1,"all_city_parameter_inputs")))), "", IF(ISBLANK(INDIRECT(ADDRESS(B2439,1,1,1,"all_city_parameter_inputs"))), All_city_list!F2438,INDIRECT(ADDRESS(B2439,1,1,1,"all_city_parameter_inputs"))))</f>
        <v>distance_scalar_car_taxi</v>
      </c>
      <c r="G2439" s="4" t="str" cm="1">
        <f t="array" aca="1" ref="G2439" ca="1">IF(AND(ISBLANK(INDIRECT(ADDRESS(B2439,3,1,1,"all_city_parameter_inputs"))),ISBLANK(INDIRECT(ADDRESS(B2439,2,1,1,"all_city_parameter_inputs")))),"",IF(ISBLANK(INDIRECT(ADDRESS(B2439,2,1,1,"all_city_parameter_inputs"))),"",INDIRECT(ADDRESS(B2439,2,1,1,"all_city_parameter_inputs"))))</f>
        <v>constant</v>
      </c>
      <c r="H2439" s="17" cm="1">
        <f t="array" aca="1" ref="H2439" ca="1">IF(ISBLANK(INDIRECT(ADDRESS(B2439,A2439,1,1,"all_city_parameter_inputs"))), "--",INDIRECT(ADDRESS(B2439,A2439,1,1,"all_city_parameter_inputs")))</f>
        <v>1</v>
      </c>
      <c r="I2439" s="17">
        <f ca="1">IF(OR(G2439="alpha",G2439="beta",G2439="sd",G2439="mean"),"--",VLOOKUP(C2439,Default!$B$5:$H$113,7,FALSE))</f>
        <v>1</v>
      </c>
      <c r="J2439" s="4" t="str">
        <f ca="1">VLOOKUP(F2439,Lookup!$C$5:$D$109,2, FALSE)</f>
        <v>Travel values</v>
      </c>
      <c r="K2439" s="4" t="str">
        <f ca="1">VLOOKUP(C2439,Default!$B$4:$E$113,4, FALSE)</f>
        <v>scalar for car/taxi distance, i.e. all car and taxi trips get scaled by this scalar</v>
      </c>
      <c r="L2439" s="21" t="str" cm="1">
        <f t="array" aca="1" ref="L2439" ca="1">IF(ISNA(VLOOKUP(D2439,Grouped_Sources!$C:$C,1,FALSE)),"", INDIRECT(VLOOKUP(D2439,Grouped_Sources!$C:$G,5,FALSE)))</f>
        <v xml:space="preserve"> on OneDrive Ali Abbas - ITHIM Global\Methods and Processes\Input Parameters\DistanceScalars</v>
      </c>
      <c r="M2439" s="21"/>
      <c r="N2439" s="21"/>
    </row>
    <row r="2440" spans="1:14">
      <c r="A2440" s="5">
        <f t="shared" si="368"/>
        <v>27</v>
      </c>
      <c r="B2440" s="5">
        <f t="shared" si="369"/>
        <v>62</v>
      </c>
      <c r="C2440" s="5" t="str">
        <f t="shared" ca="1" si="371"/>
        <v>distance_scalar_car_taxi</v>
      </c>
      <c r="D2440" s="5" t="str">
        <f t="shared" ca="1" si="361"/>
        <v>distance_scalar_car_taxi_gran_valparaiso</v>
      </c>
      <c r="E2440" s="4" t="str" cm="1">
        <f t="array" aca="1" ref="E2440" ca="1">INDIRECT(ADDRESS(1,A2440,1,1,"all_city_parameter_inputs"))</f>
        <v>gran_valparaiso</v>
      </c>
      <c r="F2440" s="6" t="str" cm="1">
        <f t="array" aca="1" ref="F2440" ca="1">IF(AND(ISBLANK(INDIRECT(ADDRESS(B2440,2,1,1,"all_city_parameter_inputs"))), ISBLANK(INDIRECT(ADDRESS(B2440,1,1,1,"all_city_parameter_inputs")))), "", IF(ISBLANK(INDIRECT(ADDRESS(B2440,1,1,1,"all_city_parameter_inputs"))), All_city_list!F2439,INDIRECT(ADDRESS(B2440,1,1,1,"all_city_parameter_inputs"))))</f>
        <v>distance_scalar_car_taxi</v>
      </c>
      <c r="G2440" s="4" t="str" cm="1">
        <f t="array" aca="1" ref="G2440" ca="1">IF(AND(ISBLANK(INDIRECT(ADDRESS(B2440,3,1,1,"all_city_parameter_inputs"))),ISBLANK(INDIRECT(ADDRESS(B2440,2,1,1,"all_city_parameter_inputs")))),"",IF(ISBLANK(INDIRECT(ADDRESS(B2440,2,1,1,"all_city_parameter_inputs"))),"",INDIRECT(ADDRESS(B2440,2,1,1,"all_city_parameter_inputs"))))</f>
        <v>mean</v>
      </c>
      <c r="H2440" s="17" cm="1">
        <f t="array" aca="1" ref="H2440" ca="1">IF(ISBLANK(INDIRECT(ADDRESS(B2440,A2440,1,1,"all_city_parameter_inputs"))), "--",INDIRECT(ADDRESS(B2440,A2440,1,1,"all_city_parameter_inputs")))</f>
        <v>0.99997949369128702</v>
      </c>
      <c r="I2440" s="17" t="str">
        <f ca="1">IF(OR(G2440="alpha",G2440="beta",G2440="sd",G2440="mean"),"--",VLOOKUP(C2440,Default!$B$5:$H$113,7,FALSE))</f>
        <v>--</v>
      </c>
      <c r="J2440" s="4" t="str">
        <f ca="1">VLOOKUP(F2440,Lookup!$C$5:$D$109,2, FALSE)</f>
        <v>Travel values</v>
      </c>
      <c r="K2440" s="4" t="str">
        <f ca="1">VLOOKUP(C2440,Default!$B$4:$E$113,4, FALSE)</f>
        <v>scalar for car/taxi distance, i.e. all car and taxi trips get scaled by this scalar</v>
      </c>
      <c r="L2440" s="21" t="str" cm="1">
        <f t="array" aca="1" ref="L2440" ca="1">IF(ISNA(VLOOKUP(D2440,Grouped_Sources!$C:$C,1,FALSE)),"", INDIRECT(VLOOKUP(D2440,Grouped_Sources!$C:$G,5,FALSE)))</f>
        <v xml:space="preserve"> on OneDrive Ali Abbas - ITHIM Global\Methods and Processes\Input Parameters\DistanceScalars</v>
      </c>
      <c r="M2440" s="21"/>
      <c r="N2440" s="21"/>
    </row>
    <row r="2441" spans="1:14">
      <c r="A2441" s="5">
        <f t="shared" si="368"/>
        <v>27</v>
      </c>
      <c r="B2441" s="5">
        <f t="shared" si="369"/>
        <v>63</v>
      </c>
      <c r="C2441" s="5" t="str">
        <f t="shared" ca="1" si="371"/>
        <v>distance_scalar_car_taxi</v>
      </c>
      <c r="D2441" s="5" t="str">
        <f t="shared" ca="1" si="361"/>
        <v>distance_scalar_car_taxi_gran_valparaiso</v>
      </c>
      <c r="E2441" s="4" t="str" cm="1">
        <f t="array" aca="1" ref="E2441" ca="1">INDIRECT(ADDRESS(1,A2441,1,1,"all_city_parameter_inputs"))</f>
        <v>gran_valparaiso</v>
      </c>
      <c r="F2441" s="6" t="str" cm="1">
        <f t="array" aca="1" ref="F2441" ca="1">IF(AND(ISBLANK(INDIRECT(ADDRESS(B2441,2,1,1,"all_city_parameter_inputs"))), ISBLANK(INDIRECT(ADDRESS(B2441,1,1,1,"all_city_parameter_inputs")))), "", IF(ISBLANK(INDIRECT(ADDRESS(B2441,1,1,1,"all_city_parameter_inputs"))), All_city_list!F2440,INDIRECT(ADDRESS(B2441,1,1,1,"all_city_parameter_inputs"))))</f>
        <v>distance_scalar_car_taxi</v>
      </c>
      <c r="G2441" s="4" t="str" cm="1">
        <f t="array" aca="1" ref="G2441" ca="1">IF(AND(ISBLANK(INDIRECT(ADDRESS(B2441,3,1,1,"all_city_parameter_inputs"))),ISBLANK(INDIRECT(ADDRESS(B2441,2,1,1,"all_city_parameter_inputs")))),"",IF(ISBLANK(INDIRECT(ADDRESS(B2441,2,1,1,"all_city_parameter_inputs"))),"",INDIRECT(ADDRESS(B2441,2,1,1,"all_city_parameter_inputs"))))</f>
        <v>sd</v>
      </c>
      <c r="H2441" s="17" cm="1">
        <f t="array" aca="1" ref="H2441" ca="1">IF(ISBLANK(INDIRECT(ADDRESS(B2441,A2441,1,1,"all_city_parameter_inputs"))), "--",INDIRECT(ADDRESS(B2441,A2441,1,1,"all_city_parameter_inputs")))</f>
        <v>1.00642469261329</v>
      </c>
      <c r="I2441" s="17" t="str">
        <f ca="1">IF(OR(G2441="alpha",G2441="beta",G2441="sd",G2441="mean"),"--",VLOOKUP(C2441,Default!$B$5:$H$113,7,FALSE))</f>
        <v>--</v>
      </c>
      <c r="J2441" s="4" t="str">
        <f ca="1">VLOOKUP(F2441,Lookup!$C$5:$D$109,2, FALSE)</f>
        <v>Travel values</v>
      </c>
      <c r="K2441" s="4" t="str">
        <f ca="1">VLOOKUP(C2441,Default!$B$4:$E$113,4, FALSE)</f>
        <v>scalar for car/taxi distance, i.e. all car and taxi trips get scaled by this scalar</v>
      </c>
      <c r="L2441" s="21" t="str" cm="1">
        <f t="array" aca="1" ref="L2441" ca="1">IF(ISNA(VLOOKUP(D2441,Grouped_Sources!$C:$C,1,FALSE)),"", INDIRECT(VLOOKUP(D2441,Grouped_Sources!$C:$G,5,FALSE)))</f>
        <v xml:space="preserve"> on OneDrive Ali Abbas - ITHIM Global\Methods and Processes\Input Parameters\DistanceScalars</v>
      </c>
      <c r="M2441" s="21"/>
      <c r="N2441" s="21"/>
    </row>
    <row r="2442" spans="1:14">
      <c r="A2442" s="5">
        <f t="shared" si="368"/>
        <v>27</v>
      </c>
      <c r="B2442" s="5">
        <f t="shared" si="369"/>
        <v>64</v>
      </c>
      <c r="C2442" s="5" t="str">
        <f t="shared" ca="1" si="371"/>
        <v>distance_scalar_motorcycle</v>
      </c>
      <c r="D2442" s="5" t="str">
        <f t="shared" ca="1" si="361"/>
        <v>distance_scalar_motorcycle_gran_valparaiso</v>
      </c>
      <c r="E2442" s="4" t="str" cm="1">
        <f t="array" aca="1" ref="E2442" ca="1">INDIRECT(ADDRESS(1,A2442,1,1,"all_city_parameter_inputs"))</f>
        <v>gran_valparaiso</v>
      </c>
      <c r="F2442" s="6" t="str" cm="1">
        <f t="array" aca="1" ref="F2442" ca="1">IF(AND(ISBLANK(INDIRECT(ADDRESS(B2442,2,1,1,"all_city_parameter_inputs"))), ISBLANK(INDIRECT(ADDRESS(B2442,1,1,1,"all_city_parameter_inputs")))), "", IF(ISBLANK(INDIRECT(ADDRESS(B2442,1,1,1,"all_city_parameter_inputs"))), All_city_list!F2441,INDIRECT(ADDRESS(B2442,1,1,1,"all_city_parameter_inputs"))))</f>
        <v>distance_scalar_motorcycle</v>
      </c>
      <c r="G2442" s="4" t="str" cm="1">
        <f t="array" aca="1" ref="G2442" ca="1">IF(AND(ISBLANK(INDIRECT(ADDRESS(B2442,3,1,1,"all_city_parameter_inputs"))),ISBLANK(INDIRECT(ADDRESS(B2442,2,1,1,"all_city_parameter_inputs")))),"",IF(ISBLANK(INDIRECT(ADDRESS(B2442,2,1,1,"all_city_parameter_inputs"))),"",INDIRECT(ADDRESS(B2442,2,1,1,"all_city_parameter_inputs"))))</f>
        <v>constant</v>
      </c>
      <c r="H2442" s="17" cm="1">
        <f t="array" aca="1" ref="H2442" ca="1">IF(ISBLANK(INDIRECT(ADDRESS(B2442,A2442,1,1,"all_city_parameter_inputs"))), "--",INDIRECT(ADDRESS(B2442,A2442,1,1,"all_city_parameter_inputs")))</f>
        <v>1</v>
      </c>
      <c r="I2442" s="17">
        <f ca="1">IF(OR(G2442="alpha",G2442="beta",G2442="sd",G2442="mean"),"--",VLOOKUP(C2442,Default!$B$5:$H$113,7,FALSE))</f>
        <v>1</v>
      </c>
      <c r="J2442" s="4" t="str">
        <f ca="1">VLOOKUP(F2442,Lookup!$C$5:$D$109,2, FALSE)</f>
        <v>Travel values</v>
      </c>
      <c r="K2442" s="4" t="str">
        <f ca="1">VLOOKUP(C2442,Default!$B$4:$E$113,4, FALSE)</f>
        <v>scalar for motorcycle distance, i.e. all motorbike trips are scaled by this scalar</v>
      </c>
      <c r="L2442" s="21" t="str" cm="1">
        <f t="array" aca="1" ref="L2442" ca="1">IF(ISNA(VLOOKUP(D2442,Grouped_Sources!$C:$C,1,FALSE)),"", INDIRECT(VLOOKUP(D2442,Grouped_Sources!$C:$G,5,FALSE)))</f>
        <v xml:space="preserve"> on OneDrive Ali Abbas - ITHIM Global\Methods and Processes\Input Parameters\DistanceScalars</v>
      </c>
      <c r="M2442" s="21"/>
      <c r="N2442" s="21"/>
    </row>
    <row r="2443" spans="1:14">
      <c r="A2443" s="5">
        <f t="shared" si="368"/>
        <v>27</v>
      </c>
      <c r="B2443" s="5">
        <f t="shared" si="369"/>
        <v>65</v>
      </c>
      <c r="C2443" s="5" t="str">
        <f t="shared" ca="1" si="371"/>
        <v>distance_scalar_motorcycle</v>
      </c>
      <c r="D2443" s="5" t="str">
        <f t="shared" ref="D2443:D2463" ca="1" si="373">F2443&amp;"_"&amp;E2443</f>
        <v>distance_scalar_motorcycle_gran_valparaiso</v>
      </c>
      <c r="E2443" s="4" t="str" cm="1">
        <f t="array" aca="1" ref="E2443" ca="1">INDIRECT(ADDRESS(1,A2443,1,1,"all_city_parameter_inputs"))</f>
        <v>gran_valparaiso</v>
      </c>
      <c r="F2443" s="6" t="str" cm="1">
        <f t="array" aca="1" ref="F2443" ca="1">IF(AND(ISBLANK(INDIRECT(ADDRESS(B2443,2,1,1,"all_city_parameter_inputs"))), ISBLANK(INDIRECT(ADDRESS(B2443,1,1,1,"all_city_parameter_inputs")))), "", IF(ISBLANK(INDIRECT(ADDRESS(B2443,1,1,1,"all_city_parameter_inputs"))), All_city_list!F2442,INDIRECT(ADDRESS(B2443,1,1,1,"all_city_parameter_inputs"))))</f>
        <v>distance_scalar_motorcycle</v>
      </c>
      <c r="G2443" s="4" t="str" cm="1">
        <f t="array" aca="1" ref="G2443" ca="1">IF(AND(ISBLANK(INDIRECT(ADDRESS(B2443,3,1,1,"all_city_parameter_inputs"))),ISBLANK(INDIRECT(ADDRESS(B2443,2,1,1,"all_city_parameter_inputs")))),"",IF(ISBLANK(INDIRECT(ADDRESS(B2443,2,1,1,"all_city_parameter_inputs"))),"",INDIRECT(ADDRESS(B2443,2,1,1,"all_city_parameter_inputs"))))</f>
        <v>mean</v>
      </c>
      <c r="H2443" s="17" cm="1">
        <f t="array" aca="1" ref="H2443" ca="1">IF(ISBLANK(INDIRECT(ADDRESS(B2443,A2443,1,1,"all_city_parameter_inputs"))), "--",INDIRECT(ADDRESS(B2443,A2443,1,1,"all_city_parameter_inputs")))</f>
        <v>0.99832509286094695</v>
      </c>
      <c r="I2443" s="17" t="str">
        <f ca="1">IF(OR(G2443="alpha",G2443="beta",G2443="sd",G2443="mean"),"--",VLOOKUP(C2443,Default!$B$5:$H$113,7,FALSE))</f>
        <v>--</v>
      </c>
      <c r="J2443" s="4" t="str">
        <f ca="1">VLOOKUP(F2443,Lookup!$C$5:$D$109,2, FALSE)</f>
        <v>Travel values</v>
      </c>
      <c r="K2443" s="4" t="str">
        <f ca="1">VLOOKUP(C2443,Default!$B$4:$E$113,4, FALSE)</f>
        <v>scalar for motorcycle distance, i.e. all motorbike trips are scaled by this scalar</v>
      </c>
      <c r="L2443" s="21" t="str" cm="1">
        <f t="array" aca="1" ref="L2443" ca="1">IF(ISNA(VLOOKUP(D2443,Grouped_Sources!$C:$C,1,FALSE)),"", INDIRECT(VLOOKUP(D2443,Grouped_Sources!$C:$G,5,FALSE)))</f>
        <v xml:space="preserve"> on OneDrive Ali Abbas - ITHIM Global\Methods and Processes\Input Parameters\DistanceScalars</v>
      </c>
      <c r="M2443" s="21"/>
      <c r="N2443" s="21"/>
    </row>
    <row r="2444" spans="1:14">
      <c r="A2444" s="5">
        <f t="shared" ref="A2444:A2507" si="374">A2345+1</f>
        <v>27</v>
      </c>
      <c r="B2444" s="5">
        <f t="shared" ref="B2444:B2507" si="375">B2345</f>
        <v>66</v>
      </c>
      <c r="C2444" s="5" t="str">
        <f t="shared" ca="1" si="371"/>
        <v>distance_scalar_motorcycle</v>
      </c>
      <c r="D2444" s="5" t="str">
        <f t="shared" ca="1" si="373"/>
        <v>distance_scalar_motorcycle_gran_valparaiso</v>
      </c>
      <c r="E2444" s="4" t="str" cm="1">
        <f t="array" aca="1" ref="E2444" ca="1">INDIRECT(ADDRESS(1,A2444,1,1,"all_city_parameter_inputs"))</f>
        <v>gran_valparaiso</v>
      </c>
      <c r="F2444" s="6" t="str" cm="1">
        <f t="array" aca="1" ref="F2444" ca="1">IF(AND(ISBLANK(INDIRECT(ADDRESS(B2444,2,1,1,"all_city_parameter_inputs"))), ISBLANK(INDIRECT(ADDRESS(B2444,1,1,1,"all_city_parameter_inputs")))), "", IF(ISBLANK(INDIRECT(ADDRESS(B2444,1,1,1,"all_city_parameter_inputs"))), All_city_list!F2443,INDIRECT(ADDRESS(B2444,1,1,1,"all_city_parameter_inputs"))))</f>
        <v>distance_scalar_motorcycle</v>
      </c>
      <c r="G2444" s="4" t="str" cm="1">
        <f t="array" aca="1" ref="G2444" ca="1">IF(AND(ISBLANK(INDIRECT(ADDRESS(B2444,3,1,1,"all_city_parameter_inputs"))),ISBLANK(INDIRECT(ADDRESS(B2444,2,1,1,"all_city_parameter_inputs")))),"",IF(ISBLANK(INDIRECT(ADDRESS(B2444,2,1,1,"all_city_parameter_inputs"))),"",INDIRECT(ADDRESS(B2444,2,1,1,"all_city_parameter_inputs"))))</f>
        <v>sd</v>
      </c>
      <c r="H2444" s="17" cm="1">
        <f t="array" aca="1" ref="H2444" ca="1">IF(ISBLANK(INDIRECT(ADDRESS(B2444,A2444,1,1,"all_city_parameter_inputs"))), "--",INDIRECT(ADDRESS(B2444,A2444,1,1,"all_city_parameter_inputs")))</f>
        <v>1.05961097601656</v>
      </c>
      <c r="I2444" s="17" t="str">
        <f ca="1">IF(OR(G2444="alpha",G2444="beta",G2444="sd",G2444="mean"),"--",VLOOKUP(C2444,Default!$B$5:$H$113,7,FALSE))</f>
        <v>--</v>
      </c>
      <c r="J2444" s="4" t="str">
        <f ca="1">VLOOKUP(F2444,Lookup!$C$5:$D$109,2, FALSE)</f>
        <v>Travel values</v>
      </c>
      <c r="K2444" s="4" t="str">
        <f ca="1">VLOOKUP(C2444,Default!$B$4:$E$113,4, FALSE)</f>
        <v>scalar for motorcycle distance, i.e. all motorbike trips are scaled by this scalar</v>
      </c>
      <c r="L2444" s="21" t="str" cm="1">
        <f t="array" aca="1" ref="L2444" ca="1">IF(ISNA(VLOOKUP(D2444,Grouped_Sources!$C:$C,1,FALSE)),"", INDIRECT(VLOOKUP(D2444,Grouped_Sources!$C:$G,5,FALSE)))</f>
        <v xml:space="preserve"> on OneDrive Ali Abbas - ITHIM Global\Methods and Processes\Input Parameters\DistanceScalars</v>
      </c>
      <c r="M2444" s="21"/>
      <c r="N2444" s="21"/>
    </row>
    <row r="2445" spans="1:14">
      <c r="A2445" s="5">
        <f t="shared" si="374"/>
        <v>27</v>
      </c>
      <c r="B2445" s="5">
        <f t="shared" si="375"/>
        <v>67</v>
      </c>
      <c r="C2445" s="5" t="str">
        <f t="shared" ca="1" si="371"/>
        <v>distance_scalar_pt</v>
      </c>
      <c r="D2445" s="5" t="str">
        <f t="shared" ca="1" si="373"/>
        <v>distance_scalar_pt_gran_valparaiso</v>
      </c>
      <c r="E2445" s="4" t="str" cm="1">
        <f t="array" aca="1" ref="E2445" ca="1">INDIRECT(ADDRESS(1,A2445,1,1,"all_city_parameter_inputs"))</f>
        <v>gran_valparaiso</v>
      </c>
      <c r="F2445" s="6" t="str" cm="1">
        <f t="array" aca="1" ref="F2445" ca="1">IF(AND(ISBLANK(INDIRECT(ADDRESS(B2445,2,1,1,"all_city_parameter_inputs"))), ISBLANK(INDIRECT(ADDRESS(B2445,1,1,1,"all_city_parameter_inputs")))), "", IF(ISBLANK(INDIRECT(ADDRESS(B2445,1,1,1,"all_city_parameter_inputs"))), All_city_list!F2444,INDIRECT(ADDRESS(B2445,1,1,1,"all_city_parameter_inputs"))))</f>
        <v>distance_scalar_pt</v>
      </c>
      <c r="G2445" s="4" t="str" cm="1">
        <f t="array" aca="1" ref="G2445" ca="1">IF(AND(ISBLANK(INDIRECT(ADDRESS(B2445,3,1,1,"all_city_parameter_inputs"))),ISBLANK(INDIRECT(ADDRESS(B2445,2,1,1,"all_city_parameter_inputs")))),"",IF(ISBLANK(INDIRECT(ADDRESS(B2445,2,1,1,"all_city_parameter_inputs"))),"",INDIRECT(ADDRESS(B2445,2,1,1,"all_city_parameter_inputs"))))</f>
        <v>constant</v>
      </c>
      <c r="H2445" s="17" cm="1">
        <f t="array" aca="1" ref="H2445" ca="1">IF(ISBLANK(INDIRECT(ADDRESS(B2445,A2445,1,1,"all_city_parameter_inputs"))), "--",INDIRECT(ADDRESS(B2445,A2445,1,1,"all_city_parameter_inputs")))</f>
        <v>1</v>
      </c>
      <c r="I2445" s="17">
        <f ca="1">IF(OR(G2445="alpha",G2445="beta",G2445="sd",G2445="mean"),"--",VLOOKUP(C2445,Default!$B$5:$H$113,7,FALSE))</f>
        <v>1</v>
      </c>
      <c r="J2445" s="4" t="str">
        <f ca="1">VLOOKUP(F2445,Lookup!$C$5:$D$109,2, FALSE)</f>
        <v>Travel values</v>
      </c>
      <c r="K2445" s="4" t="str">
        <f ca="1">VLOOKUP(C2445,Default!$B$4:$E$113,4, FALSE)</f>
        <v>scalar for PT distance, i.e. all public transport journey (incl bus driver if added) are scaled by this scalar</v>
      </c>
      <c r="L2445" s="21" t="str" cm="1">
        <f t="array" aca="1" ref="L2445" ca="1">IF(ISNA(VLOOKUP(D2445,Grouped_Sources!$C:$C,1,FALSE)),"", INDIRECT(VLOOKUP(D2445,Grouped_Sources!$C:$G,5,FALSE)))</f>
        <v xml:space="preserve"> on OneDrive Ali Abbas - ITHIM Global\Methods and Processes\Input Parameters\DistanceScalars</v>
      </c>
      <c r="M2445" s="21"/>
      <c r="N2445" s="21"/>
    </row>
    <row r="2446" spans="1:14">
      <c r="A2446" s="5">
        <f t="shared" si="374"/>
        <v>27</v>
      </c>
      <c r="B2446" s="5">
        <f t="shared" si="375"/>
        <v>68</v>
      </c>
      <c r="C2446" s="5" t="str">
        <f t="shared" ca="1" si="371"/>
        <v>distance_scalar_pt</v>
      </c>
      <c r="D2446" s="5" t="str">
        <f t="shared" ca="1" si="373"/>
        <v>distance_scalar_pt_gran_valparaiso</v>
      </c>
      <c r="E2446" s="4" t="str" cm="1">
        <f t="array" aca="1" ref="E2446" ca="1">INDIRECT(ADDRESS(1,A2446,1,1,"all_city_parameter_inputs"))</f>
        <v>gran_valparaiso</v>
      </c>
      <c r="F2446" s="6" t="str" cm="1">
        <f t="array" aca="1" ref="F2446" ca="1">IF(AND(ISBLANK(INDIRECT(ADDRESS(B2446,2,1,1,"all_city_parameter_inputs"))), ISBLANK(INDIRECT(ADDRESS(B2446,1,1,1,"all_city_parameter_inputs")))), "", IF(ISBLANK(INDIRECT(ADDRESS(B2446,1,1,1,"all_city_parameter_inputs"))), All_city_list!F2445,INDIRECT(ADDRESS(B2446,1,1,1,"all_city_parameter_inputs"))))</f>
        <v>distance_scalar_pt</v>
      </c>
      <c r="G2446" s="4" t="str" cm="1">
        <f t="array" aca="1" ref="G2446" ca="1">IF(AND(ISBLANK(INDIRECT(ADDRESS(B2446,3,1,1,"all_city_parameter_inputs"))),ISBLANK(INDIRECT(ADDRESS(B2446,2,1,1,"all_city_parameter_inputs")))),"",IF(ISBLANK(INDIRECT(ADDRESS(B2446,2,1,1,"all_city_parameter_inputs"))),"",INDIRECT(ADDRESS(B2446,2,1,1,"all_city_parameter_inputs"))))</f>
        <v>mean</v>
      </c>
      <c r="H2446" s="17" cm="1">
        <f t="array" aca="1" ref="H2446" ca="1">IF(ISBLANK(INDIRECT(ADDRESS(B2446,A2446,1,1,"all_city_parameter_inputs"))), "--",INDIRECT(ADDRESS(B2446,A2446,1,1,"all_city_parameter_inputs")))</f>
        <v>0.99997818143091399</v>
      </c>
      <c r="I2446" s="17" t="str">
        <f ca="1">IF(OR(G2446="alpha",G2446="beta",G2446="sd",G2446="mean"),"--",VLOOKUP(C2446,Default!$B$5:$H$113,7,FALSE))</f>
        <v>--</v>
      </c>
      <c r="J2446" s="4" t="str">
        <f ca="1">VLOOKUP(F2446,Lookup!$C$5:$D$109,2, FALSE)</f>
        <v>Travel values</v>
      </c>
      <c r="K2446" s="4" t="str">
        <f ca="1">VLOOKUP(C2446,Default!$B$4:$E$113,4, FALSE)</f>
        <v>scalar for PT distance, i.e. all public transport journey (incl bus driver if added) are scaled by this scalar</v>
      </c>
      <c r="L2446" s="21" t="str" cm="1">
        <f t="array" aca="1" ref="L2446" ca="1">IF(ISNA(VLOOKUP(D2446,Grouped_Sources!$C:$C,1,FALSE)),"", INDIRECT(VLOOKUP(D2446,Grouped_Sources!$C:$G,5,FALSE)))</f>
        <v xml:space="preserve"> on OneDrive Ali Abbas - ITHIM Global\Methods and Processes\Input Parameters\DistanceScalars</v>
      </c>
      <c r="M2446" s="21"/>
      <c r="N2446" s="21"/>
    </row>
    <row r="2447" spans="1:14">
      <c r="A2447" s="5">
        <f t="shared" si="374"/>
        <v>27</v>
      </c>
      <c r="B2447" s="5">
        <f t="shared" si="375"/>
        <v>69</v>
      </c>
      <c r="C2447" s="5" t="str">
        <f t="shared" ca="1" si="371"/>
        <v>distance_scalar_pt</v>
      </c>
      <c r="D2447" s="5" t="str">
        <f t="shared" ca="1" si="373"/>
        <v>distance_scalar_pt_gran_valparaiso</v>
      </c>
      <c r="E2447" s="4" t="str" cm="1">
        <f t="array" aca="1" ref="E2447" ca="1">INDIRECT(ADDRESS(1,A2447,1,1,"all_city_parameter_inputs"))</f>
        <v>gran_valparaiso</v>
      </c>
      <c r="F2447" s="6" t="str" cm="1">
        <f t="array" aca="1" ref="F2447" ca="1">IF(AND(ISBLANK(INDIRECT(ADDRESS(B2447,2,1,1,"all_city_parameter_inputs"))), ISBLANK(INDIRECT(ADDRESS(B2447,1,1,1,"all_city_parameter_inputs")))), "", IF(ISBLANK(INDIRECT(ADDRESS(B2447,1,1,1,"all_city_parameter_inputs"))), All_city_list!F2446,INDIRECT(ADDRESS(B2447,1,1,1,"all_city_parameter_inputs"))))</f>
        <v>distance_scalar_pt</v>
      </c>
      <c r="G2447" s="4" t="str" cm="1">
        <f t="array" aca="1" ref="G2447" ca="1">IF(AND(ISBLANK(INDIRECT(ADDRESS(B2447,3,1,1,"all_city_parameter_inputs"))),ISBLANK(INDIRECT(ADDRESS(B2447,2,1,1,"all_city_parameter_inputs")))),"",IF(ISBLANK(INDIRECT(ADDRESS(B2447,2,1,1,"all_city_parameter_inputs"))),"",INDIRECT(ADDRESS(B2447,2,1,1,"all_city_parameter_inputs"))))</f>
        <v>sd</v>
      </c>
      <c r="H2447" s="17" cm="1">
        <f t="array" aca="1" ref="H2447" ca="1">IF(ISBLANK(INDIRECT(ADDRESS(B2447,A2447,1,1,"all_city_parameter_inputs"))), "--",INDIRECT(ADDRESS(B2447,A2447,1,1,"all_city_parameter_inputs")))</f>
        <v>1.0066277441796301</v>
      </c>
      <c r="I2447" s="17" t="str">
        <f ca="1">IF(OR(G2447="alpha",G2447="beta",G2447="sd",G2447="mean"),"--",VLOOKUP(C2447,Default!$B$5:$H$113,7,FALSE))</f>
        <v>--</v>
      </c>
      <c r="J2447" s="4" t="str">
        <f ca="1">VLOOKUP(F2447,Lookup!$C$5:$D$109,2, FALSE)</f>
        <v>Travel values</v>
      </c>
      <c r="K2447" s="4" t="str">
        <f ca="1">VLOOKUP(C2447,Default!$B$4:$E$113,4, FALSE)</f>
        <v>scalar for PT distance, i.e. all public transport journey (incl bus driver if added) are scaled by this scalar</v>
      </c>
      <c r="L2447" s="21" t="str" cm="1">
        <f t="array" aca="1" ref="L2447" ca="1">IF(ISNA(VLOOKUP(D2447,Grouped_Sources!$C:$C,1,FALSE)),"", INDIRECT(VLOOKUP(D2447,Grouped_Sources!$C:$G,5,FALSE)))</f>
        <v xml:space="preserve"> on OneDrive Ali Abbas - ITHIM Global\Methods and Processes\Input Parameters\DistanceScalars</v>
      </c>
      <c r="M2447" s="21"/>
      <c r="N2447" s="21"/>
    </row>
    <row r="2448" spans="1:14">
      <c r="A2448" s="5">
        <f t="shared" si="374"/>
        <v>27</v>
      </c>
      <c r="B2448" s="5">
        <f t="shared" si="375"/>
        <v>70</v>
      </c>
      <c r="C2448" s="5" t="str">
        <f t="shared" ca="1" si="371"/>
        <v>distance_scalar_walking</v>
      </c>
      <c r="D2448" s="5" t="str">
        <f t="shared" ca="1" si="373"/>
        <v>distance_scalar_walking_gran_valparaiso</v>
      </c>
      <c r="E2448" s="4" t="str" cm="1">
        <f t="array" aca="1" ref="E2448" ca="1">INDIRECT(ADDRESS(1,A2448,1,1,"all_city_parameter_inputs"))</f>
        <v>gran_valparaiso</v>
      </c>
      <c r="F2448" s="6" t="str" cm="1">
        <f t="array" aca="1" ref="F2448" ca="1">IF(AND(ISBLANK(INDIRECT(ADDRESS(B2448,2,1,1,"all_city_parameter_inputs"))), ISBLANK(INDIRECT(ADDRESS(B2448,1,1,1,"all_city_parameter_inputs")))), "", IF(ISBLANK(INDIRECT(ADDRESS(B2448,1,1,1,"all_city_parameter_inputs"))), All_city_list!F2447,INDIRECT(ADDRESS(B2448,1,1,1,"all_city_parameter_inputs"))))</f>
        <v>distance_scalar_walking</v>
      </c>
      <c r="G2448" s="4" t="str" cm="1">
        <f t="array" aca="1" ref="G2448" ca="1">IF(AND(ISBLANK(INDIRECT(ADDRESS(B2448,3,1,1,"all_city_parameter_inputs"))),ISBLANK(INDIRECT(ADDRESS(B2448,2,1,1,"all_city_parameter_inputs")))),"",IF(ISBLANK(INDIRECT(ADDRESS(B2448,2,1,1,"all_city_parameter_inputs"))),"",INDIRECT(ADDRESS(B2448,2,1,1,"all_city_parameter_inputs"))))</f>
        <v>constant</v>
      </c>
      <c r="H2448" s="17" cm="1">
        <f t="array" aca="1" ref="H2448" ca="1">IF(ISBLANK(INDIRECT(ADDRESS(B2448,A2448,1,1,"all_city_parameter_inputs"))), "--",INDIRECT(ADDRESS(B2448,A2448,1,1,"all_city_parameter_inputs")))</f>
        <v>1</v>
      </c>
      <c r="I2448" s="17">
        <f ca="1">IF(OR(G2448="alpha",G2448="beta",G2448="sd",G2448="mean"),"--",VLOOKUP(C2448,Default!$B$5:$H$113,7,FALSE))</f>
        <v>1</v>
      </c>
      <c r="J2448" s="4" t="str">
        <f ca="1">VLOOKUP(F2448,Lookup!$C$5:$D$109,2, FALSE)</f>
        <v>Travel values</v>
      </c>
      <c r="K2448" s="4" t="str">
        <f ca="1">VLOOKUP(C2448,Default!$B$4:$E$113,4, FALSE)</f>
        <v>scalar for walking distance, i.e. all walking trips are scaled by this scalar</v>
      </c>
      <c r="L2448" s="21" t="str" cm="1">
        <f t="array" aca="1" ref="L2448" ca="1">IF(ISNA(VLOOKUP(D2448,Grouped_Sources!$C:$C,1,FALSE)),"", INDIRECT(VLOOKUP(D2448,Grouped_Sources!$C:$G,5,FALSE)))</f>
        <v xml:space="preserve"> on OneDrive Ali Abbas - ITHIM Global\Methods and Processes\Input Parameters\DistanceScalars</v>
      </c>
      <c r="M2448" s="21"/>
      <c r="N2448" s="21"/>
    </row>
    <row r="2449" spans="1:14">
      <c r="A2449" s="5">
        <f t="shared" si="374"/>
        <v>27</v>
      </c>
      <c r="B2449" s="5">
        <f t="shared" si="375"/>
        <v>71</v>
      </c>
      <c r="C2449" s="5" t="str">
        <f t="shared" ca="1" si="371"/>
        <v>distance_scalar_walking</v>
      </c>
      <c r="D2449" s="5" t="str">
        <f t="shared" ca="1" si="373"/>
        <v>distance_scalar_walking_gran_valparaiso</v>
      </c>
      <c r="E2449" s="4" t="str" cm="1">
        <f t="array" aca="1" ref="E2449" ca="1">INDIRECT(ADDRESS(1,A2449,1,1,"all_city_parameter_inputs"))</f>
        <v>gran_valparaiso</v>
      </c>
      <c r="F2449" s="6" t="str" cm="1">
        <f t="array" aca="1" ref="F2449" ca="1">IF(AND(ISBLANK(INDIRECT(ADDRESS(B2449,2,1,1,"all_city_parameter_inputs"))), ISBLANK(INDIRECT(ADDRESS(B2449,1,1,1,"all_city_parameter_inputs")))), "", IF(ISBLANK(INDIRECT(ADDRESS(B2449,1,1,1,"all_city_parameter_inputs"))), All_city_list!F2448,INDIRECT(ADDRESS(B2449,1,1,1,"all_city_parameter_inputs"))))</f>
        <v>distance_scalar_walking</v>
      </c>
      <c r="G2449" s="4" t="str" cm="1">
        <f t="array" aca="1" ref="G2449" ca="1">IF(AND(ISBLANK(INDIRECT(ADDRESS(B2449,3,1,1,"all_city_parameter_inputs"))),ISBLANK(INDIRECT(ADDRESS(B2449,2,1,1,"all_city_parameter_inputs")))),"",IF(ISBLANK(INDIRECT(ADDRESS(B2449,2,1,1,"all_city_parameter_inputs"))),"",INDIRECT(ADDRESS(B2449,2,1,1,"all_city_parameter_inputs"))))</f>
        <v>mean</v>
      </c>
      <c r="H2449" s="17" cm="1">
        <f t="array" aca="1" ref="H2449" ca="1">IF(ISBLANK(INDIRECT(ADDRESS(B2449,A2449,1,1,"all_city_parameter_inputs"))), "--",INDIRECT(ADDRESS(B2449,A2449,1,1,"all_city_parameter_inputs")))</f>
        <v>0.99998307141871001</v>
      </c>
      <c r="I2449" s="17" t="str">
        <f ca="1">IF(OR(G2449="alpha",G2449="beta",G2449="sd",G2449="mean"),"--",VLOOKUP(C2449,Default!$B$5:$H$113,7,FALSE))</f>
        <v>--</v>
      </c>
      <c r="J2449" s="4" t="str">
        <f ca="1">VLOOKUP(F2449,Lookup!$C$5:$D$109,2, FALSE)</f>
        <v>Travel values</v>
      </c>
      <c r="K2449" s="4" t="str">
        <f ca="1">VLOOKUP(C2449,Default!$B$4:$E$113,4, FALSE)</f>
        <v>scalar for walking distance, i.e. all walking trips are scaled by this scalar</v>
      </c>
      <c r="L2449" s="21" t="str" cm="1">
        <f t="array" aca="1" ref="L2449" ca="1">IF(ISNA(VLOOKUP(D2449,Grouped_Sources!$C:$C,1,FALSE)),"", INDIRECT(VLOOKUP(D2449,Grouped_Sources!$C:$G,5,FALSE)))</f>
        <v xml:space="preserve"> on OneDrive Ali Abbas - ITHIM Global\Methods and Processes\Input Parameters\DistanceScalars</v>
      </c>
      <c r="M2449" s="21"/>
      <c r="N2449" s="21"/>
    </row>
    <row r="2450" spans="1:14">
      <c r="A2450" s="5">
        <f t="shared" si="374"/>
        <v>27</v>
      </c>
      <c r="B2450" s="5">
        <f t="shared" si="375"/>
        <v>72</v>
      </c>
      <c r="C2450" s="5" t="str">
        <f t="shared" ca="1" si="371"/>
        <v>distance_scalar_walking</v>
      </c>
      <c r="D2450" s="5" t="str">
        <f t="shared" ca="1" si="373"/>
        <v>distance_scalar_walking_gran_valparaiso</v>
      </c>
      <c r="E2450" s="4" t="str" cm="1">
        <f t="array" aca="1" ref="E2450" ca="1">INDIRECT(ADDRESS(1,A2450,1,1,"all_city_parameter_inputs"))</f>
        <v>gran_valparaiso</v>
      </c>
      <c r="F2450" s="6" t="str" cm="1">
        <f t="array" aca="1" ref="F2450" ca="1">IF(AND(ISBLANK(INDIRECT(ADDRESS(B2450,2,1,1,"all_city_parameter_inputs"))), ISBLANK(INDIRECT(ADDRESS(B2450,1,1,1,"all_city_parameter_inputs")))), "", IF(ISBLANK(INDIRECT(ADDRESS(B2450,1,1,1,"all_city_parameter_inputs"))), All_city_list!F2449,INDIRECT(ADDRESS(B2450,1,1,1,"all_city_parameter_inputs"))))</f>
        <v>distance_scalar_walking</v>
      </c>
      <c r="G2450" s="4" t="str" cm="1">
        <f t="array" aca="1" ref="G2450" ca="1">IF(AND(ISBLANK(INDIRECT(ADDRESS(B2450,3,1,1,"all_city_parameter_inputs"))),ISBLANK(INDIRECT(ADDRESS(B2450,2,1,1,"all_city_parameter_inputs")))),"",IF(ISBLANK(INDIRECT(ADDRESS(B2450,2,1,1,"all_city_parameter_inputs"))),"",INDIRECT(ADDRESS(B2450,2,1,1,"all_city_parameter_inputs"))))</f>
        <v>sd</v>
      </c>
      <c r="H2450" s="17" cm="1">
        <f t="array" aca="1" ref="H2450" ca="1">IF(ISBLANK(INDIRECT(ADDRESS(B2450,A2450,1,1,"all_city_parameter_inputs"))), "--",INDIRECT(ADDRESS(B2450,A2450,1,1,"all_city_parameter_inputs")))</f>
        <v>1.00583567702875</v>
      </c>
      <c r="I2450" s="17" t="str">
        <f ca="1">IF(OR(G2450="alpha",G2450="beta",G2450="sd",G2450="mean"),"--",VLOOKUP(C2450,Default!$B$5:$H$113,7,FALSE))</f>
        <v>--</v>
      </c>
      <c r="J2450" s="4" t="str">
        <f ca="1">VLOOKUP(F2450,Lookup!$C$5:$D$109,2, FALSE)</f>
        <v>Travel values</v>
      </c>
      <c r="K2450" s="4" t="str">
        <f ca="1">VLOOKUP(C2450,Default!$B$4:$E$113,4, FALSE)</f>
        <v>scalar for walking distance, i.e. all walking trips are scaled by this scalar</v>
      </c>
      <c r="L2450" s="21" t="str" cm="1">
        <f t="array" aca="1" ref="L2450" ca="1">IF(ISNA(VLOOKUP(D2450,Grouped_Sources!$C:$C,1,FALSE)),"", INDIRECT(VLOOKUP(D2450,Grouped_Sources!$C:$G,5,FALSE)))</f>
        <v xml:space="preserve"> on OneDrive Ali Abbas - ITHIM Global\Methods and Processes\Input Parameters\DistanceScalars</v>
      </c>
      <c r="M2450" s="21"/>
      <c r="N2450" s="21"/>
    </row>
    <row r="2451" spans="1:14">
      <c r="A2451" s="5">
        <f t="shared" si="374"/>
        <v>27</v>
      </c>
      <c r="B2451" s="5">
        <f t="shared" si="375"/>
        <v>73</v>
      </c>
      <c r="C2451" s="5" t="str">
        <f t="shared" ca="1" si="371"/>
        <v>distance_scalar_cycling</v>
      </c>
      <c r="D2451" s="5" t="str">
        <f t="shared" ca="1" si="373"/>
        <v>distance_scalar_cycling_gran_valparaiso</v>
      </c>
      <c r="E2451" s="4" t="str" cm="1">
        <f t="array" aca="1" ref="E2451" ca="1">INDIRECT(ADDRESS(1,A2451,1,1,"all_city_parameter_inputs"))</f>
        <v>gran_valparaiso</v>
      </c>
      <c r="F2451" s="6" t="str" cm="1">
        <f t="array" aca="1" ref="F2451" ca="1">IF(AND(ISBLANK(INDIRECT(ADDRESS(B2451,2,1,1,"all_city_parameter_inputs"))), ISBLANK(INDIRECT(ADDRESS(B2451,1,1,1,"all_city_parameter_inputs")))), "", IF(ISBLANK(INDIRECT(ADDRESS(B2451,1,1,1,"all_city_parameter_inputs"))), All_city_list!F2450,INDIRECT(ADDRESS(B2451,1,1,1,"all_city_parameter_inputs"))))</f>
        <v>distance_scalar_cycling</v>
      </c>
      <c r="G2451" s="4" t="str" cm="1">
        <f t="array" aca="1" ref="G2451" ca="1">IF(AND(ISBLANK(INDIRECT(ADDRESS(B2451,3,1,1,"all_city_parameter_inputs"))),ISBLANK(INDIRECT(ADDRESS(B2451,2,1,1,"all_city_parameter_inputs")))),"",IF(ISBLANK(INDIRECT(ADDRESS(B2451,2,1,1,"all_city_parameter_inputs"))),"",INDIRECT(ADDRESS(B2451,2,1,1,"all_city_parameter_inputs"))))</f>
        <v>constant</v>
      </c>
      <c r="H2451" s="17" cm="1">
        <f t="array" aca="1" ref="H2451" ca="1">IF(ISBLANK(INDIRECT(ADDRESS(B2451,A2451,1,1,"all_city_parameter_inputs"))), "--",INDIRECT(ADDRESS(B2451,A2451,1,1,"all_city_parameter_inputs")))</f>
        <v>1</v>
      </c>
      <c r="I2451" s="17">
        <f ca="1">IF(OR(G2451="alpha",G2451="beta",G2451="sd",G2451="mean"),"--",VLOOKUP(C2451,Default!$B$5:$H$113,7,FALSE))</f>
        <v>1</v>
      </c>
      <c r="J2451" s="4" t="str">
        <f ca="1">VLOOKUP(F2451,Lookup!$C$5:$D$109,2, FALSE)</f>
        <v>Travel values</v>
      </c>
      <c r="K2451" s="4" t="str">
        <f ca="1">VLOOKUP(C2451,Default!$B$4:$E$113,4, FALSE)</f>
        <v>scalar for cycling distance, i.e. all cycling trips are scaled by this scalar</v>
      </c>
      <c r="L2451" s="21" t="str" cm="1">
        <f t="array" aca="1" ref="L2451" ca="1">IF(ISNA(VLOOKUP(D2451,Grouped_Sources!$C:$C,1,FALSE)),"", INDIRECT(VLOOKUP(D2451,Grouped_Sources!$C:$G,5,FALSE)))</f>
        <v xml:space="preserve"> on OneDrive Ali Abbas - ITHIM Global\Methods and Processes\Input Parameters\DistanceScalars</v>
      </c>
      <c r="M2451" s="21"/>
      <c r="N2451" s="21"/>
    </row>
    <row r="2452" spans="1:14">
      <c r="A2452" s="5">
        <f t="shared" si="374"/>
        <v>27</v>
      </c>
      <c r="B2452" s="5">
        <f t="shared" si="375"/>
        <v>74</v>
      </c>
      <c r="C2452" s="5" t="str">
        <f t="shared" ca="1" si="371"/>
        <v>distance_scalar_cycling</v>
      </c>
      <c r="D2452" s="5" t="str">
        <f t="shared" ca="1" si="373"/>
        <v>distance_scalar_cycling_gran_valparaiso</v>
      </c>
      <c r="E2452" s="4" t="str" cm="1">
        <f t="array" aca="1" ref="E2452" ca="1">INDIRECT(ADDRESS(1,A2452,1,1,"all_city_parameter_inputs"))</f>
        <v>gran_valparaiso</v>
      </c>
      <c r="F2452" s="6" t="str" cm="1">
        <f t="array" aca="1" ref="F2452" ca="1">IF(AND(ISBLANK(INDIRECT(ADDRESS(B2452,2,1,1,"all_city_parameter_inputs"))), ISBLANK(INDIRECT(ADDRESS(B2452,1,1,1,"all_city_parameter_inputs")))), "", IF(ISBLANK(INDIRECT(ADDRESS(B2452,1,1,1,"all_city_parameter_inputs"))), All_city_list!F2451,INDIRECT(ADDRESS(B2452,1,1,1,"all_city_parameter_inputs"))))</f>
        <v>distance_scalar_cycling</v>
      </c>
      <c r="G2452" s="4" t="str" cm="1">
        <f t="array" aca="1" ref="G2452" ca="1">IF(AND(ISBLANK(INDIRECT(ADDRESS(B2452,3,1,1,"all_city_parameter_inputs"))),ISBLANK(INDIRECT(ADDRESS(B2452,2,1,1,"all_city_parameter_inputs")))),"",IF(ISBLANK(INDIRECT(ADDRESS(B2452,2,1,1,"all_city_parameter_inputs"))),"",INDIRECT(ADDRESS(B2452,2,1,1,"all_city_parameter_inputs"))))</f>
        <v>mean</v>
      </c>
      <c r="H2452" s="17" cm="1">
        <f t="array" aca="1" ref="H2452" ca="1">IF(ISBLANK(INDIRECT(ADDRESS(B2452,A2452,1,1,"all_city_parameter_inputs"))), "--",INDIRECT(ADDRESS(B2452,A2452,1,1,"all_city_parameter_inputs")))</f>
        <v>0.99903282375356794</v>
      </c>
      <c r="I2452" s="17" t="str">
        <f ca="1">IF(OR(G2452="alpha",G2452="beta",G2452="sd",G2452="mean"),"--",VLOOKUP(C2452,Default!$B$5:$H$113,7,FALSE))</f>
        <v>--</v>
      </c>
      <c r="J2452" s="4" t="str">
        <f ca="1">VLOOKUP(F2452,Lookup!$C$5:$D$109,2, FALSE)</f>
        <v>Travel values</v>
      </c>
      <c r="K2452" s="4" t="str">
        <f ca="1">VLOOKUP(C2452,Default!$B$4:$E$113,4, FALSE)</f>
        <v>scalar for cycling distance, i.e. all cycling trips are scaled by this scalar</v>
      </c>
      <c r="L2452" s="21" t="str" cm="1">
        <f t="array" aca="1" ref="L2452" ca="1">IF(ISNA(VLOOKUP(D2452,Grouped_Sources!$C:$C,1,FALSE)),"", INDIRECT(VLOOKUP(D2452,Grouped_Sources!$C:$G,5,FALSE)))</f>
        <v xml:space="preserve"> on OneDrive Ali Abbas - ITHIM Global\Methods and Processes\Input Parameters\DistanceScalars</v>
      </c>
      <c r="M2452" s="21"/>
      <c r="N2452" s="21"/>
    </row>
    <row r="2453" spans="1:14">
      <c r="A2453" s="5">
        <f t="shared" si="374"/>
        <v>27</v>
      </c>
      <c r="B2453" s="5">
        <f t="shared" si="375"/>
        <v>75</v>
      </c>
      <c r="C2453" s="5" t="str">
        <f t="shared" ca="1" si="371"/>
        <v>distance_scalar_cycling</v>
      </c>
      <c r="D2453" s="5" t="str">
        <f t="shared" ca="1" si="373"/>
        <v>distance_scalar_cycling_gran_valparaiso</v>
      </c>
      <c r="E2453" s="4" t="str" cm="1">
        <f t="array" aca="1" ref="E2453" ca="1">INDIRECT(ADDRESS(1,A2453,1,1,"all_city_parameter_inputs"))</f>
        <v>gran_valparaiso</v>
      </c>
      <c r="F2453" s="6" t="str" cm="1">
        <f t="array" aca="1" ref="F2453" ca="1">IF(AND(ISBLANK(INDIRECT(ADDRESS(B2453,2,1,1,"all_city_parameter_inputs"))), ISBLANK(INDIRECT(ADDRESS(B2453,1,1,1,"all_city_parameter_inputs")))), "", IF(ISBLANK(INDIRECT(ADDRESS(B2453,1,1,1,"all_city_parameter_inputs"))), All_city_list!F2452,INDIRECT(ADDRESS(B2453,1,1,1,"all_city_parameter_inputs"))))</f>
        <v>distance_scalar_cycling</v>
      </c>
      <c r="G2453" s="4" t="str" cm="1">
        <f t="array" aca="1" ref="G2453" ca="1">IF(AND(ISBLANK(INDIRECT(ADDRESS(B2453,3,1,1,"all_city_parameter_inputs"))),ISBLANK(INDIRECT(ADDRESS(B2453,2,1,1,"all_city_parameter_inputs")))),"",IF(ISBLANK(INDIRECT(ADDRESS(B2453,2,1,1,"all_city_parameter_inputs"))),"",INDIRECT(ADDRESS(B2453,2,1,1,"all_city_parameter_inputs"))))</f>
        <v>sd</v>
      </c>
      <c r="H2453" s="17" cm="1">
        <f t="array" aca="1" ref="H2453" ca="1">IF(ISBLANK(INDIRECT(ADDRESS(B2453,A2453,1,1,"all_city_parameter_inputs"))), "--",INDIRECT(ADDRESS(B2453,A2453,1,1,"all_city_parameter_inputs")))</f>
        <v>1.04497390553926</v>
      </c>
      <c r="I2453" s="17" t="str">
        <f ca="1">IF(OR(G2453="alpha",G2453="beta",G2453="sd",G2453="mean"),"--",VLOOKUP(C2453,Default!$B$5:$H$113,7,FALSE))</f>
        <v>--</v>
      </c>
      <c r="J2453" s="4" t="str">
        <f ca="1">VLOOKUP(F2453,Lookup!$C$5:$D$109,2, FALSE)</f>
        <v>Travel values</v>
      </c>
      <c r="K2453" s="4" t="str">
        <f ca="1">VLOOKUP(C2453,Default!$B$4:$E$113,4, FALSE)</f>
        <v>scalar for cycling distance, i.e. all cycling trips are scaled by this scalar</v>
      </c>
      <c r="L2453" s="21" t="str" cm="1">
        <f t="array" aca="1" ref="L2453" ca="1">IF(ISNA(VLOOKUP(D2453,Grouped_Sources!$C:$C,1,FALSE)),"", INDIRECT(VLOOKUP(D2453,Grouped_Sources!$C:$G,5,FALSE)))</f>
        <v xml:space="preserve"> on OneDrive Ali Abbas - ITHIM Global\Methods and Processes\Input Parameters\DistanceScalars</v>
      </c>
      <c r="M2453" s="21"/>
      <c r="N2453" s="21"/>
    </row>
    <row r="2454" spans="1:14">
      <c r="A2454" s="5">
        <f t="shared" si="374"/>
        <v>27</v>
      </c>
      <c r="B2454" s="5">
        <f t="shared" si="375"/>
        <v>76</v>
      </c>
      <c r="C2454" s="5" t="str">
        <f t="shared" ca="1" si="371"/>
        <v>CO2_emission_inventories motorcycle</v>
      </c>
      <c r="D2454" s="5" t="str">
        <f t="shared" ca="1" si="373"/>
        <v>CO2_emission_inventories_gran_valparaiso</v>
      </c>
      <c r="E2454" s="4" t="str" cm="1">
        <f t="array" aca="1" ref="E2454" ca="1">INDIRECT(ADDRESS(1,A2454,1,1,"all_city_parameter_inputs"))</f>
        <v>gran_valparaiso</v>
      </c>
      <c r="F2454" s="6" t="str" cm="1">
        <f t="array" aca="1" ref="F2454" ca="1">IF(AND(ISBLANK(INDIRECT(ADDRESS(B2454,2,1,1,"all_city_parameter_inputs"))), ISBLANK(INDIRECT(ADDRESS(B2454,1,1,1,"all_city_parameter_inputs")))), "", IF(ISBLANK(INDIRECT(ADDRESS(B2454,1,1,1,"all_city_parameter_inputs"))), All_city_list!F2453,INDIRECT(ADDRESS(B2454,1,1,1,"all_city_parameter_inputs"))))</f>
        <v>CO2_emission_inventories</v>
      </c>
      <c r="G2454" s="4" t="str" cm="1">
        <f t="array" aca="1" ref="G2454" ca="1">IF(AND(ISBLANK(INDIRECT(ADDRESS(B2454,3,1,1,"all_city_parameter_inputs"))),ISBLANK(INDIRECT(ADDRESS(B2454,2,1,1,"all_city_parameter_inputs")))),"",IF(ISBLANK(INDIRECT(ADDRESS(B2454,2,1,1,"all_city_parameter_inputs"))),"",INDIRECT(ADDRESS(B2454,2,1,1,"all_city_parameter_inputs"))))</f>
        <v>motorcycle</v>
      </c>
      <c r="H2454" s="17" cm="1">
        <f t="array" aca="1" ref="H2454" ca="1">IF(ISBLANK(INDIRECT(ADDRESS(B2454,A2454,1,1,"all_city_parameter_inputs"))), "--",INDIRECT(ADDRESS(B2454,A2454,1,1,"all_city_parameter_inputs")))</f>
        <v>32712.247319999999</v>
      </c>
      <c r="I2454" s="17">
        <f ca="1">IF(OR(G2454="alpha",G2454="beta",G2454="sd",G2454="mean"),"--",VLOOKUP(C2454,Default!$B$5:$H$113,7,FALSE))</f>
        <v>30033.571810000001</v>
      </c>
      <c r="J2454" s="4" t="str">
        <f ca="1">VLOOKUP(F2454,Lookup!$C$5:$D$109,2, FALSE)</f>
        <v>Pollution values</v>
      </c>
      <c r="K2454" s="4" t="str">
        <f ca="1">VLOOKUP(C2454,Default!$B$4:$E$113,4, FALSE)</f>
        <v>- used to estimate the CO2 for scenarios (function "scenario_co2_calculations").
- used to create the VEHICLE_INVENTORY, with speeds, PM and CO2 emissions (function "set_vehicle_inventory").</v>
      </c>
      <c r="L2454" s="21" t="str" cm="1">
        <f t="array" aca="1" ref="L2454" ca="1">IF(ISNA(VLOOKUP(D2454,Grouped_Sources!$C:$C,1,FALSE)),"", INDIRECT(VLOOKUP(D2454,Grouped_Sources!$C:$G,5,FALSE)))</f>
        <v/>
      </c>
      <c r="M2454" s="21"/>
      <c r="N2454" s="21"/>
    </row>
    <row r="2455" spans="1:14">
      <c r="A2455" s="5">
        <f t="shared" si="374"/>
        <v>27</v>
      </c>
      <c r="B2455" s="5">
        <f t="shared" si="375"/>
        <v>77</v>
      </c>
      <c r="C2455" s="5" t="str">
        <f t="shared" ca="1" si="371"/>
        <v>CO2_emission_inventories car</v>
      </c>
      <c r="D2455" s="5" t="str">
        <f t="shared" ca="1" si="373"/>
        <v>CO2_emission_inventories_gran_valparaiso</v>
      </c>
      <c r="E2455" s="4" t="str" cm="1">
        <f t="array" aca="1" ref="E2455" ca="1">INDIRECT(ADDRESS(1,A2455,1,1,"all_city_parameter_inputs"))</f>
        <v>gran_valparaiso</v>
      </c>
      <c r="F2455" s="6" t="str" cm="1">
        <f t="array" aca="1" ref="F2455" ca="1">IF(AND(ISBLANK(INDIRECT(ADDRESS(B2455,2,1,1,"all_city_parameter_inputs"))), ISBLANK(INDIRECT(ADDRESS(B2455,1,1,1,"all_city_parameter_inputs")))), "", IF(ISBLANK(INDIRECT(ADDRESS(B2455,1,1,1,"all_city_parameter_inputs"))), All_city_list!F2454,INDIRECT(ADDRESS(B2455,1,1,1,"all_city_parameter_inputs"))))</f>
        <v>CO2_emission_inventories</v>
      </c>
      <c r="G2455" s="4" t="str" cm="1">
        <f t="array" aca="1" ref="G2455" ca="1">IF(AND(ISBLANK(INDIRECT(ADDRESS(B2455,3,1,1,"all_city_parameter_inputs"))),ISBLANK(INDIRECT(ADDRESS(B2455,2,1,1,"all_city_parameter_inputs")))),"",IF(ISBLANK(INDIRECT(ADDRESS(B2455,2,1,1,"all_city_parameter_inputs"))),"",INDIRECT(ADDRESS(B2455,2,1,1,"all_city_parameter_inputs"))))</f>
        <v>car</v>
      </c>
      <c r="H2455" s="17" cm="1">
        <f t="array" aca="1" ref="H2455" ca="1">IF(ISBLANK(INDIRECT(ADDRESS(B2455,A2455,1,1,"all_city_parameter_inputs"))), "--",INDIRECT(ADDRESS(B2455,A2455,1,1,"all_city_parameter_inputs")))</f>
        <v>406321.94040000002</v>
      </c>
      <c r="I2455" s="17">
        <f ca="1">IF(OR(G2455="alpha",G2455="beta",G2455="sd",G2455="mean"),"--",VLOOKUP(C2455,Default!$B$5:$H$113,7,FALSE))</f>
        <v>1033377.341</v>
      </c>
      <c r="J2455" s="4" t="str">
        <f ca="1">VLOOKUP(F2455,Lookup!$C$5:$D$109,2, FALSE)</f>
        <v>Pollution values</v>
      </c>
      <c r="K2455" s="4">
        <f ca="1">VLOOKUP(C2455,Default!$B$4:$E$113,4, FALSE)</f>
        <v>0</v>
      </c>
      <c r="L2455" s="21" t="str" cm="1">
        <f t="array" aca="1" ref="L2455" ca="1">IF(ISNA(VLOOKUP(D2455,Grouped_Sources!$C:$C,1,FALSE)),"", INDIRECT(VLOOKUP(D2455,Grouped_Sources!$C:$G,5,FALSE)))</f>
        <v/>
      </c>
      <c r="M2455" s="21"/>
      <c r="N2455" s="21"/>
    </row>
    <row r="2456" spans="1:14">
      <c r="A2456" s="5">
        <f t="shared" si="374"/>
        <v>27</v>
      </c>
      <c r="B2456" s="5">
        <f t="shared" si="375"/>
        <v>78</v>
      </c>
      <c r="C2456" s="5" t="str">
        <f t="shared" ca="1" si="371"/>
        <v>CO2_emission_inventories bus_driver</v>
      </c>
      <c r="D2456" s="5" t="str">
        <f t="shared" ca="1" si="373"/>
        <v>CO2_emission_inventories_gran_valparaiso</v>
      </c>
      <c r="E2456" s="4" t="str" cm="1">
        <f t="array" aca="1" ref="E2456" ca="1">INDIRECT(ADDRESS(1,A2456,1,1,"all_city_parameter_inputs"))</f>
        <v>gran_valparaiso</v>
      </c>
      <c r="F2456" s="6" t="str" cm="1">
        <f t="array" aca="1" ref="F2456" ca="1">IF(AND(ISBLANK(INDIRECT(ADDRESS(B2456,2,1,1,"all_city_parameter_inputs"))), ISBLANK(INDIRECT(ADDRESS(B2456,1,1,1,"all_city_parameter_inputs")))), "", IF(ISBLANK(INDIRECT(ADDRESS(B2456,1,1,1,"all_city_parameter_inputs"))), All_city_list!F2455,INDIRECT(ADDRESS(B2456,1,1,1,"all_city_parameter_inputs"))))</f>
        <v>CO2_emission_inventories</v>
      </c>
      <c r="G2456" s="4" t="str" cm="1">
        <f t="array" aca="1" ref="G2456" ca="1">IF(AND(ISBLANK(INDIRECT(ADDRESS(B2456,3,1,1,"all_city_parameter_inputs"))),ISBLANK(INDIRECT(ADDRESS(B2456,2,1,1,"all_city_parameter_inputs")))),"",IF(ISBLANK(INDIRECT(ADDRESS(B2456,2,1,1,"all_city_parameter_inputs"))),"",INDIRECT(ADDRESS(B2456,2,1,1,"all_city_parameter_inputs"))))</f>
        <v>bus_driver</v>
      </c>
      <c r="H2456" s="17" cm="1">
        <f t="array" aca="1" ref="H2456" ca="1">IF(ISBLANK(INDIRECT(ADDRESS(B2456,A2456,1,1,"all_city_parameter_inputs"))), "--",INDIRECT(ADDRESS(B2456,A2456,1,1,"all_city_parameter_inputs")))</f>
        <v>22446.681789999999</v>
      </c>
      <c r="I2456" s="17">
        <f ca="1">IF(OR(G2456="alpha",G2456="beta",G2456="sd",G2456="mean"),"--",VLOOKUP(C2456,Default!$B$5:$H$113,7,FALSE))</f>
        <v>100429.7216</v>
      </c>
      <c r="J2456" s="4" t="str">
        <f ca="1">VLOOKUP(F2456,Lookup!$C$5:$D$109,2, FALSE)</f>
        <v>Pollution values</v>
      </c>
      <c r="K2456" s="4">
        <f ca="1">VLOOKUP(C2456,Default!$B$4:$E$113,4, FALSE)</f>
        <v>0</v>
      </c>
      <c r="L2456" s="21" t="str" cm="1">
        <f t="array" aca="1" ref="L2456" ca="1">IF(ISNA(VLOOKUP(D2456,Grouped_Sources!$C:$C,1,FALSE)),"", INDIRECT(VLOOKUP(D2456,Grouped_Sources!$C:$G,5,FALSE)))</f>
        <v/>
      </c>
      <c r="M2456" s="21"/>
      <c r="N2456" s="21"/>
    </row>
    <row r="2457" spans="1:14">
      <c r="A2457" s="5">
        <f t="shared" si="374"/>
        <v>27</v>
      </c>
      <c r="B2457" s="5">
        <f t="shared" si="375"/>
        <v>79</v>
      </c>
      <c r="C2457" s="5" t="str">
        <f t="shared" ca="1" si="371"/>
        <v>CO2_emission_inventories big_truck</v>
      </c>
      <c r="D2457" s="5" t="str">
        <f t="shared" ca="1" si="373"/>
        <v>CO2_emission_inventories_gran_valparaiso</v>
      </c>
      <c r="E2457" s="4" t="str" cm="1">
        <f t="array" aca="1" ref="E2457" ca="1">INDIRECT(ADDRESS(1,A2457,1,1,"all_city_parameter_inputs"))</f>
        <v>gran_valparaiso</v>
      </c>
      <c r="F2457" s="6" t="str" cm="1">
        <f t="array" aca="1" ref="F2457" ca="1">IF(AND(ISBLANK(INDIRECT(ADDRESS(B2457,2,1,1,"all_city_parameter_inputs"))), ISBLANK(INDIRECT(ADDRESS(B2457,1,1,1,"all_city_parameter_inputs")))), "", IF(ISBLANK(INDIRECT(ADDRESS(B2457,1,1,1,"all_city_parameter_inputs"))), All_city_list!F2456,INDIRECT(ADDRESS(B2457,1,1,1,"all_city_parameter_inputs"))))</f>
        <v>CO2_emission_inventories</v>
      </c>
      <c r="G2457" s="4" t="str" cm="1">
        <f t="array" aca="1" ref="G2457" ca="1">IF(AND(ISBLANK(INDIRECT(ADDRESS(B2457,3,1,1,"all_city_parameter_inputs"))),ISBLANK(INDIRECT(ADDRESS(B2457,2,1,1,"all_city_parameter_inputs")))),"",IF(ISBLANK(INDIRECT(ADDRESS(B2457,2,1,1,"all_city_parameter_inputs"))),"",INDIRECT(ADDRESS(B2457,2,1,1,"all_city_parameter_inputs"))))</f>
        <v>big_truck</v>
      </c>
      <c r="H2457" s="17" cm="1">
        <f t="array" aca="1" ref="H2457" ca="1">IF(ISBLANK(INDIRECT(ADDRESS(B2457,A2457,1,1,"all_city_parameter_inputs"))), "--",INDIRECT(ADDRESS(B2457,A2457,1,1,"all_city_parameter_inputs")))</f>
        <v>220770.0925</v>
      </c>
      <c r="I2457" s="17">
        <f ca="1">IF(OR(G2457="alpha",G2457="beta",G2457="sd",G2457="mean"),"--",VLOOKUP(C2457,Default!$B$5:$H$113,7,FALSE))</f>
        <v>259655.32449999999</v>
      </c>
      <c r="J2457" s="4" t="str">
        <f ca="1">VLOOKUP(F2457,Lookup!$C$5:$D$109,2, FALSE)</f>
        <v>Pollution values</v>
      </c>
      <c r="K2457" s="4">
        <f ca="1">VLOOKUP(C2457,Default!$B$4:$E$113,4, FALSE)</f>
        <v>0</v>
      </c>
      <c r="L2457" s="21" t="str" cm="1">
        <f t="array" aca="1" ref="L2457" ca="1">IF(ISNA(VLOOKUP(D2457,Grouped_Sources!$C:$C,1,FALSE)),"", INDIRECT(VLOOKUP(D2457,Grouped_Sources!$C:$G,5,FALSE)))</f>
        <v/>
      </c>
      <c r="M2457" s="21"/>
      <c r="N2457" s="21"/>
    </row>
    <row r="2458" spans="1:14">
      <c r="A2458" s="5">
        <f t="shared" si="374"/>
        <v>27</v>
      </c>
      <c r="B2458" s="5">
        <f t="shared" si="375"/>
        <v>80</v>
      </c>
      <c r="C2458" s="5" t="str">
        <f t="shared" ca="1" si="371"/>
        <v>CO2_emission_inventories truck</v>
      </c>
      <c r="D2458" s="5" t="str">
        <f t="shared" ca="1" si="373"/>
        <v>CO2_emission_inventories_gran_valparaiso</v>
      </c>
      <c r="E2458" s="4" t="str" cm="1">
        <f t="array" aca="1" ref="E2458" ca="1">INDIRECT(ADDRESS(1,A2458,1,1,"all_city_parameter_inputs"))</f>
        <v>gran_valparaiso</v>
      </c>
      <c r="F2458" s="6" t="str" cm="1">
        <f t="array" aca="1" ref="F2458" ca="1">IF(AND(ISBLANK(INDIRECT(ADDRESS(B2458,2,1,1,"all_city_parameter_inputs"))), ISBLANK(INDIRECT(ADDRESS(B2458,1,1,1,"all_city_parameter_inputs")))), "", IF(ISBLANK(INDIRECT(ADDRESS(B2458,1,1,1,"all_city_parameter_inputs"))), All_city_list!F2457,INDIRECT(ADDRESS(B2458,1,1,1,"all_city_parameter_inputs"))))</f>
        <v>CO2_emission_inventories</v>
      </c>
      <c r="G2458" s="4" t="str" cm="1">
        <f t="array" aca="1" ref="G2458" ca="1">IF(AND(ISBLANK(INDIRECT(ADDRESS(B2458,3,1,1,"all_city_parameter_inputs"))),ISBLANK(INDIRECT(ADDRESS(B2458,2,1,1,"all_city_parameter_inputs")))),"",IF(ISBLANK(INDIRECT(ADDRESS(B2458,2,1,1,"all_city_parameter_inputs"))),"",INDIRECT(ADDRESS(B2458,2,1,1,"all_city_parameter_inputs"))))</f>
        <v>truck</v>
      </c>
      <c r="H2458" s="17" cm="1">
        <f t="array" aca="1" ref="H2458" ca="1">IF(ISBLANK(INDIRECT(ADDRESS(B2458,A2458,1,1,"all_city_parameter_inputs"))), "--",INDIRECT(ADDRESS(B2458,A2458,1,1,"all_city_parameter_inputs")))</f>
        <v>470632.32610000001</v>
      </c>
      <c r="I2458" s="17">
        <f ca="1">IF(OR(G2458="alpha",G2458="beta",G2458="sd",G2458="mean"),"--",VLOOKUP(C2458,Default!$B$5:$H$113,7,FALSE))</f>
        <v>163516.11319999999</v>
      </c>
      <c r="J2458" s="4" t="str">
        <f ca="1">VLOOKUP(F2458,Lookup!$C$5:$D$109,2, FALSE)</f>
        <v>Pollution values</v>
      </c>
      <c r="K2458" s="4">
        <f ca="1">VLOOKUP(C2458,Default!$B$4:$E$113,4, FALSE)</f>
        <v>0</v>
      </c>
      <c r="L2458" s="21" t="str" cm="1">
        <f t="array" aca="1" ref="L2458" ca="1">IF(ISNA(VLOOKUP(D2458,Grouped_Sources!$C:$C,1,FALSE)),"", INDIRECT(VLOOKUP(D2458,Grouped_Sources!$C:$G,5,FALSE)))</f>
        <v/>
      </c>
      <c r="M2458" s="21"/>
      <c r="N2458" s="21"/>
    </row>
    <row r="2459" spans="1:14">
      <c r="A2459" s="5">
        <f t="shared" si="374"/>
        <v>27</v>
      </c>
      <c r="B2459" s="5">
        <f t="shared" si="375"/>
        <v>81</v>
      </c>
      <c r="C2459" s="5" t="str">
        <f t="shared" ca="1" si="371"/>
        <v>CO2_emission_inventories van</v>
      </c>
      <c r="D2459" s="5" t="str">
        <f t="shared" ca="1" si="373"/>
        <v>CO2_emission_inventories_gran_valparaiso</v>
      </c>
      <c r="E2459" s="4" t="str" cm="1">
        <f t="array" aca="1" ref="E2459" ca="1">INDIRECT(ADDRESS(1,A2459,1,1,"all_city_parameter_inputs"))</f>
        <v>gran_valparaiso</v>
      </c>
      <c r="F2459" s="6" t="str" cm="1">
        <f t="array" aca="1" ref="F2459" ca="1">IF(AND(ISBLANK(INDIRECT(ADDRESS(B2459,2,1,1,"all_city_parameter_inputs"))), ISBLANK(INDIRECT(ADDRESS(B2459,1,1,1,"all_city_parameter_inputs")))), "", IF(ISBLANK(INDIRECT(ADDRESS(B2459,1,1,1,"all_city_parameter_inputs"))), All_city_list!F2458,INDIRECT(ADDRESS(B2459,1,1,1,"all_city_parameter_inputs"))))</f>
        <v>CO2_emission_inventories</v>
      </c>
      <c r="G2459" s="4" t="str" cm="1">
        <f t="array" aca="1" ref="G2459" ca="1">IF(AND(ISBLANK(INDIRECT(ADDRESS(B2459,3,1,1,"all_city_parameter_inputs"))),ISBLANK(INDIRECT(ADDRESS(B2459,2,1,1,"all_city_parameter_inputs")))),"",IF(ISBLANK(INDIRECT(ADDRESS(B2459,2,1,1,"all_city_parameter_inputs"))),"",INDIRECT(ADDRESS(B2459,2,1,1,"all_city_parameter_inputs"))))</f>
        <v>van</v>
      </c>
      <c r="H2459" s="17" t="str" cm="1">
        <f t="array" aca="1" ref="H2459" ca="1">IF(ISBLANK(INDIRECT(ADDRESS(B2459,A2459,1,1,"all_city_parameter_inputs"))), "--",INDIRECT(ADDRESS(B2459,A2459,1,1,"all_city_parameter_inputs")))</f>
        <v>--</v>
      </c>
      <c r="I2459" s="17">
        <f ca="1">IF(OR(G2459="alpha",G2459="beta",G2459="sd",G2459="mean"),"--",VLOOKUP(C2459,Default!$B$5:$H$113,7,FALSE))</f>
        <v>0</v>
      </c>
      <c r="J2459" s="4" t="str">
        <f ca="1">VLOOKUP(F2459,Lookup!$C$5:$D$109,2, FALSE)</f>
        <v>Pollution values</v>
      </c>
      <c r="K2459" s="4">
        <f ca="1">VLOOKUP(C2459,Default!$B$4:$E$113,4, FALSE)</f>
        <v>0</v>
      </c>
      <c r="L2459" s="21" t="str" cm="1">
        <f t="array" aca="1" ref="L2459" ca="1">IF(ISNA(VLOOKUP(D2459,Grouped_Sources!$C:$C,1,FALSE)),"", INDIRECT(VLOOKUP(D2459,Grouped_Sources!$C:$G,5,FALSE)))</f>
        <v/>
      </c>
      <c r="M2459" s="21"/>
      <c r="N2459" s="21"/>
    </row>
    <row r="2460" spans="1:14">
      <c r="A2460" s="5">
        <f t="shared" si="374"/>
        <v>27</v>
      </c>
      <c r="B2460" s="5">
        <f t="shared" si="375"/>
        <v>82</v>
      </c>
      <c r="C2460" s="5" t="str">
        <f t="shared" ca="1" si="371"/>
        <v>CO2_emission_inventories other</v>
      </c>
      <c r="D2460" s="5" t="str">
        <f t="shared" ca="1" si="373"/>
        <v>CO2_emission_inventories_gran_valparaiso</v>
      </c>
      <c r="E2460" s="4" t="str" cm="1">
        <f t="array" aca="1" ref="E2460" ca="1">INDIRECT(ADDRESS(1,A2460,1,1,"all_city_parameter_inputs"))</f>
        <v>gran_valparaiso</v>
      </c>
      <c r="F2460" s="6" t="str" cm="1">
        <f t="array" aca="1" ref="F2460" ca="1">IF(AND(ISBLANK(INDIRECT(ADDRESS(B2460,2,1,1,"all_city_parameter_inputs"))), ISBLANK(INDIRECT(ADDRESS(B2460,1,1,1,"all_city_parameter_inputs")))), "", IF(ISBLANK(INDIRECT(ADDRESS(B2460,1,1,1,"all_city_parameter_inputs"))), All_city_list!F2459,INDIRECT(ADDRESS(B2460,1,1,1,"all_city_parameter_inputs"))))</f>
        <v>CO2_emission_inventories</v>
      </c>
      <c r="G2460" s="4" t="str" cm="1">
        <f t="array" aca="1" ref="G2460" ca="1">IF(AND(ISBLANK(INDIRECT(ADDRESS(B2460,3,1,1,"all_city_parameter_inputs"))),ISBLANK(INDIRECT(ADDRESS(B2460,2,1,1,"all_city_parameter_inputs")))),"",IF(ISBLANK(INDIRECT(ADDRESS(B2460,2,1,1,"all_city_parameter_inputs"))),"",INDIRECT(ADDRESS(B2460,2,1,1,"all_city_parameter_inputs"))))</f>
        <v>other</v>
      </c>
      <c r="H2460" s="17" cm="1">
        <f t="array" aca="1" ref="H2460" ca="1">IF(ISBLANK(INDIRECT(ADDRESS(B2460,A2460,1,1,"all_city_parameter_inputs"))), "--",INDIRECT(ADDRESS(B2460,A2460,1,1,"all_city_parameter_inputs")))</f>
        <v>9761.4987500000007</v>
      </c>
      <c r="I2460" s="17">
        <f ca="1">IF(OR(G2460="alpha",G2460="beta",G2460="sd",G2460="mean"),"--",VLOOKUP(C2460,Default!$B$5:$H$113,7,FALSE))</f>
        <v>1906.893448</v>
      </c>
      <c r="J2460" s="4" t="str">
        <f ca="1">VLOOKUP(F2460,Lookup!$C$5:$D$109,2, FALSE)</f>
        <v>Pollution values</v>
      </c>
      <c r="K2460" s="4">
        <f ca="1">VLOOKUP(C2460,Default!$B$4:$E$113,4, FALSE)</f>
        <v>0</v>
      </c>
      <c r="L2460" s="21" t="str" cm="1">
        <f t="array" aca="1" ref="L2460" ca="1">IF(ISNA(VLOOKUP(D2460,Grouped_Sources!$C:$C,1,FALSE)),"", INDIRECT(VLOOKUP(D2460,Grouped_Sources!$C:$G,5,FALSE)))</f>
        <v/>
      </c>
      <c r="M2460" s="21"/>
      <c r="N2460" s="21"/>
    </row>
    <row r="2461" spans="1:14">
      <c r="A2461" s="5">
        <f t="shared" si="374"/>
        <v>27</v>
      </c>
      <c r="B2461" s="5">
        <f t="shared" si="375"/>
        <v>83</v>
      </c>
      <c r="C2461" s="5" t="str">
        <f t="shared" ca="1" si="371"/>
        <v>CO2_emission_inventories taxi</v>
      </c>
      <c r="D2461" s="5" t="str">
        <f t="shared" ca="1" si="373"/>
        <v>CO2_emission_inventories_gran_valparaiso</v>
      </c>
      <c r="E2461" s="4" t="str" cm="1">
        <f t="array" aca="1" ref="E2461" ca="1">INDIRECT(ADDRESS(1,A2461,1,1,"all_city_parameter_inputs"))</f>
        <v>gran_valparaiso</v>
      </c>
      <c r="F2461" s="6" t="str" cm="1">
        <f t="array" aca="1" ref="F2461" ca="1">IF(AND(ISBLANK(INDIRECT(ADDRESS(B2461,2,1,1,"all_city_parameter_inputs"))), ISBLANK(INDIRECT(ADDRESS(B2461,1,1,1,"all_city_parameter_inputs")))), "", IF(ISBLANK(INDIRECT(ADDRESS(B2461,1,1,1,"all_city_parameter_inputs"))), All_city_list!F2460,INDIRECT(ADDRESS(B2461,1,1,1,"all_city_parameter_inputs"))))</f>
        <v>CO2_emission_inventories</v>
      </c>
      <c r="G2461" s="4" t="str" cm="1">
        <f t="array" aca="1" ref="G2461" ca="1">IF(AND(ISBLANK(INDIRECT(ADDRESS(B2461,3,1,1,"all_city_parameter_inputs"))),ISBLANK(INDIRECT(ADDRESS(B2461,2,1,1,"all_city_parameter_inputs")))),"",IF(ISBLANK(INDIRECT(ADDRESS(B2461,2,1,1,"all_city_parameter_inputs"))),"",INDIRECT(ADDRESS(B2461,2,1,1,"all_city_parameter_inputs"))))</f>
        <v>taxi</v>
      </c>
      <c r="H2461" s="17" t="str" cm="1">
        <f t="array" aca="1" ref="H2461" ca="1">IF(ISBLANK(INDIRECT(ADDRESS(B2461,A2461,1,1,"all_city_parameter_inputs"))), "--",INDIRECT(ADDRESS(B2461,A2461,1,1,"all_city_parameter_inputs")))</f>
        <v>--</v>
      </c>
      <c r="I2461" s="17">
        <f ca="1">IF(OR(G2461="alpha",G2461="beta",G2461="sd",G2461="mean"),"--",VLOOKUP(C2461,Default!$B$5:$H$113,7,FALSE))</f>
        <v>0</v>
      </c>
      <c r="J2461" s="4" t="str">
        <f ca="1">VLOOKUP(F2461,Lookup!$C$5:$D$109,2, FALSE)</f>
        <v>Pollution values</v>
      </c>
      <c r="K2461" s="4">
        <f ca="1">VLOOKUP(C2461,Default!$B$4:$E$113,4, FALSE)</f>
        <v>0</v>
      </c>
      <c r="L2461" s="21" t="str" cm="1">
        <f t="array" aca="1" ref="L2461" ca="1">IF(ISNA(VLOOKUP(D2461,Grouped_Sources!$C:$C,1,FALSE)),"", INDIRECT(VLOOKUP(D2461,Grouped_Sources!$C:$G,5,FALSE)))</f>
        <v/>
      </c>
      <c r="M2461" s="21"/>
      <c r="N2461" s="21"/>
    </row>
    <row r="2462" spans="1:14">
      <c r="A2462" s="5">
        <f t="shared" si="374"/>
        <v>27</v>
      </c>
      <c r="B2462" s="5">
        <f t="shared" si="375"/>
        <v>84</v>
      </c>
      <c r="C2462" s="5" t="str">
        <f t="shared" ca="1" si="371"/>
        <v>CO2_emission_inventories auto_rickshaw</v>
      </c>
      <c r="D2462" s="5" t="str">
        <f t="shared" ca="1" si="373"/>
        <v>CO2_emission_inventories_gran_valparaiso</v>
      </c>
      <c r="E2462" s="4" t="str" cm="1">
        <f t="array" aca="1" ref="E2462" ca="1">INDIRECT(ADDRESS(1,A2462,1,1,"all_city_parameter_inputs"))</f>
        <v>gran_valparaiso</v>
      </c>
      <c r="F2462" s="6" t="str" cm="1">
        <f t="array" aca="1" ref="F2462" ca="1">IF(AND(ISBLANK(INDIRECT(ADDRESS(B2462,2,1,1,"all_city_parameter_inputs"))), ISBLANK(INDIRECT(ADDRESS(B2462,1,1,1,"all_city_parameter_inputs")))), "", IF(ISBLANK(INDIRECT(ADDRESS(B2462,1,1,1,"all_city_parameter_inputs"))), All_city_list!F2461,INDIRECT(ADDRESS(B2462,1,1,1,"all_city_parameter_inputs"))))</f>
        <v>CO2_emission_inventories</v>
      </c>
      <c r="G2462" s="4" t="str" cm="1">
        <f t="array" aca="1" ref="G2462" ca="1">IF(AND(ISBLANK(INDIRECT(ADDRESS(B2462,3,1,1,"all_city_parameter_inputs"))),ISBLANK(INDIRECT(ADDRESS(B2462,2,1,1,"all_city_parameter_inputs")))),"",IF(ISBLANK(INDIRECT(ADDRESS(B2462,2,1,1,"all_city_parameter_inputs"))),"",INDIRECT(ADDRESS(B2462,2,1,1,"all_city_parameter_inputs"))))</f>
        <v>auto_rickshaw</v>
      </c>
      <c r="H2462" s="17" t="str" cm="1">
        <f t="array" aca="1" ref="H2462" ca="1">IF(ISBLANK(INDIRECT(ADDRESS(B2462,A2462,1,1,"all_city_parameter_inputs"))), "--",INDIRECT(ADDRESS(B2462,A2462,1,1,"all_city_parameter_inputs")))</f>
        <v>--</v>
      </c>
      <c r="I2462" s="17">
        <f ca="1">IF(OR(G2462="alpha",G2462="beta",G2462="sd",G2462="mean"),"--",VLOOKUP(C2462,Default!$B$5:$H$113,7,FALSE))</f>
        <v>0</v>
      </c>
      <c r="J2462" s="4" t="str">
        <f ca="1">VLOOKUP(F2462,Lookup!$C$5:$D$109,2, FALSE)</f>
        <v>Pollution values</v>
      </c>
      <c r="K2462" s="4">
        <f ca="1">VLOOKUP(C2462,Default!$B$4:$E$113,4, FALSE)</f>
        <v>0</v>
      </c>
      <c r="L2462" s="21" t="str" cm="1">
        <f t="array" aca="1" ref="L2462" ca="1">IF(ISNA(VLOOKUP(D2462,Grouped_Sources!$C:$C,1,FALSE)),"", INDIRECT(VLOOKUP(D2462,Grouped_Sources!$C:$G,5,FALSE)))</f>
        <v/>
      </c>
      <c r="M2462" s="21"/>
      <c r="N2462" s="21"/>
    </row>
    <row r="2463" spans="1:14">
      <c r="A2463" s="5">
        <f t="shared" si="374"/>
        <v>27</v>
      </c>
      <c r="B2463" s="5">
        <f t="shared" si="375"/>
        <v>85</v>
      </c>
      <c r="C2463" s="5" t="str">
        <f t="shared" ca="1" si="371"/>
        <v>CO2_emission_confidence</v>
      </c>
      <c r="D2463" s="5" t="str">
        <f t="shared" ca="1" si="373"/>
        <v>CO2_emission_confidence_gran_valparaiso</v>
      </c>
      <c r="E2463" s="4" t="str" cm="1">
        <f t="array" aca="1" ref="E2463" ca="1">INDIRECT(ADDRESS(1,A2463,1,1,"all_city_parameter_inputs"))</f>
        <v>gran_valparaiso</v>
      </c>
      <c r="F2463" s="6" t="str" cm="1">
        <f t="array" aca="1" ref="F2463" ca="1">IF(AND(ISBLANK(INDIRECT(ADDRESS(B2463,2,1,1,"all_city_parameter_inputs"))), ISBLANK(INDIRECT(ADDRESS(B2463,1,1,1,"all_city_parameter_inputs")))), "", IF(ISBLANK(INDIRECT(ADDRESS(B2463,1,1,1,"all_city_parameter_inputs"))), All_city_list!F2462,INDIRECT(ADDRESS(B2463,1,1,1,"all_city_parameter_inputs"))))</f>
        <v>CO2_emission_confidence</v>
      </c>
      <c r="G2463" s="4" t="str" cm="1">
        <f t="array" aca="1" ref="G2463" ca="1">IF(AND(ISBLANK(INDIRECT(ADDRESS(B2463,3,1,1,"all_city_parameter_inputs"))),ISBLANK(INDIRECT(ADDRESS(B2463,2,1,1,"all_city_parameter_inputs")))),"",IF(ISBLANK(INDIRECT(ADDRESS(B2463,2,1,1,"all_city_parameter_inputs"))),"",INDIRECT(ADDRESS(B2463,2,1,1,"all_city_parameter_inputs"))))</f>
        <v>sample</v>
      </c>
      <c r="H2463" s="17" cm="1">
        <f t="array" aca="1" ref="H2463" ca="1">IF(ISBLANK(INDIRECT(ADDRESS(B2463,A2463,1,1,"all_city_parameter_inputs"))), "--",INDIRECT(ADDRESS(B2463,A2463,1,1,"all_city_parameter_inputs")))</f>
        <v>0.8</v>
      </c>
      <c r="I2463" s="17">
        <f ca="1">IF(OR(G2463="alpha",G2463="beta",G2463="sd",G2463="mean"),"--",VLOOKUP(C2463,Default!$B$5:$H$113,7,FALSE))</f>
        <v>1</v>
      </c>
      <c r="J2463" s="4" t="str">
        <f ca="1">VLOOKUP(F2463,Lookup!$C$5:$D$109,2, FALSE)</f>
        <v>Pollution values</v>
      </c>
      <c r="K2463" s="4" t="str">
        <f ca="1">VLOOKUP(C2463,Default!$B$4:$E$113,4, FALSE)</f>
        <v>how confident we are about the CO2 emissions inventory (equivalent to PM_EMISSION_INVENTORY_CONFIDENCE)</v>
      </c>
      <c r="L2463" s="21" t="str" cm="1">
        <f t="array" aca="1" ref="L2463" ca="1">IF(ISNA(VLOOKUP(D2463,Grouped_Sources!$C:$C,1,FALSE)),"", INDIRECT(VLOOKUP(D2463,Grouped_Sources!$C:$G,5,FALSE)))</f>
        <v/>
      </c>
      <c r="M2463" s="21"/>
      <c r="N2463" s="21"/>
    </row>
    <row r="2464" spans="1:14">
      <c r="A2464" s="5">
        <f t="shared" si="374"/>
        <v>27</v>
      </c>
      <c r="B2464" s="5">
        <f t="shared" si="375"/>
        <v>86</v>
      </c>
      <c r="C2464" s="5" t="str">
        <f t="shared" ca="1" si="371"/>
        <v>car_occupancy_ratio</v>
      </c>
      <c r="D2464" s="5" t="str">
        <f t="shared" ref="D2464:D2466" ca="1" si="376">F2464&amp;"_"&amp;E2464</f>
        <v>car_occupancy_ratio_gran_valparaiso</v>
      </c>
      <c r="E2464" s="4" t="str" cm="1">
        <f t="array" aca="1" ref="E2464" ca="1">INDIRECT(ADDRESS(1,A2464,1,1,"all_city_parameter_inputs"))</f>
        <v>gran_valparaiso</v>
      </c>
      <c r="F2464" s="6" t="str" cm="1">
        <f t="array" aca="1" ref="F2464" ca="1">IF(AND(ISBLANK(INDIRECT(ADDRESS(B2464,2,1,1,"all_city_parameter_inputs"))), ISBLANK(INDIRECT(ADDRESS(B2464,1,1,1,"all_city_parameter_inputs")))), "", IF(ISBLANK(INDIRECT(ADDRESS(B2464,1,1,1,"all_city_parameter_inputs"))), All_city_list!F2463,INDIRECT(ADDRESS(B2464,1,1,1,"all_city_parameter_inputs"))))</f>
        <v>car_occupancy_ratio</v>
      </c>
      <c r="G2464" s="4" t="str" cm="1">
        <f t="array" aca="1" ref="G2464" ca="1">IF(AND(ISBLANK(INDIRECT(ADDRESS(B2464,3,1,1,"all_city_parameter_inputs"))),ISBLANK(INDIRECT(ADDRESS(B2464,2,1,1,"all_city_parameter_inputs")))),"",IF(ISBLANK(INDIRECT(ADDRESS(B2464,2,1,1,"all_city_parameter_inputs"))),"",INDIRECT(ADDRESS(B2464,2,1,1,"all_city_parameter_inputs"))))</f>
        <v>constant</v>
      </c>
      <c r="H2464" s="17" cm="1">
        <f t="array" aca="1" ref="H2464" ca="1">IF(ISBLANK(INDIRECT(ADDRESS(B2464,A2464,1,1,"all_city_parameter_inputs"))), "--",INDIRECT(ADDRESS(B2464,A2464,1,1,"all_city_parameter_inputs")))</f>
        <v>0.66225165562913912</v>
      </c>
      <c r="I2464" s="17">
        <f ca="1">IF(OR(G2464="alpha",G2464="beta",G2464="sd",G2464="mean"),"--",VLOOKUP(C2464,Default!$B$5:$H$113,7,FALSE))</f>
        <v>0.625</v>
      </c>
      <c r="J2464" s="4" t="str">
        <f ca="1">VLOOKUP(F2464,Lookup!$C$5:$D$109,2, FALSE)</f>
        <v>Travel values</v>
      </c>
      <c r="K2464" s="4" t="str">
        <f ca="1">VLOOKUP(C2464,Default!$B$4:$E$113,4, FALSE)</f>
        <v>ratio of cars to passengers (incl driver)</v>
      </c>
      <c r="L2464" s="21" t="str" cm="1">
        <f t="array" aca="1" ref="L2464" ca="1">IF(ISNA(VLOOKUP(D2464,Grouped_Sources!$C:$C,1,FALSE)),"", INDIRECT(VLOOKUP(D2464,Grouped_Sources!$C:$G,5,FALSE)))</f>
        <v>CarOccupancyRatio_vxx.docx on on OneDrive Ali Abbas - ITHIM Global\Methods and Processes\Input Parameters\CarOccupancyRate</v>
      </c>
      <c r="M2464" s="21"/>
      <c r="N2464" s="21"/>
    </row>
    <row r="2465" spans="1:14">
      <c r="A2465" s="5">
        <f t="shared" si="374"/>
        <v>27</v>
      </c>
      <c r="B2465" s="5">
        <f t="shared" si="375"/>
        <v>87</v>
      </c>
      <c r="C2465" s="5" t="str">
        <f t="shared" ca="1" si="371"/>
        <v>car_occupancy_ratio</v>
      </c>
      <c r="D2465" s="5" t="str">
        <f t="shared" ca="1" si="376"/>
        <v>car_occupancy_ratio_gran_valparaiso</v>
      </c>
      <c r="E2465" s="4" t="str" cm="1">
        <f t="array" aca="1" ref="E2465" ca="1">INDIRECT(ADDRESS(1,A2465,1,1,"all_city_parameter_inputs"))</f>
        <v>gran_valparaiso</v>
      </c>
      <c r="F2465" s="6" t="str" cm="1">
        <f t="array" aca="1" ref="F2465" ca="1">IF(AND(ISBLANK(INDIRECT(ADDRESS(B2465,2,1,1,"all_city_parameter_inputs"))), ISBLANK(INDIRECT(ADDRESS(B2465,1,1,1,"all_city_parameter_inputs")))), "", IF(ISBLANK(INDIRECT(ADDRESS(B2465,1,1,1,"all_city_parameter_inputs"))), All_city_list!F2464,INDIRECT(ADDRESS(B2465,1,1,1,"all_city_parameter_inputs"))))</f>
        <v>car_occupancy_ratio</v>
      </c>
      <c r="G2465" s="4" t="str" cm="1">
        <f t="array" aca="1" ref="G2465" ca="1">IF(AND(ISBLANK(INDIRECT(ADDRESS(B2465,3,1,1,"all_city_parameter_inputs"))),ISBLANK(INDIRECT(ADDRESS(B2465,2,1,1,"all_city_parameter_inputs")))),"",IF(ISBLANK(INDIRECT(ADDRESS(B2465,2,1,1,"all_city_parameter_inputs"))),"",INDIRECT(ADDRESS(B2465,2,1,1,"all_city_parameter_inputs"))))</f>
        <v>alpha</v>
      </c>
      <c r="H2465" s="17" cm="1">
        <f t="array" aca="1" ref="H2465" ca="1">IF(ISBLANK(INDIRECT(ADDRESS(B2465,A2465,1,1,"all_city_parameter_inputs"))), "--",INDIRECT(ADDRESS(B2465,A2465,1,1,"all_city_parameter_inputs")))</f>
        <v>16.045408388520961</v>
      </c>
      <c r="I2465" s="17" t="str">
        <f ca="1">IF(OR(G2465="alpha",G2465="beta",G2465="sd",G2465="mean"),"--",VLOOKUP(C2465,Default!$B$5:$H$113,7,FALSE))</f>
        <v>--</v>
      </c>
      <c r="J2465" s="4" t="str">
        <f ca="1">VLOOKUP(F2465,Lookup!$C$5:$D$109,2, FALSE)</f>
        <v>Travel values</v>
      </c>
      <c r="K2465" s="4" t="str">
        <f ca="1">VLOOKUP(C2465,Default!$B$4:$E$113,4, FALSE)</f>
        <v>ratio of cars to passengers (incl driver)</v>
      </c>
      <c r="L2465" s="21" t="str" cm="1">
        <f t="array" aca="1" ref="L2465" ca="1">IF(ISNA(VLOOKUP(D2465,Grouped_Sources!$C:$C,1,FALSE)),"", INDIRECT(VLOOKUP(D2465,Grouped_Sources!$C:$G,5,FALSE)))</f>
        <v>CarOccupancyRatio_vxx.docx on on OneDrive Ali Abbas - ITHIM Global\Methods and Processes\Input Parameters\CarOccupancyRate</v>
      </c>
      <c r="M2465" s="21"/>
      <c r="N2465" s="21"/>
    </row>
    <row r="2466" spans="1:14">
      <c r="A2466" s="5">
        <f t="shared" si="374"/>
        <v>27</v>
      </c>
      <c r="B2466" s="5">
        <f t="shared" si="375"/>
        <v>88</v>
      </c>
      <c r="C2466" s="5" t="str">
        <f t="shared" ca="1" si="371"/>
        <v>car_occupancy_ratio</v>
      </c>
      <c r="D2466" s="5" t="str">
        <f t="shared" ca="1" si="376"/>
        <v>car_occupancy_ratio_gran_valparaiso</v>
      </c>
      <c r="E2466" s="4" t="str" cm="1">
        <f t="array" aca="1" ref="E2466" ca="1">INDIRECT(ADDRESS(1,A2466,1,1,"all_city_parameter_inputs"))</f>
        <v>gran_valparaiso</v>
      </c>
      <c r="F2466" s="6" t="str" cm="1">
        <f t="array" aca="1" ref="F2466" ca="1">IF(AND(ISBLANK(INDIRECT(ADDRESS(B2466,2,1,1,"all_city_parameter_inputs"))), ISBLANK(INDIRECT(ADDRESS(B2466,1,1,1,"all_city_parameter_inputs")))), "", IF(ISBLANK(INDIRECT(ADDRESS(B2466,1,1,1,"all_city_parameter_inputs"))), All_city_list!F2465,INDIRECT(ADDRESS(B2466,1,1,1,"all_city_parameter_inputs"))))</f>
        <v>car_occupancy_ratio</v>
      </c>
      <c r="G2466" s="4" t="str" cm="1">
        <f t="array" aca="1" ref="G2466" ca="1">IF(AND(ISBLANK(INDIRECT(ADDRESS(B2466,3,1,1,"all_city_parameter_inputs"))),ISBLANK(INDIRECT(ADDRESS(B2466,2,1,1,"all_city_parameter_inputs")))),"",IF(ISBLANK(INDIRECT(ADDRESS(B2466,2,1,1,"all_city_parameter_inputs"))),"",INDIRECT(ADDRESS(B2466,2,1,1,"all_city_parameter_inputs"))))</f>
        <v>beta</v>
      </c>
      <c r="H2466" s="17" cm="1">
        <f t="array" aca="1" ref="H2466" ca="1">IF(ISBLANK(INDIRECT(ADDRESS(B2466,A2466,1,1,"all_city_parameter_inputs"))), "--",INDIRECT(ADDRESS(B2466,A2466,1,1,"all_city_parameter_inputs")))</f>
        <v>8.1831582781456884</v>
      </c>
      <c r="I2466" s="17" t="str">
        <f ca="1">IF(OR(G2466="alpha",G2466="beta",G2466="sd",G2466="mean"),"--",VLOOKUP(C2466,Default!$B$5:$H$113,7,FALSE))</f>
        <v>--</v>
      </c>
      <c r="J2466" s="4" t="str">
        <f ca="1">VLOOKUP(F2466,Lookup!$C$5:$D$109,2, FALSE)</f>
        <v>Travel values</v>
      </c>
      <c r="K2466" s="4" t="str">
        <f ca="1">VLOOKUP(C2466,Default!$B$4:$E$113,4, FALSE)</f>
        <v>ratio of cars to passengers (incl driver)</v>
      </c>
      <c r="L2466" s="21" t="str" cm="1">
        <f t="array" aca="1" ref="L2466" ca="1">IF(ISNA(VLOOKUP(D2466,Grouped_Sources!$C:$C,1,FALSE)),"", INDIRECT(VLOOKUP(D2466,Grouped_Sources!$C:$G,5,FALSE)))</f>
        <v>CarOccupancyRatio_vxx.docx on on OneDrive Ali Abbas - ITHIM Global\Methods and Processes\Input Parameters\CarOccupancyRate</v>
      </c>
      <c r="M2466" s="21"/>
      <c r="N2466" s="21"/>
    </row>
    <row r="2467" spans="1:14">
      <c r="A2467" s="5">
        <f t="shared" si="374"/>
        <v>27</v>
      </c>
      <c r="B2467" s="5">
        <f t="shared" si="375"/>
        <v>89</v>
      </c>
      <c r="C2467" s="5" t="str">
        <f t="shared" ref="C2467:C2540" ca="1" si="377">IF(G2467 = "",F2467,IF(OR(G2467="alpha",G2467="beta",G2467="constant",G2467="sd",G2467="mean",G2467="sample"),F2467,F2467&amp;" "&amp;G2467))</f>
        <v>country</v>
      </c>
      <c r="D2467" s="5" t="str">
        <f t="shared" ref="D2467:D2480" ca="1" si="378">F2467&amp;"_"&amp;E2467</f>
        <v>country_gran_valparaiso</v>
      </c>
      <c r="E2467" s="4" t="str" cm="1">
        <f t="array" aca="1" ref="E2467" ca="1">INDIRECT(ADDRESS(1,A2467,1,1,"all_city_parameter_inputs"))</f>
        <v>gran_valparaiso</v>
      </c>
      <c r="F2467" s="6" t="str" cm="1">
        <f t="array" aca="1" ref="F2467" ca="1">IF(AND(ISBLANK(INDIRECT(ADDRESS(B2467,2,1,1,"all_city_parameter_inputs"))), ISBLANK(INDIRECT(ADDRESS(B2467,1,1,1,"all_city_parameter_inputs")))), "", IF(ISBLANK(INDIRECT(ADDRESS(B2467,1,1,1,"all_city_parameter_inputs"))), All_city_list!F2466,INDIRECT(ADDRESS(B2467,1,1,1,"all_city_parameter_inputs"))))</f>
        <v>country</v>
      </c>
      <c r="G2467" s="4" t="str" cm="1">
        <f t="array" aca="1" ref="G2467" ca="1">IF(AND(ISBLANK(INDIRECT(ADDRESS(B2467,3,1,1,"all_city_parameter_inputs"))),ISBLANK(INDIRECT(ADDRESS(B2467,2,1,1,"all_city_parameter_inputs")))),"",IF(ISBLANK(INDIRECT(ADDRESS(B2467,2,1,1,"all_city_parameter_inputs"))),"",INDIRECT(ADDRESS(B2467,2,1,1,"all_city_parameter_inputs"))))</f>
        <v/>
      </c>
      <c r="H2467" s="17" t="str" cm="1">
        <f t="array" aca="1" ref="H2467" ca="1">IF(ISBLANK(INDIRECT(ADDRESS(B2467,A2467,1,1,"all_city_parameter_inputs"))), "--",INDIRECT(ADDRESS(B2467,A2467,1,1,"all_city_parameter_inputs")))</f>
        <v>Chile</v>
      </c>
      <c r="I2467" s="17" t="str">
        <f ca="1">IF(OR(G2467="alpha",G2467="beta",G2467="sd",G2467="mean"),"--",VLOOKUP(C2467,Default!$B$5:$H$113,7,FALSE))</f>
        <v>Bogota</v>
      </c>
      <c r="J2467" s="4" t="str">
        <f ca="1">VLOOKUP(F2467,Lookup!$C$5:$D$109,2, FALSE)</f>
        <v>Miscellaneous</v>
      </c>
      <c r="K2467" s="4" t="str">
        <f ca="1">VLOOKUP(C2467,Default!$B$4:$E$113,4, FALSE)</f>
        <v>country where city lies in</v>
      </c>
      <c r="L2467" s="21" t="str" cm="1">
        <f t="array" aca="1" ref="L2467" ca="1">IF(ISNA(VLOOKUP(D2467,Grouped_Sources!$C:$C,1,FALSE)),"", INDIRECT(VLOOKUP(D2467,Grouped_Sources!$C:$G,5,FALSE)))</f>
        <v/>
      </c>
      <c r="M2467" s="21"/>
      <c r="N2467" s="21"/>
    </row>
    <row r="2468" spans="1:14">
      <c r="A2468" s="5">
        <f t="shared" si="374"/>
        <v>27</v>
      </c>
      <c r="B2468" s="5">
        <f t="shared" si="375"/>
        <v>90</v>
      </c>
      <c r="C2468" s="5" t="str">
        <f t="shared" ca="1" si="377"/>
        <v>continent</v>
      </c>
      <c r="D2468" s="5" t="str">
        <f t="shared" ca="1" si="378"/>
        <v>continent_gran_valparaiso</v>
      </c>
      <c r="E2468" s="4" t="str" cm="1">
        <f t="array" aca="1" ref="E2468" ca="1">INDIRECT(ADDRESS(1,A2468,1,1,"all_city_parameter_inputs"))</f>
        <v>gran_valparaiso</v>
      </c>
      <c r="F2468" s="6" t="str" cm="1">
        <f t="array" aca="1" ref="F2468" ca="1">IF(AND(ISBLANK(INDIRECT(ADDRESS(B2468,2,1,1,"all_city_parameter_inputs"))), ISBLANK(INDIRECT(ADDRESS(B2468,1,1,1,"all_city_parameter_inputs")))), "", IF(ISBLANK(INDIRECT(ADDRESS(B2468,1,1,1,"all_city_parameter_inputs"))), All_city_list!F2467,INDIRECT(ADDRESS(B2468,1,1,1,"all_city_parameter_inputs"))))</f>
        <v>continent</v>
      </c>
      <c r="G2468" s="4" t="str" cm="1">
        <f t="array" aca="1" ref="G2468" ca="1">IF(AND(ISBLANK(INDIRECT(ADDRESS(B2468,3,1,1,"all_city_parameter_inputs"))),ISBLANK(INDIRECT(ADDRESS(B2468,2,1,1,"all_city_parameter_inputs")))),"",IF(ISBLANK(INDIRECT(ADDRESS(B2468,2,1,1,"all_city_parameter_inputs"))),"",INDIRECT(ADDRESS(B2468,2,1,1,"all_city_parameter_inputs"))))</f>
        <v/>
      </c>
      <c r="H2468" s="17" t="str" cm="1">
        <f t="array" aca="1" ref="H2468" ca="1">IF(ISBLANK(INDIRECT(ADDRESS(B2468,A2468,1,1,"all_city_parameter_inputs"))), "--",INDIRECT(ADDRESS(B2468,A2468,1,1,"all_city_parameter_inputs")))</f>
        <v>Latin_America</v>
      </c>
      <c r="I2468" s="17" t="str">
        <f ca="1">IF(OR(G2468="alpha",G2468="beta",G2468="sd",G2468="mean"),"--",VLOOKUP(C2468,Default!$B$5:$H$113,7,FALSE))</f>
        <v>Latin_America</v>
      </c>
      <c r="J2468" s="4" t="str">
        <f ca="1">VLOOKUP(F2468,Lookup!$C$5:$D$109,2, FALSE)</f>
        <v>Miscellaneous</v>
      </c>
      <c r="K2468" s="4" t="str">
        <f ca="1">VLOOKUP(C2468,Default!$B$4:$E$113,4, FALSE)</f>
        <v>continent</v>
      </c>
      <c r="L2468" s="21" t="str" cm="1">
        <f t="array" aca="1" ref="L2468" ca="1">IF(ISNA(VLOOKUP(D2468,Grouped_Sources!$C:$C,1,FALSE)),"", INDIRECT(VLOOKUP(D2468,Grouped_Sources!$C:$G,5,FALSE)))</f>
        <v/>
      </c>
      <c r="M2468" s="21"/>
      <c r="N2468" s="21"/>
    </row>
    <row r="2469" spans="1:14">
      <c r="A2469" s="5">
        <f t="shared" si="374"/>
        <v>27</v>
      </c>
      <c r="B2469" s="5">
        <f t="shared" si="375"/>
        <v>91</v>
      </c>
      <c r="C2469" s="5" t="str">
        <f t="shared" ca="1" si="377"/>
        <v>bus_driver_prop_male</v>
      </c>
      <c r="D2469" s="5" t="str">
        <f t="shared" ca="1" si="378"/>
        <v>bus_driver_prop_male_gran_valparaiso</v>
      </c>
      <c r="E2469" s="4" t="str" cm="1">
        <f t="array" aca="1" ref="E2469" ca="1">INDIRECT(ADDRESS(1,A2469,1,1,"all_city_parameter_inputs"))</f>
        <v>gran_valparaiso</v>
      </c>
      <c r="F2469" s="6" t="str" cm="1">
        <f t="array" aca="1" ref="F2469" ca="1">IF(AND(ISBLANK(INDIRECT(ADDRESS(B2469,2,1,1,"all_city_parameter_inputs"))), ISBLANK(INDIRECT(ADDRESS(B2469,1,1,1,"all_city_parameter_inputs")))), "", IF(ISBLANK(INDIRECT(ADDRESS(B2469,1,1,1,"all_city_parameter_inputs"))), All_city_list!F2468,INDIRECT(ADDRESS(B2469,1,1,1,"all_city_parameter_inputs"))))</f>
        <v>bus_driver_prop_male</v>
      </c>
      <c r="G2469" s="4" t="str" cm="1">
        <f t="array" aca="1" ref="G2469" ca="1">IF(AND(ISBLANK(INDIRECT(ADDRESS(B2469,3,1,1,"all_city_parameter_inputs"))),ISBLANK(INDIRECT(ADDRESS(B2469,2,1,1,"all_city_parameter_inputs")))),"",IF(ISBLANK(INDIRECT(ADDRESS(B2469,2,1,1,"all_city_parameter_inputs"))),"",INDIRECT(ADDRESS(B2469,2,1,1,"all_city_parameter_inputs"))))</f>
        <v/>
      </c>
      <c r="H2469" s="17" cm="1">
        <f t="array" aca="1" ref="H2469" ca="1">IF(ISBLANK(INDIRECT(ADDRESS(B2469,A2469,1,1,"all_city_parameter_inputs"))), "--",INDIRECT(ADDRESS(B2469,A2469,1,1,"all_city_parameter_inputs")))</f>
        <v>0.99</v>
      </c>
      <c r="I2469" s="17">
        <f ca="1">IF(OR(G2469="alpha",G2469="beta",G2469="sd",G2469="mean"),"--",VLOOKUP(C2469,Default!$B$5:$H$113,7,FALSE))</f>
        <v>0.98</v>
      </c>
      <c r="J2469" s="4" t="str">
        <f ca="1">VLOOKUP(F2469,Lookup!$C$5:$D$109,2, FALSE)</f>
        <v>Travel values</v>
      </c>
      <c r="K2469" s="4" t="str">
        <f ca="1">VLOOKUP(C2469,Default!$B$4:$E$113,4, FALSE)</f>
        <v>proportion of bus drivers that are male</v>
      </c>
      <c r="L2469" s="21" t="str" cm="1">
        <f t="array" aca="1" ref="L2469" ca="1">IF(ISNA(VLOOKUP(D2469,Grouped_Sources!$C:$C,1,FALSE)),"", INDIRECT(VLOOKUP(D2469,Grouped_Sources!$C:$G,5,FALSE)))</f>
        <v>on OneDrive Ali Abbas - ITHIM Global\Methods and Processes\Input Parameters\GhostTrip_demographics</v>
      </c>
      <c r="M2469" s="21"/>
      <c r="N2469" s="21"/>
    </row>
    <row r="2470" spans="1:14">
      <c r="A2470" s="5">
        <f t="shared" si="374"/>
        <v>27</v>
      </c>
      <c r="B2470" s="5">
        <f t="shared" si="375"/>
        <v>92</v>
      </c>
      <c r="C2470" s="5" t="str">
        <f t="shared" ca="1" si="377"/>
        <v>bus_driver_male_agerange</v>
      </c>
      <c r="D2470" s="5" t="str">
        <f t="shared" ca="1" si="378"/>
        <v>bus_driver_male_agerange_gran_valparaiso</v>
      </c>
      <c r="E2470" s="4" t="str" cm="1">
        <f t="array" aca="1" ref="E2470" ca="1">INDIRECT(ADDRESS(1,A2470,1,1,"all_city_parameter_inputs"))</f>
        <v>gran_valparaiso</v>
      </c>
      <c r="F2470" s="6" t="str" cm="1">
        <f t="array" aca="1" ref="F2470" ca="1">IF(AND(ISBLANK(INDIRECT(ADDRESS(B2470,2,1,1,"all_city_parameter_inputs"))), ISBLANK(INDIRECT(ADDRESS(B2470,1,1,1,"all_city_parameter_inputs")))), "", IF(ISBLANK(INDIRECT(ADDRESS(B2470,1,1,1,"all_city_parameter_inputs"))), All_city_list!F2469,INDIRECT(ADDRESS(B2470,1,1,1,"all_city_parameter_inputs"))))</f>
        <v>bus_driver_male_agerange</v>
      </c>
      <c r="G2470" s="4" t="str" cm="1">
        <f t="array" aca="1" ref="G2470" ca="1">IF(AND(ISBLANK(INDIRECT(ADDRESS(B2470,3,1,1,"all_city_parameter_inputs"))),ISBLANK(INDIRECT(ADDRESS(B2470,2,1,1,"all_city_parameter_inputs")))),"",IF(ISBLANK(INDIRECT(ADDRESS(B2470,2,1,1,"all_city_parameter_inputs"))),"",INDIRECT(ADDRESS(B2470,2,1,1,"all_city_parameter_inputs"))))</f>
        <v/>
      </c>
      <c r="H2470" s="17" t="str" cm="1">
        <f t="array" aca="1" ref="H2470" ca="1">IF(ISBLANK(INDIRECT(ADDRESS(B2470,A2470,1,1,"all_city_parameter_inputs"))), "--",INDIRECT(ADDRESS(B2470,A2470,1,1,"all_city_parameter_inputs")))</f>
        <v>18, 65</v>
      </c>
      <c r="I2470" s="17" t="str">
        <f ca="1">IF(OR(G2470="alpha",G2470="beta",G2470="sd",G2470="mean"),"--",VLOOKUP(C2470,Default!$B$5:$H$113,7,FALSE))</f>
        <v>19, 65</v>
      </c>
      <c r="J2470" s="4" t="str">
        <f ca="1">VLOOKUP(F2470,Lookup!$C$5:$D$109,2, FALSE)</f>
        <v>Travel values</v>
      </c>
      <c r="K2470" s="4" t="str">
        <f ca="1">VLOOKUP(C2470,Default!$B$4:$E$113,4, FALSE)</f>
        <v>age range of male bus drivers</v>
      </c>
      <c r="L2470" s="21" t="str" cm="1">
        <f t="array" aca="1" ref="L2470" ca="1">IF(ISNA(VLOOKUP(D2470,Grouped_Sources!$C:$C,1,FALSE)),"", INDIRECT(VLOOKUP(D2470,Grouped_Sources!$C:$G,5,FALSE)))</f>
        <v>on OneDrive Ali Abbas - ITHIM Global\Methods and Processes\Input Parameters\GhostTrip_demographics</v>
      </c>
      <c r="M2470" s="21"/>
      <c r="N2470" s="21"/>
    </row>
    <row r="2471" spans="1:14">
      <c r="A2471" s="5">
        <f t="shared" si="374"/>
        <v>27</v>
      </c>
      <c r="B2471" s="5">
        <f t="shared" si="375"/>
        <v>93</v>
      </c>
      <c r="C2471" s="5" t="str">
        <f t="shared" ca="1" si="377"/>
        <v>bus_driver_female_agerange</v>
      </c>
      <c r="D2471" s="5" t="str">
        <f t="shared" ca="1" si="378"/>
        <v>bus_driver_female_agerange_gran_valparaiso</v>
      </c>
      <c r="E2471" s="4" t="str" cm="1">
        <f t="array" aca="1" ref="E2471" ca="1">INDIRECT(ADDRESS(1,A2471,1,1,"all_city_parameter_inputs"))</f>
        <v>gran_valparaiso</v>
      </c>
      <c r="F2471" s="6" t="str" cm="1">
        <f t="array" aca="1" ref="F2471" ca="1">IF(AND(ISBLANK(INDIRECT(ADDRESS(B2471,2,1,1,"all_city_parameter_inputs"))), ISBLANK(INDIRECT(ADDRESS(B2471,1,1,1,"all_city_parameter_inputs")))), "", IF(ISBLANK(INDIRECT(ADDRESS(B2471,1,1,1,"all_city_parameter_inputs"))), All_city_list!F2470,INDIRECT(ADDRESS(B2471,1,1,1,"all_city_parameter_inputs"))))</f>
        <v>bus_driver_female_agerange</v>
      </c>
      <c r="G2471" s="4" t="str" cm="1">
        <f t="array" aca="1" ref="G2471" ca="1">IF(AND(ISBLANK(INDIRECT(ADDRESS(B2471,3,1,1,"all_city_parameter_inputs"))),ISBLANK(INDIRECT(ADDRESS(B2471,2,1,1,"all_city_parameter_inputs")))),"",IF(ISBLANK(INDIRECT(ADDRESS(B2471,2,1,1,"all_city_parameter_inputs"))),"",INDIRECT(ADDRESS(B2471,2,1,1,"all_city_parameter_inputs"))))</f>
        <v/>
      </c>
      <c r="H2471" s="17" t="str" cm="1">
        <f t="array" aca="1" ref="H2471" ca="1">IF(ISBLANK(INDIRECT(ADDRESS(B2471,A2471,1,1,"all_city_parameter_inputs"))), "--",INDIRECT(ADDRESS(B2471,A2471,1,1,"all_city_parameter_inputs")))</f>
        <v>18, 65</v>
      </c>
      <c r="I2471" s="17" t="str">
        <f ca="1">IF(OR(G2471="alpha",G2471="beta",G2471="sd",G2471="mean"),"--",VLOOKUP(C2471,Default!$B$5:$H$113,7,FALSE))</f>
        <v>19, 65</v>
      </c>
      <c r="J2471" s="4" t="str">
        <f ca="1">VLOOKUP(F2471,Lookup!$C$5:$D$109,2, FALSE)</f>
        <v>Travel values</v>
      </c>
      <c r="K2471" s="4" t="str">
        <f ca="1">VLOOKUP(C2471,Default!$B$4:$E$113,4, FALSE)</f>
        <v>age range of female bus drivers</v>
      </c>
      <c r="L2471" s="21" t="str" cm="1">
        <f t="array" aca="1" ref="L2471" ca="1">IF(ISNA(VLOOKUP(D2471,Grouped_Sources!$C:$C,1,FALSE)),"", INDIRECT(VLOOKUP(D2471,Grouped_Sources!$C:$G,5,FALSE)))</f>
        <v>on OneDrive Ali Abbas - ITHIM Global\Methods and Processes\Input Parameters\GhostTrip_demographics</v>
      </c>
      <c r="M2471" s="21"/>
      <c r="N2471" s="21"/>
    </row>
    <row r="2472" spans="1:14">
      <c r="A2472" s="5">
        <f t="shared" si="374"/>
        <v>27</v>
      </c>
      <c r="B2472" s="5">
        <f t="shared" si="375"/>
        <v>94</v>
      </c>
      <c r="C2472" s="5" t="str">
        <f t="shared" ref="C2472:C2477" ca="1" si="379">IF(G2472 = "",F2472,IF(OR(G2472="alpha",G2472="beta",G2472="constant",G2472="sd",G2472="mean",G2472="sample"),F2472,F2472&amp;" "&amp;G2472))</f>
        <v>truck_driver_prop_male</v>
      </c>
      <c r="D2472" s="5" t="str">
        <f t="shared" ref="D2472:D2477" ca="1" si="380">F2472&amp;"_"&amp;E2472</f>
        <v>truck_driver_prop_male_gran_valparaiso</v>
      </c>
      <c r="E2472" s="4" t="str" cm="1">
        <f t="array" aca="1" ref="E2472" ca="1">INDIRECT(ADDRESS(1,A2472,1,1,"all_city_parameter_inputs"))</f>
        <v>gran_valparaiso</v>
      </c>
      <c r="F2472" s="6" t="str" cm="1">
        <f t="array" aca="1" ref="F2472" ca="1">IF(AND(ISBLANK(INDIRECT(ADDRESS(B2472,2,1,1,"all_city_parameter_inputs"))), ISBLANK(INDIRECT(ADDRESS(B2472,1,1,1,"all_city_parameter_inputs")))), "", IF(ISBLANK(INDIRECT(ADDRESS(B2472,1,1,1,"all_city_parameter_inputs"))), All_city_list!F2471,INDIRECT(ADDRESS(B2472,1,1,1,"all_city_parameter_inputs"))))</f>
        <v>truck_driver_prop_male</v>
      </c>
      <c r="G2472" s="4" t="str" cm="1">
        <f t="array" aca="1" ref="G2472" ca="1">IF(AND(ISBLANK(INDIRECT(ADDRESS(B2472,3,1,1,"all_city_parameter_inputs"))),ISBLANK(INDIRECT(ADDRESS(B2472,2,1,1,"all_city_parameter_inputs")))),"",IF(ISBLANK(INDIRECT(ADDRESS(B2472,2,1,1,"all_city_parameter_inputs"))),"",INDIRECT(ADDRESS(B2472,2,1,1,"all_city_parameter_inputs"))))</f>
        <v/>
      </c>
      <c r="H2472" s="17" cm="1">
        <f t="array" aca="1" ref="H2472" ca="1">IF(ISBLANK(INDIRECT(ADDRESS(B2472,A2472,1,1,"all_city_parameter_inputs"))), "--",INDIRECT(ADDRESS(B2472,A2472,1,1,"all_city_parameter_inputs")))</f>
        <v>0.99</v>
      </c>
      <c r="I2472" s="17">
        <f ca="1">IF(OR(G2472="alpha",G2472="beta",G2472="sd",G2472="mean"),"--",VLOOKUP(C2472,Default!$B$5:$H$113,7,FALSE))</f>
        <v>0.98</v>
      </c>
      <c r="J2472" s="4" t="str">
        <f ca="1">VLOOKUP(F2472,Lookup!$C$5:$D$109,2, FALSE)</f>
        <v>Travel values</v>
      </c>
      <c r="K2472" s="4" t="str">
        <f ca="1">VLOOKUP(C2472,Default!$B$4:$E$113,4, FALSE)</f>
        <v>proportion of male truck drivers</v>
      </c>
      <c r="L2472" s="21" t="str" cm="1">
        <f t="array" aca="1" ref="L2472" ca="1">IF(ISNA(VLOOKUP(D2472,Grouped_Sources!$C:$C,1,FALSE)),"", INDIRECT(VLOOKUP(D2472,Grouped_Sources!$C:$G,5,FALSE)))</f>
        <v>on OneDrive Ali Abbas - ITHIM Global\Methods and Processes\Input Parameters\GhostTrip_demographics</v>
      </c>
      <c r="M2472" s="21"/>
      <c r="N2472" s="21"/>
    </row>
    <row r="2473" spans="1:14">
      <c r="A2473" s="5">
        <f t="shared" si="374"/>
        <v>27</v>
      </c>
      <c r="B2473" s="5">
        <f t="shared" si="375"/>
        <v>95</v>
      </c>
      <c r="C2473" s="5" t="str">
        <f t="shared" ca="1" si="379"/>
        <v>truck_driver_male_agerange</v>
      </c>
      <c r="D2473" s="5" t="str">
        <f t="shared" ca="1" si="380"/>
        <v>truck_driver_male_agerange_gran_valparaiso</v>
      </c>
      <c r="E2473" s="4" t="str" cm="1">
        <f t="array" aca="1" ref="E2473" ca="1">INDIRECT(ADDRESS(1,A2473,1,1,"all_city_parameter_inputs"))</f>
        <v>gran_valparaiso</v>
      </c>
      <c r="F2473" s="6" t="str" cm="1">
        <f t="array" aca="1" ref="F2473" ca="1">IF(AND(ISBLANK(INDIRECT(ADDRESS(B2473,2,1,1,"all_city_parameter_inputs"))), ISBLANK(INDIRECT(ADDRESS(B2473,1,1,1,"all_city_parameter_inputs")))), "", IF(ISBLANK(INDIRECT(ADDRESS(B2473,1,1,1,"all_city_parameter_inputs"))), All_city_list!F2472,INDIRECT(ADDRESS(B2473,1,1,1,"all_city_parameter_inputs"))))</f>
        <v>truck_driver_male_agerange</v>
      </c>
      <c r="G2473" s="4" t="str" cm="1">
        <f t="array" aca="1" ref="G2473" ca="1">IF(AND(ISBLANK(INDIRECT(ADDRESS(B2473,3,1,1,"all_city_parameter_inputs"))),ISBLANK(INDIRECT(ADDRESS(B2473,2,1,1,"all_city_parameter_inputs")))),"",IF(ISBLANK(INDIRECT(ADDRESS(B2473,2,1,1,"all_city_parameter_inputs"))),"",INDIRECT(ADDRESS(B2473,2,1,1,"all_city_parameter_inputs"))))</f>
        <v/>
      </c>
      <c r="H2473" s="17" t="str" cm="1">
        <f t="array" aca="1" ref="H2473" ca="1">IF(ISBLANK(INDIRECT(ADDRESS(B2473,A2473,1,1,"all_city_parameter_inputs"))), "--",INDIRECT(ADDRESS(B2473,A2473,1,1,"all_city_parameter_inputs")))</f>
        <v>18, 65</v>
      </c>
      <c r="I2473" s="17" t="str">
        <f ca="1">IF(OR(G2473="alpha",G2473="beta",G2473="sd",G2473="mean"),"--",VLOOKUP(C2473,Default!$B$5:$H$113,7,FALSE))</f>
        <v>18, 65</v>
      </c>
      <c r="J2473" s="4" t="str">
        <f ca="1">VLOOKUP(F2473,Lookup!$C$5:$D$109,2, FALSE)</f>
        <v>Travel values</v>
      </c>
      <c r="K2473" s="4" t="str">
        <f ca="1">VLOOKUP(C2473,Default!$B$4:$E$113,4, FALSE)</f>
        <v>age range of male truck drivers</v>
      </c>
      <c r="L2473" s="21" t="str" cm="1">
        <f t="array" aca="1" ref="L2473" ca="1">IF(ISNA(VLOOKUP(D2473,Grouped_Sources!$C:$C,1,FALSE)),"", INDIRECT(VLOOKUP(D2473,Grouped_Sources!$C:$G,5,FALSE)))</f>
        <v>on OneDrive Ali Abbas - ITHIM Global\Methods and Processes\Input Parameters\GhostTrip_demographics</v>
      </c>
      <c r="M2473" s="21"/>
      <c r="N2473" s="21"/>
    </row>
    <row r="2474" spans="1:14">
      <c r="A2474" s="5">
        <f t="shared" si="374"/>
        <v>27</v>
      </c>
      <c r="B2474" s="5">
        <f t="shared" si="375"/>
        <v>96</v>
      </c>
      <c r="C2474" s="5" t="str">
        <f t="shared" ca="1" si="379"/>
        <v>truck_driver_female_agerange</v>
      </c>
      <c r="D2474" s="5" t="str">
        <f t="shared" ca="1" si="380"/>
        <v>truck_driver_female_agerange_gran_valparaiso</v>
      </c>
      <c r="E2474" s="4" t="str" cm="1">
        <f t="array" aca="1" ref="E2474" ca="1">INDIRECT(ADDRESS(1,A2474,1,1,"all_city_parameter_inputs"))</f>
        <v>gran_valparaiso</v>
      </c>
      <c r="F2474" s="6" t="str" cm="1">
        <f t="array" aca="1" ref="F2474" ca="1">IF(AND(ISBLANK(INDIRECT(ADDRESS(B2474,2,1,1,"all_city_parameter_inputs"))), ISBLANK(INDIRECT(ADDRESS(B2474,1,1,1,"all_city_parameter_inputs")))), "", IF(ISBLANK(INDIRECT(ADDRESS(B2474,1,1,1,"all_city_parameter_inputs"))), All_city_list!F2473,INDIRECT(ADDRESS(B2474,1,1,1,"all_city_parameter_inputs"))))</f>
        <v>truck_driver_female_agerange</v>
      </c>
      <c r="G2474" s="4" t="str" cm="1">
        <f t="array" aca="1" ref="G2474" ca="1">IF(AND(ISBLANK(INDIRECT(ADDRESS(B2474,3,1,1,"all_city_parameter_inputs"))),ISBLANK(INDIRECT(ADDRESS(B2474,2,1,1,"all_city_parameter_inputs")))),"",IF(ISBLANK(INDIRECT(ADDRESS(B2474,2,1,1,"all_city_parameter_inputs"))),"",INDIRECT(ADDRESS(B2474,2,1,1,"all_city_parameter_inputs"))))</f>
        <v/>
      </c>
      <c r="H2474" s="17" t="str" cm="1">
        <f t="array" aca="1" ref="H2474" ca="1">IF(ISBLANK(INDIRECT(ADDRESS(B2474,A2474,1,1,"all_city_parameter_inputs"))), "--",INDIRECT(ADDRESS(B2474,A2474,1,1,"all_city_parameter_inputs")))</f>
        <v>18, 65</v>
      </c>
      <c r="I2474" s="17" t="str">
        <f ca="1">IF(OR(G2474="alpha",G2474="beta",G2474="sd",G2474="mean"),"--",VLOOKUP(C2474,Default!$B$5:$H$113,7,FALSE))</f>
        <v>18, 65</v>
      </c>
      <c r="J2474" s="4" t="str">
        <f ca="1">VLOOKUP(F2474,Lookup!$C$5:$D$109,2, FALSE)</f>
        <v>Travel values</v>
      </c>
      <c r="K2474" s="4" t="str">
        <f ca="1">VLOOKUP(C2474,Default!$B$4:$E$113,4, FALSE)</f>
        <v>age range of female truck drivers</v>
      </c>
      <c r="L2474" s="21" t="str" cm="1">
        <f t="array" aca="1" ref="L2474" ca="1">IF(ISNA(VLOOKUP(D2474,Grouped_Sources!$C:$C,1,FALSE)),"", INDIRECT(VLOOKUP(D2474,Grouped_Sources!$C:$G,5,FALSE)))</f>
        <v>on OneDrive Ali Abbas - ITHIM Global\Methods and Processes\Input Parameters\GhostTrip_demographics</v>
      </c>
      <c r="M2474" s="21"/>
      <c r="N2474" s="21"/>
    </row>
    <row r="2475" spans="1:14">
      <c r="A2475" s="5">
        <f t="shared" si="374"/>
        <v>27</v>
      </c>
      <c r="B2475" s="5">
        <f t="shared" si="375"/>
        <v>97</v>
      </c>
      <c r="C2475" s="5" t="str">
        <f t="shared" ca="1" si="379"/>
        <v>commerical_mbike_prop_male</v>
      </c>
      <c r="D2475" s="5" t="str">
        <f t="shared" ca="1" si="380"/>
        <v>commerical_mbike_prop_male_gran_valparaiso</v>
      </c>
      <c r="E2475" s="4" t="str" cm="1">
        <f t="array" aca="1" ref="E2475" ca="1">INDIRECT(ADDRESS(1,A2475,1,1,"all_city_parameter_inputs"))</f>
        <v>gran_valparaiso</v>
      </c>
      <c r="F2475" s="6" t="str" cm="1">
        <f t="array" aca="1" ref="F2475" ca="1">IF(AND(ISBLANK(INDIRECT(ADDRESS(B2475,2,1,1,"all_city_parameter_inputs"))), ISBLANK(INDIRECT(ADDRESS(B2475,1,1,1,"all_city_parameter_inputs")))), "", IF(ISBLANK(INDIRECT(ADDRESS(B2475,1,1,1,"all_city_parameter_inputs"))), All_city_list!F2474,INDIRECT(ADDRESS(B2475,1,1,1,"all_city_parameter_inputs"))))</f>
        <v>commerical_mbike_prop_male</v>
      </c>
      <c r="G2475" s="4" t="str" cm="1">
        <f t="array" aca="1" ref="G2475" ca="1">IF(AND(ISBLANK(INDIRECT(ADDRESS(B2475,3,1,1,"all_city_parameter_inputs"))),ISBLANK(INDIRECT(ADDRESS(B2475,2,1,1,"all_city_parameter_inputs")))),"",IF(ISBLANK(INDIRECT(ADDRESS(B2475,2,1,1,"all_city_parameter_inputs"))),"",INDIRECT(ADDRESS(B2475,2,1,1,"all_city_parameter_inputs"))))</f>
        <v/>
      </c>
      <c r="H2475" s="17" cm="1">
        <f t="array" aca="1" ref="H2475" ca="1">IF(ISBLANK(INDIRECT(ADDRESS(B2475,A2475,1,1,"all_city_parameter_inputs"))), "--",INDIRECT(ADDRESS(B2475,A2475,1,1,"all_city_parameter_inputs")))</f>
        <v>0.99</v>
      </c>
      <c r="I2475" s="17">
        <f ca="1">IF(OR(G2475="alpha",G2475="beta",G2475="sd",G2475="mean"),"--",VLOOKUP(C2475,Default!$B$5:$H$113,7,FALSE))</f>
        <v>0.99</v>
      </c>
      <c r="J2475" s="4" t="str">
        <f ca="1">VLOOKUP(F2475,Lookup!$C$5:$D$109,2, FALSE)</f>
        <v>Travel values</v>
      </c>
      <c r="K2475" s="4" t="str">
        <f ca="1">VLOOKUP(C2475,Default!$B$4:$E$113,4, FALSE)</f>
        <v>proportion of male commercial motorcycle drivers</v>
      </c>
      <c r="L2475" s="21" t="str" cm="1">
        <f t="array" aca="1" ref="L2475" ca="1">IF(ISNA(VLOOKUP(D2475,Grouped_Sources!$C:$C,1,FALSE)),"", INDIRECT(VLOOKUP(D2475,Grouped_Sources!$C:$G,5,FALSE)))</f>
        <v>on OneDrive Ali Abbas - ITHIM Global\Methods and Processes\Input Parameters\GhostTrip_demographics</v>
      </c>
      <c r="M2475" s="21"/>
      <c r="N2475" s="21"/>
    </row>
    <row r="2476" spans="1:14">
      <c r="A2476" s="5">
        <f t="shared" si="374"/>
        <v>27</v>
      </c>
      <c r="B2476" s="5">
        <f t="shared" si="375"/>
        <v>98</v>
      </c>
      <c r="C2476" s="5" t="str">
        <f t="shared" ca="1" si="379"/>
        <v>commerical_mbike_male_agerange</v>
      </c>
      <c r="D2476" s="5" t="str">
        <f t="shared" ca="1" si="380"/>
        <v>commerical_mbike_male_agerange_gran_valparaiso</v>
      </c>
      <c r="E2476" s="4" t="str" cm="1">
        <f t="array" aca="1" ref="E2476" ca="1">INDIRECT(ADDRESS(1,A2476,1,1,"all_city_parameter_inputs"))</f>
        <v>gran_valparaiso</v>
      </c>
      <c r="F2476" s="6" t="str" cm="1">
        <f t="array" aca="1" ref="F2476" ca="1">IF(AND(ISBLANK(INDIRECT(ADDRESS(B2476,2,1,1,"all_city_parameter_inputs"))), ISBLANK(INDIRECT(ADDRESS(B2476,1,1,1,"all_city_parameter_inputs")))), "", IF(ISBLANK(INDIRECT(ADDRESS(B2476,1,1,1,"all_city_parameter_inputs"))), All_city_list!F2475,INDIRECT(ADDRESS(B2476,1,1,1,"all_city_parameter_inputs"))))</f>
        <v>commerical_mbike_male_agerange</v>
      </c>
      <c r="G2476" s="4" t="str" cm="1">
        <f t="array" aca="1" ref="G2476" ca="1">IF(AND(ISBLANK(INDIRECT(ADDRESS(B2476,3,1,1,"all_city_parameter_inputs"))),ISBLANK(INDIRECT(ADDRESS(B2476,2,1,1,"all_city_parameter_inputs")))),"",IF(ISBLANK(INDIRECT(ADDRESS(B2476,2,1,1,"all_city_parameter_inputs"))),"",INDIRECT(ADDRESS(B2476,2,1,1,"all_city_parameter_inputs"))))</f>
        <v/>
      </c>
      <c r="H2476" s="17" t="str" cm="1">
        <f t="array" aca="1" ref="H2476" ca="1">IF(ISBLANK(INDIRECT(ADDRESS(B2476,A2476,1,1,"all_city_parameter_inputs"))), "--",INDIRECT(ADDRESS(B2476,A2476,1,1,"all_city_parameter_inputs")))</f>
        <v>18, 65</v>
      </c>
      <c r="I2476" s="17" t="str">
        <f ca="1">IF(OR(G2476="alpha",G2476="beta",G2476="sd",G2476="mean"),"--",VLOOKUP(C2476,Default!$B$5:$H$113,7,FALSE))</f>
        <v>18, 65</v>
      </c>
      <c r="J2476" s="4" t="str">
        <f ca="1">VLOOKUP(F2476,Lookup!$C$5:$D$109,2, FALSE)</f>
        <v>Travel values</v>
      </c>
      <c r="K2476" s="4" t="str">
        <f ca="1">VLOOKUP(C2476,Default!$B$4:$E$113,4, FALSE)</f>
        <v>age range of male commercial motorcycle drivers</v>
      </c>
      <c r="L2476" s="21" t="str" cm="1">
        <f t="array" aca="1" ref="L2476" ca="1">IF(ISNA(VLOOKUP(D2476,Grouped_Sources!$C:$C,1,FALSE)),"", INDIRECT(VLOOKUP(D2476,Grouped_Sources!$C:$G,5,FALSE)))</f>
        <v>on OneDrive Ali Abbas - ITHIM Global\Methods and Processes\Input Parameters\GhostTrip_demographics</v>
      </c>
      <c r="M2476" s="21"/>
      <c r="N2476" s="21"/>
    </row>
    <row r="2477" spans="1:14">
      <c r="A2477" s="5">
        <f t="shared" si="374"/>
        <v>27</v>
      </c>
      <c r="B2477" s="5">
        <f t="shared" si="375"/>
        <v>99</v>
      </c>
      <c r="C2477" s="5" t="str">
        <f t="shared" ca="1" si="379"/>
        <v>commerical_mbike_female_agerange</v>
      </c>
      <c r="D2477" s="5" t="str">
        <f t="shared" ca="1" si="380"/>
        <v>commerical_mbike_female_agerange_gran_valparaiso</v>
      </c>
      <c r="E2477" s="4" t="str" cm="1">
        <f t="array" aca="1" ref="E2477" ca="1">INDIRECT(ADDRESS(1,A2477,1,1,"all_city_parameter_inputs"))</f>
        <v>gran_valparaiso</v>
      </c>
      <c r="F2477" s="6" t="str" cm="1">
        <f t="array" aca="1" ref="F2477" ca="1">IF(AND(ISBLANK(INDIRECT(ADDRESS(B2477,2,1,1,"all_city_parameter_inputs"))), ISBLANK(INDIRECT(ADDRESS(B2477,1,1,1,"all_city_parameter_inputs")))), "", IF(ISBLANK(INDIRECT(ADDRESS(B2477,1,1,1,"all_city_parameter_inputs"))), All_city_list!F2476,INDIRECT(ADDRESS(B2477,1,1,1,"all_city_parameter_inputs"))))</f>
        <v>commerical_mbike_female_agerange</v>
      </c>
      <c r="G2477" s="4" t="str" cm="1">
        <f t="array" aca="1" ref="G2477" ca="1">IF(AND(ISBLANK(INDIRECT(ADDRESS(B2477,3,1,1,"all_city_parameter_inputs"))),ISBLANK(INDIRECT(ADDRESS(B2477,2,1,1,"all_city_parameter_inputs")))),"",IF(ISBLANK(INDIRECT(ADDRESS(B2477,2,1,1,"all_city_parameter_inputs"))),"",INDIRECT(ADDRESS(B2477,2,1,1,"all_city_parameter_inputs"))))</f>
        <v/>
      </c>
      <c r="H2477" s="17" t="str" cm="1">
        <f t="array" aca="1" ref="H2477" ca="1">IF(ISBLANK(INDIRECT(ADDRESS(B2477,A2477,1,1,"all_city_parameter_inputs"))), "--",INDIRECT(ADDRESS(B2477,A2477,1,1,"all_city_parameter_inputs")))</f>
        <v>18, 65</v>
      </c>
      <c r="I2477" s="17" t="str">
        <f ca="1">IF(OR(G2477="alpha",G2477="beta",G2477="sd",G2477="mean"),"--",VLOOKUP(C2477,Default!$B$5:$H$113,7,FALSE))</f>
        <v>18, 65</v>
      </c>
      <c r="J2477" s="4" t="str">
        <f ca="1">VLOOKUP(F2477,Lookup!$C$5:$D$109,2, FALSE)</f>
        <v>Travel values</v>
      </c>
      <c r="K2477" s="4" t="str">
        <f ca="1">VLOOKUP(C2477,Default!$B$4:$E$113,4, FALSE)</f>
        <v>age range of female commercial motorcycle drivers</v>
      </c>
      <c r="L2477" s="21" t="str" cm="1">
        <f t="array" aca="1" ref="L2477" ca="1">IF(ISNA(VLOOKUP(D2477,Grouped_Sources!$C:$C,1,FALSE)),"", INDIRECT(VLOOKUP(D2477,Grouped_Sources!$C:$G,5,FALSE)))</f>
        <v>on OneDrive Ali Abbas - ITHIM Global\Methods and Processes\Input Parameters\GhostTrip_demographics</v>
      </c>
      <c r="M2477" s="21"/>
      <c r="N2477" s="21"/>
    </row>
    <row r="2478" spans="1:14">
      <c r="A2478" s="5">
        <f t="shared" si="374"/>
        <v>27</v>
      </c>
      <c r="B2478" s="5">
        <f t="shared" si="375"/>
        <v>100</v>
      </c>
      <c r="C2478" s="5" t="str">
        <f t="shared" ref="C2478" ca="1" si="381">IF(G2478 = "",F2478,IF(OR(G2478="alpha",G2478="beta",G2478="constant",G2478="sd",G2478="mean",G2478="sample"),F2478,F2478&amp;" "&amp;G2478))</f>
        <v>day_to_week_scalar</v>
      </c>
      <c r="D2478" s="5" t="str">
        <f t="shared" ref="D2478" ca="1" si="382">F2478&amp;"_"&amp;E2478</f>
        <v>day_to_week_scalar_gran_valparaiso</v>
      </c>
      <c r="E2478" s="4" t="str" cm="1">
        <f t="array" aca="1" ref="E2478" ca="1">INDIRECT(ADDRESS(1,A2478,1,1,"all_city_parameter_inputs"))</f>
        <v>gran_valparaiso</v>
      </c>
      <c r="F2478" s="6" t="str" cm="1">
        <f t="array" aca="1" ref="F2478" ca="1">IF(AND(ISBLANK(INDIRECT(ADDRESS(B2478,2,1,1,"all_city_parameter_inputs"))), ISBLANK(INDIRECT(ADDRESS(B2478,1,1,1,"all_city_parameter_inputs")))), "", IF(ISBLANK(INDIRECT(ADDRESS(B2478,1,1,1,"all_city_parameter_inputs"))), All_city_list!F2477,INDIRECT(ADDRESS(B2478,1,1,1,"all_city_parameter_inputs"))))</f>
        <v>day_to_week_scalar</v>
      </c>
      <c r="G2478" s="4" t="str" cm="1">
        <f t="array" aca="1" ref="G2478" ca="1">IF(AND(ISBLANK(INDIRECT(ADDRESS(B2478,3,1,1,"all_city_parameter_inputs"))),ISBLANK(INDIRECT(ADDRESS(B2478,2,1,1,"all_city_parameter_inputs")))),"",IF(ISBLANK(INDIRECT(ADDRESS(B2478,2,1,1,"all_city_parameter_inputs"))),"",INDIRECT(ADDRESS(B2478,2,1,1,"all_city_parameter_inputs"))))</f>
        <v/>
      </c>
      <c r="H2478" s="17" cm="1">
        <f t="array" aca="1" ref="H2478" ca="1">IF(ISBLANK(INDIRECT(ADDRESS(B2478,A2478,1,1,"all_city_parameter_inputs"))), "--",INDIRECT(ADDRESS(B2478,A2478,1,1,"all_city_parameter_inputs")))</f>
        <v>7</v>
      </c>
      <c r="I2478" s="17">
        <f ca="1">IF(OR(G2478="alpha",G2478="beta",G2478="sd",G2478="mean"),"--",VLOOKUP(C2478,Default!$B$5:$H$113,7,FALSE))</f>
        <v>7</v>
      </c>
      <c r="J2478" s="4" t="str">
        <f ca="1">VLOOKUP(F2478,Lookup!$C$5:$D$109,2, FALSE)</f>
        <v>Travel values</v>
      </c>
      <c r="K2478" s="4" t="str">
        <f ca="1">VLOOKUP(C2478,Default!$B$4:$E$113,4, FALSE)</f>
        <v>how daily travel scales to a week</v>
      </c>
      <c r="L2478" s="38" t="s">
        <v>831</v>
      </c>
      <c r="M2478" s="21"/>
      <c r="N2478" s="21"/>
    </row>
    <row r="2479" spans="1:14">
      <c r="A2479" s="5">
        <f t="shared" si="374"/>
        <v>28</v>
      </c>
      <c r="B2479" s="5">
        <f t="shared" si="375"/>
        <v>2</v>
      </c>
      <c r="C2479" s="5" t="str">
        <f t="shared" ca="1" si="377"/>
        <v>speeds auto_rickshaw</v>
      </c>
      <c r="D2479" s="5" t="str">
        <f t="shared" ca="1" si="378"/>
        <v>speeds_nairobi</v>
      </c>
      <c r="E2479" s="4" t="str" cm="1">
        <f t="array" aca="1" ref="E2479" ca="1">INDIRECT(ADDRESS(1,A2479,1,1,"all_city_parameter_inputs"))</f>
        <v>nairobi</v>
      </c>
      <c r="F2479" s="6" t="str" cm="1">
        <f t="array" aca="1" ref="F2479" ca="1">IF(AND(ISBLANK(INDIRECT(ADDRESS(B2479,2,1,1,"all_city_parameter_inputs"))), ISBLANK(INDIRECT(ADDRESS(B2479,1,1,1,"all_city_parameter_inputs")))), "", IF(ISBLANK(INDIRECT(ADDRESS(B2479,1,1,1,"all_city_parameter_inputs"))), All_city_list!F2468,INDIRECT(ADDRESS(B2479,1,1,1,"all_city_parameter_inputs"))))</f>
        <v>speeds</v>
      </c>
      <c r="G2479" s="4" t="str" cm="1">
        <f t="array" aca="1" ref="G2479" ca="1">IF(AND(ISBLANK(INDIRECT(ADDRESS(B2479,3,1,1,"all_city_parameter_inputs"))),ISBLANK(INDIRECT(ADDRESS(B2479,2,1,1,"all_city_parameter_inputs")))),"",IF(ISBLANK(INDIRECT(ADDRESS(B2479,2,1,1,"all_city_parameter_inputs"))),"",INDIRECT(ADDRESS(B2479,2,1,1,"all_city_parameter_inputs"))))</f>
        <v>auto_rickshaw</v>
      </c>
      <c r="H2479" s="17" cm="1">
        <f t="array" aca="1" ref="H2479" ca="1">IF(ISBLANK(INDIRECT(ADDRESS(B2479,A2479,1,1,"all_city_parameter_inputs"))), "--",INDIRECT(ADDRESS(B2479,A2479,1,1,"all_city_parameter_inputs")))</f>
        <v>4</v>
      </c>
      <c r="I2479" s="17">
        <f ca="1">IF(OR(G2479="alpha",G2479="beta",G2479="sd",G2479="mean"),"--",VLOOKUP(C2479,Default!$B$5:$H$113,7,FALSE))</f>
        <v>0</v>
      </c>
      <c r="J2479" s="4" t="str">
        <f ca="1">VLOOKUP(F2479,Lookup!$C$5:$D$109,2, FALSE)</f>
        <v>Travel values</v>
      </c>
      <c r="K2479" s="4">
        <f ca="1">VLOOKUP(C2479,Default!$B$4:$E$113,4, FALSE)</f>
        <v>0</v>
      </c>
      <c r="L2479" s="21" t="str" cm="1">
        <f t="array" aca="1" ref="L2479" ca="1">IF(ISNA(VLOOKUP(D2479,Grouped_Sources!$C:$C,1,FALSE)),"", INDIRECT(VLOOKUP(D2479,Grouped_Sources!$C:$G,5,FALSE)))</f>
        <v>VehicleSpeeds_Summary_vxxx.docx on OneDrive Ali Abbas - ITHIM Global\Methods and Processes\Input Parameters\VehicleSpeeds</v>
      </c>
      <c r="M2479" s="21"/>
      <c r="N2479" s="21"/>
    </row>
    <row r="2480" spans="1:14">
      <c r="A2480" s="5">
        <f t="shared" si="374"/>
        <v>28</v>
      </c>
      <c r="B2480" s="5">
        <f t="shared" si="375"/>
        <v>3</v>
      </c>
      <c r="C2480" s="5" t="str">
        <f t="shared" ca="1" si="377"/>
        <v>speeds bus</v>
      </c>
      <c r="D2480" s="5" t="str">
        <f t="shared" ca="1" si="378"/>
        <v>speeds_nairobi</v>
      </c>
      <c r="E2480" s="4" t="str" cm="1">
        <f t="array" aca="1" ref="E2480" ca="1">INDIRECT(ADDRESS(1,A2480,1,1,"all_city_parameter_inputs"))</f>
        <v>nairobi</v>
      </c>
      <c r="F2480" s="6" t="str" cm="1">
        <f t="array" aca="1" ref="F2480" ca="1">IF(AND(ISBLANK(INDIRECT(ADDRESS(B2480,2,1,1,"all_city_parameter_inputs"))), ISBLANK(INDIRECT(ADDRESS(B2480,1,1,1,"all_city_parameter_inputs")))), "", IF(ISBLANK(INDIRECT(ADDRESS(B2480,1,1,1,"all_city_parameter_inputs"))), All_city_list!F2479,INDIRECT(ADDRESS(B2480,1,1,1,"all_city_parameter_inputs"))))</f>
        <v>speeds</v>
      </c>
      <c r="G2480" s="4" t="str" cm="1">
        <f t="array" aca="1" ref="G2480" ca="1">IF(AND(ISBLANK(INDIRECT(ADDRESS(B2480,3,1,1,"all_city_parameter_inputs"))),ISBLANK(INDIRECT(ADDRESS(B2480,2,1,1,"all_city_parameter_inputs")))),"",IF(ISBLANK(INDIRECT(ADDRESS(B2480,2,1,1,"all_city_parameter_inputs"))),"",INDIRECT(ADDRESS(B2480,2,1,1,"all_city_parameter_inputs"))))</f>
        <v>bus</v>
      </c>
      <c r="H2480" s="17" cm="1">
        <f t="array" aca="1" ref="H2480" ca="1">IF(ISBLANK(INDIRECT(ADDRESS(B2480,A2480,1,1,"all_city_parameter_inputs"))), "--",INDIRECT(ADDRESS(B2480,A2480,1,1,"all_city_parameter_inputs")))</f>
        <v>12</v>
      </c>
      <c r="I2480" s="17">
        <f ca="1">IF(OR(G2480="alpha",G2480="beta",G2480="sd",G2480="mean"),"--",VLOOKUP(C2480,Default!$B$5:$H$113,7,FALSE))</f>
        <v>8.1</v>
      </c>
      <c r="J2480" s="4" t="str">
        <f ca="1">VLOOKUP(F2480,Lookup!$C$5:$D$109,2, FALSE)</f>
        <v>Travel values</v>
      </c>
      <c r="K2480" s="4" t="str">
        <f ca="1">VLOOKUP(C2480,Default!$B$4:$E$113,4,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480" s="21" t="str" cm="1">
        <f t="array" aca="1" ref="L2480" ca="1">IF(ISNA(VLOOKUP(D2480,Grouped_Sources!$C:$C,1,FALSE)),"", INDIRECT(VLOOKUP(D2480,Grouped_Sources!$C:$G,5,FALSE)))</f>
        <v>VehicleSpeeds_Summary_vxxx.docx on OneDrive Ali Abbas - ITHIM Global\Methods and Processes\Input Parameters\VehicleSpeeds</v>
      </c>
      <c r="M2480" s="21"/>
      <c r="N2480" s="21"/>
    </row>
    <row r="2481" spans="1:14">
      <c r="A2481" s="5">
        <f t="shared" si="374"/>
        <v>28</v>
      </c>
      <c r="B2481" s="5">
        <f t="shared" si="375"/>
        <v>4</v>
      </c>
      <c r="C2481" s="5" t="str">
        <f t="shared" ca="1" si="377"/>
        <v>speeds car</v>
      </c>
      <c r="D2481" s="5" t="str">
        <f t="shared" ref="D2481:D2518" ca="1" si="383">F2481&amp;"_"&amp;E2481</f>
        <v>speeds_nairobi</v>
      </c>
      <c r="E2481" s="4" t="str" cm="1">
        <f t="array" aca="1" ref="E2481" ca="1">INDIRECT(ADDRESS(1,A2481,1,1,"all_city_parameter_inputs"))</f>
        <v>nairobi</v>
      </c>
      <c r="F2481" s="6" t="str" cm="1">
        <f t="array" aca="1" ref="F2481" ca="1">IF(AND(ISBLANK(INDIRECT(ADDRESS(B2481,2,1,1,"all_city_parameter_inputs"))), ISBLANK(INDIRECT(ADDRESS(B2481,1,1,1,"all_city_parameter_inputs")))), "", IF(ISBLANK(INDIRECT(ADDRESS(B2481,1,1,1,"all_city_parameter_inputs"))), All_city_list!F2480,INDIRECT(ADDRESS(B2481,1,1,1,"all_city_parameter_inputs"))))</f>
        <v>speeds</v>
      </c>
      <c r="G2481" s="4" t="str" cm="1">
        <f t="array" aca="1" ref="G2481" ca="1">IF(AND(ISBLANK(INDIRECT(ADDRESS(B2481,3,1,1,"all_city_parameter_inputs"))),ISBLANK(INDIRECT(ADDRESS(B2481,2,1,1,"all_city_parameter_inputs")))),"",IF(ISBLANK(INDIRECT(ADDRESS(B2481,2,1,1,"all_city_parameter_inputs"))),"",INDIRECT(ADDRESS(B2481,2,1,1,"all_city_parameter_inputs"))))</f>
        <v>car</v>
      </c>
      <c r="H2481" s="17" cm="1">
        <f t="array" aca="1" ref="H2481" ca="1">IF(ISBLANK(INDIRECT(ADDRESS(B2481,A2481,1,1,"all_city_parameter_inputs"))), "--",INDIRECT(ADDRESS(B2481,A2481,1,1,"all_city_parameter_inputs")))</f>
        <v>15</v>
      </c>
      <c r="I2481" s="17">
        <f ca="1">IF(OR(G2481="alpha",G2481="beta",G2481="sd",G2481="mean"),"--",VLOOKUP(C2481,Default!$B$5:$H$113,7,FALSE))</f>
        <v>13.8</v>
      </c>
      <c r="J2481" s="4" t="str">
        <f ca="1">VLOOKUP(F2481,Lookup!$C$5:$D$109,2, FALSE)</f>
        <v>Travel values</v>
      </c>
      <c r="K2481" s="4">
        <f ca="1">VLOOKUP(C2481,Default!$B$4:$E$113,4, FALSE)</f>
        <v>0</v>
      </c>
      <c r="L2481" s="21" t="str" cm="1">
        <f t="array" aca="1" ref="L2481" ca="1">IF(ISNA(VLOOKUP(D2481,Grouped_Sources!$C:$C,1,FALSE)),"", INDIRECT(VLOOKUP(D2481,Grouped_Sources!$C:$G,5,FALSE)))</f>
        <v>VehicleSpeeds_Summary_vxxx.docx on OneDrive Ali Abbas - ITHIM Global\Methods and Processes\Input Parameters\VehicleSpeeds</v>
      </c>
      <c r="M2481" s="21"/>
      <c r="N2481" s="21"/>
    </row>
    <row r="2482" spans="1:14">
      <c r="A2482" s="5">
        <f t="shared" si="374"/>
        <v>28</v>
      </c>
      <c r="B2482" s="5">
        <f t="shared" si="375"/>
        <v>5</v>
      </c>
      <c r="C2482" s="5" t="str">
        <f t="shared" ca="1" si="377"/>
        <v>speeds cycle</v>
      </c>
      <c r="D2482" s="5" t="str">
        <f t="shared" ca="1" si="383"/>
        <v>speeds_nairobi</v>
      </c>
      <c r="E2482" s="4" t="str" cm="1">
        <f t="array" aca="1" ref="E2482" ca="1">INDIRECT(ADDRESS(1,A2482,1,1,"all_city_parameter_inputs"))</f>
        <v>nairobi</v>
      </c>
      <c r="F2482" s="6" t="str" cm="1">
        <f t="array" aca="1" ref="F2482" ca="1">IF(AND(ISBLANK(INDIRECT(ADDRESS(B2482,2,1,1,"all_city_parameter_inputs"))), ISBLANK(INDIRECT(ADDRESS(B2482,1,1,1,"all_city_parameter_inputs")))), "", IF(ISBLANK(INDIRECT(ADDRESS(B2482,1,1,1,"all_city_parameter_inputs"))), All_city_list!F2481,INDIRECT(ADDRESS(B2482,1,1,1,"all_city_parameter_inputs"))))</f>
        <v>speeds</v>
      </c>
      <c r="G2482" s="4" t="str" cm="1">
        <f t="array" aca="1" ref="G2482" ca="1">IF(AND(ISBLANK(INDIRECT(ADDRESS(B2482,3,1,1,"all_city_parameter_inputs"))),ISBLANK(INDIRECT(ADDRESS(B2482,2,1,1,"all_city_parameter_inputs")))),"",IF(ISBLANK(INDIRECT(ADDRESS(B2482,2,1,1,"all_city_parameter_inputs"))),"",INDIRECT(ADDRESS(B2482,2,1,1,"all_city_parameter_inputs"))))</f>
        <v>cycle</v>
      </c>
      <c r="H2482" s="17" cm="1">
        <f t="array" aca="1" ref="H2482" ca="1">IF(ISBLANK(INDIRECT(ADDRESS(B2482,A2482,1,1,"all_city_parameter_inputs"))), "--",INDIRECT(ADDRESS(B2482,A2482,1,1,"all_city_parameter_inputs")))</f>
        <v>6</v>
      </c>
      <c r="I2482" s="17">
        <f ca="1">IF(OR(G2482="alpha",G2482="beta",G2482="sd",G2482="mean"),"--",VLOOKUP(C2482,Default!$B$5:$H$113,7,FALSE))</f>
        <v>7.2</v>
      </c>
      <c r="J2482" s="4" t="str">
        <f ca="1">VLOOKUP(F2482,Lookup!$C$5:$D$109,2, FALSE)</f>
        <v>Travel values</v>
      </c>
      <c r="K2482" s="4">
        <f ca="1">VLOOKUP(C2482,Default!$B$4:$E$113,4, FALSE)</f>
        <v>0</v>
      </c>
      <c r="L2482" s="21" t="str" cm="1">
        <f t="array" aca="1" ref="L2482" ca="1">IF(ISNA(VLOOKUP(D2482,Grouped_Sources!$C:$C,1,FALSE)),"", INDIRECT(VLOOKUP(D2482,Grouped_Sources!$C:$G,5,FALSE)))</f>
        <v>VehicleSpeeds_Summary_vxxx.docx on OneDrive Ali Abbas - ITHIM Global\Methods and Processes\Input Parameters\VehicleSpeeds</v>
      </c>
      <c r="M2482" s="21"/>
      <c r="N2482" s="21"/>
    </row>
    <row r="2483" spans="1:14">
      <c r="A2483" s="5">
        <f t="shared" si="374"/>
        <v>28</v>
      </c>
      <c r="B2483" s="5">
        <f t="shared" si="375"/>
        <v>6</v>
      </c>
      <c r="C2483" s="5" t="str">
        <f t="shared" ca="1" si="377"/>
        <v>speeds subway</v>
      </c>
      <c r="D2483" s="5" t="str">
        <f t="shared" ca="1" si="383"/>
        <v>speeds_nairobi</v>
      </c>
      <c r="E2483" s="4" t="str" cm="1">
        <f t="array" aca="1" ref="E2483" ca="1">INDIRECT(ADDRESS(1,A2483,1,1,"all_city_parameter_inputs"))</f>
        <v>nairobi</v>
      </c>
      <c r="F2483" s="6" t="str" cm="1">
        <f t="array" aca="1" ref="F2483" ca="1">IF(AND(ISBLANK(INDIRECT(ADDRESS(B2483,2,1,1,"all_city_parameter_inputs"))), ISBLANK(INDIRECT(ADDRESS(B2483,1,1,1,"all_city_parameter_inputs")))), "", IF(ISBLANK(INDIRECT(ADDRESS(B2483,1,1,1,"all_city_parameter_inputs"))), All_city_list!F2482,INDIRECT(ADDRESS(B2483,1,1,1,"all_city_parameter_inputs"))))</f>
        <v>speeds</v>
      </c>
      <c r="G2483" s="4" t="str" cm="1">
        <f t="array" aca="1" ref="G2483" ca="1">IF(AND(ISBLANK(INDIRECT(ADDRESS(B2483,3,1,1,"all_city_parameter_inputs"))),ISBLANK(INDIRECT(ADDRESS(B2483,2,1,1,"all_city_parameter_inputs")))),"",IF(ISBLANK(INDIRECT(ADDRESS(B2483,2,1,1,"all_city_parameter_inputs"))),"",INDIRECT(ADDRESS(B2483,2,1,1,"all_city_parameter_inputs"))))</f>
        <v>subway</v>
      </c>
      <c r="H2483" s="17" t="str" cm="1">
        <f t="array" aca="1" ref="H2483" ca="1">IF(ISBLANK(INDIRECT(ADDRESS(B2483,A2483,1,1,"all_city_parameter_inputs"))), "--",INDIRECT(ADDRESS(B2483,A2483,1,1,"all_city_parameter_inputs")))</f>
        <v>--</v>
      </c>
      <c r="I2483" s="17">
        <f ca="1">IF(OR(G2483="alpha",G2483="beta",G2483="sd",G2483="mean"),"--",VLOOKUP(C2483,Default!$B$5:$H$113,7,FALSE))</f>
        <v>18.100000000000001</v>
      </c>
      <c r="J2483" s="4" t="str">
        <f ca="1">VLOOKUP(F2483,Lookup!$C$5:$D$109,2, FALSE)</f>
        <v>Travel values</v>
      </c>
      <c r="K2483" s="4">
        <f ca="1">VLOOKUP(C2483,Default!$B$4:$E$113,4, FALSE)</f>
        <v>0</v>
      </c>
      <c r="L2483" s="21" t="str" cm="1">
        <f t="array" aca="1" ref="L2483" ca="1">IF(ISNA(VLOOKUP(D2483,Grouped_Sources!$C:$C,1,FALSE)),"", INDIRECT(VLOOKUP(D2483,Grouped_Sources!$C:$G,5,FALSE)))</f>
        <v>VehicleSpeeds_Summary_vxxx.docx on OneDrive Ali Abbas - ITHIM Global\Methods and Processes\Input Parameters\VehicleSpeeds</v>
      </c>
      <c r="M2483" s="21"/>
      <c r="N2483" s="21"/>
    </row>
    <row r="2484" spans="1:14">
      <c r="A2484" s="5">
        <f t="shared" si="374"/>
        <v>28</v>
      </c>
      <c r="B2484" s="5">
        <f t="shared" si="375"/>
        <v>7</v>
      </c>
      <c r="C2484" s="5" t="str">
        <f t="shared" ca="1" si="377"/>
        <v>speeds motorcycle</v>
      </c>
      <c r="D2484" s="5" t="str">
        <f t="shared" ca="1" si="383"/>
        <v>speeds_nairobi</v>
      </c>
      <c r="E2484" s="4" t="str" cm="1">
        <f t="array" aca="1" ref="E2484" ca="1">INDIRECT(ADDRESS(1,A2484,1,1,"all_city_parameter_inputs"))</f>
        <v>nairobi</v>
      </c>
      <c r="F2484" s="6" t="str" cm="1">
        <f t="array" aca="1" ref="F2484" ca="1">IF(AND(ISBLANK(INDIRECT(ADDRESS(B2484,2,1,1,"all_city_parameter_inputs"))), ISBLANK(INDIRECT(ADDRESS(B2484,1,1,1,"all_city_parameter_inputs")))), "", IF(ISBLANK(INDIRECT(ADDRESS(B2484,1,1,1,"all_city_parameter_inputs"))), All_city_list!F2483,INDIRECT(ADDRESS(B2484,1,1,1,"all_city_parameter_inputs"))))</f>
        <v>speeds</v>
      </c>
      <c r="G2484" s="4" t="str" cm="1">
        <f t="array" aca="1" ref="G2484" ca="1">IF(AND(ISBLANK(INDIRECT(ADDRESS(B2484,3,1,1,"all_city_parameter_inputs"))),ISBLANK(INDIRECT(ADDRESS(B2484,2,1,1,"all_city_parameter_inputs")))),"",IF(ISBLANK(INDIRECT(ADDRESS(B2484,2,1,1,"all_city_parameter_inputs"))),"",INDIRECT(ADDRESS(B2484,2,1,1,"all_city_parameter_inputs"))))</f>
        <v>motorcycle</v>
      </c>
      <c r="H2484" s="17" cm="1">
        <f t="array" aca="1" ref="H2484" ca="1">IF(ISBLANK(INDIRECT(ADDRESS(B2484,A2484,1,1,"all_city_parameter_inputs"))), "--",INDIRECT(ADDRESS(B2484,A2484,1,1,"all_city_parameter_inputs")))</f>
        <v>15</v>
      </c>
      <c r="I2484" s="17">
        <f ca="1">IF(OR(G2484="alpha",G2484="beta",G2484="sd",G2484="mean"),"--",VLOOKUP(C2484,Default!$B$5:$H$113,7,FALSE))</f>
        <v>15.2</v>
      </c>
      <c r="J2484" s="4" t="str">
        <f ca="1">VLOOKUP(F2484,Lookup!$C$5:$D$109,2, FALSE)</f>
        <v>Travel values</v>
      </c>
      <c r="K2484" s="4">
        <f ca="1">VLOOKUP(C2484,Default!$B$4:$E$113,4, FALSE)</f>
        <v>0</v>
      </c>
      <c r="L2484" s="21" t="str" cm="1">
        <f t="array" aca="1" ref="L2484" ca="1">IF(ISNA(VLOOKUP(D2484,Grouped_Sources!$C:$C,1,FALSE)),"", INDIRECT(VLOOKUP(D2484,Grouped_Sources!$C:$G,5,FALSE)))</f>
        <v>VehicleSpeeds_Summary_vxxx.docx on OneDrive Ali Abbas - ITHIM Global\Methods and Processes\Input Parameters\VehicleSpeeds</v>
      </c>
      <c r="M2484" s="21"/>
      <c r="N2484" s="21"/>
    </row>
    <row r="2485" spans="1:14">
      <c r="A2485" s="5">
        <f t="shared" si="374"/>
        <v>28</v>
      </c>
      <c r="B2485" s="5">
        <f t="shared" si="375"/>
        <v>8</v>
      </c>
      <c r="C2485" s="5" t="str">
        <f t="shared" ca="1" si="377"/>
        <v>speeds other</v>
      </c>
      <c r="D2485" s="5" t="str">
        <f t="shared" ca="1" si="383"/>
        <v>speeds_nairobi</v>
      </c>
      <c r="E2485" s="4" t="str" cm="1">
        <f t="array" aca="1" ref="E2485" ca="1">INDIRECT(ADDRESS(1,A2485,1,1,"all_city_parameter_inputs"))</f>
        <v>nairobi</v>
      </c>
      <c r="F2485" s="6" t="str" cm="1">
        <f t="array" aca="1" ref="F2485" ca="1">IF(AND(ISBLANK(INDIRECT(ADDRESS(B2485,2,1,1,"all_city_parameter_inputs"))), ISBLANK(INDIRECT(ADDRESS(B2485,1,1,1,"all_city_parameter_inputs")))), "", IF(ISBLANK(INDIRECT(ADDRESS(B2485,1,1,1,"all_city_parameter_inputs"))), All_city_list!F2484,INDIRECT(ADDRESS(B2485,1,1,1,"all_city_parameter_inputs"))))</f>
        <v>speeds</v>
      </c>
      <c r="G2485" s="4" t="str" cm="1">
        <f t="array" aca="1" ref="G2485" ca="1">IF(AND(ISBLANK(INDIRECT(ADDRESS(B2485,3,1,1,"all_city_parameter_inputs"))),ISBLANK(INDIRECT(ADDRESS(B2485,2,1,1,"all_city_parameter_inputs")))),"",IF(ISBLANK(INDIRECT(ADDRESS(B2485,2,1,1,"all_city_parameter_inputs"))),"",INDIRECT(ADDRESS(B2485,2,1,1,"all_city_parameter_inputs"))))</f>
        <v>other</v>
      </c>
      <c r="H2485" s="17" t="str" cm="1">
        <f t="array" aca="1" ref="H2485" ca="1">IF(ISBLANK(INDIRECT(ADDRESS(B2485,A2485,1,1,"all_city_parameter_inputs"))), "--",INDIRECT(ADDRESS(B2485,A2485,1,1,"all_city_parameter_inputs")))</f>
        <v>--</v>
      </c>
      <c r="I2485" s="17">
        <f ca="1">IF(OR(G2485="alpha",G2485="beta",G2485="sd",G2485="mean"),"--",VLOOKUP(C2485,Default!$B$5:$H$113,7,FALSE))</f>
        <v>9.1</v>
      </c>
      <c r="J2485" s="4" t="str">
        <f ca="1">VLOOKUP(F2485,Lookup!$C$5:$D$109,2, FALSE)</f>
        <v>Travel values</v>
      </c>
      <c r="K2485" s="4">
        <f ca="1">VLOOKUP(C2485,Default!$B$4:$E$113,4, FALSE)</f>
        <v>0</v>
      </c>
      <c r="L2485" s="21" t="str" cm="1">
        <f t="array" aca="1" ref="L2485" ca="1">IF(ISNA(VLOOKUP(D2485,Grouped_Sources!$C:$C,1,FALSE)),"", INDIRECT(VLOOKUP(D2485,Grouped_Sources!$C:$G,5,FALSE)))</f>
        <v>VehicleSpeeds_Summary_vxxx.docx on OneDrive Ali Abbas - ITHIM Global\Methods and Processes\Input Parameters\VehicleSpeeds</v>
      </c>
      <c r="M2485" s="21"/>
      <c r="N2485" s="21"/>
    </row>
    <row r="2486" spans="1:14">
      <c r="A2486" s="5">
        <f t="shared" si="374"/>
        <v>28</v>
      </c>
      <c r="B2486" s="5">
        <f t="shared" si="375"/>
        <v>9</v>
      </c>
      <c r="C2486" s="5" t="str">
        <f t="shared" ca="1" si="377"/>
        <v>speeds pedestrian</v>
      </c>
      <c r="D2486" s="5" t="str">
        <f t="shared" ca="1" si="383"/>
        <v>speeds_nairobi</v>
      </c>
      <c r="E2486" s="4" t="str" cm="1">
        <f t="array" aca="1" ref="E2486" ca="1">INDIRECT(ADDRESS(1,A2486,1,1,"all_city_parameter_inputs"))</f>
        <v>nairobi</v>
      </c>
      <c r="F2486" s="6" t="str" cm="1">
        <f t="array" aca="1" ref="F2486" ca="1">IF(AND(ISBLANK(INDIRECT(ADDRESS(B2486,2,1,1,"all_city_parameter_inputs"))), ISBLANK(INDIRECT(ADDRESS(B2486,1,1,1,"all_city_parameter_inputs")))), "", IF(ISBLANK(INDIRECT(ADDRESS(B2486,1,1,1,"all_city_parameter_inputs"))), All_city_list!F2485,INDIRECT(ADDRESS(B2486,1,1,1,"all_city_parameter_inputs"))))</f>
        <v>speeds</v>
      </c>
      <c r="G2486" s="4" t="str" cm="1">
        <f t="array" aca="1" ref="G2486" ca="1">IF(AND(ISBLANK(INDIRECT(ADDRESS(B2486,3,1,1,"all_city_parameter_inputs"))),ISBLANK(INDIRECT(ADDRESS(B2486,2,1,1,"all_city_parameter_inputs")))),"",IF(ISBLANK(INDIRECT(ADDRESS(B2486,2,1,1,"all_city_parameter_inputs"))),"",INDIRECT(ADDRESS(B2486,2,1,1,"all_city_parameter_inputs"))))</f>
        <v>pedestrian</v>
      </c>
      <c r="H2486" s="17" cm="1">
        <f t="array" aca="1" ref="H2486" ca="1">IF(ISBLANK(INDIRECT(ADDRESS(B2486,A2486,1,1,"all_city_parameter_inputs"))), "--",INDIRECT(ADDRESS(B2486,A2486,1,1,"all_city_parameter_inputs")))</f>
        <v>2</v>
      </c>
      <c r="I2486" s="17">
        <f ca="1">IF(OR(G2486="alpha",G2486="beta",G2486="sd",G2486="mean"),"--",VLOOKUP(C2486,Default!$B$5:$H$113,7,FALSE))</f>
        <v>0</v>
      </c>
      <c r="J2486" s="4" t="str">
        <f ca="1">VLOOKUP(F2486,Lookup!$C$5:$D$109,2, FALSE)</f>
        <v>Travel values</v>
      </c>
      <c r="K2486" s="4">
        <f ca="1">VLOOKUP(C2486,Default!$B$4:$E$113,4, FALSE)</f>
        <v>0</v>
      </c>
      <c r="L2486" s="21" t="str" cm="1">
        <f t="array" aca="1" ref="L2486" ca="1">IF(ISNA(VLOOKUP(D2486,Grouped_Sources!$C:$C,1,FALSE)),"", INDIRECT(VLOOKUP(D2486,Grouped_Sources!$C:$G,5,FALSE)))</f>
        <v>VehicleSpeeds_Summary_vxxx.docx on OneDrive Ali Abbas - ITHIM Global\Methods and Processes\Input Parameters\VehicleSpeeds</v>
      </c>
      <c r="M2486" s="21"/>
      <c r="N2486" s="21"/>
    </row>
    <row r="2487" spans="1:14">
      <c r="A2487" s="5">
        <f t="shared" si="374"/>
        <v>28</v>
      </c>
      <c r="B2487" s="5">
        <f t="shared" si="375"/>
        <v>10</v>
      </c>
      <c r="C2487" s="5" t="str">
        <f t="shared" ca="1" si="377"/>
        <v>speeds rail</v>
      </c>
      <c r="D2487" s="5" t="str">
        <f t="shared" ca="1" si="383"/>
        <v>speeds_nairobi</v>
      </c>
      <c r="E2487" s="4" t="str" cm="1">
        <f t="array" aca="1" ref="E2487" ca="1">INDIRECT(ADDRESS(1,A2487,1,1,"all_city_parameter_inputs"))</f>
        <v>nairobi</v>
      </c>
      <c r="F2487" s="6" t="str" cm="1">
        <f t="array" aca="1" ref="F2487" ca="1">IF(AND(ISBLANK(INDIRECT(ADDRESS(B2487,2,1,1,"all_city_parameter_inputs"))), ISBLANK(INDIRECT(ADDRESS(B2487,1,1,1,"all_city_parameter_inputs")))), "", IF(ISBLANK(INDIRECT(ADDRESS(B2487,1,1,1,"all_city_parameter_inputs"))), All_city_list!F2486,INDIRECT(ADDRESS(B2487,1,1,1,"all_city_parameter_inputs"))))</f>
        <v>speeds</v>
      </c>
      <c r="G2487" s="4" t="str" cm="1">
        <f t="array" aca="1" ref="G2487" ca="1">IF(AND(ISBLANK(INDIRECT(ADDRESS(B2487,3,1,1,"all_city_parameter_inputs"))),ISBLANK(INDIRECT(ADDRESS(B2487,2,1,1,"all_city_parameter_inputs")))),"",IF(ISBLANK(INDIRECT(ADDRESS(B2487,2,1,1,"all_city_parameter_inputs"))),"",INDIRECT(ADDRESS(B2487,2,1,1,"all_city_parameter_inputs"))))</f>
        <v>rail</v>
      </c>
      <c r="H2487" s="17" cm="1">
        <f t="array" aca="1" ref="H2487" ca="1">IF(ISBLANK(INDIRECT(ADDRESS(B2487,A2487,1,1,"all_city_parameter_inputs"))), "--",INDIRECT(ADDRESS(B2487,A2487,1,1,"all_city_parameter_inputs")))</f>
        <v>20.6</v>
      </c>
      <c r="I2487" s="17">
        <f ca="1">IF(OR(G2487="alpha",G2487="beta",G2487="sd",G2487="mean"),"--",VLOOKUP(C2487,Default!$B$5:$H$113,7,FALSE))</f>
        <v>21.9</v>
      </c>
      <c r="J2487" s="4" t="str">
        <f ca="1">VLOOKUP(F2487,Lookup!$C$5:$D$109,2, FALSE)</f>
        <v>Travel values</v>
      </c>
      <c r="K2487" s="4">
        <f ca="1">VLOOKUP(C2487,Default!$B$4:$E$113,4, FALSE)</f>
        <v>0</v>
      </c>
      <c r="L2487" s="21" t="str" cm="1">
        <f t="array" aca="1" ref="L2487" ca="1">IF(ISNA(VLOOKUP(D2487,Grouped_Sources!$C:$C,1,FALSE)),"", INDIRECT(VLOOKUP(D2487,Grouped_Sources!$C:$G,5,FALSE)))</f>
        <v>VehicleSpeeds_Summary_vxxx.docx on OneDrive Ali Abbas - ITHIM Global\Methods and Processes\Input Parameters\VehicleSpeeds</v>
      </c>
      <c r="M2487" s="21"/>
      <c r="N2487" s="21"/>
    </row>
    <row r="2488" spans="1:14">
      <c r="A2488" s="5">
        <f t="shared" si="374"/>
        <v>28</v>
      </c>
      <c r="B2488" s="5">
        <f t="shared" si="375"/>
        <v>11</v>
      </c>
      <c r="C2488" s="5" t="str">
        <f t="shared" ca="1" si="377"/>
        <v>speeds taxi</v>
      </c>
      <c r="D2488" s="5" t="str">
        <f t="shared" ca="1" si="383"/>
        <v>speeds_nairobi</v>
      </c>
      <c r="E2488" s="4" t="str" cm="1">
        <f t="array" aca="1" ref="E2488" ca="1">INDIRECT(ADDRESS(1,A2488,1,1,"all_city_parameter_inputs"))</f>
        <v>nairobi</v>
      </c>
      <c r="F2488" s="6" t="str" cm="1">
        <f t="array" aca="1" ref="F2488" ca="1">IF(AND(ISBLANK(INDIRECT(ADDRESS(B2488,2,1,1,"all_city_parameter_inputs"))), ISBLANK(INDIRECT(ADDRESS(B2488,1,1,1,"all_city_parameter_inputs")))), "", IF(ISBLANK(INDIRECT(ADDRESS(B2488,1,1,1,"all_city_parameter_inputs"))), All_city_list!F2487,INDIRECT(ADDRESS(B2488,1,1,1,"all_city_parameter_inputs"))))</f>
        <v>speeds</v>
      </c>
      <c r="G2488" s="4" t="str" cm="1">
        <f t="array" aca="1" ref="G2488" ca="1">IF(AND(ISBLANK(INDIRECT(ADDRESS(B2488,3,1,1,"all_city_parameter_inputs"))),ISBLANK(INDIRECT(ADDRESS(B2488,2,1,1,"all_city_parameter_inputs")))),"",IF(ISBLANK(INDIRECT(ADDRESS(B2488,2,1,1,"all_city_parameter_inputs"))),"",INDIRECT(ADDRESS(B2488,2,1,1,"all_city_parameter_inputs"))))</f>
        <v>taxi</v>
      </c>
      <c r="H2488" s="17" cm="1">
        <f t="array" aca="1" ref="H2488" ca="1">IF(ISBLANK(INDIRECT(ADDRESS(B2488,A2488,1,1,"all_city_parameter_inputs"))), "--",INDIRECT(ADDRESS(B2488,A2488,1,1,"all_city_parameter_inputs")))</f>
        <v>12</v>
      </c>
      <c r="I2488" s="17">
        <f ca="1">IF(OR(G2488="alpha",G2488="beta",G2488="sd",G2488="mean"),"--",VLOOKUP(C2488,Default!$B$5:$H$113,7,FALSE))</f>
        <v>13.8</v>
      </c>
      <c r="J2488" s="4" t="str">
        <f ca="1">VLOOKUP(F2488,Lookup!$C$5:$D$109,2, FALSE)</f>
        <v>Travel values</v>
      </c>
      <c r="K2488" s="4">
        <f ca="1">VLOOKUP(C2488,Default!$B$4:$E$113,4, FALSE)</f>
        <v>0</v>
      </c>
      <c r="L2488" s="21" t="str" cm="1">
        <f t="array" aca="1" ref="L2488" ca="1">IF(ISNA(VLOOKUP(D2488,Grouped_Sources!$C:$C,1,FALSE)),"", INDIRECT(VLOOKUP(D2488,Grouped_Sources!$C:$G,5,FALSE)))</f>
        <v>VehicleSpeeds_Summary_vxxx.docx on OneDrive Ali Abbas - ITHIM Global\Methods and Processes\Input Parameters\VehicleSpeeds</v>
      </c>
      <c r="M2488" s="21"/>
      <c r="N2488" s="21"/>
    </row>
    <row r="2489" spans="1:14">
      <c r="A2489" s="5">
        <f t="shared" si="374"/>
        <v>28</v>
      </c>
      <c r="B2489" s="5">
        <f t="shared" si="375"/>
        <v>12</v>
      </c>
      <c r="C2489" s="5" t="str">
        <f t="shared" ca="1" si="377"/>
        <v>speeds truck</v>
      </c>
      <c r="D2489" s="5" t="str">
        <f t="shared" ca="1" si="383"/>
        <v>speeds_nairobi</v>
      </c>
      <c r="E2489" s="4" t="str" cm="1">
        <f t="array" aca="1" ref="E2489" ca="1">INDIRECT(ADDRESS(1,A2489,1,1,"all_city_parameter_inputs"))</f>
        <v>nairobi</v>
      </c>
      <c r="F2489" s="6" t="str" cm="1">
        <f t="array" aca="1" ref="F2489" ca="1">IF(AND(ISBLANK(INDIRECT(ADDRESS(B2489,2,1,1,"all_city_parameter_inputs"))), ISBLANK(INDIRECT(ADDRESS(B2489,1,1,1,"all_city_parameter_inputs")))), "", IF(ISBLANK(INDIRECT(ADDRESS(B2489,1,1,1,"all_city_parameter_inputs"))), All_city_list!F2488,INDIRECT(ADDRESS(B2489,1,1,1,"all_city_parameter_inputs"))))</f>
        <v>speeds</v>
      </c>
      <c r="G2489" s="4" t="str" cm="1">
        <f t="array" aca="1" ref="G2489" ca="1">IF(AND(ISBLANK(INDIRECT(ADDRESS(B2489,3,1,1,"all_city_parameter_inputs"))),ISBLANK(INDIRECT(ADDRESS(B2489,2,1,1,"all_city_parameter_inputs")))),"",IF(ISBLANK(INDIRECT(ADDRESS(B2489,2,1,1,"all_city_parameter_inputs"))),"",INDIRECT(ADDRESS(B2489,2,1,1,"all_city_parameter_inputs"))))</f>
        <v>truck</v>
      </c>
      <c r="H2489" s="17" cm="1">
        <f t="array" aca="1" ref="H2489" ca="1">IF(ISBLANK(INDIRECT(ADDRESS(B2489,A2489,1,1,"all_city_parameter_inputs"))), "--",INDIRECT(ADDRESS(B2489,A2489,1,1,"all_city_parameter_inputs")))</f>
        <v>12</v>
      </c>
      <c r="I2489" s="17">
        <f ca="1">IF(OR(G2489="alpha",G2489="beta",G2489="sd",G2489="mean"),"--",VLOOKUP(C2489,Default!$B$5:$H$113,7,FALSE))</f>
        <v>8.1</v>
      </c>
      <c r="J2489" s="4" t="str">
        <f ca="1">VLOOKUP(F2489,Lookup!$C$5:$D$109,2, FALSE)</f>
        <v>Travel values</v>
      </c>
      <c r="K2489" s="4">
        <f ca="1">VLOOKUP(C2489,Default!$B$4:$E$113,4, FALSE)</f>
        <v>0</v>
      </c>
      <c r="L2489" s="21" t="str" cm="1">
        <f t="array" aca="1" ref="L2489" ca="1">IF(ISNA(VLOOKUP(D2489,Grouped_Sources!$C:$C,1,FALSE)),"", INDIRECT(VLOOKUP(D2489,Grouped_Sources!$C:$G,5,FALSE)))</f>
        <v>VehicleSpeeds_Summary_vxxx.docx on OneDrive Ali Abbas - ITHIM Global\Methods and Processes\Input Parameters\VehicleSpeeds</v>
      </c>
      <c r="M2489" s="21"/>
      <c r="N2489" s="21"/>
    </row>
    <row r="2490" spans="1:14">
      <c r="A2490" s="5">
        <f t="shared" si="374"/>
        <v>28</v>
      </c>
      <c r="B2490" s="5">
        <f t="shared" si="375"/>
        <v>13</v>
      </c>
      <c r="C2490" s="5" t="str">
        <f t="shared" ca="1" si="377"/>
        <v>speeds van</v>
      </c>
      <c r="D2490" s="5" t="str">
        <f t="shared" ca="1" si="383"/>
        <v>speeds_nairobi</v>
      </c>
      <c r="E2490" s="4" t="str" cm="1">
        <f t="array" aca="1" ref="E2490" ca="1">INDIRECT(ADDRESS(1,A2490,1,1,"all_city_parameter_inputs"))</f>
        <v>nairobi</v>
      </c>
      <c r="F2490" s="6" t="str" cm="1">
        <f t="array" aca="1" ref="F2490" ca="1">IF(AND(ISBLANK(INDIRECT(ADDRESS(B2490,2,1,1,"all_city_parameter_inputs"))), ISBLANK(INDIRECT(ADDRESS(B2490,1,1,1,"all_city_parameter_inputs")))), "", IF(ISBLANK(INDIRECT(ADDRESS(B2490,1,1,1,"all_city_parameter_inputs"))), All_city_list!F2489,INDIRECT(ADDRESS(B2490,1,1,1,"all_city_parameter_inputs"))))</f>
        <v>speeds</v>
      </c>
      <c r="G2490" s="4" t="str" cm="1">
        <f t="array" aca="1" ref="G2490" ca="1">IF(AND(ISBLANK(INDIRECT(ADDRESS(B2490,3,1,1,"all_city_parameter_inputs"))),ISBLANK(INDIRECT(ADDRESS(B2490,2,1,1,"all_city_parameter_inputs")))),"",IF(ISBLANK(INDIRECT(ADDRESS(B2490,2,1,1,"all_city_parameter_inputs"))),"",INDIRECT(ADDRESS(B2490,2,1,1,"all_city_parameter_inputs"))))</f>
        <v>van</v>
      </c>
      <c r="H2490" s="17" cm="1">
        <f t="array" aca="1" ref="H2490" ca="1">IF(ISBLANK(INDIRECT(ADDRESS(B2490,A2490,1,1,"all_city_parameter_inputs"))), "--",INDIRECT(ADDRESS(B2490,A2490,1,1,"all_city_parameter_inputs")))</f>
        <v>15</v>
      </c>
      <c r="I2490" s="17">
        <f ca="1">IF(OR(G2490="alpha",G2490="beta",G2490="sd",G2490="mean"),"--",VLOOKUP(C2490,Default!$B$5:$H$113,7,FALSE))</f>
        <v>0</v>
      </c>
      <c r="J2490" s="4" t="str">
        <f ca="1">VLOOKUP(F2490,Lookup!$C$5:$D$109,2, FALSE)</f>
        <v>Travel values</v>
      </c>
      <c r="K2490" s="4">
        <f ca="1">VLOOKUP(C2490,Default!$B$4:$E$113,4, FALSE)</f>
        <v>0</v>
      </c>
      <c r="L2490" s="21" t="str" cm="1">
        <f t="array" aca="1" ref="L2490" ca="1">IF(ISNA(VLOOKUP(D2490,Grouped_Sources!$C:$C,1,FALSE)),"", INDIRECT(VLOOKUP(D2490,Grouped_Sources!$C:$G,5,FALSE)))</f>
        <v>VehicleSpeeds_Summary_vxxx.docx on OneDrive Ali Abbas - ITHIM Global\Methods and Processes\Input Parameters\VehicleSpeeds</v>
      </c>
      <c r="M2490" s="21"/>
      <c r="N2490" s="21"/>
    </row>
    <row r="2491" spans="1:14">
      <c r="A2491" s="5">
        <f t="shared" si="374"/>
        <v>28</v>
      </c>
      <c r="B2491" s="5">
        <f t="shared" si="375"/>
        <v>14</v>
      </c>
      <c r="C2491" s="5" t="str">
        <f t="shared" ca="1" si="377"/>
        <v>PM_emission_inventories motorcycle</v>
      </c>
      <c r="D2491" s="5" t="str">
        <f t="shared" ca="1" si="383"/>
        <v>PM_emission_inventories_nairobi</v>
      </c>
      <c r="E2491" s="4" t="str" cm="1">
        <f t="array" aca="1" ref="E2491" ca="1">INDIRECT(ADDRESS(1,A2491,1,1,"all_city_parameter_inputs"))</f>
        <v>nairobi</v>
      </c>
      <c r="F2491" s="6" t="str" cm="1">
        <f t="array" aca="1" ref="F2491" ca="1">IF(AND(ISBLANK(INDIRECT(ADDRESS(B2491,2,1,1,"all_city_parameter_inputs"))), ISBLANK(INDIRECT(ADDRESS(B2491,1,1,1,"all_city_parameter_inputs")))), "", IF(ISBLANK(INDIRECT(ADDRESS(B2491,1,1,1,"all_city_parameter_inputs"))), All_city_list!F2490,INDIRECT(ADDRESS(B2491,1,1,1,"all_city_parameter_inputs"))))</f>
        <v>PM_emission_inventories</v>
      </c>
      <c r="G2491" s="4" t="str" cm="1">
        <f t="array" aca="1" ref="G2491" ca="1">IF(AND(ISBLANK(INDIRECT(ADDRESS(B2491,3,1,1,"all_city_parameter_inputs"))),ISBLANK(INDIRECT(ADDRESS(B2491,2,1,1,"all_city_parameter_inputs")))),"",IF(ISBLANK(INDIRECT(ADDRESS(B2491,2,1,1,"all_city_parameter_inputs"))),"",INDIRECT(ADDRESS(B2491,2,1,1,"all_city_parameter_inputs"))))</f>
        <v>motorcycle</v>
      </c>
      <c r="H2491" s="17" cm="1">
        <f t="array" aca="1" ref="H2491" ca="1">IF(ISBLANK(INDIRECT(ADDRESS(B2491,A2491,1,1,"all_city_parameter_inputs"))), "--",INDIRECT(ADDRESS(B2491,A2491,1,1,"all_city_parameter_inputs")))</f>
        <v>2.317103E-3</v>
      </c>
      <c r="I2491" s="17">
        <f ca="1">IF(OR(G2491="alpha",G2491="beta",G2491="sd",G2491="mean"),"--",VLOOKUP(C2491,Default!$B$5:$H$113,7,FALSE))</f>
        <v>2.3031654375338189E-3</v>
      </c>
      <c r="J2491" s="4" t="str">
        <f ca="1">VLOOKUP(F2491,Lookup!$C$5:$D$109,2, FALSE)</f>
        <v>Pollution values</v>
      </c>
      <c r="K2491" s="4" t="str">
        <f ca="1">VLOOKUP(C2491,Default!$B$4:$E$113,4,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491" s="29" t="str" cm="1">
        <f t="array" aca="1" ref="L2491" ca="1">IF(ISNA(VLOOKUP(D2491,Grouped_Sources!$C:$C,1,FALSE)),"", INDIRECT(VLOOKUP(D2491,Grouped_Sources!$C:$G,5,FALSE)))</f>
        <v/>
      </c>
      <c r="M2491" s="29"/>
      <c r="N2491" s="21"/>
    </row>
    <row r="2492" spans="1:14">
      <c r="A2492" s="5">
        <f t="shared" si="374"/>
        <v>28</v>
      </c>
      <c r="B2492" s="5">
        <f t="shared" si="375"/>
        <v>15</v>
      </c>
      <c r="C2492" s="5" t="str">
        <f t="shared" ca="1" si="377"/>
        <v>PM_emission_inventories car</v>
      </c>
      <c r="D2492" s="5" t="str">
        <f t="shared" ca="1" si="383"/>
        <v>PM_emission_inventories_nairobi</v>
      </c>
      <c r="E2492" s="4" t="str" cm="1">
        <f t="array" aca="1" ref="E2492" ca="1">INDIRECT(ADDRESS(1,A2492,1,1,"all_city_parameter_inputs"))</f>
        <v>nairobi</v>
      </c>
      <c r="F2492" s="6" t="str" cm="1">
        <f t="array" aca="1" ref="F2492" ca="1">IF(AND(ISBLANK(INDIRECT(ADDRESS(B2492,2,1,1,"all_city_parameter_inputs"))), ISBLANK(INDIRECT(ADDRESS(B2492,1,1,1,"all_city_parameter_inputs")))), "", IF(ISBLANK(INDIRECT(ADDRESS(B2492,1,1,1,"all_city_parameter_inputs"))), All_city_list!F2491,INDIRECT(ADDRESS(B2492,1,1,1,"all_city_parameter_inputs"))))</f>
        <v>PM_emission_inventories</v>
      </c>
      <c r="G2492" s="4" t="str" cm="1">
        <f t="array" aca="1" ref="G2492" ca="1">IF(AND(ISBLANK(INDIRECT(ADDRESS(B2492,3,1,1,"all_city_parameter_inputs"))),ISBLANK(INDIRECT(ADDRESS(B2492,2,1,1,"all_city_parameter_inputs")))),"",IF(ISBLANK(INDIRECT(ADDRESS(B2492,2,1,1,"all_city_parameter_inputs"))),"",INDIRECT(ADDRESS(B2492,2,1,1,"all_city_parameter_inputs"))))</f>
        <v>car</v>
      </c>
      <c r="H2492" s="17" cm="1">
        <f t="array" aca="1" ref="H2492" ca="1">IF(ISBLANK(INDIRECT(ADDRESS(B2492,A2492,1,1,"all_city_parameter_inputs"))), "--",INDIRECT(ADDRESS(B2492,A2492,1,1,"all_city_parameter_inputs")))</f>
        <v>0.68994230000000001</v>
      </c>
      <c r="I2492" s="17">
        <f ca="1">IF(OR(G2492="alpha",G2492="beta",G2492="sd",G2492="mean"),"--",VLOOKUP(C2492,Default!$B$5:$H$113,7,FALSE))</f>
        <v>8.1980352806225759E-2</v>
      </c>
      <c r="J2492" s="4" t="str">
        <f ca="1">VLOOKUP(F2492,Lookup!$C$5:$D$109,2, FALSE)</f>
        <v>Pollution values</v>
      </c>
      <c r="K2492" s="4">
        <f ca="1">VLOOKUP(C2492,Default!$B$4:$E$113,4, FALSE)</f>
        <v>0</v>
      </c>
      <c r="L2492" s="29" t="str" cm="1">
        <f t="array" aca="1" ref="L2492" ca="1">IF(ISNA(VLOOKUP(D2492,Grouped_Sources!$C:$C,1,FALSE)),"", INDIRECT(VLOOKUP(D2492,Grouped_Sources!$C:$G,5,FALSE)))</f>
        <v/>
      </c>
      <c r="M2492" s="29"/>
      <c r="N2492" s="21"/>
    </row>
    <row r="2493" spans="1:14">
      <c r="A2493" s="5">
        <f t="shared" si="374"/>
        <v>28</v>
      </c>
      <c r="B2493" s="5">
        <f t="shared" si="375"/>
        <v>16</v>
      </c>
      <c r="C2493" s="5" t="str">
        <f t="shared" ca="1" si="377"/>
        <v>PM_emission_inventories bus_driver</v>
      </c>
      <c r="D2493" s="5" t="str">
        <f t="shared" ca="1" si="383"/>
        <v>PM_emission_inventories_nairobi</v>
      </c>
      <c r="E2493" s="4" t="str" cm="1">
        <f t="array" aca="1" ref="E2493" ca="1">INDIRECT(ADDRESS(1,A2493,1,1,"all_city_parameter_inputs"))</f>
        <v>nairobi</v>
      </c>
      <c r="F2493" s="6" t="str" cm="1">
        <f t="array" aca="1" ref="F2493" ca="1">IF(AND(ISBLANK(INDIRECT(ADDRESS(B2493,2,1,1,"all_city_parameter_inputs"))), ISBLANK(INDIRECT(ADDRESS(B2493,1,1,1,"all_city_parameter_inputs")))), "", IF(ISBLANK(INDIRECT(ADDRESS(B2493,1,1,1,"all_city_parameter_inputs"))), All_city_list!F2492,INDIRECT(ADDRESS(B2493,1,1,1,"all_city_parameter_inputs"))))</f>
        <v>PM_emission_inventories</v>
      </c>
      <c r="G2493" s="4" t="str" cm="1">
        <f t="array" aca="1" ref="G2493" ca="1">IF(AND(ISBLANK(INDIRECT(ADDRESS(B2493,3,1,1,"all_city_parameter_inputs"))),ISBLANK(INDIRECT(ADDRESS(B2493,2,1,1,"all_city_parameter_inputs")))),"",IF(ISBLANK(INDIRECT(ADDRESS(B2493,2,1,1,"all_city_parameter_inputs"))),"",INDIRECT(ADDRESS(B2493,2,1,1,"all_city_parameter_inputs"))))</f>
        <v>bus_driver</v>
      </c>
      <c r="H2493" s="17" cm="1">
        <f t="array" aca="1" ref="H2493" ca="1">IF(ISBLANK(INDIRECT(ADDRESS(B2493,A2493,1,1,"all_city_parameter_inputs"))), "--",INDIRECT(ADDRESS(B2493,A2493,1,1,"all_city_parameter_inputs")))</f>
        <v>4.2167459999999997E-2</v>
      </c>
      <c r="I2493" s="17">
        <f ca="1">IF(OR(G2493="alpha",G2493="beta",G2493="sd",G2493="mean"),"--",VLOOKUP(C2493,Default!$B$5:$H$113,7,FALSE))</f>
        <v>0.12246677425253254</v>
      </c>
      <c r="J2493" s="4" t="str">
        <f ca="1">VLOOKUP(F2493,Lookup!$C$5:$D$109,2, FALSE)</f>
        <v>Pollution values</v>
      </c>
      <c r="K2493" s="4">
        <f ca="1">VLOOKUP(C2493,Default!$B$4:$E$113,4, FALSE)</f>
        <v>0</v>
      </c>
      <c r="L2493" s="29" t="str" cm="1">
        <f t="array" aca="1" ref="L2493" ca="1">IF(ISNA(VLOOKUP(D2493,Grouped_Sources!$C:$C,1,FALSE)),"", INDIRECT(VLOOKUP(D2493,Grouped_Sources!$C:$G,5,FALSE)))</f>
        <v/>
      </c>
      <c r="M2493" s="29"/>
      <c r="N2493" s="21"/>
    </row>
    <row r="2494" spans="1:14">
      <c r="A2494" s="5">
        <f t="shared" si="374"/>
        <v>28</v>
      </c>
      <c r="B2494" s="5">
        <f t="shared" si="375"/>
        <v>17</v>
      </c>
      <c r="C2494" s="5" t="str">
        <f t="shared" ca="1" si="377"/>
        <v>PM_emission_inventories big_truck</v>
      </c>
      <c r="D2494" s="5" t="str">
        <f t="shared" ca="1" si="383"/>
        <v>PM_emission_inventories_nairobi</v>
      </c>
      <c r="E2494" s="4" t="str" cm="1">
        <f t="array" aca="1" ref="E2494" ca="1">INDIRECT(ADDRESS(1,A2494,1,1,"all_city_parameter_inputs"))</f>
        <v>nairobi</v>
      </c>
      <c r="F2494" s="6" t="str" cm="1">
        <f t="array" aca="1" ref="F2494" ca="1">IF(AND(ISBLANK(INDIRECT(ADDRESS(B2494,2,1,1,"all_city_parameter_inputs"))), ISBLANK(INDIRECT(ADDRESS(B2494,1,1,1,"all_city_parameter_inputs")))), "", IF(ISBLANK(INDIRECT(ADDRESS(B2494,1,1,1,"all_city_parameter_inputs"))), All_city_list!F2493,INDIRECT(ADDRESS(B2494,1,1,1,"all_city_parameter_inputs"))))</f>
        <v>PM_emission_inventories</v>
      </c>
      <c r="G2494" s="4" t="str" cm="1">
        <f t="array" aca="1" ref="G2494" ca="1">IF(AND(ISBLANK(INDIRECT(ADDRESS(B2494,3,1,1,"all_city_parameter_inputs"))),ISBLANK(INDIRECT(ADDRESS(B2494,2,1,1,"all_city_parameter_inputs")))),"",IF(ISBLANK(INDIRECT(ADDRESS(B2494,2,1,1,"all_city_parameter_inputs"))),"",INDIRECT(ADDRESS(B2494,2,1,1,"all_city_parameter_inputs"))))</f>
        <v>big_truck</v>
      </c>
      <c r="H2494" s="17" cm="1">
        <f t="array" aca="1" ref="H2494" ca="1">IF(ISBLANK(INDIRECT(ADDRESS(B2494,A2494,1,1,"all_city_parameter_inputs"))), "--",INDIRECT(ADDRESS(B2494,A2494,1,1,"all_city_parameter_inputs")))</f>
        <v>0.12546579999999999</v>
      </c>
      <c r="I2494" s="17">
        <f ca="1">IF(OR(G2494="alpha",G2494="beta",G2494="sd",G2494="mean"),"--",VLOOKUP(C2494,Default!$B$5:$H$113,7,FALSE))</f>
        <v>0.45445403783708543</v>
      </c>
      <c r="J2494" s="4" t="str">
        <f ca="1">VLOOKUP(F2494,Lookup!$C$5:$D$109,2, FALSE)</f>
        <v>Pollution values</v>
      </c>
      <c r="K2494" s="4">
        <f ca="1">VLOOKUP(C2494,Default!$B$4:$E$113,4, FALSE)</f>
        <v>0</v>
      </c>
      <c r="L2494" s="29" t="str" cm="1">
        <f t="array" aca="1" ref="L2494" ca="1">IF(ISNA(VLOOKUP(D2494,Grouped_Sources!$C:$C,1,FALSE)),"", INDIRECT(VLOOKUP(D2494,Grouped_Sources!$C:$G,5,FALSE)))</f>
        <v/>
      </c>
      <c r="M2494" s="29"/>
      <c r="N2494" s="21"/>
    </row>
    <row r="2495" spans="1:14">
      <c r="A2495" s="5">
        <f t="shared" si="374"/>
        <v>28</v>
      </c>
      <c r="B2495" s="5">
        <f t="shared" si="375"/>
        <v>18</v>
      </c>
      <c r="C2495" s="5" t="str">
        <f t="shared" ca="1" si="377"/>
        <v>PM_emission_inventories truck</v>
      </c>
      <c r="D2495" s="5" t="str">
        <f t="shared" ca="1" si="383"/>
        <v>PM_emission_inventories_nairobi</v>
      </c>
      <c r="E2495" s="4" t="str" cm="1">
        <f t="array" aca="1" ref="E2495" ca="1">INDIRECT(ADDRESS(1,A2495,1,1,"all_city_parameter_inputs"))</f>
        <v>nairobi</v>
      </c>
      <c r="F2495" s="6" t="str" cm="1">
        <f t="array" aca="1" ref="F2495" ca="1">IF(AND(ISBLANK(INDIRECT(ADDRESS(B2495,2,1,1,"all_city_parameter_inputs"))), ISBLANK(INDIRECT(ADDRESS(B2495,1,1,1,"all_city_parameter_inputs")))), "", IF(ISBLANK(INDIRECT(ADDRESS(B2495,1,1,1,"all_city_parameter_inputs"))), All_city_list!F2494,INDIRECT(ADDRESS(B2495,1,1,1,"all_city_parameter_inputs"))))</f>
        <v>PM_emission_inventories</v>
      </c>
      <c r="G2495" s="4" t="str" cm="1">
        <f t="array" aca="1" ref="G2495" ca="1">IF(AND(ISBLANK(INDIRECT(ADDRESS(B2495,3,1,1,"all_city_parameter_inputs"))),ISBLANK(INDIRECT(ADDRESS(B2495,2,1,1,"all_city_parameter_inputs")))),"",IF(ISBLANK(INDIRECT(ADDRESS(B2495,2,1,1,"all_city_parameter_inputs"))),"",INDIRECT(ADDRESS(B2495,2,1,1,"all_city_parameter_inputs"))))</f>
        <v>truck</v>
      </c>
      <c r="H2495" s="17" cm="1">
        <f t="array" aca="1" ref="H2495" ca="1">IF(ISBLANK(INDIRECT(ADDRESS(B2495,A2495,1,1,"all_city_parameter_inputs"))), "--",INDIRECT(ADDRESS(B2495,A2495,1,1,"all_city_parameter_inputs")))</f>
        <v>0.14010734</v>
      </c>
      <c r="I2495" s="17">
        <f ca="1">IF(OR(G2495="alpha",G2495="beta",G2495="sd",G2495="mean"),"--",VLOOKUP(C2495,Default!$B$5:$H$113,7,FALSE))</f>
        <v>0.33879566966662278</v>
      </c>
      <c r="J2495" s="4" t="str">
        <f ca="1">VLOOKUP(F2495,Lookup!$C$5:$D$109,2, FALSE)</f>
        <v>Pollution values</v>
      </c>
      <c r="K2495" s="4">
        <f ca="1">VLOOKUP(C2495,Default!$B$4:$E$113,4, FALSE)</f>
        <v>0</v>
      </c>
      <c r="L2495" s="29" t="str" cm="1">
        <f t="array" aca="1" ref="L2495" ca="1">IF(ISNA(VLOOKUP(D2495,Grouped_Sources!$C:$C,1,FALSE)),"", INDIRECT(VLOOKUP(D2495,Grouped_Sources!$C:$G,5,FALSE)))</f>
        <v/>
      </c>
      <c r="M2495" s="29"/>
      <c r="N2495" s="21"/>
    </row>
    <row r="2496" spans="1:14">
      <c r="A2496" s="5">
        <f t="shared" si="374"/>
        <v>28</v>
      </c>
      <c r="B2496" s="5">
        <f t="shared" si="375"/>
        <v>19</v>
      </c>
      <c r="C2496" s="5" t="str">
        <f t="shared" ca="1" si="377"/>
        <v>PM_emission_inventories van</v>
      </c>
      <c r="D2496" s="5" t="str">
        <f t="shared" ca="1" si="383"/>
        <v>PM_emission_inventories_nairobi</v>
      </c>
      <c r="E2496" s="4" t="str" cm="1">
        <f t="array" aca="1" ref="E2496" ca="1">INDIRECT(ADDRESS(1,A2496,1,1,"all_city_parameter_inputs"))</f>
        <v>nairobi</v>
      </c>
      <c r="F2496" s="6" t="str" cm="1">
        <f t="array" aca="1" ref="F2496" ca="1">IF(AND(ISBLANK(INDIRECT(ADDRESS(B2496,2,1,1,"all_city_parameter_inputs"))), ISBLANK(INDIRECT(ADDRESS(B2496,1,1,1,"all_city_parameter_inputs")))), "", IF(ISBLANK(INDIRECT(ADDRESS(B2496,1,1,1,"all_city_parameter_inputs"))), All_city_list!F2495,INDIRECT(ADDRESS(B2496,1,1,1,"all_city_parameter_inputs"))))</f>
        <v>PM_emission_inventories</v>
      </c>
      <c r="G2496" s="4" t="str" cm="1">
        <f t="array" aca="1" ref="G2496" ca="1">IF(AND(ISBLANK(INDIRECT(ADDRESS(B2496,3,1,1,"all_city_parameter_inputs"))),ISBLANK(INDIRECT(ADDRESS(B2496,2,1,1,"all_city_parameter_inputs")))),"",IF(ISBLANK(INDIRECT(ADDRESS(B2496,2,1,1,"all_city_parameter_inputs"))),"",INDIRECT(ADDRESS(B2496,2,1,1,"all_city_parameter_inputs"))))</f>
        <v>van</v>
      </c>
      <c r="H2496" s="17" cm="1">
        <f t="array" aca="1" ref="H2496" ca="1">IF(ISBLANK(INDIRECT(ADDRESS(B2496,A2496,1,1,"all_city_parameter_inputs"))), "--",INDIRECT(ADDRESS(B2496,A2496,1,1,"all_city_parameter_inputs")))</f>
        <v>0</v>
      </c>
      <c r="I2496" s="17">
        <f ca="1">IF(OR(G2496="alpha",G2496="beta",G2496="sd",G2496="mean"),"--",VLOOKUP(C2496,Default!$B$5:$H$113,7,FALSE))</f>
        <v>0</v>
      </c>
      <c r="J2496" s="4" t="str">
        <f ca="1">VLOOKUP(F2496,Lookup!$C$5:$D$109,2, FALSE)</f>
        <v>Pollution values</v>
      </c>
      <c r="K2496" s="4">
        <f ca="1">VLOOKUP(C2496,Default!$B$4:$E$113,4, FALSE)</f>
        <v>0</v>
      </c>
      <c r="L2496" s="29" t="str" cm="1">
        <f t="array" aca="1" ref="L2496" ca="1">IF(ISNA(VLOOKUP(D2496,Grouped_Sources!$C:$C,1,FALSE)),"", INDIRECT(VLOOKUP(D2496,Grouped_Sources!$C:$G,5,FALSE)))</f>
        <v/>
      </c>
      <c r="M2496" s="29"/>
      <c r="N2496" s="21"/>
    </row>
    <row r="2497" spans="1:14">
      <c r="A2497" s="5">
        <f t="shared" si="374"/>
        <v>28</v>
      </c>
      <c r="B2497" s="5">
        <f t="shared" si="375"/>
        <v>20</v>
      </c>
      <c r="C2497" s="5" t="str">
        <f t="shared" ca="1" si="377"/>
        <v>PM_emission_inventories other</v>
      </c>
      <c r="D2497" s="5" t="str">
        <f t="shared" ca="1" si="383"/>
        <v>PM_emission_inventories_nairobi</v>
      </c>
      <c r="E2497" s="4" t="str" cm="1">
        <f t="array" aca="1" ref="E2497" ca="1">INDIRECT(ADDRESS(1,A2497,1,1,"all_city_parameter_inputs"))</f>
        <v>nairobi</v>
      </c>
      <c r="F2497" s="6" t="str" cm="1">
        <f t="array" aca="1" ref="F2497" ca="1">IF(AND(ISBLANK(INDIRECT(ADDRESS(B2497,2,1,1,"all_city_parameter_inputs"))), ISBLANK(INDIRECT(ADDRESS(B2497,1,1,1,"all_city_parameter_inputs")))), "", IF(ISBLANK(INDIRECT(ADDRESS(B2497,1,1,1,"all_city_parameter_inputs"))), All_city_list!F2496,INDIRECT(ADDRESS(B2497,1,1,1,"all_city_parameter_inputs"))))</f>
        <v>PM_emission_inventories</v>
      </c>
      <c r="G2497" s="4" t="str" cm="1">
        <f t="array" aca="1" ref="G2497" ca="1">IF(AND(ISBLANK(INDIRECT(ADDRESS(B2497,3,1,1,"all_city_parameter_inputs"))),ISBLANK(INDIRECT(ADDRESS(B2497,2,1,1,"all_city_parameter_inputs")))),"",IF(ISBLANK(INDIRECT(ADDRESS(B2497,2,1,1,"all_city_parameter_inputs"))),"",INDIRECT(ADDRESS(B2497,2,1,1,"all_city_parameter_inputs"))))</f>
        <v>other</v>
      </c>
      <c r="H2497" s="17" cm="1">
        <f t="array" aca="1" ref="H2497" ca="1">IF(ISBLANK(INDIRECT(ADDRESS(B2497,A2497,1,1,"all_city_parameter_inputs"))), "--",INDIRECT(ADDRESS(B2497,A2497,1,1,"all_city_parameter_inputs")))</f>
        <v>0</v>
      </c>
      <c r="I2497" s="17">
        <f ca="1">IF(OR(G2497="alpha",G2497="beta",G2497="sd",G2497="mean"),"--",VLOOKUP(C2497,Default!$B$5:$H$113,7,FALSE))</f>
        <v>0</v>
      </c>
      <c r="J2497" s="4" t="str">
        <f ca="1">VLOOKUP(F2497,Lookup!$C$5:$D$109,2, FALSE)</f>
        <v>Pollution values</v>
      </c>
      <c r="K2497" s="4">
        <f ca="1">VLOOKUP(C2497,Default!$B$4:$E$113,4, FALSE)</f>
        <v>0</v>
      </c>
      <c r="L2497" s="29" t="str" cm="1">
        <f t="array" aca="1" ref="L2497" ca="1">IF(ISNA(VLOOKUP(D2497,Grouped_Sources!$C:$C,1,FALSE)),"", INDIRECT(VLOOKUP(D2497,Grouped_Sources!$C:$G,5,FALSE)))</f>
        <v/>
      </c>
      <c r="M2497" s="29"/>
      <c r="N2497" s="21"/>
    </row>
    <row r="2498" spans="1:14">
      <c r="A2498" s="5">
        <f t="shared" si="374"/>
        <v>28</v>
      </c>
      <c r="B2498" s="5">
        <f t="shared" si="375"/>
        <v>21</v>
      </c>
      <c r="C2498" s="5" t="str">
        <f t="shared" ca="1" si="377"/>
        <v>PM_emission_inventories taxi</v>
      </c>
      <c r="D2498" s="5" t="str">
        <f t="shared" ca="1" si="383"/>
        <v>PM_emission_inventories_nairobi</v>
      </c>
      <c r="E2498" s="4" t="str" cm="1">
        <f t="array" aca="1" ref="E2498" ca="1">INDIRECT(ADDRESS(1,A2498,1,1,"all_city_parameter_inputs"))</f>
        <v>nairobi</v>
      </c>
      <c r="F2498" s="6" t="str" cm="1">
        <f t="array" aca="1" ref="F2498" ca="1">IF(AND(ISBLANK(INDIRECT(ADDRESS(B2498,2,1,1,"all_city_parameter_inputs"))), ISBLANK(INDIRECT(ADDRESS(B2498,1,1,1,"all_city_parameter_inputs")))), "", IF(ISBLANK(INDIRECT(ADDRESS(B2498,1,1,1,"all_city_parameter_inputs"))), All_city_list!F2497,INDIRECT(ADDRESS(B2498,1,1,1,"all_city_parameter_inputs"))))</f>
        <v>PM_emission_inventories</v>
      </c>
      <c r="G2498" s="4" t="str" cm="1">
        <f t="array" aca="1" ref="G2498" ca="1">IF(AND(ISBLANK(INDIRECT(ADDRESS(B2498,3,1,1,"all_city_parameter_inputs"))),ISBLANK(INDIRECT(ADDRESS(B2498,2,1,1,"all_city_parameter_inputs")))),"",IF(ISBLANK(INDIRECT(ADDRESS(B2498,2,1,1,"all_city_parameter_inputs"))),"",INDIRECT(ADDRESS(B2498,2,1,1,"all_city_parameter_inputs"))))</f>
        <v>taxi</v>
      </c>
      <c r="H2498" s="17" cm="1">
        <f t="array" aca="1" ref="H2498" ca="1">IF(ISBLANK(INDIRECT(ADDRESS(B2498,A2498,1,1,"all_city_parameter_inputs"))), "--",INDIRECT(ADDRESS(B2498,A2498,1,1,"all_city_parameter_inputs")))</f>
        <v>0</v>
      </c>
      <c r="I2498" s="17">
        <f ca="1">IF(OR(G2498="alpha",G2498="beta",G2498="sd",G2498="mean"),"--",VLOOKUP(C2498,Default!$B$5:$H$113,7,FALSE))</f>
        <v>0</v>
      </c>
      <c r="J2498" s="4" t="str">
        <f ca="1">VLOOKUP(F2498,Lookup!$C$5:$D$109,2, FALSE)</f>
        <v>Pollution values</v>
      </c>
      <c r="K2498" s="4">
        <f ca="1">VLOOKUP(C2498,Default!$B$4:$E$113,4, FALSE)</f>
        <v>0</v>
      </c>
      <c r="L2498" s="29" t="str" cm="1">
        <f t="array" aca="1" ref="L2498" ca="1">IF(ISNA(VLOOKUP(D2498,Grouped_Sources!$C:$C,1,FALSE)),"", INDIRECT(VLOOKUP(D2498,Grouped_Sources!$C:$G,5,FALSE)))</f>
        <v/>
      </c>
      <c r="M2498" s="29"/>
      <c r="N2498" s="21"/>
    </row>
    <row r="2499" spans="1:14">
      <c r="A2499" s="5">
        <f t="shared" si="374"/>
        <v>28</v>
      </c>
      <c r="B2499" s="5">
        <f t="shared" si="375"/>
        <v>22</v>
      </c>
      <c r="C2499" s="5" t="str">
        <f t="shared" ca="1" si="377"/>
        <v>PM_emission_inventories auto_rickshaw</v>
      </c>
      <c r="D2499" s="5" t="str">
        <f t="shared" ca="1" si="383"/>
        <v>PM_emission_inventories_nairobi</v>
      </c>
      <c r="E2499" s="4" t="str" cm="1">
        <f t="array" aca="1" ref="E2499" ca="1">INDIRECT(ADDRESS(1,A2499,1,1,"all_city_parameter_inputs"))</f>
        <v>nairobi</v>
      </c>
      <c r="F2499" s="6" t="str" cm="1">
        <f t="array" aca="1" ref="F2499" ca="1">IF(AND(ISBLANK(INDIRECT(ADDRESS(B2499,2,1,1,"all_city_parameter_inputs"))), ISBLANK(INDIRECT(ADDRESS(B2499,1,1,1,"all_city_parameter_inputs")))), "", IF(ISBLANK(INDIRECT(ADDRESS(B2499,1,1,1,"all_city_parameter_inputs"))), All_city_list!F2498,INDIRECT(ADDRESS(B2499,1,1,1,"all_city_parameter_inputs"))))</f>
        <v>PM_emission_inventories</v>
      </c>
      <c r="G2499" s="4" t="str" cm="1">
        <f t="array" aca="1" ref="G2499" ca="1">IF(AND(ISBLANK(INDIRECT(ADDRESS(B2499,3,1,1,"all_city_parameter_inputs"))),ISBLANK(INDIRECT(ADDRESS(B2499,2,1,1,"all_city_parameter_inputs")))),"",IF(ISBLANK(INDIRECT(ADDRESS(B2499,2,1,1,"all_city_parameter_inputs"))),"",INDIRECT(ADDRESS(B2499,2,1,1,"all_city_parameter_inputs"))))</f>
        <v>auto_rickshaw</v>
      </c>
      <c r="H2499" s="17" cm="1">
        <f t="array" aca="1" ref="H2499" ca="1">IF(ISBLANK(INDIRECT(ADDRESS(B2499,A2499,1,1,"all_city_parameter_inputs"))), "--",INDIRECT(ADDRESS(B2499,A2499,1,1,"all_city_parameter_inputs")))</f>
        <v>0</v>
      </c>
      <c r="I2499" s="17">
        <f ca="1">IF(OR(G2499="alpha",G2499="beta",G2499="sd",G2499="mean"),"--",VLOOKUP(C2499,Default!$B$5:$H$113,7,FALSE))</f>
        <v>0</v>
      </c>
      <c r="J2499" s="4" t="str">
        <f ca="1">VLOOKUP(F2499,Lookup!$C$5:$D$109,2, FALSE)</f>
        <v>Pollution values</v>
      </c>
      <c r="K2499" s="4">
        <f ca="1">VLOOKUP(C2499,Default!$B$4:$E$113,4, FALSE)</f>
        <v>0</v>
      </c>
      <c r="L2499" s="29" t="str" cm="1">
        <f t="array" aca="1" ref="L2499" ca="1">IF(ISNA(VLOOKUP(D2499,Grouped_Sources!$C:$C,1,FALSE)),"", INDIRECT(VLOOKUP(D2499,Grouped_Sources!$C:$G,5,FALSE)))</f>
        <v/>
      </c>
      <c r="M2499" s="29"/>
      <c r="N2499" s="21"/>
    </row>
    <row r="2500" spans="1:14">
      <c r="A2500" s="5">
        <f t="shared" si="374"/>
        <v>28</v>
      </c>
      <c r="B2500" s="5">
        <f t="shared" si="375"/>
        <v>23</v>
      </c>
      <c r="C2500" s="5" t="str">
        <f t="shared" ca="1" si="377"/>
        <v>injury_reporting_rate</v>
      </c>
      <c r="D2500" s="5" t="str">
        <f t="shared" ca="1" si="383"/>
        <v>injury_reporting_rate_nairobi</v>
      </c>
      <c r="E2500" s="4" t="str" cm="1">
        <f t="array" aca="1" ref="E2500" ca="1">INDIRECT(ADDRESS(1,A2500,1,1,"all_city_parameter_inputs"))</f>
        <v>nairobi</v>
      </c>
      <c r="F2500" s="6" t="str" cm="1">
        <f t="array" aca="1" ref="F2500" ca="1">IF(AND(ISBLANK(INDIRECT(ADDRESS(B2500,2,1,1,"all_city_parameter_inputs"))), ISBLANK(INDIRECT(ADDRESS(B2500,1,1,1,"all_city_parameter_inputs")))), "", IF(ISBLANK(INDIRECT(ADDRESS(B2500,1,1,1,"all_city_parameter_inputs"))), All_city_list!F2499,INDIRECT(ADDRESS(B2500,1,1,1,"all_city_parameter_inputs"))))</f>
        <v>injury_reporting_rate</v>
      </c>
      <c r="G2500" s="4" t="str" cm="1">
        <f t="array" aca="1" ref="G2500" ca="1">IF(AND(ISBLANK(INDIRECT(ADDRESS(B2500,3,1,1,"all_city_parameter_inputs"))),ISBLANK(INDIRECT(ADDRESS(B2500,2,1,1,"all_city_parameter_inputs")))),"",IF(ISBLANK(INDIRECT(ADDRESS(B2500,2,1,1,"all_city_parameter_inputs"))),"",INDIRECT(ADDRESS(B2500,2,1,1,"all_city_parameter_inputs"))))</f>
        <v>constant</v>
      </c>
      <c r="H2500" s="17" cm="1">
        <f t="array" aca="1" ref="H2500" ca="1">IF(ISBLANK(INDIRECT(ADDRESS(B2500,A2500,1,1,"all_city_parameter_inputs"))), "--",INDIRECT(ADDRESS(B2500,A2500,1,1,"all_city_parameter_inputs")))</f>
        <v>0.61011661591027255</v>
      </c>
      <c r="I2500" s="17">
        <f ca="1">IF(OR(G2500="alpha",G2500="beta",G2500="sd",G2500="mean"),"--",VLOOKUP(C2500,Default!$B$5:$H$113,7,FALSE))</f>
        <v>1</v>
      </c>
      <c r="J2500" s="4" t="str">
        <f ca="1">VLOOKUP(F2500,Lookup!$C$5:$D$109,2, FALSE)</f>
        <v>Injury values</v>
      </c>
      <c r="K2500" s="4" t="str">
        <f ca="1">VLOOKUP(C2500,Default!$B$4:$E$113,4, FALSE)</f>
        <v>rate at which injuries are reported</v>
      </c>
      <c r="L2500" s="21" t="str" cm="1">
        <f t="array" aca="1" ref="L2500" ca="1">IF(ISNA(VLOOKUP(D2500,Grouped_Sources!$C:$C,1,FALSE)),"", INDIRECT(VLOOKUP(D2500,Grouped_Sources!$C:$G,5,FALSE)))</f>
        <v>InjuryReportingRate_WriteUp_vxx.docx on OneDrive Ali Abbas - ITHIM Global\Methods and Processes\Input Parameters\InjuryReportingRate</v>
      </c>
      <c r="M2500" s="21"/>
      <c r="N2500" s="21"/>
    </row>
    <row r="2501" spans="1:14">
      <c r="A2501" s="5">
        <f t="shared" si="374"/>
        <v>28</v>
      </c>
      <c r="B2501" s="5">
        <f t="shared" si="375"/>
        <v>24</v>
      </c>
      <c r="C2501" s="5" t="str">
        <f t="shared" ca="1" si="377"/>
        <v>injury_reporting_rate</v>
      </c>
      <c r="D2501" s="5" t="str">
        <f t="shared" ca="1" si="383"/>
        <v>injury_reporting_rate_nairobi</v>
      </c>
      <c r="E2501" s="4" t="str" cm="1">
        <f t="array" aca="1" ref="E2501" ca="1">INDIRECT(ADDRESS(1,A2501,1,1,"all_city_parameter_inputs"))</f>
        <v>nairobi</v>
      </c>
      <c r="F2501" s="6" t="str" cm="1">
        <f t="array" aca="1" ref="F2501" ca="1">IF(AND(ISBLANK(INDIRECT(ADDRESS(B2501,2,1,1,"all_city_parameter_inputs"))), ISBLANK(INDIRECT(ADDRESS(B2501,1,1,1,"all_city_parameter_inputs")))), "", IF(ISBLANK(INDIRECT(ADDRESS(B2501,1,1,1,"all_city_parameter_inputs"))), All_city_list!F2500,INDIRECT(ADDRESS(B2501,1,1,1,"all_city_parameter_inputs"))))</f>
        <v>injury_reporting_rate</v>
      </c>
      <c r="G2501" s="4" t="str" cm="1">
        <f t="array" aca="1" ref="G2501" ca="1">IF(AND(ISBLANK(INDIRECT(ADDRESS(B2501,3,1,1,"all_city_parameter_inputs"))),ISBLANK(INDIRECT(ADDRESS(B2501,2,1,1,"all_city_parameter_inputs")))),"",IF(ISBLANK(INDIRECT(ADDRESS(B2501,2,1,1,"all_city_parameter_inputs"))),"",INDIRECT(ADDRESS(B2501,2,1,1,"all_city_parameter_inputs"))))</f>
        <v>alpha</v>
      </c>
      <c r="H2501" s="17" cm="1">
        <f t="array" aca="1" ref="H2501" ca="1">IF(ISBLANK(INDIRECT(ADDRESS(B2501,A2501,1,1,"all_city_parameter_inputs"))), "--",INDIRECT(ADDRESS(B2501,A2501,1,1,"all_city_parameter_inputs")))</f>
        <v>5.8401536854637204</v>
      </c>
      <c r="I2501" s="17" t="str">
        <f ca="1">IF(OR(G2501="alpha",G2501="beta",G2501="sd",G2501="mean"),"--",VLOOKUP(C2501,Default!$B$5:$H$113,7,FALSE))</f>
        <v>--</v>
      </c>
      <c r="J2501" s="4" t="str">
        <f ca="1">VLOOKUP(F2501,Lookup!$C$5:$D$109,2, FALSE)</f>
        <v>Injury values</v>
      </c>
      <c r="K2501" s="4" t="str">
        <f ca="1">VLOOKUP(C2501,Default!$B$4:$E$113,4, FALSE)</f>
        <v>rate at which injuries are reported</v>
      </c>
      <c r="L2501" s="21" t="str" cm="1">
        <f t="array" aca="1" ref="L2501" ca="1">IF(ISNA(VLOOKUP(D2501,Grouped_Sources!$C:$C,1,FALSE)),"", INDIRECT(VLOOKUP(D2501,Grouped_Sources!$C:$G,5,FALSE)))</f>
        <v>InjuryReportingRate_WriteUp_vxx.docx on OneDrive Ali Abbas - ITHIM Global\Methods and Processes\Input Parameters\InjuryReportingRate</v>
      </c>
      <c r="M2501" s="21"/>
      <c r="N2501" s="21"/>
    </row>
    <row r="2502" spans="1:14">
      <c r="A2502" s="5">
        <f t="shared" si="374"/>
        <v>28</v>
      </c>
      <c r="B2502" s="5">
        <f t="shared" si="375"/>
        <v>25</v>
      </c>
      <c r="C2502" s="5" t="str">
        <f t="shared" ca="1" si="377"/>
        <v>injury_reporting_rate</v>
      </c>
      <c r="D2502" s="5" t="str">
        <f t="shared" ca="1" si="383"/>
        <v>injury_reporting_rate_nairobi</v>
      </c>
      <c r="E2502" s="4" t="str" cm="1">
        <f t="array" aca="1" ref="E2502" ca="1">INDIRECT(ADDRESS(1,A2502,1,1,"all_city_parameter_inputs"))</f>
        <v>nairobi</v>
      </c>
      <c r="F2502" s="6" t="str" cm="1">
        <f t="array" aca="1" ref="F2502" ca="1">IF(AND(ISBLANK(INDIRECT(ADDRESS(B2502,2,1,1,"all_city_parameter_inputs"))), ISBLANK(INDIRECT(ADDRESS(B2502,1,1,1,"all_city_parameter_inputs")))), "", IF(ISBLANK(INDIRECT(ADDRESS(B2502,1,1,1,"all_city_parameter_inputs"))), All_city_list!F2501,INDIRECT(ADDRESS(B2502,1,1,1,"all_city_parameter_inputs"))))</f>
        <v>injury_reporting_rate</v>
      </c>
      <c r="G2502" s="4" t="str" cm="1">
        <f t="array" aca="1" ref="G2502" ca="1">IF(AND(ISBLANK(INDIRECT(ADDRESS(B2502,3,1,1,"all_city_parameter_inputs"))),ISBLANK(INDIRECT(ADDRESS(B2502,2,1,1,"all_city_parameter_inputs")))),"",IF(ISBLANK(INDIRECT(ADDRESS(B2502,2,1,1,"all_city_parameter_inputs"))),"",INDIRECT(ADDRESS(B2502,2,1,1,"all_city_parameter_inputs"))))</f>
        <v>beta</v>
      </c>
      <c r="H2502" s="17" cm="1">
        <f t="array" aca="1" ref="H2502" ca="1">IF(ISBLANK(INDIRECT(ADDRESS(B2502,A2502,1,1,"all_city_parameter_inputs"))), "--",INDIRECT(ADDRESS(B2502,A2502,1,1,"all_city_parameter_inputs")))</f>
        <v>3.7320387990015917</v>
      </c>
      <c r="I2502" s="17" t="str">
        <f ca="1">IF(OR(G2502="alpha",G2502="beta",G2502="sd",G2502="mean"),"--",VLOOKUP(C2502,Default!$B$5:$H$113,7,FALSE))</f>
        <v>--</v>
      </c>
      <c r="J2502" s="4" t="str">
        <f ca="1">VLOOKUP(F2502,Lookup!$C$5:$D$109,2, FALSE)</f>
        <v>Injury values</v>
      </c>
      <c r="K2502" s="4" t="str">
        <f ca="1">VLOOKUP(C2502,Default!$B$4:$E$113,4, FALSE)</f>
        <v>rate at which injuries are reported</v>
      </c>
      <c r="L2502" s="21" t="str" cm="1">
        <f t="array" aca="1" ref="L2502" ca="1">IF(ISNA(VLOOKUP(D2502,Grouped_Sources!$C:$C,1,FALSE)),"", INDIRECT(VLOOKUP(D2502,Grouped_Sources!$C:$G,5,FALSE)))</f>
        <v>InjuryReportingRate_WriteUp_vxx.docx on OneDrive Ali Abbas - ITHIM Global\Methods and Processes\Input Parameters\InjuryReportingRate</v>
      </c>
      <c r="M2502" s="21"/>
      <c r="N2502" s="21"/>
    </row>
    <row r="2503" spans="1:14">
      <c r="A2503" s="5">
        <f t="shared" si="374"/>
        <v>28</v>
      </c>
      <c r="B2503" s="5">
        <f t="shared" si="375"/>
        <v>26</v>
      </c>
      <c r="C2503" s="5" t="str">
        <f t="shared" ca="1" si="377"/>
        <v>chronic_disease_scalar</v>
      </c>
      <c r="D2503" s="5" t="str">
        <f t="shared" ca="1" si="383"/>
        <v>chronic_disease_scalar_nairobi</v>
      </c>
      <c r="E2503" s="4" t="str" cm="1">
        <f t="array" aca="1" ref="E2503" ca="1">INDIRECT(ADDRESS(1,A2503,1,1,"all_city_parameter_inputs"))</f>
        <v>nairobi</v>
      </c>
      <c r="F2503" s="6" t="str" cm="1">
        <f t="array" aca="1" ref="F2503" ca="1">IF(AND(ISBLANK(INDIRECT(ADDRESS(B2503,2,1,1,"all_city_parameter_inputs"))), ISBLANK(INDIRECT(ADDRESS(B2503,1,1,1,"all_city_parameter_inputs")))), "", IF(ISBLANK(INDIRECT(ADDRESS(B2503,1,1,1,"all_city_parameter_inputs"))), All_city_list!F2502,INDIRECT(ADDRESS(B2503,1,1,1,"all_city_parameter_inputs"))))</f>
        <v>chronic_disease_scalar</v>
      </c>
      <c r="G2503" s="4" t="str" cm="1">
        <f t="array" aca="1" ref="G2503" ca="1">IF(AND(ISBLANK(INDIRECT(ADDRESS(B2503,3,1,1,"all_city_parameter_inputs"))),ISBLANK(INDIRECT(ADDRESS(B2503,2,1,1,"all_city_parameter_inputs")))),"",IF(ISBLANK(INDIRECT(ADDRESS(B2503,2,1,1,"all_city_parameter_inputs"))),"",INDIRECT(ADDRESS(B2503,2,1,1,"all_city_parameter_inputs"))))</f>
        <v>constant</v>
      </c>
      <c r="H2503" s="17" cm="1">
        <f t="array" aca="1" ref="H2503" ca="1">IF(ISBLANK(INDIRECT(ADDRESS(B2503,A2503,1,1,"all_city_parameter_inputs"))), "--",INDIRECT(ADDRESS(B2503,A2503,1,1,"all_city_parameter_inputs")))</f>
        <v>1</v>
      </c>
      <c r="I2503" s="17">
        <f ca="1">IF(OR(G2503="alpha",G2503="beta",G2503="sd",G2503="mean"),"--",VLOOKUP(C2503,Default!$B$5:$H$113,7,FALSE))</f>
        <v>1</v>
      </c>
      <c r="J2503" s="4" t="str">
        <f ca="1">VLOOKUP(F2503,Lookup!$C$5:$D$109,2, FALSE)</f>
        <v>Health values</v>
      </c>
      <c r="K2503" s="4" t="str">
        <f ca="1">VLOOKUP(C2503,Default!$B$4:$E$113,4, FALSE)</f>
        <v>scalar for GBD data</v>
      </c>
      <c r="L2503" s="21" t="str" cm="1">
        <f t="array" aca="1" ref="L2503" ca="1">IF(ISNA(VLOOKUP(D2503,Grouped_Sources!$C:$C,1,FALSE)),"", INDIRECT(VLOOKUP(D2503,Grouped_Sources!$C:$G,5,FALSE)))</f>
        <v>dummy value - leave for time being</v>
      </c>
      <c r="M2503" s="21"/>
      <c r="N2503" s="21"/>
    </row>
    <row r="2504" spans="1:14">
      <c r="A2504" s="5">
        <f t="shared" si="374"/>
        <v>28</v>
      </c>
      <c r="B2504" s="5">
        <f t="shared" si="375"/>
        <v>27</v>
      </c>
      <c r="C2504" s="5" t="str">
        <f t="shared" ca="1" si="377"/>
        <v>chronic_disease_scalar</v>
      </c>
      <c r="D2504" s="5" t="str">
        <f t="shared" ca="1" si="383"/>
        <v>chronic_disease_scalar_nairobi</v>
      </c>
      <c r="E2504" s="4" t="str" cm="1">
        <f t="array" aca="1" ref="E2504" ca="1">INDIRECT(ADDRESS(1,A2504,1,1,"all_city_parameter_inputs"))</f>
        <v>nairobi</v>
      </c>
      <c r="F2504" s="6" t="str" cm="1">
        <f t="array" aca="1" ref="F2504" ca="1">IF(AND(ISBLANK(INDIRECT(ADDRESS(B2504,2,1,1,"all_city_parameter_inputs"))), ISBLANK(INDIRECT(ADDRESS(B2504,1,1,1,"all_city_parameter_inputs")))), "", IF(ISBLANK(INDIRECT(ADDRESS(B2504,1,1,1,"all_city_parameter_inputs"))), All_city_list!F2503,INDIRECT(ADDRESS(B2504,1,1,1,"all_city_parameter_inputs"))))</f>
        <v>chronic_disease_scalar</v>
      </c>
      <c r="G2504" s="4" t="str" cm="1">
        <f t="array" aca="1" ref="G2504" ca="1">IF(AND(ISBLANK(INDIRECT(ADDRESS(B2504,3,1,1,"all_city_parameter_inputs"))),ISBLANK(INDIRECT(ADDRESS(B2504,2,1,1,"all_city_parameter_inputs")))),"",IF(ISBLANK(INDIRECT(ADDRESS(B2504,2,1,1,"all_city_parameter_inputs"))),"",INDIRECT(ADDRESS(B2504,2,1,1,"all_city_parameter_inputs"))))</f>
        <v>mean</v>
      </c>
      <c r="H2504" s="17" cm="1">
        <f t="array" aca="1" ref="H2504" ca="1">IF(ISBLANK(INDIRECT(ADDRESS(B2504,A2504,1,1,"all_city_parameter_inputs"))), "--",INDIRECT(ADDRESS(B2504,A2504,1,1,"all_city_parameter_inputs")))</f>
        <v>1</v>
      </c>
      <c r="I2504" s="17" t="str">
        <f ca="1">IF(OR(G2504="alpha",G2504="beta",G2504="sd",G2504="mean"),"--",VLOOKUP(C2504,Default!$B$5:$H$113,7,FALSE))</f>
        <v>--</v>
      </c>
      <c r="J2504" s="4" t="str">
        <f ca="1">VLOOKUP(F2504,Lookup!$C$5:$D$109,2, FALSE)</f>
        <v>Health values</v>
      </c>
      <c r="K2504" s="4" t="str">
        <f ca="1">VLOOKUP(C2504,Default!$B$4:$E$113,4, FALSE)</f>
        <v>scalar for GBD data</v>
      </c>
      <c r="L2504" s="21" t="str" cm="1">
        <f t="array" aca="1" ref="L2504" ca="1">IF(ISNA(VLOOKUP(D2504,Grouped_Sources!$C:$C,1,FALSE)),"", INDIRECT(VLOOKUP(D2504,Grouped_Sources!$C:$G,5,FALSE)))</f>
        <v>dummy value - leave for time being</v>
      </c>
      <c r="M2504" s="21"/>
      <c r="N2504" s="21"/>
    </row>
    <row r="2505" spans="1:14">
      <c r="A2505" s="5">
        <f t="shared" si="374"/>
        <v>28</v>
      </c>
      <c r="B2505" s="5">
        <f t="shared" si="375"/>
        <v>28</v>
      </c>
      <c r="C2505" s="5" t="str">
        <f t="shared" ca="1" si="377"/>
        <v>chronic_disease_scalar</v>
      </c>
      <c r="D2505" s="5" t="str">
        <f t="shared" ca="1" si="383"/>
        <v>chronic_disease_scalar_nairobi</v>
      </c>
      <c r="E2505" s="4" t="str" cm="1">
        <f t="array" aca="1" ref="E2505" ca="1">INDIRECT(ADDRESS(1,A2505,1,1,"all_city_parameter_inputs"))</f>
        <v>nairobi</v>
      </c>
      <c r="F2505" s="6" t="str" cm="1">
        <f t="array" aca="1" ref="F2505" ca="1">IF(AND(ISBLANK(INDIRECT(ADDRESS(B2505,2,1,1,"all_city_parameter_inputs"))), ISBLANK(INDIRECT(ADDRESS(B2505,1,1,1,"all_city_parameter_inputs")))), "", IF(ISBLANK(INDIRECT(ADDRESS(B2505,1,1,1,"all_city_parameter_inputs"))), All_city_list!F2504,INDIRECT(ADDRESS(B2505,1,1,1,"all_city_parameter_inputs"))))</f>
        <v>chronic_disease_scalar</v>
      </c>
      <c r="G2505" s="4" t="str" cm="1">
        <f t="array" aca="1" ref="G2505" ca="1">IF(AND(ISBLANK(INDIRECT(ADDRESS(B2505,3,1,1,"all_city_parameter_inputs"))),ISBLANK(INDIRECT(ADDRESS(B2505,2,1,1,"all_city_parameter_inputs")))),"",IF(ISBLANK(INDIRECT(ADDRESS(B2505,2,1,1,"all_city_parameter_inputs"))),"",INDIRECT(ADDRESS(B2505,2,1,1,"all_city_parameter_inputs"))))</f>
        <v>sd</v>
      </c>
      <c r="H2505" s="17" cm="1">
        <f t="array" aca="1" ref="H2505" ca="1">IF(ISBLANK(INDIRECT(ADDRESS(B2505,A2505,1,1,"all_city_parameter_inputs"))), "--",INDIRECT(ADDRESS(B2505,A2505,1,1,"all_city_parameter_inputs")))</f>
        <v>1.2</v>
      </c>
      <c r="I2505" s="17" t="str">
        <f ca="1">IF(OR(G2505="alpha",G2505="beta",G2505="sd",G2505="mean"),"--",VLOOKUP(C2505,Default!$B$5:$H$113,7,FALSE))</f>
        <v>--</v>
      </c>
      <c r="J2505" s="4" t="str">
        <f ca="1">VLOOKUP(F2505,Lookup!$C$5:$D$109,2, FALSE)</f>
        <v>Health values</v>
      </c>
      <c r="K2505" s="4" t="str">
        <f ca="1">VLOOKUP(C2505,Default!$B$4:$E$113,4, FALSE)</f>
        <v>scalar for GBD data</v>
      </c>
      <c r="L2505" s="21" t="str" cm="1">
        <f t="array" aca="1" ref="L2505" ca="1">IF(ISNA(VLOOKUP(D2505,Grouped_Sources!$C:$C,1,FALSE)),"", INDIRECT(VLOOKUP(D2505,Grouped_Sources!$C:$G,5,FALSE)))</f>
        <v>dummy value - leave for time being</v>
      </c>
      <c r="M2505" s="21"/>
      <c r="N2505" s="21"/>
    </row>
    <row r="2506" spans="1:14">
      <c r="A2506" s="5">
        <f t="shared" si="374"/>
        <v>28</v>
      </c>
      <c r="B2506" s="5">
        <f t="shared" si="375"/>
        <v>29</v>
      </c>
      <c r="C2506" s="5" t="str">
        <f t="shared" ca="1" si="377"/>
        <v>pm_conc_base</v>
      </c>
      <c r="D2506" s="5" t="str">
        <f t="shared" ca="1" si="383"/>
        <v>pm_conc_base_nairobi</v>
      </c>
      <c r="E2506" s="4" t="str" cm="1">
        <f t="array" aca="1" ref="E2506" ca="1">INDIRECT(ADDRESS(1,A2506,1,1,"all_city_parameter_inputs"))</f>
        <v>nairobi</v>
      </c>
      <c r="F2506" s="6" t="str" cm="1">
        <f t="array" aca="1" ref="F2506" ca="1">IF(AND(ISBLANK(INDIRECT(ADDRESS(B2506,2,1,1,"all_city_parameter_inputs"))), ISBLANK(INDIRECT(ADDRESS(B2506,1,1,1,"all_city_parameter_inputs")))), "", IF(ISBLANK(INDIRECT(ADDRESS(B2506,1,1,1,"all_city_parameter_inputs"))), All_city_list!F2505,INDIRECT(ADDRESS(B2506,1,1,1,"all_city_parameter_inputs"))))</f>
        <v>pm_conc_base</v>
      </c>
      <c r="G2506" s="4" t="str" cm="1">
        <f t="array" aca="1" ref="G2506" ca="1">IF(AND(ISBLANK(INDIRECT(ADDRESS(B2506,3,1,1,"all_city_parameter_inputs"))),ISBLANK(INDIRECT(ADDRESS(B2506,2,1,1,"all_city_parameter_inputs")))),"",IF(ISBLANK(INDIRECT(ADDRESS(B2506,2,1,1,"all_city_parameter_inputs"))),"",INDIRECT(ADDRESS(B2506,2,1,1,"all_city_parameter_inputs"))))</f>
        <v>constant</v>
      </c>
      <c r="H2506" s="17" cm="1">
        <f t="array" aca="1" ref="H2506" ca="1">IF(ISBLANK(INDIRECT(ADDRESS(B2506,A2506,1,1,"all_city_parameter_inputs"))), "--",INDIRECT(ADDRESS(B2506,A2506,1,1,"all_city_parameter_inputs")))</f>
        <v>5.91</v>
      </c>
      <c r="I2506" s="17">
        <f ca="1">IF(OR(G2506="alpha",G2506="beta",G2506="sd",G2506="mean"),"--",VLOOKUP(C2506,Default!$B$5:$H$113,7,FALSE))</f>
        <v>12.69</v>
      </c>
      <c r="J2506" s="4" t="str">
        <f ca="1">VLOOKUP(F2506,Lookup!$C$5:$D$109,2, FALSE)</f>
        <v>Pollution values</v>
      </c>
      <c r="K2506" s="4" t="str">
        <f ca="1">VLOOKUP(C2506,Default!$B$4:$E$113,4, FALSE)</f>
        <v>background PM2.5 concentration</v>
      </c>
      <c r="L2506" s="29" t="str" cm="1">
        <f t="array" aca="1" ref="L2506" ca="1">IF(ISNA(VLOOKUP(D2506,Grouped_Sources!$C:$C,1,FALSE)),"", INDIRECT(VLOOKUP(D2506,Grouped_Sources!$C:$G,5,FALSE)))</f>
        <v/>
      </c>
      <c r="M2506" s="29"/>
      <c r="N2506" s="21"/>
    </row>
    <row r="2507" spans="1:14">
      <c r="A2507" s="5">
        <f t="shared" si="374"/>
        <v>28</v>
      </c>
      <c r="B2507" s="5">
        <f t="shared" si="375"/>
        <v>30</v>
      </c>
      <c r="C2507" s="5" t="str">
        <f t="shared" ca="1" si="377"/>
        <v>pm_conc_base</v>
      </c>
      <c r="D2507" s="5" t="str">
        <f t="shared" ca="1" si="383"/>
        <v>pm_conc_base_nairobi</v>
      </c>
      <c r="E2507" s="4" t="str" cm="1">
        <f t="array" aca="1" ref="E2507" ca="1">INDIRECT(ADDRESS(1,A2507,1,1,"all_city_parameter_inputs"))</f>
        <v>nairobi</v>
      </c>
      <c r="F2507" s="6" t="str" cm="1">
        <f t="array" aca="1" ref="F2507" ca="1">IF(AND(ISBLANK(INDIRECT(ADDRESS(B2507,2,1,1,"all_city_parameter_inputs"))), ISBLANK(INDIRECT(ADDRESS(B2507,1,1,1,"all_city_parameter_inputs")))), "", IF(ISBLANK(INDIRECT(ADDRESS(B2507,1,1,1,"all_city_parameter_inputs"))), All_city_list!F2506,INDIRECT(ADDRESS(B2507,1,1,1,"all_city_parameter_inputs"))))</f>
        <v>pm_conc_base</v>
      </c>
      <c r="G2507" s="4" t="str" cm="1">
        <f t="array" aca="1" ref="G2507" ca="1">IF(AND(ISBLANK(INDIRECT(ADDRESS(B2507,3,1,1,"all_city_parameter_inputs"))),ISBLANK(INDIRECT(ADDRESS(B2507,2,1,1,"all_city_parameter_inputs")))),"",IF(ISBLANK(INDIRECT(ADDRESS(B2507,2,1,1,"all_city_parameter_inputs"))),"",INDIRECT(ADDRESS(B2507,2,1,1,"all_city_parameter_inputs"))))</f>
        <v>mean</v>
      </c>
      <c r="H2507" s="17" t="str" cm="1">
        <f t="array" aca="1" ref="H2507" ca="1">IF(ISBLANK(INDIRECT(ADDRESS(B2507,A2507,1,1,"all_city_parameter_inputs"))), "--",INDIRECT(ADDRESS(B2507,A2507,1,1,"all_city_parameter_inputs")))</f>
        <v>--</v>
      </c>
      <c r="I2507" s="17" t="str">
        <f ca="1">IF(OR(G2507="alpha",G2507="beta",G2507="sd",G2507="mean"),"--",VLOOKUP(C2507,Default!$B$5:$H$113,7,FALSE))</f>
        <v>--</v>
      </c>
      <c r="J2507" s="4" t="str">
        <f ca="1">VLOOKUP(F2507,Lookup!$C$5:$D$109,2, FALSE)</f>
        <v>Pollution values</v>
      </c>
      <c r="K2507" s="4" t="str">
        <f ca="1">VLOOKUP(C2507,Default!$B$4:$E$113,4, FALSE)</f>
        <v>background PM2.5 concentration</v>
      </c>
      <c r="L2507" s="29" t="str" cm="1">
        <f t="array" aca="1" ref="L2507" ca="1">IF(ISNA(VLOOKUP(D2507,Grouped_Sources!$C:$C,1,FALSE)),"", INDIRECT(VLOOKUP(D2507,Grouped_Sources!$C:$G,5,FALSE)))</f>
        <v/>
      </c>
      <c r="M2507" s="29"/>
      <c r="N2507" s="21"/>
    </row>
    <row r="2508" spans="1:14">
      <c r="A2508" s="5">
        <f t="shared" ref="A2508:A2571" si="384">A2409+1</f>
        <v>28</v>
      </c>
      <c r="B2508" s="5">
        <f t="shared" ref="B2508:B2571" si="385">B2409</f>
        <v>31</v>
      </c>
      <c r="C2508" s="5" t="str">
        <f t="shared" ca="1" si="377"/>
        <v>pm_conc_base</v>
      </c>
      <c r="D2508" s="5" t="str">
        <f t="shared" ca="1" si="383"/>
        <v>pm_conc_base_nairobi</v>
      </c>
      <c r="E2508" s="4" t="str" cm="1">
        <f t="array" aca="1" ref="E2508" ca="1">INDIRECT(ADDRESS(1,A2508,1,1,"all_city_parameter_inputs"))</f>
        <v>nairobi</v>
      </c>
      <c r="F2508" s="6" t="str" cm="1">
        <f t="array" aca="1" ref="F2508" ca="1">IF(AND(ISBLANK(INDIRECT(ADDRESS(B2508,2,1,1,"all_city_parameter_inputs"))), ISBLANK(INDIRECT(ADDRESS(B2508,1,1,1,"all_city_parameter_inputs")))), "", IF(ISBLANK(INDIRECT(ADDRESS(B2508,1,1,1,"all_city_parameter_inputs"))), All_city_list!F2507,INDIRECT(ADDRESS(B2508,1,1,1,"all_city_parameter_inputs"))))</f>
        <v>pm_conc_base</v>
      </c>
      <c r="G2508" s="4" t="str" cm="1">
        <f t="array" aca="1" ref="G2508" ca="1">IF(AND(ISBLANK(INDIRECT(ADDRESS(B2508,3,1,1,"all_city_parameter_inputs"))),ISBLANK(INDIRECT(ADDRESS(B2508,2,1,1,"all_city_parameter_inputs")))),"",IF(ISBLANK(INDIRECT(ADDRESS(B2508,2,1,1,"all_city_parameter_inputs"))),"",INDIRECT(ADDRESS(B2508,2,1,1,"all_city_parameter_inputs"))))</f>
        <v>sd</v>
      </c>
      <c r="H2508" s="17" t="str" cm="1">
        <f t="array" aca="1" ref="H2508" ca="1">IF(ISBLANK(INDIRECT(ADDRESS(B2508,A2508,1,1,"all_city_parameter_inputs"))), "--",INDIRECT(ADDRESS(B2508,A2508,1,1,"all_city_parameter_inputs")))</f>
        <v>--</v>
      </c>
      <c r="I2508" s="17" t="str">
        <f ca="1">IF(OR(G2508="alpha",G2508="beta",G2508="sd",G2508="mean"),"--",VLOOKUP(C2508,Default!$B$5:$H$113,7,FALSE))</f>
        <v>--</v>
      </c>
      <c r="J2508" s="4" t="str">
        <f ca="1">VLOOKUP(F2508,Lookup!$C$5:$D$109,2, FALSE)</f>
        <v>Pollution values</v>
      </c>
      <c r="K2508" s="4" t="str">
        <f ca="1">VLOOKUP(C2508,Default!$B$4:$E$113,4, FALSE)</f>
        <v>background PM2.5 concentration</v>
      </c>
      <c r="L2508" s="29" t="str" cm="1">
        <f t="array" aca="1" ref="L2508" ca="1">IF(ISNA(VLOOKUP(D2508,Grouped_Sources!$C:$C,1,FALSE)),"", INDIRECT(VLOOKUP(D2508,Grouped_Sources!$C:$G,5,FALSE)))</f>
        <v/>
      </c>
      <c r="M2508" s="29"/>
      <c r="N2508" s="21"/>
    </row>
    <row r="2509" spans="1:14">
      <c r="A2509" s="5">
        <f t="shared" si="384"/>
        <v>28</v>
      </c>
      <c r="B2509" s="5">
        <f t="shared" si="385"/>
        <v>32</v>
      </c>
      <c r="C2509" s="5" t="str">
        <f t="shared" ca="1" si="377"/>
        <v>pm_trans_share</v>
      </c>
      <c r="D2509" s="5" t="str">
        <f t="shared" ca="1" si="383"/>
        <v>pm_trans_share_nairobi</v>
      </c>
      <c r="E2509" s="4" t="str" cm="1">
        <f t="array" aca="1" ref="E2509" ca="1">INDIRECT(ADDRESS(1,A2509,1,1,"all_city_parameter_inputs"))</f>
        <v>nairobi</v>
      </c>
      <c r="F2509" s="6" t="str" cm="1">
        <f t="array" aca="1" ref="F2509" ca="1">IF(AND(ISBLANK(INDIRECT(ADDRESS(B2509,2,1,1,"all_city_parameter_inputs"))), ISBLANK(INDIRECT(ADDRESS(B2509,1,1,1,"all_city_parameter_inputs")))), "", IF(ISBLANK(INDIRECT(ADDRESS(B2509,1,1,1,"all_city_parameter_inputs"))), All_city_list!F2508,INDIRECT(ADDRESS(B2509,1,1,1,"all_city_parameter_inputs"))))</f>
        <v>pm_trans_share</v>
      </c>
      <c r="G2509" s="4" t="str" cm="1">
        <f t="array" aca="1" ref="G2509" ca="1">IF(AND(ISBLANK(INDIRECT(ADDRESS(B2509,3,1,1,"all_city_parameter_inputs"))),ISBLANK(INDIRECT(ADDRESS(B2509,2,1,1,"all_city_parameter_inputs")))),"",IF(ISBLANK(INDIRECT(ADDRESS(B2509,2,1,1,"all_city_parameter_inputs"))),"",INDIRECT(ADDRESS(B2509,2,1,1,"all_city_parameter_inputs"))))</f>
        <v>constant</v>
      </c>
      <c r="H2509" s="17" cm="1">
        <f t="array" aca="1" ref="H2509" ca="1">IF(ISBLANK(INDIRECT(ADDRESS(B2509,A2509,1,1,"all_city_parameter_inputs"))), "--",INDIRECT(ADDRESS(B2509,A2509,1,1,"all_city_parameter_inputs")))</f>
        <v>0.22500000000000001</v>
      </c>
      <c r="I2509" s="17">
        <f ca="1">IF(OR(G2509="alpha",G2509="beta",G2509="sd",G2509="mean"),"--",VLOOKUP(C2509,Default!$B$5:$H$113,7,FALSE))</f>
        <v>0.42</v>
      </c>
      <c r="J2509" s="4" t="str">
        <f ca="1">VLOOKUP(F2509,Lookup!$C$5:$D$109,2, FALSE)</f>
        <v>Pollution values</v>
      </c>
      <c r="K2509" s="4" t="str">
        <f ca="1">VLOOKUP(C2509,Default!$B$4:$E$113,4, FALSE)</f>
        <v>proportion of background PM2.5 attributable to transport</v>
      </c>
      <c r="L2509" s="29" t="str" cm="1">
        <f t="array" aca="1" ref="L2509" ca="1">IF(ISNA(VLOOKUP(D2509,Grouped_Sources!$C:$C,1,FALSE)),"", INDIRECT(VLOOKUP(D2509,Grouped_Sources!$C:$G,5,FALSE)))</f>
        <v/>
      </c>
      <c r="M2509" s="29"/>
      <c r="N2509" s="21"/>
    </row>
    <row r="2510" spans="1:14">
      <c r="A2510" s="5">
        <f t="shared" si="384"/>
        <v>28</v>
      </c>
      <c r="B2510" s="5">
        <f t="shared" si="385"/>
        <v>33</v>
      </c>
      <c r="C2510" s="5" t="str">
        <f t="shared" ca="1" si="377"/>
        <v>pm_trans_share</v>
      </c>
      <c r="D2510" s="5" t="str">
        <f t="shared" ca="1" si="383"/>
        <v>pm_trans_share_nairobi</v>
      </c>
      <c r="E2510" s="4" t="str" cm="1">
        <f t="array" aca="1" ref="E2510" ca="1">INDIRECT(ADDRESS(1,A2510,1,1,"all_city_parameter_inputs"))</f>
        <v>nairobi</v>
      </c>
      <c r="F2510" s="6" t="str" cm="1">
        <f t="array" aca="1" ref="F2510" ca="1">IF(AND(ISBLANK(INDIRECT(ADDRESS(B2510,2,1,1,"all_city_parameter_inputs"))), ISBLANK(INDIRECT(ADDRESS(B2510,1,1,1,"all_city_parameter_inputs")))), "", IF(ISBLANK(INDIRECT(ADDRESS(B2510,1,1,1,"all_city_parameter_inputs"))), All_city_list!F2509,INDIRECT(ADDRESS(B2510,1,1,1,"all_city_parameter_inputs"))))</f>
        <v>pm_trans_share</v>
      </c>
      <c r="G2510" s="4" t="str" cm="1">
        <f t="array" aca="1" ref="G2510" ca="1">IF(AND(ISBLANK(INDIRECT(ADDRESS(B2510,3,1,1,"all_city_parameter_inputs"))),ISBLANK(INDIRECT(ADDRESS(B2510,2,1,1,"all_city_parameter_inputs")))),"",IF(ISBLANK(INDIRECT(ADDRESS(B2510,2,1,1,"all_city_parameter_inputs"))),"",INDIRECT(ADDRESS(B2510,2,1,1,"all_city_parameter_inputs"))))</f>
        <v>alpha</v>
      </c>
      <c r="H2510" s="17" t="str" cm="1">
        <f t="array" aca="1" ref="H2510" ca="1">IF(ISBLANK(INDIRECT(ADDRESS(B2510,A2510,1,1,"all_city_parameter_inputs"))), "--",INDIRECT(ADDRESS(B2510,A2510,1,1,"all_city_parameter_inputs")))</f>
        <v>--</v>
      </c>
      <c r="I2510" s="17" t="str">
        <f ca="1">IF(OR(G2510="alpha",G2510="beta",G2510="sd",G2510="mean"),"--",VLOOKUP(C2510,Default!$B$5:$H$113,7,FALSE))</f>
        <v>--</v>
      </c>
      <c r="J2510" s="4" t="str">
        <f ca="1">VLOOKUP(F2510,Lookup!$C$5:$D$109,2, FALSE)</f>
        <v>Pollution values</v>
      </c>
      <c r="K2510" s="4" t="str">
        <f ca="1">VLOOKUP(C2510,Default!$B$4:$E$113,4, FALSE)</f>
        <v>proportion of background PM2.5 attributable to transport</v>
      </c>
      <c r="L2510" s="29" t="str" cm="1">
        <f t="array" aca="1" ref="L2510" ca="1">IF(ISNA(VLOOKUP(D2510,Grouped_Sources!$C:$C,1,FALSE)),"", INDIRECT(VLOOKUP(D2510,Grouped_Sources!$C:$G,5,FALSE)))</f>
        <v/>
      </c>
      <c r="M2510" s="29"/>
      <c r="N2510" s="21"/>
    </row>
    <row r="2511" spans="1:14">
      <c r="A2511" s="5">
        <f t="shared" si="384"/>
        <v>28</v>
      </c>
      <c r="B2511" s="5">
        <f t="shared" si="385"/>
        <v>34</v>
      </c>
      <c r="C2511" s="5" t="str">
        <f t="shared" ca="1" si="377"/>
        <v>pm_trans_share</v>
      </c>
      <c r="D2511" s="5" t="str">
        <f t="shared" ca="1" si="383"/>
        <v>pm_trans_share_nairobi</v>
      </c>
      <c r="E2511" s="4" t="str" cm="1">
        <f t="array" aca="1" ref="E2511" ca="1">INDIRECT(ADDRESS(1,A2511,1,1,"all_city_parameter_inputs"))</f>
        <v>nairobi</v>
      </c>
      <c r="F2511" s="6" t="str" cm="1">
        <f t="array" aca="1" ref="F2511" ca="1">IF(AND(ISBLANK(INDIRECT(ADDRESS(B2511,2,1,1,"all_city_parameter_inputs"))), ISBLANK(INDIRECT(ADDRESS(B2511,1,1,1,"all_city_parameter_inputs")))), "", IF(ISBLANK(INDIRECT(ADDRESS(B2511,1,1,1,"all_city_parameter_inputs"))), All_city_list!F2510,INDIRECT(ADDRESS(B2511,1,1,1,"all_city_parameter_inputs"))))</f>
        <v>pm_trans_share</v>
      </c>
      <c r="G2511" s="4" t="str" cm="1">
        <f t="array" aca="1" ref="G2511" ca="1">IF(AND(ISBLANK(INDIRECT(ADDRESS(B2511,3,1,1,"all_city_parameter_inputs"))),ISBLANK(INDIRECT(ADDRESS(B2511,2,1,1,"all_city_parameter_inputs")))),"",IF(ISBLANK(INDIRECT(ADDRESS(B2511,2,1,1,"all_city_parameter_inputs"))),"",INDIRECT(ADDRESS(B2511,2,1,1,"all_city_parameter_inputs"))))</f>
        <v>beta</v>
      </c>
      <c r="H2511" s="17" t="str" cm="1">
        <f t="array" aca="1" ref="H2511" ca="1">IF(ISBLANK(INDIRECT(ADDRESS(B2511,A2511,1,1,"all_city_parameter_inputs"))), "--",INDIRECT(ADDRESS(B2511,A2511,1,1,"all_city_parameter_inputs")))</f>
        <v>--</v>
      </c>
      <c r="I2511" s="17" t="str">
        <f ca="1">IF(OR(G2511="alpha",G2511="beta",G2511="sd",G2511="mean"),"--",VLOOKUP(C2511,Default!$B$5:$H$113,7,FALSE))</f>
        <v>--</v>
      </c>
      <c r="J2511" s="4" t="str">
        <f ca="1">VLOOKUP(F2511,Lookup!$C$5:$D$109,2, FALSE)</f>
        <v>Pollution values</v>
      </c>
      <c r="K2511" s="4" t="str">
        <f ca="1">VLOOKUP(C2511,Default!$B$4:$E$113,4, FALSE)</f>
        <v>proportion of background PM2.5 attributable to transport</v>
      </c>
      <c r="L2511" s="29" t="str" cm="1">
        <f t="array" aca="1" ref="L2511" ca="1">IF(ISNA(VLOOKUP(D2511,Grouped_Sources!$C:$C,1,FALSE)),"", INDIRECT(VLOOKUP(D2511,Grouped_Sources!$C:$G,5,FALSE)))</f>
        <v/>
      </c>
      <c r="M2511" s="29"/>
      <c r="N2511" s="21"/>
    </row>
    <row r="2512" spans="1:14">
      <c r="A2512" s="5">
        <f t="shared" si="384"/>
        <v>28</v>
      </c>
      <c r="B2512" s="5">
        <f t="shared" si="385"/>
        <v>35</v>
      </c>
      <c r="C2512" s="5" t="str">
        <f t="shared" ca="1" si="377"/>
        <v>background_pa_scalar</v>
      </c>
      <c r="D2512" s="5" t="str">
        <f t="shared" ca="1" si="383"/>
        <v>background_pa_scalar_nairobi</v>
      </c>
      <c r="E2512" s="4" t="str" cm="1">
        <f t="array" aca="1" ref="E2512" ca="1">INDIRECT(ADDRESS(1,A2512,1,1,"all_city_parameter_inputs"))</f>
        <v>nairobi</v>
      </c>
      <c r="F2512" s="6" t="str" cm="1">
        <f t="array" aca="1" ref="F2512" ca="1">IF(AND(ISBLANK(INDIRECT(ADDRESS(B2512,2,1,1,"all_city_parameter_inputs"))), ISBLANK(INDIRECT(ADDRESS(B2512,1,1,1,"all_city_parameter_inputs")))), "", IF(ISBLANK(INDIRECT(ADDRESS(B2512,1,1,1,"all_city_parameter_inputs"))), All_city_list!F2511,INDIRECT(ADDRESS(B2512,1,1,1,"all_city_parameter_inputs"))))</f>
        <v>background_pa_scalar</v>
      </c>
      <c r="G2512" s="4" t="str" cm="1">
        <f t="array" aca="1" ref="G2512" ca="1">IF(AND(ISBLANK(INDIRECT(ADDRESS(B2512,3,1,1,"all_city_parameter_inputs"))),ISBLANK(INDIRECT(ADDRESS(B2512,2,1,1,"all_city_parameter_inputs")))),"",IF(ISBLANK(INDIRECT(ADDRESS(B2512,2,1,1,"all_city_parameter_inputs"))),"",INDIRECT(ADDRESS(B2512,2,1,1,"all_city_parameter_inputs"))))</f>
        <v>constant</v>
      </c>
      <c r="H2512" s="17" cm="1">
        <f t="array" aca="1" ref="H2512" ca="1">IF(ISBLANK(INDIRECT(ADDRESS(B2512,A2512,1,1,"all_city_parameter_inputs"))), "--",INDIRECT(ADDRESS(B2512,A2512,1,1,"all_city_parameter_inputs")))</f>
        <v>1</v>
      </c>
      <c r="I2512" s="17">
        <f ca="1">IF(OR(G2512="alpha",G2512="beta",G2512="sd",G2512="mean"),"--",VLOOKUP(C2512,Default!$B$5:$H$113,7,FALSE))</f>
        <v>1</v>
      </c>
      <c r="J2512" s="4" t="str">
        <f ca="1">VLOOKUP(F2512,Lookup!$C$5:$D$109,2, FALSE)</f>
        <v>PA values</v>
      </c>
      <c r="K2512" s="4" t="str">
        <f ca="1">VLOOKUP(C2512,Default!$B$4:$E$113,4, FALSE)</f>
        <v>scalar for physical activity</v>
      </c>
      <c r="L2512" s="21" t="str" cm="1">
        <f t="array" aca="1" ref="L2512" ca="1">IF(ISNA(VLOOKUP(D2512,Grouped_Sources!$C:$C,1,FALSE)),"", INDIRECT(VLOOKUP(D2512,Grouped_Sources!$C:$G,5,FALSE)))</f>
        <v>dummy value - leave (could be improved by looking at PA surveys</v>
      </c>
      <c r="M2512" s="21"/>
      <c r="N2512" s="21"/>
    </row>
    <row r="2513" spans="1:14">
      <c r="A2513" s="5">
        <f t="shared" si="384"/>
        <v>28</v>
      </c>
      <c r="B2513" s="5">
        <f t="shared" si="385"/>
        <v>36</v>
      </c>
      <c r="C2513" s="5" t="str">
        <f t="shared" ca="1" si="377"/>
        <v>background_pa_scalar</v>
      </c>
      <c r="D2513" s="5" t="str">
        <f t="shared" ca="1" si="383"/>
        <v>background_pa_scalar_nairobi</v>
      </c>
      <c r="E2513" s="4" t="str" cm="1">
        <f t="array" aca="1" ref="E2513" ca="1">INDIRECT(ADDRESS(1,A2513,1,1,"all_city_parameter_inputs"))</f>
        <v>nairobi</v>
      </c>
      <c r="F2513" s="6" t="str" cm="1">
        <f t="array" aca="1" ref="F2513" ca="1">IF(AND(ISBLANK(INDIRECT(ADDRESS(B2513,2,1,1,"all_city_parameter_inputs"))), ISBLANK(INDIRECT(ADDRESS(B2513,1,1,1,"all_city_parameter_inputs")))), "", IF(ISBLANK(INDIRECT(ADDRESS(B2513,1,1,1,"all_city_parameter_inputs"))), All_city_list!F2512,INDIRECT(ADDRESS(B2513,1,1,1,"all_city_parameter_inputs"))))</f>
        <v>background_pa_scalar</v>
      </c>
      <c r="G2513" s="4" t="str" cm="1">
        <f t="array" aca="1" ref="G2513" ca="1">IF(AND(ISBLANK(INDIRECT(ADDRESS(B2513,3,1,1,"all_city_parameter_inputs"))),ISBLANK(INDIRECT(ADDRESS(B2513,2,1,1,"all_city_parameter_inputs")))),"",IF(ISBLANK(INDIRECT(ADDRESS(B2513,2,1,1,"all_city_parameter_inputs"))),"",INDIRECT(ADDRESS(B2513,2,1,1,"all_city_parameter_inputs"))))</f>
        <v>mean</v>
      </c>
      <c r="H2513" s="17" cm="1">
        <f t="array" aca="1" ref="H2513" ca="1">IF(ISBLANK(INDIRECT(ADDRESS(B2513,A2513,1,1,"all_city_parameter_inputs"))), "--",INDIRECT(ADDRESS(B2513,A2513,1,1,"all_city_parameter_inputs")))</f>
        <v>1</v>
      </c>
      <c r="I2513" s="17" t="str">
        <f ca="1">IF(OR(G2513="alpha",G2513="beta",G2513="sd",G2513="mean"),"--",VLOOKUP(C2513,Default!$B$5:$H$113,7,FALSE))</f>
        <v>--</v>
      </c>
      <c r="J2513" s="4" t="str">
        <f ca="1">VLOOKUP(F2513,Lookup!$C$5:$D$109,2, FALSE)</f>
        <v>PA values</v>
      </c>
      <c r="K2513" s="4" t="str">
        <f ca="1">VLOOKUP(C2513,Default!$B$4:$E$113,4, FALSE)</f>
        <v>scalar for physical activity</v>
      </c>
      <c r="L2513" s="21" t="str" cm="1">
        <f t="array" aca="1" ref="L2513" ca="1">IF(ISNA(VLOOKUP(D2513,Grouped_Sources!$C:$C,1,FALSE)),"", INDIRECT(VLOOKUP(D2513,Grouped_Sources!$C:$G,5,FALSE)))</f>
        <v>dummy value - leave (could be improved by looking at PA surveys</v>
      </c>
      <c r="M2513" s="21"/>
      <c r="N2513" s="21"/>
    </row>
    <row r="2514" spans="1:14">
      <c r="A2514" s="5">
        <f t="shared" si="384"/>
        <v>28</v>
      </c>
      <c r="B2514" s="5">
        <f t="shared" si="385"/>
        <v>37</v>
      </c>
      <c r="C2514" s="5" t="str">
        <f t="shared" ca="1" si="377"/>
        <v>background_pa_scalar</v>
      </c>
      <c r="D2514" s="5" t="str">
        <f t="shared" ca="1" si="383"/>
        <v>background_pa_scalar_nairobi</v>
      </c>
      <c r="E2514" s="4" t="str" cm="1">
        <f t="array" aca="1" ref="E2514" ca="1">INDIRECT(ADDRESS(1,A2514,1,1,"all_city_parameter_inputs"))</f>
        <v>nairobi</v>
      </c>
      <c r="F2514" s="6" t="str" cm="1">
        <f t="array" aca="1" ref="F2514" ca="1">IF(AND(ISBLANK(INDIRECT(ADDRESS(B2514,2,1,1,"all_city_parameter_inputs"))), ISBLANK(INDIRECT(ADDRESS(B2514,1,1,1,"all_city_parameter_inputs")))), "", IF(ISBLANK(INDIRECT(ADDRESS(B2514,1,1,1,"all_city_parameter_inputs"))), All_city_list!F2513,INDIRECT(ADDRESS(B2514,1,1,1,"all_city_parameter_inputs"))))</f>
        <v>background_pa_scalar</v>
      </c>
      <c r="G2514" s="4" t="str" cm="1">
        <f t="array" aca="1" ref="G2514" ca="1">IF(AND(ISBLANK(INDIRECT(ADDRESS(B2514,3,1,1,"all_city_parameter_inputs"))),ISBLANK(INDIRECT(ADDRESS(B2514,2,1,1,"all_city_parameter_inputs")))),"",IF(ISBLANK(INDIRECT(ADDRESS(B2514,2,1,1,"all_city_parameter_inputs"))),"",INDIRECT(ADDRESS(B2514,2,1,1,"all_city_parameter_inputs"))))</f>
        <v>sd</v>
      </c>
      <c r="H2514" s="17" cm="1">
        <f t="array" aca="1" ref="H2514" ca="1">IF(ISBLANK(INDIRECT(ADDRESS(B2514,A2514,1,1,"all_city_parameter_inputs"))), "--",INDIRECT(ADDRESS(B2514,A2514,1,1,"all_city_parameter_inputs")))</f>
        <v>1.2</v>
      </c>
      <c r="I2514" s="17" t="str">
        <f ca="1">IF(OR(G2514="alpha",G2514="beta",G2514="sd",G2514="mean"),"--",VLOOKUP(C2514,Default!$B$5:$H$113,7,FALSE))</f>
        <v>--</v>
      </c>
      <c r="J2514" s="4" t="str">
        <f ca="1">VLOOKUP(F2514,Lookup!$C$5:$D$109,2, FALSE)</f>
        <v>PA values</v>
      </c>
      <c r="K2514" s="4" t="str">
        <f ca="1">VLOOKUP(C2514,Default!$B$4:$E$113,4, FALSE)</f>
        <v>scalar for physical activity</v>
      </c>
      <c r="L2514" s="21" t="str" cm="1">
        <f t="array" aca="1" ref="L2514" ca="1">IF(ISNA(VLOOKUP(D2514,Grouped_Sources!$C:$C,1,FALSE)),"", INDIRECT(VLOOKUP(D2514,Grouped_Sources!$C:$G,5,FALSE)))</f>
        <v>dummy value - leave (could be improved by looking at PA surveys</v>
      </c>
      <c r="M2514" s="21"/>
      <c r="N2514" s="21"/>
    </row>
    <row r="2515" spans="1:14">
      <c r="A2515" s="5">
        <f t="shared" si="384"/>
        <v>28</v>
      </c>
      <c r="B2515" s="5">
        <f t="shared" si="385"/>
        <v>38</v>
      </c>
      <c r="C2515" s="5" t="str">
        <f t="shared" ca="1" si="377"/>
        <v>bus_walk_time</v>
      </c>
      <c r="D2515" s="5" t="str">
        <f t="shared" ca="1" si="383"/>
        <v>bus_walk_time_nairobi</v>
      </c>
      <c r="E2515" s="4" t="str" cm="1">
        <f t="array" aca="1" ref="E2515" ca="1">INDIRECT(ADDRESS(1,A2515,1,1,"all_city_parameter_inputs"))</f>
        <v>nairobi</v>
      </c>
      <c r="F2515" s="6" t="str" cm="1">
        <f t="array" aca="1" ref="F2515" ca="1">IF(AND(ISBLANK(INDIRECT(ADDRESS(B2515,2,1,1,"all_city_parameter_inputs"))), ISBLANK(INDIRECT(ADDRESS(B2515,1,1,1,"all_city_parameter_inputs")))), "", IF(ISBLANK(INDIRECT(ADDRESS(B2515,1,1,1,"all_city_parameter_inputs"))), All_city_list!F2514,INDIRECT(ADDRESS(B2515,1,1,1,"all_city_parameter_inputs"))))</f>
        <v>bus_walk_time</v>
      </c>
      <c r="G2515" s="4" t="str" cm="1">
        <f t="array" aca="1" ref="G2515" ca="1">IF(AND(ISBLANK(INDIRECT(ADDRESS(B2515,3,1,1,"all_city_parameter_inputs"))),ISBLANK(INDIRECT(ADDRESS(B2515,2,1,1,"all_city_parameter_inputs")))),"",IF(ISBLANK(INDIRECT(ADDRESS(B2515,2,1,1,"all_city_parameter_inputs"))),"",INDIRECT(ADDRESS(B2515,2,1,1,"all_city_parameter_inputs"))))</f>
        <v>constant</v>
      </c>
      <c r="H2515" s="17" cm="1">
        <f t="array" aca="1" ref="H2515" ca="1">IF(ISBLANK(INDIRECT(ADDRESS(B2515,A2515,1,1,"all_city_parameter_inputs"))), "--",INDIRECT(ADDRESS(B2515,A2515,1,1,"all_city_parameter_inputs")))</f>
        <v>16</v>
      </c>
      <c r="I2515" s="17">
        <f ca="1">IF(OR(G2515="alpha",G2515="beta",G2515="sd",G2515="mean"),"--",VLOOKUP(C2515,Default!$B$5:$H$113,7,FALSE))</f>
        <v>16</v>
      </c>
      <c r="J2515" s="4" t="str">
        <f ca="1">VLOOKUP(F2515,Lookup!$C$5:$D$109,2, FALSE)</f>
        <v>Travel values</v>
      </c>
      <c r="K2515" s="4" t="str">
        <f ca="1">VLOOKUP(C2515,Default!$B$4:$E$113,4, FALSE)</f>
        <v>time taken to walk to bus stop, added to each trip with main mode bus unless there is already a walking component in the travel survey</v>
      </c>
      <c r="L2515" s="21" cm="1">
        <f t="array" aca="1" ref="L2515" ca="1">IF(ISNA(VLOOKUP(D2515,Grouped_Sources!$C:$C,1,FALSE)),"", INDIRECT(VLOOKUP(D2515,Grouped_Sources!$C:$G,5,FALSE)))</f>
        <v>0</v>
      </c>
      <c r="M2515" s="21"/>
      <c r="N2515" s="21"/>
    </row>
    <row r="2516" spans="1:14">
      <c r="A2516" s="5">
        <f t="shared" si="384"/>
        <v>28</v>
      </c>
      <c r="B2516" s="5">
        <f t="shared" si="385"/>
        <v>39</v>
      </c>
      <c r="C2516" s="5" t="str">
        <f t="shared" ca="1" si="377"/>
        <v>bus_walk_time</v>
      </c>
      <c r="D2516" s="5" t="str">
        <f t="shared" ca="1" si="383"/>
        <v>bus_walk_time_nairobi</v>
      </c>
      <c r="E2516" s="4" t="str" cm="1">
        <f t="array" aca="1" ref="E2516" ca="1">INDIRECT(ADDRESS(1,A2516,1,1,"all_city_parameter_inputs"))</f>
        <v>nairobi</v>
      </c>
      <c r="F2516" s="6" t="str" cm="1">
        <f t="array" aca="1" ref="F2516" ca="1">IF(AND(ISBLANK(INDIRECT(ADDRESS(B2516,2,1,1,"all_city_parameter_inputs"))), ISBLANK(INDIRECT(ADDRESS(B2516,1,1,1,"all_city_parameter_inputs")))), "", IF(ISBLANK(INDIRECT(ADDRESS(B2516,1,1,1,"all_city_parameter_inputs"))), All_city_list!F2515,INDIRECT(ADDRESS(B2516,1,1,1,"all_city_parameter_inputs"))))</f>
        <v>bus_walk_time</v>
      </c>
      <c r="G2516" s="4" t="str" cm="1">
        <f t="array" aca="1" ref="G2516" ca="1">IF(AND(ISBLANK(INDIRECT(ADDRESS(B2516,3,1,1,"all_city_parameter_inputs"))),ISBLANK(INDIRECT(ADDRESS(B2516,2,1,1,"all_city_parameter_inputs")))),"",IF(ISBLANK(INDIRECT(ADDRESS(B2516,2,1,1,"all_city_parameter_inputs"))),"",INDIRECT(ADDRESS(B2516,2,1,1,"all_city_parameter_inputs"))))</f>
        <v>mean</v>
      </c>
      <c r="H2516" s="17" cm="1">
        <f t="array" aca="1" ref="H2516" ca="1">IF(ISBLANK(INDIRECT(ADDRESS(B2516,A2516,1,1,"all_city_parameter_inputs"))), "--",INDIRECT(ADDRESS(B2516,A2516,1,1,"all_city_parameter_inputs")))</f>
        <v>12.61590002807081</v>
      </c>
      <c r="I2516" s="17" t="str">
        <f ca="1">IF(OR(G2516="alpha",G2516="beta",G2516="sd",G2516="mean"),"--",VLOOKUP(C2516,Default!$B$5:$H$113,7,FALSE))</f>
        <v>--</v>
      </c>
      <c r="J2516" s="4" t="str">
        <f ca="1">VLOOKUP(F2516,Lookup!$C$5:$D$109,2, FALSE)</f>
        <v>Travel values</v>
      </c>
      <c r="K2516" s="4" t="str">
        <f ca="1">VLOOKUP(C2516,Default!$B$4:$E$113,4, FALSE)</f>
        <v>time taken to walk to bus stop, added to each trip with main mode bus unless there is already a walking component in the travel survey</v>
      </c>
      <c r="L2516" s="21" cm="1">
        <f t="array" aca="1" ref="L2516" ca="1">IF(ISNA(VLOOKUP(D2516,Grouped_Sources!$C:$C,1,FALSE)),"", INDIRECT(VLOOKUP(D2516,Grouped_Sources!$C:$G,5,FALSE)))</f>
        <v>0</v>
      </c>
      <c r="M2516" s="21"/>
      <c r="N2516" s="21"/>
    </row>
    <row r="2517" spans="1:14">
      <c r="A2517" s="5">
        <f t="shared" si="384"/>
        <v>28</v>
      </c>
      <c r="B2517" s="5">
        <f t="shared" si="385"/>
        <v>40</v>
      </c>
      <c r="C2517" s="5" t="str">
        <f t="shared" ca="1" si="377"/>
        <v>bus_walk_time</v>
      </c>
      <c r="D2517" s="5" t="str">
        <f t="shared" ca="1" si="383"/>
        <v>bus_walk_time_nairobi</v>
      </c>
      <c r="E2517" s="4" t="str" cm="1">
        <f t="array" aca="1" ref="E2517" ca="1">INDIRECT(ADDRESS(1,A2517,1,1,"all_city_parameter_inputs"))</f>
        <v>nairobi</v>
      </c>
      <c r="F2517" s="6" t="str" cm="1">
        <f t="array" aca="1" ref="F2517" ca="1">IF(AND(ISBLANK(INDIRECT(ADDRESS(B2517,2,1,1,"all_city_parameter_inputs"))), ISBLANK(INDIRECT(ADDRESS(B2517,1,1,1,"all_city_parameter_inputs")))), "", IF(ISBLANK(INDIRECT(ADDRESS(B2517,1,1,1,"all_city_parameter_inputs"))), All_city_list!F2516,INDIRECT(ADDRESS(B2517,1,1,1,"all_city_parameter_inputs"))))</f>
        <v>bus_walk_time</v>
      </c>
      <c r="G2517" s="4" t="str" cm="1">
        <f t="array" aca="1" ref="G2517" ca="1">IF(AND(ISBLANK(INDIRECT(ADDRESS(B2517,3,1,1,"all_city_parameter_inputs"))),ISBLANK(INDIRECT(ADDRESS(B2517,2,1,1,"all_city_parameter_inputs")))),"",IF(ISBLANK(INDIRECT(ADDRESS(B2517,2,1,1,"all_city_parameter_inputs"))),"",INDIRECT(ADDRESS(B2517,2,1,1,"all_city_parameter_inputs"))))</f>
        <v>sd</v>
      </c>
      <c r="H2517" s="17" cm="1">
        <f t="array" aca="1" ref="H2517" ca="1">IF(ISBLANK(INDIRECT(ADDRESS(B2517,A2517,1,1,"all_city_parameter_inputs"))), "--",INDIRECT(ADDRESS(B2517,A2517,1,1,"all_city_parameter_inputs")))</f>
        <v>1.9925041041259544</v>
      </c>
      <c r="I2517" s="17" t="str">
        <f ca="1">IF(OR(G2517="alpha",G2517="beta",G2517="sd",G2517="mean"),"--",VLOOKUP(C2517,Default!$B$5:$H$113,7,FALSE))</f>
        <v>--</v>
      </c>
      <c r="J2517" s="4" t="str">
        <f ca="1">VLOOKUP(F2517,Lookup!$C$5:$D$109,2, FALSE)</f>
        <v>Travel values</v>
      </c>
      <c r="K2517" s="4" t="str">
        <f ca="1">VLOOKUP(C2517,Default!$B$4:$E$113,4, FALSE)</f>
        <v>time taken to walk to bus stop, added to each trip with main mode bus unless there is already a walking component in the travel survey</v>
      </c>
      <c r="L2517" s="21" cm="1">
        <f t="array" aca="1" ref="L2517" ca="1">IF(ISNA(VLOOKUP(D2517,Grouped_Sources!$C:$C,1,FALSE)),"", INDIRECT(VLOOKUP(D2517,Grouped_Sources!$C:$G,5,FALSE)))</f>
        <v>0</v>
      </c>
      <c r="M2517" s="21"/>
      <c r="N2517" s="21"/>
    </row>
    <row r="2518" spans="1:14">
      <c r="A2518" s="5">
        <f t="shared" si="384"/>
        <v>28</v>
      </c>
      <c r="B2518" s="5">
        <f t="shared" si="385"/>
        <v>41</v>
      </c>
      <c r="C2518" s="5" t="str">
        <f t="shared" ca="1" si="377"/>
        <v>rail_walk_time</v>
      </c>
      <c r="D2518" s="5" t="str">
        <f t="shared" ca="1" si="383"/>
        <v>rail_walk_time_nairobi</v>
      </c>
      <c r="E2518" s="4" t="str" cm="1">
        <f t="array" aca="1" ref="E2518" ca="1">INDIRECT(ADDRESS(1,A2518,1,1,"all_city_parameter_inputs"))</f>
        <v>nairobi</v>
      </c>
      <c r="F2518" s="6" t="str" cm="1">
        <f t="array" aca="1" ref="F2518" ca="1">IF(AND(ISBLANK(INDIRECT(ADDRESS(B2518,2,1,1,"all_city_parameter_inputs"))), ISBLANK(INDIRECT(ADDRESS(B2518,1,1,1,"all_city_parameter_inputs")))), "", IF(ISBLANK(INDIRECT(ADDRESS(B2518,1,1,1,"all_city_parameter_inputs"))), All_city_list!F2517,INDIRECT(ADDRESS(B2518,1,1,1,"all_city_parameter_inputs"))))</f>
        <v>rail_walk_time</v>
      </c>
      <c r="G2518" s="4" t="str" cm="1">
        <f t="array" aca="1" ref="G2518" ca="1">IF(AND(ISBLANK(INDIRECT(ADDRESS(B2518,3,1,1,"all_city_parameter_inputs"))),ISBLANK(INDIRECT(ADDRESS(B2518,2,1,1,"all_city_parameter_inputs")))),"",IF(ISBLANK(INDIRECT(ADDRESS(B2518,2,1,1,"all_city_parameter_inputs"))),"",INDIRECT(ADDRESS(B2518,2,1,1,"all_city_parameter_inputs"))))</f>
        <v>constant</v>
      </c>
      <c r="H2518" s="17" cm="1">
        <f t="array" aca="1" ref="H2518" ca="1">IF(ISBLANK(INDIRECT(ADDRESS(B2518,A2518,1,1,"all_city_parameter_inputs"))), "--",INDIRECT(ADDRESS(B2518,A2518,1,1,"all_city_parameter_inputs")))</f>
        <v>20</v>
      </c>
      <c r="I2518" s="17">
        <f ca="1">IF(OR(G2518="alpha",G2518="beta",G2518="sd",G2518="mean"),"--",VLOOKUP(C2518,Default!$B$5:$H$113,7,FALSE))</f>
        <v>12.5</v>
      </c>
      <c r="J2518" s="4" t="str">
        <f ca="1">VLOOKUP(F2518,Lookup!$C$5:$D$109,2, FALSE)</f>
        <v>Travel values</v>
      </c>
      <c r="K2518" s="4" t="str">
        <f ca="1">VLOOKUP(C2518,Default!$B$4:$E$113,4, FALSE)</f>
        <v>time taken to walk to train station</v>
      </c>
      <c r="L2518" s="21" t="str" cm="1">
        <f t="array" aca="1" ref="L2518" ca="1">IF(ISNA(VLOOKUP(D2518,Grouped_Sources!$C:$C,1,FALSE)),"", INDIRECT(VLOOKUP(D2518,Grouped_Sources!$C:$G,5,FALSE)))</f>
        <v xml:space="preserve"> on OneDrive Ali Abbas - ITHIM Global\Methods and Processes\Input Parameters\Walk_to_PT</v>
      </c>
      <c r="M2518" s="21"/>
      <c r="N2518" s="21"/>
    </row>
    <row r="2519" spans="1:14">
      <c r="A2519" s="5">
        <f t="shared" si="384"/>
        <v>28</v>
      </c>
      <c r="B2519" s="5">
        <f t="shared" si="385"/>
        <v>42</v>
      </c>
      <c r="C2519" s="5" t="str">
        <f t="shared" ca="1" si="377"/>
        <v>rail_walk_time</v>
      </c>
      <c r="D2519" s="5" t="str">
        <f t="shared" ref="D2519:D2592" ca="1" si="386">F2519&amp;"_"&amp;E2519</f>
        <v>rail_walk_time_nairobi</v>
      </c>
      <c r="E2519" s="4" t="str" cm="1">
        <f t="array" aca="1" ref="E2519" ca="1">INDIRECT(ADDRESS(1,A2519,1,1,"all_city_parameter_inputs"))</f>
        <v>nairobi</v>
      </c>
      <c r="F2519" s="6" t="str" cm="1">
        <f t="array" aca="1" ref="F2519" ca="1">IF(AND(ISBLANK(INDIRECT(ADDRESS(B2519,2,1,1,"all_city_parameter_inputs"))), ISBLANK(INDIRECT(ADDRESS(B2519,1,1,1,"all_city_parameter_inputs")))), "", IF(ISBLANK(INDIRECT(ADDRESS(B2519,1,1,1,"all_city_parameter_inputs"))), All_city_list!F2518,INDIRECT(ADDRESS(B2519,1,1,1,"all_city_parameter_inputs"))))</f>
        <v>rail_walk_time</v>
      </c>
      <c r="G2519" s="4" t="str" cm="1">
        <f t="array" aca="1" ref="G2519" ca="1">IF(AND(ISBLANK(INDIRECT(ADDRESS(B2519,3,1,1,"all_city_parameter_inputs"))),ISBLANK(INDIRECT(ADDRESS(B2519,2,1,1,"all_city_parameter_inputs")))),"",IF(ISBLANK(INDIRECT(ADDRESS(B2519,2,1,1,"all_city_parameter_inputs"))),"",INDIRECT(ADDRESS(B2519,2,1,1,"all_city_parameter_inputs"))))</f>
        <v>mean</v>
      </c>
      <c r="H2519" s="17" cm="1">
        <f t="array" aca="1" ref="H2519" ca="1">IF(ISBLANK(INDIRECT(ADDRESS(B2519,A2519,1,1,"all_city_parameter_inputs"))), "--",INDIRECT(ADDRESS(B2519,A2519,1,1,"all_city_parameter_inputs")))</f>
        <v>17.041040468768422</v>
      </c>
      <c r="I2519" s="17" t="str">
        <f ca="1">IF(OR(G2519="alpha",G2519="beta",G2519="sd",G2519="mean"),"--",VLOOKUP(C2519,Default!$B$5:$H$113,7,FALSE))</f>
        <v>--</v>
      </c>
      <c r="J2519" s="4" t="str">
        <f ca="1">VLOOKUP(F2519,Lookup!$C$5:$D$109,2, FALSE)</f>
        <v>Travel values</v>
      </c>
      <c r="K2519" s="4" t="str">
        <f ca="1">VLOOKUP(C2519,Default!$B$4:$E$113,4, FALSE)</f>
        <v>time taken to walk to train station</v>
      </c>
      <c r="L2519" s="21" t="str" cm="1">
        <f t="array" aca="1" ref="L2519" ca="1">IF(ISNA(VLOOKUP(D2519,Grouped_Sources!$C:$C,1,FALSE)),"", INDIRECT(VLOOKUP(D2519,Grouped_Sources!$C:$G,5,FALSE)))</f>
        <v xml:space="preserve"> on OneDrive Ali Abbas - ITHIM Global\Methods and Processes\Input Parameters\Walk_to_PT</v>
      </c>
      <c r="M2519" s="21"/>
      <c r="N2519" s="21"/>
    </row>
    <row r="2520" spans="1:14">
      <c r="A2520" s="5">
        <f t="shared" si="384"/>
        <v>28</v>
      </c>
      <c r="B2520" s="5">
        <f t="shared" si="385"/>
        <v>43</v>
      </c>
      <c r="C2520" s="5" t="str">
        <f t="shared" ca="1" si="377"/>
        <v>rail_walk_time</v>
      </c>
      <c r="D2520" s="5" t="str">
        <f t="shared" ca="1" si="386"/>
        <v>rail_walk_time_nairobi</v>
      </c>
      <c r="E2520" s="4" t="str" cm="1">
        <f t="array" aca="1" ref="E2520" ca="1">INDIRECT(ADDRESS(1,A2520,1,1,"all_city_parameter_inputs"))</f>
        <v>nairobi</v>
      </c>
      <c r="F2520" s="6" t="str" cm="1">
        <f t="array" aca="1" ref="F2520" ca="1">IF(AND(ISBLANK(INDIRECT(ADDRESS(B2520,2,1,1,"all_city_parameter_inputs"))), ISBLANK(INDIRECT(ADDRESS(B2520,1,1,1,"all_city_parameter_inputs")))), "", IF(ISBLANK(INDIRECT(ADDRESS(B2520,1,1,1,"all_city_parameter_inputs"))), All_city_list!F2519,INDIRECT(ADDRESS(B2520,1,1,1,"all_city_parameter_inputs"))))</f>
        <v>rail_walk_time</v>
      </c>
      <c r="G2520" s="4" t="str" cm="1">
        <f t="array" aca="1" ref="G2520" ca="1">IF(AND(ISBLANK(INDIRECT(ADDRESS(B2520,3,1,1,"all_city_parameter_inputs"))),ISBLANK(INDIRECT(ADDRESS(B2520,2,1,1,"all_city_parameter_inputs")))),"",IF(ISBLANK(INDIRECT(ADDRESS(B2520,2,1,1,"all_city_parameter_inputs"))),"",INDIRECT(ADDRESS(B2520,2,1,1,"all_city_parameter_inputs"))))</f>
        <v>sd</v>
      </c>
      <c r="H2520" s="17" cm="1">
        <f t="array" aca="1" ref="H2520" ca="1">IF(ISBLANK(INDIRECT(ADDRESS(B2520,A2520,1,1,"all_city_parameter_inputs"))), "--",INDIRECT(ADDRESS(B2520,A2520,1,1,"all_city_parameter_inputs")))</f>
        <v>1.7609893295599461</v>
      </c>
      <c r="I2520" s="17" t="str">
        <f ca="1">IF(OR(G2520="alpha",G2520="beta",G2520="sd",G2520="mean"),"--",VLOOKUP(C2520,Default!$B$5:$H$113,7,FALSE))</f>
        <v>--</v>
      </c>
      <c r="J2520" s="4" t="str">
        <f ca="1">VLOOKUP(F2520,Lookup!$C$5:$D$109,2, FALSE)</f>
        <v>Travel values</v>
      </c>
      <c r="K2520" s="4" t="str">
        <f ca="1">VLOOKUP(C2520,Default!$B$4:$E$113,4, FALSE)</f>
        <v>time taken to walk to train station</v>
      </c>
      <c r="L2520" s="21" t="str" cm="1">
        <f t="array" aca="1" ref="L2520" ca="1">IF(ISNA(VLOOKUP(D2520,Grouped_Sources!$C:$C,1,FALSE)),"", INDIRECT(VLOOKUP(D2520,Grouped_Sources!$C:$G,5,FALSE)))</f>
        <v xml:space="preserve"> on OneDrive Ali Abbas - ITHIM Global\Methods and Processes\Input Parameters\Walk_to_PT</v>
      </c>
      <c r="M2520" s="21"/>
      <c r="N2520" s="21"/>
    </row>
    <row r="2521" spans="1:14">
      <c r="A2521" s="5">
        <f t="shared" si="384"/>
        <v>28</v>
      </c>
      <c r="B2521" s="5">
        <f t="shared" si="385"/>
        <v>44</v>
      </c>
      <c r="C2521" s="5" t="str">
        <f t="shared" ca="1" si="377"/>
        <v>add_personal_motorcycle_trips</v>
      </c>
      <c r="D2521" s="5" t="str">
        <f t="shared" ca="1" si="386"/>
        <v>add_personal_motorcycle_trips_nairobi</v>
      </c>
      <c r="E2521" s="4" t="str" cm="1">
        <f t="array" aca="1" ref="E2521" ca="1">INDIRECT(ADDRESS(1,A2521,1,1,"all_city_parameter_inputs"))</f>
        <v>nairobi</v>
      </c>
      <c r="F2521" s="6" t="str" cm="1">
        <f t="array" aca="1" ref="F2521" ca="1">IF(AND(ISBLANK(INDIRECT(ADDRESS(B2521,2,1,1,"all_city_parameter_inputs"))), ISBLANK(INDIRECT(ADDRESS(B2521,1,1,1,"all_city_parameter_inputs")))), "", IF(ISBLANK(INDIRECT(ADDRESS(B2521,1,1,1,"all_city_parameter_inputs"))), All_city_list!F2520,INDIRECT(ADDRESS(B2521,1,1,1,"all_city_parameter_inputs"))))</f>
        <v>add_personal_motorcycle_trips</v>
      </c>
      <c r="G2521" s="4" t="str" cm="1">
        <f t="array" aca="1" ref="G2521" ca="1">IF(AND(ISBLANK(INDIRECT(ADDRESS(B2521,3,1,1,"all_city_parameter_inputs"))),ISBLANK(INDIRECT(ADDRESS(B2521,2,1,1,"all_city_parameter_inputs")))),"",IF(ISBLANK(INDIRECT(ADDRESS(B2521,2,1,1,"all_city_parameter_inputs"))),"",INDIRECT(ADDRESS(B2521,2,1,1,"all_city_parameter_inputs"))))</f>
        <v/>
      </c>
      <c r="H2521" s="17" t="str" cm="1">
        <f t="array" aca="1" ref="H2521" ca="1">IF(ISBLANK(INDIRECT(ADDRESS(B2521,A2521,1,1,"all_city_parameter_inputs"))), "--",INDIRECT(ADDRESS(B2521,A2521,1,1,"all_city_parameter_inputs")))</f>
        <v>no</v>
      </c>
      <c r="I2521" s="17" t="str">
        <f ca="1">IF(OR(G2521="alpha",G2521="beta",G2521="sd",G2521="mean"),"--",VLOOKUP(C2521,Default!$B$5:$H$113,7,FALSE))</f>
        <v>no</v>
      </c>
      <c r="J2521" s="4" t="str">
        <f ca="1">VLOOKUP(F2521,Lookup!$C$5:$D$109,2, FALSE)</f>
        <v>Travel values</v>
      </c>
      <c r="K2521" s="4" t="str">
        <f ca="1">VLOOKUP(C2521,Default!$B$4:$E$113,4, FALSE)</f>
        <v>if set to 'no', does not add any personal journey motorcycle trip. If set to 'Chile' add motorcycle trips based on Chilean data. Used if no motorcycle trips exist in the travel survey at all</v>
      </c>
      <c r="L2521" s="21" t="str" cm="1">
        <f t="array" aca="1" ref="L2521" ca="1">IF(ISNA(VLOOKUP(D2521,Grouped_Sources!$C:$C,1,FALSE)),"", INDIRECT(VLOOKUP(D2521,Grouped_Sources!$C:$G,5,FALSE)))</f>
        <v xml:space="preserve"> on OneDrive Ali Abbas - ITHIM Global\Methods and Processes\Input Parameters\NewMotorcycleTrips</v>
      </c>
      <c r="M2521" s="21"/>
      <c r="N2521" s="21"/>
    </row>
    <row r="2522" spans="1:14">
      <c r="A2522" s="5">
        <f t="shared" si="384"/>
        <v>28</v>
      </c>
      <c r="B2522" s="5">
        <f t="shared" si="385"/>
        <v>45</v>
      </c>
      <c r="C2522" s="5" t="str">
        <f t="shared" ca="1" si="377"/>
        <v>proportion_motorcycle_trips</v>
      </c>
      <c r="D2522" s="5" t="str">
        <f t="shared" ca="1" si="386"/>
        <v>proportion_motorcycle_trips_nairobi</v>
      </c>
      <c r="E2522" s="4" t="str" cm="1">
        <f t="array" aca="1" ref="E2522" ca="1">INDIRECT(ADDRESS(1,A2522,1,1,"all_city_parameter_inputs"))</f>
        <v>nairobi</v>
      </c>
      <c r="F2522" s="6" t="str" cm="1">
        <f t="array" aca="1" ref="F2522" ca="1">IF(AND(ISBLANK(INDIRECT(ADDRESS(B2522,2,1,1,"all_city_parameter_inputs"))), ISBLANK(INDIRECT(ADDRESS(B2522,1,1,1,"all_city_parameter_inputs")))), "", IF(ISBLANK(INDIRECT(ADDRESS(B2522,1,1,1,"all_city_parameter_inputs"))), All_city_list!F2521,INDIRECT(ADDRESS(B2522,1,1,1,"all_city_parameter_inputs"))))</f>
        <v>proportion_motorcycle_trips</v>
      </c>
      <c r="G2522" s="4" t="str" cm="1">
        <f t="array" aca="1" ref="G2522" ca="1">IF(AND(ISBLANK(INDIRECT(ADDRESS(B2522,3,1,1,"all_city_parameter_inputs"))),ISBLANK(INDIRECT(ADDRESS(B2522,2,1,1,"all_city_parameter_inputs")))),"",IF(ISBLANK(INDIRECT(ADDRESS(B2522,2,1,1,"all_city_parameter_inputs"))),"",INDIRECT(ADDRESS(B2522,2,1,1,"all_city_parameter_inputs"))))</f>
        <v>constant</v>
      </c>
      <c r="H2522" s="17" cm="1">
        <f t="array" aca="1" ref="H2522" ca="1">IF(ISBLANK(INDIRECT(ADDRESS(B2522,A2522,1,1,"all_city_parameter_inputs"))), "--",INDIRECT(ADDRESS(B2522,A2522,1,1,"all_city_parameter_inputs")))</f>
        <v>0</v>
      </c>
      <c r="I2522" s="17">
        <f ca="1">IF(OR(G2522="alpha",G2522="beta",G2522="sd",G2522="mean"),"--",VLOOKUP(C2522,Default!$B$5:$H$113,7,FALSE))</f>
        <v>0</v>
      </c>
      <c r="J2522" s="4" t="str">
        <f ca="1">VLOOKUP(F2522,Lookup!$C$5:$D$109,2, FALSE)</f>
        <v>Travel values</v>
      </c>
      <c r="K2522" s="4" t="str">
        <f ca="1">VLOOKUP(C2522,Default!$B$4:$E$113,4, FALSE)</f>
        <v>proportion of travel survey trips that should be added as motorcycle trips</v>
      </c>
      <c r="L2522" s="21" t="str" cm="1">
        <f t="array" aca="1" ref="L2522" ca="1">IF(ISNA(VLOOKUP(D2522,Grouped_Sources!$C:$C,1,FALSE)),"", INDIRECT(VLOOKUP(D2522,Grouped_Sources!$C:$G,5,FALSE)))</f>
        <v xml:space="preserve"> on OneDrive Ali Abbas - ITHIM Global\Methods and Processes\Input Parameters\NewMotorcycleTrips</v>
      </c>
      <c r="M2522" s="21"/>
      <c r="N2522" s="21"/>
    </row>
    <row r="2523" spans="1:14">
      <c r="A2523" s="5">
        <f t="shared" si="384"/>
        <v>28</v>
      </c>
      <c r="B2523" s="5">
        <f t="shared" si="385"/>
        <v>46</v>
      </c>
      <c r="C2523" s="5" t="str">
        <f t="shared" ca="1" si="377"/>
        <v>proportion_motorcycle_trips</v>
      </c>
      <c r="D2523" s="5" t="str">
        <f t="shared" ca="1" si="386"/>
        <v>proportion_motorcycle_trips_nairobi</v>
      </c>
      <c r="E2523" s="4" t="str" cm="1">
        <f t="array" aca="1" ref="E2523" ca="1">INDIRECT(ADDRESS(1,A2523,1,1,"all_city_parameter_inputs"))</f>
        <v>nairobi</v>
      </c>
      <c r="F2523" s="6" t="str" cm="1">
        <f t="array" aca="1" ref="F2523" ca="1">IF(AND(ISBLANK(INDIRECT(ADDRESS(B2523,2,1,1,"all_city_parameter_inputs"))), ISBLANK(INDIRECT(ADDRESS(B2523,1,1,1,"all_city_parameter_inputs")))), "", IF(ISBLANK(INDIRECT(ADDRESS(B2523,1,1,1,"all_city_parameter_inputs"))), All_city_list!F2522,INDIRECT(ADDRESS(B2523,1,1,1,"all_city_parameter_inputs"))))</f>
        <v>proportion_motorcycle_trips</v>
      </c>
      <c r="G2523" s="4" t="str" cm="1">
        <f t="array" aca="1" ref="G2523" ca="1">IF(AND(ISBLANK(INDIRECT(ADDRESS(B2523,3,1,1,"all_city_parameter_inputs"))),ISBLANK(INDIRECT(ADDRESS(B2523,2,1,1,"all_city_parameter_inputs")))),"",IF(ISBLANK(INDIRECT(ADDRESS(B2523,2,1,1,"all_city_parameter_inputs"))),"",INDIRECT(ADDRESS(B2523,2,1,1,"all_city_parameter_inputs"))))</f>
        <v>alpha</v>
      </c>
      <c r="H2523" s="17" t="str" cm="1">
        <f t="array" aca="1" ref="H2523" ca="1">IF(ISBLANK(INDIRECT(ADDRESS(B2523,A2523,1,1,"all_city_parameter_inputs"))), "--",INDIRECT(ADDRESS(B2523,A2523,1,1,"all_city_parameter_inputs")))</f>
        <v>--</v>
      </c>
      <c r="I2523" s="17" t="str">
        <f ca="1">IF(OR(G2523="alpha",G2523="beta",G2523="sd",G2523="mean"),"--",VLOOKUP(C2523,Default!$B$5:$H$113,7,FALSE))</f>
        <v>--</v>
      </c>
      <c r="J2523" s="4" t="str">
        <f ca="1">VLOOKUP(F2523,Lookup!$C$5:$D$109,2, FALSE)</f>
        <v>Travel values</v>
      </c>
      <c r="K2523" s="4" t="str">
        <f ca="1">VLOOKUP(C2523,Default!$B$4:$E$113,4, FALSE)</f>
        <v>proportion of travel survey trips that should be added as motorcycle trips</v>
      </c>
      <c r="L2523" s="21" t="str" cm="1">
        <f t="array" aca="1" ref="L2523" ca="1">IF(ISNA(VLOOKUP(D2523,Grouped_Sources!$C:$C,1,FALSE)),"", INDIRECT(VLOOKUP(D2523,Grouped_Sources!$C:$G,5,FALSE)))</f>
        <v xml:space="preserve"> on OneDrive Ali Abbas - ITHIM Global\Methods and Processes\Input Parameters\NewMotorcycleTrips</v>
      </c>
      <c r="M2523" s="21"/>
      <c r="N2523" s="21"/>
    </row>
    <row r="2524" spans="1:14">
      <c r="A2524" s="5">
        <f t="shared" si="384"/>
        <v>28</v>
      </c>
      <c r="B2524" s="5">
        <f t="shared" si="385"/>
        <v>47</v>
      </c>
      <c r="C2524" s="5" t="str">
        <f t="shared" ca="1" si="377"/>
        <v>proportion_motorcycle_trips</v>
      </c>
      <c r="D2524" s="5" t="str">
        <f t="shared" ca="1" si="386"/>
        <v>proportion_motorcycle_trips_nairobi</v>
      </c>
      <c r="E2524" s="4" t="str" cm="1">
        <f t="array" aca="1" ref="E2524" ca="1">INDIRECT(ADDRESS(1,A2524,1,1,"all_city_parameter_inputs"))</f>
        <v>nairobi</v>
      </c>
      <c r="F2524" s="6" t="str" cm="1">
        <f t="array" aca="1" ref="F2524" ca="1">IF(AND(ISBLANK(INDIRECT(ADDRESS(B2524,2,1,1,"all_city_parameter_inputs"))), ISBLANK(INDIRECT(ADDRESS(B2524,1,1,1,"all_city_parameter_inputs")))), "", IF(ISBLANK(INDIRECT(ADDRESS(B2524,1,1,1,"all_city_parameter_inputs"))), All_city_list!F2523,INDIRECT(ADDRESS(B2524,1,1,1,"all_city_parameter_inputs"))))</f>
        <v>proportion_motorcycle_trips</v>
      </c>
      <c r="G2524" s="4" t="str" cm="1">
        <f t="array" aca="1" ref="G2524" ca="1">IF(AND(ISBLANK(INDIRECT(ADDRESS(B2524,3,1,1,"all_city_parameter_inputs"))),ISBLANK(INDIRECT(ADDRESS(B2524,2,1,1,"all_city_parameter_inputs")))),"",IF(ISBLANK(INDIRECT(ADDRESS(B2524,2,1,1,"all_city_parameter_inputs"))),"",INDIRECT(ADDRESS(B2524,2,1,1,"all_city_parameter_inputs"))))</f>
        <v>beta</v>
      </c>
      <c r="H2524" s="17" t="str" cm="1">
        <f t="array" aca="1" ref="H2524" ca="1">IF(ISBLANK(INDIRECT(ADDRESS(B2524,A2524,1,1,"all_city_parameter_inputs"))), "--",INDIRECT(ADDRESS(B2524,A2524,1,1,"all_city_parameter_inputs")))</f>
        <v>--</v>
      </c>
      <c r="I2524" s="17" t="str">
        <f ca="1">IF(OR(G2524="alpha",G2524="beta",G2524="sd",G2524="mean"),"--",VLOOKUP(C2524,Default!$B$5:$H$113,7,FALSE))</f>
        <v>--</v>
      </c>
      <c r="J2524" s="4" t="str">
        <f ca="1">VLOOKUP(F2524,Lookup!$C$5:$D$109,2, FALSE)</f>
        <v>Travel values</v>
      </c>
      <c r="K2524" s="4" t="str">
        <f ca="1">VLOOKUP(C2524,Default!$B$4:$E$113,4, FALSE)</f>
        <v>proportion of travel survey trips that should be added as motorcycle trips</v>
      </c>
      <c r="L2524" s="21" t="str" cm="1">
        <f t="array" aca="1" ref="L2524" ca="1">IF(ISNA(VLOOKUP(D2524,Grouped_Sources!$C:$C,1,FALSE)),"", INDIRECT(VLOOKUP(D2524,Grouped_Sources!$C:$G,5,FALSE)))</f>
        <v xml:space="preserve"> on OneDrive Ali Abbas - ITHIM Global\Methods and Processes\Input Parameters\NewMotorcycleTrips</v>
      </c>
      <c r="M2524" s="21"/>
      <c r="N2524" s="21"/>
    </row>
    <row r="2525" spans="1:14">
      <c r="A2525" s="5">
        <f t="shared" si="384"/>
        <v>28</v>
      </c>
      <c r="B2525" s="5">
        <f t="shared" si="385"/>
        <v>48</v>
      </c>
      <c r="C2525" s="5" t="str">
        <f t="shared" ca="1" si="377"/>
        <v>add_motorcycle_fleet</v>
      </c>
      <c r="D2525" s="5" t="str">
        <f t="shared" ca="1" si="386"/>
        <v>add_motorcycle_fleet_nairobi</v>
      </c>
      <c r="E2525" s="4" t="str" cm="1">
        <f t="array" aca="1" ref="E2525" ca="1">INDIRECT(ADDRESS(1,A2525,1,1,"all_city_parameter_inputs"))</f>
        <v>nairobi</v>
      </c>
      <c r="F2525" s="6" t="str" cm="1">
        <f t="array" aca="1" ref="F2525" ca="1">IF(AND(ISBLANK(INDIRECT(ADDRESS(B2525,2,1,1,"all_city_parameter_inputs"))), ISBLANK(INDIRECT(ADDRESS(B2525,1,1,1,"all_city_parameter_inputs")))), "", IF(ISBLANK(INDIRECT(ADDRESS(B2525,1,1,1,"all_city_parameter_inputs"))), All_city_list!F2524,INDIRECT(ADDRESS(B2525,1,1,1,"all_city_parameter_inputs"))))</f>
        <v>add_motorcycle_fleet</v>
      </c>
      <c r="G2525" s="4" t="str" cm="1">
        <f t="array" aca="1" ref="G2525" ca="1">IF(AND(ISBLANK(INDIRECT(ADDRESS(B2525,3,1,1,"all_city_parameter_inputs"))),ISBLANK(INDIRECT(ADDRESS(B2525,2,1,1,"all_city_parameter_inputs")))),"",IF(ISBLANK(INDIRECT(ADDRESS(B2525,2,1,1,"all_city_parameter_inputs"))),"",INDIRECT(ADDRESS(B2525,2,1,1,"all_city_parameter_inputs"))))</f>
        <v/>
      </c>
      <c r="H2525" s="17" t="str" cm="1">
        <f t="array" aca="1" ref="H2525" ca="1">IF(ISBLANK(INDIRECT(ADDRESS(B2525,A2525,1,1,"all_city_parameter_inputs"))), "--",INDIRECT(ADDRESS(B2525,A2525,1,1,"all_city_parameter_inputs")))</f>
        <v>T</v>
      </c>
      <c r="I2525" s="17" t="str">
        <f ca="1">IF(OR(G2525="alpha",G2525="beta",G2525="sd",G2525="mean"),"--",VLOOKUP(C2525,Default!$B$5:$H$113,7,FALSE))</f>
        <v>T</v>
      </c>
      <c r="J2525" s="4" t="str">
        <f ca="1">VLOOKUP(F2525,Lookup!$C$5:$D$109,2, FALSE)</f>
        <v>Travel values</v>
      </c>
      <c r="K2525" s="4" t="str">
        <f ca="1">VLOOKUP(C2525,Default!$B$4:$E$113,4, FALSE)</f>
        <v>whether to add motorcylce ghost trips</v>
      </c>
      <c r="L2525" s="29" t="str" cm="1">
        <f t="array" aca="1" ref="L2525" ca="1">IF(ISNA(VLOOKUP(D2525,Grouped_Sources!$C:$C,1,FALSE)),"", INDIRECT(VLOOKUP(D2525,Grouped_Sources!$C:$G,5,FALSE)))</f>
        <v/>
      </c>
      <c r="M2525" s="29"/>
      <c r="N2525" s="21"/>
    </row>
    <row r="2526" spans="1:14">
      <c r="A2526" s="5">
        <f t="shared" si="384"/>
        <v>28</v>
      </c>
      <c r="B2526" s="5">
        <f t="shared" si="385"/>
        <v>49</v>
      </c>
      <c r="C2526" s="5" t="str">
        <f t="shared" ca="1" si="377"/>
        <v>fleet_to_motorcycle_ratio</v>
      </c>
      <c r="D2526" s="5" t="str">
        <f t="shared" ca="1" si="386"/>
        <v>fleet_to_motorcycle_ratio_nairobi</v>
      </c>
      <c r="E2526" s="4" t="str" cm="1">
        <f t="array" aca="1" ref="E2526" ca="1">INDIRECT(ADDRESS(1,A2526,1,1,"all_city_parameter_inputs"))</f>
        <v>nairobi</v>
      </c>
      <c r="F2526" s="6" t="str" cm="1">
        <f t="array" aca="1" ref="F2526" ca="1">IF(AND(ISBLANK(INDIRECT(ADDRESS(B2526,2,1,1,"all_city_parameter_inputs"))), ISBLANK(INDIRECT(ADDRESS(B2526,1,1,1,"all_city_parameter_inputs")))), "", IF(ISBLANK(INDIRECT(ADDRESS(B2526,1,1,1,"all_city_parameter_inputs"))), All_city_list!F2525,INDIRECT(ADDRESS(B2526,1,1,1,"all_city_parameter_inputs"))))</f>
        <v>fleet_to_motorcycle_ratio</v>
      </c>
      <c r="G2526" s="4" t="str" cm="1">
        <f t="array" aca="1" ref="G2526" ca="1">IF(AND(ISBLANK(INDIRECT(ADDRESS(B2526,3,1,1,"all_city_parameter_inputs"))),ISBLANK(INDIRECT(ADDRESS(B2526,2,1,1,"all_city_parameter_inputs")))),"",IF(ISBLANK(INDIRECT(ADDRESS(B2526,2,1,1,"all_city_parameter_inputs"))),"",INDIRECT(ADDRESS(B2526,2,1,1,"all_city_parameter_inputs"))))</f>
        <v>constant</v>
      </c>
      <c r="H2526" s="17" cm="1">
        <f t="array" aca="1" ref="H2526" ca="1">IF(ISBLANK(INDIRECT(ADDRESS(B2526,A2526,1,1,"all_city_parameter_inputs"))), "--",INDIRECT(ADDRESS(B2526,A2526,1,1,"all_city_parameter_inputs")))</f>
        <v>0.38807556069583948</v>
      </c>
      <c r="I2526" s="17">
        <f ca="1">IF(OR(G2526="alpha",G2526="beta",G2526="sd",G2526="mean"),"--",VLOOKUP(C2526,Default!$B$5:$H$113,7,FALSE))</f>
        <v>0.441176470588235</v>
      </c>
      <c r="J2526" s="4" t="str">
        <f ca="1">VLOOKUP(F2526,Lookup!$C$5:$D$109,2, FALSE)</f>
        <v>Travel values</v>
      </c>
      <c r="K2526" s="4" t="str">
        <f ca="1">VLOOKUP(C2526,Default!$B$4:$E$113,4, FALSE)</f>
        <v xml:space="preserve">ratio of missing motorbike trips, e.g. if ratio = 0.6 and total trip distance in survey is 400, then want to add 600 km of motorbike trips. </v>
      </c>
      <c r="L2526" s="29" t="str" cm="1">
        <f t="array" aca="1" ref="L2526" ca="1">IF(ISNA(VLOOKUP(D2526,Grouped_Sources!$C:$C,1,FALSE)),"", INDIRECT(VLOOKUP(D2526,Grouped_Sources!$C:$G,5,FALSE)))</f>
        <v/>
      </c>
      <c r="M2526" s="29"/>
      <c r="N2526" s="21"/>
    </row>
    <row r="2527" spans="1:14">
      <c r="A2527" s="5">
        <f t="shared" si="384"/>
        <v>28</v>
      </c>
      <c r="B2527" s="5">
        <f t="shared" si="385"/>
        <v>50</v>
      </c>
      <c r="C2527" s="5" t="str">
        <f t="shared" ca="1" si="377"/>
        <v>fleet_to_motorcycle_ratio</v>
      </c>
      <c r="D2527" s="5" t="str">
        <f t="shared" ca="1" si="386"/>
        <v>fleet_to_motorcycle_ratio_nairobi</v>
      </c>
      <c r="E2527" s="4" t="str" cm="1">
        <f t="array" aca="1" ref="E2527" ca="1">INDIRECT(ADDRESS(1,A2527,1,1,"all_city_parameter_inputs"))</f>
        <v>nairobi</v>
      </c>
      <c r="F2527" s="6" t="str" cm="1">
        <f t="array" aca="1" ref="F2527" ca="1">IF(AND(ISBLANK(INDIRECT(ADDRESS(B2527,2,1,1,"all_city_parameter_inputs"))), ISBLANK(INDIRECT(ADDRESS(B2527,1,1,1,"all_city_parameter_inputs")))), "", IF(ISBLANK(INDIRECT(ADDRESS(B2527,1,1,1,"all_city_parameter_inputs"))), All_city_list!F2526,INDIRECT(ADDRESS(B2527,1,1,1,"all_city_parameter_inputs"))))</f>
        <v>fleet_to_motorcycle_ratio</v>
      </c>
      <c r="G2527" s="4" t="str" cm="1">
        <f t="array" aca="1" ref="G2527" ca="1">IF(AND(ISBLANK(INDIRECT(ADDRESS(B2527,3,1,1,"all_city_parameter_inputs"))),ISBLANK(INDIRECT(ADDRESS(B2527,2,1,1,"all_city_parameter_inputs")))),"",IF(ISBLANK(INDIRECT(ADDRESS(B2527,2,1,1,"all_city_parameter_inputs"))),"",INDIRECT(ADDRESS(B2527,2,1,1,"all_city_parameter_inputs"))))</f>
        <v>alpha</v>
      </c>
      <c r="H2527" s="17" cm="1">
        <f t="array" aca="1" ref="H2527" ca="1">IF(ISBLANK(INDIRECT(ADDRESS(B2527,A2527,1,1,"all_city_parameter_inputs"))), "--",INDIRECT(ADDRESS(B2527,A2527,1,1,"all_city_parameter_inputs")))</f>
        <v>3.2934100713218672</v>
      </c>
      <c r="I2527" s="17" t="str">
        <f ca="1">IF(OR(G2527="alpha",G2527="beta",G2527="sd",G2527="mean"),"--",VLOOKUP(C2527,Default!$B$5:$H$113,7,FALSE))</f>
        <v>--</v>
      </c>
      <c r="J2527" s="4" t="str">
        <f ca="1">VLOOKUP(F2527,Lookup!$C$5:$D$109,2, FALSE)</f>
        <v>Travel values</v>
      </c>
      <c r="K2527" s="4" t="str">
        <f ca="1">VLOOKUP(C2527,Default!$B$4:$E$113,4, FALSE)</f>
        <v xml:space="preserve">ratio of missing motorbike trips, e.g. if ratio = 0.6 and total trip distance in survey is 400, then want to add 600 km of motorbike trips. </v>
      </c>
      <c r="L2527" s="29" t="str" cm="1">
        <f t="array" aca="1" ref="L2527" ca="1">IF(ISNA(VLOOKUP(D2527,Grouped_Sources!$C:$C,1,FALSE)),"", INDIRECT(VLOOKUP(D2527,Grouped_Sources!$C:$G,5,FALSE)))</f>
        <v/>
      </c>
      <c r="M2527" s="29"/>
      <c r="N2527" s="21"/>
    </row>
    <row r="2528" spans="1:14">
      <c r="A2528" s="5">
        <f t="shared" si="384"/>
        <v>28</v>
      </c>
      <c r="B2528" s="5">
        <f t="shared" si="385"/>
        <v>51</v>
      </c>
      <c r="C2528" s="5" t="str">
        <f t="shared" ca="1" si="377"/>
        <v>fleet_to_motorcycle_ratio</v>
      </c>
      <c r="D2528" s="5" t="str">
        <f t="shared" ca="1" si="386"/>
        <v>fleet_to_motorcycle_ratio_nairobi</v>
      </c>
      <c r="E2528" s="4" t="str" cm="1">
        <f t="array" aca="1" ref="E2528" ca="1">INDIRECT(ADDRESS(1,A2528,1,1,"all_city_parameter_inputs"))</f>
        <v>nairobi</v>
      </c>
      <c r="F2528" s="6" t="str" cm="1">
        <f t="array" aca="1" ref="F2528" ca="1">IF(AND(ISBLANK(INDIRECT(ADDRESS(B2528,2,1,1,"all_city_parameter_inputs"))), ISBLANK(INDIRECT(ADDRESS(B2528,1,1,1,"all_city_parameter_inputs")))), "", IF(ISBLANK(INDIRECT(ADDRESS(B2528,1,1,1,"all_city_parameter_inputs"))), All_city_list!F2527,INDIRECT(ADDRESS(B2528,1,1,1,"all_city_parameter_inputs"))))</f>
        <v>fleet_to_motorcycle_ratio</v>
      </c>
      <c r="G2528" s="4" t="str" cm="1">
        <f t="array" aca="1" ref="G2528" ca="1">IF(AND(ISBLANK(INDIRECT(ADDRESS(B2528,3,1,1,"all_city_parameter_inputs"))),ISBLANK(INDIRECT(ADDRESS(B2528,2,1,1,"all_city_parameter_inputs")))),"",IF(ISBLANK(INDIRECT(ADDRESS(B2528,2,1,1,"all_city_parameter_inputs"))),"",INDIRECT(ADDRESS(B2528,2,1,1,"all_city_parameter_inputs"))))</f>
        <v>beta</v>
      </c>
      <c r="H2528" s="17" cm="1">
        <f t="array" aca="1" ref="H2528" ca="1">IF(ISBLANK(INDIRECT(ADDRESS(B2528,A2528,1,1,"all_city_parameter_inputs"))), "--",INDIRECT(ADDRESS(B2528,A2528,1,1,"all_city_parameter_inputs")))</f>
        <v>5.193107516687574</v>
      </c>
      <c r="I2528" s="17" t="str">
        <f ca="1">IF(OR(G2528="alpha",G2528="beta",G2528="sd",G2528="mean"),"--",VLOOKUP(C2528,Default!$B$5:$H$113,7,FALSE))</f>
        <v>--</v>
      </c>
      <c r="J2528" s="4" t="str">
        <f ca="1">VLOOKUP(F2528,Lookup!$C$5:$D$109,2, FALSE)</f>
        <v>Travel values</v>
      </c>
      <c r="K2528" s="4" t="str">
        <f ca="1">VLOOKUP(C2528,Default!$B$4:$E$113,4, FALSE)</f>
        <v xml:space="preserve">ratio of missing motorbike trips, e.g. if ratio = 0.6 and total trip distance in survey is 400, then want to add 600 km of motorbike trips. </v>
      </c>
      <c r="L2528" s="29" t="str" cm="1">
        <f t="array" aca="1" ref="L2528" ca="1">IF(ISNA(VLOOKUP(D2528,Grouped_Sources!$C:$C,1,FALSE)),"", INDIRECT(VLOOKUP(D2528,Grouped_Sources!$C:$G,5,FALSE)))</f>
        <v/>
      </c>
      <c r="M2528" s="29"/>
      <c r="N2528" s="21"/>
    </row>
    <row r="2529" spans="1:14">
      <c r="A2529" s="5">
        <f t="shared" si="384"/>
        <v>28</v>
      </c>
      <c r="B2529" s="5">
        <f t="shared" si="385"/>
        <v>52</v>
      </c>
      <c r="C2529" s="5" t="str">
        <f t="shared" ca="1" si="377"/>
        <v>background_pa_confidence</v>
      </c>
      <c r="D2529" s="5" t="str">
        <f t="shared" ca="1" si="386"/>
        <v>background_pa_confidence_nairobi</v>
      </c>
      <c r="E2529" s="4" t="str" cm="1">
        <f t="array" aca="1" ref="E2529" ca="1">INDIRECT(ADDRESS(1,A2529,1,1,"all_city_parameter_inputs"))</f>
        <v>nairobi</v>
      </c>
      <c r="F2529" s="6" t="str" cm="1">
        <f t="array" aca="1" ref="F2529" ca="1">IF(AND(ISBLANK(INDIRECT(ADDRESS(B2529,2,1,1,"all_city_parameter_inputs"))), ISBLANK(INDIRECT(ADDRESS(B2529,1,1,1,"all_city_parameter_inputs")))), "", IF(ISBLANK(INDIRECT(ADDRESS(B2529,1,1,1,"all_city_parameter_inputs"))), All_city_list!F2528,INDIRECT(ADDRESS(B2529,1,1,1,"all_city_parameter_inputs"))))</f>
        <v>background_pa_confidence</v>
      </c>
      <c r="G2529" s="4" t="str" cm="1">
        <f t="array" aca="1" ref="G2529" ca="1">IF(AND(ISBLANK(INDIRECT(ADDRESS(B2529,3,1,1,"all_city_parameter_inputs"))),ISBLANK(INDIRECT(ADDRESS(B2529,2,1,1,"all_city_parameter_inputs")))),"",IF(ISBLANK(INDIRECT(ADDRESS(B2529,2,1,1,"all_city_parameter_inputs"))),"",INDIRECT(ADDRESS(B2529,2,1,1,"all_city_parameter_inputs"))))</f>
        <v>sample</v>
      </c>
      <c r="H2529" s="17" cm="1">
        <f t="array" aca="1" ref="H2529" ca="1">IF(ISBLANK(INDIRECT(ADDRESS(B2529,A2529,1,1,"all_city_parameter_inputs"))), "--",INDIRECT(ADDRESS(B2529,A2529,1,1,"all_city_parameter_inputs")))</f>
        <v>0.5</v>
      </c>
      <c r="I2529" s="17">
        <f ca="1">IF(OR(G2529="alpha",G2529="beta",G2529="sd",G2529="mean"),"--",VLOOKUP(C2529,Default!$B$5:$H$113,7,FALSE))</f>
        <v>1</v>
      </c>
      <c r="J2529" s="4" t="str">
        <f ca="1">VLOOKUP(F2529,Lookup!$C$5:$D$109,2, FALSE)</f>
        <v>PA values</v>
      </c>
      <c r="K2529" s="4" t="str">
        <f ca="1">VLOOKUP(C2529,Default!$B$4:$E$113,4, FALSE)</f>
        <v>how confident we are in the PA survey (in terms of number of people who report zero PA)</v>
      </c>
      <c r="L2529" s="29" t="str" cm="1">
        <f t="array" aca="1" ref="L2529" ca="1">IF(ISNA(VLOOKUP(D2529,Grouped_Sources!$C:$C,1,FALSE)),"", INDIRECT(VLOOKUP(D2529,Grouped_Sources!$C:$G,5,FALSE)))</f>
        <v/>
      </c>
      <c r="M2529" s="29"/>
      <c r="N2529" s="21"/>
    </row>
    <row r="2530" spans="1:14">
      <c r="A2530" s="5">
        <f t="shared" si="384"/>
        <v>28</v>
      </c>
      <c r="B2530" s="5">
        <f t="shared" si="385"/>
        <v>53</v>
      </c>
      <c r="C2530" s="5" t="str">
        <f t="shared" ca="1" si="377"/>
        <v>add_walk_to_pt_trips</v>
      </c>
      <c r="D2530" s="5" t="str">
        <f t="shared" ca="1" si="386"/>
        <v>add_walk_to_pt_trips_nairobi</v>
      </c>
      <c r="E2530" s="4" t="str" cm="1">
        <f t="array" aca="1" ref="E2530" ca="1">INDIRECT(ADDRESS(1,A2530,1,1,"all_city_parameter_inputs"))</f>
        <v>nairobi</v>
      </c>
      <c r="F2530" s="6" t="str" cm="1">
        <f t="array" aca="1" ref="F2530" ca="1">IF(AND(ISBLANK(INDIRECT(ADDRESS(B2530,2,1,1,"all_city_parameter_inputs"))), ISBLANK(INDIRECT(ADDRESS(B2530,1,1,1,"all_city_parameter_inputs")))), "", IF(ISBLANK(INDIRECT(ADDRESS(B2530,1,1,1,"all_city_parameter_inputs"))), All_city_list!F2529,INDIRECT(ADDRESS(B2530,1,1,1,"all_city_parameter_inputs"))))</f>
        <v>add_walk_to_pt_trips</v>
      </c>
      <c r="G2530" s="4" t="str" cm="1">
        <f t="array" aca="1" ref="G2530" ca="1">IF(AND(ISBLANK(INDIRECT(ADDRESS(B2530,3,1,1,"all_city_parameter_inputs"))),ISBLANK(INDIRECT(ADDRESS(B2530,2,1,1,"all_city_parameter_inputs")))),"",IF(ISBLANK(INDIRECT(ADDRESS(B2530,2,1,1,"all_city_parameter_inputs"))),"",INDIRECT(ADDRESS(B2530,2,1,1,"all_city_parameter_inputs"))))</f>
        <v/>
      </c>
      <c r="H2530" s="17" t="str" cm="1">
        <f t="array" aca="1" ref="H2530" ca="1">IF(ISBLANK(INDIRECT(ADDRESS(B2530,A2530,1,1,"all_city_parameter_inputs"))), "--",INDIRECT(ADDRESS(B2530,A2530,1,1,"all_city_parameter_inputs")))</f>
        <v>T</v>
      </c>
      <c r="I2530" s="17" t="str">
        <f ca="1">IF(OR(G2530="alpha",G2530="beta",G2530="sd",G2530="mean"),"--",VLOOKUP(C2530,Default!$B$5:$H$113,7,FALSE))</f>
        <v>T</v>
      </c>
      <c r="J2530" s="4" t="str">
        <f ca="1">VLOOKUP(F2530,Lookup!$C$5:$D$109,2, FALSE)</f>
        <v>Travel values</v>
      </c>
      <c r="K2530" s="4" t="str">
        <f ca="1">VLOOKUP(C2530,Default!$B$4:$E$113,4, FALSE)</f>
        <v>whether to add walk component to trips with main mode bus</v>
      </c>
      <c r="L2530" s="29" t="str" cm="1">
        <f t="array" aca="1" ref="L2530" ca="1">IF(ISNA(VLOOKUP(D2530,Grouped_Sources!$C:$C,1,FALSE)),"", INDIRECT(VLOOKUP(D2530,Grouped_Sources!$C:$G,5,FALSE)))</f>
        <v/>
      </c>
      <c r="M2530" s="29"/>
      <c r="N2530" s="21"/>
    </row>
    <row r="2531" spans="1:14">
      <c r="A2531" s="5">
        <f t="shared" si="384"/>
        <v>28</v>
      </c>
      <c r="B2531" s="5">
        <f t="shared" si="385"/>
        <v>54</v>
      </c>
      <c r="C2531" s="5" t="str">
        <f t="shared" ca="1" si="377"/>
        <v>bus_to_passenger_ratio</v>
      </c>
      <c r="D2531" s="5" t="str">
        <f t="shared" ca="1" si="386"/>
        <v>bus_to_passenger_ratio_nairobi</v>
      </c>
      <c r="E2531" s="4" t="str" cm="1">
        <f t="array" aca="1" ref="E2531" ca="1">INDIRECT(ADDRESS(1,A2531,1,1,"all_city_parameter_inputs"))</f>
        <v>nairobi</v>
      </c>
      <c r="F2531" s="6" t="str" cm="1">
        <f t="array" aca="1" ref="F2531" ca="1">IF(AND(ISBLANK(INDIRECT(ADDRESS(B2531,2,1,1,"all_city_parameter_inputs"))), ISBLANK(INDIRECT(ADDRESS(B2531,1,1,1,"all_city_parameter_inputs")))), "", IF(ISBLANK(INDIRECT(ADDRESS(B2531,1,1,1,"all_city_parameter_inputs"))), All_city_list!F2530,INDIRECT(ADDRESS(B2531,1,1,1,"all_city_parameter_inputs"))))</f>
        <v>bus_to_passenger_ratio</v>
      </c>
      <c r="G2531" s="4" t="str" cm="1">
        <f t="array" aca="1" ref="G2531" ca="1">IF(AND(ISBLANK(INDIRECT(ADDRESS(B2531,3,1,1,"all_city_parameter_inputs"))),ISBLANK(INDIRECT(ADDRESS(B2531,2,1,1,"all_city_parameter_inputs")))),"",IF(ISBLANK(INDIRECT(ADDRESS(B2531,2,1,1,"all_city_parameter_inputs"))),"",INDIRECT(ADDRESS(B2531,2,1,1,"all_city_parameter_inputs"))))</f>
        <v>constant</v>
      </c>
      <c r="H2531" s="17" cm="1">
        <f t="array" aca="1" ref="H2531" ca="1">IF(ISBLANK(INDIRECT(ADDRESS(B2531,A2531,1,1,"all_city_parameter_inputs"))), "--",INDIRECT(ADDRESS(B2531,A2531,1,1,"all_city_parameter_inputs")))</f>
        <v>0.05</v>
      </c>
      <c r="I2531" s="17">
        <f ca="1">IF(OR(G2531="alpha",G2531="beta",G2531="sd",G2531="mean"),"--",VLOOKUP(C2531,Default!$B$5:$H$113,7,FALSE))</f>
        <v>3.8910505836575897E-2</v>
      </c>
      <c r="J2531" s="4" t="str">
        <f ca="1">VLOOKUP(F2531,Lookup!$C$5:$D$109,2, FALSE)</f>
        <v>Travel values</v>
      </c>
      <c r="K2531" s="4" t="str">
        <f ca="1">VLOOKUP(C2531,Default!$B$4:$E$113,4, FALSE)</f>
        <v>number of buses per passenger</v>
      </c>
      <c r="L2531" s="21" t="str" cm="1">
        <f t="array" aca="1" ref="L2531" ca="1">IF(ISNA(VLOOKUP(D2531,Grouped_Sources!$C:$C,1,FALSE)),"", INDIRECT(VLOOKUP(D2531,Grouped_Sources!$C:$G,5,FALSE)))</f>
        <v>BusPassengerRatios_WriteUp_v.xx.docx on  on OneDrive Ali Abbas - ITHIM Global\Methods and Processes\Input Parameters\BusPassengerRatio</v>
      </c>
      <c r="M2531" s="21"/>
      <c r="N2531" s="21"/>
    </row>
    <row r="2532" spans="1:14">
      <c r="A2532" s="5">
        <f t="shared" si="384"/>
        <v>28</v>
      </c>
      <c r="B2532" s="5">
        <f t="shared" si="385"/>
        <v>55</v>
      </c>
      <c r="C2532" s="5" t="str">
        <f t="shared" ca="1" si="377"/>
        <v>bus_to_passenger_ratio</v>
      </c>
      <c r="D2532" s="5" t="str">
        <f t="shared" ca="1" si="386"/>
        <v>bus_to_passenger_ratio_nairobi</v>
      </c>
      <c r="E2532" s="4" t="str" cm="1">
        <f t="array" aca="1" ref="E2532" ca="1">INDIRECT(ADDRESS(1,A2532,1,1,"all_city_parameter_inputs"))</f>
        <v>nairobi</v>
      </c>
      <c r="F2532" s="6" t="str" cm="1">
        <f t="array" aca="1" ref="F2532" ca="1">IF(AND(ISBLANK(INDIRECT(ADDRESS(B2532,2,1,1,"all_city_parameter_inputs"))), ISBLANK(INDIRECT(ADDRESS(B2532,1,1,1,"all_city_parameter_inputs")))), "", IF(ISBLANK(INDIRECT(ADDRESS(B2532,1,1,1,"all_city_parameter_inputs"))), All_city_list!F2531,INDIRECT(ADDRESS(B2532,1,1,1,"all_city_parameter_inputs"))))</f>
        <v>bus_to_passenger_ratio</v>
      </c>
      <c r="G2532" s="4" t="str" cm="1">
        <f t="array" aca="1" ref="G2532" ca="1">IF(AND(ISBLANK(INDIRECT(ADDRESS(B2532,3,1,1,"all_city_parameter_inputs"))),ISBLANK(INDIRECT(ADDRESS(B2532,2,1,1,"all_city_parameter_inputs")))),"",IF(ISBLANK(INDIRECT(ADDRESS(B2532,2,1,1,"all_city_parameter_inputs"))),"",INDIRECT(ADDRESS(B2532,2,1,1,"all_city_parameter_inputs"))))</f>
        <v>alpha</v>
      </c>
      <c r="H2532" s="17" cm="1">
        <f t="array" aca="1" ref="H2532" ca="1">IF(ISBLANK(INDIRECT(ADDRESS(B2532,A2532,1,1,"all_city_parameter_inputs"))), "--",INDIRECT(ADDRESS(B2532,A2532,1,1,"all_city_parameter_inputs")))</f>
        <v>12.262</v>
      </c>
      <c r="I2532" s="17" t="str">
        <f ca="1">IF(OR(G2532="alpha",G2532="beta",G2532="sd",G2532="mean"),"--",VLOOKUP(C2532,Default!$B$5:$H$113,7,FALSE))</f>
        <v>--</v>
      </c>
      <c r="J2532" s="4" t="str">
        <f ca="1">VLOOKUP(F2532,Lookup!$C$5:$D$109,2, FALSE)</f>
        <v>Travel values</v>
      </c>
      <c r="K2532" s="4" t="str">
        <f ca="1">VLOOKUP(C2532,Default!$B$4:$E$113,4, FALSE)</f>
        <v>number of buses per passenger</v>
      </c>
      <c r="L2532" s="21" t="str" cm="1">
        <f t="array" aca="1" ref="L2532" ca="1">IF(ISNA(VLOOKUP(D2532,Grouped_Sources!$C:$C,1,FALSE)),"", INDIRECT(VLOOKUP(D2532,Grouped_Sources!$C:$G,5,FALSE)))</f>
        <v>BusPassengerRatios_WriteUp_v.xx.docx on  on OneDrive Ali Abbas - ITHIM Global\Methods and Processes\Input Parameters\BusPassengerRatio</v>
      </c>
      <c r="M2532" s="21"/>
      <c r="N2532" s="21"/>
    </row>
    <row r="2533" spans="1:14">
      <c r="A2533" s="5">
        <f t="shared" si="384"/>
        <v>28</v>
      </c>
      <c r="B2533" s="5">
        <f t="shared" si="385"/>
        <v>56</v>
      </c>
      <c r="C2533" s="5" t="str">
        <f t="shared" ca="1" si="377"/>
        <v>bus_to_passenger_ratio</v>
      </c>
      <c r="D2533" s="5" t="str">
        <f t="shared" ca="1" si="386"/>
        <v>bus_to_passenger_ratio_nairobi</v>
      </c>
      <c r="E2533" s="4" t="str" cm="1">
        <f t="array" aca="1" ref="E2533" ca="1">INDIRECT(ADDRESS(1,A2533,1,1,"all_city_parameter_inputs"))</f>
        <v>nairobi</v>
      </c>
      <c r="F2533" s="6" t="str" cm="1">
        <f t="array" aca="1" ref="F2533" ca="1">IF(AND(ISBLANK(INDIRECT(ADDRESS(B2533,2,1,1,"all_city_parameter_inputs"))), ISBLANK(INDIRECT(ADDRESS(B2533,1,1,1,"all_city_parameter_inputs")))), "", IF(ISBLANK(INDIRECT(ADDRESS(B2533,1,1,1,"all_city_parameter_inputs"))), All_city_list!F2532,INDIRECT(ADDRESS(B2533,1,1,1,"all_city_parameter_inputs"))))</f>
        <v>bus_to_passenger_ratio</v>
      </c>
      <c r="G2533" s="4" t="str" cm="1">
        <f t="array" aca="1" ref="G2533" ca="1">IF(AND(ISBLANK(INDIRECT(ADDRESS(B2533,3,1,1,"all_city_parameter_inputs"))),ISBLANK(INDIRECT(ADDRESS(B2533,2,1,1,"all_city_parameter_inputs")))),"",IF(ISBLANK(INDIRECT(ADDRESS(B2533,2,1,1,"all_city_parameter_inputs"))),"",INDIRECT(ADDRESS(B2533,2,1,1,"all_city_parameter_inputs"))))</f>
        <v>beta</v>
      </c>
      <c r="H2533" s="17" cm="1">
        <f t="array" aca="1" ref="H2533" ca="1">IF(ISBLANK(INDIRECT(ADDRESS(B2533,A2533,1,1,"all_city_parameter_inputs"))), "--",INDIRECT(ADDRESS(B2533,A2533,1,1,"all_city_parameter_inputs")))</f>
        <v>232.97799999999998</v>
      </c>
      <c r="I2533" s="17" t="str">
        <f ca="1">IF(OR(G2533="alpha",G2533="beta",G2533="sd",G2533="mean"),"--",VLOOKUP(C2533,Default!$B$5:$H$113,7,FALSE))</f>
        <v>--</v>
      </c>
      <c r="J2533" s="4" t="str">
        <f ca="1">VLOOKUP(F2533,Lookup!$C$5:$D$109,2, FALSE)</f>
        <v>Travel values</v>
      </c>
      <c r="K2533" s="4" t="str">
        <f ca="1">VLOOKUP(C2533,Default!$B$4:$E$113,4, FALSE)</f>
        <v>number of buses per passenger</v>
      </c>
      <c r="L2533" s="21" t="str" cm="1">
        <f t="array" aca="1" ref="L2533" ca="1">IF(ISNA(VLOOKUP(D2533,Grouped_Sources!$C:$C,1,FALSE)),"", INDIRECT(VLOOKUP(D2533,Grouped_Sources!$C:$G,5,FALSE)))</f>
        <v>BusPassengerRatios_WriteUp_v.xx.docx on  on OneDrive Ali Abbas - ITHIM Global\Methods and Processes\Input Parameters\BusPassengerRatio</v>
      </c>
      <c r="M2533" s="21"/>
      <c r="N2533" s="21"/>
    </row>
    <row r="2534" spans="1:14">
      <c r="A2534" s="5">
        <f t="shared" si="384"/>
        <v>28</v>
      </c>
      <c r="B2534" s="5">
        <f t="shared" si="385"/>
        <v>57</v>
      </c>
      <c r="C2534" s="5" t="str">
        <f t="shared" ca="1" si="377"/>
        <v>truck_to_car_ratio</v>
      </c>
      <c r="D2534" s="5" t="str">
        <f t="shared" ca="1" si="386"/>
        <v>truck_to_car_ratio_nairobi</v>
      </c>
      <c r="E2534" s="4" t="str" cm="1">
        <f t="array" aca="1" ref="E2534" ca="1">INDIRECT(ADDRESS(1,A2534,1,1,"all_city_parameter_inputs"))</f>
        <v>nairobi</v>
      </c>
      <c r="F2534" s="6" t="str" cm="1">
        <f t="array" aca="1" ref="F2534" ca="1">IF(AND(ISBLANK(INDIRECT(ADDRESS(B2534,2,1,1,"all_city_parameter_inputs"))), ISBLANK(INDIRECT(ADDRESS(B2534,1,1,1,"all_city_parameter_inputs")))), "", IF(ISBLANK(INDIRECT(ADDRESS(B2534,1,1,1,"all_city_parameter_inputs"))), All_city_list!F2533,INDIRECT(ADDRESS(B2534,1,1,1,"all_city_parameter_inputs"))))</f>
        <v>truck_to_car_ratio</v>
      </c>
      <c r="G2534" s="4" t="str" cm="1">
        <f t="array" aca="1" ref="G2534" ca="1">IF(AND(ISBLANK(INDIRECT(ADDRESS(B2534,3,1,1,"all_city_parameter_inputs"))),ISBLANK(INDIRECT(ADDRESS(B2534,2,1,1,"all_city_parameter_inputs")))),"",IF(ISBLANK(INDIRECT(ADDRESS(B2534,2,1,1,"all_city_parameter_inputs"))),"",INDIRECT(ADDRESS(B2534,2,1,1,"all_city_parameter_inputs"))))</f>
        <v>constant</v>
      </c>
      <c r="H2534" s="17" cm="1">
        <f t="array" aca="1" ref="H2534" ca="1">IF(ISBLANK(INDIRECT(ADDRESS(B2534,A2534,1,1,"all_city_parameter_inputs"))), "--",INDIRECT(ADDRESS(B2534,A2534,1,1,"all_city_parameter_inputs")))</f>
        <v>0.3</v>
      </c>
      <c r="I2534" s="17">
        <f ca="1">IF(OR(G2534="alpha",G2534="beta",G2534="sd",G2534="mean"),"--",VLOOKUP(C2534,Default!$B$5:$H$113,7,FALSE))</f>
        <v>0.3</v>
      </c>
      <c r="J2534" s="4" t="str">
        <f ca="1">VLOOKUP(F2534,Lookup!$C$5:$D$109,2, FALSE)</f>
        <v>Travel values</v>
      </c>
      <c r="K2534" s="4" t="str">
        <f ca="1">VLOOKUP(C2534,Default!$B$4:$E$113,4, FALSE)</f>
        <v>ratio of truck kilometers to car km travelled, used to add ghost trips that are not changed between the different scenarios</v>
      </c>
      <c r="L2534" s="21" t="str" cm="1">
        <f t="array" aca="1" ref="L2534" ca="1">IF(ISNA(VLOOKUP(D2534,Grouped_Sources!$C:$C,1,FALSE)),"", INDIRECT(VLOOKUP(D2534,Grouped_Sources!$C:$G,5,FALSE)))</f>
        <v>TruckCarRatio_WriteUp_v.xx.docx on  on OneDrive Ali Abbas - ITHIM Global\Methods and Processes\Input Parameters\TruckCarRatio</v>
      </c>
      <c r="M2534" s="21"/>
      <c r="N2534" s="21"/>
    </row>
    <row r="2535" spans="1:14">
      <c r="A2535" s="5">
        <f t="shared" si="384"/>
        <v>28</v>
      </c>
      <c r="B2535" s="5">
        <f t="shared" si="385"/>
        <v>58</v>
      </c>
      <c r="C2535" s="5" t="str">
        <f t="shared" ca="1" si="377"/>
        <v>truck_to_car_ratio</v>
      </c>
      <c r="D2535" s="5" t="str">
        <f t="shared" ca="1" si="386"/>
        <v>truck_to_car_ratio_nairobi</v>
      </c>
      <c r="E2535" s="4" t="str" cm="1">
        <f t="array" aca="1" ref="E2535" ca="1">INDIRECT(ADDRESS(1,A2535,1,1,"all_city_parameter_inputs"))</f>
        <v>nairobi</v>
      </c>
      <c r="F2535" s="6" t="str" cm="1">
        <f t="array" aca="1" ref="F2535" ca="1">IF(AND(ISBLANK(INDIRECT(ADDRESS(B2535,2,1,1,"all_city_parameter_inputs"))), ISBLANK(INDIRECT(ADDRESS(B2535,1,1,1,"all_city_parameter_inputs")))), "", IF(ISBLANK(INDIRECT(ADDRESS(B2535,1,1,1,"all_city_parameter_inputs"))), All_city_list!F2534,INDIRECT(ADDRESS(B2535,1,1,1,"all_city_parameter_inputs"))))</f>
        <v>truck_to_car_ratio</v>
      </c>
      <c r="G2535" s="4" t="str" cm="1">
        <f t="array" aca="1" ref="G2535" ca="1">IF(AND(ISBLANK(INDIRECT(ADDRESS(B2535,3,1,1,"all_city_parameter_inputs"))),ISBLANK(INDIRECT(ADDRESS(B2535,2,1,1,"all_city_parameter_inputs")))),"",IF(ISBLANK(INDIRECT(ADDRESS(B2535,2,1,1,"all_city_parameter_inputs"))),"",INDIRECT(ADDRESS(B2535,2,1,1,"all_city_parameter_inputs"))))</f>
        <v>alpha</v>
      </c>
      <c r="H2535" s="17" cm="1">
        <f t="array" aca="1" ref="H2535" ca="1">IF(ISBLANK(INDIRECT(ADDRESS(B2535,A2535,1,1,"all_city_parameter_inputs"))), "--",INDIRECT(ADDRESS(B2535,A2535,1,1,"all_city_parameter_inputs")))</f>
        <v>3.731999999999998</v>
      </c>
      <c r="I2535" s="17" t="str">
        <f ca="1">IF(OR(G2535="alpha",G2535="beta",G2535="sd",G2535="mean"),"--",VLOOKUP(C2535,Default!$B$5:$H$113,7,FALSE))</f>
        <v>--</v>
      </c>
      <c r="J2535" s="4" t="str">
        <f ca="1">VLOOKUP(F2535,Lookup!$C$5:$D$109,2, FALSE)</f>
        <v>Travel values</v>
      </c>
      <c r="K2535" s="4" t="str">
        <f ca="1">VLOOKUP(C2535,Default!$B$4:$E$113,4, FALSE)</f>
        <v>ratio of truck kilometers to car km travelled, used to add ghost trips that are not changed between the different scenarios</v>
      </c>
      <c r="L2535" s="21" t="str" cm="1">
        <f t="array" aca="1" ref="L2535" ca="1">IF(ISNA(VLOOKUP(D2535,Grouped_Sources!$C:$C,1,FALSE)),"", INDIRECT(VLOOKUP(D2535,Grouped_Sources!$C:$G,5,FALSE)))</f>
        <v>TruckCarRatio_WriteUp_v.xx.docx on  on OneDrive Ali Abbas - ITHIM Global\Methods and Processes\Input Parameters\TruckCarRatio</v>
      </c>
      <c r="M2535" s="21"/>
      <c r="N2535" s="21"/>
    </row>
    <row r="2536" spans="1:14">
      <c r="A2536" s="5">
        <f t="shared" si="384"/>
        <v>28</v>
      </c>
      <c r="B2536" s="5">
        <f t="shared" si="385"/>
        <v>59</v>
      </c>
      <c r="C2536" s="5" t="str">
        <f t="shared" ca="1" si="377"/>
        <v>truck_to_car_ratio</v>
      </c>
      <c r="D2536" s="5" t="str">
        <f t="shared" ca="1" si="386"/>
        <v>truck_to_car_ratio_nairobi</v>
      </c>
      <c r="E2536" s="4" t="str" cm="1">
        <f t="array" aca="1" ref="E2536" ca="1">INDIRECT(ADDRESS(1,A2536,1,1,"all_city_parameter_inputs"))</f>
        <v>nairobi</v>
      </c>
      <c r="F2536" s="6" t="str" cm="1">
        <f t="array" aca="1" ref="F2536" ca="1">IF(AND(ISBLANK(INDIRECT(ADDRESS(B2536,2,1,1,"all_city_parameter_inputs"))), ISBLANK(INDIRECT(ADDRESS(B2536,1,1,1,"all_city_parameter_inputs")))), "", IF(ISBLANK(INDIRECT(ADDRESS(B2536,1,1,1,"all_city_parameter_inputs"))), All_city_list!F2535,INDIRECT(ADDRESS(B2536,1,1,1,"all_city_parameter_inputs"))))</f>
        <v>truck_to_car_ratio</v>
      </c>
      <c r="G2536" s="4" t="str" cm="1">
        <f t="array" aca="1" ref="G2536" ca="1">IF(AND(ISBLANK(INDIRECT(ADDRESS(B2536,3,1,1,"all_city_parameter_inputs"))),ISBLANK(INDIRECT(ADDRESS(B2536,2,1,1,"all_city_parameter_inputs")))),"",IF(ISBLANK(INDIRECT(ADDRESS(B2536,2,1,1,"all_city_parameter_inputs"))),"",INDIRECT(ADDRESS(B2536,2,1,1,"all_city_parameter_inputs"))))</f>
        <v>beta</v>
      </c>
      <c r="H2536" s="17" cm="1">
        <f t="array" aca="1" ref="H2536" ca="1">IF(ISBLANK(INDIRECT(ADDRESS(B2536,A2536,1,1,"all_city_parameter_inputs"))), "--",INDIRECT(ADDRESS(B2536,A2536,1,1,"all_city_parameter_inputs")))</f>
        <v>8.7079999999999949</v>
      </c>
      <c r="I2536" s="17" t="str">
        <f ca="1">IF(OR(G2536="alpha",G2536="beta",G2536="sd",G2536="mean"),"--",VLOOKUP(C2536,Default!$B$5:$H$113,7,FALSE))</f>
        <v>--</v>
      </c>
      <c r="J2536" s="4" t="str">
        <f ca="1">VLOOKUP(F2536,Lookup!$C$5:$D$109,2, FALSE)</f>
        <v>Travel values</v>
      </c>
      <c r="K2536" s="4" t="str">
        <f ca="1">VLOOKUP(C2536,Default!$B$4:$E$113,4, FALSE)</f>
        <v>ratio of truck kilometers to car km travelled, used to add ghost trips that are not changed between the different scenarios</v>
      </c>
      <c r="L2536" s="21" t="str" cm="1">
        <f t="array" aca="1" ref="L2536" ca="1">IF(ISNA(VLOOKUP(D2536,Grouped_Sources!$C:$C,1,FALSE)),"", INDIRECT(VLOOKUP(D2536,Grouped_Sources!$C:$G,5,FALSE)))</f>
        <v>TruckCarRatio_WriteUp_v.xx.docx on  on OneDrive Ali Abbas - ITHIM Global\Methods and Processes\Input Parameters\TruckCarRatio</v>
      </c>
      <c r="M2536" s="21"/>
      <c r="N2536" s="21"/>
    </row>
    <row r="2537" spans="1:14">
      <c r="A2537" s="5">
        <f t="shared" si="384"/>
        <v>28</v>
      </c>
      <c r="B2537" s="5">
        <f t="shared" si="385"/>
        <v>60</v>
      </c>
      <c r="C2537" s="5" t="str">
        <f t="shared" ca="1" si="377"/>
        <v>PM_emission_confidence</v>
      </c>
      <c r="D2537" s="5" t="str">
        <f t="shared" ca="1" si="386"/>
        <v>PM_emission_confidence_nairobi</v>
      </c>
      <c r="E2537" s="4" t="str" cm="1">
        <f t="array" aca="1" ref="E2537" ca="1">INDIRECT(ADDRESS(1,A2537,1,1,"all_city_parameter_inputs"))</f>
        <v>nairobi</v>
      </c>
      <c r="F2537" s="6" t="str" cm="1">
        <f t="array" aca="1" ref="F2537" ca="1">IF(AND(ISBLANK(INDIRECT(ADDRESS(B2537,2,1,1,"all_city_parameter_inputs"))), ISBLANK(INDIRECT(ADDRESS(B2537,1,1,1,"all_city_parameter_inputs")))), "", IF(ISBLANK(INDIRECT(ADDRESS(B2537,1,1,1,"all_city_parameter_inputs"))), All_city_list!F2536,INDIRECT(ADDRESS(B2537,1,1,1,"all_city_parameter_inputs"))))</f>
        <v>PM_emission_confidence</v>
      </c>
      <c r="G2537" s="4" t="str" cm="1">
        <f t="array" aca="1" ref="G2537" ca="1">IF(AND(ISBLANK(INDIRECT(ADDRESS(B2537,3,1,1,"all_city_parameter_inputs"))),ISBLANK(INDIRECT(ADDRESS(B2537,2,1,1,"all_city_parameter_inputs")))),"",IF(ISBLANK(INDIRECT(ADDRESS(B2537,2,1,1,"all_city_parameter_inputs"))),"",INDIRECT(ADDRESS(B2537,2,1,1,"all_city_parameter_inputs"))))</f>
        <v>sample</v>
      </c>
      <c r="H2537" s="17" cm="1">
        <f t="array" aca="1" ref="H2537" ca="1">IF(ISBLANK(INDIRECT(ADDRESS(B2537,A2537,1,1,"all_city_parameter_inputs"))), "--",INDIRECT(ADDRESS(B2537,A2537,1,1,"all_city_parameter_inputs")))</f>
        <v>0.5</v>
      </c>
      <c r="I2537" s="17">
        <f ca="1">IF(OR(G2537="alpha",G2537="beta",G2537="sd",G2537="mean"),"--",VLOOKUP(C2537,Default!$B$5:$H$113,7,FALSE))</f>
        <v>1</v>
      </c>
      <c r="J2537" s="4" t="str">
        <f ca="1">VLOOKUP(F2537,Lookup!$C$5:$D$109,2, FALSE)</f>
        <v>Pollution values</v>
      </c>
      <c r="K2537" s="4" t="str">
        <f ca="1">VLOOKUP(C2537,Default!$B$4:$E$113,4,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537" s="29" t="str" cm="1">
        <f t="array" aca="1" ref="L2537" ca="1">IF(ISNA(VLOOKUP(D2537,Grouped_Sources!$C:$C,1,FALSE)),"", INDIRECT(VLOOKUP(D2537,Grouped_Sources!$C:$G,5,FALSE)))</f>
        <v/>
      </c>
      <c r="M2537" s="29"/>
      <c r="N2537" s="21"/>
    </row>
    <row r="2538" spans="1:14">
      <c r="A2538" s="5">
        <f t="shared" si="384"/>
        <v>28</v>
      </c>
      <c r="B2538" s="5">
        <f t="shared" si="385"/>
        <v>61</v>
      </c>
      <c r="C2538" s="5" t="str">
        <f t="shared" ca="1" si="377"/>
        <v>distance_scalar_car_taxi</v>
      </c>
      <c r="D2538" s="5" t="str">
        <f t="shared" ca="1" si="386"/>
        <v>distance_scalar_car_taxi_nairobi</v>
      </c>
      <c r="E2538" s="4" t="str" cm="1">
        <f t="array" aca="1" ref="E2538" ca="1">INDIRECT(ADDRESS(1,A2538,1,1,"all_city_parameter_inputs"))</f>
        <v>nairobi</v>
      </c>
      <c r="F2538" s="6" t="str" cm="1">
        <f t="array" aca="1" ref="F2538" ca="1">IF(AND(ISBLANK(INDIRECT(ADDRESS(B2538,2,1,1,"all_city_parameter_inputs"))), ISBLANK(INDIRECT(ADDRESS(B2538,1,1,1,"all_city_parameter_inputs")))), "", IF(ISBLANK(INDIRECT(ADDRESS(B2538,1,1,1,"all_city_parameter_inputs"))), All_city_list!F2537,INDIRECT(ADDRESS(B2538,1,1,1,"all_city_parameter_inputs"))))</f>
        <v>distance_scalar_car_taxi</v>
      </c>
      <c r="G2538" s="4" t="str" cm="1">
        <f t="array" aca="1" ref="G2538" ca="1">IF(AND(ISBLANK(INDIRECT(ADDRESS(B2538,3,1,1,"all_city_parameter_inputs"))),ISBLANK(INDIRECT(ADDRESS(B2538,2,1,1,"all_city_parameter_inputs")))),"",IF(ISBLANK(INDIRECT(ADDRESS(B2538,2,1,1,"all_city_parameter_inputs"))),"",INDIRECT(ADDRESS(B2538,2,1,1,"all_city_parameter_inputs"))))</f>
        <v>constant</v>
      </c>
      <c r="H2538" s="17" cm="1">
        <f t="array" aca="1" ref="H2538" ca="1">IF(ISBLANK(INDIRECT(ADDRESS(B2538,A2538,1,1,"all_city_parameter_inputs"))), "--",INDIRECT(ADDRESS(B2538,A2538,1,1,"all_city_parameter_inputs")))</f>
        <v>1</v>
      </c>
      <c r="I2538" s="17">
        <f ca="1">IF(OR(G2538="alpha",G2538="beta",G2538="sd",G2538="mean"),"--",VLOOKUP(C2538,Default!$B$5:$H$113,7,FALSE))</f>
        <v>1</v>
      </c>
      <c r="J2538" s="4" t="str">
        <f ca="1">VLOOKUP(F2538,Lookup!$C$5:$D$109,2, FALSE)</f>
        <v>Travel values</v>
      </c>
      <c r="K2538" s="4" t="str">
        <f ca="1">VLOOKUP(C2538,Default!$B$4:$E$113,4, FALSE)</f>
        <v>scalar for car/taxi distance, i.e. all car and taxi trips get scaled by this scalar</v>
      </c>
      <c r="L2538" s="21" t="str" cm="1">
        <f t="array" aca="1" ref="L2538" ca="1">IF(ISNA(VLOOKUP(D2538,Grouped_Sources!$C:$C,1,FALSE)),"", INDIRECT(VLOOKUP(D2538,Grouped_Sources!$C:$G,5,FALSE)))</f>
        <v xml:space="preserve"> on OneDrive Ali Abbas - ITHIM Global\Methods and Processes\Input Parameters\DistanceScalars</v>
      </c>
      <c r="M2538" s="21"/>
      <c r="N2538" s="21"/>
    </row>
    <row r="2539" spans="1:14">
      <c r="A2539" s="5">
        <f t="shared" si="384"/>
        <v>28</v>
      </c>
      <c r="B2539" s="5">
        <f t="shared" si="385"/>
        <v>62</v>
      </c>
      <c r="C2539" s="5" t="str">
        <f t="shared" ca="1" si="377"/>
        <v>distance_scalar_car_taxi</v>
      </c>
      <c r="D2539" s="5" t="str">
        <f t="shared" ca="1" si="386"/>
        <v>distance_scalar_car_taxi_nairobi</v>
      </c>
      <c r="E2539" s="4" t="str" cm="1">
        <f t="array" aca="1" ref="E2539" ca="1">INDIRECT(ADDRESS(1,A2539,1,1,"all_city_parameter_inputs"))</f>
        <v>nairobi</v>
      </c>
      <c r="F2539" s="6" t="str" cm="1">
        <f t="array" aca="1" ref="F2539" ca="1">IF(AND(ISBLANK(INDIRECT(ADDRESS(B2539,2,1,1,"all_city_parameter_inputs"))), ISBLANK(INDIRECT(ADDRESS(B2539,1,1,1,"all_city_parameter_inputs")))), "", IF(ISBLANK(INDIRECT(ADDRESS(B2539,1,1,1,"all_city_parameter_inputs"))), All_city_list!F2538,INDIRECT(ADDRESS(B2539,1,1,1,"all_city_parameter_inputs"))))</f>
        <v>distance_scalar_car_taxi</v>
      </c>
      <c r="G2539" s="4" t="str" cm="1">
        <f t="array" aca="1" ref="G2539" ca="1">IF(AND(ISBLANK(INDIRECT(ADDRESS(B2539,3,1,1,"all_city_parameter_inputs"))),ISBLANK(INDIRECT(ADDRESS(B2539,2,1,1,"all_city_parameter_inputs")))),"",IF(ISBLANK(INDIRECT(ADDRESS(B2539,2,1,1,"all_city_parameter_inputs"))),"",INDIRECT(ADDRESS(B2539,2,1,1,"all_city_parameter_inputs"))))</f>
        <v>mean</v>
      </c>
      <c r="H2539" s="17" cm="1">
        <f t="array" aca="1" ref="H2539" ca="1">IF(ISBLANK(INDIRECT(ADDRESS(B2539,A2539,1,1,"all_city_parameter_inputs"))), "--",INDIRECT(ADDRESS(B2539,A2539,1,1,"all_city_parameter_inputs")))</f>
        <v>0.999937153377364</v>
      </c>
      <c r="I2539" s="17" t="str">
        <f ca="1">IF(OR(G2539="alpha",G2539="beta",G2539="sd",G2539="mean"),"--",VLOOKUP(C2539,Default!$B$5:$H$113,7,FALSE))</f>
        <v>--</v>
      </c>
      <c r="J2539" s="4" t="str">
        <f ca="1">VLOOKUP(F2539,Lookup!$C$5:$D$109,2, FALSE)</f>
        <v>Travel values</v>
      </c>
      <c r="K2539" s="4" t="str">
        <f ca="1">VLOOKUP(C2539,Default!$B$4:$E$113,4, FALSE)</f>
        <v>scalar for car/taxi distance, i.e. all car and taxi trips get scaled by this scalar</v>
      </c>
      <c r="L2539" s="21" t="str" cm="1">
        <f t="array" aca="1" ref="L2539" ca="1">IF(ISNA(VLOOKUP(D2539,Grouped_Sources!$C:$C,1,FALSE)),"", INDIRECT(VLOOKUP(D2539,Grouped_Sources!$C:$G,5,FALSE)))</f>
        <v xml:space="preserve"> on OneDrive Ali Abbas - ITHIM Global\Methods and Processes\Input Parameters\DistanceScalars</v>
      </c>
      <c r="M2539" s="21"/>
      <c r="N2539" s="21"/>
    </row>
    <row r="2540" spans="1:14">
      <c r="A2540" s="5">
        <f t="shared" si="384"/>
        <v>28</v>
      </c>
      <c r="B2540" s="5">
        <f t="shared" si="385"/>
        <v>63</v>
      </c>
      <c r="C2540" s="5" t="str">
        <f t="shared" ca="1" si="377"/>
        <v>distance_scalar_car_taxi</v>
      </c>
      <c r="D2540" s="5" t="str">
        <f t="shared" ca="1" si="386"/>
        <v>distance_scalar_car_taxi_nairobi</v>
      </c>
      <c r="E2540" s="4" t="str" cm="1">
        <f t="array" aca="1" ref="E2540" ca="1">INDIRECT(ADDRESS(1,A2540,1,1,"all_city_parameter_inputs"))</f>
        <v>nairobi</v>
      </c>
      <c r="F2540" s="6" t="str" cm="1">
        <f t="array" aca="1" ref="F2540" ca="1">IF(AND(ISBLANK(INDIRECT(ADDRESS(B2540,2,1,1,"all_city_parameter_inputs"))), ISBLANK(INDIRECT(ADDRESS(B2540,1,1,1,"all_city_parameter_inputs")))), "", IF(ISBLANK(INDIRECT(ADDRESS(B2540,1,1,1,"all_city_parameter_inputs"))), All_city_list!F2539,INDIRECT(ADDRESS(B2540,1,1,1,"all_city_parameter_inputs"))))</f>
        <v>distance_scalar_car_taxi</v>
      </c>
      <c r="G2540" s="4" t="str" cm="1">
        <f t="array" aca="1" ref="G2540" ca="1">IF(AND(ISBLANK(INDIRECT(ADDRESS(B2540,3,1,1,"all_city_parameter_inputs"))),ISBLANK(INDIRECT(ADDRESS(B2540,2,1,1,"all_city_parameter_inputs")))),"",IF(ISBLANK(INDIRECT(ADDRESS(B2540,2,1,1,"all_city_parameter_inputs"))),"",INDIRECT(ADDRESS(B2540,2,1,1,"all_city_parameter_inputs"))))</f>
        <v>sd</v>
      </c>
      <c r="H2540" s="17" cm="1">
        <f t="array" aca="1" ref="H2540" ca="1">IF(ISBLANK(INDIRECT(ADDRESS(B2540,A2540,1,1,"all_city_parameter_inputs"))), "--",INDIRECT(ADDRESS(B2540,A2540,1,1,"all_city_parameter_inputs")))</f>
        <v>1.01127456017884</v>
      </c>
      <c r="I2540" s="17" t="str">
        <f ca="1">IF(OR(G2540="alpha",G2540="beta",G2540="sd",G2540="mean"),"--",VLOOKUP(C2540,Default!$B$5:$H$113,7,FALSE))</f>
        <v>--</v>
      </c>
      <c r="J2540" s="4" t="str">
        <f ca="1">VLOOKUP(F2540,Lookup!$C$5:$D$109,2, FALSE)</f>
        <v>Travel values</v>
      </c>
      <c r="K2540" s="4" t="str">
        <f ca="1">VLOOKUP(C2540,Default!$B$4:$E$113,4, FALSE)</f>
        <v>scalar for car/taxi distance, i.e. all car and taxi trips get scaled by this scalar</v>
      </c>
      <c r="L2540" s="21" t="str" cm="1">
        <f t="array" aca="1" ref="L2540" ca="1">IF(ISNA(VLOOKUP(D2540,Grouped_Sources!$C:$C,1,FALSE)),"", INDIRECT(VLOOKUP(D2540,Grouped_Sources!$C:$G,5,FALSE)))</f>
        <v xml:space="preserve"> on OneDrive Ali Abbas - ITHIM Global\Methods and Processes\Input Parameters\DistanceScalars</v>
      </c>
      <c r="M2540" s="21"/>
      <c r="N2540" s="21"/>
    </row>
    <row r="2541" spans="1:14">
      <c r="A2541" s="5">
        <f t="shared" si="384"/>
        <v>28</v>
      </c>
      <c r="B2541" s="5">
        <f t="shared" si="385"/>
        <v>64</v>
      </c>
      <c r="C2541" s="5" t="str">
        <f t="shared" ref="C2541:C2614" ca="1" si="387">IF(G2541 = "",F2541,IF(OR(G2541="alpha",G2541="beta",G2541="constant",G2541="sd",G2541="mean",G2541="sample"),F2541,F2541&amp;" "&amp;G2541))</f>
        <v>distance_scalar_motorcycle</v>
      </c>
      <c r="D2541" s="5" t="str">
        <f t="shared" ca="1" si="386"/>
        <v>distance_scalar_motorcycle_nairobi</v>
      </c>
      <c r="E2541" s="4" t="str" cm="1">
        <f t="array" aca="1" ref="E2541" ca="1">INDIRECT(ADDRESS(1,A2541,1,1,"all_city_parameter_inputs"))</f>
        <v>nairobi</v>
      </c>
      <c r="F2541" s="6" t="str" cm="1">
        <f t="array" aca="1" ref="F2541" ca="1">IF(AND(ISBLANK(INDIRECT(ADDRESS(B2541,2,1,1,"all_city_parameter_inputs"))), ISBLANK(INDIRECT(ADDRESS(B2541,1,1,1,"all_city_parameter_inputs")))), "", IF(ISBLANK(INDIRECT(ADDRESS(B2541,1,1,1,"all_city_parameter_inputs"))), All_city_list!F2540,INDIRECT(ADDRESS(B2541,1,1,1,"all_city_parameter_inputs"))))</f>
        <v>distance_scalar_motorcycle</v>
      </c>
      <c r="G2541" s="4" t="str" cm="1">
        <f t="array" aca="1" ref="G2541" ca="1">IF(AND(ISBLANK(INDIRECT(ADDRESS(B2541,3,1,1,"all_city_parameter_inputs"))),ISBLANK(INDIRECT(ADDRESS(B2541,2,1,1,"all_city_parameter_inputs")))),"",IF(ISBLANK(INDIRECT(ADDRESS(B2541,2,1,1,"all_city_parameter_inputs"))),"",INDIRECT(ADDRESS(B2541,2,1,1,"all_city_parameter_inputs"))))</f>
        <v>constant</v>
      </c>
      <c r="H2541" s="17" cm="1">
        <f t="array" aca="1" ref="H2541" ca="1">IF(ISBLANK(INDIRECT(ADDRESS(B2541,A2541,1,1,"all_city_parameter_inputs"))), "--",INDIRECT(ADDRESS(B2541,A2541,1,1,"all_city_parameter_inputs")))</f>
        <v>1</v>
      </c>
      <c r="I2541" s="17">
        <f ca="1">IF(OR(G2541="alpha",G2541="beta",G2541="sd",G2541="mean"),"--",VLOOKUP(C2541,Default!$B$5:$H$113,7,FALSE))</f>
        <v>1</v>
      </c>
      <c r="J2541" s="4" t="str">
        <f ca="1">VLOOKUP(F2541,Lookup!$C$5:$D$109,2, FALSE)</f>
        <v>Travel values</v>
      </c>
      <c r="K2541" s="4" t="str">
        <f ca="1">VLOOKUP(C2541,Default!$B$4:$E$113,4, FALSE)</f>
        <v>scalar for motorcycle distance, i.e. all motorbike trips are scaled by this scalar</v>
      </c>
      <c r="L2541" s="21" t="str" cm="1">
        <f t="array" aca="1" ref="L2541" ca="1">IF(ISNA(VLOOKUP(D2541,Grouped_Sources!$C:$C,1,FALSE)),"", INDIRECT(VLOOKUP(D2541,Grouped_Sources!$C:$G,5,FALSE)))</f>
        <v xml:space="preserve"> on OneDrive Ali Abbas - ITHIM Global\Methods and Processes\Input Parameters\DistanceScalars</v>
      </c>
      <c r="M2541" s="21"/>
      <c r="N2541" s="21"/>
    </row>
    <row r="2542" spans="1:14">
      <c r="A2542" s="5">
        <f t="shared" si="384"/>
        <v>28</v>
      </c>
      <c r="B2542" s="5">
        <f t="shared" si="385"/>
        <v>65</v>
      </c>
      <c r="C2542" s="5" t="str">
        <f t="shared" ca="1" si="387"/>
        <v>distance_scalar_motorcycle</v>
      </c>
      <c r="D2542" s="5" t="str">
        <f t="shared" ca="1" si="386"/>
        <v>distance_scalar_motorcycle_nairobi</v>
      </c>
      <c r="E2542" s="4" t="str" cm="1">
        <f t="array" aca="1" ref="E2542" ca="1">INDIRECT(ADDRESS(1,A2542,1,1,"all_city_parameter_inputs"))</f>
        <v>nairobi</v>
      </c>
      <c r="F2542" s="6" t="str" cm="1">
        <f t="array" aca="1" ref="F2542" ca="1">IF(AND(ISBLANK(INDIRECT(ADDRESS(B2542,2,1,1,"all_city_parameter_inputs"))), ISBLANK(INDIRECT(ADDRESS(B2542,1,1,1,"all_city_parameter_inputs")))), "", IF(ISBLANK(INDIRECT(ADDRESS(B2542,1,1,1,"all_city_parameter_inputs"))), All_city_list!F2541,INDIRECT(ADDRESS(B2542,1,1,1,"all_city_parameter_inputs"))))</f>
        <v>distance_scalar_motorcycle</v>
      </c>
      <c r="G2542" s="4" t="str" cm="1">
        <f t="array" aca="1" ref="G2542" ca="1">IF(AND(ISBLANK(INDIRECT(ADDRESS(B2542,3,1,1,"all_city_parameter_inputs"))),ISBLANK(INDIRECT(ADDRESS(B2542,2,1,1,"all_city_parameter_inputs")))),"",IF(ISBLANK(INDIRECT(ADDRESS(B2542,2,1,1,"all_city_parameter_inputs"))),"",INDIRECT(ADDRESS(B2542,2,1,1,"all_city_parameter_inputs"))))</f>
        <v>mean</v>
      </c>
      <c r="H2542" s="17" cm="1">
        <f t="array" aca="1" ref="H2542" ca="1">IF(ISBLANK(INDIRECT(ADDRESS(B2542,A2542,1,1,"all_city_parameter_inputs"))), "--",INDIRECT(ADDRESS(B2542,A2542,1,1,"all_city_parameter_inputs")))</f>
        <v>0.99978155208484099</v>
      </c>
      <c r="I2542" s="17" t="str">
        <f ca="1">IF(OR(G2542="alpha",G2542="beta",G2542="sd",G2542="mean"),"--",VLOOKUP(C2542,Default!$B$5:$H$113,7,FALSE))</f>
        <v>--</v>
      </c>
      <c r="J2542" s="4" t="str">
        <f ca="1">VLOOKUP(F2542,Lookup!$C$5:$D$109,2, FALSE)</f>
        <v>Travel values</v>
      </c>
      <c r="K2542" s="4" t="str">
        <f ca="1">VLOOKUP(C2542,Default!$B$4:$E$113,4, FALSE)</f>
        <v>scalar for motorcycle distance, i.e. all motorbike trips are scaled by this scalar</v>
      </c>
      <c r="L2542" s="21" t="str" cm="1">
        <f t="array" aca="1" ref="L2542" ca="1">IF(ISNA(VLOOKUP(D2542,Grouped_Sources!$C:$C,1,FALSE)),"", INDIRECT(VLOOKUP(D2542,Grouped_Sources!$C:$G,5,FALSE)))</f>
        <v xml:space="preserve"> on OneDrive Ali Abbas - ITHIM Global\Methods and Processes\Input Parameters\DistanceScalars</v>
      </c>
      <c r="M2542" s="21"/>
      <c r="N2542" s="21"/>
    </row>
    <row r="2543" spans="1:14">
      <c r="A2543" s="5">
        <f t="shared" si="384"/>
        <v>28</v>
      </c>
      <c r="B2543" s="5">
        <f t="shared" si="385"/>
        <v>66</v>
      </c>
      <c r="C2543" s="5" t="str">
        <f t="shared" ca="1" si="387"/>
        <v>distance_scalar_motorcycle</v>
      </c>
      <c r="D2543" s="5" t="str">
        <f t="shared" ca="1" si="386"/>
        <v>distance_scalar_motorcycle_nairobi</v>
      </c>
      <c r="E2543" s="4" t="str" cm="1">
        <f t="array" aca="1" ref="E2543" ca="1">INDIRECT(ADDRESS(1,A2543,1,1,"all_city_parameter_inputs"))</f>
        <v>nairobi</v>
      </c>
      <c r="F2543" s="6" t="str" cm="1">
        <f t="array" aca="1" ref="F2543" ca="1">IF(AND(ISBLANK(INDIRECT(ADDRESS(B2543,2,1,1,"all_city_parameter_inputs"))), ISBLANK(INDIRECT(ADDRESS(B2543,1,1,1,"all_city_parameter_inputs")))), "", IF(ISBLANK(INDIRECT(ADDRESS(B2543,1,1,1,"all_city_parameter_inputs"))), All_city_list!F2542,INDIRECT(ADDRESS(B2543,1,1,1,"all_city_parameter_inputs"))))</f>
        <v>distance_scalar_motorcycle</v>
      </c>
      <c r="G2543" s="4" t="str" cm="1">
        <f t="array" aca="1" ref="G2543" ca="1">IF(AND(ISBLANK(INDIRECT(ADDRESS(B2543,3,1,1,"all_city_parameter_inputs"))),ISBLANK(INDIRECT(ADDRESS(B2543,2,1,1,"all_city_parameter_inputs")))),"",IF(ISBLANK(INDIRECT(ADDRESS(B2543,2,1,1,"all_city_parameter_inputs"))),"",INDIRECT(ADDRESS(B2543,2,1,1,"all_city_parameter_inputs"))))</f>
        <v>sd</v>
      </c>
      <c r="H2543" s="17" cm="1">
        <f t="array" aca="1" ref="H2543" ca="1">IF(ISBLANK(INDIRECT(ADDRESS(B2543,A2543,1,1,"all_city_parameter_inputs"))), "--",INDIRECT(ADDRESS(B2543,A2543,1,1,"all_city_parameter_inputs")))</f>
        <v>1.0211231969130701</v>
      </c>
      <c r="I2543" s="17" t="str">
        <f ca="1">IF(OR(G2543="alpha",G2543="beta",G2543="sd",G2543="mean"),"--",VLOOKUP(C2543,Default!$B$5:$H$113,7,FALSE))</f>
        <v>--</v>
      </c>
      <c r="J2543" s="4" t="str">
        <f ca="1">VLOOKUP(F2543,Lookup!$C$5:$D$109,2, FALSE)</f>
        <v>Travel values</v>
      </c>
      <c r="K2543" s="4" t="str">
        <f ca="1">VLOOKUP(C2543,Default!$B$4:$E$113,4, FALSE)</f>
        <v>scalar for motorcycle distance, i.e. all motorbike trips are scaled by this scalar</v>
      </c>
      <c r="L2543" s="21" t="str" cm="1">
        <f t="array" aca="1" ref="L2543" ca="1">IF(ISNA(VLOOKUP(D2543,Grouped_Sources!$C:$C,1,FALSE)),"", INDIRECT(VLOOKUP(D2543,Grouped_Sources!$C:$G,5,FALSE)))</f>
        <v xml:space="preserve"> on OneDrive Ali Abbas - ITHIM Global\Methods and Processes\Input Parameters\DistanceScalars</v>
      </c>
      <c r="M2543" s="21"/>
      <c r="N2543" s="21"/>
    </row>
    <row r="2544" spans="1:14">
      <c r="A2544" s="5">
        <f t="shared" si="384"/>
        <v>28</v>
      </c>
      <c r="B2544" s="5">
        <f t="shared" si="385"/>
        <v>67</v>
      </c>
      <c r="C2544" s="5" t="str">
        <f t="shared" ca="1" si="387"/>
        <v>distance_scalar_pt</v>
      </c>
      <c r="D2544" s="5" t="str">
        <f t="shared" ca="1" si="386"/>
        <v>distance_scalar_pt_nairobi</v>
      </c>
      <c r="E2544" s="4" t="str" cm="1">
        <f t="array" aca="1" ref="E2544" ca="1">INDIRECT(ADDRESS(1,A2544,1,1,"all_city_parameter_inputs"))</f>
        <v>nairobi</v>
      </c>
      <c r="F2544" s="6" t="str" cm="1">
        <f t="array" aca="1" ref="F2544" ca="1">IF(AND(ISBLANK(INDIRECT(ADDRESS(B2544,2,1,1,"all_city_parameter_inputs"))), ISBLANK(INDIRECT(ADDRESS(B2544,1,1,1,"all_city_parameter_inputs")))), "", IF(ISBLANK(INDIRECT(ADDRESS(B2544,1,1,1,"all_city_parameter_inputs"))), All_city_list!F2543,INDIRECT(ADDRESS(B2544,1,1,1,"all_city_parameter_inputs"))))</f>
        <v>distance_scalar_pt</v>
      </c>
      <c r="G2544" s="4" t="str" cm="1">
        <f t="array" aca="1" ref="G2544" ca="1">IF(AND(ISBLANK(INDIRECT(ADDRESS(B2544,3,1,1,"all_city_parameter_inputs"))),ISBLANK(INDIRECT(ADDRESS(B2544,2,1,1,"all_city_parameter_inputs")))),"",IF(ISBLANK(INDIRECT(ADDRESS(B2544,2,1,1,"all_city_parameter_inputs"))),"",INDIRECT(ADDRESS(B2544,2,1,1,"all_city_parameter_inputs"))))</f>
        <v>constant</v>
      </c>
      <c r="H2544" s="17" cm="1">
        <f t="array" aca="1" ref="H2544" ca="1">IF(ISBLANK(INDIRECT(ADDRESS(B2544,A2544,1,1,"all_city_parameter_inputs"))), "--",INDIRECT(ADDRESS(B2544,A2544,1,1,"all_city_parameter_inputs")))</f>
        <v>1</v>
      </c>
      <c r="I2544" s="17">
        <f ca="1">IF(OR(G2544="alpha",G2544="beta",G2544="sd",G2544="mean"),"--",VLOOKUP(C2544,Default!$B$5:$H$113,7,FALSE))</f>
        <v>1</v>
      </c>
      <c r="J2544" s="4" t="str">
        <f ca="1">VLOOKUP(F2544,Lookup!$C$5:$D$109,2, FALSE)</f>
        <v>Travel values</v>
      </c>
      <c r="K2544" s="4" t="str">
        <f ca="1">VLOOKUP(C2544,Default!$B$4:$E$113,4, FALSE)</f>
        <v>scalar for PT distance, i.e. all public transport journey (incl bus driver if added) are scaled by this scalar</v>
      </c>
      <c r="L2544" s="21" t="str" cm="1">
        <f t="array" aca="1" ref="L2544" ca="1">IF(ISNA(VLOOKUP(D2544,Grouped_Sources!$C:$C,1,FALSE)),"", INDIRECT(VLOOKUP(D2544,Grouped_Sources!$C:$G,5,FALSE)))</f>
        <v xml:space="preserve"> on OneDrive Ali Abbas - ITHIM Global\Methods and Processes\Input Parameters\DistanceScalars</v>
      </c>
      <c r="M2544" s="21"/>
      <c r="N2544" s="21"/>
    </row>
    <row r="2545" spans="1:14">
      <c r="A2545" s="5">
        <f t="shared" si="384"/>
        <v>28</v>
      </c>
      <c r="B2545" s="5">
        <f t="shared" si="385"/>
        <v>68</v>
      </c>
      <c r="C2545" s="5" t="str">
        <f t="shared" ca="1" si="387"/>
        <v>distance_scalar_pt</v>
      </c>
      <c r="D2545" s="5" t="str">
        <f t="shared" ca="1" si="386"/>
        <v>distance_scalar_pt_nairobi</v>
      </c>
      <c r="E2545" s="4" t="str" cm="1">
        <f t="array" aca="1" ref="E2545" ca="1">INDIRECT(ADDRESS(1,A2545,1,1,"all_city_parameter_inputs"))</f>
        <v>nairobi</v>
      </c>
      <c r="F2545" s="6" t="str" cm="1">
        <f t="array" aca="1" ref="F2545" ca="1">IF(AND(ISBLANK(INDIRECT(ADDRESS(B2545,2,1,1,"all_city_parameter_inputs"))), ISBLANK(INDIRECT(ADDRESS(B2545,1,1,1,"all_city_parameter_inputs")))), "", IF(ISBLANK(INDIRECT(ADDRESS(B2545,1,1,1,"all_city_parameter_inputs"))), All_city_list!F2544,INDIRECT(ADDRESS(B2545,1,1,1,"all_city_parameter_inputs"))))</f>
        <v>distance_scalar_pt</v>
      </c>
      <c r="G2545" s="4" t="str" cm="1">
        <f t="array" aca="1" ref="G2545" ca="1">IF(AND(ISBLANK(INDIRECT(ADDRESS(B2545,3,1,1,"all_city_parameter_inputs"))),ISBLANK(INDIRECT(ADDRESS(B2545,2,1,1,"all_city_parameter_inputs")))),"",IF(ISBLANK(INDIRECT(ADDRESS(B2545,2,1,1,"all_city_parameter_inputs"))),"",INDIRECT(ADDRESS(B2545,2,1,1,"all_city_parameter_inputs"))))</f>
        <v>mean</v>
      </c>
      <c r="H2545" s="17" cm="1">
        <f t="array" aca="1" ref="H2545" ca="1">IF(ISBLANK(INDIRECT(ADDRESS(B2545,A2545,1,1,"all_city_parameter_inputs"))), "--",INDIRECT(ADDRESS(B2545,A2545,1,1,"all_city_parameter_inputs")))</f>
        <v>0.99998621767953599</v>
      </c>
      <c r="I2545" s="17" t="str">
        <f ca="1">IF(OR(G2545="alpha",G2545="beta",G2545="sd",G2545="mean"),"--",VLOOKUP(C2545,Default!$B$5:$H$113,7,FALSE))</f>
        <v>--</v>
      </c>
      <c r="J2545" s="4" t="str">
        <f ca="1">VLOOKUP(F2545,Lookup!$C$5:$D$109,2, FALSE)</f>
        <v>Travel values</v>
      </c>
      <c r="K2545" s="4" t="str">
        <f ca="1">VLOOKUP(C2545,Default!$B$4:$E$113,4, FALSE)</f>
        <v>scalar for PT distance, i.e. all public transport journey (incl bus driver if added) are scaled by this scalar</v>
      </c>
      <c r="L2545" s="21" t="str" cm="1">
        <f t="array" aca="1" ref="L2545" ca="1">IF(ISNA(VLOOKUP(D2545,Grouped_Sources!$C:$C,1,FALSE)),"", INDIRECT(VLOOKUP(D2545,Grouped_Sources!$C:$G,5,FALSE)))</f>
        <v xml:space="preserve"> on OneDrive Ali Abbas - ITHIM Global\Methods and Processes\Input Parameters\DistanceScalars</v>
      </c>
      <c r="M2545" s="21"/>
      <c r="N2545" s="21"/>
    </row>
    <row r="2546" spans="1:14">
      <c r="A2546" s="5">
        <f t="shared" si="384"/>
        <v>28</v>
      </c>
      <c r="B2546" s="5">
        <f t="shared" si="385"/>
        <v>69</v>
      </c>
      <c r="C2546" s="5" t="str">
        <f t="shared" ca="1" si="387"/>
        <v>distance_scalar_pt</v>
      </c>
      <c r="D2546" s="5" t="str">
        <f t="shared" ca="1" si="386"/>
        <v>distance_scalar_pt_nairobi</v>
      </c>
      <c r="E2546" s="4" t="str" cm="1">
        <f t="array" aca="1" ref="E2546" ca="1">INDIRECT(ADDRESS(1,A2546,1,1,"all_city_parameter_inputs"))</f>
        <v>nairobi</v>
      </c>
      <c r="F2546" s="6" t="str" cm="1">
        <f t="array" aca="1" ref="F2546" ca="1">IF(AND(ISBLANK(INDIRECT(ADDRESS(B2546,2,1,1,"all_city_parameter_inputs"))), ISBLANK(INDIRECT(ADDRESS(B2546,1,1,1,"all_city_parameter_inputs")))), "", IF(ISBLANK(INDIRECT(ADDRESS(B2546,1,1,1,"all_city_parameter_inputs"))), All_city_list!F2545,INDIRECT(ADDRESS(B2546,1,1,1,"all_city_parameter_inputs"))))</f>
        <v>distance_scalar_pt</v>
      </c>
      <c r="G2546" s="4" t="str" cm="1">
        <f t="array" aca="1" ref="G2546" ca="1">IF(AND(ISBLANK(INDIRECT(ADDRESS(B2546,3,1,1,"all_city_parameter_inputs"))),ISBLANK(INDIRECT(ADDRESS(B2546,2,1,1,"all_city_parameter_inputs")))),"",IF(ISBLANK(INDIRECT(ADDRESS(B2546,2,1,1,"all_city_parameter_inputs"))),"",INDIRECT(ADDRESS(B2546,2,1,1,"all_city_parameter_inputs"))))</f>
        <v>sd</v>
      </c>
      <c r="H2546" s="17" cm="1">
        <f t="array" aca="1" ref="H2546" ca="1">IF(ISBLANK(INDIRECT(ADDRESS(B2546,A2546,1,1,"all_city_parameter_inputs"))), "--",INDIRECT(ADDRESS(B2546,A2546,1,1,"all_city_parameter_inputs")))</f>
        <v>1.0052640285515</v>
      </c>
      <c r="I2546" s="17" t="str">
        <f ca="1">IF(OR(G2546="alpha",G2546="beta",G2546="sd",G2546="mean"),"--",VLOOKUP(C2546,Default!$B$5:$H$113,7,FALSE))</f>
        <v>--</v>
      </c>
      <c r="J2546" s="4" t="str">
        <f ca="1">VLOOKUP(F2546,Lookup!$C$5:$D$109,2, FALSE)</f>
        <v>Travel values</v>
      </c>
      <c r="K2546" s="4" t="str">
        <f ca="1">VLOOKUP(C2546,Default!$B$4:$E$113,4, FALSE)</f>
        <v>scalar for PT distance, i.e. all public transport journey (incl bus driver if added) are scaled by this scalar</v>
      </c>
      <c r="L2546" s="21" t="str" cm="1">
        <f t="array" aca="1" ref="L2546" ca="1">IF(ISNA(VLOOKUP(D2546,Grouped_Sources!$C:$C,1,FALSE)),"", INDIRECT(VLOOKUP(D2546,Grouped_Sources!$C:$G,5,FALSE)))</f>
        <v xml:space="preserve"> on OneDrive Ali Abbas - ITHIM Global\Methods and Processes\Input Parameters\DistanceScalars</v>
      </c>
      <c r="M2546" s="21"/>
      <c r="N2546" s="21"/>
    </row>
    <row r="2547" spans="1:14">
      <c r="A2547" s="5">
        <f t="shared" si="384"/>
        <v>28</v>
      </c>
      <c r="B2547" s="5">
        <f t="shared" si="385"/>
        <v>70</v>
      </c>
      <c r="C2547" s="5" t="str">
        <f t="shared" ca="1" si="387"/>
        <v>distance_scalar_walking</v>
      </c>
      <c r="D2547" s="5" t="str">
        <f t="shared" ca="1" si="386"/>
        <v>distance_scalar_walking_nairobi</v>
      </c>
      <c r="E2547" s="4" t="str" cm="1">
        <f t="array" aca="1" ref="E2547" ca="1">INDIRECT(ADDRESS(1,A2547,1,1,"all_city_parameter_inputs"))</f>
        <v>nairobi</v>
      </c>
      <c r="F2547" s="6" t="str" cm="1">
        <f t="array" aca="1" ref="F2547" ca="1">IF(AND(ISBLANK(INDIRECT(ADDRESS(B2547,2,1,1,"all_city_parameter_inputs"))), ISBLANK(INDIRECT(ADDRESS(B2547,1,1,1,"all_city_parameter_inputs")))), "", IF(ISBLANK(INDIRECT(ADDRESS(B2547,1,1,1,"all_city_parameter_inputs"))), All_city_list!F2546,INDIRECT(ADDRESS(B2547,1,1,1,"all_city_parameter_inputs"))))</f>
        <v>distance_scalar_walking</v>
      </c>
      <c r="G2547" s="4" t="str" cm="1">
        <f t="array" aca="1" ref="G2547" ca="1">IF(AND(ISBLANK(INDIRECT(ADDRESS(B2547,3,1,1,"all_city_parameter_inputs"))),ISBLANK(INDIRECT(ADDRESS(B2547,2,1,1,"all_city_parameter_inputs")))),"",IF(ISBLANK(INDIRECT(ADDRESS(B2547,2,1,1,"all_city_parameter_inputs"))),"",INDIRECT(ADDRESS(B2547,2,1,1,"all_city_parameter_inputs"))))</f>
        <v>constant</v>
      </c>
      <c r="H2547" s="17" cm="1">
        <f t="array" aca="1" ref="H2547" ca="1">IF(ISBLANK(INDIRECT(ADDRESS(B2547,A2547,1,1,"all_city_parameter_inputs"))), "--",INDIRECT(ADDRESS(B2547,A2547,1,1,"all_city_parameter_inputs")))</f>
        <v>1</v>
      </c>
      <c r="I2547" s="17">
        <f ca="1">IF(OR(G2547="alpha",G2547="beta",G2547="sd",G2547="mean"),"--",VLOOKUP(C2547,Default!$B$5:$H$113,7,FALSE))</f>
        <v>1</v>
      </c>
      <c r="J2547" s="4" t="str">
        <f ca="1">VLOOKUP(F2547,Lookup!$C$5:$D$109,2, FALSE)</f>
        <v>Travel values</v>
      </c>
      <c r="K2547" s="4" t="str">
        <f ca="1">VLOOKUP(C2547,Default!$B$4:$E$113,4, FALSE)</f>
        <v>scalar for walking distance, i.e. all walking trips are scaled by this scalar</v>
      </c>
      <c r="L2547" s="21" t="str" cm="1">
        <f t="array" aca="1" ref="L2547" ca="1">IF(ISNA(VLOOKUP(D2547,Grouped_Sources!$C:$C,1,FALSE)),"", INDIRECT(VLOOKUP(D2547,Grouped_Sources!$C:$G,5,FALSE)))</f>
        <v xml:space="preserve"> on OneDrive Ali Abbas - ITHIM Global\Methods and Processes\Input Parameters\DistanceScalars</v>
      </c>
      <c r="M2547" s="21"/>
      <c r="N2547" s="21"/>
    </row>
    <row r="2548" spans="1:14">
      <c r="A2548" s="5">
        <f t="shared" si="384"/>
        <v>28</v>
      </c>
      <c r="B2548" s="5">
        <f t="shared" si="385"/>
        <v>71</v>
      </c>
      <c r="C2548" s="5" t="str">
        <f t="shared" ca="1" si="387"/>
        <v>distance_scalar_walking</v>
      </c>
      <c r="D2548" s="5" t="str">
        <f t="shared" ca="1" si="386"/>
        <v>distance_scalar_walking_nairobi</v>
      </c>
      <c r="E2548" s="4" t="str" cm="1">
        <f t="array" aca="1" ref="E2548" ca="1">INDIRECT(ADDRESS(1,A2548,1,1,"all_city_parameter_inputs"))</f>
        <v>nairobi</v>
      </c>
      <c r="F2548" s="6" t="str" cm="1">
        <f t="array" aca="1" ref="F2548" ca="1">IF(AND(ISBLANK(INDIRECT(ADDRESS(B2548,2,1,1,"all_city_parameter_inputs"))), ISBLANK(INDIRECT(ADDRESS(B2548,1,1,1,"all_city_parameter_inputs")))), "", IF(ISBLANK(INDIRECT(ADDRESS(B2548,1,1,1,"all_city_parameter_inputs"))), All_city_list!F2547,INDIRECT(ADDRESS(B2548,1,1,1,"all_city_parameter_inputs"))))</f>
        <v>distance_scalar_walking</v>
      </c>
      <c r="G2548" s="4" t="str" cm="1">
        <f t="array" aca="1" ref="G2548" ca="1">IF(AND(ISBLANK(INDIRECT(ADDRESS(B2548,3,1,1,"all_city_parameter_inputs"))),ISBLANK(INDIRECT(ADDRESS(B2548,2,1,1,"all_city_parameter_inputs")))),"",IF(ISBLANK(INDIRECT(ADDRESS(B2548,2,1,1,"all_city_parameter_inputs"))),"",INDIRECT(ADDRESS(B2548,2,1,1,"all_city_parameter_inputs"))))</f>
        <v>mean</v>
      </c>
      <c r="H2548" s="17" cm="1">
        <f t="array" aca="1" ref="H2548" ca="1">IF(ISBLANK(INDIRECT(ADDRESS(B2548,A2548,1,1,"all_city_parameter_inputs"))), "--",INDIRECT(ADDRESS(B2548,A2548,1,1,"all_city_parameter_inputs")))</f>
        <v>0.99997371027575699</v>
      </c>
      <c r="I2548" s="17" t="str">
        <f ca="1">IF(OR(G2548="alpha",G2548="beta",G2548="sd",G2548="mean"),"--",VLOOKUP(C2548,Default!$B$5:$H$113,7,FALSE))</f>
        <v>--</v>
      </c>
      <c r="J2548" s="4" t="str">
        <f ca="1">VLOOKUP(F2548,Lookup!$C$5:$D$109,2, FALSE)</f>
        <v>Travel values</v>
      </c>
      <c r="K2548" s="4" t="str">
        <f ca="1">VLOOKUP(C2548,Default!$B$4:$E$113,4, FALSE)</f>
        <v>scalar for walking distance, i.e. all walking trips are scaled by this scalar</v>
      </c>
      <c r="L2548" s="21" t="str" cm="1">
        <f t="array" aca="1" ref="L2548" ca="1">IF(ISNA(VLOOKUP(D2548,Grouped_Sources!$C:$C,1,FALSE)),"", INDIRECT(VLOOKUP(D2548,Grouped_Sources!$C:$G,5,FALSE)))</f>
        <v xml:space="preserve"> on OneDrive Ali Abbas - ITHIM Global\Methods and Processes\Input Parameters\DistanceScalars</v>
      </c>
      <c r="M2548" s="21"/>
      <c r="N2548" s="21"/>
    </row>
    <row r="2549" spans="1:14">
      <c r="A2549" s="5">
        <f t="shared" si="384"/>
        <v>28</v>
      </c>
      <c r="B2549" s="5">
        <f t="shared" si="385"/>
        <v>72</v>
      </c>
      <c r="C2549" s="5" t="str">
        <f t="shared" ca="1" si="387"/>
        <v>distance_scalar_walking</v>
      </c>
      <c r="D2549" s="5" t="str">
        <f t="shared" ca="1" si="386"/>
        <v>distance_scalar_walking_nairobi</v>
      </c>
      <c r="E2549" s="4" t="str" cm="1">
        <f t="array" aca="1" ref="E2549" ca="1">INDIRECT(ADDRESS(1,A2549,1,1,"all_city_parameter_inputs"))</f>
        <v>nairobi</v>
      </c>
      <c r="F2549" s="6" t="str" cm="1">
        <f t="array" aca="1" ref="F2549" ca="1">IF(AND(ISBLANK(INDIRECT(ADDRESS(B2549,2,1,1,"all_city_parameter_inputs"))), ISBLANK(INDIRECT(ADDRESS(B2549,1,1,1,"all_city_parameter_inputs")))), "", IF(ISBLANK(INDIRECT(ADDRESS(B2549,1,1,1,"all_city_parameter_inputs"))), All_city_list!F2548,INDIRECT(ADDRESS(B2549,1,1,1,"all_city_parameter_inputs"))))</f>
        <v>distance_scalar_walking</v>
      </c>
      <c r="G2549" s="4" t="str" cm="1">
        <f t="array" aca="1" ref="G2549" ca="1">IF(AND(ISBLANK(INDIRECT(ADDRESS(B2549,3,1,1,"all_city_parameter_inputs"))),ISBLANK(INDIRECT(ADDRESS(B2549,2,1,1,"all_city_parameter_inputs")))),"",IF(ISBLANK(INDIRECT(ADDRESS(B2549,2,1,1,"all_city_parameter_inputs"))),"",INDIRECT(ADDRESS(B2549,2,1,1,"all_city_parameter_inputs"))))</f>
        <v>sd</v>
      </c>
      <c r="H2549" s="17" cm="1">
        <f t="array" aca="1" ref="H2549" ca="1">IF(ISBLANK(INDIRECT(ADDRESS(B2549,A2549,1,1,"all_city_parameter_inputs"))), "--",INDIRECT(ADDRESS(B2549,A2549,1,1,"all_city_parameter_inputs")))</f>
        <v>1.00727757015562</v>
      </c>
      <c r="I2549" s="17" t="str">
        <f ca="1">IF(OR(G2549="alpha",G2549="beta",G2549="sd",G2549="mean"),"--",VLOOKUP(C2549,Default!$B$5:$H$113,7,FALSE))</f>
        <v>--</v>
      </c>
      <c r="J2549" s="4" t="str">
        <f ca="1">VLOOKUP(F2549,Lookup!$C$5:$D$109,2, FALSE)</f>
        <v>Travel values</v>
      </c>
      <c r="K2549" s="4" t="str">
        <f ca="1">VLOOKUP(C2549,Default!$B$4:$E$113,4, FALSE)</f>
        <v>scalar for walking distance, i.e. all walking trips are scaled by this scalar</v>
      </c>
      <c r="L2549" s="21" t="str" cm="1">
        <f t="array" aca="1" ref="L2549" ca="1">IF(ISNA(VLOOKUP(D2549,Grouped_Sources!$C:$C,1,FALSE)),"", INDIRECT(VLOOKUP(D2549,Grouped_Sources!$C:$G,5,FALSE)))</f>
        <v xml:space="preserve"> on OneDrive Ali Abbas - ITHIM Global\Methods and Processes\Input Parameters\DistanceScalars</v>
      </c>
      <c r="M2549" s="21"/>
      <c r="N2549" s="21"/>
    </row>
    <row r="2550" spans="1:14">
      <c r="A2550" s="5">
        <f t="shared" si="384"/>
        <v>28</v>
      </c>
      <c r="B2550" s="5">
        <f t="shared" si="385"/>
        <v>73</v>
      </c>
      <c r="C2550" s="5" t="str">
        <f t="shared" ca="1" si="387"/>
        <v>distance_scalar_cycling</v>
      </c>
      <c r="D2550" s="5" t="str">
        <f t="shared" ca="1" si="386"/>
        <v>distance_scalar_cycling_nairobi</v>
      </c>
      <c r="E2550" s="4" t="str" cm="1">
        <f t="array" aca="1" ref="E2550" ca="1">INDIRECT(ADDRESS(1,A2550,1,1,"all_city_parameter_inputs"))</f>
        <v>nairobi</v>
      </c>
      <c r="F2550" s="6" t="str" cm="1">
        <f t="array" aca="1" ref="F2550" ca="1">IF(AND(ISBLANK(INDIRECT(ADDRESS(B2550,2,1,1,"all_city_parameter_inputs"))), ISBLANK(INDIRECT(ADDRESS(B2550,1,1,1,"all_city_parameter_inputs")))), "", IF(ISBLANK(INDIRECT(ADDRESS(B2550,1,1,1,"all_city_parameter_inputs"))), All_city_list!F2549,INDIRECT(ADDRESS(B2550,1,1,1,"all_city_parameter_inputs"))))</f>
        <v>distance_scalar_cycling</v>
      </c>
      <c r="G2550" s="4" t="str" cm="1">
        <f t="array" aca="1" ref="G2550" ca="1">IF(AND(ISBLANK(INDIRECT(ADDRESS(B2550,3,1,1,"all_city_parameter_inputs"))),ISBLANK(INDIRECT(ADDRESS(B2550,2,1,1,"all_city_parameter_inputs")))),"",IF(ISBLANK(INDIRECT(ADDRESS(B2550,2,1,1,"all_city_parameter_inputs"))),"",INDIRECT(ADDRESS(B2550,2,1,1,"all_city_parameter_inputs"))))</f>
        <v>constant</v>
      </c>
      <c r="H2550" s="17" cm="1">
        <f t="array" aca="1" ref="H2550" ca="1">IF(ISBLANK(INDIRECT(ADDRESS(B2550,A2550,1,1,"all_city_parameter_inputs"))), "--",INDIRECT(ADDRESS(B2550,A2550,1,1,"all_city_parameter_inputs")))</f>
        <v>1</v>
      </c>
      <c r="I2550" s="17">
        <f ca="1">IF(OR(G2550="alpha",G2550="beta",G2550="sd",G2550="mean"),"--",VLOOKUP(C2550,Default!$B$5:$H$113,7,FALSE))</f>
        <v>1</v>
      </c>
      <c r="J2550" s="4" t="str">
        <f ca="1">VLOOKUP(F2550,Lookup!$C$5:$D$109,2, FALSE)</f>
        <v>Travel values</v>
      </c>
      <c r="K2550" s="4" t="str">
        <f ca="1">VLOOKUP(C2550,Default!$B$4:$E$113,4, FALSE)</f>
        <v>scalar for cycling distance, i.e. all cycling trips are scaled by this scalar</v>
      </c>
      <c r="L2550" s="21" t="str" cm="1">
        <f t="array" aca="1" ref="L2550" ca="1">IF(ISNA(VLOOKUP(D2550,Grouped_Sources!$C:$C,1,FALSE)),"", INDIRECT(VLOOKUP(D2550,Grouped_Sources!$C:$G,5,FALSE)))</f>
        <v xml:space="preserve"> on OneDrive Ali Abbas - ITHIM Global\Methods and Processes\Input Parameters\DistanceScalars</v>
      </c>
      <c r="M2550" s="21"/>
      <c r="N2550" s="21"/>
    </row>
    <row r="2551" spans="1:14">
      <c r="A2551" s="5">
        <f t="shared" si="384"/>
        <v>28</v>
      </c>
      <c r="B2551" s="5">
        <f t="shared" si="385"/>
        <v>74</v>
      </c>
      <c r="C2551" s="5" t="str">
        <f t="shared" ca="1" si="387"/>
        <v>distance_scalar_cycling</v>
      </c>
      <c r="D2551" s="5" t="str">
        <f t="shared" ca="1" si="386"/>
        <v>distance_scalar_cycling_nairobi</v>
      </c>
      <c r="E2551" s="4" t="str" cm="1">
        <f t="array" aca="1" ref="E2551" ca="1">INDIRECT(ADDRESS(1,A2551,1,1,"all_city_parameter_inputs"))</f>
        <v>nairobi</v>
      </c>
      <c r="F2551" s="6" t="str" cm="1">
        <f t="array" aca="1" ref="F2551" ca="1">IF(AND(ISBLANK(INDIRECT(ADDRESS(B2551,2,1,1,"all_city_parameter_inputs"))), ISBLANK(INDIRECT(ADDRESS(B2551,1,1,1,"all_city_parameter_inputs")))), "", IF(ISBLANK(INDIRECT(ADDRESS(B2551,1,1,1,"all_city_parameter_inputs"))), All_city_list!F2550,INDIRECT(ADDRESS(B2551,1,1,1,"all_city_parameter_inputs"))))</f>
        <v>distance_scalar_cycling</v>
      </c>
      <c r="G2551" s="4" t="str" cm="1">
        <f t="array" aca="1" ref="G2551" ca="1">IF(AND(ISBLANK(INDIRECT(ADDRESS(B2551,3,1,1,"all_city_parameter_inputs"))),ISBLANK(INDIRECT(ADDRESS(B2551,2,1,1,"all_city_parameter_inputs")))),"",IF(ISBLANK(INDIRECT(ADDRESS(B2551,2,1,1,"all_city_parameter_inputs"))),"",INDIRECT(ADDRESS(B2551,2,1,1,"all_city_parameter_inputs"))))</f>
        <v>mean</v>
      </c>
      <c r="H2551" s="17" cm="1">
        <f t="array" aca="1" ref="H2551" ca="1">IF(ISBLANK(INDIRECT(ADDRESS(B2551,A2551,1,1,"all_city_parameter_inputs"))), "--",INDIRECT(ADDRESS(B2551,A2551,1,1,"all_city_parameter_inputs")))</f>
        <v>0.99961437583545698</v>
      </c>
      <c r="I2551" s="17" t="str">
        <f ca="1">IF(OR(G2551="alpha",G2551="beta",G2551="sd",G2551="mean"),"--",VLOOKUP(C2551,Default!$B$5:$H$113,7,FALSE))</f>
        <v>--</v>
      </c>
      <c r="J2551" s="4" t="str">
        <f ca="1">VLOOKUP(F2551,Lookup!$C$5:$D$109,2, FALSE)</f>
        <v>Travel values</v>
      </c>
      <c r="K2551" s="4" t="str">
        <f ca="1">VLOOKUP(C2551,Default!$B$4:$E$113,4, FALSE)</f>
        <v>scalar for cycling distance, i.e. all cycling trips are scaled by this scalar</v>
      </c>
      <c r="L2551" s="21" t="str" cm="1">
        <f t="array" aca="1" ref="L2551" ca="1">IF(ISNA(VLOOKUP(D2551,Grouped_Sources!$C:$C,1,FALSE)),"", INDIRECT(VLOOKUP(D2551,Grouped_Sources!$C:$G,5,FALSE)))</f>
        <v xml:space="preserve"> on OneDrive Ali Abbas - ITHIM Global\Methods and Processes\Input Parameters\DistanceScalars</v>
      </c>
      <c r="M2551" s="21"/>
      <c r="N2551" s="21"/>
    </row>
    <row r="2552" spans="1:14">
      <c r="A2552" s="5">
        <f t="shared" si="384"/>
        <v>28</v>
      </c>
      <c r="B2552" s="5">
        <f t="shared" si="385"/>
        <v>75</v>
      </c>
      <c r="C2552" s="5" t="str">
        <f t="shared" ca="1" si="387"/>
        <v>distance_scalar_cycling</v>
      </c>
      <c r="D2552" s="5" t="str">
        <f t="shared" ca="1" si="386"/>
        <v>distance_scalar_cycling_nairobi</v>
      </c>
      <c r="E2552" s="4" t="str" cm="1">
        <f t="array" aca="1" ref="E2552" ca="1">INDIRECT(ADDRESS(1,A2552,1,1,"all_city_parameter_inputs"))</f>
        <v>nairobi</v>
      </c>
      <c r="F2552" s="6" t="str" cm="1">
        <f t="array" aca="1" ref="F2552" ca="1">IF(AND(ISBLANK(INDIRECT(ADDRESS(B2552,2,1,1,"all_city_parameter_inputs"))), ISBLANK(INDIRECT(ADDRESS(B2552,1,1,1,"all_city_parameter_inputs")))), "", IF(ISBLANK(INDIRECT(ADDRESS(B2552,1,1,1,"all_city_parameter_inputs"))), All_city_list!F2551,INDIRECT(ADDRESS(B2552,1,1,1,"all_city_parameter_inputs"))))</f>
        <v>distance_scalar_cycling</v>
      </c>
      <c r="G2552" s="4" t="str" cm="1">
        <f t="array" aca="1" ref="G2552" ca="1">IF(AND(ISBLANK(INDIRECT(ADDRESS(B2552,3,1,1,"all_city_parameter_inputs"))),ISBLANK(INDIRECT(ADDRESS(B2552,2,1,1,"all_city_parameter_inputs")))),"",IF(ISBLANK(INDIRECT(ADDRESS(B2552,2,1,1,"all_city_parameter_inputs"))),"",INDIRECT(ADDRESS(B2552,2,1,1,"all_city_parameter_inputs"))))</f>
        <v>sd</v>
      </c>
      <c r="H2552" s="17" cm="1">
        <f t="array" aca="1" ref="H2552" ca="1">IF(ISBLANK(INDIRECT(ADDRESS(B2552,A2552,1,1,"all_city_parameter_inputs"))), "--",INDIRECT(ADDRESS(B2552,A2552,1,1,"all_city_parameter_inputs")))</f>
        <v>1.0281633302272699</v>
      </c>
      <c r="I2552" s="17" t="str">
        <f ca="1">IF(OR(G2552="alpha",G2552="beta",G2552="sd",G2552="mean"),"--",VLOOKUP(C2552,Default!$B$5:$H$113,7,FALSE))</f>
        <v>--</v>
      </c>
      <c r="J2552" s="4" t="str">
        <f ca="1">VLOOKUP(F2552,Lookup!$C$5:$D$109,2, FALSE)</f>
        <v>Travel values</v>
      </c>
      <c r="K2552" s="4" t="str">
        <f ca="1">VLOOKUP(C2552,Default!$B$4:$E$113,4, FALSE)</f>
        <v>scalar for cycling distance, i.e. all cycling trips are scaled by this scalar</v>
      </c>
      <c r="L2552" s="21" t="str" cm="1">
        <f t="array" aca="1" ref="L2552" ca="1">IF(ISNA(VLOOKUP(D2552,Grouped_Sources!$C:$C,1,FALSE)),"", INDIRECT(VLOOKUP(D2552,Grouped_Sources!$C:$G,5,FALSE)))</f>
        <v xml:space="preserve"> on OneDrive Ali Abbas - ITHIM Global\Methods and Processes\Input Parameters\DistanceScalars</v>
      </c>
      <c r="M2552" s="21"/>
      <c r="N2552" s="21"/>
    </row>
    <row r="2553" spans="1:14">
      <c r="A2553" s="5">
        <f t="shared" si="384"/>
        <v>28</v>
      </c>
      <c r="B2553" s="5">
        <f t="shared" si="385"/>
        <v>76</v>
      </c>
      <c r="C2553" s="5" t="str">
        <f t="shared" ca="1" si="387"/>
        <v>CO2_emission_inventories motorcycle</v>
      </c>
      <c r="D2553" s="5" t="str">
        <f t="shared" ca="1" si="386"/>
        <v>CO2_emission_inventories_nairobi</v>
      </c>
      <c r="E2553" s="4" t="str" cm="1">
        <f t="array" aca="1" ref="E2553" ca="1">INDIRECT(ADDRESS(1,A2553,1,1,"all_city_parameter_inputs"))</f>
        <v>nairobi</v>
      </c>
      <c r="F2553" s="6" t="str" cm="1">
        <f t="array" aca="1" ref="F2553" ca="1">IF(AND(ISBLANK(INDIRECT(ADDRESS(B2553,2,1,1,"all_city_parameter_inputs"))), ISBLANK(INDIRECT(ADDRESS(B2553,1,1,1,"all_city_parameter_inputs")))), "", IF(ISBLANK(INDIRECT(ADDRESS(B2553,1,1,1,"all_city_parameter_inputs"))), All_city_list!F2552,INDIRECT(ADDRESS(B2553,1,1,1,"all_city_parameter_inputs"))))</f>
        <v>CO2_emission_inventories</v>
      </c>
      <c r="G2553" s="4" t="str" cm="1">
        <f t="array" aca="1" ref="G2553" ca="1">IF(AND(ISBLANK(INDIRECT(ADDRESS(B2553,3,1,1,"all_city_parameter_inputs"))),ISBLANK(INDIRECT(ADDRESS(B2553,2,1,1,"all_city_parameter_inputs")))),"",IF(ISBLANK(INDIRECT(ADDRESS(B2553,2,1,1,"all_city_parameter_inputs"))),"",INDIRECT(ADDRESS(B2553,2,1,1,"all_city_parameter_inputs"))))</f>
        <v>motorcycle</v>
      </c>
      <c r="H2553" s="17" cm="1">
        <f t="array" aca="1" ref="H2553" ca="1">IF(ISBLANK(INDIRECT(ADDRESS(B2553,A2553,1,1,"all_city_parameter_inputs"))), "--",INDIRECT(ADDRESS(B2553,A2553,1,1,"all_city_parameter_inputs")))</f>
        <v>2900</v>
      </c>
      <c r="I2553" s="17">
        <f ca="1">IF(OR(G2553="alpha",G2553="beta",G2553="sd",G2553="mean"),"--",VLOOKUP(C2553,Default!$B$5:$H$113,7,FALSE))</f>
        <v>30033.571810000001</v>
      </c>
      <c r="J2553" s="4" t="str">
        <f ca="1">VLOOKUP(F2553,Lookup!$C$5:$D$109,2, FALSE)</f>
        <v>Pollution values</v>
      </c>
      <c r="K2553" s="4" t="str">
        <f ca="1">VLOOKUP(C2553,Default!$B$4:$E$113,4, FALSE)</f>
        <v>- used to estimate the CO2 for scenarios (function "scenario_co2_calculations").
- used to create the VEHICLE_INVENTORY, with speeds, PM and CO2 emissions (function "set_vehicle_inventory").</v>
      </c>
      <c r="L2553" s="29" t="str" cm="1">
        <f t="array" aca="1" ref="L2553" ca="1">IF(ISNA(VLOOKUP(D2553,Grouped_Sources!$C:$C,1,FALSE)),"", INDIRECT(VLOOKUP(D2553,Grouped_Sources!$C:$G,5,FALSE)))</f>
        <v/>
      </c>
      <c r="M2553" s="29"/>
      <c r="N2553" s="21"/>
    </row>
    <row r="2554" spans="1:14">
      <c r="A2554" s="5">
        <f t="shared" si="384"/>
        <v>28</v>
      </c>
      <c r="B2554" s="5">
        <f t="shared" si="385"/>
        <v>77</v>
      </c>
      <c r="C2554" s="5" t="str">
        <f t="shared" ca="1" si="387"/>
        <v>CO2_emission_inventories car</v>
      </c>
      <c r="D2554" s="5" t="str">
        <f t="shared" ca="1" si="386"/>
        <v>CO2_emission_inventories_nairobi</v>
      </c>
      <c r="E2554" s="4" t="str" cm="1">
        <f t="array" aca="1" ref="E2554" ca="1">INDIRECT(ADDRESS(1,A2554,1,1,"all_city_parameter_inputs"))</f>
        <v>nairobi</v>
      </c>
      <c r="F2554" s="6" t="str" cm="1">
        <f t="array" aca="1" ref="F2554" ca="1">IF(AND(ISBLANK(INDIRECT(ADDRESS(B2554,2,1,1,"all_city_parameter_inputs"))), ISBLANK(INDIRECT(ADDRESS(B2554,1,1,1,"all_city_parameter_inputs")))), "", IF(ISBLANK(INDIRECT(ADDRESS(B2554,1,1,1,"all_city_parameter_inputs"))), All_city_list!F2553,INDIRECT(ADDRESS(B2554,1,1,1,"all_city_parameter_inputs"))))</f>
        <v>CO2_emission_inventories</v>
      </c>
      <c r="G2554" s="4" t="str" cm="1">
        <f t="array" aca="1" ref="G2554" ca="1">IF(AND(ISBLANK(INDIRECT(ADDRESS(B2554,3,1,1,"all_city_parameter_inputs"))),ISBLANK(INDIRECT(ADDRESS(B2554,2,1,1,"all_city_parameter_inputs")))),"",IF(ISBLANK(INDIRECT(ADDRESS(B2554,2,1,1,"all_city_parameter_inputs"))),"",INDIRECT(ADDRESS(B2554,2,1,1,"all_city_parameter_inputs"))))</f>
        <v>car</v>
      </c>
      <c r="H2554" s="17" cm="1">
        <f t="array" aca="1" ref="H2554" ca="1">IF(ISBLANK(INDIRECT(ADDRESS(B2554,A2554,1,1,"all_city_parameter_inputs"))), "--",INDIRECT(ADDRESS(B2554,A2554,1,1,"all_city_parameter_inputs")))</f>
        <v>339981</v>
      </c>
      <c r="I2554" s="17">
        <f ca="1">IF(OR(G2554="alpha",G2554="beta",G2554="sd",G2554="mean"),"--",VLOOKUP(C2554,Default!$B$5:$H$113,7,FALSE))</f>
        <v>1033377.341</v>
      </c>
      <c r="J2554" s="4" t="str">
        <f ca="1">VLOOKUP(F2554,Lookup!$C$5:$D$109,2, FALSE)</f>
        <v>Pollution values</v>
      </c>
      <c r="K2554" s="4">
        <f ca="1">VLOOKUP(C2554,Default!$B$4:$E$113,4, FALSE)</f>
        <v>0</v>
      </c>
      <c r="L2554" s="29" t="str" cm="1">
        <f t="array" aca="1" ref="L2554" ca="1">IF(ISNA(VLOOKUP(D2554,Grouped_Sources!$C:$C,1,FALSE)),"", INDIRECT(VLOOKUP(D2554,Grouped_Sources!$C:$G,5,FALSE)))</f>
        <v/>
      </c>
      <c r="M2554" s="29"/>
      <c r="N2554" s="21"/>
    </row>
    <row r="2555" spans="1:14">
      <c r="A2555" s="5">
        <f t="shared" si="384"/>
        <v>28</v>
      </c>
      <c r="B2555" s="5">
        <f t="shared" si="385"/>
        <v>78</v>
      </c>
      <c r="C2555" s="5" t="str">
        <f t="shared" ca="1" si="387"/>
        <v>CO2_emission_inventories bus_driver</v>
      </c>
      <c r="D2555" s="5" t="str">
        <f t="shared" ca="1" si="386"/>
        <v>CO2_emission_inventories_nairobi</v>
      </c>
      <c r="E2555" s="4" t="str" cm="1">
        <f t="array" aca="1" ref="E2555" ca="1">INDIRECT(ADDRESS(1,A2555,1,1,"all_city_parameter_inputs"))</f>
        <v>nairobi</v>
      </c>
      <c r="F2555" s="6" t="str" cm="1">
        <f t="array" aca="1" ref="F2555" ca="1">IF(AND(ISBLANK(INDIRECT(ADDRESS(B2555,2,1,1,"all_city_parameter_inputs"))), ISBLANK(INDIRECT(ADDRESS(B2555,1,1,1,"all_city_parameter_inputs")))), "", IF(ISBLANK(INDIRECT(ADDRESS(B2555,1,1,1,"all_city_parameter_inputs"))), All_city_list!F2554,INDIRECT(ADDRESS(B2555,1,1,1,"all_city_parameter_inputs"))))</f>
        <v>CO2_emission_inventories</v>
      </c>
      <c r="G2555" s="4" t="str" cm="1">
        <f t="array" aca="1" ref="G2555" ca="1">IF(AND(ISBLANK(INDIRECT(ADDRESS(B2555,3,1,1,"all_city_parameter_inputs"))),ISBLANK(INDIRECT(ADDRESS(B2555,2,1,1,"all_city_parameter_inputs")))),"",IF(ISBLANK(INDIRECT(ADDRESS(B2555,2,1,1,"all_city_parameter_inputs"))),"",INDIRECT(ADDRESS(B2555,2,1,1,"all_city_parameter_inputs"))))</f>
        <v>bus_driver</v>
      </c>
      <c r="H2555" s="17" cm="1">
        <f t="array" aca="1" ref="H2555" ca="1">IF(ISBLANK(INDIRECT(ADDRESS(B2555,A2555,1,1,"all_city_parameter_inputs"))), "--",INDIRECT(ADDRESS(B2555,A2555,1,1,"all_city_parameter_inputs")))</f>
        <v>19191</v>
      </c>
      <c r="I2555" s="17">
        <f ca="1">IF(OR(G2555="alpha",G2555="beta",G2555="sd",G2555="mean"),"--",VLOOKUP(C2555,Default!$B$5:$H$113,7,FALSE))</f>
        <v>100429.7216</v>
      </c>
      <c r="J2555" s="4" t="str">
        <f ca="1">VLOOKUP(F2555,Lookup!$C$5:$D$109,2, FALSE)</f>
        <v>Pollution values</v>
      </c>
      <c r="K2555" s="4">
        <f ca="1">VLOOKUP(C2555,Default!$B$4:$E$113,4, FALSE)</f>
        <v>0</v>
      </c>
      <c r="L2555" s="29" t="str" cm="1">
        <f t="array" aca="1" ref="L2555" ca="1">IF(ISNA(VLOOKUP(D2555,Grouped_Sources!$C:$C,1,FALSE)),"", INDIRECT(VLOOKUP(D2555,Grouped_Sources!$C:$G,5,FALSE)))</f>
        <v/>
      </c>
      <c r="M2555" s="29"/>
      <c r="N2555" s="21"/>
    </row>
    <row r="2556" spans="1:14">
      <c r="A2556" s="5">
        <f t="shared" si="384"/>
        <v>28</v>
      </c>
      <c r="B2556" s="5">
        <f t="shared" si="385"/>
        <v>79</v>
      </c>
      <c r="C2556" s="5" t="str">
        <f t="shared" ca="1" si="387"/>
        <v>CO2_emission_inventories big_truck</v>
      </c>
      <c r="D2556" s="5" t="str">
        <f t="shared" ca="1" si="386"/>
        <v>CO2_emission_inventories_nairobi</v>
      </c>
      <c r="E2556" s="4" t="str" cm="1">
        <f t="array" aca="1" ref="E2556" ca="1">INDIRECT(ADDRESS(1,A2556,1,1,"all_city_parameter_inputs"))</f>
        <v>nairobi</v>
      </c>
      <c r="F2556" s="6" t="str" cm="1">
        <f t="array" aca="1" ref="F2556" ca="1">IF(AND(ISBLANK(INDIRECT(ADDRESS(B2556,2,1,1,"all_city_parameter_inputs"))), ISBLANK(INDIRECT(ADDRESS(B2556,1,1,1,"all_city_parameter_inputs")))), "", IF(ISBLANK(INDIRECT(ADDRESS(B2556,1,1,1,"all_city_parameter_inputs"))), All_city_list!F2555,INDIRECT(ADDRESS(B2556,1,1,1,"all_city_parameter_inputs"))))</f>
        <v>CO2_emission_inventories</v>
      </c>
      <c r="G2556" s="4" t="str" cm="1">
        <f t="array" aca="1" ref="G2556" ca="1">IF(AND(ISBLANK(INDIRECT(ADDRESS(B2556,3,1,1,"all_city_parameter_inputs"))),ISBLANK(INDIRECT(ADDRESS(B2556,2,1,1,"all_city_parameter_inputs")))),"",IF(ISBLANK(INDIRECT(ADDRESS(B2556,2,1,1,"all_city_parameter_inputs"))),"",INDIRECT(ADDRESS(B2556,2,1,1,"all_city_parameter_inputs"))))</f>
        <v>big_truck</v>
      </c>
      <c r="H2556" s="17" cm="1">
        <f t="array" aca="1" ref="H2556" ca="1">IF(ISBLANK(INDIRECT(ADDRESS(B2556,A2556,1,1,"all_city_parameter_inputs"))), "--",INDIRECT(ADDRESS(B2556,A2556,1,1,"all_city_parameter_inputs")))</f>
        <v>93027</v>
      </c>
      <c r="I2556" s="17">
        <f ca="1">IF(OR(G2556="alpha",G2556="beta",G2556="sd",G2556="mean"),"--",VLOOKUP(C2556,Default!$B$5:$H$113,7,FALSE))</f>
        <v>259655.32449999999</v>
      </c>
      <c r="J2556" s="4" t="str">
        <f ca="1">VLOOKUP(F2556,Lookup!$C$5:$D$109,2, FALSE)</f>
        <v>Pollution values</v>
      </c>
      <c r="K2556" s="4">
        <f ca="1">VLOOKUP(C2556,Default!$B$4:$E$113,4, FALSE)</f>
        <v>0</v>
      </c>
      <c r="L2556" s="29" t="str" cm="1">
        <f t="array" aca="1" ref="L2556" ca="1">IF(ISNA(VLOOKUP(D2556,Grouped_Sources!$C:$C,1,FALSE)),"", INDIRECT(VLOOKUP(D2556,Grouped_Sources!$C:$G,5,FALSE)))</f>
        <v/>
      </c>
      <c r="M2556" s="29"/>
      <c r="N2556" s="21"/>
    </row>
    <row r="2557" spans="1:14">
      <c r="A2557" s="5">
        <f t="shared" si="384"/>
        <v>28</v>
      </c>
      <c r="B2557" s="5">
        <f t="shared" si="385"/>
        <v>80</v>
      </c>
      <c r="C2557" s="5" t="str">
        <f t="shared" ca="1" si="387"/>
        <v>CO2_emission_inventories truck</v>
      </c>
      <c r="D2557" s="5" t="str">
        <f t="shared" ca="1" si="386"/>
        <v>CO2_emission_inventories_nairobi</v>
      </c>
      <c r="E2557" s="4" t="str" cm="1">
        <f t="array" aca="1" ref="E2557" ca="1">INDIRECT(ADDRESS(1,A2557,1,1,"all_city_parameter_inputs"))</f>
        <v>nairobi</v>
      </c>
      <c r="F2557" s="6" t="str" cm="1">
        <f t="array" aca="1" ref="F2557" ca="1">IF(AND(ISBLANK(INDIRECT(ADDRESS(B2557,2,1,1,"all_city_parameter_inputs"))), ISBLANK(INDIRECT(ADDRESS(B2557,1,1,1,"all_city_parameter_inputs")))), "", IF(ISBLANK(INDIRECT(ADDRESS(B2557,1,1,1,"all_city_parameter_inputs"))), All_city_list!F2556,INDIRECT(ADDRESS(B2557,1,1,1,"all_city_parameter_inputs"))))</f>
        <v>CO2_emission_inventories</v>
      </c>
      <c r="G2557" s="4" t="str" cm="1">
        <f t="array" aca="1" ref="G2557" ca="1">IF(AND(ISBLANK(INDIRECT(ADDRESS(B2557,3,1,1,"all_city_parameter_inputs"))),ISBLANK(INDIRECT(ADDRESS(B2557,2,1,1,"all_city_parameter_inputs")))),"",IF(ISBLANK(INDIRECT(ADDRESS(B2557,2,1,1,"all_city_parameter_inputs"))),"",INDIRECT(ADDRESS(B2557,2,1,1,"all_city_parameter_inputs"))))</f>
        <v>truck</v>
      </c>
      <c r="H2557" s="17" cm="1">
        <f t="array" aca="1" ref="H2557" ca="1">IF(ISBLANK(INDIRECT(ADDRESS(B2557,A2557,1,1,"all_city_parameter_inputs"))), "--",INDIRECT(ADDRESS(B2557,A2557,1,1,"all_city_parameter_inputs")))</f>
        <v>46158</v>
      </c>
      <c r="I2557" s="17">
        <f ca="1">IF(OR(G2557="alpha",G2557="beta",G2557="sd",G2557="mean"),"--",VLOOKUP(C2557,Default!$B$5:$H$113,7,FALSE))</f>
        <v>163516.11319999999</v>
      </c>
      <c r="J2557" s="4" t="str">
        <f ca="1">VLOOKUP(F2557,Lookup!$C$5:$D$109,2, FALSE)</f>
        <v>Pollution values</v>
      </c>
      <c r="K2557" s="4">
        <f ca="1">VLOOKUP(C2557,Default!$B$4:$E$113,4, FALSE)</f>
        <v>0</v>
      </c>
      <c r="L2557" s="29" t="str" cm="1">
        <f t="array" aca="1" ref="L2557" ca="1">IF(ISNA(VLOOKUP(D2557,Grouped_Sources!$C:$C,1,FALSE)),"", INDIRECT(VLOOKUP(D2557,Grouped_Sources!$C:$G,5,FALSE)))</f>
        <v/>
      </c>
      <c r="M2557" s="29"/>
      <c r="N2557" s="21"/>
    </row>
    <row r="2558" spans="1:14">
      <c r="A2558" s="5">
        <f t="shared" si="384"/>
        <v>28</v>
      </c>
      <c r="B2558" s="5">
        <f t="shared" si="385"/>
        <v>81</v>
      </c>
      <c r="C2558" s="5" t="str">
        <f t="shared" ca="1" si="387"/>
        <v>CO2_emission_inventories van</v>
      </c>
      <c r="D2558" s="5" t="str">
        <f t="shared" ca="1" si="386"/>
        <v>CO2_emission_inventories_nairobi</v>
      </c>
      <c r="E2558" s="4" t="str" cm="1">
        <f t="array" aca="1" ref="E2558" ca="1">INDIRECT(ADDRESS(1,A2558,1,1,"all_city_parameter_inputs"))</f>
        <v>nairobi</v>
      </c>
      <c r="F2558" s="6" t="str" cm="1">
        <f t="array" aca="1" ref="F2558" ca="1">IF(AND(ISBLANK(INDIRECT(ADDRESS(B2558,2,1,1,"all_city_parameter_inputs"))), ISBLANK(INDIRECT(ADDRESS(B2558,1,1,1,"all_city_parameter_inputs")))), "", IF(ISBLANK(INDIRECT(ADDRESS(B2558,1,1,1,"all_city_parameter_inputs"))), All_city_list!F2557,INDIRECT(ADDRESS(B2558,1,1,1,"all_city_parameter_inputs"))))</f>
        <v>CO2_emission_inventories</v>
      </c>
      <c r="G2558" s="4" t="str" cm="1">
        <f t="array" aca="1" ref="G2558" ca="1">IF(AND(ISBLANK(INDIRECT(ADDRESS(B2558,3,1,1,"all_city_parameter_inputs"))),ISBLANK(INDIRECT(ADDRESS(B2558,2,1,1,"all_city_parameter_inputs")))),"",IF(ISBLANK(INDIRECT(ADDRESS(B2558,2,1,1,"all_city_parameter_inputs"))),"",INDIRECT(ADDRESS(B2558,2,1,1,"all_city_parameter_inputs"))))</f>
        <v>van</v>
      </c>
      <c r="H2558" s="17" t="str" cm="1">
        <f t="array" aca="1" ref="H2558" ca="1">IF(ISBLANK(INDIRECT(ADDRESS(B2558,A2558,1,1,"all_city_parameter_inputs"))), "--",INDIRECT(ADDRESS(B2558,A2558,1,1,"all_city_parameter_inputs")))</f>
        <v>--</v>
      </c>
      <c r="I2558" s="17">
        <f ca="1">IF(OR(G2558="alpha",G2558="beta",G2558="sd",G2558="mean"),"--",VLOOKUP(C2558,Default!$B$5:$H$113,7,FALSE))</f>
        <v>0</v>
      </c>
      <c r="J2558" s="4" t="str">
        <f ca="1">VLOOKUP(F2558,Lookup!$C$5:$D$109,2, FALSE)</f>
        <v>Pollution values</v>
      </c>
      <c r="K2558" s="4">
        <f ca="1">VLOOKUP(C2558,Default!$B$4:$E$113,4, FALSE)</f>
        <v>0</v>
      </c>
      <c r="L2558" s="29" t="str" cm="1">
        <f t="array" aca="1" ref="L2558" ca="1">IF(ISNA(VLOOKUP(D2558,Grouped_Sources!$C:$C,1,FALSE)),"", INDIRECT(VLOOKUP(D2558,Grouped_Sources!$C:$G,5,FALSE)))</f>
        <v/>
      </c>
      <c r="M2558" s="29"/>
      <c r="N2558" s="21"/>
    </row>
    <row r="2559" spans="1:14">
      <c r="A2559" s="5">
        <f t="shared" si="384"/>
        <v>28</v>
      </c>
      <c r="B2559" s="5">
        <f t="shared" si="385"/>
        <v>82</v>
      </c>
      <c r="C2559" s="5" t="str">
        <f t="shared" ca="1" si="387"/>
        <v>CO2_emission_inventories other</v>
      </c>
      <c r="D2559" s="5" t="str">
        <f t="shared" ca="1" si="386"/>
        <v>CO2_emission_inventories_nairobi</v>
      </c>
      <c r="E2559" s="4" t="str" cm="1">
        <f t="array" aca="1" ref="E2559" ca="1">INDIRECT(ADDRESS(1,A2559,1,1,"all_city_parameter_inputs"))</f>
        <v>nairobi</v>
      </c>
      <c r="F2559" s="6" t="str" cm="1">
        <f t="array" aca="1" ref="F2559" ca="1">IF(AND(ISBLANK(INDIRECT(ADDRESS(B2559,2,1,1,"all_city_parameter_inputs"))), ISBLANK(INDIRECT(ADDRESS(B2559,1,1,1,"all_city_parameter_inputs")))), "", IF(ISBLANK(INDIRECT(ADDRESS(B2559,1,1,1,"all_city_parameter_inputs"))), All_city_list!F2558,INDIRECT(ADDRESS(B2559,1,1,1,"all_city_parameter_inputs"))))</f>
        <v>CO2_emission_inventories</v>
      </c>
      <c r="G2559" s="4" t="str" cm="1">
        <f t="array" aca="1" ref="G2559" ca="1">IF(AND(ISBLANK(INDIRECT(ADDRESS(B2559,3,1,1,"all_city_parameter_inputs"))),ISBLANK(INDIRECT(ADDRESS(B2559,2,1,1,"all_city_parameter_inputs")))),"",IF(ISBLANK(INDIRECT(ADDRESS(B2559,2,1,1,"all_city_parameter_inputs"))),"",INDIRECT(ADDRESS(B2559,2,1,1,"all_city_parameter_inputs"))))</f>
        <v>other</v>
      </c>
      <c r="H2559" s="17" cm="1">
        <f t="array" aca="1" ref="H2559" ca="1">IF(ISBLANK(INDIRECT(ADDRESS(B2559,A2559,1,1,"all_city_parameter_inputs"))), "--",INDIRECT(ADDRESS(B2559,A2559,1,1,"all_city_parameter_inputs")))</f>
        <v>0</v>
      </c>
      <c r="I2559" s="17">
        <f ca="1">IF(OR(G2559="alpha",G2559="beta",G2559="sd",G2559="mean"),"--",VLOOKUP(C2559,Default!$B$5:$H$113,7,FALSE))</f>
        <v>1906.893448</v>
      </c>
      <c r="J2559" s="4" t="str">
        <f ca="1">VLOOKUP(F2559,Lookup!$C$5:$D$109,2, FALSE)</f>
        <v>Pollution values</v>
      </c>
      <c r="K2559" s="4">
        <f ca="1">VLOOKUP(C2559,Default!$B$4:$E$113,4, FALSE)</f>
        <v>0</v>
      </c>
      <c r="L2559" s="29" t="str" cm="1">
        <f t="array" aca="1" ref="L2559" ca="1">IF(ISNA(VLOOKUP(D2559,Grouped_Sources!$C:$C,1,FALSE)),"", INDIRECT(VLOOKUP(D2559,Grouped_Sources!$C:$G,5,FALSE)))</f>
        <v/>
      </c>
      <c r="M2559" s="29"/>
      <c r="N2559" s="21"/>
    </row>
    <row r="2560" spans="1:14">
      <c r="A2560" s="5">
        <f t="shared" si="384"/>
        <v>28</v>
      </c>
      <c r="B2560" s="5">
        <f t="shared" si="385"/>
        <v>83</v>
      </c>
      <c r="C2560" s="5" t="str">
        <f t="shared" ca="1" si="387"/>
        <v>CO2_emission_inventories taxi</v>
      </c>
      <c r="D2560" s="5" t="str">
        <f t="shared" ca="1" si="386"/>
        <v>CO2_emission_inventories_nairobi</v>
      </c>
      <c r="E2560" s="4" t="str" cm="1">
        <f t="array" aca="1" ref="E2560" ca="1">INDIRECT(ADDRESS(1,A2560,1,1,"all_city_parameter_inputs"))</f>
        <v>nairobi</v>
      </c>
      <c r="F2560" s="6" t="str" cm="1">
        <f t="array" aca="1" ref="F2560" ca="1">IF(AND(ISBLANK(INDIRECT(ADDRESS(B2560,2,1,1,"all_city_parameter_inputs"))), ISBLANK(INDIRECT(ADDRESS(B2560,1,1,1,"all_city_parameter_inputs")))), "", IF(ISBLANK(INDIRECT(ADDRESS(B2560,1,1,1,"all_city_parameter_inputs"))), All_city_list!F2559,INDIRECT(ADDRESS(B2560,1,1,1,"all_city_parameter_inputs"))))</f>
        <v>CO2_emission_inventories</v>
      </c>
      <c r="G2560" s="4" t="str" cm="1">
        <f t="array" aca="1" ref="G2560" ca="1">IF(AND(ISBLANK(INDIRECT(ADDRESS(B2560,3,1,1,"all_city_parameter_inputs"))),ISBLANK(INDIRECT(ADDRESS(B2560,2,1,1,"all_city_parameter_inputs")))),"",IF(ISBLANK(INDIRECT(ADDRESS(B2560,2,1,1,"all_city_parameter_inputs"))),"",INDIRECT(ADDRESS(B2560,2,1,1,"all_city_parameter_inputs"))))</f>
        <v>taxi</v>
      </c>
      <c r="H2560" s="17" t="str" cm="1">
        <f t="array" aca="1" ref="H2560" ca="1">IF(ISBLANK(INDIRECT(ADDRESS(B2560,A2560,1,1,"all_city_parameter_inputs"))), "--",INDIRECT(ADDRESS(B2560,A2560,1,1,"all_city_parameter_inputs")))</f>
        <v>--</v>
      </c>
      <c r="I2560" s="17">
        <f ca="1">IF(OR(G2560="alpha",G2560="beta",G2560="sd",G2560="mean"),"--",VLOOKUP(C2560,Default!$B$5:$H$113,7,FALSE))</f>
        <v>0</v>
      </c>
      <c r="J2560" s="4" t="str">
        <f ca="1">VLOOKUP(F2560,Lookup!$C$5:$D$109,2, FALSE)</f>
        <v>Pollution values</v>
      </c>
      <c r="K2560" s="4">
        <f ca="1">VLOOKUP(C2560,Default!$B$4:$E$113,4, FALSE)</f>
        <v>0</v>
      </c>
      <c r="L2560" s="29" t="str" cm="1">
        <f t="array" aca="1" ref="L2560" ca="1">IF(ISNA(VLOOKUP(D2560,Grouped_Sources!$C:$C,1,FALSE)),"", INDIRECT(VLOOKUP(D2560,Grouped_Sources!$C:$G,5,FALSE)))</f>
        <v/>
      </c>
      <c r="M2560" s="29"/>
      <c r="N2560" s="21"/>
    </row>
    <row r="2561" spans="1:14">
      <c r="A2561" s="5">
        <f t="shared" si="384"/>
        <v>28</v>
      </c>
      <c r="B2561" s="5">
        <f t="shared" si="385"/>
        <v>84</v>
      </c>
      <c r="C2561" s="5" t="str">
        <f t="shared" ca="1" si="387"/>
        <v>CO2_emission_inventories auto_rickshaw</v>
      </c>
      <c r="D2561" s="5" t="str">
        <f t="shared" ca="1" si="386"/>
        <v>CO2_emission_inventories_nairobi</v>
      </c>
      <c r="E2561" s="4" t="str" cm="1">
        <f t="array" aca="1" ref="E2561" ca="1">INDIRECT(ADDRESS(1,A2561,1,1,"all_city_parameter_inputs"))</f>
        <v>nairobi</v>
      </c>
      <c r="F2561" s="6" t="str" cm="1">
        <f t="array" aca="1" ref="F2561" ca="1">IF(AND(ISBLANK(INDIRECT(ADDRESS(B2561,2,1,1,"all_city_parameter_inputs"))), ISBLANK(INDIRECT(ADDRESS(B2561,1,1,1,"all_city_parameter_inputs")))), "", IF(ISBLANK(INDIRECT(ADDRESS(B2561,1,1,1,"all_city_parameter_inputs"))), All_city_list!F2560,INDIRECT(ADDRESS(B2561,1,1,1,"all_city_parameter_inputs"))))</f>
        <v>CO2_emission_inventories</v>
      </c>
      <c r="G2561" s="4" t="str" cm="1">
        <f t="array" aca="1" ref="G2561" ca="1">IF(AND(ISBLANK(INDIRECT(ADDRESS(B2561,3,1,1,"all_city_parameter_inputs"))),ISBLANK(INDIRECT(ADDRESS(B2561,2,1,1,"all_city_parameter_inputs")))),"",IF(ISBLANK(INDIRECT(ADDRESS(B2561,2,1,1,"all_city_parameter_inputs"))),"",INDIRECT(ADDRESS(B2561,2,1,1,"all_city_parameter_inputs"))))</f>
        <v>auto_rickshaw</v>
      </c>
      <c r="H2561" s="17" t="str" cm="1">
        <f t="array" aca="1" ref="H2561" ca="1">IF(ISBLANK(INDIRECT(ADDRESS(B2561,A2561,1,1,"all_city_parameter_inputs"))), "--",INDIRECT(ADDRESS(B2561,A2561,1,1,"all_city_parameter_inputs")))</f>
        <v>--</v>
      </c>
      <c r="I2561" s="17">
        <f ca="1">IF(OR(G2561="alpha",G2561="beta",G2561="sd",G2561="mean"),"--",VLOOKUP(C2561,Default!$B$5:$H$113,7,FALSE))</f>
        <v>0</v>
      </c>
      <c r="J2561" s="4" t="str">
        <f ca="1">VLOOKUP(F2561,Lookup!$C$5:$D$109,2, FALSE)</f>
        <v>Pollution values</v>
      </c>
      <c r="K2561" s="4">
        <f ca="1">VLOOKUP(C2561,Default!$B$4:$E$113,4, FALSE)</f>
        <v>0</v>
      </c>
      <c r="L2561" s="29" t="str" cm="1">
        <f t="array" aca="1" ref="L2561" ca="1">IF(ISNA(VLOOKUP(D2561,Grouped_Sources!$C:$C,1,FALSE)),"", INDIRECT(VLOOKUP(D2561,Grouped_Sources!$C:$G,5,FALSE)))</f>
        <v/>
      </c>
      <c r="M2561" s="29"/>
      <c r="N2561" s="21"/>
    </row>
    <row r="2562" spans="1:14">
      <c r="A2562" s="5">
        <f t="shared" si="384"/>
        <v>28</v>
      </c>
      <c r="B2562" s="5">
        <f t="shared" si="385"/>
        <v>85</v>
      </c>
      <c r="C2562" s="5" t="str">
        <f t="shared" ca="1" si="387"/>
        <v>CO2_emission_confidence</v>
      </c>
      <c r="D2562" s="5" t="str">
        <f t="shared" ca="1" si="386"/>
        <v>CO2_emission_confidence_nairobi</v>
      </c>
      <c r="E2562" s="4" t="str" cm="1">
        <f t="array" aca="1" ref="E2562" ca="1">INDIRECT(ADDRESS(1,A2562,1,1,"all_city_parameter_inputs"))</f>
        <v>nairobi</v>
      </c>
      <c r="F2562" s="6" t="str" cm="1">
        <f t="array" aca="1" ref="F2562" ca="1">IF(AND(ISBLANK(INDIRECT(ADDRESS(B2562,2,1,1,"all_city_parameter_inputs"))), ISBLANK(INDIRECT(ADDRESS(B2562,1,1,1,"all_city_parameter_inputs")))), "", IF(ISBLANK(INDIRECT(ADDRESS(B2562,1,1,1,"all_city_parameter_inputs"))), All_city_list!F2561,INDIRECT(ADDRESS(B2562,1,1,1,"all_city_parameter_inputs"))))</f>
        <v>CO2_emission_confidence</v>
      </c>
      <c r="G2562" s="4" t="str" cm="1">
        <f t="array" aca="1" ref="G2562" ca="1">IF(AND(ISBLANK(INDIRECT(ADDRESS(B2562,3,1,1,"all_city_parameter_inputs"))),ISBLANK(INDIRECT(ADDRESS(B2562,2,1,1,"all_city_parameter_inputs")))),"",IF(ISBLANK(INDIRECT(ADDRESS(B2562,2,1,1,"all_city_parameter_inputs"))),"",INDIRECT(ADDRESS(B2562,2,1,1,"all_city_parameter_inputs"))))</f>
        <v>sample</v>
      </c>
      <c r="H2562" s="17" cm="1">
        <f t="array" aca="1" ref="H2562" ca="1">IF(ISBLANK(INDIRECT(ADDRESS(B2562,A2562,1,1,"all_city_parameter_inputs"))), "--",INDIRECT(ADDRESS(B2562,A2562,1,1,"all_city_parameter_inputs")))</f>
        <v>0.8</v>
      </c>
      <c r="I2562" s="17">
        <f ca="1">IF(OR(G2562="alpha",G2562="beta",G2562="sd",G2562="mean"),"--",VLOOKUP(C2562,Default!$B$5:$H$113,7,FALSE))</f>
        <v>1</v>
      </c>
      <c r="J2562" s="4" t="str">
        <f ca="1">VLOOKUP(F2562,Lookup!$C$5:$D$109,2, FALSE)</f>
        <v>Pollution values</v>
      </c>
      <c r="K2562" s="4" t="str">
        <f ca="1">VLOOKUP(C2562,Default!$B$4:$E$113,4, FALSE)</f>
        <v>how confident we are about the CO2 emissions inventory (equivalent to PM_EMISSION_INVENTORY_CONFIDENCE)</v>
      </c>
      <c r="L2562" s="29" t="str" cm="1">
        <f t="array" aca="1" ref="L2562" ca="1">IF(ISNA(VLOOKUP(D2562,Grouped_Sources!$C:$C,1,FALSE)),"", INDIRECT(VLOOKUP(D2562,Grouped_Sources!$C:$G,5,FALSE)))</f>
        <v/>
      </c>
      <c r="M2562" s="29"/>
      <c r="N2562" s="21"/>
    </row>
    <row r="2563" spans="1:14">
      <c r="A2563" s="5">
        <f t="shared" si="384"/>
        <v>28</v>
      </c>
      <c r="B2563" s="5">
        <f t="shared" si="385"/>
        <v>86</v>
      </c>
      <c r="C2563" s="5" t="str">
        <f t="shared" ca="1" si="387"/>
        <v>car_occupancy_ratio</v>
      </c>
      <c r="D2563" s="5" t="str">
        <f t="shared" ca="1" si="386"/>
        <v>car_occupancy_ratio_nairobi</v>
      </c>
      <c r="E2563" s="4" t="str" cm="1">
        <f t="array" aca="1" ref="E2563" ca="1">INDIRECT(ADDRESS(1,A2563,1,1,"all_city_parameter_inputs"))</f>
        <v>nairobi</v>
      </c>
      <c r="F2563" s="6" t="str" cm="1">
        <f t="array" aca="1" ref="F2563" ca="1">IF(AND(ISBLANK(INDIRECT(ADDRESS(B2563,2,1,1,"all_city_parameter_inputs"))), ISBLANK(INDIRECT(ADDRESS(B2563,1,1,1,"all_city_parameter_inputs")))), "", IF(ISBLANK(INDIRECT(ADDRESS(B2563,1,1,1,"all_city_parameter_inputs"))), All_city_list!F2562,INDIRECT(ADDRESS(B2563,1,1,1,"all_city_parameter_inputs"))))</f>
        <v>car_occupancy_ratio</v>
      </c>
      <c r="G2563" s="4" t="str" cm="1">
        <f t="array" aca="1" ref="G2563" ca="1">IF(AND(ISBLANK(INDIRECT(ADDRESS(B2563,3,1,1,"all_city_parameter_inputs"))),ISBLANK(INDIRECT(ADDRESS(B2563,2,1,1,"all_city_parameter_inputs")))),"",IF(ISBLANK(INDIRECT(ADDRESS(B2563,2,1,1,"all_city_parameter_inputs"))),"",INDIRECT(ADDRESS(B2563,2,1,1,"all_city_parameter_inputs"))))</f>
        <v>constant</v>
      </c>
      <c r="H2563" s="17" cm="1">
        <f t="array" aca="1" ref="H2563" ca="1">IF(ISBLANK(INDIRECT(ADDRESS(B2563,A2563,1,1,"all_city_parameter_inputs"))), "--",INDIRECT(ADDRESS(B2563,A2563,1,1,"all_city_parameter_inputs")))</f>
        <v>0.5524861878453039</v>
      </c>
      <c r="I2563" s="17">
        <f ca="1">IF(OR(G2563="alpha",G2563="beta",G2563="sd",G2563="mean"),"--",VLOOKUP(C2563,Default!$B$5:$H$113,7,FALSE))</f>
        <v>0.625</v>
      </c>
      <c r="J2563" s="4" t="str">
        <f ca="1">VLOOKUP(F2563,Lookup!$C$5:$D$109,2, FALSE)</f>
        <v>Travel values</v>
      </c>
      <c r="K2563" s="4" t="str">
        <f ca="1">VLOOKUP(C2563,Default!$B$4:$E$113,4, FALSE)</f>
        <v>ratio of cars to passengers (incl driver)</v>
      </c>
      <c r="L2563" s="21" t="str" cm="1">
        <f t="array" aca="1" ref="L2563" ca="1">IF(ISNA(VLOOKUP(D2563,Grouped_Sources!$C:$C,1,FALSE)),"", INDIRECT(VLOOKUP(D2563,Grouped_Sources!$C:$G,5,FALSE)))</f>
        <v>CarOccupancyRatio_vxx.docx on on OneDrive Ali Abbas - ITHIM Global\Methods and Processes\Input Parameters\CarOccupancyRate</v>
      </c>
      <c r="M2563" s="21"/>
      <c r="N2563" s="21"/>
    </row>
    <row r="2564" spans="1:14">
      <c r="A2564" s="5">
        <f t="shared" si="384"/>
        <v>28</v>
      </c>
      <c r="B2564" s="5">
        <f t="shared" si="385"/>
        <v>87</v>
      </c>
      <c r="C2564" s="5" t="str">
        <f t="shared" ca="1" si="387"/>
        <v>car_occupancy_ratio</v>
      </c>
      <c r="D2564" s="5" t="str">
        <f t="shared" ca="1" si="386"/>
        <v>car_occupancy_ratio_nairobi</v>
      </c>
      <c r="E2564" s="4" t="str" cm="1">
        <f t="array" aca="1" ref="E2564" ca="1">INDIRECT(ADDRESS(1,A2564,1,1,"all_city_parameter_inputs"))</f>
        <v>nairobi</v>
      </c>
      <c r="F2564" s="6" t="str" cm="1">
        <f t="array" aca="1" ref="F2564" ca="1">IF(AND(ISBLANK(INDIRECT(ADDRESS(B2564,2,1,1,"all_city_parameter_inputs"))), ISBLANK(INDIRECT(ADDRESS(B2564,1,1,1,"all_city_parameter_inputs")))), "", IF(ISBLANK(INDIRECT(ADDRESS(B2564,1,1,1,"all_city_parameter_inputs"))), All_city_list!F2563,INDIRECT(ADDRESS(B2564,1,1,1,"all_city_parameter_inputs"))))</f>
        <v>car_occupancy_ratio</v>
      </c>
      <c r="G2564" s="4" t="str" cm="1">
        <f t="array" aca="1" ref="G2564" ca="1">IF(AND(ISBLANK(INDIRECT(ADDRESS(B2564,3,1,1,"all_city_parameter_inputs"))),ISBLANK(INDIRECT(ADDRESS(B2564,2,1,1,"all_city_parameter_inputs")))),"",IF(ISBLANK(INDIRECT(ADDRESS(B2564,2,1,1,"all_city_parameter_inputs"))),"",INDIRECT(ADDRESS(B2564,2,1,1,"all_city_parameter_inputs"))))</f>
        <v>alpha</v>
      </c>
      <c r="H2564" s="17" cm="1">
        <f t="array" aca="1" ref="H2564" ca="1">IF(ISBLANK(INDIRECT(ADDRESS(B2564,A2564,1,1,"all_city_parameter_inputs"))), "--",INDIRECT(ADDRESS(B2564,A2564,1,1,"all_city_parameter_inputs")))</f>
        <v>10.710069060773478</v>
      </c>
      <c r="I2564" s="17" t="str">
        <f ca="1">IF(OR(G2564="alpha",G2564="beta",G2564="sd",G2564="mean"),"--",VLOOKUP(C2564,Default!$B$5:$H$113,7,FALSE))</f>
        <v>--</v>
      </c>
      <c r="J2564" s="4" t="str">
        <f ca="1">VLOOKUP(F2564,Lookup!$C$5:$D$109,2, FALSE)</f>
        <v>Travel values</v>
      </c>
      <c r="K2564" s="4" t="str">
        <f ca="1">VLOOKUP(C2564,Default!$B$4:$E$113,4, FALSE)</f>
        <v>ratio of cars to passengers (incl driver)</v>
      </c>
      <c r="L2564" s="21" t="str" cm="1">
        <f t="array" aca="1" ref="L2564" ca="1">IF(ISNA(VLOOKUP(D2564,Grouped_Sources!$C:$C,1,FALSE)),"", INDIRECT(VLOOKUP(D2564,Grouped_Sources!$C:$G,5,FALSE)))</f>
        <v>CarOccupancyRatio_vxx.docx on on OneDrive Ali Abbas - ITHIM Global\Methods and Processes\Input Parameters\CarOccupancyRate</v>
      </c>
      <c r="M2564" s="21"/>
      <c r="N2564" s="21"/>
    </row>
    <row r="2565" spans="1:14">
      <c r="A2565" s="5">
        <f t="shared" si="384"/>
        <v>28</v>
      </c>
      <c r="B2565" s="5">
        <f t="shared" si="385"/>
        <v>88</v>
      </c>
      <c r="C2565" s="5" t="str">
        <f t="shared" ca="1" si="387"/>
        <v>car_occupancy_ratio</v>
      </c>
      <c r="D2565" s="5" t="str">
        <f t="shared" ca="1" si="386"/>
        <v>car_occupancy_ratio_nairobi</v>
      </c>
      <c r="E2565" s="4" t="str" cm="1">
        <f t="array" aca="1" ref="E2565" ca="1">INDIRECT(ADDRESS(1,A2565,1,1,"all_city_parameter_inputs"))</f>
        <v>nairobi</v>
      </c>
      <c r="F2565" s="6" t="str" cm="1">
        <f t="array" aca="1" ref="F2565" ca="1">IF(AND(ISBLANK(INDIRECT(ADDRESS(B2565,2,1,1,"all_city_parameter_inputs"))), ISBLANK(INDIRECT(ADDRESS(B2565,1,1,1,"all_city_parameter_inputs")))), "", IF(ISBLANK(INDIRECT(ADDRESS(B2565,1,1,1,"all_city_parameter_inputs"))), All_city_list!F2564,INDIRECT(ADDRESS(B2565,1,1,1,"all_city_parameter_inputs"))))</f>
        <v>car_occupancy_ratio</v>
      </c>
      <c r="G2565" s="4" t="str" cm="1">
        <f t="array" aca="1" ref="G2565" ca="1">IF(AND(ISBLANK(INDIRECT(ADDRESS(B2565,3,1,1,"all_city_parameter_inputs"))),ISBLANK(INDIRECT(ADDRESS(B2565,2,1,1,"all_city_parameter_inputs")))),"",IF(ISBLANK(INDIRECT(ADDRESS(B2565,2,1,1,"all_city_parameter_inputs"))),"",INDIRECT(ADDRESS(B2565,2,1,1,"all_city_parameter_inputs"))))</f>
        <v>beta</v>
      </c>
      <c r="H2565" s="17" cm="1">
        <f t="array" aca="1" ref="H2565" ca="1">IF(ISBLANK(INDIRECT(ADDRESS(B2565,A2565,1,1,"all_city_parameter_inputs"))), "--",INDIRECT(ADDRESS(B2565,A2565,1,1,"all_city_parameter_inputs")))</f>
        <v>8.6751559392265172</v>
      </c>
      <c r="I2565" s="17" t="str">
        <f ca="1">IF(OR(G2565="alpha",G2565="beta",G2565="sd",G2565="mean"),"--",VLOOKUP(C2565,Default!$B$5:$H$113,7,FALSE))</f>
        <v>--</v>
      </c>
      <c r="J2565" s="4" t="str">
        <f ca="1">VLOOKUP(F2565,Lookup!$C$5:$D$109,2, FALSE)</f>
        <v>Travel values</v>
      </c>
      <c r="K2565" s="4" t="str">
        <f ca="1">VLOOKUP(C2565,Default!$B$4:$E$113,4, FALSE)</f>
        <v>ratio of cars to passengers (incl driver)</v>
      </c>
      <c r="L2565" s="21" t="str" cm="1">
        <f t="array" aca="1" ref="L2565" ca="1">IF(ISNA(VLOOKUP(D2565,Grouped_Sources!$C:$C,1,FALSE)),"", INDIRECT(VLOOKUP(D2565,Grouped_Sources!$C:$G,5,FALSE)))</f>
        <v>CarOccupancyRatio_vxx.docx on on OneDrive Ali Abbas - ITHIM Global\Methods and Processes\Input Parameters\CarOccupancyRate</v>
      </c>
      <c r="M2565" s="21"/>
      <c r="N2565" s="21"/>
    </row>
    <row r="2566" spans="1:14">
      <c r="A2566" s="5">
        <f t="shared" si="384"/>
        <v>28</v>
      </c>
      <c r="B2566" s="5">
        <f t="shared" si="385"/>
        <v>89</v>
      </c>
      <c r="C2566" s="5" t="str">
        <f t="shared" ca="1" si="387"/>
        <v>country</v>
      </c>
      <c r="D2566" s="5" t="str">
        <f t="shared" ca="1" si="386"/>
        <v>country_nairobi</v>
      </c>
      <c r="E2566" s="4" t="str" cm="1">
        <f t="array" aca="1" ref="E2566" ca="1">INDIRECT(ADDRESS(1,A2566,1,1,"all_city_parameter_inputs"))</f>
        <v>nairobi</v>
      </c>
      <c r="F2566" s="6" t="str" cm="1">
        <f t="array" aca="1" ref="F2566" ca="1">IF(AND(ISBLANK(INDIRECT(ADDRESS(B2566,2,1,1,"all_city_parameter_inputs"))), ISBLANK(INDIRECT(ADDRESS(B2566,1,1,1,"all_city_parameter_inputs")))), "", IF(ISBLANK(INDIRECT(ADDRESS(B2566,1,1,1,"all_city_parameter_inputs"))), All_city_list!F2565,INDIRECT(ADDRESS(B2566,1,1,1,"all_city_parameter_inputs"))))</f>
        <v>country</v>
      </c>
      <c r="G2566" s="4" t="str" cm="1">
        <f t="array" aca="1" ref="G2566" ca="1">IF(AND(ISBLANK(INDIRECT(ADDRESS(B2566,3,1,1,"all_city_parameter_inputs"))),ISBLANK(INDIRECT(ADDRESS(B2566,2,1,1,"all_city_parameter_inputs")))),"",IF(ISBLANK(INDIRECT(ADDRESS(B2566,2,1,1,"all_city_parameter_inputs"))),"",INDIRECT(ADDRESS(B2566,2,1,1,"all_city_parameter_inputs"))))</f>
        <v/>
      </c>
      <c r="H2566" s="17" t="str" cm="1">
        <f t="array" aca="1" ref="H2566" ca="1">IF(ISBLANK(INDIRECT(ADDRESS(B2566,A2566,1,1,"all_city_parameter_inputs"))), "--",INDIRECT(ADDRESS(B2566,A2566,1,1,"all_city_parameter_inputs")))</f>
        <v>Kenya</v>
      </c>
      <c r="I2566" s="17" t="str">
        <f ca="1">IF(OR(G2566="alpha",G2566="beta",G2566="sd",G2566="mean"),"--",VLOOKUP(C2566,Default!$B$5:$H$113,7,FALSE))</f>
        <v>Bogota</v>
      </c>
      <c r="J2566" s="4" t="str">
        <f ca="1">VLOOKUP(F2566,Lookup!$C$5:$D$109,2, FALSE)</f>
        <v>Miscellaneous</v>
      </c>
      <c r="K2566" s="4" t="str">
        <f ca="1">VLOOKUP(C2566,Default!$B$4:$E$113,4, FALSE)</f>
        <v>country where city lies in</v>
      </c>
      <c r="L2566" s="21" t="str" cm="1">
        <f t="array" aca="1" ref="L2566" ca="1">IF(ISNA(VLOOKUP(D2566,Grouped_Sources!$C:$C,1,FALSE)),"", INDIRECT(VLOOKUP(D2566,Grouped_Sources!$C:$G,5,FALSE)))</f>
        <v/>
      </c>
      <c r="M2566" s="21"/>
      <c r="N2566" s="21"/>
    </row>
    <row r="2567" spans="1:14">
      <c r="A2567" s="5">
        <f t="shared" si="384"/>
        <v>28</v>
      </c>
      <c r="B2567" s="5">
        <f t="shared" si="385"/>
        <v>90</v>
      </c>
      <c r="C2567" s="5" t="str">
        <f t="shared" ca="1" si="387"/>
        <v>continent</v>
      </c>
      <c r="D2567" s="5" t="str">
        <f t="shared" ca="1" si="386"/>
        <v>continent_nairobi</v>
      </c>
      <c r="E2567" s="4" t="str" cm="1">
        <f t="array" aca="1" ref="E2567" ca="1">INDIRECT(ADDRESS(1,A2567,1,1,"all_city_parameter_inputs"))</f>
        <v>nairobi</v>
      </c>
      <c r="F2567" s="6" t="str" cm="1">
        <f t="array" aca="1" ref="F2567" ca="1">IF(AND(ISBLANK(INDIRECT(ADDRESS(B2567,2,1,1,"all_city_parameter_inputs"))), ISBLANK(INDIRECT(ADDRESS(B2567,1,1,1,"all_city_parameter_inputs")))), "", IF(ISBLANK(INDIRECT(ADDRESS(B2567,1,1,1,"all_city_parameter_inputs"))), All_city_list!F2566,INDIRECT(ADDRESS(B2567,1,1,1,"all_city_parameter_inputs"))))</f>
        <v>continent</v>
      </c>
      <c r="G2567" s="4" t="str" cm="1">
        <f t="array" aca="1" ref="G2567" ca="1">IF(AND(ISBLANK(INDIRECT(ADDRESS(B2567,3,1,1,"all_city_parameter_inputs"))),ISBLANK(INDIRECT(ADDRESS(B2567,2,1,1,"all_city_parameter_inputs")))),"",IF(ISBLANK(INDIRECT(ADDRESS(B2567,2,1,1,"all_city_parameter_inputs"))),"",INDIRECT(ADDRESS(B2567,2,1,1,"all_city_parameter_inputs"))))</f>
        <v/>
      </c>
      <c r="H2567" s="17" t="str" cm="1">
        <f t="array" aca="1" ref="H2567" ca="1">IF(ISBLANK(INDIRECT(ADDRESS(B2567,A2567,1,1,"all_city_parameter_inputs"))), "--",INDIRECT(ADDRESS(B2567,A2567,1,1,"all_city_parameter_inputs")))</f>
        <v>Africa</v>
      </c>
      <c r="I2567" s="17" t="str">
        <f ca="1">IF(OR(G2567="alpha",G2567="beta",G2567="sd",G2567="mean"),"--",VLOOKUP(C2567,Default!$B$5:$H$113,7,FALSE))</f>
        <v>Latin_America</v>
      </c>
      <c r="J2567" s="4" t="str">
        <f ca="1">VLOOKUP(F2567,Lookup!$C$5:$D$109,2, FALSE)</f>
        <v>Miscellaneous</v>
      </c>
      <c r="K2567" s="4" t="str">
        <f ca="1">VLOOKUP(C2567,Default!$B$4:$E$113,4, FALSE)</f>
        <v>continent</v>
      </c>
      <c r="L2567" s="21" t="str" cm="1">
        <f t="array" aca="1" ref="L2567" ca="1">IF(ISNA(VLOOKUP(D2567,Grouped_Sources!$C:$C,1,FALSE)),"", INDIRECT(VLOOKUP(D2567,Grouped_Sources!$C:$G,5,FALSE)))</f>
        <v/>
      </c>
      <c r="M2567" s="21"/>
      <c r="N2567" s="21"/>
    </row>
    <row r="2568" spans="1:14">
      <c r="A2568" s="5">
        <f t="shared" si="384"/>
        <v>28</v>
      </c>
      <c r="B2568" s="5">
        <f t="shared" si="385"/>
        <v>91</v>
      </c>
      <c r="C2568" s="5" t="str">
        <f t="shared" ref="C2568:C2576" ca="1" si="388">IF(G2568 = "",F2568,IF(OR(G2568="alpha",G2568="beta",G2568="constant",G2568="sd",G2568="mean",G2568="sample"),F2568,F2568&amp;" "&amp;G2568))</f>
        <v>bus_driver_prop_male</v>
      </c>
      <c r="D2568" s="5" t="str">
        <f t="shared" ref="D2568:D2576" ca="1" si="389">F2568&amp;"_"&amp;E2568</f>
        <v>bus_driver_prop_male_nairobi</v>
      </c>
      <c r="E2568" s="4" t="str" cm="1">
        <f t="array" aca="1" ref="E2568" ca="1">INDIRECT(ADDRESS(1,A2568,1,1,"all_city_parameter_inputs"))</f>
        <v>nairobi</v>
      </c>
      <c r="F2568" s="6" t="str" cm="1">
        <f t="array" aca="1" ref="F2568" ca="1">IF(AND(ISBLANK(INDIRECT(ADDRESS(B2568,2,1,1,"all_city_parameter_inputs"))), ISBLANK(INDIRECT(ADDRESS(B2568,1,1,1,"all_city_parameter_inputs")))), "", IF(ISBLANK(INDIRECT(ADDRESS(B2568,1,1,1,"all_city_parameter_inputs"))), All_city_list!F2567,INDIRECT(ADDRESS(B2568,1,1,1,"all_city_parameter_inputs"))))</f>
        <v>bus_driver_prop_male</v>
      </c>
      <c r="G2568" s="4" t="str" cm="1">
        <f t="array" aca="1" ref="G2568" ca="1">IF(AND(ISBLANK(INDIRECT(ADDRESS(B2568,3,1,1,"all_city_parameter_inputs"))),ISBLANK(INDIRECT(ADDRESS(B2568,2,1,1,"all_city_parameter_inputs")))),"",IF(ISBLANK(INDIRECT(ADDRESS(B2568,2,1,1,"all_city_parameter_inputs"))),"",INDIRECT(ADDRESS(B2568,2,1,1,"all_city_parameter_inputs"))))</f>
        <v/>
      </c>
      <c r="H2568" s="17" cm="1">
        <f t="array" aca="1" ref="H2568" ca="1">IF(ISBLANK(INDIRECT(ADDRESS(B2568,A2568,1,1,"all_city_parameter_inputs"))), "--",INDIRECT(ADDRESS(B2568,A2568,1,1,"all_city_parameter_inputs")))</f>
        <v>0.99</v>
      </c>
      <c r="I2568" s="17">
        <f ca="1">IF(OR(G2568="alpha",G2568="beta",G2568="sd",G2568="mean"),"--",VLOOKUP(C2568,Default!$B$5:$H$113,7,FALSE))</f>
        <v>0.98</v>
      </c>
      <c r="J2568" s="4" t="str">
        <f ca="1">VLOOKUP(F2568,Lookup!$C$5:$D$109,2, FALSE)</f>
        <v>Travel values</v>
      </c>
      <c r="K2568" s="4" t="str">
        <f ca="1">VLOOKUP(C2568,Default!$B$4:$E$113,4, FALSE)</f>
        <v>proportion of bus drivers that are male</v>
      </c>
      <c r="L2568" s="21" t="str" cm="1">
        <f t="array" aca="1" ref="L2568" ca="1">IF(ISNA(VLOOKUP(D2568,Grouped_Sources!$C:$C,1,FALSE)),"", INDIRECT(VLOOKUP(D2568,Grouped_Sources!$C:$G,5,FALSE)))</f>
        <v>on OneDrive Ali Abbas - ITHIM Global\Methods and Processes\Input Parameters\GhostTrip_demographics</v>
      </c>
      <c r="M2568" s="21"/>
      <c r="N2568" s="21"/>
    </row>
    <row r="2569" spans="1:14">
      <c r="A2569" s="5">
        <f t="shared" si="384"/>
        <v>28</v>
      </c>
      <c r="B2569" s="5">
        <f t="shared" si="385"/>
        <v>92</v>
      </c>
      <c r="C2569" s="5" t="str">
        <f t="shared" ca="1" si="388"/>
        <v>bus_driver_male_agerange</v>
      </c>
      <c r="D2569" s="5" t="str">
        <f t="shared" ca="1" si="389"/>
        <v>bus_driver_male_agerange_nairobi</v>
      </c>
      <c r="E2569" s="4" t="str" cm="1">
        <f t="array" aca="1" ref="E2569" ca="1">INDIRECT(ADDRESS(1,A2569,1,1,"all_city_parameter_inputs"))</f>
        <v>nairobi</v>
      </c>
      <c r="F2569" s="6" t="str" cm="1">
        <f t="array" aca="1" ref="F2569" ca="1">IF(AND(ISBLANK(INDIRECT(ADDRESS(B2569,2,1,1,"all_city_parameter_inputs"))), ISBLANK(INDIRECT(ADDRESS(B2569,1,1,1,"all_city_parameter_inputs")))), "", IF(ISBLANK(INDIRECT(ADDRESS(B2569,1,1,1,"all_city_parameter_inputs"))), All_city_list!F2568,INDIRECT(ADDRESS(B2569,1,1,1,"all_city_parameter_inputs"))))</f>
        <v>bus_driver_male_agerange</v>
      </c>
      <c r="G2569" s="4" t="str" cm="1">
        <f t="array" aca="1" ref="G2569" ca="1">IF(AND(ISBLANK(INDIRECT(ADDRESS(B2569,3,1,1,"all_city_parameter_inputs"))),ISBLANK(INDIRECT(ADDRESS(B2569,2,1,1,"all_city_parameter_inputs")))),"",IF(ISBLANK(INDIRECT(ADDRESS(B2569,2,1,1,"all_city_parameter_inputs"))),"",INDIRECT(ADDRESS(B2569,2,1,1,"all_city_parameter_inputs"))))</f>
        <v/>
      </c>
      <c r="H2569" s="17" t="str" cm="1">
        <f t="array" aca="1" ref="H2569" ca="1">IF(ISBLANK(INDIRECT(ADDRESS(B2569,A2569,1,1,"all_city_parameter_inputs"))), "--",INDIRECT(ADDRESS(B2569,A2569,1,1,"all_city_parameter_inputs")))</f>
        <v>18, 65</v>
      </c>
      <c r="I2569" s="17" t="str">
        <f ca="1">IF(OR(G2569="alpha",G2569="beta",G2569="sd",G2569="mean"),"--",VLOOKUP(C2569,Default!$B$5:$H$113,7,FALSE))</f>
        <v>19, 65</v>
      </c>
      <c r="J2569" s="4" t="str">
        <f ca="1">VLOOKUP(F2569,Lookup!$C$5:$D$109,2, FALSE)</f>
        <v>Travel values</v>
      </c>
      <c r="K2569" s="4" t="str">
        <f ca="1">VLOOKUP(C2569,Default!$B$4:$E$113,4, FALSE)</f>
        <v>age range of male bus drivers</v>
      </c>
      <c r="L2569" s="21" t="str" cm="1">
        <f t="array" aca="1" ref="L2569" ca="1">IF(ISNA(VLOOKUP(D2569,Grouped_Sources!$C:$C,1,FALSE)),"", INDIRECT(VLOOKUP(D2569,Grouped_Sources!$C:$G,5,FALSE)))</f>
        <v>on OneDrive Ali Abbas - ITHIM Global\Methods and Processes\Input Parameters\GhostTrip_demographics</v>
      </c>
      <c r="M2569" s="21"/>
      <c r="N2569" s="21"/>
    </row>
    <row r="2570" spans="1:14">
      <c r="A2570" s="5">
        <f t="shared" si="384"/>
        <v>28</v>
      </c>
      <c r="B2570" s="5">
        <f t="shared" si="385"/>
        <v>93</v>
      </c>
      <c r="C2570" s="5" t="str">
        <f t="shared" ca="1" si="388"/>
        <v>bus_driver_female_agerange</v>
      </c>
      <c r="D2570" s="5" t="str">
        <f t="shared" ca="1" si="389"/>
        <v>bus_driver_female_agerange_nairobi</v>
      </c>
      <c r="E2570" s="4" t="str" cm="1">
        <f t="array" aca="1" ref="E2570" ca="1">INDIRECT(ADDRESS(1,A2570,1,1,"all_city_parameter_inputs"))</f>
        <v>nairobi</v>
      </c>
      <c r="F2570" s="6" t="str" cm="1">
        <f t="array" aca="1" ref="F2570" ca="1">IF(AND(ISBLANK(INDIRECT(ADDRESS(B2570,2,1,1,"all_city_parameter_inputs"))), ISBLANK(INDIRECT(ADDRESS(B2570,1,1,1,"all_city_parameter_inputs")))), "", IF(ISBLANK(INDIRECT(ADDRESS(B2570,1,1,1,"all_city_parameter_inputs"))), All_city_list!F2569,INDIRECT(ADDRESS(B2570,1,1,1,"all_city_parameter_inputs"))))</f>
        <v>bus_driver_female_agerange</v>
      </c>
      <c r="G2570" s="4" t="str" cm="1">
        <f t="array" aca="1" ref="G2570" ca="1">IF(AND(ISBLANK(INDIRECT(ADDRESS(B2570,3,1,1,"all_city_parameter_inputs"))),ISBLANK(INDIRECT(ADDRESS(B2570,2,1,1,"all_city_parameter_inputs")))),"",IF(ISBLANK(INDIRECT(ADDRESS(B2570,2,1,1,"all_city_parameter_inputs"))),"",INDIRECT(ADDRESS(B2570,2,1,1,"all_city_parameter_inputs"))))</f>
        <v/>
      </c>
      <c r="H2570" s="17" t="str" cm="1">
        <f t="array" aca="1" ref="H2570" ca="1">IF(ISBLANK(INDIRECT(ADDRESS(B2570,A2570,1,1,"all_city_parameter_inputs"))), "--",INDIRECT(ADDRESS(B2570,A2570,1,1,"all_city_parameter_inputs")))</f>
        <v>18, 65</v>
      </c>
      <c r="I2570" s="17" t="str">
        <f ca="1">IF(OR(G2570="alpha",G2570="beta",G2570="sd",G2570="mean"),"--",VLOOKUP(C2570,Default!$B$5:$H$113,7,FALSE))</f>
        <v>19, 65</v>
      </c>
      <c r="J2570" s="4" t="str">
        <f ca="1">VLOOKUP(F2570,Lookup!$C$5:$D$109,2, FALSE)</f>
        <v>Travel values</v>
      </c>
      <c r="K2570" s="4" t="str">
        <f ca="1">VLOOKUP(C2570,Default!$B$4:$E$113,4, FALSE)</f>
        <v>age range of female bus drivers</v>
      </c>
      <c r="L2570" s="21" t="str" cm="1">
        <f t="array" aca="1" ref="L2570" ca="1">IF(ISNA(VLOOKUP(D2570,Grouped_Sources!$C:$C,1,FALSE)),"", INDIRECT(VLOOKUP(D2570,Grouped_Sources!$C:$G,5,FALSE)))</f>
        <v>on OneDrive Ali Abbas - ITHIM Global\Methods and Processes\Input Parameters\GhostTrip_demographics</v>
      </c>
      <c r="M2570" s="21"/>
      <c r="N2570" s="21"/>
    </row>
    <row r="2571" spans="1:14">
      <c r="A2571" s="5">
        <f t="shared" si="384"/>
        <v>28</v>
      </c>
      <c r="B2571" s="5">
        <f t="shared" si="385"/>
        <v>94</v>
      </c>
      <c r="C2571" s="5" t="str">
        <f t="shared" ca="1" si="388"/>
        <v>truck_driver_prop_male</v>
      </c>
      <c r="D2571" s="5" t="str">
        <f t="shared" ca="1" si="389"/>
        <v>truck_driver_prop_male_nairobi</v>
      </c>
      <c r="E2571" s="4" t="str" cm="1">
        <f t="array" aca="1" ref="E2571" ca="1">INDIRECT(ADDRESS(1,A2571,1,1,"all_city_parameter_inputs"))</f>
        <v>nairobi</v>
      </c>
      <c r="F2571" s="6" t="str" cm="1">
        <f t="array" aca="1" ref="F2571" ca="1">IF(AND(ISBLANK(INDIRECT(ADDRESS(B2571,2,1,1,"all_city_parameter_inputs"))), ISBLANK(INDIRECT(ADDRESS(B2571,1,1,1,"all_city_parameter_inputs")))), "", IF(ISBLANK(INDIRECT(ADDRESS(B2571,1,1,1,"all_city_parameter_inputs"))), All_city_list!F2570,INDIRECT(ADDRESS(B2571,1,1,1,"all_city_parameter_inputs"))))</f>
        <v>truck_driver_prop_male</v>
      </c>
      <c r="G2571" s="4" t="str" cm="1">
        <f t="array" aca="1" ref="G2571" ca="1">IF(AND(ISBLANK(INDIRECT(ADDRESS(B2571,3,1,1,"all_city_parameter_inputs"))),ISBLANK(INDIRECT(ADDRESS(B2571,2,1,1,"all_city_parameter_inputs")))),"",IF(ISBLANK(INDIRECT(ADDRESS(B2571,2,1,1,"all_city_parameter_inputs"))),"",INDIRECT(ADDRESS(B2571,2,1,1,"all_city_parameter_inputs"))))</f>
        <v/>
      </c>
      <c r="H2571" s="17" cm="1">
        <f t="array" aca="1" ref="H2571" ca="1">IF(ISBLANK(INDIRECT(ADDRESS(B2571,A2571,1,1,"all_city_parameter_inputs"))), "--",INDIRECT(ADDRESS(B2571,A2571,1,1,"all_city_parameter_inputs")))</f>
        <v>0.99</v>
      </c>
      <c r="I2571" s="17">
        <f ca="1">IF(OR(G2571="alpha",G2571="beta",G2571="sd",G2571="mean"),"--",VLOOKUP(C2571,Default!$B$5:$H$113,7,FALSE))</f>
        <v>0.98</v>
      </c>
      <c r="J2571" s="4" t="str">
        <f ca="1">VLOOKUP(F2571,Lookup!$C$5:$D$109,2, FALSE)</f>
        <v>Travel values</v>
      </c>
      <c r="K2571" s="4" t="str">
        <f ca="1">VLOOKUP(C2571,Default!$B$4:$E$113,4, FALSE)</f>
        <v>proportion of male truck drivers</v>
      </c>
      <c r="L2571" s="21" t="str" cm="1">
        <f t="array" aca="1" ref="L2571" ca="1">IF(ISNA(VLOOKUP(D2571,Grouped_Sources!$C:$C,1,FALSE)),"", INDIRECT(VLOOKUP(D2571,Grouped_Sources!$C:$G,5,FALSE)))</f>
        <v>on OneDrive Ali Abbas - ITHIM Global\Methods and Processes\Input Parameters\GhostTrip_demographics</v>
      </c>
      <c r="M2571" s="21"/>
      <c r="N2571" s="21"/>
    </row>
    <row r="2572" spans="1:14">
      <c r="A2572" s="5">
        <f t="shared" ref="A2572:A2635" si="390">A2473+1</f>
        <v>28</v>
      </c>
      <c r="B2572" s="5">
        <f t="shared" ref="B2572:B2635" si="391">B2473</f>
        <v>95</v>
      </c>
      <c r="C2572" s="5" t="str">
        <f t="shared" ca="1" si="388"/>
        <v>truck_driver_male_agerange</v>
      </c>
      <c r="D2572" s="5" t="str">
        <f t="shared" ca="1" si="389"/>
        <v>truck_driver_male_agerange_nairobi</v>
      </c>
      <c r="E2572" s="4" t="str" cm="1">
        <f t="array" aca="1" ref="E2572" ca="1">INDIRECT(ADDRESS(1,A2572,1,1,"all_city_parameter_inputs"))</f>
        <v>nairobi</v>
      </c>
      <c r="F2572" s="6" t="str" cm="1">
        <f t="array" aca="1" ref="F2572" ca="1">IF(AND(ISBLANK(INDIRECT(ADDRESS(B2572,2,1,1,"all_city_parameter_inputs"))), ISBLANK(INDIRECT(ADDRESS(B2572,1,1,1,"all_city_parameter_inputs")))), "", IF(ISBLANK(INDIRECT(ADDRESS(B2572,1,1,1,"all_city_parameter_inputs"))), All_city_list!F2571,INDIRECT(ADDRESS(B2572,1,1,1,"all_city_parameter_inputs"))))</f>
        <v>truck_driver_male_agerange</v>
      </c>
      <c r="G2572" s="4" t="str" cm="1">
        <f t="array" aca="1" ref="G2572" ca="1">IF(AND(ISBLANK(INDIRECT(ADDRESS(B2572,3,1,1,"all_city_parameter_inputs"))),ISBLANK(INDIRECT(ADDRESS(B2572,2,1,1,"all_city_parameter_inputs")))),"",IF(ISBLANK(INDIRECT(ADDRESS(B2572,2,1,1,"all_city_parameter_inputs"))),"",INDIRECT(ADDRESS(B2572,2,1,1,"all_city_parameter_inputs"))))</f>
        <v/>
      </c>
      <c r="H2572" s="17" t="str" cm="1">
        <f t="array" aca="1" ref="H2572" ca="1">IF(ISBLANK(INDIRECT(ADDRESS(B2572,A2572,1,1,"all_city_parameter_inputs"))), "--",INDIRECT(ADDRESS(B2572,A2572,1,1,"all_city_parameter_inputs")))</f>
        <v>18, 65</v>
      </c>
      <c r="I2572" s="17" t="str">
        <f ca="1">IF(OR(G2572="alpha",G2572="beta",G2572="sd",G2572="mean"),"--",VLOOKUP(C2572,Default!$B$5:$H$113,7,FALSE))</f>
        <v>18, 65</v>
      </c>
      <c r="J2572" s="4" t="str">
        <f ca="1">VLOOKUP(F2572,Lookup!$C$5:$D$109,2, FALSE)</f>
        <v>Travel values</v>
      </c>
      <c r="K2572" s="4" t="str">
        <f ca="1">VLOOKUP(C2572,Default!$B$4:$E$113,4, FALSE)</f>
        <v>age range of male truck drivers</v>
      </c>
      <c r="L2572" s="21" t="str" cm="1">
        <f t="array" aca="1" ref="L2572" ca="1">IF(ISNA(VLOOKUP(D2572,Grouped_Sources!$C:$C,1,FALSE)),"", INDIRECT(VLOOKUP(D2572,Grouped_Sources!$C:$G,5,FALSE)))</f>
        <v>on OneDrive Ali Abbas - ITHIM Global\Methods and Processes\Input Parameters\GhostTrip_demographics</v>
      </c>
      <c r="M2572" s="21"/>
      <c r="N2572" s="21"/>
    </row>
    <row r="2573" spans="1:14">
      <c r="A2573" s="5">
        <f t="shared" si="390"/>
        <v>28</v>
      </c>
      <c r="B2573" s="5">
        <f t="shared" si="391"/>
        <v>96</v>
      </c>
      <c r="C2573" s="5" t="str">
        <f t="shared" ca="1" si="388"/>
        <v>truck_driver_female_agerange</v>
      </c>
      <c r="D2573" s="5" t="str">
        <f t="shared" ca="1" si="389"/>
        <v>truck_driver_female_agerange_nairobi</v>
      </c>
      <c r="E2573" s="4" t="str" cm="1">
        <f t="array" aca="1" ref="E2573" ca="1">INDIRECT(ADDRESS(1,A2573,1,1,"all_city_parameter_inputs"))</f>
        <v>nairobi</v>
      </c>
      <c r="F2573" s="6" t="str" cm="1">
        <f t="array" aca="1" ref="F2573" ca="1">IF(AND(ISBLANK(INDIRECT(ADDRESS(B2573,2,1,1,"all_city_parameter_inputs"))), ISBLANK(INDIRECT(ADDRESS(B2573,1,1,1,"all_city_parameter_inputs")))), "", IF(ISBLANK(INDIRECT(ADDRESS(B2573,1,1,1,"all_city_parameter_inputs"))), All_city_list!F2572,INDIRECT(ADDRESS(B2573,1,1,1,"all_city_parameter_inputs"))))</f>
        <v>truck_driver_female_agerange</v>
      </c>
      <c r="G2573" s="4" t="str" cm="1">
        <f t="array" aca="1" ref="G2573" ca="1">IF(AND(ISBLANK(INDIRECT(ADDRESS(B2573,3,1,1,"all_city_parameter_inputs"))),ISBLANK(INDIRECT(ADDRESS(B2573,2,1,1,"all_city_parameter_inputs")))),"",IF(ISBLANK(INDIRECT(ADDRESS(B2573,2,1,1,"all_city_parameter_inputs"))),"",INDIRECT(ADDRESS(B2573,2,1,1,"all_city_parameter_inputs"))))</f>
        <v/>
      </c>
      <c r="H2573" s="17" t="str" cm="1">
        <f t="array" aca="1" ref="H2573" ca="1">IF(ISBLANK(INDIRECT(ADDRESS(B2573,A2573,1,1,"all_city_parameter_inputs"))), "--",INDIRECT(ADDRESS(B2573,A2573,1,1,"all_city_parameter_inputs")))</f>
        <v>18, 65</v>
      </c>
      <c r="I2573" s="17" t="str">
        <f ca="1">IF(OR(G2573="alpha",G2573="beta",G2573="sd",G2573="mean"),"--",VLOOKUP(C2573,Default!$B$5:$H$113,7,FALSE))</f>
        <v>18, 65</v>
      </c>
      <c r="J2573" s="4" t="str">
        <f ca="1">VLOOKUP(F2573,Lookup!$C$5:$D$109,2, FALSE)</f>
        <v>Travel values</v>
      </c>
      <c r="K2573" s="4" t="str">
        <f ca="1">VLOOKUP(C2573,Default!$B$4:$E$113,4, FALSE)</f>
        <v>age range of female truck drivers</v>
      </c>
      <c r="L2573" s="21" t="str" cm="1">
        <f t="array" aca="1" ref="L2573" ca="1">IF(ISNA(VLOOKUP(D2573,Grouped_Sources!$C:$C,1,FALSE)),"", INDIRECT(VLOOKUP(D2573,Grouped_Sources!$C:$G,5,FALSE)))</f>
        <v>on OneDrive Ali Abbas - ITHIM Global\Methods and Processes\Input Parameters\GhostTrip_demographics</v>
      </c>
      <c r="M2573" s="21"/>
      <c r="N2573" s="21"/>
    </row>
    <row r="2574" spans="1:14">
      <c r="A2574" s="5">
        <f t="shared" si="390"/>
        <v>28</v>
      </c>
      <c r="B2574" s="5">
        <f t="shared" si="391"/>
        <v>97</v>
      </c>
      <c r="C2574" s="5" t="str">
        <f t="shared" ca="1" si="388"/>
        <v>commerical_mbike_prop_male</v>
      </c>
      <c r="D2574" s="5" t="str">
        <f t="shared" ca="1" si="389"/>
        <v>commerical_mbike_prop_male_nairobi</v>
      </c>
      <c r="E2574" s="4" t="str" cm="1">
        <f t="array" aca="1" ref="E2574" ca="1">INDIRECT(ADDRESS(1,A2574,1,1,"all_city_parameter_inputs"))</f>
        <v>nairobi</v>
      </c>
      <c r="F2574" s="6" t="str" cm="1">
        <f t="array" aca="1" ref="F2574" ca="1">IF(AND(ISBLANK(INDIRECT(ADDRESS(B2574,2,1,1,"all_city_parameter_inputs"))), ISBLANK(INDIRECT(ADDRESS(B2574,1,1,1,"all_city_parameter_inputs")))), "", IF(ISBLANK(INDIRECT(ADDRESS(B2574,1,1,1,"all_city_parameter_inputs"))), All_city_list!F2573,INDIRECT(ADDRESS(B2574,1,1,1,"all_city_parameter_inputs"))))</f>
        <v>commerical_mbike_prop_male</v>
      </c>
      <c r="G2574" s="4" t="str" cm="1">
        <f t="array" aca="1" ref="G2574" ca="1">IF(AND(ISBLANK(INDIRECT(ADDRESS(B2574,3,1,1,"all_city_parameter_inputs"))),ISBLANK(INDIRECT(ADDRESS(B2574,2,1,1,"all_city_parameter_inputs")))),"",IF(ISBLANK(INDIRECT(ADDRESS(B2574,2,1,1,"all_city_parameter_inputs"))),"",INDIRECT(ADDRESS(B2574,2,1,1,"all_city_parameter_inputs"))))</f>
        <v/>
      </c>
      <c r="H2574" s="17" cm="1">
        <f t="array" aca="1" ref="H2574" ca="1">IF(ISBLANK(INDIRECT(ADDRESS(B2574,A2574,1,1,"all_city_parameter_inputs"))), "--",INDIRECT(ADDRESS(B2574,A2574,1,1,"all_city_parameter_inputs")))</f>
        <v>0.99</v>
      </c>
      <c r="I2574" s="17">
        <f ca="1">IF(OR(G2574="alpha",G2574="beta",G2574="sd",G2574="mean"),"--",VLOOKUP(C2574,Default!$B$5:$H$113,7,FALSE))</f>
        <v>0.99</v>
      </c>
      <c r="J2574" s="4" t="str">
        <f ca="1">VLOOKUP(F2574,Lookup!$C$5:$D$109,2, FALSE)</f>
        <v>Travel values</v>
      </c>
      <c r="K2574" s="4" t="str">
        <f ca="1">VLOOKUP(C2574,Default!$B$4:$E$113,4, FALSE)</f>
        <v>proportion of male commercial motorcycle drivers</v>
      </c>
      <c r="L2574" s="21" t="str" cm="1">
        <f t="array" aca="1" ref="L2574" ca="1">IF(ISNA(VLOOKUP(D2574,Grouped_Sources!$C:$C,1,FALSE)),"", INDIRECT(VLOOKUP(D2574,Grouped_Sources!$C:$G,5,FALSE)))</f>
        <v>on OneDrive Ali Abbas - ITHIM Global\Methods and Processes\Input Parameters\GhostTrip_demographics</v>
      </c>
      <c r="M2574" s="21"/>
      <c r="N2574" s="21"/>
    </row>
    <row r="2575" spans="1:14">
      <c r="A2575" s="5">
        <f t="shared" si="390"/>
        <v>28</v>
      </c>
      <c r="B2575" s="5">
        <f t="shared" si="391"/>
        <v>98</v>
      </c>
      <c r="C2575" s="5" t="str">
        <f t="shared" ca="1" si="388"/>
        <v>commerical_mbike_male_agerange</v>
      </c>
      <c r="D2575" s="5" t="str">
        <f t="shared" ca="1" si="389"/>
        <v>commerical_mbike_male_agerange_nairobi</v>
      </c>
      <c r="E2575" s="4" t="str" cm="1">
        <f t="array" aca="1" ref="E2575" ca="1">INDIRECT(ADDRESS(1,A2575,1,1,"all_city_parameter_inputs"))</f>
        <v>nairobi</v>
      </c>
      <c r="F2575" s="6" t="str" cm="1">
        <f t="array" aca="1" ref="F2575" ca="1">IF(AND(ISBLANK(INDIRECT(ADDRESS(B2575,2,1,1,"all_city_parameter_inputs"))), ISBLANK(INDIRECT(ADDRESS(B2575,1,1,1,"all_city_parameter_inputs")))), "", IF(ISBLANK(INDIRECT(ADDRESS(B2575,1,1,1,"all_city_parameter_inputs"))), All_city_list!F2574,INDIRECT(ADDRESS(B2575,1,1,1,"all_city_parameter_inputs"))))</f>
        <v>commerical_mbike_male_agerange</v>
      </c>
      <c r="G2575" s="4" t="str" cm="1">
        <f t="array" aca="1" ref="G2575" ca="1">IF(AND(ISBLANK(INDIRECT(ADDRESS(B2575,3,1,1,"all_city_parameter_inputs"))),ISBLANK(INDIRECT(ADDRESS(B2575,2,1,1,"all_city_parameter_inputs")))),"",IF(ISBLANK(INDIRECT(ADDRESS(B2575,2,1,1,"all_city_parameter_inputs"))),"",INDIRECT(ADDRESS(B2575,2,1,1,"all_city_parameter_inputs"))))</f>
        <v/>
      </c>
      <c r="H2575" s="17" t="str" cm="1">
        <f t="array" aca="1" ref="H2575" ca="1">IF(ISBLANK(INDIRECT(ADDRESS(B2575,A2575,1,1,"all_city_parameter_inputs"))), "--",INDIRECT(ADDRESS(B2575,A2575,1,1,"all_city_parameter_inputs")))</f>
        <v>18, 65</v>
      </c>
      <c r="I2575" s="17" t="str">
        <f ca="1">IF(OR(G2575="alpha",G2575="beta",G2575="sd",G2575="mean"),"--",VLOOKUP(C2575,Default!$B$5:$H$113,7,FALSE))</f>
        <v>18, 65</v>
      </c>
      <c r="J2575" s="4" t="str">
        <f ca="1">VLOOKUP(F2575,Lookup!$C$5:$D$109,2, FALSE)</f>
        <v>Travel values</v>
      </c>
      <c r="K2575" s="4" t="str">
        <f ca="1">VLOOKUP(C2575,Default!$B$4:$E$113,4, FALSE)</f>
        <v>age range of male commercial motorcycle drivers</v>
      </c>
      <c r="L2575" s="21" t="str" cm="1">
        <f t="array" aca="1" ref="L2575" ca="1">IF(ISNA(VLOOKUP(D2575,Grouped_Sources!$C:$C,1,FALSE)),"", INDIRECT(VLOOKUP(D2575,Grouped_Sources!$C:$G,5,FALSE)))</f>
        <v>on OneDrive Ali Abbas - ITHIM Global\Methods and Processes\Input Parameters\GhostTrip_demographics</v>
      </c>
      <c r="M2575" s="21"/>
      <c r="N2575" s="21"/>
    </row>
    <row r="2576" spans="1:14">
      <c r="A2576" s="5">
        <f t="shared" si="390"/>
        <v>28</v>
      </c>
      <c r="B2576" s="5">
        <f t="shared" si="391"/>
        <v>99</v>
      </c>
      <c r="C2576" s="5" t="str">
        <f t="shared" ca="1" si="388"/>
        <v>commerical_mbike_female_agerange</v>
      </c>
      <c r="D2576" s="5" t="str">
        <f t="shared" ca="1" si="389"/>
        <v>commerical_mbike_female_agerange_nairobi</v>
      </c>
      <c r="E2576" s="4" t="str" cm="1">
        <f t="array" aca="1" ref="E2576" ca="1">INDIRECT(ADDRESS(1,A2576,1,1,"all_city_parameter_inputs"))</f>
        <v>nairobi</v>
      </c>
      <c r="F2576" s="6" t="str" cm="1">
        <f t="array" aca="1" ref="F2576" ca="1">IF(AND(ISBLANK(INDIRECT(ADDRESS(B2576,2,1,1,"all_city_parameter_inputs"))), ISBLANK(INDIRECT(ADDRESS(B2576,1,1,1,"all_city_parameter_inputs")))), "", IF(ISBLANK(INDIRECT(ADDRESS(B2576,1,1,1,"all_city_parameter_inputs"))), All_city_list!F2575,INDIRECT(ADDRESS(B2576,1,1,1,"all_city_parameter_inputs"))))</f>
        <v>commerical_mbike_female_agerange</v>
      </c>
      <c r="G2576" s="4" t="str" cm="1">
        <f t="array" aca="1" ref="G2576" ca="1">IF(AND(ISBLANK(INDIRECT(ADDRESS(B2576,3,1,1,"all_city_parameter_inputs"))),ISBLANK(INDIRECT(ADDRESS(B2576,2,1,1,"all_city_parameter_inputs")))),"",IF(ISBLANK(INDIRECT(ADDRESS(B2576,2,1,1,"all_city_parameter_inputs"))),"",INDIRECT(ADDRESS(B2576,2,1,1,"all_city_parameter_inputs"))))</f>
        <v/>
      </c>
      <c r="H2576" s="17" t="str" cm="1">
        <f t="array" aca="1" ref="H2576" ca="1">IF(ISBLANK(INDIRECT(ADDRESS(B2576,A2576,1,1,"all_city_parameter_inputs"))), "--",INDIRECT(ADDRESS(B2576,A2576,1,1,"all_city_parameter_inputs")))</f>
        <v>18, 65</v>
      </c>
      <c r="I2576" s="17" t="str">
        <f ca="1">IF(OR(G2576="alpha",G2576="beta",G2576="sd",G2576="mean"),"--",VLOOKUP(C2576,Default!$B$5:$H$113,7,FALSE))</f>
        <v>18, 65</v>
      </c>
      <c r="J2576" s="4" t="str">
        <f ca="1">VLOOKUP(F2576,Lookup!$C$5:$D$109,2, FALSE)</f>
        <v>Travel values</v>
      </c>
      <c r="K2576" s="4" t="str">
        <f ca="1">VLOOKUP(C2576,Default!$B$4:$E$113,4, FALSE)</f>
        <v>age range of female commercial motorcycle drivers</v>
      </c>
      <c r="L2576" s="21" t="str" cm="1">
        <f t="array" aca="1" ref="L2576" ca="1">IF(ISNA(VLOOKUP(D2576,Grouped_Sources!$C:$C,1,FALSE)),"", INDIRECT(VLOOKUP(D2576,Grouped_Sources!$C:$G,5,FALSE)))</f>
        <v>on OneDrive Ali Abbas - ITHIM Global\Methods and Processes\Input Parameters\GhostTrip_demographics</v>
      </c>
      <c r="M2576" s="21"/>
      <c r="N2576" s="21"/>
    </row>
    <row r="2577" spans="1:14">
      <c r="A2577" s="5">
        <f t="shared" si="390"/>
        <v>28</v>
      </c>
      <c r="B2577" s="5">
        <f t="shared" si="391"/>
        <v>100</v>
      </c>
      <c r="C2577" s="5" t="str">
        <f t="shared" ref="C2577" ca="1" si="392">IF(G2577 = "",F2577,IF(OR(G2577="alpha",G2577="beta",G2577="constant",G2577="sd",G2577="mean",G2577="sample"),F2577,F2577&amp;" "&amp;G2577))</f>
        <v>day_to_week_scalar</v>
      </c>
      <c r="D2577" s="5" t="str">
        <f t="shared" ref="D2577" ca="1" si="393">F2577&amp;"_"&amp;E2577</f>
        <v>day_to_week_scalar_nairobi</v>
      </c>
      <c r="E2577" s="4" t="str" cm="1">
        <f t="array" aca="1" ref="E2577" ca="1">INDIRECT(ADDRESS(1,A2577,1,1,"all_city_parameter_inputs"))</f>
        <v>nairobi</v>
      </c>
      <c r="F2577" s="6" t="str" cm="1">
        <f t="array" aca="1" ref="F2577" ca="1">IF(AND(ISBLANK(INDIRECT(ADDRESS(B2577,2,1,1,"all_city_parameter_inputs"))), ISBLANK(INDIRECT(ADDRESS(B2577,1,1,1,"all_city_parameter_inputs")))), "", IF(ISBLANK(INDIRECT(ADDRESS(B2577,1,1,1,"all_city_parameter_inputs"))), All_city_list!F2576,INDIRECT(ADDRESS(B2577,1,1,1,"all_city_parameter_inputs"))))</f>
        <v>day_to_week_scalar</v>
      </c>
      <c r="G2577" s="4" t="str" cm="1">
        <f t="array" aca="1" ref="G2577" ca="1">IF(AND(ISBLANK(INDIRECT(ADDRESS(B2577,3,1,1,"all_city_parameter_inputs"))),ISBLANK(INDIRECT(ADDRESS(B2577,2,1,1,"all_city_parameter_inputs")))),"",IF(ISBLANK(INDIRECT(ADDRESS(B2577,2,1,1,"all_city_parameter_inputs"))),"",INDIRECT(ADDRESS(B2577,2,1,1,"all_city_parameter_inputs"))))</f>
        <v/>
      </c>
      <c r="H2577" s="17" cm="1">
        <f t="array" aca="1" ref="H2577" ca="1">IF(ISBLANK(INDIRECT(ADDRESS(B2577,A2577,1,1,"all_city_parameter_inputs"))), "--",INDIRECT(ADDRESS(B2577,A2577,1,1,"all_city_parameter_inputs")))</f>
        <v>7</v>
      </c>
      <c r="I2577" s="17">
        <f ca="1">IF(OR(G2577="alpha",G2577="beta",G2577="sd",G2577="mean"),"--",VLOOKUP(C2577,Default!$B$5:$H$113,7,FALSE))</f>
        <v>7</v>
      </c>
      <c r="J2577" s="4" t="str">
        <f ca="1">VLOOKUP(F2577,Lookup!$C$5:$D$109,2, FALSE)</f>
        <v>Travel values</v>
      </c>
      <c r="K2577" s="4" t="str">
        <f ca="1">VLOOKUP(C2577,Default!$B$4:$E$113,4, FALSE)</f>
        <v>how daily travel scales to a week</v>
      </c>
      <c r="L2577" s="38" t="s">
        <v>831</v>
      </c>
      <c r="M2577" s="21"/>
      <c r="N2577" s="21"/>
    </row>
    <row r="2578" spans="1:14">
      <c r="A2578" s="5">
        <f t="shared" si="390"/>
        <v>29</v>
      </c>
      <c r="B2578" s="5">
        <f t="shared" si="391"/>
        <v>2</v>
      </c>
      <c r="C2578" s="5" t="str">
        <f t="shared" ca="1" si="387"/>
        <v>speeds auto_rickshaw</v>
      </c>
      <c r="D2578" s="5" t="str">
        <f t="shared" ca="1" si="386"/>
        <v>speeds_kisumu</v>
      </c>
      <c r="E2578" s="4" t="str" cm="1">
        <f t="array" aca="1" ref="E2578" ca="1">INDIRECT(ADDRESS(1,A2578,1,1,"all_city_parameter_inputs"))</f>
        <v>kisumu</v>
      </c>
      <c r="F2578" s="6" t="str" cm="1">
        <f t="array" aca="1" ref="F2578" ca="1">IF(AND(ISBLANK(INDIRECT(ADDRESS(B2578,2,1,1,"all_city_parameter_inputs"))), ISBLANK(INDIRECT(ADDRESS(B2578,1,1,1,"all_city_parameter_inputs")))), "", IF(ISBLANK(INDIRECT(ADDRESS(B2578,1,1,1,"all_city_parameter_inputs"))), All_city_list!F2567,INDIRECT(ADDRESS(B2578,1,1,1,"all_city_parameter_inputs"))))</f>
        <v>speeds</v>
      </c>
      <c r="G2578" s="4" t="str" cm="1">
        <f t="array" aca="1" ref="G2578" ca="1">IF(AND(ISBLANK(INDIRECT(ADDRESS(B2578,3,1,1,"all_city_parameter_inputs"))),ISBLANK(INDIRECT(ADDRESS(B2578,2,1,1,"all_city_parameter_inputs")))),"",IF(ISBLANK(INDIRECT(ADDRESS(B2578,2,1,1,"all_city_parameter_inputs"))),"",INDIRECT(ADDRESS(B2578,2,1,1,"all_city_parameter_inputs"))))</f>
        <v>auto_rickshaw</v>
      </c>
      <c r="H2578" s="17" cm="1">
        <f t="array" aca="1" ref="H2578" ca="1">IF(ISBLANK(INDIRECT(ADDRESS(B2578,A2578,1,1,"all_city_parameter_inputs"))), "--",INDIRECT(ADDRESS(B2578,A2578,1,1,"all_city_parameter_inputs")))</f>
        <v>4</v>
      </c>
      <c r="I2578" s="17">
        <f ca="1">IF(OR(G2578="alpha",G2578="beta",G2578="sd",G2578="mean"),"--",VLOOKUP(C2578,Default!$B$5:$H$113,7,FALSE))</f>
        <v>0</v>
      </c>
      <c r="J2578" s="4" t="str">
        <f ca="1">VLOOKUP(F2578,Lookup!$C$5:$D$109,2, FALSE)</f>
        <v>Travel values</v>
      </c>
      <c r="K2578" s="4">
        <f ca="1">VLOOKUP(C2578,Default!$B$4:$E$113,4, FALSE)</f>
        <v>0</v>
      </c>
      <c r="L2578" s="21" t="str" cm="1">
        <f t="array" aca="1" ref="L2578" ca="1">IF(ISNA(VLOOKUP(D2578,Grouped_Sources!$C:$C,1,FALSE)),"", INDIRECT(VLOOKUP(D2578,Grouped_Sources!$C:$G,5,FALSE)))</f>
        <v>VehicleSpeeds_Summary_vxxx.docx on OneDrive Ali Abbas - ITHIM Global\Methods and Processes\Input Parameters\VehicleSpeeds</v>
      </c>
      <c r="M2578" s="21"/>
      <c r="N2578" s="21"/>
    </row>
    <row r="2579" spans="1:14">
      <c r="A2579" s="5">
        <f t="shared" si="390"/>
        <v>29</v>
      </c>
      <c r="B2579" s="5">
        <f t="shared" si="391"/>
        <v>3</v>
      </c>
      <c r="C2579" s="5" t="str">
        <f t="shared" ca="1" si="387"/>
        <v>speeds bus</v>
      </c>
      <c r="D2579" s="5" t="str">
        <f t="shared" ca="1" si="386"/>
        <v>speeds_kisumu</v>
      </c>
      <c r="E2579" s="4" t="str" cm="1">
        <f t="array" aca="1" ref="E2579" ca="1">INDIRECT(ADDRESS(1,A2579,1,1,"all_city_parameter_inputs"))</f>
        <v>kisumu</v>
      </c>
      <c r="F2579" s="6" t="str" cm="1">
        <f t="array" aca="1" ref="F2579" ca="1">IF(AND(ISBLANK(INDIRECT(ADDRESS(B2579,2,1,1,"all_city_parameter_inputs"))), ISBLANK(INDIRECT(ADDRESS(B2579,1,1,1,"all_city_parameter_inputs")))), "", IF(ISBLANK(INDIRECT(ADDRESS(B2579,1,1,1,"all_city_parameter_inputs"))), All_city_list!F2578,INDIRECT(ADDRESS(B2579,1,1,1,"all_city_parameter_inputs"))))</f>
        <v>speeds</v>
      </c>
      <c r="G2579" s="4" t="str" cm="1">
        <f t="array" aca="1" ref="G2579" ca="1">IF(AND(ISBLANK(INDIRECT(ADDRESS(B2579,3,1,1,"all_city_parameter_inputs"))),ISBLANK(INDIRECT(ADDRESS(B2579,2,1,1,"all_city_parameter_inputs")))),"",IF(ISBLANK(INDIRECT(ADDRESS(B2579,2,1,1,"all_city_parameter_inputs"))),"",INDIRECT(ADDRESS(B2579,2,1,1,"all_city_parameter_inputs"))))</f>
        <v>bus</v>
      </c>
      <c r="H2579" s="17" cm="1">
        <f t="array" aca="1" ref="H2579" ca="1">IF(ISBLANK(INDIRECT(ADDRESS(B2579,A2579,1,1,"all_city_parameter_inputs"))), "--",INDIRECT(ADDRESS(B2579,A2579,1,1,"all_city_parameter_inputs")))</f>
        <v>12</v>
      </c>
      <c r="I2579" s="17">
        <f ca="1">IF(OR(G2579="alpha",G2579="beta",G2579="sd",G2579="mean"),"--",VLOOKUP(C2579,Default!$B$5:$H$113,7,FALSE))</f>
        <v>8.1</v>
      </c>
      <c r="J2579" s="4" t="str">
        <f ca="1">VLOOKUP(F2579,Lookup!$C$5:$D$109,2, FALSE)</f>
        <v>Travel values</v>
      </c>
      <c r="K2579" s="4" t="str">
        <f ca="1">VLOOKUP(C2579,Default!$B$4:$E$113,4,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579" s="21" t="str" cm="1">
        <f t="array" aca="1" ref="L2579" ca="1">IF(ISNA(VLOOKUP(D2579,Grouped_Sources!$C:$C,1,FALSE)),"", INDIRECT(VLOOKUP(D2579,Grouped_Sources!$C:$G,5,FALSE)))</f>
        <v>VehicleSpeeds_Summary_vxxx.docx on OneDrive Ali Abbas - ITHIM Global\Methods and Processes\Input Parameters\VehicleSpeeds</v>
      </c>
      <c r="M2579" s="21"/>
      <c r="N2579" s="21"/>
    </row>
    <row r="2580" spans="1:14">
      <c r="A2580" s="5">
        <f t="shared" si="390"/>
        <v>29</v>
      </c>
      <c r="B2580" s="5">
        <f t="shared" si="391"/>
        <v>4</v>
      </c>
      <c r="C2580" s="5" t="str">
        <f t="shared" ca="1" si="387"/>
        <v>speeds car</v>
      </c>
      <c r="D2580" s="5" t="str">
        <f t="shared" ca="1" si="386"/>
        <v>speeds_kisumu</v>
      </c>
      <c r="E2580" s="4" t="str" cm="1">
        <f t="array" aca="1" ref="E2580" ca="1">INDIRECT(ADDRESS(1,A2580,1,1,"all_city_parameter_inputs"))</f>
        <v>kisumu</v>
      </c>
      <c r="F2580" s="6" t="str" cm="1">
        <f t="array" aca="1" ref="F2580" ca="1">IF(AND(ISBLANK(INDIRECT(ADDRESS(B2580,2,1,1,"all_city_parameter_inputs"))), ISBLANK(INDIRECT(ADDRESS(B2580,1,1,1,"all_city_parameter_inputs")))), "", IF(ISBLANK(INDIRECT(ADDRESS(B2580,1,1,1,"all_city_parameter_inputs"))), All_city_list!F2579,INDIRECT(ADDRESS(B2580,1,1,1,"all_city_parameter_inputs"))))</f>
        <v>speeds</v>
      </c>
      <c r="G2580" s="4" t="str" cm="1">
        <f t="array" aca="1" ref="G2580" ca="1">IF(AND(ISBLANK(INDIRECT(ADDRESS(B2580,3,1,1,"all_city_parameter_inputs"))),ISBLANK(INDIRECT(ADDRESS(B2580,2,1,1,"all_city_parameter_inputs")))),"",IF(ISBLANK(INDIRECT(ADDRESS(B2580,2,1,1,"all_city_parameter_inputs"))),"",INDIRECT(ADDRESS(B2580,2,1,1,"all_city_parameter_inputs"))))</f>
        <v>car</v>
      </c>
      <c r="H2580" s="17" cm="1">
        <f t="array" aca="1" ref="H2580" ca="1">IF(ISBLANK(INDIRECT(ADDRESS(B2580,A2580,1,1,"all_city_parameter_inputs"))), "--",INDIRECT(ADDRESS(B2580,A2580,1,1,"all_city_parameter_inputs")))</f>
        <v>15</v>
      </c>
      <c r="I2580" s="17">
        <f ca="1">IF(OR(G2580="alpha",G2580="beta",G2580="sd",G2580="mean"),"--",VLOOKUP(C2580,Default!$B$5:$H$113,7,FALSE))</f>
        <v>13.8</v>
      </c>
      <c r="J2580" s="4" t="str">
        <f ca="1">VLOOKUP(F2580,Lookup!$C$5:$D$109,2, FALSE)</f>
        <v>Travel values</v>
      </c>
      <c r="K2580" s="4">
        <f ca="1">VLOOKUP(C2580,Default!$B$4:$E$113,4, FALSE)</f>
        <v>0</v>
      </c>
      <c r="L2580" s="21" t="str" cm="1">
        <f t="array" aca="1" ref="L2580" ca="1">IF(ISNA(VLOOKUP(D2580,Grouped_Sources!$C:$C,1,FALSE)),"", INDIRECT(VLOOKUP(D2580,Grouped_Sources!$C:$G,5,FALSE)))</f>
        <v>VehicleSpeeds_Summary_vxxx.docx on OneDrive Ali Abbas - ITHIM Global\Methods and Processes\Input Parameters\VehicleSpeeds</v>
      </c>
      <c r="M2580" s="21"/>
      <c r="N2580" s="21"/>
    </row>
    <row r="2581" spans="1:14">
      <c r="A2581" s="5">
        <f t="shared" si="390"/>
        <v>29</v>
      </c>
      <c r="B2581" s="5">
        <f t="shared" si="391"/>
        <v>5</v>
      </c>
      <c r="C2581" s="5" t="str">
        <f t="shared" ca="1" si="387"/>
        <v>speeds cycle</v>
      </c>
      <c r="D2581" s="5" t="str">
        <f t="shared" ca="1" si="386"/>
        <v>speeds_kisumu</v>
      </c>
      <c r="E2581" s="4" t="str" cm="1">
        <f t="array" aca="1" ref="E2581" ca="1">INDIRECT(ADDRESS(1,A2581,1,1,"all_city_parameter_inputs"))</f>
        <v>kisumu</v>
      </c>
      <c r="F2581" s="6" t="str" cm="1">
        <f t="array" aca="1" ref="F2581" ca="1">IF(AND(ISBLANK(INDIRECT(ADDRESS(B2581,2,1,1,"all_city_parameter_inputs"))), ISBLANK(INDIRECT(ADDRESS(B2581,1,1,1,"all_city_parameter_inputs")))), "", IF(ISBLANK(INDIRECT(ADDRESS(B2581,1,1,1,"all_city_parameter_inputs"))), All_city_list!F2580,INDIRECT(ADDRESS(B2581,1,1,1,"all_city_parameter_inputs"))))</f>
        <v>speeds</v>
      </c>
      <c r="G2581" s="4" t="str" cm="1">
        <f t="array" aca="1" ref="G2581" ca="1">IF(AND(ISBLANK(INDIRECT(ADDRESS(B2581,3,1,1,"all_city_parameter_inputs"))),ISBLANK(INDIRECT(ADDRESS(B2581,2,1,1,"all_city_parameter_inputs")))),"",IF(ISBLANK(INDIRECT(ADDRESS(B2581,2,1,1,"all_city_parameter_inputs"))),"",INDIRECT(ADDRESS(B2581,2,1,1,"all_city_parameter_inputs"))))</f>
        <v>cycle</v>
      </c>
      <c r="H2581" s="17" cm="1">
        <f t="array" aca="1" ref="H2581" ca="1">IF(ISBLANK(INDIRECT(ADDRESS(B2581,A2581,1,1,"all_city_parameter_inputs"))), "--",INDIRECT(ADDRESS(B2581,A2581,1,1,"all_city_parameter_inputs")))</f>
        <v>6</v>
      </c>
      <c r="I2581" s="17">
        <f ca="1">IF(OR(G2581="alpha",G2581="beta",G2581="sd",G2581="mean"),"--",VLOOKUP(C2581,Default!$B$5:$H$113,7,FALSE))</f>
        <v>7.2</v>
      </c>
      <c r="J2581" s="4" t="str">
        <f ca="1">VLOOKUP(F2581,Lookup!$C$5:$D$109,2, FALSE)</f>
        <v>Travel values</v>
      </c>
      <c r="K2581" s="4">
        <f ca="1">VLOOKUP(C2581,Default!$B$4:$E$113,4, FALSE)</f>
        <v>0</v>
      </c>
      <c r="L2581" s="21" t="str" cm="1">
        <f t="array" aca="1" ref="L2581" ca="1">IF(ISNA(VLOOKUP(D2581,Grouped_Sources!$C:$C,1,FALSE)),"", INDIRECT(VLOOKUP(D2581,Grouped_Sources!$C:$G,5,FALSE)))</f>
        <v>VehicleSpeeds_Summary_vxxx.docx on OneDrive Ali Abbas - ITHIM Global\Methods and Processes\Input Parameters\VehicleSpeeds</v>
      </c>
      <c r="M2581" s="21"/>
      <c r="N2581" s="21"/>
    </row>
    <row r="2582" spans="1:14">
      <c r="A2582" s="5">
        <f t="shared" si="390"/>
        <v>29</v>
      </c>
      <c r="B2582" s="5">
        <f t="shared" si="391"/>
        <v>6</v>
      </c>
      <c r="C2582" s="5" t="str">
        <f t="shared" ca="1" si="387"/>
        <v>speeds subway</v>
      </c>
      <c r="D2582" s="5" t="str">
        <f t="shared" ca="1" si="386"/>
        <v>speeds_kisumu</v>
      </c>
      <c r="E2582" s="4" t="str" cm="1">
        <f t="array" aca="1" ref="E2582" ca="1">INDIRECT(ADDRESS(1,A2582,1,1,"all_city_parameter_inputs"))</f>
        <v>kisumu</v>
      </c>
      <c r="F2582" s="6" t="str" cm="1">
        <f t="array" aca="1" ref="F2582" ca="1">IF(AND(ISBLANK(INDIRECT(ADDRESS(B2582,2,1,1,"all_city_parameter_inputs"))), ISBLANK(INDIRECT(ADDRESS(B2582,1,1,1,"all_city_parameter_inputs")))), "", IF(ISBLANK(INDIRECT(ADDRESS(B2582,1,1,1,"all_city_parameter_inputs"))), All_city_list!F2581,INDIRECT(ADDRESS(B2582,1,1,1,"all_city_parameter_inputs"))))</f>
        <v>speeds</v>
      </c>
      <c r="G2582" s="4" t="str" cm="1">
        <f t="array" aca="1" ref="G2582" ca="1">IF(AND(ISBLANK(INDIRECT(ADDRESS(B2582,3,1,1,"all_city_parameter_inputs"))),ISBLANK(INDIRECT(ADDRESS(B2582,2,1,1,"all_city_parameter_inputs")))),"",IF(ISBLANK(INDIRECT(ADDRESS(B2582,2,1,1,"all_city_parameter_inputs"))),"",INDIRECT(ADDRESS(B2582,2,1,1,"all_city_parameter_inputs"))))</f>
        <v>subway</v>
      </c>
      <c r="H2582" s="17" t="str" cm="1">
        <f t="array" aca="1" ref="H2582" ca="1">IF(ISBLANK(INDIRECT(ADDRESS(B2582,A2582,1,1,"all_city_parameter_inputs"))), "--",INDIRECT(ADDRESS(B2582,A2582,1,1,"all_city_parameter_inputs")))</f>
        <v>--</v>
      </c>
      <c r="I2582" s="17">
        <f ca="1">IF(OR(G2582="alpha",G2582="beta",G2582="sd",G2582="mean"),"--",VLOOKUP(C2582,Default!$B$5:$H$113,7,FALSE))</f>
        <v>18.100000000000001</v>
      </c>
      <c r="J2582" s="4" t="str">
        <f ca="1">VLOOKUP(F2582,Lookup!$C$5:$D$109,2, FALSE)</f>
        <v>Travel values</v>
      </c>
      <c r="K2582" s="4">
        <f ca="1">VLOOKUP(C2582,Default!$B$4:$E$113,4, FALSE)</f>
        <v>0</v>
      </c>
      <c r="L2582" s="21" t="str" cm="1">
        <f t="array" aca="1" ref="L2582" ca="1">IF(ISNA(VLOOKUP(D2582,Grouped_Sources!$C:$C,1,FALSE)),"", INDIRECT(VLOOKUP(D2582,Grouped_Sources!$C:$G,5,FALSE)))</f>
        <v>VehicleSpeeds_Summary_vxxx.docx on OneDrive Ali Abbas - ITHIM Global\Methods and Processes\Input Parameters\VehicleSpeeds</v>
      </c>
      <c r="M2582" s="21"/>
      <c r="N2582" s="21"/>
    </row>
    <row r="2583" spans="1:14">
      <c r="A2583" s="5">
        <f t="shared" si="390"/>
        <v>29</v>
      </c>
      <c r="B2583" s="5">
        <f t="shared" si="391"/>
        <v>7</v>
      </c>
      <c r="C2583" s="5" t="str">
        <f t="shared" ca="1" si="387"/>
        <v>speeds motorcycle</v>
      </c>
      <c r="D2583" s="5" t="str">
        <f t="shared" ca="1" si="386"/>
        <v>speeds_kisumu</v>
      </c>
      <c r="E2583" s="4" t="str" cm="1">
        <f t="array" aca="1" ref="E2583" ca="1">INDIRECT(ADDRESS(1,A2583,1,1,"all_city_parameter_inputs"))</f>
        <v>kisumu</v>
      </c>
      <c r="F2583" s="6" t="str" cm="1">
        <f t="array" aca="1" ref="F2583" ca="1">IF(AND(ISBLANK(INDIRECT(ADDRESS(B2583,2,1,1,"all_city_parameter_inputs"))), ISBLANK(INDIRECT(ADDRESS(B2583,1,1,1,"all_city_parameter_inputs")))), "", IF(ISBLANK(INDIRECT(ADDRESS(B2583,1,1,1,"all_city_parameter_inputs"))), All_city_list!F2582,INDIRECT(ADDRESS(B2583,1,1,1,"all_city_parameter_inputs"))))</f>
        <v>speeds</v>
      </c>
      <c r="G2583" s="4" t="str" cm="1">
        <f t="array" aca="1" ref="G2583" ca="1">IF(AND(ISBLANK(INDIRECT(ADDRESS(B2583,3,1,1,"all_city_parameter_inputs"))),ISBLANK(INDIRECT(ADDRESS(B2583,2,1,1,"all_city_parameter_inputs")))),"",IF(ISBLANK(INDIRECT(ADDRESS(B2583,2,1,1,"all_city_parameter_inputs"))),"",INDIRECT(ADDRESS(B2583,2,1,1,"all_city_parameter_inputs"))))</f>
        <v>motorcycle</v>
      </c>
      <c r="H2583" s="17" cm="1">
        <f t="array" aca="1" ref="H2583" ca="1">IF(ISBLANK(INDIRECT(ADDRESS(B2583,A2583,1,1,"all_city_parameter_inputs"))), "--",INDIRECT(ADDRESS(B2583,A2583,1,1,"all_city_parameter_inputs")))</f>
        <v>15</v>
      </c>
      <c r="I2583" s="17">
        <f ca="1">IF(OR(G2583="alpha",G2583="beta",G2583="sd",G2583="mean"),"--",VLOOKUP(C2583,Default!$B$5:$H$113,7,FALSE))</f>
        <v>15.2</v>
      </c>
      <c r="J2583" s="4" t="str">
        <f ca="1">VLOOKUP(F2583,Lookup!$C$5:$D$109,2, FALSE)</f>
        <v>Travel values</v>
      </c>
      <c r="K2583" s="4">
        <f ca="1">VLOOKUP(C2583,Default!$B$4:$E$113,4, FALSE)</f>
        <v>0</v>
      </c>
      <c r="L2583" s="21" t="str" cm="1">
        <f t="array" aca="1" ref="L2583" ca="1">IF(ISNA(VLOOKUP(D2583,Grouped_Sources!$C:$C,1,FALSE)),"", INDIRECT(VLOOKUP(D2583,Grouped_Sources!$C:$G,5,FALSE)))</f>
        <v>VehicleSpeeds_Summary_vxxx.docx on OneDrive Ali Abbas - ITHIM Global\Methods and Processes\Input Parameters\VehicleSpeeds</v>
      </c>
      <c r="M2583" s="21"/>
      <c r="N2583" s="21"/>
    </row>
    <row r="2584" spans="1:14">
      <c r="A2584" s="5">
        <f t="shared" si="390"/>
        <v>29</v>
      </c>
      <c r="B2584" s="5">
        <f t="shared" si="391"/>
        <v>8</v>
      </c>
      <c r="C2584" s="5" t="str">
        <f t="shared" ca="1" si="387"/>
        <v>speeds other</v>
      </c>
      <c r="D2584" s="5" t="str">
        <f t="shared" ca="1" si="386"/>
        <v>speeds_kisumu</v>
      </c>
      <c r="E2584" s="4" t="str" cm="1">
        <f t="array" aca="1" ref="E2584" ca="1">INDIRECT(ADDRESS(1,A2584,1,1,"all_city_parameter_inputs"))</f>
        <v>kisumu</v>
      </c>
      <c r="F2584" s="6" t="str" cm="1">
        <f t="array" aca="1" ref="F2584" ca="1">IF(AND(ISBLANK(INDIRECT(ADDRESS(B2584,2,1,1,"all_city_parameter_inputs"))), ISBLANK(INDIRECT(ADDRESS(B2584,1,1,1,"all_city_parameter_inputs")))), "", IF(ISBLANK(INDIRECT(ADDRESS(B2584,1,1,1,"all_city_parameter_inputs"))), All_city_list!F2583,INDIRECT(ADDRESS(B2584,1,1,1,"all_city_parameter_inputs"))))</f>
        <v>speeds</v>
      </c>
      <c r="G2584" s="4" t="str" cm="1">
        <f t="array" aca="1" ref="G2584" ca="1">IF(AND(ISBLANK(INDIRECT(ADDRESS(B2584,3,1,1,"all_city_parameter_inputs"))),ISBLANK(INDIRECT(ADDRESS(B2584,2,1,1,"all_city_parameter_inputs")))),"",IF(ISBLANK(INDIRECT(ADDRESS(B2584,2,1,1,"all_city_parameter_inputs"))),"",INDIRECT(ADDRESS(B2584,2,1,1,"all_city_parameter_inputs"))))</f>
        <v>other</v>
      </c>
      <c r="H2584" s="17" t="str" cm="1">
        <f t="array" aca="1" ref="H2584" ca="1">IF(ISBLANK(INDIRECT(ADDRESS(B2584,A2584,1,1,"all_city_parameter_inputs"))), "--",INDIRECT(ADDRESS(B2584,A2584,1,1,"all_city_parameter_inputs")))</f>
        <v>--</v>
      </c>
      <c r="I2584" s="17">
        <f ca="1">IF(OR(G2584="alpha",G2584="beta",G2584="sd",G2584="mean"),"--",VLOOKUP(C2584,Default!$B$5:$H$113,7,FALSE))</f>
        <v>9.1</v>
      </c>
      <c r="J2584" s="4" t="str">
        <f ca="1">VLOOKUP(F2584,Lookup!$C$5:$D$109,2, FALSE)</f>
        <v>Travel values</v>
      </c>
      <c r="K2584" s="4">
        <f ca="1">VLOOKUP(C2584,Default!$B$4:$E$113,4, FALSE)</f>
        <v>0</v>
      </c>
      <c r="L2584" s="21" t="str" cm="1">
        <f t="array" aca="1" ref="L2584" ca="1">IF(ISNA(VLOOKUP(D2584,Grouped_Sources!$C:$C,1,FALSE)),"", INDIRECT(VLOOKUP(D2584,Grouped_Sources!$C:$G,5,FALSE)))</f>
        <v>VehicleSpeeds_Summary_vxxx.docx on OneDrive Ali Abbas - ITHIM Global\Methods and Processes\Input Parameters\VehicleSpeeds</v>
      </c>
      <c r="M2584" s="21"/>
      <c r="N2584" s="21"/>
    </row>
    <row r="2585" spans="1:14">
      <c r="A2585" s="5">
        <f t="shared" si="390"/>
        <v>29</v>
      </c>
      <c r="B2585" s="5">
        <f t="shared" si="391"/>
        <v>9</v>
      </c>
      <c r="C2585" s="5" t="str">
        <f t="shared" ca="1" si="387"/>
        <v>speeds pedestrian</v>
      </c>
      <c r="D2585" s="5" t="str">
        <f t="shared" ca="1" si="386"/>
        <v>speeds_kisumu</v>
      </c>
      <c r="E2585" s="4" t="str" cm="1">
        <f t="array" aca="1" ref="E2585" ca="1">INDIRECT(ADDRESS(1,A2585,1,1,"all_city_parameter_inputs"))</f>
        <v>kisumu</v>
      </c>
      <c r="F2585" s="6" t="str" cm="1">
        <f t="array" aca="1" ref="F2585" ca="1">IF(AND(ISBLANK(INDIRECT(ADDRESS(B2585,2,1,1,"all_city_parameter_inputs"))), ISBLANK(INDIRECT(ADDRESS(B2585,1,1,1,"all_city_parameter_inputs")))), "", IF(ISBLANK(INDIRECT(ADDRESS(B2585,1,1,1,"all_city_parameter_inputs"))), All_city_list!F2584,INDIRECT(ADDRESS(B2585,1,1,1,"all_city_parameter_inputs"))))</f>
        <v>speeds</v>
      </c>
      <c r="G2585" s="4" t="str" cm="1">
        <f t="array" aca="1" ref="G2585" ca="1">IF(AND(ISBLANK(INDIRECT(ADDRESS(B2585,3,1,1,"all_city_parameter_inputs"))),ISBLANK(INDIRECT(ADDRESS(B2585,2,1,1,"all_city_parameter_inputs")))),"",IF(ISBLANK(INDIRECT(ADDRESS(B2585,2,1,1,"all_city_parameter_inputs"))),"",INDIRECT(ADDRESS(B2585,2,1,1,"all_city_parameter_inputs"))))</f>
        <v>pedestrian</v>
      </c>
      <c r="H2585" s="17" cm="1">
        <f t="array" aca="1" ref="H2585" ca="1">IF(ISBLANK(INDIRECT(ADDRESS(B2585,A2585,1,1,"all_city_parameter_inputs"))), "--",INDIRECT(ADDRESS(B2585,A2585,1,1,"all_city_parameter_inputs")))</f>
        <v>2</v>
      </c>
      <c r="I2585" s="17">
        <f ca="1">IF(OR(G2585="alpha",G2585="beta",G2585="sd",G2585="mean"),"--",VLOOKUP(C2585,Default!$B$5:$H$113,7,FALSE))</f>
        <v>0</v>
      </c>
      <c r="J2585" s="4" t="str">
        <f ca="1">VLOOKUP(F2585,Lookup!$C$5:$D$109,2, FALSE)</f>
        <v>Travel values</v>
      </c>
      <c r="K2585" s="4">
        <f ca="1">VLOOKUP(C2585,Default!$B$4:$E$113,4, FALSE)</f>
        <v>0</v>
      </c>
      <c r="L2585" s="21" t="str" cm="1">
        <f t="array" aca="1" ref="L2585" ca="1">IF(ISNA(VLOOKUP(D2585,Grouped_Sources!$C:$C,1,FALSE)),"", INDIRECT(VLOOKUP(D2585,Grouped_Sources!$C:$G,5,FALSE)))</f>
        <v>VehicleSpeeds_Summary_vxxx.docx on OneDrive Ali Abbas - ITHIM Global\Methods and Processes\Input Parameters\VehicleSpeeds</v>
      </c>
      <c r="M2585" s="21"/>
      <c r="N2585" s="21"/>
    </row>
    <row r="2586" spans="1:14">
      <c r="A2586" s="5">
        <f t="shared" si="390"/>
        <v>29</v>
      </c>
      <c r="B2586" s="5">
        <f t="shared" si="391"/>
        <v>10</v>
      </c>
      <c r="C2586" s="5" t="str">
        <f t="shared" ca="1" si="387"/>
        <v>speeds rail</v>
      </c>
      <c r="D2586" s="5" t="str">
        <f t="shared" ca="1" si="386"/>
        <v>speeds_kisumu</v>
      </c>
      <c r="E2586" s="4" t="str" cm="1">
        <f t="array" aca="1" ref="E2586" ca="1">INDIRECT(ADDRESS(1,A2586,1,1,"all_city_parameter_inputs"))</f>
        <v>kisumu</v>
      </c>
      <c r="F2586" s="6" t="str" cm="1">
        <f t="array" aca="1" ref="F2586" ca="1">IF(AND(ISBLANK(INDIRECT(ADDRESS(B2586,2,1,1,"all_city_parameter_inputs"))), ISBLANK(INDIRECT(ADDRESS(B2586,1,1,1,"all_city_parameter_inputs")))), "", IF(ISBLANK(INDIRECT(ADDRESS(B2586,1,1,1,"all_city_parameter_inputs"))), All_city_list!F2585,INDIRECT(ADDRESS(B2586,1,1,1,"all_city_parameter_inputs"))))</f>
        <v>speeds</v>
      </c>
      <c r="G2586" s="4" t="str" cm="1">
        <f t="array" aca="1" ref="G2586" ca="1">IF(AND(ISBLANK(INDIRECT(ADDRESS(B2586,3,1,1,"all_city_parameter_inputs"))),ISBLANK(INDIRECT(ADDRESS(B2586,2,1,1,"all_city_parameter_inputs")))),"",IF(ISBLANK(INDIRECT(ADDRESS(B2586,2,1,1,"all_city_parameter_inputs"))),"",INDIRECT(ADDRESS(B2586,2,1,1,"all_city_parameter_inputs"))))</f>
        <v>rail</v>
      </c>
      <c r="H2586" s="17" cm="1">
        <f t="array" aca="1" ref="H2586" ca="1">IF(ISBLANK(INDIRECT(ADDRESS(B2586,A2586,1,1,"all_city_parameter_inputs"))), "--",INDIRECT(ADDRESS(B2586,A2586,1,1,"all_city_parameter_inputs")))</f>
        <v>20.6</v>
      </c>
      <c r="I2586" s="17">
        <f ca="1">IF(OR(G2586="alpha",G2586="beta",G2586="sd",G2586="mean"),"--",VLOOKUP(C2586,Default!$B$5:$H$113,7,FALSE))</f>
        <v>21.9</v>
      </c>
      <c r="J2586" s="4" t="str">
        <f ca="1">VLOOKUP(F2586,Lookup!$C$5:$D$109,2, FALSE)</f>
        <v>Travel values</v>
      </c>
      <c r="K2586" s="4">
        <f ca="1">VLOOKUP(C2586,Default!$B$4:$E$113,4, FALSE)</f>
        <v>0</v>
      </c>
      <c r="L2586" s="21" t="str" cm="1">
        <f t="array" aca="1" ref="L2586" ca="1">IF(ISNA(VLOOKUP(D2586,Grouped_Sources!$C:$C,1,FALSE)),"", INDIRECT(VLOOKUP(D2586,Grouped_Sources!$C:$G,5,FALSE)))</f>
        <v>VehicleSpeeds_Summary_vxxx.docx on OneDrive Ali Abbas - ITHIM Global\Methods and Processes\Input Parameters\VehicleSpeeds</v>
      </c>
      <c r="M2586" s="21"/>
      <c r="N2586" s="21"/>
    </row>
    <row r="2587" spans="1:14">
      <c r="A2587" s="5">
        <f t="shared" si="390"/>
        <v>29</v>
      </c>
      <c r="B2587" s="5">
        <f t="shared" si="391"/>
        <v>11</v>
      </c>
      <c r="C2587" s="5" t="str">
        <f t="shared" ca="1" si="387"/>
        <v>speeds taxi</v>
      </c>
      <c r="D2587" s="5" t="str">
        <f t="shared" ca="1" si="386"/>
        <v>speeds_kisumu</v>
      </c>
      <c r="E2587" s="4" t="str" cm="1">
        <f t="array" aca="1" ref="E2587" ca="1">INDIRECT(ADDRESS(1,A2587,1,1,"all_city_parameter_inputs"))</f>
        <v>kisumu</v>
      </c>
      <c r="F2587" s="6" t="str" cm="1">
        <f t="array" aca="1" ref="F2587" ca="1">IF(AND(ISBLANK(INDIRECT(ADDRESS(B2587,2,1,1,"all_city_parameter_inputs"))), ISBLANK(INDIRECT(ADDRESS(B2587,1,1,1,"all_city_parameter_inputs")))), "", IF(ISBLANK(INDIRECT(ADDRESS(B2587,1,1,1,"all_city_parameter_inputs"))), All_city_list!F2586,INDIRECT(ADDRESS(B2587,1,1,1,"all_city_parameter_inputs"))))</f>
        <v>speeds</v>
      </c>
      <c r="G2587" s="4" t="str" cm="1">
        <f t="array" aca="1" ref="G2587" ca="1">IF(AND(ISBLANK(INDIRECT(ADDRESS(B2587,3,1,1,"all_city_parameter_inputs"))),ISBLANK(INDIRECT(ADDRESS(B2587,2,1,1,"all_city_parameter_inputs")))),"",IF(ISBLANK(INDIRECT(ADDRESS(B2587,2,1,1,"all_city_parameter_inputs"))),"",INDIRECT(ADDRESS(B2587,2,1,1,"all_city_parameter_inputs"))))</f>
        <v>taxi</v>
      </c>
      <c r="H2587" s="17" cm="1">
        <f t="array" aca="1" ref="H2587" ca="1">IF(ISBLANK(INDIRECT(ADDRESS(B2587,A2587,1,1,"all_city_parameter_inputs"))), "--",INDIRECT(ADDRESS(B2587,A2587,1,1,"all_city_parameter_inputs")))</f>
        <v>12</v>
      </c>
      <c r="I2587" s="17">
        <f ca="1">IF(OR(G2587="alpha",G2587="beta",G2587="sd",G2587="mean"),"--",VLOOKUP(C2587,Default!$B$5:$H$113,7,FALSE))</f>
        <v>13.8</v>
      </c>
      <c r="J2587" s="4" t="str">
        <f ca="1">VLOOKUP(F2587,Lookup!$C$5:$D$109,2, FALSE)</f>
        <v>Travel values</v>
      </c>
      <c r="K2587" s="4">
        <f ca="1">VLOOKUP(C2587,Default!$B$4:$E$113,4, FALSE)</f>
        <v>0</v>
      </c>
      <c r="L2587" s="21" t="str" cm="1">
        <f t="array" aca="1" ref="L2587" ca="1">IF(ISNA(VLOOKUP(D2587,Grouped_Sources!$C:$C,1,FALSE)),"", INDIRECT(VLOOKUP(D2587,Grouped_Sources!$C:$G,5,FALSE)))</f>
        <v>VehicleSpeeds_Summary_vxxx.docx on OneDrive Ali Abbas - ITHIM Global\Methods and Processes\Input Parameters\VehicleSpeeds</v>
      </c>
      <c r="M2587" s="21"/>
      <c r="N2587" s="21"/>
    </row>
    <row r="2588" spans="1:14">
      <c r="A2588" s="5">
        <f t="shared" si="390"/>
        <v>29</v>
      </c>
      <c r="B2588" s="5">
        <f t="shared" si="391"/>
        <v>12</v>
      </c>
      <c r="C2588" s="5" t="str">
        <f t="shared" ca="1" si="387"/>
        <v>speeds truck</v>
      </c>
      <c r="D2588" s="5" t="str">
        <f t="shared" ca="1" si="386"/>
        <v>speeds_kisumu</v>
      </c>
      <c r="E2588" s="4" t="str" cm="1">
        <f t="array" aca="1" ref="E2588" ca="1">INDIRECT(ADDRESS(1,A2588,1,1,"all_city_parameter_inputs"))</f>
        <v>kisumu</v>
      </c>
      <c r="F2588" s="6" t="str" cm="1">
        <f t="array" aca="1" ref="F2588" ca="1">IF(AND(ISBLANK(INDIRECT(ADDRESS(B2588,2,1,1,"all_city_parameter_inputs"))), ISBLANK(INDIRECT(ADDRESS(B2588,1,1,1,"all_city_parameter_inputs")))), "", IF(ISBLANK(INDIRECT(ADDRESS(B2588,1,1,1,"all_city_parameter_inputs"))), All_city_list!F2587,INDIRECT(ADDRESS(B2588,1,1,1,"all_city_parameter_inputs"))))</f>
        <v>speeds</v>
      </c>
      <c r="G2588" s="4" t="str" cm="1">
        <f t="array" aca="1" ref="G2588" ca="1">IF(AND(ISBLANK(INDIRECT(ADDRESS(B2588,3,1,1,"all_city_parameter_inputs"))),ISBLANK(INDIRECT(ADDRESS(B2588,2,1,1,"all_city_parameter_inputs")))),"",IF(ISBLANK(INDIRECT(ADDRESS(B2588,2,1,1,"all_city_parameter_inputs"))),"",INDIRECT(ADDRESS(B2588,2,1,1,"all_city_parameter_inputs"))))</f>
        <v>truck</v>
      </c>
      <c r="H2588" s="17" cm="1">
        <f t="array" aca="1" ref="H2588" ca="1">IF(ISBLANK(INDIRECT(ADDRESS(B2588,A2588,1,1,"all_city_parameter_inputs"))), "--",INDIRECT(ADDRESS(B2588,A2588,1,1,"all_city_parameter_inputs")))</f>
        <v>12</v>
      </c>
      <c r="I2588" s="17">
        <f ca="1">IF(OR(G2588="alpha",G2588="beta",G2588="sd",G2588="mean"),"--",VLOOKUP(C2588,Default!$B$5:$H$113,7,FALSE))</f>
        <v>8.1</v>
      </c>
      <c r="J2588" s="4" t="str">
        <f ca="1">VLOOKUP(F2588,Lookup!$C$5:$D$109,2, FALSE)</f>
        <v>Travel values</v>
      </c>
      <c r="K2588" s="4">
        <f ca="1">VLOOKUP(C2588,Default!$B$4:$E$113,4, FALSE)</f>
        <v>0</v>
      </c>
      <c r="L2588" s="21" t="str" cm="1">
        <f t="array" aca="1" ref="L2588" ca="1">IF(ISNA(VLOOKUP(D2588,Grouped_Sources!$C:$C,1,FALSE)),"", INDIRECT(VLOOKUP(D2588,Grouped_Sources!$C:$G,5,FALSE)))</f>
        <v>VehicleSpeeds_Summary_vxxx.docx on OneDrive Ali Abbas - ITHIM Global\Methods and Processes\Input Parameters\VehicleSpeeds</v>
      </c>
      <c r="M2588" s="21"/>
      <c r="N2588" s="21"/>
    </row>
    <row r="2589" spans="1:14">
      <c r="A2589" s="5">
        <f t="shared" si="390"/>
        <v>29</v>
      </c>
      <c r="B2589" s="5">
        <f t="shared" si="391"/>
        <v>13</v>
      </c>
      <c r="C2589" s="5" t="str">
        <f t="shared" ca="1" si="387"/>
        <v>speeds van</v>
      </c>
      <c r="D2589" s="5" t="str">
        <f t="shared" ca="1" si="386"/>
        <v>speeds_kisumu</v>
      </c>
      <c r="E2589" s="4" t="str" cm="1">
        <f t="array" aca="1" ref="E2589" ca="1">INDIRECT(ADDRESS(1,A2589,1,1,"all_city_parameter_inputs"))</f>
        <v>kisumu</v>
      </c>
      <c r="F2589" s="6" t="str" cm="1">
        <f t="array" aca="1" ref="F2589" ca="1">IF(AND(ISBLANK(INDIRECT(ADDRESS(B2589,2,1,1,"all_city_parameter_inputs"))), ISBLANK(INDIRECT(ADDRESS(B2589,1,1,1,"all_city_parameter_inputs")))), "", IF(ISBLANK(INDIRECT(ADDRESS(B2589,1,1,1,"all_city_parameter_inputs"))), All_city_list!F2588,INDIRECT(ADDRESS(B2589,1,1,1,"all_city_parameter_inputs"))))</f>
        <v>speeds</v>
      </c>
      <c r="G2589" s="4" t="str" cm="1">
        <f t="array" aca="1" ref="G2589" ca="1">IF(AND(ISBLANK(INDIRECT(ADDRESS(B2589,3,1,1,"all_city_parameter_inputs"))),ISBLANK(INDIRECT(ADDRESS(B2589,2,1,1,"all_city_parameter_inputs")))),"",IF(ISBLANK(INDIRECT(ADDRESS(B2589,2,1,1,"all_city_parameter_inputs"))),"",INDIRECT(ADDRESS(B2589,2,1,1,"all_city_parameter_inputs"))))</f>
        <v>van</v>
      </c>
      <c r="H2589" s="17" cm="1">
        <f t="array" aca="1" ref="H2589" ca="1">IF(ISBLANK(INDIRECT(ADDRESS(B2589,A2589,1,1,"all_city_parameter_inputs"))), "--",INDIRECT(ADDRESS(B2589,A2589,1,1,"all_city_parameter_inputs")))</f>
        <v>15</v>
      </c>
      <c r="I2589" s="17">
        <f ca="1">IF(OR(G2589="alpha",G2589="beta",G2589="sd",G2589="mean"),"--",VLOOKUP(C2589,Default!$B$5:$H$113,7,FALSE))</f>
        <v>0</v>
      </c>
      <c r="J2589" s="4" t="str">
        <f ca="1">VLOOKUP(F2589,Lookup!$C$5:$D$109,2, FALSE)</f>
        <v>Travel values</v>
      </c>
      <c r="K2589" s="4">
        <f ca="1">VLOOKUP(C2589,Default!$B$4:$E$113,4, FALSE)</f>
        <v>0</v>
      </c>
      <c r="L2589" s="21" t="str" cm="1">
        <f t="array" aca="1" ref="L2589" ca="1">IF(ISNA(VLOOKUP(D2589,Grouped_Sources!$C:$C,1,FALSE)),"", INDIRECT(VLOOKUP(D2589,Grouped_Sources!$C:$G,5,FALSE)))</f>
        <v>VehicleSpeeds_Summary_vxxx.docx on OneDrive Ali Abbas - ITHIM Global\Methods and Processes\Input Parameters\VehicleSpeeds</v>
      </c>
      <c r="M2589" s="21"/>
      <c r="N2589" s="21"/>
    </row>
    <row r="2590" spans="1:14">
      <c r="A2590" s="5">
        <f t="shared" si="390"/>
        <v>29</v>
      </c>
      <c r="B2590" s="5">
        <f t="shared" si="391"/>
        <v>14</v>
      </c>
      <c r="C2590" s="5" t="str">
        <f t="shared" ca="1" si="387"/>
        <v>PM_emission_inventories motorcycle</v>
      </c>
      <c r="D2590" s="5" t="str">
        <f t="shared" ca="1" si="386"/>
        <v>PM_emission_inventories_kisumu</v>
      </c>
      <c r="E2590" s="4" t="str" cm="1">
        <f t="array" aca="1" ref="E2590" ca="1">INDIRECT(ADDRESS(1,A2590,1,1,"all_city_parameter_inputs"))</f>
        <v>kisumu</v>
      </c>
      <c r="F2590" s="6" t="str" cm="1">
        <f t="array" aca="1" ref="F2590" ca="1">IF(AND(ISBLANK(INDIRECT(ADDRESS(B2590,2,1,1,"all_city_parameter_inputs"))), ISBLANK(INDIRECT(ADDRESS(B2590,1,1,1,"all_city_parameter_inputs")))), "", IF(ISBLANK(INDIRECT(ADDRESS(B2590,1,1,1,"all_city_parameter_inputs"))), All_city_list!F2589,INDIRECT(ADDRESS(B2590,1,1,1,"all_city_parameter_inputs"))))</f>
        <v>PM_emission_inventories</v>
      </c>
      <c r="G2590" s="4" t="str" cm="1">
        <f t="array" aca="1" ref="G2590" ca="1">IF(AND(ISBLANK(INDIRECT(ADDRESS(B2590,3,1,1,"all_city_parameter_inputs"))),ISBLANK(INDIRECT(ADDRESS(B2590,2,1,1,"all_city_parameter_inputs")))),"",IF(ISBLANK(INDIRECT(ADDRESS(B2590,2,1,1,"all_city_parameter_inputs"))),"",INDIRECT(ADDRESS(B2590,2,1,1,"all_city_parameter_inputs"))))</f>
        <v>motorcycle</v>
      </c>
      <c r="H2590" s="17" cm="1">
        <f t="array" aca="1" ref="H2590" ca="1">IF(ISBLANK(INDIRECT(ADDRESS(B2590,A2590,1,1,"all_city_parameter_inputs"))), "--",INDIRECT(ADDRESS(B2590,A2590,1,1,"all_city_parameter_inputs")))</f>
        <v>1.4029330000000001E-3</v>
      </c>
      <c r="I2590" s="17">
        <f ca="1">IF(OR(G2590="alpha",G2590="beta",G2590="sd",G2590="mean"),"--",VLOOKUP(C2590,Default!$B$5:$H$113,7,FALSE))</f>
        <v>2.3031654375338189E-3</v>
      </c>
      <c r="J2590" s="4" t="str">
        <f ca="1">VLOOKUP(F2590,Lookup!$C$5:$D$109,2, FALSE)</f>
        <v>Pollution values</v>
      </c>
      <c r="K2590" s="4" t="str">
        <f ca="1">VLOOKUP(C2590,Default!$B$4:$E$113,4,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590" s="29" t="str" cm="1">
        <f t="array" aca="1" ref="L2590" ca="1">IF(ISNA(VLOOKUP(D2590,Grouped_Sources!$C:$C,1,FALSE)),"", INDIRECT(VLOOKUP(D2590,Grouped_Sources!$C:$G,5,FALSE)))</f>
        <v/>
      </c>
      <c r="M2590" s="29"/>
      <c r="N2590" s="21"/>
    </row>
    <row r="2591" spans="1:14">
      <c r="A2591" s="5">
        <f t="shared" si="390"/>
        <v>29</v>
      </c>
      <c r="B2591" s="5">
        <f t="shared" si="391"/>
        <v>15</v>
      </c>
      <c r="C2591" s="5" t="str">
        <f t="shared" ca="1" si="387"/>
        <v>PM_emission_inventories car</v>
      </c>
      <c r="D2591" s="5" t="str">
        <f t="shared" ca="1" si="386"/>
        <v>PM_emission_inventories_kisumu</v>
      </c>
      <c r="E2591" s="4" t="str" cm="1">
        <f t="array" aca="1" ref="E2591" ca="1">INDIRECT(ADDRESS(1,A2591,1,1,"all_city_parameter_inputs"))</f>
        <v>kisumu</v>
      </c>
      <c r="F2591" s="6" t="str" cm="1">
        <f t="array" aca="1" ref="F2591" ca="1">IF(AND(ISBLANK(INDIRECT(ADDRESS(B2591,2,1,1,"all_city_parameter_inputs"))), ISBLANK(INDIRECT(ADDRESS(B2591,1,1,1,"all_city_parameter_inputs")))), "", IF(ISBLANK(INDIRECT(ADDRESS(B2591,1,1,1,"all_city_parameter_inputs"))), All_city_list!F2590,INDIRECT(ADDRESS(B2591,1,1,1,"all_city_parameter_inputs"))))</f>
        <v>PM_emission_inventories</v>
      </c>
      <c r="G2591" s="4" t="str" cm="1">
        <f t="array" aca="1" ref="G2591" ca="1">IF(AND(ISBLANK(INDIRECT(ADDRESS(B2591,3,1,1,"all_city_parameter_inputs"))),ISBLANK(INDIRECT(ADDRESS(B2591,2,1,1,"all_city_parameter_inputs")))),"",IF(ISBLANK(INDIRECT(ADDRESS(B2591,2,1,1,"all_city_parameter_inputs"))),"",INDIRECT(ADDRESS(B2591,2,1,1,"all_city_parameter_inputs"))))</f>
        <v>car</v>
      </c>
      <c r="H2591" s="17" cm="1">
        <f t="array" aca="1" ref="H2591" ca="1">IF(ISBLANK(INDIRECT(ADDRESS(B2591,A2591,1,1,"all_city_parameter_inputs"))), "--",INDIRECT(ADDRESS(B2591,A2591,1,1,"all_city_parameter_inputs")))</f>
        <v>0.41773709999999997</v>
      </c>
      <c r="I2591" s="17">
        <f ca="1">IF(OR(G2591="alpha",G2591="beta",G2591="sd",G2591="mean"),"--",VLOOKUP(C2591,Default!$B$5:$H$113,7,FALSE))</f>
        <v>8.1980352806225759E-2</v>
      </c>
      <c r="J2591" s="4" t="str">
        <f ca="1">VLOOKUP(F2591,Lookup!$C$5:$D$109,2, FALSE)</f>
        <v>Pollution values</v>
      </c>
      <c r="K2591" s="4">
        <f ca="1">VLOOKUP(C2591,Default!$B$4:$E$113,4, FALSE)</f>
        <v>0</v>
      </c>
      <c r="L2591" s="29" t="str" cm="1">
        <f t="array" aca="1" ref="L2591" ca="1">IF(ISNA(VLOOKUP(D2591,Grouped_Sources!$C:$C,1,FALSE)),"", INDIRECT(VLOOKUP(D2591,Grouped_Sources!$C:$G,5,FALSE)))</f>
        <v/>
      </c>
      <c r="M2591" s="29"/>
      <c r="N2591" s="21"/>
    </row>
    <row r="2592" spans="1:14">
      <c r="A2592" s="5">
        <f t="shared" si="390"/>
        <v>29</v>
      </c>
      <c r="B2592" s="5">
        <f t="shared" si="391"/>
        <v>16</v>
      </c>
      <c r="C2592" s="5" t="str">
        <f t="shared" ca="1" si="387"/>
        <v>PM_emission_inventories bus_driver</v>
      </c>
      <c r="D2592" s="5" t="str">
        <f t="shared" ca="1" si="386"/>
        <v>PM_emission_inventories_kisumu</v>
      </c>
      <c r="E2592" s="4" t="str" cm="1">
        <f t="array" aca="1" ref="E2592" ca="1">INDIRECT(ADDRESS(1,A2592,1,1,"all_city_parameter_inputs"))</f>
        <v>kisumu</v>
      </c>
      <c r="F2592" s="6" t="str" cm="1">
        <f t="array" aca="1" ref="F2592" ca="1">IF(AND(ISBLANK(INDIRECT(ADDRESS(B2592,2,1,1,"all_city_parameter_inputs"))), ISBLANK(INDIRECT(ADDRESS(B2592,1,1,1,"all_city_parameter_inputs")))), "", IF(ISBLANK(INDIRECT(ADDRESS(B2592,1,1,1,"all_city_parameter_inputs"))), All_city_list!F2591,INDIRECT(ADDRESS(B2592,1,1,1,"all_city_parameter_inputs"))))</f>
        <v>PM_emission_inventories</v>
      </c>
      <c r="G2592" s="4" t="str" cm="1">
        <f t="array" aca="1" ref="G2592" ca="1">IF(AND(ISBLANK(INDIRECT(ADDRESS(B2592,3,1,1,"all_city_parameter_inputs"))),ISBLANK(INDIRECT(ADDRESS(B2592,2,1,1,"all_city_parameter_inputs")))),"",IF(ISBLANK(INDIRECT(ADDRESS(B2592,2,1,1,"all_city_parameter_inputs"))),"",INDIRECT(ADDRESS(B2592,2,1,1,"all_city_parameter_inputs"))))</f>
        <v>bus_driver</v>
      </c>
      <c r="H2592" s="17" cm="1">
        <f t="array" aca="1" ref="H2592" ca="1">IF(ISBLANK(INDIRECT(ADDRESS(B2592,A2592,1,1,"all_city_parameter_inputs"))), "--",INDIRECT(ADDRESS(B2592,A2592,1,1,"all_city_parameter_inputs")))</f>
        <v>6.7239859999999999E-2</v>
      </c>
      <c r="I2592" s="17">
        <f ca="1">IF(OR(G2592="alpha",G2592="beta",G2592="sd",G2592="mean"),"--",VLOOKUP(C2592,Default!$B$5:$H$113,7,FALSE))</f>
        <v>0.12246677425253254</v>
      </c>
      <c r="J2592" s="4" t="str">
        <f ca="1">VLOOKUP(F2592,Lookup!$C$5:$D$109,2, FALSE)</f>
        <v>Pollution values</v>
      </c>
      <c r="K2592" s="4">
        <f ca="1">VLOOKUP(C2592,Default!$B$4:$E$113,4, FALSE)</f>
        <v>0</v>
      </c>
      <c r="L2592" s="29" t="str" cm="1">
        <f t="array" aca="1" ref="L2592" ca="1">IF(ISNA(VLOOKUP(D2592,Grouped_Sources!$C:$C,1,FALSE)),"", INDIRECT(VLOOKUP(D2592,Grouped_Sources!$C:$G,5,FALSE)))</f>
        <v/>
      </c>
      <c r="M2592" s="29"/>
      <c r="N2592" s="21"/>
    </row>
    <row r="2593" spans="1:14">
      <c r="A2593" s="5">
        <f t="shared" si="390"/>
        <v>29</v>
      </c>
      <c r="B2593" s="5">
        <f t="shared" si="391"/>
        <v>17</v>
      </c>
      <c r="C2593" s="5" t="str">
        <f t="shared" ca="1" si="387"/>
        <v>PM_emission_inventories big_truck</v>
      </c>
      <c r="D2593" s="5" t="str">
        <f t="shared" ref="D2593:D2656" ca="1" si="394">F2593&amp;"_"&amp;E2593</f>
        <v>PM_emission_inventories_kisumu</v>
      </c>
      <c r="E2593" s="4" t="str" cm="1">
        <f t="array" aca="1" ref="E2593" ca="1">INDIRECT(ADDRESS(1,A2593,1,1,"all_city_parameter_inputs"))</f>
        <v>kisumu</v>
      </c>
      <c r="F2593" s="6" t="str" cm="1">
        <f t="array" aca="1" ref="F2593" ca="1">IF(AND(ISBLANK(INDIRECT(ADDRESS(B2593,2,1,1,"all_city_parameter_inputs"))), ISBLANK(INDIRECT(ADDRESS(B2593,1,1,1,"all_city_parameter_inputs")))), "", IF(ISBLANK(INDIRECT(ADDRESS(B2593,1,1,1,"all_city_parameter_inputs"))), All_city_list!F2592,INDIRECT(ADDRESS(B2593,1,1,1,"all_city_parameter_inputs"))))</f>
        <v>PM_emission_inventories</v>
      </c>
      <c r="G2593" s="4" t="str" cm="1">
        <f t="array" aca="1" ref="G2593" ca="1">IF(AND(ISBLANK(INDIRECT(ADDRESS(B2593,3,1,1,"all_city_parameter_inputs"))),ISBLANK(INDIRECT(ADDRESS(B2593,2,1,1,"all_city_parameter_inputs")))),"",IF(ISBLANK(INDIRECT(ADDRESS(B2593,2,1,1,"all_city_parameter_inputs"))),"",INDIRECT(ADDRESS(B2593,2,1,1,"all_city_parameter_inputs"))))</f>
        <v>big_truck</v>
      </c>
      <c r="H2593" s="17" cm="1">
        <f t="array" aca="1" ref="H2593" ca="1">IF(ISBLANK(INDIRECT(ADDRESS(B2593,A2593,1,1,"all_city_parameter_inputs"))), "--",INDIRECT(ADDRESS(B2593,A2593,1,1,"all_city_parameter_inputs")))</f>
        <v>0.29020659999999998</v>
      </c>
      <c r="I2593" s="17">
        <f ca="1">IF(OR(G2593="alpha",G2593="beta",G2593="sd",G2593="mean"),"--",VLOOKUP(C2593,Default!$B$5:$H$113,7,FALSE))</f>
        <v>0.45445403783708543</v>
      </c>
      <c r="J2593" s="4" t="str">
        <f ca="1">VLOOKUP(F2593,Lookup!$C$5:$D$109,2, FALSE)</f>
        <v>Pollution values</v>
      </c>
      <c r="K2593" s="4">
        <f ca="1">VLOOKUP(C2593,Default!$B$4:$E$113,4, FALSE)</f>
        <v>0</v>
      </c>
      <c r="L2593" s="29" t="str" cm="1">
        <f t="array" aca="1" ref="L2593" ca="1">IF(ISNA(VLOOKUP(D2593,Grouped_Sources!$C:$C,1,FALSE)),"", INDIRECT(VLOOKUP(D2593,Grouped_Sources!$C:$G,5,FALSE)))</f>
        <v/>
      </c>
      <c r="M2593" s="29"/>
      <c r="N2593" s="21"/>
    </row>
    <row r="2594" spans="1:14">
      <c r="A2594" s="5">
        <f t="shared" si="390"/>
        <v>29</v>
      </c>
      <c r="B2594" s="5">
        <f t="shared" si="391"/>
        <v>18</v>
      </c>
      <c r="C2594" s="5" t="str">
        <f t="shared" ca="1" si="387"/>
        <v>PM_emission_inventories truck</v>
      </c>
      <c r="D2594" s="5" t="str">
        <f t="shared" ca="1" si="394"/>
        <v>PM_emission_inventories_kisumu</v>
      </c>
      <c r="E2594" s="4" t="str" cm="1">
        <f t="array" aca="1" ref="E2594" ca="1">INDIRECT(ADDRESS(1,A2594,1,1,"all_city_parameter_inputs"))</f>
        <v>kisumu</v>
      </c>
      <c r="F2594" s="6" t="str" cm="1">
        <f t="array" aca="1" ref="F2594" ca="1">IF(AND(ISBLANK(INDIRECT(ADDRESS(B2594,2,1,1,"all_city_parameter_inputs"))), ISBLANK(INDIRECT(ADDRESS(B2594,1,1,1,"all_city_parameter_inputs")))), "", IF(ISBLANK(INDIRECT(ADDRESS(B2594,1,1,1,"all_city_parameter_inputs"))), All_city_list!F2593,INDIRECT(ADDRESS(B2594,1,1,1,"all_city_parameter_inputs"))))</f>
        <v>PM_emission_inventories</v>
      </c>
      <c r="G2594" s="4" t="str" cm="1">
        <f t="array" aca="1" ref="G2594" ca="1">IF(AND(ISBLANK(INDIRECT(ADDRESS(B2594,3,1,1,"all_city_parameter_inputs"))),ISBLANK(INDIRECT(ADDRESS(B2594,2,1,1,"all_city_parameter_inputs")))),"",IF(ISBLANK(INDIRECT(ADDRESS(B2594,2,1,1,"all_city_parameter_inputs"))),"",INDIRECT(ADDRESS(B2594,2,1,1,"all_city_parameter_inputs"))))</f>
        <v>truck</v>
      </c>
      <c r="H2594" s="17" cm="1">
        <f t="array" aca="1" ref="H2594" ca="1">IF(ISBLANK(INDIRECT(ADDRESS(B2594,A2594,1,1,"all_city_parameter_inputs"))), "--",INDIRECT(ADDRESS(B2594,A2594,1,1,"all_city_parameter_inputs")))</f>
        <v>0.22341353999999999</v>
      </c>
      <c r="I2594" s="17">
        <f ca="1">IF(OR(G2594="alpha",G2594="beta",G2594="sd",G2594="mean"),"--",VLOOKUP(C2594,Default!$B$5:$H$113,7,FALSE))</f>
        <v>0.33879566966662278</v>
      </c>
      <c r="J2594" s="4" t="str">
        <f ca="1">VLOOKUP(F2594,Lookup!$C$5:$D$109,2, FALSE)</f>
        <v>Pollution values</v>
      </c>
      <c r="K2594" s="4">
        <f ca="1">VLOOKUP(C2594,Default!$B$4:$E$113,4, FALSE)</f>
        <v>0</v>
      </c>
      <c r="L2594" s="29" t="str" cm="1">
        <f t="array" aca="1" ref="L2594" ca="1">IF(ISNA(VLOOKUP(D2594,Grouped_Sources!$C:$C,1,FALSE)),"", INDIRECT(VLOOKUP(D2594,Grouped_Sources!$C:$G,5,FALSE)))</f>
        <v/>
      </c>
      <c r="M2594" s="29"/>
      <c r="N2594" s="21"/>
    </row>
    <row r="2595" spans="1:14">
      <c r="A2595" s="5">
        <f t="shared" si="390"/>
        <v>29</v>
      </c>
      <c r="B2595" s="5">
        <f t="shared" si="391"/>
        <v>19</v>
      </c>
      <c r="C2595" s="5" t="str">
        <f t="shared" ca="1" si="387"/>
        <v>PM_emission_inventories van</v>
      </c>
      <c r="D2595" s="5" t="str">
        <f t="shared" ca="1" si="394"/>
        <v>PM_emission_inventories_kisumu</v>
      </c>
      <c r="E2595" s="4" t="str" cm="1">
        <f t="array" aca="1" ref="E2595" ca="1">INDIRECT(ADDRESS(1,A2595,1,1,"all_city_parameter_inputs"))</f>
        <v>kisumu</v>
      </c>
      <c r="F2595" s="6" t="str" cm="1">
        <f t="array" aca="1" ref="F2595" ca="1">IF(AND(ISBLANK(INDIRECT(ADDRESS(B2595,2,1,1,"all_city_parameter_inputs"))), ISBLANK(INDIRECT(ADDRESS(B2595,1,1,1,"all_city_parameter_inputs")))), "", IF(ISBLANK(INDIRECT(ADDRESS(B2595,1,1,1,"all_city_parameter_inputs"))), All_city_list!F2594,INDIRECT(ADDRESS(B2595,1,1,1,"all_city_parameter_inputs"))))</f>
        <v>PM_emission_inventories</v>
      </c>
      <c r="G2595" s="4" t="str" cm="1">
        <f t="array" aca="1" ref="G2595" ca="1">IF(AND(ISBLANK(INDIRECT(ADDRESS(B2595,3,1,1,"all_city_parameter_inputs"))),ISBLANK(INDIRECT(ADDRESS(B2595,2,1,1,"all_city_parameter_inputs")))),"",IF(ISBLANK(INDIRECT(ADDRESS(B2595,2,1,1,"all_city_parameter_inputs"))),"",INDIRECT(ADDRESS(B2595,2,1,1,"all_city_parameter_inputs"))))</f>
        <v>van</v>
      </c>
      <c r="H2595" s="17" cm="1">
        <f t="array" aca="1" ref="H2595" ca="1">IF(ISBLANK(INDIRECT(ADDRESS(B2595,A2595,1,1,"all_city_parameter_inputs"))), "--",INDIRECT(ADDRESS(B2595,A2595,1,1,"all_city_parameter_inputs")))</f>
        <v>0</v>
      </c>
      <c r="I2595" s="17">
        <f ca="1">IF(OR(G2595="alpha",G2595="beta",G2595="sd",G2595="mean"),"--",VLOOKUP(C2595,Default!$B$5:$H$113,7,FALSE))</f>
        <v>0</v>
      </c>
      <c r="J2595" s="4" t="str">
        <f ca="1">VLOOKUP(F2595,Lookup!$C$5:$D$109,2, FALSE)</f>
        <v>Pollution values</v>
      </c>
      <c r="K2595" s="4">
        <f ca="1">VLOOKUP(C2595,Default!$B$4:$E$113,4, FALSE)</f>
        <v>0</v>
      </c>
      <c r="L2595" s="29" t="str" cm="1">
        <f t="array" aca="1" ref="L2595" ca="1">IF(ISNA(VLOOKUP(D2595,Grouped_Sources!$C:$C,1,FALSE)),"", INDIRECT(VLOOKUP(D2595,Grouped_Sources!$C:$G,5,FALSE)))</f>
        <v/>
      </c>
      <c r="M2595" s="29"/>
      <c r="N2595" s="21"/>
    </row>
    <row r="2596" spans="1:14">
      <c r="A2596" s="5">
        <f t="shared" si="390"/>
        <v>29</v>
      </c>
      <c r="B2596" s="5">
        <f t="shared" si="391"/>
        <v>20</v>
      </c>
      <c r="C2596" s="5" t="str">
        <f t="shared" ca="1" si="387"/>
        <v>PM_emission_inventories other</v>
      </c>
      <c r="D2596" s="5" t="str">
        <f t="shared" ca="1" si="394"/>
        <v>PM_emission_inventories_kisumu</v>
      </c>
      <c r="E2596" s="4" t="str" cm="1">
        <f t="array" aca="1" ref="E2596" ca="1">INDIRECT(ADDRESS(1,A2596,1,1,"all_city_parameter_inputs"))</f>
        <v>kisumu</v>
      </c>
      <c r="F2596" s="6" t="str" cm="1">
        <f t="array" aca="1" ref="F2596" ca="1">IF(AND(ISBLANK(INDIRECT(ADDRESS(B2596,2,1,1,"all_city_parameter_inputs"))), ISBLANK(INDIRECT(ADDRESS(B2596,1,1,1,"all_city_parameter_inputs")))), "", IF(ISBLANK(INDIRECT(ADDRESS(B2596,1,1,1,"all_city_parameter_inputs"))), All_city_list!F2595,INDIRECT(ADDRESS(B2596,1,1,1,"all_city_parameter_inputs"))))</f>
        <v>PM_emission_inventories</v>
      </c>
      <c r="G2596" s="4" t="str" cm="1">
        <f t="array" aca="1" ref="G2596" ca="1">IF(AND(ISBLANK(INDIRECT(ADDRESS(B2596,3,1,1,"all_city_parameter_inputs"))),ISBLANK(INDIRECT(ADDRESS(B2596,2,1,1,"all_city_parameter_inputs")))),"",IF(ISBLANK(INDIRECT(ADDRESS(B2596,2,1,1,"all_city_parameter_inputs"))),"",INDIRECT(ADDRESS(B2596,2,1,1,"all_city_parameter_inputs"))))</f>
        <v>other</v>
      </c>
      <c r="H2596" s="17" cm="1">
        <f t="array" aca="1" ref="H2596" ca="1">IF(ISBLANK(INDIRECT(ADDRESS(B2596,A2596,1,1,"all_city_parameter_inputs"))), "--",INDIRECT(ADDRESS(B2596,A2596,1,1,"all_city_parameter_inputs")))</f>
        <v>0</v>
      </c>
      <c r="I2596" s="17">
        <f ca="1">IF(OR(G2596="alpha",G2596="beta",G2596="sd",G2596="mean"),"--",VLOOKUP(C2596,Default!$B$5:$H$113,7,FALSE))</f>
        <v>0</v>
      </c>
      <c r="J2596" s="4" t="str">
        <f ca="1">VLOOKUP(F2596,Lookup!$C$5:$D$109,2, FALSE)</f>
        <v>Pollution values</v>
      </c>
      <c r="K2596" s="4">
        <f ca="1">VLOOKUP(C2596,Default!$B$4:$E$113,4, FALSE)</f>
        <v>0</v>
      </c>
      <c r="L2596" s="29" t="str" cm="1">
        <f t="array" aca="1" ref="L2596" ca="1">IF(ISNA(VLOOKUP(D2596,Grouped_Sources!$C:$C,1,FALSE)),"", INDIRECT(VLOOKUP(D2596,Grouped_Sources!$C:$G,5,FALSE)))</f>
        <v/>
      </c>
      <c r="M2596" s="29"/>
      <c r="N2596" s="21"/>
    </row>
    <row r="2597" spans="1:14">
      <c r="A2597" s="5">
        <f t="shared" si="390"/>
        <v>29</v>
      </c>
      <c r="B2597" s="5">
        <f t="shared" si="391"/>
        <v>21</v>
      </c>
      <c r="C2597" s="5" t="str">
        <f t="shared" ca="1" si="387"/>
        <v>PM_emission_inventories taxi</v>
      </c>
      <c r="D2597" s="5" t="str">
        <f t="shared" ca="1" si="394"/>
        <v>PM_emission_inventories_kisumu</v>
      </c>
      <c r="E2597" s="4" t="str" cm="1">
        <f t="array" aca="1" ref="E2597" ca="1">INDIRECT(ADDRESS(1,A2597,1,1,"all_city_parameter_inputs"))</f>
        <v>kisumu</v>
      </c>
      <c r="F2597" s="6" t="str" cm="1">
        <f t="array" aca="1" ref="F2597" ca="1">IF(AND(ISBLANK(INDIRECT(ADDRESS(B2597,2,1,1,"all_city_parameter_inputs"))), ISBLANK(INDIRECT(ADDRESS(B2597,1,1,1,"all_city_parameter_inputs")))), "", IF(ISBLANK(INDIRECT(ADDRESS(B2597,1,1,1,"all_city_parameter_inputs"))), All_city_list!F2596,INDIRECT(ADDRESS(B2597,1,1,1,"all_city_parameter_inputs"))))</f>
        <v>PM_emission_inventories</v>
      </c>
      <c r="G2597" s="4" t="str" cm="1">
        <f t="array" aca="1" ref="G2597" ca="1">IF(AND(ISBLANK(INDIRECT(ADDRESS(B2597,3,1,1,"all_city_parameter_inputs"))),ISBLANK(INDIRECT(ADDRESS(B2597,2,1,1,"all_city_parameter_inputs")))),"",IF(ISBLANK(INDIRECT(ADDRESS(B2597,2,1,1,"all_city_parameter_inputs"))),"",INDIRECT(ADDRESS(B2597,2,1,1,"all_city_parameter_inputs"))))</f>
        <v>taxi</v>
      </c>
      <c r="H2597" s="17" cm="1">
        <f t="array" aca="1" ref="H2597" ca="1">IF(ISBLANK(INDIRECT(ADDRESS(B2597,A2597,1,1,"all_city_parameter_inputs"))), "--",INDIRECT(ADDRESS(B2597,A2597,1,1,"all_city_parameter_inputs")))</f>
        <v>0</v>
      </c>
      <c r="I2597" s="17">
        <f ca="1">IF(OR(G2597="alpha",G2597="beta",G2597="sd",G2597="mean"),"--",VLOOKUP(C2597,Default!$B$5:$H$113,7,FALSE))</f>
        <v>0</v>
      </c>
      <c r="J2597" s="4" t="str">
        <f ca="1">VLOOKUP(F2597,Lookup!$C$5:$D$109,2, FALSE)</f>
        <v>Pollution values</v>
      </c>
      <c r="K2597" s="4">
        <f ca="1">VLOOKUP(C2597,Default!$B$4:$E$113,4, FALSE)</f>
        <v>0</v>
      </c>
      <c r="L2597" s="29" t="str" cm="1">
        <f t="array" aca="1" ref="L2597" ca="1">IF(ISNA(VLOOKUP(D2597,Grouped_Sources!$C:$C,1,FALSE)),"", INDIRECT(VLOOKUP(D2597,Grouped_Sources!$C:$G,5,FALSE)))</f>
        <v/>
      </c>
      <c r="M2597" s="29"/>
      <c r="N2597" s="21"/>
    </row>
    <row r="2598" spans="1:14">
      <c r="A2598" s="5">
        <f t="shared" si="390"/>
        <v>29</v>
      </c>
      <c r="B2598" s="5">
        <f t="shared" si="391"/>
        <v>22</v>
      </c>
      <c r="C2598" s="5" t="str">
        <f t="shared" ca="1" si="387"/>
        <v>PM_emission_inventories auto_rickshaw</v>
      </c>
      <c r="D2598" s="5" t="str">
        <f t="shared" ca="1" si="394"/>
        <v>PM_emission_inventories_kisumu</v>
      </c>
      <c r="E2598" s="4" t="str" cm="1">
        <f t="array" aca="1" ref="E2598" ca="1">INDIRECT(ADDRESS(1,A2598,1,1,"all_city_parameter_inputs"))</f>
        <v>kisumu</v>
      </c>
      <c r="F2598" s="6" t="str" cm="1">
        <f t="array" aca="1" ref="F2598" ca="1">IF(AND(ISBLANK(INDIRECT(ADDRESS(B2598,2,1,1,"all_city_parameter_inputs"))), ISBLANK(INDIRECT(ADDRESS(B2598,1,1,1,"all_city_parameter_inputs")))), "", IF(ISBLANK(INDIRECT(ADDRESS(B2598,1,1,1,"all_city_parameter_inputs"))), All_city_list!F2597,INDIRECT(ADDRESS(B2598,1,1,1,"all_city_parameter_inputs"))))</f>
        <v>PM_emission_inventories</v>
      </c>
      <c r="G2598" s="4" t="str" cm="1">
        <f t="array" aca="1" ref="G2598" ca="1">IF(AND(ISBLANK(INDIRECT(ADDRESS(B2598,3,1,1,"all_city_parameter_inputs"))),ISBLANK(INDIRECT(ADDRESS(B2598,2,1,1,"all_city_parameter_inputs")))),"",IF(ISBLANK(INDIRECT(ADDRESS(B2598,2,1,1,"all_city_parameter_inputs"))),"",INDIRECT(ADDRESS(B2598,2,1,1,"all_city_parameter_inputs"))))</f>
        <v>auto_rickshaw</v>
      </c>
      <c r="H2598" s="17" cm="1">
        <f t="array" aca="1" ref="H2598" ca="1">IF(ISBLANK(INDIRECT(ADDRESS(B2598,A2598,1,1,"all_city_parameter_inputs"))), "--",INDIRECT(ADDRESS(B2598,A2598,1,1,"all_city_parameter_inputs")))</f>
        <v>0</v>
      </c>
      <c r="I2598" s="17">
        <f ca="1">IF(OR(G2598="alpha",G2598="beta",G2598="sd",G2598="mean"),"--",VLOOKUP(C2598,Default!$B$5:$H$113,7,FALSE))</f>
        <v>0</v>
      </c>
      <c r="J2598" s="4" t="str">
        <f ca="1">VLOOKUP(F2598,Lookup!$C$5:$D$109,2, FALSE)</f>
        <v>Pollution values</v>
      </c>
      <c r="K2598" s="4">
        <f ca="1">VLOOKUP(C2598,Default!$B$4:$E$113,4, FALSE)</f>
        <v>0</v>
      </c>
      <c r="L2598" s="29" t="str" cm="1">
        <f t="array" aca="1" ref="L2598" ca="1">IF(ISNA(VLOOKUP(D2598,Grouped_Sources!$C:$C,1,FALSE)),"", INDIRECT(VLOOKUP(D2598,Grouped_Sources!$C:$G,5,FALSE)))</f>
        <v/>
      </c>
      <c r="M2598" s="29"/>
      <c r="N2598" s="21"/>
    </row>
    <row r="2599" spans="1:14">
      <c r="A2599" s="5">
        <f t="shared" si="390"/>
        <v>29</v>
      </c>
      <c r="B2599" s="5">
        <f t="shared" si="391"/>
        <v>23</v>
      </c>
      <c r="C2599" s="5" t="str">
        <f t="shared" ca="1" si="387"/>
        <v>injury_reporting_rate</v>
      </c>
      <c r="D2599" s="5" t="str">
        <f t="shared" ca="1" si="394"/>
        <v>injury_reporting_rate_kisumu</v>
      </c>
      <c r="E2599" s="4" t="str" cm="1">
        <f t="array" aca="1" ref="E2599" ca="1">INDIRECT(ADDRESS(1,A2599,1,1,"all_city_parameter_inputs"))</f>
        <v>kisumu</v>
      </c>
      <c r="F2599" s="6" t="str" cm="1">
        <f t="array" aca="1" ref="F2599" ca="1">IF(AND(ISBLANK(INDIRECT(ADDRESS(B2599,2,1,1,"all_city_parameter_inputs"))), ISBLANK(INDIRECT(ADDRESS(B2599,1,1,1,"all_city_parameter_inputs")))), "", IF(ISBLANK(INDIRECT(ADDRESS(B2599,1,1,1,"all_city_parameter_inputs"))), All_city_list!F2598,INDIRECT(ADDRESS(B2599,1,1,1,"all_city_parameter_inputs"))))</f>
        <v>injury_reporting_rate</v>
      </c>
      <c r="G2599" s="4" t="str" cm="1">
        <f t="array" aca="1" ref="G2599" ca="1">IF(AND(ISBLANK(INDIRECT(ADDRESS(B2599,3,1,1,"all_city_parameter_inputs"))),ISBLANK(INDIRECT(ADDRESS(B2599,2,1,1,"all_city_parameter_inputs")))),"",IF(ISBLANK(INDIRECT(ADDRESS(B2599,2,1,1,"all_city_parameter_inputs"))),"",INDIRECT(ADDRESS(B2599,2,1,1,"all_city_parameter_inputs"))))</f>
        <v>constant</v>
      </c>
      <c r="H2599" s="17" cm="1">
        <f t="array" aca="1" ref="H2599" ca="1">IF(ISBLANK(INDIRECT(ADDRESS(B2599,A2599,1,1,"all_city_parameter_inputs"))), "--",INDIRECT(ADDRESS(B2599,A2599,1,1,"all_city_parameter_inputs")))</f>
        <v>0.61011661591027255</v>
      </c>
      <c r="I2599" s="17">
        <f ca="1">IF(OR(G2599="alpha",G2599="beta",G2599="sd",G2599="mean"),"--",VLOOKUP(C2599,Default!$B$5:$H$113,7,FALSE))</f>
        <v>1</v>
      </c>
      <c r="J2599" s="4" t="str">
        <f ca="1">VLOOKUP(F2599,Lookup!$C$5:$D$109,2, FALSE)</f>
        <v>Injury values</v>
      </c>
      <c r="K2599" s="4" t="str">
        <f ca="1">VLOOKUP(C2599,Default!$B$4:$E$113,4, FALSE)</f>
        <v>rate at which injuries are reported</v>
      </c>
      <c r="L2599" s="21" t="str" cm="1">
        <f t="array" aca="1" ref="L2599" ca="1">IF(ISNA(VLOOKUP(D2599,Grouped_Sources!$C:$C,1,FALSE)),"", INDIRECT(VLOOKUP(D2599,Grouped_Sources!$C:$G,5,FALSE)))</f>
        <v>InjuryReportingRate_WriteUp_vxx.docx on OneDrive Ali Abbas - ITHIM Global\Methods and Processes\Input Parameters\InjuryReportingRate</v>
      </c>
      <c r="M2599" s="21"/>
      <c r="N2599" s="21"/>
    </row>
    <row r="2600" spans="1:14">
      <c r="A2600" s="5">
        <f t="shared" si="390"/>
        <v>29</v>
      </c>
      <c r="B2600" s="5">
        <f t="shared" si="391"/>
        <v>24</v>
      </c>
      <c r="C2600" s="5" t="str">
        <f t="shared" ca="1" si="387"/>
        <v>injury_reporting_rate</v>
      </c>
      <c r="D2600" s="5" t="str">
        <f t="shared" ca="1" si="394"/>
        <v>injury_reporting_rate_kisumu</v>
      </c>
      <c r="E2600" s="4" t="str" cm="1">
        <f t="array" aca="1" ref="E2600" ca="1">INDIRECT(ADDRESS(1,A2600,1,1,"all_city_parameter_inputs"))</f>
        <v>kisumu</v>
      </c>
      <c r="F2600" s="6" t="str" cm="1">
        <f t="array" aca="1" ref="F2600" ca="1">IF(AND(ISBLANK(INDIRECT(ADDRESS(B2600,2,1,1,"all_city_parameter_inputs"))), ISBLANK(INDIRECT(ADDRESS(B2600,1,1,1,"all_city_parameter_inputs")))), "", IF(ISBLANK(INDIRECT(ADDRESS(B2600,1,1,1,"all_city_parameter_inputs"))), All_city_list!F2599,INDIRECT(ADDRESS(B2600,1,1,1,"all_city_parameter_inputs"))))</f>
        <v>injury_reporting_rate</v>
      </c>
      <c r="G2600" s="4" t="str" cm="1">
        <f t="array" aca="1" ref="G2600" ca="1">IF(AND(ISBLANK(INDIRECT(ADDRESS(B2600,3,1,1,"all_city_parameter_inputs"))),ISBLANK(INDIRECT(ADDRESS(B2600,2,1,1,"all_city_parameter_inputs")))),"",IF(ISBLANK(INDIRECT(ADDRESS(B2600,2,1,1,"all_city_parameter_inputs"))),"",INDIRECT(ADDRESS(B2600,2,1,1,"all_city_parameter_inputs"))))</f>
        <v>alpha</v>
      </c>
      <c r="H2600" s="17" cm="1">
        <f t="array" aca="1" ref="H2600" ca="1">IF(ISBLANK(INDIRECT(ADDRESS(B2600,A2600,1,1,"all_city_parameter_inputs"))), "--",INDIRECT(ADDRESS(B2600,A2600,1,1,"all_city_parameter_inputs")))</f>
        <v>5.8401536854637204</v>
      </c>
      <c r="I2600" s="17" t="str">
        <f ca="1">IF(OR(G2600="alpha",G2600="beta",G2600="sd",G2600="mean"),"--",VLOOKUP(C2600,Default!$B$5:$H$113,7,FALSE))</f>
        <v>--</v>
      </c>
      <c r="J2600" s="4" t="str">
        <f ca="1">VLOOKUP(F2600,Lookup!$C$5:$D$109,2, FALSE)</f>
        <v>Injury values</v>
      </c>
      <c r="K2600" s="4" t="str">
        <f ca="1">VLOOKUP(C2600,Default!$B$4:$E$113,4, FALSE)</f>
        <v>rate at which injuries are reported</v>
      </c>
      <c r="L2600" s="21" t="str" cm="1">
        <f t="array" aca="1" ref="L2600" ca="1">IF(ISNA(VLOOKUP(D2600,Grouped_Sources!$C:$C,1,FALSE)),"", INDIRECT(VLOOKUP(D2600,Grouped_Sources!$C:$G,5,FALSE)))</f>
        <v>InjuryReportingRate_WriteUp_vxx.docx on OneDrive Ali Abbas - ITHIM Global\Methods and Processes\Input Parameters\InjuryReportingRate</v>
      </c>
      <c r="M2600" s="21"/>
      <c r="N2600" s="21"/>
    </row>
    <row r="2601" spans="1:14">
      <c r="A2601" s="5">
        <f t="shared" si="390"/>
        <v>29</v>
      </c>
      <c r="B2601" s="5">
        <f t="shared" si="391"/>
        <v>25</v>
      </c>
      <c r="C2601" s="5" t="str">
        <f t="shared" ca="1" si="387"/>
        <v>injury_reporting_rate</v>
      </c>
      <c r="D2601" s="5" t="str">
        <f t="shared" ca="1" si="394"/>
        <v>injury_reporting_rate_kisumu</v>
      </c>
      <c r="E2601" s="4" t="str" cm="1">
        <f t="array" aca="1" ref="E2601" ca="1">INDIRECT(ADDRESS(1,A2601,1,1,"all_city_parameter_inputs"))</f>
        <v>kisumu</v>
      </c>
      <c r="F2601" s="6" t="str" cm="1">
        <f t="array" aca="1" ref="F2601" ca="1">IF(AND(ISBLANK(INDIRECT(ADDRESS(B2601,2,1,1,"all_city_parameter_inputs"))), ISBLANK(INDIRECT(ADDRESS(B2601,1,1,1,"all_city_parameter_inputs")))), "", IF(ISBLANK(INDIRECT(ADDRESS(B2601,1,1,1,"all_city_parameter_inputs"))), All_city_list!F2600,INDIRECT(ADDRESS(B2601,1,1,1,"all_city_parameter_inputs"))))</f>
        <v>injury_reporting_rate</v>
      </c>
      <c r="G2601" s="4" t="str" cm="1">
        <f t="array" aca="1" ref="G2601" ca="1">IF(AND(ISBLANK(INDIRECT(ADDRESS(B2601,3,1,1,"all_city_parameter_inputs"))),ISBLANK(INDIRECT(ADDRESS(B2601,2,1,1,"all_city_parameter_inputs")))),"",IF(ISBLANK(INDIRECT(ADDRESS(B2601,2,1,1,"all_city_parameter_inputs"))),"",INDIRECT(ADDRESS(B2601,2,1,1,"all_city_parameter_inputs"))))</f>
        <v>beta</v>
      </c>
      <c r="H2601" s="17" cm="1">
        <f t="array" aca="1" ref="H2601" ca="1">IF(ISBLANK(INDIRECT(ADDRESS(B2601,A2601,1,1,"all_city_parameter_inputs"))), "--",INDIRECT(ADDRESS(B2601,A2601,1,1,"all_city_parameter_inputs")))</f>
        <v>3.7320387990015917</v>
      </c>
      <c r="I2601" s="17" t="str">
        <f ca="1">IF(OR(G2601="alpha",G2601="beta",G2601="sd",G2601="mean"),"--",VLOOKUP(C2601,Default!$B$5:$H$113,7,FALSE))</f>
        <v>--</v>
      </c>
      <c r="J2601" s="4" t="str">
        <f ca="1">VLOOKUP(F2601,Lookup!$C$5:$D$109,2, FALSE)</f>
        <v>Injury values</v>
      </c>
      <c r="K2601" s="4" t="str">
        <f ca="1">VLOOKUP(C2601,Default!$B$4:$E$113,4, FALSE)</f>
        <v>rate at which injuries are reported</v>
      </c>
      <c r="L2601" s="21" t="str" cm="1">
        <f t="array" aca="1" ref="L2601" ca="1">IF(ISNA(VLOOKUP(D2601,Grouped_Sources!$C:$C,1,FALSE)),"", INDIRECT(VLOOKUP(D2601,Grouped_Sources!$C:$G,5,FALSE)))</f>
        <v>InjuryReportingRate_WriteUp_vxx.docx on OneDrive Ali Abbas - ITHIM Global\Methods and Processes\Input Parameters\InjuryReportingRate</v>
      </c>
      <c r="M2601" s="21"/>
      <c r="N2601" s="21"/>
    </row>
    <row r="2602" spans="1:14">
      <c r="A2602" s="5">
        <f t="shared" si="390"/>
        <v>29</v>
      </c>
      <c r="B2602" s="5">
        <f t="shared" si="391"/>
        <v>26</v>
      </c>
      <c r="C2602" s="5" t="str">
        <f t="shared" ca="1" si="387"/>
        <v>chronic_disease_scalar</v>
      </c>
      <c r="D2602" s="5" t="str">
        <f t="shared" ca="1" si="394"/>
        <v>chronic_disease_scalar_kisumu</v>
      </c>
      <c r="E2602" s="4" t="str" cm="1">
        <f t="array" aca="1" ref="E2602" ca="1">INDIRECT(ADDRESS(1,A2602,1,1,"all_city_parameter_inputs"))</f>
        <v>kisumu</v>
      </c>
      <c r="F2602" s="6" t="str" cm="1">
        <f t="array" aca="1" ref="F2602" ca="1">IF(AND(ISBLANK(INDIRECT(ADDRESS(B2602,2,1,1,"all_city_parameter_inputs"))), ISBLANK(INDIRECT(ADDRESS(B2602,1,1,1,"all_city_parameter_inputs")))), "", IF(ISBLANK(INDIRECT(ADDRESS(B2602,1,1,1,"all_city_parameter_inputs"))), All_city_list!F2601,INDIRECT(ADDRESS(B2602,1,1,1,"all_city_parameter_inputs"))))</f>
        <v>chronic_disease_scalar</v>
      </c>
      <c r="G2602" s="4" t="str" cm="1">
        <f t="array" aca="1" ref="G2602" ca="1">IF(AND(ISBLANK(INDIRECT(ADDRESS(B2602,3,1,1,"all_city_parameter_inputs"))),ISBLANK(INDIRECT(ADDRESS(B2602,2,1,1,"all_city_parameter_inputs")))),"",IF(ISBLANK(INDIRECT(ADDRESS(B2602,2,1,1,"all_city_parameter_inputs"))),"",INDIRECT(ADDRESS(B2602,2,1,1,"all_city_parameter_inputs"))))</f>
        <v>constant</v>
      </c>
      <c r="H2602" s="17" cm="1">
        <f t="array" aca="1" ref="H2602" ca="1">IF(ISBLANK(INDIRECT(ADDRESS(B2602,A2602,1,1,"all_city_parameter_inputs"))), "--",INDIRECT(ADDRESS(B2602,A2602,1,1,"all_city_parameter_inputs")))</f>
        <v>1</v>
      </c>
      <c r="I2602" s="17">
        <f ca="1">IF(OR(G2602="alpha",G2602="beta",G2602="sd",G2602="mean"),"--",VLOOKUP(C2602,Default!$B$5:$H$113,7,FALSE))</f>
        <v>1</v>
      </c>
      <c r="J2602" s="4" t="str">
        <f ca="1">VLOOKUP(F2602,Lookup!$C$5:$D$109,2, FALSE)</f>
        <v>Health values</v>
      </c>
      <c r="K2602" s="4" t="str">
        <f ca="1">VLOOKUP(C2602,Default!$B$4:$E$113,4, FALSE)</f>
        <v>scalar for GBD data</v>
      </c>
      <c r="L2602" s="21" t="str" cm="1">
        <f t="array" aca="1" ref="L2602" ca="1">IF(ISNA(VLOOKUP(D2602,Grouped_Sources!$C:$C,1,FALSE)),"", INDIRECT(VLOOKUP(D2602,Grouped_Sources!$C:$G,5,FALSE)))</f>
        <v>dummy value - leave for time being</v>
      </c>
      <c r="M2602" s="21"/>
      <c r="N2602" s="21"/>
    </row>
    <row r="2603" spans="1:14">
      <c r="A2603" s="5">
        <f t="shared" si="390"/>
        <v>29</v>
      </c>
      <c r="B2603" s="5">
        <f t="shared" si="391"/>
        <v>27</v>
      </c>
      <c r="C2603" s="5" t="str">
        <f t="shared" ca="1" si="387"/>
        <v>chronic_disease_scalar</v>
      </c>
      <c r="D2603" s="5" t="str">
        <f t="shared" ca="1" si="394"/>
        <v>chronic_disease_scalar_kisumu</v>
      </c>
      <c r="E2603" s="4" t="str" cm="1">
        <f t="array" aca="1" ref="E2603" ca="1">INDIRECT(ADDRESS(1,A2603,1,1,"all_city_parameter_inputs"))</f>
        <v>kisumu</v>
      </c>
      <c r="F2603" s="6" t="str" cm="1">
        <f t="array" aca="1" ref="F2603" ca="1">IF(AND(ISBLANK(INDIRECT(ADDRESS(B2603,2,1,1,"all_city_parameter_inputs"))), ISBLANK(INDIRECT(ADDRESS(B2603,1,1,1,"all_city_parameter_inputs")))), "", IF(ISBLANK(INDIRECT(ADDRESS(B2603,1,1,1,"all_city_parameter_inputs"))), All_city_list!F2602,INDIRECT(ADDRESS(B2603,1,1,1,"all_city_parameter_inputs"))))</f>
        <v>chronic_disease_scalar</v>
      </c>
      <c r="G2603" s="4" t="str" cm="1">
        <f t="array" aca="1" ref="G2603" ca="1">IF(AND(ISBLANK(INDIRECT(ADDRESS(B2603,3,1,1,"all_city_parameter_inputs"))),ISBLANK(INDIRECT(ADDRESS(B2603,2,1,1,"all_city_parameter_inputs")))),"",IF(ISBLANK(INDIRECT(ADDRESS(B2603,2,1,1,"all_city_parameter_inputs"))),"",INDIRECT(ADDRESS(B2603,2,1,1,"all_city_parameter_inputs"))))</f>
        <v>mean</v>
      </c>
      <c r="H2603" s="17" cm="1">
        <f t="array" aca="1" ref="H2603" ca="1">IF(ISBLANK(INDIRECT(ADDRESS(B2603,A2603,1,1,"all_city_parameter_inputs"))), "--",INDIRECT(ADDRESS(B2603,A2603,1,1,"all_city_parameter_inputs")))</f>
        <v>1</v>
      </c>
      <c r="I2603" s="17" t="str">
        <f ca="1">IF(OR(G2603="alpha",G2603="beta",G2603="sd",G2603="mean"),"--",VLOOKUP(C2603,Default!$B$5:$H$113,7,FALSE))</f>
        <v>--</v>
      </c>
      <c r="J2603" s="4" t="str">
        <f ca="1">VLOOKUP(F2603,Lookup!$C$5:$D$109,2, FALSE)</f>
        <v>Health values</v>
      </c>
      <c r="K2603" s="4" t="str">
        <f ca="1">VLOOKUP(C2603,Default!$B$4:$E$113,4, FALSE)</f>
        <v>scalar for GBD data</v>
      </c>
      <c r="L2603" s="21" t="str" cm="1">
        <f t="array" aca="1" ref="L2603" ca="1">IF(ISNA(VLOOKUP(D2603,Grouped_Sources!$C:$C,1,FALSE)),"", INDIRECT(VLOOKUP(D2603,Grouped_Sources!$C:$G,5,FALSE)))</f>
        <v>dummy value - leave for time being</v>
      </c>
      <c r="M2603" s="21"/>
      <c r="N2603" s="21"/>
    </row>
    <row r="2604" spans="1:14">
      <c r="A2604" s="5">
        <f t="shared" si="390"/>
        <v>29</v>
      </c>
      <c r="B2604" s="5">
        <f t="shared" si="391"/>
        <v>28</v>
      </c>
      <c r="C2604" s="5" t="str">
        <f t="shared" ca="1" si="387"/>
        <v>chronic_disease_scalar</v>
      </c>
      <c r="D2604" s="5" t="str">
        <f t="shared" ca="1" si="394"/>
        <v>chronic_disease_scalar_kisumu</v>
      </c>
      <c r="E2604" s="4" t="str" cm="1">
        <f t="array" aca="1" ref="E2604" ca="1">INDIRECT(ADDRESS(1,A2604,1,1,"all_city_parameter_inputs"))</f>
        <v>kisumu</v>
      </c>
      <c r="F2604" s="6" t="str" cm="1">
        <f t="array" aca="1" ref="F2604" ca="1">IF(AND(ISBLANK(INDIRECT(ADDRESS(B2604,2,1,1,"all_city_parameter_inputs"))), ISBLANK(INDIRECT(ADDRESS(B2604,1,1,1,"all_city_parameter_inputs")))), "", IF(ISBLANK(INDIRECT(ADDRESS(B2604,1,1,1,"all_city_parameter_inputs"))), All_city_list!F2603,INDIRECT(ADDRESS(B2604,1,1,1,"all_city_parameter_inputs"))))</f>
        <v>chronic_disease_scalar</v>
      </c>
      <c r="G2604" s="4" t="str" cm="1">
        <f t="array" aca="1" ref="G2604" ca="1">IF(AND(ISBLANK(INDIRECT(ADDRESS(B2604,3,1,1,"all_city_parameter_inputs"))),ISBLANK(INDIRECT(ADDRESS(B2604,2,1,1,"all_city_parameter_inputs")))),"",IF(ISBLANK(INDIRECT(ADDRESS(B2604,2,1,1,"all_city_parameter_inputs"))),"",INDIRECT(ADDRESS(B2604,2,1,1,"all_city_parameter_inputs"))))</f>
        <v>sd</v>
      </c>
      <c r="H2604" s="17" cm="1">
        <f t="array" aca="1" ref="H2604" ca="1">IF(ISBLANK(INDIRECT(ADDRESS(B2604,A2604,1,1,"all_city_parameter_inputs"))), "--",INDIRECT(ADDRESS(B2604,A2604,1,1,"all_city_parameter_inputs")))</f>
        <v>1.2</v>
      </c>
      <c r="I2604" s="17" t="str">
        <f ca="1">IF(OR(G2604="alpha",G2604="beta",G2604="sd",G2604="mean"),"--",VLOOKUP(C2604,Default!$B$5:$H$113,7,FALSE))</f>
        <v>--</v>
      </c>
      <c r="J2604" s="4" t="str">
        <f ca="1">VLOOKUP(F2604,Lookup!$C$5:$D$109,2, FALSE)</f>
        <v>Health values</v>
      </c>
      <c r="K2604" s="4" t="str">
        <f ca="1">VLOOKUP(C2604,Default!$B$4:$E$113,4, FALSE)</f>
        <v>scalar for GBD data</v>
      </c>
      <c r="L2604" s="21" t="str" cm="1">
        <f t="array" aca="1" ref="L2604" ca="1">IF(ISNA(VLOOKUP(D2604,Grouped_Sources!$C:$C,1,FALSE)),"", INDIRECT(VLOOKUP(D2604,Grouped_Sources!$C:$G,5,FALSE)))</f>
        <v>dummy value - leave for time being</v>
      </c>
      <c r="M2604" s="21"/>
      <c r="N2604" s="21"/>
    </row>
    <row r="2605" spans="1:14">
      <c r="A2605" s="5">
        <f t="shared" si="390"/>
        <v>29</v>
      </c>
      <c r="B2605" s="5">
        <f t="shared" si="391"/>
        <v>29</v>
      </c>
      <c r="C2605" s="5" t="str">
        <f t="shared" ca="1" si="387"/>
        <v>pm_conc_base</v>
      </c>
      <c r="D2605" s="5" t="str">
        <f t="shared" ca="1" si="394"/>
        <v>pm_conc_base_kisumu</v>
      </c>
      <c r="E2605" s="4" t="str" cm="1">
        <f t="array" aca="1" ref="E2605" ca="1">INDIRECT(ADDRESS(1,A2605,1,1,"all_city_parameter_inputs"))</f>
        <v>kisumu</v>
      </c>
      <c r="F2605" s="6" t="str" cm="1">
        <f t="array" aca="1" ref="F2605" ca="1">IF(AND(ISBLANK(INDIRECT(ADDRESS(B2605,2,1,1,"all_city_parameter_inputs"))), ISBLANK(INDIRECT(ADDRESS(B2605,1,1,1,"all_city_parameter_inputs")))), "", IF(ISBLANK(INDIRECT(ADDRESS(B2605,1,1,1,"all_city_parameter_inputs"))), All_city_list!F2604,INDIRECT(ADDRESS(B2605,1,1,1,"all_city_parameter_inputs"))))</f>
        <v>pm_conc_base</v>
      </c>
      <c r="G2605" s="4" t="str" cm="1">
        <f t="array" aca="1" ref="G2605" ca="1">IF(AND(ISBLANK(INDIRECT(ADDRESS(B2605,3,1,1,"all_city_parameter_inputs"))),ISBLANK(INDIRECT(ADDRESS(B2605,2,1,1,"all_city_parameter_inputs")))),"",IF(ISBLANK(INDIRECT(ADDRESS(B2605,2,1,1,"all_city_parameter_inputs"))),"",INDIRECT(ADDRESS(B2605,2,1,1,"all_city_parameter_inputs"))))</f>
        <v>constant</v>
      </c>
      <c r="H2605" s="17" cm="1">
        <f t="array" aca="1" ref="H2605" ca="1">IF(ISBLANK(INDIRECT(ADDRESS(B2605,A2605,1,1,"all_city_parameter_inputs"))), "--",INDIRECT(ADDRESS(B2605,A2605,1,1,"all_city_parameter_inputs")))</f>
        <v>10.79</v>
      </c>
      <c r="I2605" s="17">
        <f ca="1">IF(OR(G2605="alpha",G2605="beta",G2605="sd",G2605="mean"),"--",VLOOKUP(C2605,Default!$B$5:$H$113,7,FALSE))</f>
        <v>12.69</v>
      </c>
      <c r="J2605" s="4" t="str">
        <f ca="1">VLOOKUP(F2605,Lookup!$C$5:$D$109,2, FALSE)</f>
        <v>Pollution values</v>
      </c>
      <c r="K2605" s="4" t="str">
        <f ca="1">VLOOKUP(C2605,Default!$B$4:$E$113,4, FALSE)</f>
        <v>background PM2.5 concentration</v>
      </c>
      <c r="L2605" s="29" t="str" cm="1">
        <f t="array" aca="1" ref="L2605" ca="1">IF(ISNA(VLOOKUP(D2605,Grouped_Sources!$C:$C,1,FALSE)),"", INDIRECT(VLOOKUP(D2605,Grouped_Sources!$C:$G,5,FALSE)))</f>
        <v/>
      </c>
      <c r="M2605" s="29"/>
      <c r="N2605" s="21"/>
    </row>
    <row r="2606" spans="1:14">
      <c r="A2606" s="5">
        <f t="shared" si="390"/>
        <v>29</v>
      </c>
      <c r="B2606" s="5">
        <f t="shared" si="391"/>
        <v>30</v>
      </c>
      <c r="C2606" s="5" t="str">
        <f t="shared" ca="1" si="387"/>
        <v>pm_conc_base</v>
      </c>
      <c r="D2606" s="5" t="str">
        <f t="shared" ca="1" si="394"/>
        <v>pm_conc_base_kisumu</v>
      </c>
      <c r="E2606" s="4" t="str" cm="1">
        <f t="array" aca="1" ref="E2606" ca="1">INDIRECT(ADDRESS(1,A2606,1,1,"all_city_parameter_inputs"))</f>
        <v>kisumu</v>
      </c>
      <c r="F2606" s="6" t="str" cm="1">
        <f t="array" aca="1" ref="F2606" ca="1">IF(AND(ISBLANK(INDIRECT(ADDRESS(B2606,2,1,1,"all_city_parameter_inputs"))), ISBLANK(INDIRECT(ADDRESS(B2606,1,1,1,"all_city_parameter_inputs")))), "", IF(ISBLANK(INDIRECT(ADDRESS(B2606,1,1,1,"all_city_parameter_inputs"))), All_city_list!F2605,INDIRECT(ADDRESS(B2606,1,1,1,"all_city_parameter_inputs"))))</f>
        <v>pm_conc_base</v>
      </c>
      <c r="G2606" s="4" t="str" cm="1">
        <f t="array" aca="1" ref="G2606" ca="1">IF(AND(ISBLANK(INDIRECT(ADDRESS(B2606,3,1,1,"all_city_parameter_inputs"))),ISBLANK(INDIRECT(ADDRESS(B2606,2,1,1,"all_city_parameter_inputs")))),"",IF(ISBLANK(INDIRECT(ADDRESS(B2606,2,1,1,"all_city_parameter_inputs"))),"",INDIRECT(ADDRESS(B2606,2,1,1,"all_city_parameter_inputs"))))</f>
        <v>mean</v>
      </c>
      <c r="H2606" s="17" t="str" cm="1">
        <f t="array" aca="1" ref="H2606" ca="1">IF(ISBLANK(INDIRECT(ADDRESS(B2606,A2606,1,1,"all_city_parameter_inputs"))), "--",INDIRECT(ADDRESS(B2606,A2606,1,1,"all_city_parameter_inputs")))</f>
        <v>--</v>
      </c>
      <c r="I2606" s="17" t="str">
        <f ca="1">IF(OR(G2606="alpha",G2606="beta",G2606="sd",G2606="mean"),"--",VLOOKUP(C2606,Default!$B$5:$H$113,7,FALSE))</f>
        <v>--</v>
      </c>
      <c r="J2606" s="4" t="str">
        <f ca="1">VLOOKUP(F2606,Lookup!$C$5:$D$109,2, FALSE)</f>
        <v>Pollution values</v>
      </c>
      <c r="K2606" s="4" t="str">
        <f ca="1">VLOOKUP(C2606,Default!$B$4:$E$113,4, FALSE)</f>
        <v>background PM2.5 concentration</v>
      </c>
      <c r="L2606" s="29" t="str" cm="1">
        <f t="array" aca="1" ref="L2606" ca="1">IF(ISNA(VLOOKUP(D2606,Grouped_Sources!$C:$C,1,FALSE)),"", INDIRECT(VLOOKUP(D2606,Grouped_Sources!$C:$G,5,FALSE)))</f>
        <v/>
      </c>
      <c r="M2606" s="29"/>
      <c r="N2606" s="21"/>
    </row>
    <row r="2607" spans="1:14">
      <c r="A2607" s="5">
        <f t="shared" si="390"/>
        <v>29</v>
      </c>
      <c r="B2607" s="5">
        <f t="shared" si="391"/>
        <v>31</v>
      </c>
      <c r="C2607" s="5" t="str">
        <f t="shared" ca="1" si="387"/>
        <v>pm_conc_base</v>
      </c>
      <c r="D2607" s="5" t="str">
        <f t="shared" ca="1" si="394"/>
        <v>pm_conc_base_kisumu</v>
      </c>
      <c r="E2607" s="4" t="str" cm="1">
        <f t="array" aca="1" ref="E2607" ca="1">INDIRECT(ADDRESS(1,A2607,1,1,"all_city_parameter_inputs"))</f>
        <v>kisumu</v>
      </c>
      <c r="F2607" s="6" t="str" cm="1">
        <f t="array" aca="1" ref="F2607" ca="1">IF(AND(ISBLANK(INDIRECT(ADDRESS(B2607,2,1,1,"all_city_parameter_inputs"))), ISBLANK(INDIRECT(ADDRESS(B2607,1,1,1,"all_city_parameter_inputs")))), "", IF(ISBLANK(INDIRECT(ADDRESS(B2607,1,1,1,"all_city_parameter_inputs"))), All_city_list!F2606,INDIRECT(ADDRESS(B2607,1,1,1,"all_city_parameter_inputs"))))</f>
        <v>pm_conc_base</v>
      </c>
      <c r="G2607" s="4" t="str" cm="1">
        <f t="array" aca="1" ref="G2607" ca="1">IF(AND(ISBLANK(INDIRECT(ADDRESS(B2607,3,1,1,"all_city_parameter_inputs"))),ISBLANK(INDIRECT(ADDRESS(B2607,2,1,1,"all_city_parameter_inputs")))),"",IF(ISBLANK(INDIRECT(ADDRESS(B2607,2,1,1,"all_city_parameter_inputs"))),"",INDIRECT(ADDRESS(B2607,2,1,1,"all_city_parameter_inputs"))))</f>
        <v>sd</v>
      </c>
      <c r="H2607" s="17" t="str" cm="1">
        <f t="array" aca="1" ref="H2607" ca="1">IF(ISBLANK(INDIRECT(ADDRESS(B2607,A2607,1,1,"all_city_parameter_inputs"))), "--",INDIRECT(ADDRESS(B2607,A2607,1,1,"all_city_parameter_inputs")))</f>
        <v>--</v>
      </c>
      <c r="I2607" s="17" t="str">
        <f ca="1">IF(OR(G2607="alpha",G2607="beta",G2607="sd",G2607="mean"),"--",VLOOKUP(C2607,Default!$B$5:$H$113,7,FALSE))</f>
        <v>--</v>
      </c>
      <c r="J2607" s="4" t="str">
        <f ca="1">VLOOKUP(F2607,Lookup!$C$5:$D$109,2, FALSE)</f>
        <v>Pollution values</v>
      </c>
      <c r="K2607" s="4" t="str">
        <f ca="1">VLOOKUP(C2607,Default!$B$4:$E$113,4, FALSE)</f>
        <v>background PM2.5 concentration</v>
      </c>
      <c r="L2607" s="29" t="str" cm="1">
        <f t="array" aca="1" ref="L2607" ca="1">IF(ISNA(VLOOKUP(D2607,Grouped_Sources!$C:$C,1,FALSE)),"", INDIRECT(VLOOKUP(D2607,Grouped_Sources!$C:$G,5,FALSE)))</f>
        <v/>
      </c>
      <c r="M2607" s="29"/>
      <c r="N2607" s="21"/>
    </row>
    <row r="2608" spans="1:14">
      <c r="A2608" s="5">
        <f t="shared" si="390"/>
        <v>29</v>
      </c>
      <c r="B2608" s="5">
        <f t="shared" si="391"/>
        <v>32</v>
      </c>
      <c r="C2608" s="5" t="str">
        <f t="shared" ca="1" si="387"/>
        <v>pm_trans_share</v>
      </c>
      <c r="D2608" s="5" t="str">
        <f t="shared" ca="1" si="394"/>
        <v>pm_trans_share_kisumu</v>
      </c>
      <c r="E2608" s="4" t="str" cm="1">
        <f t="array" aca="1" ref="E2608" ca="1">INDIRECT(ADDRESS(1,A2608,1,1,"all_city_parameter_inputs"))</f>
        <v>kisumu</v>
      </c>
      <c r="F2608" s="6" t="str" cm="1">
        <f t="array" aca="1" ref="F2608" ca="1">IF(AND(ISBLANK(INDIRECT(ADDRESS(B2608,2,1,1,"all_city_parameter_inputs"))), ISBLANK(INDIRECT(ADDRESS(B2608,1,1,1,"all_city_parameter_inputs")))), "", IF(ISBLANK(INDIRECT(ADDRESS(B2608,1,1,1,"all_city_parameter_inputs"))), All_city_list!F2607,INDIRECT(ADDRESS(B2608,1,1,1,"all_city_parameter_inputs"))))</f>
        <v>pm_trans_share</v>
      </c>
      <c r="G2608" s="4" t="str" cm="1">
        <f t="array" aca="1" ref="G2608" ca="1">IF(AND(ISBLANK(INDIRECT(ADDRESS(B2608,3,1,1,"all_city_parameter_inputs"))),ISBLANK(INDIRECT(ADDRESS(B2608,2,1,1,"all_city_parameter_inputs")))),"",IF(ISBLANK(INDIRECT(ADDRESS(B2608,2,1,1,"all_city_parameter_inputs"))),"",INDIRECT(ADDRESS(B2608,2,1,1,"all_city_parameter_inputs"))))</f>
        <v>constant</v>
      </c>
      <c r="H2608" s="17" cm="1">
        <f t="array" aca="1" ref="H2608" ca="1">IF(ISBLANK(INDIRECT(ADDRESS(B2608,A2608,1,1,"all_city_parameter_inputs"))), "--",INDIRECT(ADDRESS(B2608,A2608,1,1,"all_city_parameter_inputs")))</f>
        <v>0.22500000000000001</v>
      </c>
      <c r="I2608" s="17">
        <f ca="1">IF(OR(G2608="alpha",G2608="beta",G2608="sd",G2608="mean"),"--",VLOOKUP(C2608,Default!$B$5:$H$113,7,FALSE))</f>
        <v>0.42</v>
      </c>
      <c r="J2608" s="4" t="str">
        <f ca="1">VLOOKUP(F2608,Lookup!$C$5:$D$109,2, FALSE)</f>
        <v>Pollution values</v>
      </c>
      <c r="K2608" s="4" t="str">
        <f ca="1">VLOOKUP(C2608,Default!$B$4:$E$113,4, FALSE)</f>
        <v>proportion of background PM2.5 attributable to transport</v>
      </c>
      <c r="L2608" s="29" t="str" cm="1">
        <f t="array" aca="1" ref="L2608" ca="1">IF(ISNA(VLOOKUP(D2608,Grouped_Sources!$C:$C,1,FALSE)),"", INDIRECT(VLOOKUP(D2608,Grouped_Sources!$C:$G,5,FALSE)))</f>
        <v/>
      </c>
      <c r="M2608" s="29"/>
      <c r="N2608" s="21"/>
    </row>
    <row r="2609" spans="1:14">
      <c r="A2609" s="5">
        <f t="shared" si="390"/>
        <v>29</v>
      </c>
      <c r="B2609" s="5">
        <f t="shared" si="391"/>
        <v>33</v>
      </c>
      <c r="C2609" s="5" t="str">
        <f t="shared" ca="1" si="387"/>
        <v>pm_trans_share</v>
      </c>
      <c r="D2609" s="5" t="str">
        <f t="shared" ca="1" si="394"/>
        <v>pm_trans_share_kisumu</v>
      </c>
      <c r="E2609" s="4" t="str" cm="1">
        <f t="array" aca="1" ref="E2609" ca="1">INDIRECT(ADDRESS(1,A2609,1,1,"all_city_parameter_inputs"))</f>
        <v>kisumu</v>
      </c>
      <c r="F2609" s="6" t="str" cm="1">
        <f t="array" aca="1" ref="F2609" ca="1">IF(AND(ISBLANK(INDIRECT(ADDRESS(B2609,2,1,1,"all_city_parameter_inputs"))), ISBLANK(INDIRECT(ADDRESS(B2609,1,1,1,"all_city_parameter_inputs")))), "", IF(ISBLANK(INDIRECT(ADDRESS(B2609,1,1,1,"all_city_parameter_inputs"))), All_city_list!F2608,INDIRECT(ADDRESS(B2609,1,1,1,"all_city_parameter_inputs"))))</f>
        <v>pm_trans_share</v>
      </c>
      <c r="G2609" s="4" t="str" cm="1">
        <f t="array" aca="1" ref="G2609" ca="1">IF(AND(ISBLANK(INDIRECT(ADDRESS(B2609,3,1,1,"all_city_parameter_inputs"))),ISBLANK(INDIRECT(ADDRESS(B2609,2,1,1,"all_city_parameter_inputs")))),"",IF(ISBLANK(INDIRECT(ADDRESS(B2609,2,1,1,"all_city_parameter_inputs"))),"",INDIRECT(ADDRESS(B2609,2,1,1,"all_city_parameter_inputs"))))</f>
        <v>alpha</v>
      </c>
      <c r="H2609" s="17" t="str" cm="1">
        <f t="array" aca="1" ref="H2609" ca="1">IF(ISBLANK(INDIRECT(ADDRESS(B2609,A2609,1,1,"all_city_parameter_inputs"))), "--",INDIRECT(ADDRESS(B2609,A2609,1,1,"all_city_parameter_inputs")))</f>
        <v>--</v>
      </c>
      <c r="I2609" s="17" t="str">
        <f ca="1">IF(OR(G2609="alpha",G2609="beta",G2609="sd",G2609="mean"),"--",VLOOKUP(C2609,Default!$B$5:$H$113,7,FALSE))</f>
        <v>--</v>
      </c>
      <c r="J2609" s="4" t="str">
        <f ca="1">VLOOKUP(F2609,Lookup!$C$5:$D$109,2, FALSE)</f>
        <v>Pollution values</v>
      </c>
      <c r="K2609" s="4" t="str">
        <f ca="1">VLOOKUP(C2609,Default!$B$4:$E$113,4, FALSE)</f>
        <v>proportion of background PM2.5 attributable to transport</v>
      </c>
      <c r="L2609" s="29" t="str" cm="1">
        <f t="array" aca="1" ref="L2609" ca="1">IF(ISNA(VLOOKUP(D2609,Grouped_Sources!$C:$C,1,FALSE)),"", INDIRECT(VLOOKUP(D2609,Grouped_Sources!$C:$G,5,FALSE)))</f>
        <v/>
      </c>
      <c r="M2609" s="29"/>
      <c r="N2609" s="21"/>
    </row>
    <row r="2610" spans="1:14">
      <c r="A2610" s="5">
        <f t="shared" si="390"/>
        <v>29</v>
      </c>
      <c r="B2610" s="5">
        <f t="shared" si="391"/>
        <v>34</v>
      </c>
      <c r="C2610" s="5" t="str">
        <f t="shared" ca="1" si="387"/>
        <v>pm_trans_share</v>
      </c>
      <c r="D2610" s="5" t="str">
        <f t="shared" ca="1" si="394"/>
        <v>pm_trans_share_kisumu</v>
      </c>
      <c r="E2610" s="4" t="str" cm="1">
        <f t="array" aca="1" ref="E2610" ca="1">INDIRECT(ADDRESS(1,A2610,1,1,"all_city_parameter_inputs"))</f>
        <v>kisumu</v>
      </c>
      <c r="F2610" s="6" t="str" cm="1">
        <f t="array" aca="1" ref="F2610" ca="1">IF(AND(ISBLANK(INDIRECT(ADDRESS(B2610,2,1,1,"all_city_parameter_inputs"))), ISBLANK(INDIRECT(ADDRESS(B2610,1,1,1,"all_city_parameter_inputs")))), "", IF(ISBLANK(INDIRECT(ADDRESS(B2610,1,1,1,"all_city_parameter_inputs"))), All_city_list!F2609,INDIRECT(ADDRESS(B2610,1,1,1,"all_city_parameter_inputs"))))</f>
        <v>pm_trans_share</v>
      </c>
      <c r="G2610" s="4" t="str" cm="1">
        <f t="array" aca="1" ref="G2610" ca="1">IF(AND(ISBLANK(INDIRECT(ADDRESS(B2610,3,1,1,"all_city_parameter_inputs"))),ISBLANK(INDIRECT(ADDRESS(B2610,2,1,1,"all_city_parameter_inputs")))),"",IF(ISBLANK(INDIRECT(ADDRESS(B2610,2,1,1,"all_city_parameter_inputs"))),"",INDIRECT(ADDRESS(B2610,2,1,1,"all_city_parameter_inputs"))))</f>
        <v>beta</v>
      </c>
      <c r="H2610" s="17" t="str" cm="1">
        <f t="array" aca="1" ref="H2610" ca="1">IF(ISBLANK(INDIRECT(ADDRESS(B2610,A2610,1,1,"all_city_parameter_inputs"))), "--",INDIRECT(ADDRESS(B2610,A2610,1,1,"all_city_parameter_inputs")))</f>
        <v>--</v>
      </c>
      <c r="I2610" s="17" t="str">
        <f ca="1">IF(OR(G2610="alpha",G2610="beta",G2610="sd",G2610="mean"),"--",VLOOKUP(C2610,Default!$B$5:$H$113,7,FALSE))</f>
        <v>--</v>
      </c>
      <c r="J2610" s="4" t="str">
        <f ca="1">VLOOKUP(F2610,Lookup!$C$5:$D$109,2, FALSE)</f>
        <v>Pollution values</v>
      </c>
      <c r="K2610" s="4" t="str">
        <f ca="1">VLOOKUP(C2610,Default!$B$4:$E$113,4, FALSE)</f>
        <v>proportion of background PM2.5 attributable to transport</v>
      </c>
      <c r="L2610" s="29" t="str" cm="1">
        <f t="array" aca="1" ref="L2610" ca="1">IF(ISNA(VLOOKUP(D2610,Grouped_Sources!$C:$C,1,FALSE)),"", INDIRECT(VLOOKUP(D2610,Grouped_Sources!$C:$G,5,FALSE)))</f>
        <v/>
      </c>
      <c r="M2610" s="29"/>
      <c r="N2610" s="21"/>
    </row>
    <row r="2611" spans="1:14">
      <c r="A2611" s="5">
        <f t="shared" si="390"/>
        <v>29</v>
      </c>
      <c r="B2611" s="5">
        <f t="shared" si="391"/>
        <v>35</v>
      </c>
      <c r="C2611" s="5" t="str">
        <f t="shared" ca="1" si="387"/>
        <v>background_pa_scalar</v>
      </c>
      <c r="D2611" s="5" t="str">
        <f t="shared" ca="1" si="394"/>
        <v>background_pa_scalar_kisumu</v>
      </c>
      <c r="E2611" s="4" t="str" cm="1">
        <f t="array" aca="1" ref="E2611" ca="1">INDIRECT(ADDRESS(1,A2611,1,1,"all_city_parameter_inputs"))</f>
        <v>kisumu</v>
      </c>
      <c r="F2611" s="6" t="str" cm="1">
        <f t="array" aca="1" ref="F2611" ca="1">IF(AND(ISBLANK(INDIRECT(ADDRESS(B2611,2,1,1,"all_city_parameter_inputs"))), ISBLANK(INDIRECT(ADDRESS(B2611,1,1,1,"all_city_parameter_inputs")))), "", IF(ISBLANK(INDIRECT(ADDRESS(B2611,1,1,1,"all_city_parameter_inputs"))), All_city_list!F2610,INDIRECT(ADDRESS(B2611,1,1,1,"all_city_parameter_inputs"))))</f>
        <v>background_pa_scalar</v>
      </c>
      <c r="G2611" s="4" t="str" cm="1">
        <f t="array" aca="1" ref="G2611" ca="1">IF(AND(ISBLANK(INDIRECT(ADDRESS(B2611,3,1,1,"all_city_parameter_inputs"))),ISBLANK(INDIRECT(ADDRESS(B2611,2,1,1,"all_city_parameter_inputs")))),"",IF(ISBLANK(INDIRECT(ADDRESS(B2611,2,1,1,"all_city_parameter_inputs"))),"",INDIRECT(ADDRESS(B2611,2,1,1,"all_city_parameter_inputs"))))</f>
        <v>constant</v>
      </c>
      <c r="H2611" s="17" cm="1">
        <f t="array" aca="1" ref="H2611" ca="1">IF(ISBLANK(INDIRECT(ADDRESS(B2611,A2611,1,1,"all_city_parameter_inputs"))), "--",INDIRECT(ADDRESS(B2611,A2611,1,1,"all_city_parameter_inputs")))</f>
        <v>1</v>
      </c>
      <c r="I2611" s="17">
        <f ca="1">IF(OR(G2611="alpha",G2611="beta",G2611="sd",G2611="mean"),"--",VLOOKUP(C2611,Default!$B$5:$H$113,7,FALSE))</f>
        <v>1</v>
      </c>
      <c r="J2611" s="4" t="str">
        <f ca="1">VLOOKUP(F2611,Lookup!$C$5:$D$109,2, FALSE)</f>
        <v>PA values</v>
      </c>
      <c r="K2611" s="4" t="str">
        <f ca="1">VLOOKUP(C2611,Default!$B$4:$E$113,4, FALSE)</f>
        <v>scalar for physical activity</v>
      </c>
      <c r="L2611" s="21" t="str" cm="1">
        <f t="array" aca="1" ref="L2611" ca="1">IF(ISNA(VLOOKUP(D2611,Grouped_Sources!$C:$C,1,FALSE)),"", INDIRECT(VLOOKUP(D2611,Grouped_Sources!$C:$G,5,FALSE)))</f>
        <v>dummy value - leave (could be improved by looking at PA surveys</v>
      </c>
      <c r="M2611" s="21"/>
      <c r="N2611" s="21"/>
    </row>
    <row r="2612" spans="1:14">
      <c r="A2612" s="5">
        <f t="shared" si="390"/>
        <v>29</v>
      </c>
      <c r="B2612" s="5">
        <f t="shared" si="391"/>
        <v>36</v>
      </c>
      <c r="C2612" s="5" t="str">
        <f t="shared" ca="1" si="387"/>
        <v>background_pa_scalar</v>
      </c>
      <c r="D2612" s="5" t="str">
        <f t="shared" ca="1" si="394"/>
        <v>background_pa_scalar_kisumu</v>
      </c>
      <c r="E2612" s="4" t="str" cm="1">
        <f t="array" aca="1" ref="E2612" ca="1">INDIRECT(ADDRESS(1,A2612,1,1,"all_city_parameter_inputs"))</f>
        <v>kisumu</v>
      </c>
      <c r="F2612" s="6" t="str" cm="1">
        <f t="array" aca="1" ref="F2612" ca="1">IF(AND(ISBLANK(INDIRECT(ADDRESS(B2612,2,1,1,"all_city_parameter_inputs"))), ISBLANK(INDIRECT(ADDRESS(B2612,1,1,1,"all_city_parameter_inputs")))), "", IF(ISBLANK(INDIRECT(ADDRESS(B2612,1,1,1,"all_city_parameter_inputs"))), All_city_list!F2611,INDIRECT(ADDRESS(B2612,1,1,1,"all_city_parameter_inputs"))))</f>
        <v>background_pa_scalar</v>
      </c>
      <c r="G2612" s="4" t="str" cm="1">
        <f t="array" aca="1" ref="G2612" ca="1">IF(AND(ISBLANK(INDIRECT(ADDRESS(B2612,3,1,1,"all_city_parameter_inputs"))),ISBLANK(INDIRECT(ADDRESS(B2612,2,1,1,"all_city_parameter_inputs")))),"",IF(ISBLANK(INDIRECT(ADDRESS(B2612,2,1,1,"all_city_parameter_inputs"))),"",INDIRECT(ADDRESS(B2612,2,1,1,"all_city_parameter_inputs"))))</f>
        <v>mean</v>
      </c>
      <c r="H2612" s="17" cm="1">
        <f t="array" aca="1" ref="H2612" ca="1">IF(ISBLANK(INDIRECT(ADDRESS(B2612,A2612,1,1,"all_city_parameter_inputs"))), "--",INDIRECT(ADDRESS(B2612,A2612,1,1,"all_city_parameter_inputs")))</f>
        <v>1</v>
      </c>
      <c r="I2612" s="17" t="str">
        <f ca="1">IF(OR(G2612="alpha",G2612="beta",G2612="sd",G2612="mean"),"--",VLOOKUP(C2612,Default!$B$5:$H$113,7,FALSE))</f>
        <v>--</v>
      </c>
      <c r="J2612" s="4" t="str">
        <f ca="1">VLOOKUP(F2612,Lookup!$C$5:$D$109,2, FALSE)</f>
        <v>PA values</v>
      </c>
      <c r="K2612" s="4" t="str">
        <f ca="1">VLOOKUP(C2612,Default!$B$4:$E$113,4, FALSE)</f>
        <v>scalar for physical activity</v>
      </c>
      <c r="L2612" s="21" t="str" cm="1">
        <f t="array" aca="1" ref="L2612" ca="1">IF(ISNA(VLOOKUP(D2612,Grouped_Sources!$C:$C,1,FALSE)),"", INDIRECT(VLOOKUP(D2612,Grouped_Sources!$C:$G,5,FALSE)))</f>
        <v>dummy value - leave (could be improved by looking at PA surveys</v>
      </c>
      <c r="M2612" s="21"/>
      <c r="N2612" s="21"/>
    </row>
    <row r="2613" spans="1:14">
      <c r="A2613" s="5">
        <f t="shared" si="390"/>
        <v>29</v>
      </c>
      <c r="B2613" s="5">
        <f t="shared" si="391"/>
        <v>37</v>
      </c>
      <c r="C2613" s="5" t="str">
        <f t="shared" ca="1" si="387"/>
        <v>background_pa_scalar</v>
      </c>
      <c r="D2613" s="5" t="str">
        <f t="shared" ca="1" si="394"/>
        <v>background_pa_scalar_kisumu</v>
      </c>
      <c r="E2613" s="4" t="str" cm="1">
        <f t="array" aca="1" ref="E2613" ca="1">INDIRECT(ADDRESS(1,A2613,1,1,"all_city_parameter_inputs"))</f>
        <v>kisumu</v>
      </c>
      <c r="F2613" s="6" t="str" cm="1">
        <f t="array" aca="1" ref="F2613" ca="1">IF(AND(ISBLANK(INDIRECT(ADDRESS(B2613,2,1,1,"all_city_parameter_inputs"))), ISBLANK(INDIRECT(ADDRESS(B2613,1,1,1,"all_city_parameter_inputs")))), "", IF(ISBLANK(INDIRECT(ADDRESS(B2613,1,1,1,"all_city_parameter_inputs"))), All_city_list!F2612,INDIRECT(ADDRESS(B2613,1,1,1,"all_city_parameter_inputs"))))</f>
        <v>background_pa_scalar</v>
      </c>
      <c r="G2613" s="4" t="str" cm="1">
        <f t="array" aca="1" ref="G2613" ca="1">IF(AND(ISBLANK(INDIRECT(ADDRESS(B2613,3,1,1,"all_city_parameter_inputs"))),ISBLANK(INDIRECT(ADDRESS(B2613,2,1,1,"all_city_parameter_inputs")))),"",IF(ISBLANK(INDIRECT(ADDRESS(B2613,2,1,1,"all_city_parameter_inputs"))),"",INDIRECT(ADDRESS(B2613,2,1,1,"all_city_parameter_inputs"))))</f>
        <v>sd</v>
      </c>
      <c r="H2613" s="17" cm="1">
        <f t="array" aca="1" ref="H2613" ca="1">IF(ISBLANK(INDIRECT(ADDRESS(B2613,A2613,1,1,"all_city_parameter_inputs"))), "--",INDIRECT(ADDRESS(B2613,A2613,1,1,"all_city_parameter_inputs")))</f>
        <v>1.2</v>
      </c>
      <c r="I2613" s="17" t="str">
        <f ca="1">IF(OR(G2613="alpha",G2613="beta",G2613="sd",G2613="mean"),"--",VLOOKUP(C2613,Default!$B$5:$H$113,7,FALSE))</f>
        <v>--</v>
      </c>
      <c r="J2613" s="4" t="str">
        <f ca="1">VLOOKUP(F2613,Lookup!$C$5:$D$109,2, FALSE)</f>
        <v>PA values</v>
      </c>
      <c r="K2613" s="4" t="str">
        <f ca="1">VLOOKUP(C2613,Default!$B$4:$E$113,4, FALSE)</f>
        <v>scalar for physical activity</v>
      </c>
      <c r="L2613" s="21" t="str" cm="1">
        <f t="array" aca="1" ref="L2613" ca="1">IF(ISNA(VLOOKUP(D2613,Grouped_Sources!$C:$C,1,FALSE)),"", INDIRECT(VLOOKUP(D2613,Grouped_Sources!$C:$G,5,FALSE)))</f>
        <v>dummy value - leave (could be improved by looking at PA surveys</v>
      </c>
      <c r="M2613" s="21"/>
      <c r="N2613" s="21"/>
    </row>
    <row r="2614" spans="1:14">
      <c r="A2614" s="5">
        <f t="shared" si="390"/>
        <v>29</v>
      </c>
      <c r="B2614" s="5">
        <f t="shared" si="391"/>
        <v>38</v>
      </c>
      <c r="C2614" s="5" t="str">
        <f t="shared" ca="1" si="387"/>
        <v>bus_walk_time</v>
      </c>
      <c r="D2614" s="5" t="str">
        <f t="shared" ca="1" si="394"/>
        <v>bus_walk_time_kisumu</v>
      </c>
      <c r="E2614" s="4" t="str" cm="1">
        <f t="array" aca="1" ref="E2614" ca="1">INDIRECT(ADDRESS(1,A2614,1,1,"all_city_parameter_inputs"))</f>
        <v>kisumu</v>
      </c>
      <c r="F2614" s="6" t="str" cm="1">
        <f t="array" aca="1" ref="F2614" ca="1">IF(AND(ISBLANK(INDIRECT(ADDRESS(B2614,2,1,1,"all_city_parameter_inputs"))), ISBLANK(INDIRECT(ADDRESS(B2614,1,1,1,"all_city_parameter_inputs")))), "", IF(ISBLANK(INDIRECT(ADDRESS(B2614,1,1,1,"all_city_parameter_inputs"))), All_city_list!F2613,INDIRECT(ADDRESS(B2614,1,1,1,"all_city_parameter_inputs"))))</f>
        <v>bus_walk_time</v>
      </c>
      <c r="G2614" s="4" t="str" cm="1">
        <f t="array" aca="1" ref="G2614" ca="1">IF(AND(ISBLANK(INDIRECT(ADDRESS(B2614,3,1,1,"all_city_parameter_inputs"))),ISBLANK(INDIRECT(ADDRESS(B2614,2,1,1,"all_city_parameter_inputs")))),"",IF(ISBLANK(INDIRECT(ADDRESS(B2614,2,1,1,"all_city_parameter_inputs"))),"",INDIRECT(ADDRESS(B2614,2,1,1,"all_city_parameter_inputs"))))</f>
        <v>constant</v>
      </c>
      <c r="H2614" s="17" cm="1">
        <f t="array" aca="1" ref="H2614" ca="1">IF(ISBLANK(INDIRECT(ADDRESS(B2614,A2614,1,1,"all_city_parameter_inputs"))), "--",INDIRECT(ADDRESS(B2614,A2614,1,1,"all_city_parameter_inputs")))</f>
        <v>10</v>
      </c>
      <c r="I2614" s="17">
        <f ca="1">IF(OR(G2614="alpha",G2614="beta",G2614="sd",G2614="mean"),"--",VLOOKUP(C2614,Default!$B$5:$H$113,7,FALSE))</f>
        <v>16</v>
      </c>
      <c r="J2614" s="4" t="str">
        <f ca="1">VLOOKUP(F2614,Lookup!$C$5:$D$109,2, FALSE)</f>
        <v>Travel values</v>
      </c>
      <c r="K2614" s="4" t="str">
        <f ca="1">VLOOKUP(C2614,Default!$B$4:$E$113,4, FALSE)</f>
        <v>time taken to walk to bus stop, added to each trip with main mode bus unless there is already a walking component in the travel survey</v>
      </c>
      <c r="L2614" s="21" cm="1">
        <f t="array" aca="1" ref="L2614" ca="1">IF(ISNA(VLOOKUP(D2614,Grouped_Sources!$C:$C,1,FALSE)),"", INDIRECT(VLOOKUP(D2614,Grouped_Sources!$C:$G,5,FALSE)))</f>
        <v>0</v>
      </c>
      <c r="M2614" s="21"/>
      <c r="N2614" s="21"/>
    </row>
    <row r="2615" spans="1:14">
      <c r="A2615" s="5">
        <f t="shared" si="390"/>
        <v>29</v>
      </c>
      <c r="B2615" s="5">
        <f t="shared" si="391"/>
        <v>39</v>
      </c>
      <c r="C2615" s="5" t="str">
        <f t="shared" ref="C2615:C2688" ca="1" si="395">IF(G2615 = "",F2615,IF(OR(G2615="alpha",G2615="beta",G2615="constant",G2615="sd",G2615="mean",G2615="sample"),F2615,F2615&amp;" "&amp;G2615))</f>
        <v>bus_walk_time</v>
      </c>
      <c r="D2615" s="5" t="str">
        <f t="shared" ca="1" si="394"/>
        <v>bus_walk_time_kisumu</v>
      </c>
      <c r="E2615" s="4" t="str" cm="1">
        <f t="array" aca="1" ref="E2615" ca="1">INDIRECT(ADDRESS(1,A2615,1,1,"all_city_parameter_inputs"))</f>
        <v>kisumu</v>
      </c>
      <c r="F2615" s="6" t="str" cm="1">
        <f t="array" aca="1" ref="F2615" ca="1">IF(AND(ISBLANK(INDIRECT(ADDRESS(B2615,2,1,1,"all_city_parameter_inputs"))), ISBLANK(INDIRECT(ADDRESS(B2615,1,1,1,"all_city_parameter_inputs")))), "", IF(ISBLANK(INDIRECT(ADDRESS(B2615,1,1,1,"all_city_parameter_inputs"))), All_city_list!F2614,INDIRECT(ADDRESS(B2615,1,1,1,"all_city_parameter_inputs"))))</f>
        <v>bus_walk_time</v>
      </c>
      <c r="G2615" s="4" t="str" cm="1">
        <f t="array" aca="1" ref="G2615" ca="1">IF(AND(ISBLANK(INDIRECT(ADDRESS(B2615,3,1,1,"all_city_parameter_inputs"))),ISBLANK(INDIRECT(ADDRESS(B2615,2,1,1,"all_city_parameter_inputs")))),"",IF(ISBLANK(INDIRECT(ADDRESS(B2615,2,1,1,"all_city_parameter_inputs"))),"",INDIRECT(ADDRESS(B2615,2,1,1,"all_city_parameter_inputs"))))</f>
        <v>mean</v>
      </c>
      <c r="H2615" s="17" cm="1">
        <f t="array" aca="1" ref="H2615" ca="1">IF(ISBLANK(INDIRECT(ADDRESS(B2615,A2615,1,1,"all_city_parameter_inputs"))), "--",INDIRECT(ADDRESS(B2615,A2615,1,1,"all_city_parameter_inputs")))</f>
        <v>7.8460414256687612</v>
      </c>
      <c r="I2615" s="17" t="str">
        <f ca="1">IF(OR(G2615="alpha",G2615="beta",G2615="sd",G2615="mean"),"--",VLOOKUP(C2615,Default!$B$5:$H$113,7,FALSE))</f>
        <v>--</v>
      </c>
      <c r="J2615" s="4" t="str">
        <f ca="1">VLOOKUP(F2615,Lookup!$C$5:$D$109,2, FALSE)</f>
        <v>Travel values</v>
      </c>
      <c r="K2615" s="4" t="str">
        <f ca="1">VLOOKUP(C2615,Default!$B$4:$E$113,4, FALSE)</f>
        <v>time taken to walk to bus stop, added to each trip with main mode bus unless there is already a walking component in the travel survey</v>
      </c>
      <c r="L2615" s="21" cm="1">
        <f t="array" aca="1" ref="L2615" ca="1">IF(ISNA(VLOOKUP(D2615,Grouped_Sources!$C:$C,1,FALSE)),"", INDIRECT(VLOOKUP(D2615,Grouped_Sources!$C:$G,5,FALSE)))</f>
        <v>0</v>
      </c>
      <c r="M2615" s="21"/>
      <c r="N2615" s="21"/>
    </row>
    <row r="2616" spans="1:14">
      <c r="A2616" s="5">
        <f t="shared" si="390"/>
        <v>29</v>
      </c>
      <c r="B2616" s="5">
        <f t="shared" si="391"/>
        <v>40</v>
      </c>
      <c r="C2616" s="5" t="str">
        <f t="shared" ca="1" si="395"/>
        <v>bus_walk_time</v>
      </c>
      <c r="D2616" s="5" t="str">
        <f t="shared" ca="1" si="394"/>
        <v>bus_walk_time_kisumu</v>
      </c>
      <c r="E2616" s="4" t="str" cm="1">
        <f t="array" aca="1" ref="E2616" ca="1">INDIRECT(ADDRESS(1,A2616,1,1,"all_city_parameter_inputs"))</f>
        <v>kisumu</v>
      </c>
      <c r="F2616" s="6" t="str" cm="1">
        <f t="array" aca="1" ref="F2616" ca="1">IF(AND(ISBLANK(INDIRECT(ADDRESS(B2616,2,1,1,"all_city_parameter_inputs"))), ISBLANK(INDIRECT(ADDRESS(B2616,1,1,1,"all_city_parameter_inputs")))), "", IF(ISBLANK(INDIRECT(ADDRESS(B2616,1,1,1,"all_city_parameter_inputs"))), All_city_list!F2615,INDIRECT(ADDRESS(B2616,1,1,1,"all_city_parameter_inputs"))))</f>
        <v>bus_walk_time</v>
      </c>
      <c r="G2616" s="4" t="str" cm="1">
        <f t="array" aca="1" ref="G2616" ca="1">IF(AND(ISBLANK(INDIRECT(ADDRESS(B2616,3,1,1,"all_city_parameter_inputs"))),ISBLANK(INDIRECT(ADDRESS(B2616,2,1,1,"all_city_parameter_inputs")))),"",IF(ISBLANK(INDIRECT(ADDRESS(B2616,2,1,1,"all_city_parameter_inputs"))),"",INDIRECT(ADDRESS(B2616,2,1,1,"all_city_parameter_inputs"))))</f>
        <v>sd</v>
      </c>
      <c r="H2616" s="17" cm="1">
        <f t="array" aca="1" ref="H2616" ca="1">IF(ISBLANK(INDIRECT(ADDRESS(B2616,A2616,1,1,"all_city_parameter_inputs"))), "--",INDIRECT(ADDRESS(B2616,A2616,1,1,"all_city_parameter_inputs")))</f>
        <v>2.0067740554777003</v>
      </c>
      <c r="I2616" s="17" t="str">
        <f ca="1">IF(OR(G2616="alpha",G2616="beta",G2616="sd",G2616="mean"),"--",VLOOKUP(C2616,Default!$B$5:$H$113,7,FALSE))</f>
        <v>--</v>
      </c>
      <c r="J2616" s="4" t="str">
        <f ca="1">VLOOKUP(F2616,Lookup!$C$5:$D$109,2, FALSE)</f>
        <v>Travel values</v>
      </c>
      <c r="K2616" s="4" t="str">
        <f ca="1">VLOOKUP(C2616,Default!$B$4:$E$113,4, FALSE)</f>
        <v>time taken to walk to bus stop, added to each trip with main mode bus unless there is already a walking component in the travel survey</v>
      </c>
      <c r="L2616" s="21" cm="1">
        <f t="array" aca="1" ref="L2616" ca="1">IF(ISNA(VLOOKUP(D2616,Grouped_Sources!$C:$C,1,FALSE)),"", INDIRECT(VLOOKUP(D2616,Grouped_Sources!$C:$G,5,FALSE)))</f>
        <v>0</v>
      </c>
      <c r="M2616" s="21"/>
      <c r="N2616" s="21"/>
    </row>
    <row r="2617" spans="1:14">
      <c r="A2617" s="5">
        <f t="shared" si="390"/>
        <v>29</v>
      </c>
      <c r="B2617" s="5">
        <f t="shared" si="391"/>
        <v>41</v>
      </c>
      <c r="C2617" s="5" t="str">
        <f t="shared" ca="1" si="395"/>
        <v>rail_walk_time</v>
      </c>
      <c r="D2617" s="5" t="str">
        <f t="shared" ca="1" si="394"/>
        <v>rail_walk_time_kisumu</v>
      </c>
      <c r="E2617" s="4" t="str" cm="1">
        <f t="array" aca="1" ref="E2617" ca="1">INDIRECT(ADDRESS(1,A2617,1,1,"all_city_parameter_inputs"))</f>
        <v>kisumu</v>
      </c>
      <c r="F2617" s="6" t="str" cm="1">
        <f t="array" aca="1" ref="F2617" ca="1">IF(AND(ISBLANK(INDIRECT(ADDRESS(B2617,2,1,1,"all_city_parameter_inputs"))), ISBLANK(INDIRECT(ADDRESS(B2617,1,1,1,"all_city_parameter_inputs")))), "", IF(ISBLANK(INDIRECT(ADDRESS(B2617,1,1,1,"all_city_parameter_inputs"))), All_city_list!F2616,INDIRECT(ADDRESS(B2617,1,1,1,"all_city_parameter_inputs"))))</f>
        <v>rail_walk_time</v>
      </c>
      <c r="G2617" s="4" t="str" cm="1">
        <f t="array" aca="1" ref="G2617" ca="1">IF(AND(ISBLANK(INDIRECT(ADDRESS(B2617,3,1,1,"all_city_parameter_inputs"))),ISBLANK(INDIRECT(ADDRESS(B2617,2,1,1,"all_city_parameter_inputs")))),"",IF(ISBLANK(INDIRECT(ADDRESS(B2617,2,1,1,"all_city_parameter_inputs"))),"",INDIRECT(ADDRESS(B2617,2,1,1,"all_city_parameter_inputs"))))</f>
        <v>constant</v>
      </c>
      <c r="H2617" s="17" cm="1">
        <f t="array" aca="1" ref="H2617" ca="1">IF(ISBLANK(INDIRECT(ADDRESS(B2617,A2617,1,1,"all_city_parameter_inputs"))), "--",INDIRECT(ADDRESS(B2617,A2617,1,1,"all_city_parameter_inputs")))</f>
        <v>20</v>
      </c>
      <c r="I2617" s="17">
        <f ca="1">IF(OR(G2617="alpha",G2617="beta",G2617="sd",G2617="mean"),"--",VLOOKUP(C2617,Default!$B$5:$H$113,7,FALSE))</f>
        <v>12.5</v>
      </c>
      <c r="J2617" s="4" t="str">
        <f ca="1">VLOOKUP(F2617,Lookup!$C$5:$D$109,2, FALSE)</f>
        <v>Travel values</v>
      </c>
      <c r="K2617" s="4" t="str">
        <f ca="1">VLOOKUP(C2617,Default!$B$4:$E$113,4, FALSE)</f>
        <v>time taken to walk to train station</v>
      </c>
      <c r="L2617" s="21" t="str" cm="1">
        <f t="array" aca="1" ref="L2617" ca="1">IF(ISNA(VLOOKUP(D2617,Grouped_Sources!$C:$C,1,FALSE)),"", INDIRECT(VLOOKUP(D2617,Grouped_Sources!$C:$G,5,FALSE)))</f>
        <v xml:space="preserve"> on OneDrive Ali Abbas - ITHIM Global\Methods and Processes\Input Parameters\Walk_to_PT</v>
      </c>
      <c r="M2617" s="21"/>
      <c r="N2617" s="21"/>
    </row>
    <row r="2618" spans="1:14">
      <c r="A2618" s="5">
        <f t="shared" si="390"/>
        <v>29</v>
      </c>
      <c r="B2618" s="5">
        <f t="shared" si="391"/>
        <v>42</v>
      </c>
      <c r="C2618" s="5" t="str">
        <f t="shared" ca="1" si="395"/>
        <v>rail_walk_time</v>
      </c>
      <c r="D2618" s="5" t="str">
        <f t="shared" ca="1" si="394"/>
        <v>rail_walk_time_kisumu</v>
      </c>
      <c r="E2618" s="4" t="str" cm="1">
        <f t="array" aca="1" ref="E2618" ca="1">INDIRECT(ADDRESS(1,A2618,1,1,"all_city_parameter_inputs"))</f>
        <v>kisumu</v>
      </c>
      <c r="F2618" s="6" t="str" cm="1">
        <f t="array" aca="1" ref="F2618" ca="1">IF(AND(ISBLANK(INDIRECT(ADDRESS(B2618,2,1,1,"all_city_parameter_inputs"))), ISBLANK(INDIRECT(ADDRESS(B2618,1,1,1,"all_city_parameter_inputs")))), "", IF(ISBLANK(INDIRECT(ADDRESS(B2618,1,1,1,"all_city_parameter_inputs"))), All_city_list!F2617,INDIRECT(ADDRESS(B2618,1,1,1,"all_city_parameter_inputs"))))</f>
        <v>rail_walk_time</v>
      </c>
      <c r="G2618" s="4" t="str" cm="1">
        <f t="array" aca="1" ref="G2618" ca="1">IF(AND(ISBLANK(INDIRECT(ADDRESS(B2618,3,1,1,"all_city_parameter_inputs"))),ISBLANK(INDIRECT(ADDRESS(B2618,2,1,1,"all_city_parameter_inputs")))),"",IF(ISBLANK(INDIRECT(ADDRESS(B2618,2,1,1,"all_city_parameter_inputs"))),"",INDIRECT(ADDRESS(B2618,2,1,1,"all_city_parameter_inputs"))))</f>
        <v>mean</v>
      </c>
      <c r="H2618" s="17" cm="1">
        <f t="array" aca="1" ref="H2618" ca="1">IF(ISBLANK(INDIRECT(ADDRESS(B2618,A2618,1,1,"all_city_parameter_inputs"))), "--",INDIRECT(ADDRESS(B2618,A2618,1,1,"all_city_parameter_inputs")))</f>
        <v>12.62464845994775</v>
      </c>
      <c r="I2618" s="17" t="str">
        <f ca="1">IF(OR(G2618="alpha",G2618="beta",G2618="sd",G2618="mean"),"--",VLOOKUP(C2618,Default!$B$5:$H$113,7,FALSE))</f>
        <v>--</v>
      </c>
      <c r="J2618" s="4" t="str">
        <f ca="1">VLOOKUP(F2618,Lookup!$C$5:$D$109,2, FALSE)</f>
        <v>Travel values</v>
      </c>
      <c r="K2618" s="4" t="str">
        <f ca="1">VLOOKUP(C2618,Default!$B$4:$E$113,4, FALSE)</f>
        <v>time taken to walk to train station</v>
      </c>
      <c r="L2618" s="21" t="str" cm="1">
        <f t="array" aca="1" ref="L2618" ca="1">IF(ISNA(VLOOKUP(D2618,Grouped_Sources!$C:$C,1,FALSE)),"", INDIRECT(VLOOKUP(D2618,Grouped_Sources!$C:$G,5,FALSE)))</f>
        <v xml:space="preserve"> on OneDrive Ali Abbas - ITHIM Global\Methods and Processes\Input Parameters\Walk_to_PT</v>
      </c>
      <c r="M2618" s="21"/>
      <c r="N2618" s="21"/>
    </row>
    <row r="2619" spans="1:14">
      <c r="A2619" s="5">
        <f t="shared" si="390"/>
        <v>29</v>
      </c>
      <c r="B2619" s="5">
        <f t="shared" si="391"/>
        <v>43</v>
      </c>
      <c r="C2619" s="5" t="str">
        <f t="shared" ca="1" si="395"/>
        <v>rail_walk_time</v>
      </c>
      <c r="D2619" s="5" t="str">
        <f t="shared" ca="1" si="394"/>
        <v>rail_walk_time_kisumu</v>
      </c>
      <c r="E2619" s="4" t="str" cm="1">
        <f t="array" aca="1" ref="E2619" ca="1">INDIRECT(ADDRESS(1,A2619,1,1,"all_city_parameter_inputs"))</f>
        <v>kisumu</v>
      </c>
      <c r="F2619" s="6" t="str" cm="1">
        <f t="array" aca="1" ref="F2619" ca="1">IF(AND(ISBLANK(INDIRECT(ADDRESS(B2619,2,1,1,"all_city_parameter_inputs"))), ISBLANK(INDIRECT(ADDRESS(B2619,1,1,1,"all_city_parameter_inputs")))), "", IF(ISBLANK(INDIRECT(ADDRESS(B2619,1,1,1,"all_city_parameter_inputs"))), All_city_list!F2618,INDIRECT(ADDRESS(B2619,1,1,1,"all_city_parameter_inputs"))))</f>
        <v>rail_walk_time</v>
      </c>
      <c r="G2619" s="4" t="str" cm="1">
        <f t="array" aca="1" ref="G2619" ca="1">IF(AND(ISBLANK(INDIRECT(ADDRESS(B2619,3,1,1,"all_city_parameter_inputs"))),ISBLANK(INDIRECT(ADDRESS(B2619,2,1,1,"all_city_parameter_inputs")))),"",IF(ISBLANK(INDIRECT(ADDRESS(B2619,2,1,1,"all_city_parameter_inputs"))),"",INDIRECT(ADDRESS(B2619,2,1,1,"all_city_parameter_inputs"))))</f>
        <v>sd</v>
      </c>
      <c r="H2619" s="17" cm="1">
        <f t="array" aca="1" ref="H2619" ca="1">IF(ISBLANK(INDIRECT(ADDRESS(B2619,A2619,1,1,"all_city_parameter_inputs"))), "--",INDIRECT(ADDRESS(B2619,A2619,1,1,"all_city_parameter_inputs")))</f>
        <v>2.6097407813642466</v>
      </c>
      <c r="I2619" s="17" t="str">
        <f ca="1">IF(OR(G2619="alpha",G2619="beta",G2619="sd",G2619="mean"),"--",VLOOKUP(C2619,Default!$B$5:$H$113,7,FALSE))</f>
        <v>--</v>
      </c>
      <c r="J2619" s="4" t="str">
        <f ca="1">VLOOKUP(F2619,Lookup!$C$5:$D$109,2, FALSE)</f>
        <v>Travel values</v>
      </c>
      <c r="K2619" s="4" t="str">
        <f ca="1">VLOOKUP(C2619,Default!$B$4:$E$113,4, FALSE)</f>
        <v>time taken to walk to train station</v>
      </c>
      <c r="L2619" s="21" t="str" cm="1">
        <f t="array" aca="1" ref="L2619" ca="1">IF(ISNA(VLOOKUP(D2619,Grouped_Sources!$C:$C,1,FALSE)),"", INDIRECT(VLOOKUP(D2619,Grouped_Sources!$C:$G,5,FALSE)))</f>
        <v xml:space="preserve"> on OneDrive Ali Abbas - ITHIM Global\Methods and Processes\Input Parameters\Walk_to_PT</v>
      </c>
      <c r="M2619" s="21"/>
      <c r="N2619" s="21"/>
    </row>
    <row r="2620" spans="1:14">
      <c r="A2620" s="5">
        <f t="shared" si="390"/>
        <v>29</v>
      </c>
      <c r="B2620" s="5">
        <f t="shared" si="391"/>
        <v>44</v>
      </c>
      <c r="C2620" s="5" t="str">
        <f t="shared" ca="1" si="395"/>
        <v>add_personal_motorcycle_trips</v>
      </c>
      <c r="D2620" s="5" t="str">
        <f t="shared" ca="1" si="394"/>
        <v>add_personal_motorcycle_trips_kisumu</v>
      </c>
      <c r="E2620" s="4" t="str" cm="1">
        <f t="array" aca="1" ref="E2620" ca="1">INDIRECT(ADDRESS(1,A2620,1,1,"all_city_parameter_inputs"))</f>
        <v>kisumu</v>
      </c>
      <c r="F2620" s="6" t="str" cm="1">
        <f t="array" aca="1" ref="F2620" ca="1">IF(AND(ISBLANK(INDIRECT(ADDRESS(B2620,2,1,1,"all_city_parameter_inputs"))), ISBLANK(INDIRECT(ADDRESS(B2620,1,1,1,"all_city_parameter_inputs")))), "", IF(ISBLANK(INDIRECT(ADDRESS(B2620,1,1,1,"all_city_parameter_inputs"))), All_city_list!F2619,INDIRECT(ADDRESS(B2620,1,1,1,"all_city_parameter_inputs"))))</f>
        <v>add_personal_motorcycle_trips</v>
      </c>
      <c r="G2620" s="4" t="str" cm="1">
        <f t="array" aca="1" ref="G2620" ca="1">IF(AND(ISBLANK(INDIRECT(ADDRESS(B2620,3,1,1,"all_city_parameter_inputs"))),ISBLANK(INDIRECT(ADDRESS(B2620,2,1,1,"all_city_parameter_inputs")))),"",IF(ISBLANK(INDIRECT(ADDRESS(B2620,2,1,1,"all_city_parameter_inputs"))),"",INDIRECT(ADDRESS(B2620,2,1,1,"all_city_parameter_inputs"))))</f>
        <v/>
      </c>
      <c r="H2620" s="17" t="str" cm="1">
        <f t="array" aca="1" ref="H2620" ca="1">IF(ISBLANK(INDIRECT(ADDRESS(B2620,A2620,1,1,"all_city_parameter_inputs"))), "--",INDIRECT(ADDRESS(B2620,A2620,1,1,"all_city_parameter_inputs")))</f>
        <v>no</v>
      </c>
      <c r="I2620" s="17" t="str">
        <f ca="1">IF(OR(G2620="alpha",G2620="beta",G2620="sd",G2620="mean"),"--",VLOOKUP(C2620,Default!$B$5:$H$113,7,FALSE))</f>
        <v>no</v>
      </c>
      <c r="J2620" s="4" t="str">
        <f ca="1">VLOOKUP(F2620,Lookup!$C$5:$D$109,2, FALSE)</f>
        <v>Travel values</v>
      </c>
      <c r="K2620" s="4" t="str">
        <f ca="1">VLOOKUP(C2620,Default!$B$4:$E$113,4, FALSE)</f>
        <v>if set to 'no', does not add any personal journey motorcycle trip. If set to 'Chile' add motorcycle trips based on Chilean data. Used if no motorcycle trips exist in the travel survey at all</v>
      </c>
      <c r="L2620" s="21" t="str" cm="1">
        <f t="array" aca="1" ref="L2620" ca="1">IF(ISNA(VLOOKUP(D2620,Grouped_Sources!$C:$C,1,FALSE)),"", INDIRECT(VLOOKUP(D2620,Grouped_Sources!$C:$G,5,FALSE)))</f>
        <v xml:space="preserve"> on OneDrive Ali Abbas - ITHIM Global\Methods and Processes\Input Parameters\NewMotorcycleTrips</v>
      </c>
      <c r="M2620" s="21"/>
      <c r="N2620" s="21"/>
    </row>
    <row r="2621" spans="1:14">
      <c r="A2621" s="5">
        <f t="shared" si="390"/>
        <v>29</v>
      </c>
      <c r="B2621" s="5">
        <f t="shared" si="391"/>
        <v>45</v>
      </c>
      <c r="C2621" s="5" t="str">
        <f t="shared" ca="1" si="395"/>
        <v>proportion_motorcycle_trips</v>
      </c>
      <c r="D2621" s="5" t="str">
        <f t="shared" ca="1" si="394"/>
        <v>proportion_motorcycle_trips_kisumu</v>
      </c>
      <c r="E2621" s="4" t="str" cm="1">
        <f t="array" aca="1" ref="E2621" ca="1">INDIRECT(ADDRESS(1,A2621,1,1,"all_city_parameter_inputs"))</f>
        <v>kisumu</v>
      </c>
      <c r="F2621" s="6" t="str" cm="1">
        <f t="array" aca="1" ref="F2621" ca="1">IF(AND(ISBLANK(INDIRECT(ADDRESS(B2621,2,1,1,"all_city_parameter_inputs"))), ISBLANK(INDIRECT(ADDRESS(B2621,1,1,1,"all_city_parameter_inputs")))), "", IF(ISBLANK(INDIRECT(ADDRESS(B2621,1,1,1,"all_city_parameter_inputs"))), All_city_list!F2620,INDIRECT(ADDRESS(B2621,1,1,1,"all_city_parameter_inputs"))))</f>
        <v>proportion_motorcycle_trips</v>
      </c>
      <c r="G2621" s="4" t="str" cm="1">
        <f t="array" aca="1" ref="G2621" ca="1">IF(AND(ISBLANK(INDIRECT(ADDRESS(B2621,3,1,1,"all_city_parameter_inputs"))),ISBLANK(INDIRECT(ADDRESS(B2621,2,1,1,"all_city_parameter_inputs")))),"",IF(ISBLANK(INDIRECT(ADDRESS(B2621,2,1,1,"all_city_parameter_inputs"))),"",INDIRECT(ADDRESS(B2621,2,1,1,"all_city_parameter_inputs"))))</f>
        <v>constant</v>
      </c>
      <c r="H2621" s="17" cm="1">
        <f t="array" aca="1" ref="H2621" ca="1">IF(ISBLANK(INDIRECT(ADDRESS(B2621,A2621,1,1,"all_city_parameter_inputs"))), "--",INDIRECT(ADDRESS(B2621,A2621,1,1,"all_city_parameter_inputs")))</f>
        <v>0</v>
      </c>
      <c r="I2621" s="17">
        <f ca="1">IF(OR(G2621="alpha",G2621="beta",G2621="sd",G2621="mean"),"--",VLOOKUP(C2621,Default!$B$5:$H$113,7,FALSE))</f>
        <v>0</v>
      </c>
      <c r="J2621" s="4" t="str">
        <f ca="1">VLOOKUP(F2621,Lookup!$C$5:$D$109,2, FALSE)</f>
        <v>Travel values</v>
      </c>
      <c r="K2621" s="4" t="str">
        <f ca="1">VLOOKUP(C2621,Default!$B$4:$E$113,4, FALSE)</f>
        <v>proportion of travel survey trips that should be added as motorcycle trips</v>
      </c>
      <c r="L2621" s="21" t="str" cm="1">
        <f t="array" aca="1" ref="L2621" ca="1">IF(ISNA(VLOOKUP(D2621,Grouped_Sources!$C:$C,1,FALSE)),"", INDIRECT(VLOOKUP(D2621,Grouped_Sources!$C:$G,5,FALSE)))</f>
        <v xml:space="preserve"> on OneDrive Ali Abbas - ITHIM Global\Methods and Processes\Input Parameters\NewMotorcycleTrips</v>
      </c>
      <c r="M2621" s="21"/>
      <c r="N2621" s="21"/>
    </row>
    <row r="2622" spans="1:14">
      <c r="A2622" s="5">
        <f t="shared" si="390"/>
        <v>29</v>
      </c>
      <c r="B2622" s="5">
        <f t="shared" si="391"/>
        <v>46</v>
      </c>
      <c r="C2622" s="5" t="str">
        <f t="shared" ca="1" si="395"/>
        <v>proportion_motorcycle_trips</v>
      </c>
      <c r="D2622" s="5" t="str">
        <f t="shared" ca="1" si="394"/>
        <v>proportion_motorcycle_trips_kisumu</v>
      </c>
      <c r="E2622" s="4" t="str" cm="1">
        <f t="array" aca="1" ref="E2622" ca="1">INDIRECT(ADDRESS(1,A2622,1,1,"all_city_parameter_inputs"))</f>
        <v>kisumu</v>
      </c>
      <c r="F2622" s="6" t="str" cm="1">
        <f t="array" aca="1" ref="F2622" ca="1">IF(AND(ISBLANK(INDIRECT(ADDRESS(B2622,2,1,1,"all_city_parameter_inputs"))), ISBLANK(INDIRECT(ADDRESS(B2622,1,1,1,"all_city_parameter_inputs")))), "", IF(ISBLANK(INDIRECT(ADDRESS(B2622,1,1,1,"all_city_parameter_inputs"))), All_city_list!F2621,INDIRECT(ADDRESS(B2622,1,1,1,"all_city_parameter_inputs"))))</f>
        <v>proportion_motorcycle_trips</v>
      </c>
      <c r="G2622" s="4" t="str" cm="1">
        <f t="array" aca="1" ref="G2622" ca="1">IF(AND(ISBLANK(INDIRECT(ADDRESS(B2622,3,1,1,"all_city_parameter_inputs"))),ISBLANK(INDIRECT(ADDRESS(B2622,2,1,1,"all_city_parameter_inputs")))),"",IF(ISBLANK(INDIRECT(ADDRESS(B2622,2,1,1,"all_city_parameter_inputs"))),"",INDIRECT(ADDRESS(B2622,2,1,1,"all_city_parameter_inputs"))))</f>
        <v>alpha</v>
      </c>
      <c r="H2622" s="17" t="str" cm="1">
        <f t="array" aca="1" ref="H2622" ca="1">IF(ISBLANK(INDIRECT(ADDRESS(B2622,A2622,1,1,"all_city_parameter_inputs"))), "--",INDIRECT(ADDRESS(B2622,A2622,1,1,"all_city_parameter_inputs")))</f>
        <v>--</v>
      </c>
      <c r="I2622" s="17" t="str">
        <f ca="1">IF(OR(G2622="alpha",G2622="beta",G2622="sd",G2622="mean"),"--",VLOOKUP(C2622,Default!$B$5:$H$113,7,FALSE))</f>
        <v>--</v>
      </c>
      <c r="J2622" s="4" t="str">
        <f ca="1">VLOOKUP(F2622,Lookup!$C$5:$D$109,2, FALSE)</f>
        <v>Travel values</v>
      </c>
      <c r="K2622" s="4" t="str">
        <f ca="1">VLOOKUP(C2622,Default!$B$4:$E$113,4, FALSE)</f>
        <v>proportion of travel survey trips that should be added as motorcycle trips</v>
      </c>
      <c r="L2622" s="21" t="str" cm="1">
        <f t="array" aca="1" ref="L2622" ca="1">IF(ISNA(VLOOKUP(D2622,Grouped_Sources!$C:$C,1,FALSE)),"", INDIRECT(VLOOKUP(D2622,Grouped_Sources!$C:$G,5,FALSE)))</f>
        <v xml:space="preserve"> on OneDrive Ali Abbas - ITHIM Global\Methods and Processes\Input Parameters\NewMotorcycleTrips</v>
      </c>
      <c r="M2622" s="21"/>
      <c r="N2622" s="21"/>
    </row>
    <row r="2623" spans="1:14">
      <c r="A2623" s="5">
        <f t="shared" si="390"/>
        <v>29</v>
      </c>
      <c r="B2623" s="5">
        <f t="shared" si="391"/>
        <v>47</v>
      </c>
      <c r="C2623" s="5" t="str">
        <f t="shared" ca="1" si="395"/>
        <v>proportion_motorcycle_trips</v>
      </c>
      <c r="D2623" s="5" t="str">
        <f t="shared" ca="1" si="394"/>
        <v>proportion_motorcycle_trips_kisumu</v>
      </c>
      <c r="E2623" s="4" t="str" cm="1">
        <f t="array" aca="1" ref="E2623" ca="1">INDIRECT(ADDRESS(1,A2623,1,1,"all_city_parameter_inputs"))</f>
        <v>kisumu</v>
      </c>
      <c r="F2623" s="6" t="str" cm="1">
        <f t="array" aca="1" ref="F2623" ca="1">IF(AND(ISBLANK(INDIRECT(ADDRESS(B2623,2,1,1,"all_city_parameter_inputs"))), ISBLANK(INDIRECT(ADDRESS(B2623,1,1,1,"all_city_parameter_inputs")))), "", IF(ISBLANK(INDIRECT(ADDRESS(B2623,1,1,1,"all_city_parameter_inputs"))), All_city_list!F2622,INDIRECT(ADDRESS(B2623,1,1,1,"all_city_parameter_inputs"))))</f>
        <v>proportion_motorcycle_trips</v>
      </c>
      <c r="G2623" s="4" t="str" cm="1">
        <f t="array" aca="1" ref="G2623" ca="1">IF(AND(ISBLANK(INDIRECT(ADDRESS(B2623,3,1,1,"all_city_parameter_inputs"))),ISBLANK(INDIRECT(ADDRESS(B2623,2,1,1,"all_city_parameter_inputs")))),"",IF(ISBLANK(INDIRECT(ADDRESS(B2623,2,1,1,"all_city_parameter_inputs"))),"",INDIRECT(ADDRESS(B2623,2,1,1,"all_city_parameter_inputs"))))</f>
        <v>beta</v>
      </c>
      <c r="H2623" s="17" t="str" cm="1">
        <f t="array" aca="1" ref="H2623" ca="1">IF(ISBLANK(INDIRECT(ADDRESS(B2623,A2623,1,1,"all_city_parameter_inputs"))), "--",INDIRECT(ADDRESS(B2623,A2623,1,1,"all_city_parameter_inputs")))</f>
        <v>--</v>
      </c>
      <c r="I2623" s="17" t="str">
        <f ca="1">IF(OR(G2623="alpha",G2623="beta",G2623="sd",G2623="mean"),"--",VLOOKUP(C2623,Default!$B$5:$H$113,7,FALSE))</f>
        <v>--</v>
      </c>
      <c r="J2623" s="4" t="str">
        <f ca="1">VLOOKUP(F2623,Lookup!$C$5:$D$109,2, FALSE)</f>
        <v>Travel values</v>
      </c>
      <c r="K2623" s="4" t="str">
        <f ca="1">VLOOKUP(C2623,Default!$B$4:$E$113,4, FALSE)</f>
        <v>proportion of travel survey trips that should be added as motorcycle trips</v>
      </c>
      <c r="L2623" s="21" t="str" cm="1">
        <f t="array" aca="1" ref="L2623" ca="1">IF(ISNA(VLOOKUP(D2623,Grouped_Sources!$C:$C,1,FALSE)),"", INDIRECT(VLOOKUP(D2623,Grouped_Sources!$C:$G,5,FALSE)))</f>
        <v xml:space="preserve"> on OneDrive Ali Abbas - ITHIM Global\Methods and Processes\Input Parameters\NewMotorcycleTrips</v>
      </c>
      <c r="M2623" s="21"/>
      <c r="N2623" s="21"/>
    </row>
    <row r="2624" spans="1:14">
      <c r="A2624" s="5">
        <f t="shared" si="390"/>
        <v>29</v>
      </c>
      <c r="B2624" s="5">
        <f t="shared" si="391"/>
        <v>48</v>
      </c>
      <c r="C2624" s="5" t="str">
        <f t="shared" ca="1" si="395"/>
        <v>add_motorcycle_fleet</v>
      </c>
      <c r="D2624" s="5" t="str">
        <f t="shared" ca="1" si="394"/>
        <v>add_motorcycle_fleet_kisumu</v>
      </c>
      <c r="E2624" s="4" t="str" cm="1">
        <f t="array" aca="1" ref="E2624" ca="1">INDIRECT(ADDRESS(1,A2624,1,1,"all_city_parameter_inputs"))</f>
        <v>kisumu</v>
      </c>
      <c r="F2624" s="6" t="str" cm="1">
        <f t="array" aca="1" ref="F2624" ca="1">IF(AND(ISBLANK(INDIRECT(ADDRESS(B2624,2,1,1,"all_city_parameter_inputs"))), ISBLANK(INDIRECT(ADDRESS(B2624,1,1,1,"all_city_parameter_inputs")))), "", IF(ISBLANK(INDIRECT(ADDRESS(B2624,1,1,1,"all_city_parameter_inputs"))), All_city_list!F2623,INDIRECT(ADDRESS(B2624,1,1,1,"all_city_parameter_inputs"))))</f>
        <v>add_motorcycle_fleet</v>
      </c>
      <c r="G2624" s="4" t="str" cm="1">
        <f t="array" aca="1" ref="G2624" ca="1">IF(AND(ISBLANK(INDIRECT(ADDRESS(B2624,3,1,1,"all_city_parameter_inputs"))),ISBLANK(INDIRECT(ADDRESS(B2624,2,1,1,"all_city_parameter_inputs")))),"",IF(ISBLANK(INDIRECT(ADDRESS(B2624,2,1,1,"all_city_parameter_inputs"))),"",INDIRECT(ADDRESS(B2624,2,1,1,"all_city_parameter_inputs"))))</f>
        <v/>
      </c>
      <c r="H2624" s="17" t="str" cm="1">
        <f t="array" aca="1" ref="H2624" ca="1">IF(ISBLANK(INDIRECT(ADDRESS(B2624,A2624,1,1,"all_city_parameter_inputs"))), "--",INDIRECT(ADDRESS(B2624,A2624,1,1,"all_city_parameter_inputs")))</f>
        <v>T</v>
      </c>
      <c r="I2624" s="17" t="str">
        <f ca="1">IF(OR(G2624="alpha",G2624="beta",G2624="sd",G2624="mean"),"--",VLOOKUP(C2624,Default!$B$5:$H$113,7,FALSE))</f>
        <v>T</v>
      </c>
      <c r="J2624" s="4" t="str">
        <f ca="1">VLOOKUP(F2624,Lookup!$C$5:$D$109,2, FALSE)</f>
        <v>Travel values</v>
      </c>
      <c r="K2624" s="4" t="str">
        <f ca="1">VLOOKUP(C2624,Default!$B$4:$E$113,4, FALSE)</f>
        <v>whether to add motorcylce ghost trips</v>
      </c>
      <c r="L2624" s="29" t="str" cm="1">
        <f t="array" aca="1" ref="L2624" ca="1">IF(ISNA(VLOOKUP(D2624,Grouped_Sources!$C:$C,1,FALSE)),"", INDIRECT(VLOOKUP(D2624,Grouped_Sources!$C:$G,5,FALSE)))</f>
        <v/>
      </c>
      <c r="M2624" s="29"/>
      <c r="N2624" s="21"/>
    </row>
    <row r="2625" spans="1:14">
      <c r="A2625" s="5">
        <f t="shared" si="390"/>
        <v>29</v>
      </c>
      <c r="B2625" s="5">
        <f t="shared" si="391"/>
        <v>49</v>
      </c>
      <c r="C2625" s="5" t="str">
        <f t="shared" ca="1" si="395"/>
        <v>fleet_to_motorcycle_ratio</v>
      </c>
      <c r="D2625" s="5" t="str">
        <f t="shared" ca="1" si="394"/>
        <v>fleet_to_motorcycle_ratio_kisumu</v>
      </c>
      <c r="E2625" s="4" t="str" cm="1">
        <f t="array" aca="1" ref="E2625" ca="1">INDIRECT(ADDRESS(1,A2625,1,1,"all_city_parameter_inputs"))</f>
        <v>kisumu</v>
      </c>
      <c r="F2625" s="6" t="str" cm="1">
        <f t="array" aca="1" ref="F2625" ca="1">IF(AND(ISBLANK(INDIRECT(ADDRESS(B2625,2,1,1,"all_city_parameter_inputs"))), ISBLANK(INDIRECT(ADDRESS(B2625,1,1,1,"all_city_parameter_inputs")))), "", IF(ISBLANK(INDIRECT(ADDRESS(B2625,1,1,1,"all_city_parameter_inputs"))), All_city_list!F2624,INDIRECT(ADDRESS(B2625,1,1,1,"all_city_parameter_inputs"))))</f>
        <v>fleet_to_motorcycle_ratio</v>
      </c>
      <c r="G2625" s="4" t="str" cm="1">
        <f t="array" aca="1" ref="G2625" ca="1">IF(AND(ISBLANK(INDIRECT(ADDRESS(B2625,3,1,1,"all_city_parameter_inputs"))),ISBLANK(INDIRECT(ADDRESS(B2625,2,1,1,"all_city_parameter_inputs")))),"",IF(ISBLANK(INDIRECT(ADDRESS(B2625,2,1,1,"all_city_parameter_inputs"))),"",INDIRECT(ADDRESS(B2625,2,1,1,"all_city_parameter_inputs"))))</f>
        <v>constant</v>
      </c>
      <c r="H2625" s="17" cm="1">
        <f t="array" aca="1" ref="H2625" ca="1">IF(ISBLANK(INDIRECT(ADDRESS(B2625,A2625,1,1,"all_city_parameter_inputs"))), "--",INDIRECT(ADDRESS(B2625,A2625,1,1,"all_city_parameter_inputs")))</f>
        <v>0.21741605237844985</v>
      </c>
      <c r="I2625" s="17">
        <f ca="1">IF(OR(G2625="alpha",G2625="beta",G2625="sd",G2625="mean"),"--",VLOOKUP(C2625,Default!$B$5:$H$113,7,FALSE))</f>
        <v>0.441176470588235</v>
      </c>
      <c r="J2625" s="4" t="str">
        <f ca="1">VLOOKUP(F2625,Lookup!$C$5:$D$109,2, FALSE)</f>
        <v>Travel values</v>
      </c>
      <c r="K2625" s="4" t="str">
        <f ca="1">VLOOKUP(C2625,Default!$B$4:$E$113,4, FALSE)</f>
        <v xml:space="preserve">ratio of missing motorbike trips, e.g. if ratio = 0.6 and total trip distance in survey is 400, then want to add 600 km of motorbike trips. </v>
      </c>
      <c r="L2625" s="29" t="str" cm="1">
        <f t="array" aca="1" ref="L2625" ca="1">IF(ISNA(VLOOKUP(D2625,Grouped_Sources!$C:$C,1,FALSE)),"", INDIRECT(VLOOKUP(D2625,Grouped_Sources!$C:$G,5,FALSE)))</f>
        <v/>
      </c>
      <c r="M2625" s="29"/>
      <c r="N2625" s="21"/>
    </row>
    <row r="2626" spans="1:14">
      <c r="A2626" s="5">
        <f t="shared" si="390"/>
        <v>29</v>
      </c>
      <c r="B2626" s="5">
        <f t="shared" si="391"/>
        <v>50</v>
      </c>
      <c r="C2626" s="5" t="str">
        <f t="shared" ca="1" si="395"/>
        <v>fleet_to_motorcycle_ratio</v>
      </c>
      <c r="D2626" s="5" t="str">
        <f t="shared" ca="1" si="394"/>
        <v>fleet_to_motorcycle_ratio_kisumu</v>
      </c>
      <c r="E2626" s="4" t="str" cm="1">
        <f t="array" aca="1" ref="E2626" ca="1">INDIRECT(ADDRESS(1,A2626,1,1,"all_city_parameter_inputs"))</f>
        <v>kisumu</v>
      </c>
      <c r="F2626" s="6" t="str" cm="1">
        <f t="array" aca="1" ref="F2626" ca="1">IF(AND(ISBLANK(INDIRECT(ADDRESS(B2626,2,1,1,"all_city_parameter_inputs"))), ISBLANK(INDIRECT(ADDRESS(B2626,1,1,1,"all_city_parameter_inputs")))), "", IF(ISBLANK(INDIRECT(ADDRESS(B2626,1,1,1,"all_city_parameter_inputs"))), All_city_list!F2625,INDIRECT(ADDRESS(B2626,1,1,1,"all_city_parameter_inputs"))))</f>
        <v>fleet_to_motorcycle_ratio</v>
      </c>
      <c r="G2626" s="4" t="str" cm="1">
        <f t="array" aca="1" ref="G2626" ca="1">IF(AND(ISBLANK(INDIRECT(ADDRESS(B2626,3,1,1,"all_city_parameter_inputs"))),ISBLANK(INDIRECT(ADDRESS(B2626,2,1,1,"all_city_parameter_inputs")))),"",IF(ISBLANK(INDIRECT(ADDRESS(B2626,2,1,1,"all_city_parameter_inputs"))),"",INDIRECT(ADDRESS(B2626,2,1,1,"all_city_parameter_inputs"))))</f>
        <v>alpha</v>
      </c>
      <c r="H2626" s="17" cm="1">
        <f t="array" aca="1" ref="H2626" ca="1">IF(ISBLANK(INDIRECT(ADDRESS(B2626,A2626,1,1,"all_city_parameter_inputs"))), "--",INDIRECT(ADDRESS(B2626,A2626,1,1,"all_city_parameter_inputs")))</f>
        <v>1.2603540348987579</v>
      </c>
      <c r="I2626" s="17" t="str">
        <f ca="1">IF(OR(G2626="alpha",G2626="beta",G2626="sd",G2626="mean"),"--",VLOOKUP(C2626,Default!$B$5:$H$113,7,FALSE))</f>
        <v>--</v>
      </c>
      <c r="J2626" s="4" t="str">
        <f ca="1">VLOOKUP(F2626,Lookup!$C$5:$D$109,2, FALSE)</f>
        <v>Travel values</v>
      </c>
      <c r="K2626" s="4" t="str">
        <f ca="1">VLOOKUP(C2626,Default!$B$4:$E$113,4, FALSE)</f>
        <v xml:space="preserve">ratio of missing motorbike trips, e.g. if ratio = 0.6 and total trip distance in survey is 400, then want to add 600 km of motorbike trips. </v>
      </c>
      <c r="L2626" s="29" t="str" cm="1">
        <f t="array" aca="1" ref="L2626" ca="1">IF(ISNA(VLOOKUP(D2626,Grouped_Sources!$C:$C,1,FALSE)),"", INDIRECT(VLOOKUP(D2626,Grouped_Sources!$C:$G,5,FALSE)))</f>
        <v/>
      </c>
      <c r="M2626" s="29"/>
      <c r="N2626" s="21"/>
    </row>
    <row r="2627" spans="1:14">
      <c r="A2627" s="5">
        <f t="shared" si="390"/>
        <v>29</v>
      </c>
      <c r="B2627" s="5">
        <f t="shared" si="391"/>
        <v>51</v>
      </c>
      <c r="C2627" s="5" t="str">
        <f t="shared" ca="1" si="395"/>
        <v>fleet_to_motorcycle_ratio</v>
      </c>
      <c r="D2627" s="5" t="str">
        <f t="shared" ca="1" si="394"/>
        <v>fleet_to_motorcycle_ratio_kisumu</v>
      </c>
      <c r="E2627" s="4" t="str" cm="1">
        <f t="array" aca="1" ref="E2627" ca="1">INDIRECT(ADDRESS(1,A2627,1,1,"all_city_parameter_inputs"))</f>
        <v>kisumu</v>
      </c>
      <c r="F2627" s="6" t="str" cm="1">
        <f t="array" aca="1" ref="F2627" ca="1">IF(AND(ISBLANK(INDIRECT(ADDRESS(B2627,2,1,1,"all_city_parameter_inputs"))), ISBLANK(INDIRECT(ADDRESS(B2627,1,1,1,"all_city_parameter_inputs")))), "", IF(ISBLANK(INDIRECT(ADDRESS(B2627,1,1,1,"all_city_parameter_inputs"))), All_city_list!F2626,INDIRECT(ADDRESS(B2627,1,1,1,"all_city_parameter_inputs"))))</f>
        <v>fleet_to_motorcycle_ratio</v>
      </c>
      <c r="G2627" s="4" t="str" cm="1">
        <f t="array" aca="1" ref="G2627" ca="1">IF(AND(ISBLANK(INDIRECT(ADDRESS(B2627,3,1,1,"all_city_parameter_inputs"))),ISBLANK(INDIRECT(ADDRESS(B2627,2,1,1,"all_city_parameter_inputs")))),"",IF(ISBLANK(INDIRECT(ADDRESS(B2627,2,1,1,"all_city_parameter_inputs"))),"",INDIRECT(ADDRESS(B2627,2,1,1,"all_city_parameter_inputs"))))</f>
        <v>beta</v>
      </c>
      <c r="H2627" s="17" cm="1">
        <f t="array" aca="1" ref="H2627" ca="1">IF(ISBLANK(INDIRECT(ADDRESS(B2627,A2627,1,1,"all_city_parameter_inputs"))), "--",INDIRECT(ADDRESS(B2627,A2627,1,1,"all_city_parameter_inputs")))</f>
        <v>4.5366145932727076</v>
      </c>
      <c r="I2627" s="17" t="str">
        <f ca="1">IF(OR(G2627="alpha",G2627="beta",G2627="sd",G2627="mean"),"--",VLOOKUP(C2627,Default!$B$5:$H$113,7,FALSE))</f>
        <v>--</v>
      </c>
      <c r="J2627" s="4" t="str">
        <f ca="1">VLOOKUP(F2627,Lookup!$C$5:$D$109,2, FALSE)</f>
        <v>Travel values</v>
      </c>
      <c r="K2627" s="4" t="str">
        <f ca="1">VLOOKUP(C2627,Default!$B$4:$E$113,4, FALSE)</f>
        <v xml:space="preserve">ratio of missing motorbike trips, e.g. if ratio = 0.6 and total trip distance in survey is 400, then want to add 600 km of motorbike trips. </v>
      </c>
      <c r="L2627" s="29" t="str" cm="1">
        <f t="array" aca="1" ref="L2627" ca="1">IF(ISNA(VLOOKUP(D2627,Grouped_Sources!$C:$C,1,FALSE)),"", INDIRECT(VLOOKUP(D2627,Grouped_Sources!$C:$G,5,FALSE)))</f>
        <v/>
      </c>
      <c r="M2627" s="29"/>
      <c r="N2627" s="21"/>
    </row>
    <row r="2628" spans="1:14">
      <c r="A2628" s="5">
        <f t="shared" si="390"/>
        <v>29</v>
      </c>
      <c r="B2628" s="5">
        <f t="shared" si="391"/>
        <v>52</v>
      </c>
      <c r="C2628" s="5" t="str">
        <f t="shared" ca="1" si="395"/>
        <v>background_pa_confidence</v>
      </c>
      <c r="D2628" s="5" t="str">
        <f t="shared" ca="1" si="394"/>
        <v>background_pa_confidence_kisumu</v>
      </c>
      <c r="E2628" s="4" t="str" cm="1">
        <f t="array" aca="1" ref="E2628" ca="1">INDIRECT(ADDRESS(1,A2628,1,1,"all_city_parameter_inputs"))</f>
        <v>kisumu</v>
      </c>
      <c r="F2628" s="6" t="str" cm="1">
        <f t="array" aca="1" ref="F2628" ca="1">IF(AND(ISBLANK(INDIRECT(ADDRESS(B2628,2,1,1,"all_city_parameter_inputs"))), ISBLANK(INDIRECT(ADDRESS(B2628,1,1,1,"all_city_parameter_inputs")))), "", IF(ISBLANK(INDIRECT(ADDRESS(B2628,1,1,1,"all_city_parameter_inputs"))), All_city_list!F2627,INDIRECT(ADDRESS(B2628,1,1,1,"all_city_parameter_inputs"))))</f>
        <v>background_pa_confidence</v>
      </c>
      <c r="G2628" s="4" t="str" cm="1">
        <f t="array" aca="1" ref="G2628" ca="1">IF(AND(ISBLANK(INDIRECT(ADDRESS(B2628,3,1,1,"all_city_parameter_inputs"))),ISBLANK(INDIRECT(ADDRESS(B2628,2,1,1,"all_city_parameter_inputs")))),"",IF(ISBLANK(INDIRECT(ADDRESS(B2628,2,1,1,"all_city_parameter_inputs"))),"",INDIRECT(ADDRESS(B2628,2,1,1,"all_city_parameter_inputs"))))</f>
        <v>sample</v>
      </c>
      <c r="H2628" s="17" cm="1">
        <f t="array" aca="1" ref="H2628" ca="1">IF(ISBLANK(INDIRECT(ADDRESS(B2628,A2628,1,1,"all_city_parameter_inputs"))), "--",INDIRECT(ADDRESS(B2628,A2628,1,1,"all_city_parameter_inputs")))</f>
        <v>0.5</v>
      </c>
      <c r="I2628" s="17">
        <f ca="1">IF(OR(G2628="alpha",G2628="beta",G2628="sd",G2628="mean"),"--",VLOOKUP(C2628,Default!$B$5:$H$113,7,FALSE))</f>
        <v>1</v>
      </c>
      <c r="J2628" s="4" t="str">
        <f ca="1">VLOOKUP(F2628,Lookup!$C$5:$D$109,2, FALSE)</f>
        <v>PA values</v>
      </c>
      <c r="K2628" s="4" t="str">
        <f ca="1">VLOOKUP(C2628,Default!$B$4:$E$113,4, FALSE)</f>
        <v>how confident we are in the PA survey (in terms of number of people who report zero PA)</v>
      </c>
      <c r="L2628" s="29" t="str" cm="1">
        <f t="array" aca="1" ref="L2628" ca="1">IF(ISNA(VLOOKUP(D2628,Grouped_Sources!$C:$C,1,FALSE)),"", INDIRECT(VLOOKUP(D2628,Grouped_Sources!$C:$G,5,FALSE)))</f>
        <v/>
      </c>
      <c r="M2628" s="29"/>
      <c r="N2628" s="21"/>
    </row>
    <row r="2629" spans="1:14">
      <c r="A2629" s="5">
        <f t="shared" si="390"/>
        <v>29</v>
      </c>
      <c r="B2629" s="5">
        <f t="shared" si="391"/>
        <v>53</v>
      </c>
      <c r="C2629" s="5" t="str">
        <f t="shared" ca="1" si="395"/>
        <v>add_walk_to_pt_trips</v>
      </c>
      <c r="D2629" s="5" t="str">
        <f t="shared" ca="1" si="394"/>
        <v>add_walk_to_pt_trips_kisumu</v>
      </c>
      <c r="E2629" s="4" t="str" cm="1">
        <f t="array" aca="1" ref="E2629" ca="1">INDIRECT(ADDRESS(1,A2629,1,1,"all_city_parameter_inputs"))</f>
        <v>kisumu</v>
      </c>
      <c r="F2629" s="6" t="str" cm="1">
        <f t="array" aca="1" ref="F2629" ca="1">IF(AND(ISBLANK(INDIRECT(ADDRESS(B2629,2,1,1,"all_city_parameter_inputs"))), ISBLANK(INDIRECT(ADDRESS(B2629,1,1,1,"all_city_parameter_inputs")))), "", IF(ISBLANK(INDIRECT(ADDRESS(B2629,1,1,1,"all_city_parameter_inputs"))), All_city_list!F2628,INDIRECT(ADDRESS(B2629,1,1,1,"all_city_parameter_inputs"))))</f>
        <v>add_walk_to_pt_trips</v>
      </c>
      <c r="G2629" s="4" t="str" cm="1">
        <f t="array" aca="1" ref="G2629" ca="1">IF(AND(ISBLANK(INDIRECT(ADDRESS(B2629,3,1,1,"all_city_parameter_inputs"))),ISBLANK(INDIRECT(ADDRESS(B2629,2,1,1,"all_city_parameter_inputs")))),"",IF(ISBLANK(INDIRECT(ADDRESS(B2629,2,1,1,"all_city_parameter_inputs"))),"",INDIRECT(ADDRESS(B2629,2,1,1,"all_city_parameter_inputs"))))</f>
        <v/>
      </c>
      <c r="H2629" s="17" t="str" cm="1">
        <f t="array" aca="1" ref="H2629" ca="1">IF(ISBLANK(INDIRECT(ADDRESS(B2629,A2629,1,1,"all_city_parameter_inputs"))), "--",INDIRECT(ADDRESS(B2629,A2629,1,1,"all_city_parameter_inputs")))</f>
        <v>T</v>
      </c>
      <c r="I2629" s="17" t="str">
        <f ca="1">IF(OR(G2629="alpha",G2629="beta",G2629="sd",G2629="mean"),"--",VLOOKUP(C2629,Default!$B$5:$H$113,7,FALSE))</f>
        <v>T</v>
      </c>
      <c r="J2629" s="4" t="str">
        <f ca="1">VLOOKUP(F2629,Lookup!$C$5:$D$109,2, FALSE)</f>
        <v>Travel values</v>
      </c>
      <c r="K2629" s="4" t="str">
        <f ca="1">VLOOKUP(C2629,Default!$B$4:$E$113,4, FALSE)</f>
        <v>whether to add walk component to trips with main mode bus</v>
      </c>
      <c r="L2629" s="21" t="str" cm="1">
        <f t="array" aca="1" ref="L2629" ca="1">IF(ISNA(VLOOKUP(D2629,Grouped_Sources!$C:$C,1,FALSE)),"", INDIRECT(VLOOKUP(D2629,Grouped_Sources!$C:$G,5,FALSE)))</f>
        <v/>
      </c>
      <c r="M2629" s="21"/>
      <c r="N2629" s="21"/>
    </row>
    <row r="2630" spans="1:14">
      <c r="A2630" s="5">
        <f t="shared" si="390"/>
        <v>29</v>
      </c>
      <c r="B2630" s="5">
        <f t="shared" si="391"/>
        <v>54</v>
      </c>
      <c r="C2630" s="5" t="str">
        <f t="shared" ca="1" si="395"/>
        <v>bus_to_passenger_ratio</v>
      </c>
      <c r="D2630" s="5" t="str">
        <f t="shared" ca="1" si="394"/>
        <v>bus_to_passenger_ratio_kisumu</v>
      </c>
      <c r="E2630" s="4" t="str" cm="1">
        <f t="array" aca="1" ref="E2630" ca="1">INDIRECT(ADDRESS(1,A2630,1,1,"all_city_parameter_inputs"))</f>
        <v>kisumu</v>
      </c>
      <c r="F2630" s="6" t="str" cm="1">
        <f t="array" aca="1" ref="F2630" ca="1">IF(AND(ISBLANK(INDIRECT(ADDRESS(B2630,2,1,1,"all_city_parameter_inputs"))), ISBLANK(INDIRECT(ADDRESS(B2630,1,1,1,"all_city_parameter_inputs")))), "", IF(ISBLANK(INDIRECT(ADDRESS(B2630,1,1,1,"all_city_parameter_inputs"))), All_city_list!F2629,INDIRECT(ADDRESS(B2630,1,1,1,"all_city_parameter_inputs"))))</f>
        <v>bus_to_passenger_ratio</v>
      </c>
      <c r="G2630" s="4" t="str" cm="1">
        <f t="array" aca="1" ref="G2630" ca="1">IF(AND(ISBLANK(INDIRECT(ADDRESS(B2630,3,1,1,"all_city_parameter_inputs"))),ISBLANK(INDIRECT(ADDRESS(B2630,2,1,1,"all_city_parameter_inputs")))),"",IF(ISBLANK(INDIRECT(ADDRESS(B2630,2,1,1,"all_city_parameter_inputs"))),"",INDIRECT(ADDRESS(B2630,2,1,1,"all_city_parameter_inputs"))))</f>
        <v>constant</v>
      </c>
      <c r="H2630" s="17" cm="1">
        <f t="array" aca="1" ref="H2630" ca="1">IF(ISBLANK(INDIRECT(ADDRESS(B2630,A2630,1,1,"all_city_parameter_inputs"))), "--",INDIRECT(ADDRESS(B2630,A2630,1,1,"all_city_parameter_inputs")))</f>
        <v>0.05</v>
      </c>
      <c r="I2630" s="17">
        <f ca="1">IF(OR(G2630="alpha",G2630="beta",G2630="sd",G2630="mean"),"--",VLOOKUP(C2630,Default!$B$5:$H$113,7,FALSE))</f>
        <v>3.8910505836575897E-2</v>
      </c>
      <c r="J2630" s="4" t="str">
        <f ca="1">VLOOKUP(F2630,Lookup!$C$5:$D$109,2, FALSE)</f>
        <v>Travel values</v>
      </c>
      <c r="K2630" s="4" t="str">
        <f ca="1">VLOOKUP(C2630,Default!$B$4:$E$113,4, FALSE)</f>
        <v>number of buses per passenger</v>
      </c>
      <c r="L2630" s="21" t="str" cm="1">
        <f t="array" aca="1" ref="L2630" ca="1">IF(ISNA(VLOOKUP(D2630,Grouped_Sources!$C:$C,1,FALSE)),"", INDIRECT(VLOOKUP(D2630,Grouped_Sources!$C:$G,5,FALSE)))</f>
        <v>BusPassengerRatios_WriteUp_v.xx.docx on  on OneDrive Ali Abbas - ITHIM Global\Methods and Processes\Input Parameters\BusPassengerRatio</v>
      </c>
      <c r="M2630" s="21"/>
      <c r="N2630" s="21"/>
    </row>
    <row r="2631" spans="1:14">
      <c r="A2631" s="5">
        <f t="shared" si="390"/>
        <v>29</v>
      </c>
      <c r="B2631" s="5">
        <f t="shared" si="391"/>
        <v>55</v>
      </c>
      <c r="C2631" s="5" t="str">
        <f t="shared" ca="1" si="395"/>
        <v>bus_to_passenger_ratio</v>
      </c>
      <c r="D2631" s="5" t="str">
        <f t="shared" ca="1" si="394"/>
        <v>bus_to_passenger_ratio_kisumu</v>
      </c>
      <c r="E2631" s="4" t="str" cm="1">
        <f t="array" aca="1" ref="E2631" ca="1">INDIRECT(ADDRESS(1,A2631,1,1,"all_city_parameter_inputs"))</f>
        <v>kisumu</v>
      </c>
      <c r="F2631" s="6" t="str" cm="1">
        <f t="array" aca="1" ref="F2631" ca="1">IF(AND(ISBLANK(INDIRECT(ADDRESS(B2631,2,1,1,"all_city_parameter_inputs"))), ISBLANK(INDIRECT(ADDRESS(B2631,1,1,1,"all_city_parameter_inputs")))), "", IF(ISBLANK(INDIRECT(ADDRESS(B2631,1,1,1,"all_city_parameter_inputs"))), All_city_list!F2630,INDIRECT(ADDRESS(B2631,1,1,1,"all_city_parameter_inputs"))))</f>
        <v>bus_to_passenger_ratio</v>
      </c>
      <c r="G2631" s="4" t="str" cm="1">
        <f t="array" aca="1" ref="G2631" ca="1">IF(AND(ISBLANK(INDIRECT(ADDRESS(B2631,3,1,1,"all_city_parameter_inputs"))),ISBLANK(INDIRECT(ADDRESS(B2631,2,1,1,"all_city_parameter_inputs")))),"",IF(ISBLANK(INDIRECT(ADDRESS(B2631,2,1,1,"all_city_parameter_inputs"))),"",INDIRECT(ADDRESS(B2631,2,1,1,"all_city_parameter_inputs"))))</f>
        <v>alpha</v>
      </c>
      <c r="H2631" s="17" cm="1">
        <f t="array" aca="1" ref="H2631" ca="1">IF(ISBLANK(INDIRECT(ADDRESS(B2631,A2631,1,1,"all_city_parameter_inputs"))), "--",INDIRECT(ADDRESS(B2631,A2631,1,1,"all_city_parameter_inputs")))</f>
        <v>12.262</v>
      </c>
      <c r="I2631" s="17" t="str">
        <f ca="1">IF(OR(G2631="alpha",G2631="beta",G2631="sd",G2631="mean"),"--",VLOOKUP(C2631,Default!$B$5:$H$113,7,FALSE))</f>
        <v>--</v>
      </c>
      <c r="J2631" s="4" t="str">
        <f ca="1">VLOOKUP(F2631,Lookup!$C$5:$D$109,2, FALSE)</f>
        <v>Travel values</v>
      </c>
      <c r="K2631" s="4" t="str">
        <f ca="1">VLOOKUP(C2631,Default!$B$4:$E$113,4, FALSE)</f>
        <v>number of buses per passenger</v>
      </c>
      <c r="L2631" s="21" t="str" cm="1">
        <f t="array" aca="1" ref="L2631" ca="1">IF(ISNA(VLOOKUP(D2631,Grouped_Sources!$C:$C,1,FALSE)),"", INDIRECT(VLOOKUP(D2631,Grouped_Sources!$C:$G,5,FALSE)))</f>
        <v>BusPassengerRatios_WriteUp_v.xx.docx on  on OneDrive Ali Abbas - ITHIM Global\Methods and Processes\Input Parameters\BusPassengerRatio</v>
      </c>
      <c r="M2631" s="21"/>
      <c r="N2631" s="21"/>
    </row>
    <row r="2632" spans="1:14">
      <c r="A2632" s="5">
        <f t="shared" si="390"/>
        <v>29</v>
      </c>
      <c r="B2632" s="5">
        <f t="shared" si="391"/>
        <v>56</v>
      </c>
      <c r="C2632" s="5" t="str">
        <f t="shared" ca="1" si="395"/>
        <v>bus_to_passenger_ratio</v>
      </c>
      <c r="D2632" s="5" t="str">
        <f t="shared" ca="1" si="394"/>
        <v>bus_to_passenger_ratio_kisumu</v>
      </c>
      <c r="E2632" s="4" t="str" cm="1">
        <f t="array" aca="1" ref="E2632" ca="1">INDIRECT(ADDRESS(1,A2632,1,1,"all_city_parameter_inputs"))</f>
        <v>kisumu</v>
      </c>
      <c r="F2632" s="6" t="str" cm="1">
        <f t="array" aca="1" ref="F2632" ca="1">IF(AND(ISBLANK(INDIRECT(ADDRESS(B2632,2,1,1,"all_city_parameter_inputs"))), ISBLANK(INDIRECT(ADDRESS(B2632,1,1,1,"all_city_parameter_inputs")))), "", IF(ISBLANK(INDIRECT(ADDRESS(B2632,1,1,1,"all_city_parameter_inputs"))), All_city_list!F2631,INDIRECT(ADDRESS(B2632,1,1,1,"all_city_parameter_inputs"))))</f>
        <v>bus_to_passenger_ratio</v>
      </c>
      <c r="G2632" s="4" t="str" cm="1">
        <f t="array" aca="1" ref="G2632" ca="1">IF(AND(ISBLANK(INDIRECT(ADDRESS(B2632,3,1,1,"all_city_parameter_inputs"))),ISBLANK(INDIRECT(ADDRESS(B2632,2,1,1,"all_city_parameter_inputs")))),"",IF(ISBLANK(INDIRECT(ADDRESS(B2632,2,1,1,"all_city_parameter_inputs"))),"",INDIRECT(ADDRESS(B2632,2,1,1,"all_city_parameter_inputs"))))</f>
        <v>beta</v>
      </c>
      <c r="H2632" s="17" cm="1">
        <f t="array" aca="1" ref="H2632" ca="1">IF(ISBLANK(INDIRECT(ADDRESS(B2632,A2632,1,1,"all_city_parameter_inputs"))), "--",INDIRECT(ADDRESS(B2632,A2632,1,1,"all_city_parameter_inputs")))</f>
        <v>232.97799999999998</v>
      </c>
      <c r="I2632" s="17" t="str">
        <f ca="1">IF(OR(G2632="alpha",G2632="beta",G2632="sd",G2632="mean"),"--",VLOOKUP(C2632,Default!$B$5:$H$113,7,FALSE))</f>
        <v>--</v>
      </c>
      <c r="J2632" s="4" t="str">
        <f ca="1">VLOOKUP(F2632,Lookup!$C$5:$D$109,2, FALSE)</f>
        <v>Travel values</v>
      </c>
      <c r="K2632" s="4" t="str">
        <f ca="1">VLOOKUP(C2632,Default!$B$4:$E$113,4, FALSE)</f>
        <v>number of buses per passenger</v>
      </c>
      <c r="L2632" s="21" t="str" cm="1">
        <f t="array" aca="1" ref="L2632" ca="1">IF(ISNA(VLOOKUP(D2632,Grouped_Sources!$C:$C,1,FALSE)),"", INDIRECT(VLOOKUP(D2632,Grouped_Sources!$C:$G,5,FALSE)))</f>
        <v>BusPassengerRatios_WriteUp_v.xx.docx on  on OneDrive Ali Abbas - ITHIM Global\Methods and Processes\Input Parameters\BusPassengerRatio</v>
      </c>
      <c r="M2632" s="21"/>
      <c r="N2632" s="21"/>
    </row>
    <row r="2633" spans="1:14">
      <c r="A2633" s="5">
        <f t="shared" si="390"/>
        <v>29</v>
      </c>
      <c r="B2633" s="5">
        <f t="shared" si="391"/>
        <v>57</v>
      </c>
      <c r="C2633" s="5" t="str">
        <f t="shared" ca="1" si="395"/>
        <v>truck_to_car_ratio</v>
      </c>
      <c r="D2633" s="5" t="str">
        <f t="shared" ca="1" si="394"/>
        <v>truck_to_car_ratio_kisumu</v>
      </c>
      <c r="E2633" s="4" t="str" cm="1">
        <f t="array" aca="1" ref="E2633" ca="1">INDIRECT(ADDRESS(1,A2633,1,1,"all_city_parameter_inputs"))</f>
        <v>kisumu</v>
      </c>
      <c r="F2633" s="6" t="str" cm="1">
        <f t="array" aca="1" ref="F2633" ca="1">IF(AND(ISBLANK(INDIRECT(ADDRESS(B2633,2,1,1,"all_city_parameter_inputs"))), ISBLANK(INDIRECT(ADDRESS(B2633,1,1,1,"all_city_parameter_inputs")))), "", IF(ISBLANK(INDIRECT(ADDRESS(B2633,1,1,1,"all_city_parameter_inputs"))), All_city_list!F2632,INDIRECT(ADDRESS(B2633,1,1,1,"all_city_parameter_inputs"))))</f>
        <v>truck_to_car_ratio</v>
      </c>
      <c r="G2633" s="4" t="str" cm="1">
        <f t="array" aca="1" ref="G2633" ca="1">IF(AND(ISBLANK(INDIRECT(ADDRESS(B2633,3,1,1,"all_city_parameter_inputs"))),ISBLANK(INDIRECT(ADDRESS(B2633,2,1,1,"all_city_parameter_inputs")))),"",IF(ISBLANK(INDIRECT(ADDRESS(B2633,2,1,1,"all_city_parameter_inputs"))),"",INDIRECT(ADDRESS(B2633,2,1,1,"all_city_parameter_inputs"))))</f>
        <v>constant</v>
      </c>
      <c r="H2633" s="17" cm="1">
        <f t="array" aca="1" ref="H2633" ca="1">IF(ISBLANK(INDIRECT(ADDRESS(B2633,A2633,1,1,"all_city_parameter_inputs"))), "--",INDIRECT(ADDRESS(B2633,A2633,1,1,"all_city_parameter_inputs")))</f>
        <v>0.3</v>
      </c>
      <c r="I2633" s="17">
        <f ca="1">IF(OR(G2633="alpha",G2633="beta",G2633="sd",G2633="mean"),"--",VLOOKUP(C2633,Default!$B$5:$H$113,7,FALSE))</f>
        <v>0.3</v>
      </c>
      <c r="J2633" s="4" t="str">
        <f ca="1">VLOOKUP(F2633,Lookup!$C$5:$D$109,2, FALSE)</f>
        <v>Travel values</v>
      </c>
      <c r="K2633" s="4" t="str">
        <f ca="1">VLOOKUP(C2633,Default!$B$4:$E$113,4, FALSE)</f>
        <v>ratio of truck kilometers to car km travelled, used to add ghost trips that are not changed between the different scenarios</v>
      </c>
      <c r="L2633" s="21" t="str" cm="1">
        <f t="array" aca="1" ref="L2633" ca="1">IF(ISNA(VLOOKUP(D2633,Grouped_Sources!$C:$C,1,FALSE)),"", INDIRECT(VLOOKUP(D2633,Grouped_Sources!$C:$G,5,FALSE)))</f>
        <v>TruckCarRatio_WriteUp_v.xx.docx on  on OneDrive Ali Abbas - ITHIM Global\Methods and Processes\Input Parameters\TruckCarRatio</v>
      </c>
      <c r="M2633" s="21"/>
      <c r="N2633" s="21"/>
    </row>
    <row r="2634" spans="1:14">
      <c r="A2634" s="5">
        <f t="shared" si="390"/>
        <v>29</v>
      </c>
      <c r="B2634" s="5">
        <f t="shared" si="391"/>
        <v>58</v>
      </c>
      <c r="C2634" s="5" t="str">
        <f t="shared" ca="1" si="395"/>
        <v>truck_to_car_ratio</v>
      </c>
      <c r="D2634" s="5" t="str">
        <f t="shared" ca="1" si="394"/>
        <v>truck_to_car_ratio_kisumu</v>
      </c>
      <c r="E2634" s="4" t="str" cm="1">
        <f t="array" aca="1" ref="E2634" ca="1">INDIRECT(ADDRESS(1,A2634,1,1,"all_city_parameter_inputs"))</f>
        <v>kisumu</v>
      </c>
      <c r="F2634" s="6" t="str" cm="1">
        <f t="array" aca="1" ref="F2634" ca="1">IF(AND(ISBLANK(INDIRECT(ADDRESS(B2634,2,1,1,"all_city_parameter_inputs"))), ISBLANK(INDIRECT(ADDRESS(B2634,1,1,1,"all_city_parameter_inputs")))), "", IF(ISBLANK(INDIRECT(ADDRESS(B2634,1,1,1,"all_city_parameter_inputs"))), All_city_list!F2633,INDIRECT(ADDRESS(B2634,1,1,1,"all_city_parameter_inputs"))))</f>
        <v>truck_to_car_ratio</v>
      </c>
      <c r="G2634" s="4" t="str" cm="1">
        <f t="array" aca="1" ref="G2634" ca="1">IF(AND(ISBLANK(INDIRECT(ADDRESS(B2634,3,1,1,"all_city_parameter_inputs"))),ISBLANK(INDIRECT(ADDRESS(B2634,2,1,1,"all_city_parameter_inputs")))),"",IF(ISBLANK(INDIRECT(ADDRESS(B2634,2,1,1,"all_city_parameter_inputs"))),"",INDIRECT(ADDRESS(B2634,2,1,1,"all_city_parameter_inputs"))))</f>
        <v>alpha</v>
      </c>
      <c r="H2634" s="17" cm="1">
        <f t="array" aca="1" ref="H2634" ca="1">IF(ISBLANK(INDIRECT(ADDRESS(B2634,A2634,1,1,"all_city_parameter_inputs"))), "--",INDIRECT(ADDRESS(B2634,A2634,1,1,"all_city_parameter_inputs")))</f>
        <v>3.731999999999998</v>
      </c>
      <c r="I2634" s="17" t="str">
        <f ca="1">IF(OR(G2634="alpha",G2634="beta",G2634="sd",G2634="mean"),"--",VLOOKUP(C2634,Default!$B$5:$H$113,7,FALSE))</f>
        <v>--</v>
      </c>
      <c r="J2634" s="4" t="str">
        <f ca="1">VLOOKUP(F2634,Lookup!$C$5:$D$109,2, FALSE)</f>
        <v>Travel values</v>
      </c>
      <c r="K2634" s="4" t="str">
        <f ca="1">VLOOKUP(C2634,Default!$B$4:$E$113,4, FALSE)</f>
        <v>ratio of truck kilometers to car km travelled, used to add ghost trips that are not changed between the different scenarios</v>
      </c>
      <c r="L2634" s="21" t="str" cm="1">
        <f t="array" aca="1" ref="L2634" ca="1">IF(ISNA(VLOOKUP(D2634,Grouped_Sources!$C:$C,1,FALSE)),"", INDIRECT(VLOOKUP(D2634,Grouped_Sources!$C:$G,5,FALSE)))</f>
        <v>TruckCarRatio_WriteUp_v.xx.docx on  on OneDrive Ali Abbas - ITHIM Global\Methods and Processes\Input Parameters\TruckCarRatio</v>
      </c>
      <c r="M2634" s="21"/>
      <c r="N2634" s="21"/>
    </row>
    <row r="2635" spans="1:14">
      <c r="A2635" s="5">
        <f t="shared" si="390"/>
        <v>29</v>
      </c>
      <c r="B2635" s="5">
        <f t="shared" si="391"/>
        <v>59</v>
      </c>
      <c r="C2635" s="5" t="str">
        <f t="shared" ca="1" si="395"/>
        <v>truck_to_car_ratio</v>
      </c>
      <c r="D2635" s="5" t="str">
        <f t="shared" ca="1" si="394"/>
        <v>truck_to_car_ratio_kisumu</v>
      </c>
      <c r="E2635" s="4" t="str" cm="1">
        <f t="array" aca="1" ref="E2635" ca="1">INDIRECT(ADDRESS(1,A2635,1,1,"all_city_parameter_inputs"))</f>
        <v>kisumu</v>
      </c>
      <c r="F2635" s="6" t="str" cm="1">
        <f t="array" aca="1" ref="F2635" ca="1">IF(AND(ISBLANK(INDIRECT(ADDRESS(B2635,2,1,1,"all_city_parameter_inputs"))), ISBLANK(INDIRECT(ADDRESS(B2635,1,1,1,"all_city_parameter_inputs")))), "", IF(ISBLANK(INDIRECT(ADDRESS(B2635,1,1,1,"all_city_parameter_inputs"))), All_city_list!F2634,INDIRECT(ADDRESS(B2635,1,1,1,"all_city_parameter_inputs"))))</f>
        <v>truck_to_car_ratio</v>
      </c>
      <c r="G2635" s="4" t="str" cm="1">
        <f t="array" aca="1" ref="G2635" ca="1">IF(AND(ISBLANK(INDIRECT(ADDRESS(B2635,3,1,1,"all_city_parameter_inputs"))),ISBLANK(INDIRECT(ADDRESS(B2635,2,1,1,"all_city_parameter_inputs")))),"",IF(ISBLANK(INDIRECT(ADDRESS(B2635,2,1,1,"all_city_parameter_inputs"))),"",INDIRECT(ADDRESS(B2635,2,1,1,"all_city_parameter_inputs"))))</f>
        <v>beta</v>
      </c>
      <c r="H2635" s="17" cm="1">
        <f t="array" aca="1" ref="H2635" ca="1">IF(ISBLANK(INDIRECT(ADDRESS(B2635,A2635,1,1,"all_city_parameter_inputs"))), "--",INDIRECT(ADDRESS(B2635,A2635,1,1,"all_city_parameter_inputs")))</f>
        <v>8.7079999999999949</v>
      </c>
      <c r="I2635" s="17" t="str">
        <f ca="1">IF(OR(G2635="alpha",G2635="beta",G2635="sd",G2635="mean"),"--",VLOOKUP(C2635,Default!$B$5:$H$113,7,FALSE))</f>
        <v>--</v>
      </c>
      <c r="J2635" s="4" t="str">
        <f ca="1">VLOOKUP(F2635,Lookup!$C$5:$D$109,2, FALSE)</f>
        <v>Travel values</v>
      </c>
      <c r="K2635" s="4" t="str">
        <f ca="1">VLOOKUP(C2635,Default!$B$4:$E$113,4, FALSE)</f>
        <v>ratio of truck kilometers to car km travelled, used to add ghost trips that are not changed between the different scenarios</v>
      </c>
      <c r="L2635" s="21" t="str" cm="1">
        <f t="array" aca="1" ref="L2635" ca="1">IF(ISNA(VLOOKUP(D2635,Grouped_Sources!$C:$C,1,FALSE)),"", INDIRECT(VLOOKUP(D2635,Grouped_Sources!$C:$G,5,FALSE)))</f>
        <v>TruckCarRatio_WriteUp_v.xx.docx on  on OneDrive Ali Abbas - ITHIM Global\Methods and Processes\Input Parameters\TruckCarRatio</v>
      </c>
      <c r="M2635" s="21"/>
      <c r="N2635" s="21"/>
    </row>
    <row r="2636" spans="1:14">
      <c r="A2636" s="5">
        <f t="shared" ref="A2636:A2699" si="396">A2537+1</f>
        <v>29</v>
      </c>
      <c r="B2636" s="5">
        <f t="shared" ref="B2636:B2699" si="397">B2537</f>
        <v>60</v>
      </c>
      <c r="C2636" s="5" t="str">
        <f t="shared" ca="1" si="395"/>
        <v>PM_emission_confidence</v>
      </c>
      <c r="D2636" s="5" t="str">
        <f t="shared" ca="1" si="394"/>
        <v>PM_emission_confidence_kisumu</v>
      </c>
      <c r="E2636" s="4" t="str" cm="1">
        <f t="array" aca="1" ref="E2636" ca="1">INDIRECT(ADDRESS(1,A2636,1,1,"all_city_parameter_inputs"))</f>
        <v>kisumu</v>
      </c>
      <c r="F2636" s="6" t="str" cm="1">
        <f t="array" aca="1" ref="F2636" ca="1">IF(AND(ISBLANK(INDIRECT(ADDRESS(B2636,2,1,1,"all_city_parameter_inputs"))), ISBLANK(INDIRECT(ADDRESS(B2636,1,1,1,"all_city_parameter_inputs")))), "", IF(ISBLANK(INDIRECT(ADDRESS(B2636,1,1,1,"all_city_parameter_inputs"))), All_city_list!F2635,INDIRECT(ADDRESS(B2636,1,1,1,"all_city_parameter_inputs"))))</f>
        <v>PM_emission_confidence</v>
      </c>
      <c r="G2636" s="4" t="str" cm="1">
        <f t="array" aca="1" ref="G2636" ca="1">IF(AND(ISBLANK(INDIRECT(ADDRESS(B2636,3,1,1,"all_city_parameter_inputs"))),ISBLANK(INDIRECT(ADDRESS(B2636,2,1,1,"all_city_parameter_inputs")))),"",IF(ISBLANK(INDIRECT(ADDRESS(B2636,2,1,1,"all_city_parameter_inputs"))),"",INDIRECT(ADDRESS(B2636,2,1,1,"all_city_parameter_inputs"))))</f>
        <v>sample</v>
      </c>
      <c r="H2636" s="17" cm="1">
        <f t="array" aca="1" ref="H2636" ca="1">IF(ISBLANK(INDIRECT(ADDRESS(B2636,A2636,1,1,"all_city_parameter_inputs"))), "--",INDIRECT(ADDRESS(B2636,A2636,1,1,"all_city_parameter_inputs")))</f>
        <v>0.5</v>
      </c>
      <c r="I2636" s="17">
        <f ca="1">IF(OR(G2636="alpha",G2636="beta",G2636="sd",G2636="mean"),"--",VLOOKUP(C2636,Default!$B$5:$H$113,7,FALSE))</f>
        <v>1</v>
      </c>
      <c r="J2636" s="4" t="str">
        <f ca="1">VLOOKUP(F2636,Lookup!$C$5:$D$109,2, FALSE)</f>
        <v>Pollution values</v>
      </c>
      <c r="K2636" s="4" t="str">
        <f ca="1">VLOOKUP(C2636,Default!$B$4:$E$113,4,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636" s="29" t="str" cm="1">
        <f t="array" aca="1" ref="L2636" ca="1">IF(ISNA(VLOOKUP(D2636,Grouped_Sources!$C:$C,1,FALSE)),"", INDIRECT(VLOOKUP(D2636,Grouped_Sources!$C:$G,5,FALSE)))</f>
        <v/>
      </c>
      <c r="M2636" s="29"/>
      <c r="N2636" s="21"/>
    </row>
    <row r="2637" spans="1:14">
      <c r="A2637" s="5">
        <f t="shared" si="396"/>
        <v>29</v>
      </c>
      <c r="B2637" s="5">
        <f t="shared" si="397"/>
        <v>61</v>
      </c>
      <c r="C2637" s="5" t="str">
        <f t="shared" ca="1" si="395"/>
        <v>distance_scalar_car_taxi</v>
      </c>
      <c r="D2637" s="5" t="str">
        <f t="shared" ca="1" si="394"/>
        <v>distance_scalar_car_taxi_kisumu</v>
      </c>
      <c r="E2637" s="4" t="str" cm="1">
        <f t="array" aca="1" ref="E2637" ca="1">INDIRECT(ADDRESS(1,A2637,1,1,"all_city_parameter_inputs"))</f>
        <v>kisumu</v>
      </c>
      <c r="F2637" s="6" t="str" cm="1">
        <f t="array" aca="1" ref="F2637" ca="1">IF(AND(ISBLANK(INDIRECT(ADDRESS(B2637,2,1,1,"all_city_parameter_inputs"))), ISBLANK(INDIRECT(ADDRESS(B2637,1,1,1,"all_city_parameter_inputs")))), "", IF(ISBLANK(INDIRECT(ADDRESS(B2637,1,1,1,"all_city_parameter_inputs"))), All_city_list!F2636,INDIRECT(ADDRESS(B2637,1,1,1,"all_city_parameter_inputs"))))</f>
        <v>distance_scalar_car_taxi</v>
      </c>
      <c r="G2637" s="4" t="str" cm="1">
        <f t="array" aca="1" ref="G2637" ca="1">IF(AND(ISBLANK(INDIRECT(ADDRESS(B2637,3,1,1,"all_city_parameter_inputs"))),ISBLANK(INDIRECT(ADDRESS(B2637,2,1,1,"all_city_parameter_inputs")))),"",IF(ISBLANK(INDIRECT(ADDRESS(B2637,2,1,1,"all_city_parameter_inputs"))),"",INDIRECT(ADDRESS(B2637,2,1,1,"all_city_parameter_inputs"))))</f>
        <v>constant</v>
      </c>
      <c r="H2637" s="17" cm="1">
        <f t="array" aca="1" ref="H2637" ca="1">IF(ISBLANK(INDIRECT(ADDRESS(B2637,A2637,1,1,"all_city_parameter_inputs"))), "--",INDIRECT(ADDRESS(B2637,A2637,1,1,"all_city_parameter_inputs")))</f>
        <v>1</v>
      </c>
      <c r="I2637" s="17">
        <f ca="1">IF(OR(G2637="alpha",G2637="beta",G2637="sd",G2637="mean"),"--",VLOOKUP(C2637,Default!$B$5:$H$113,7,FALSE))</f>
        <v>1</v>
      </c>
      <c r="J2637" s="4" t="str">
        <f ca="1">VLOOKUP(F2637,Lookup!$C$5:$D$109,2, FALSE)</f>
        <v>Travel values</v>
      </c>
      <c r="K2637" s="4" t="str">
        <f ca="1">VLOOKUP(C2637,Default!$B$4:$E$113,4, FALSE)</f>
        <v>scalar for car/taxi distance, i.e. all car and taxi trips get scaled by this scalar</v>
      </c>
      <c r="L2637" s="21" t="str" cm="1">
        <f t="array" aca="1" ref="L2637" ca="1">IF(ISNA(VLOOKUP(D2637,Grouped_Sources!$C:$C,1,FALSE)),"", INDIRECT(VLOOKUP(D2637,Grouped_Sources!$C:$G,5,FALSE)))</f>
        <v xml:space="preserve"> on OneDrive Ali Abbas - ITHIM Global\Methods and Processes\Input Parameters\DistanceScalars</v>
      </c>
      <c r="M2637" s="21"/>
      <c r="N2637" s="21"/>
    </row>
    <row r="2638" spans="1:14">
      <c r="A2638" s="5">
        <f t="shared" si="396"/>
        <v>29</v>
      </c>
      <c r="B2638" s="5">
        <f t="shared" si="397"/>
        <v>62</v>
      </c>
      <c r="C2638" s="5" t="str">
        <f t="shared" ca="1" si="395"/>
        <v>distance_scalar_car_taxi</v>
      </c>
      <c r="D2638" s="5" t="str">
        <f t="shared" ca="1" si="394"/>
        <v>distance_scalar_car_taxi_kisumu</v>
      </c>
      <c r="E2638" s="4" t="str" cm="1">
        <f t="array" aca="1" ref="E2638" ca="1">INDIRECT(ADDRESS(1,A2638,1,1,"all_city_parameter_inputs"))</f>
        <v>kisumu</v>
      </c>
      <c r="F2638" s="6" t="str" cm="1">
        <f t="array" aca="1" ref="F2638" ca="1">IF(AND(ISBLANK(INDIRECT(ADDRESS(B2638,2,1,1,"all_city_parameter_inputs"))), ISBLANK(INDIRECT(ADDRESS(B2638,1,1,1,"all_city_parameter_inputs")))), "", IF(ISBLANK(INDIRECT(ADDRESS(B2638,1,1,1,"all_city_parameter_inputs"))), All_city_list!F2637,INDIRECT(ADDRESS(B2638,1,1,1,"all_city_parameter_inputs"))))</f>
        <v>distance_scalar_car_taxi</v>
      </c>
      <c r="G2638" s="4" t="str" cm="1">
        <f t="array" aca="1" ref="G2638" ca="1">IF(AND(ISBLANK(INDIRECT(ADDRESS(B2638,3,1,1,"all_city_parameter_inputs"))),ISBLANK(INDIRECT(ADDRESS(B2638,2,1,1,"all_city_parameter_inputs")))),"",IF(ISBLANK(INDIRECT(ADDRESS(B2638,2,1,1,"all_city_parameter_inputs"))),"",INDIRECT(ADDRESS(B2638,2,1,1,"all_city_parameter_inputs"))))</f>
        <v>mean</v>
      </c>
      <c r="H2638" s="17" cm="1">
        <f t="array" aca="1" ref="H2638" ca="1">IF(ISBLANK(INDIRECT(ADDRESS(B2638,A2638,1,1,"all_city_parameter_inputs"))), "--",INDIRECT(ADDRESS(B2638,A2638,1,1,"all_city_parameter_inputs")))</f>
        <v>0.998657373236845</v>
      </c>
      <c r="I2638" s="17" t="str">
        <f ca="1">IF(OR(G2638="alpha",G2638="beta",G2638="sd",G2638="mean"),"--",VLOOKUP(C2638,Default!$B$5:$H$113,7,FALSE))</f>
        <v>--</v>
      </c>
      <c r="J2638" s="4" t="str">
        <f ca="1">VLOOKUP(F2638,Lookup!$C$5:$D$109,2, FALSE)</f>
        <v>Travel values</v>
      </c>
      <c r="K2638" s="4" t="str">
        <f ca="1">VLOOKUP(C2638,Default!$B$4:$E$113,4, FALSE)</f>
        <v>scalar for car/taxi distance, i.e. all car and taxi trips get scaled by this scalar</v>
      </c>
      <c r="L2638" s="21" t="str" cm="1">
        <f t="array" aca="1" ref="L2638" ca="1">IF(ISNA(VLOOKUP(D2638,Grouped_Sources!$C:$C,1,FALSE)),"", INDIRECT(VLOOKUP(D2638,Grouped_Sources!$C:$G,5,FALSE)))</f>
        <v xml:space="preserve"> on OneDrive Ali Abbas - ITHIM Global\Methods and Processes\Input Parameters\DistanceScalars</v>
      </c>
      <c r="M2638" s="21"/>
      <c r="N2638" s="21"/>
    </row>
    <row r="2639" spans="1:14">
      <c r="A2639" s="5">
        <f t="shared" si="396"/>
        <v>29</v>
      </c>
      <c r="B2639" s="5">
        <f t="shared" si="397"/>
        <v>63</v>
      </c>
      <c r="C2639" s="5" t="str">
        <f t="shared" ca="1" si="395"/>
        <v>distance_scalar_car_taxi</v>
      </c>
      <c r="D2639" s="5" t="str">
        <f t="shared" ca="1" si="394"/>
        <v>distance_scalar_car_taxi_kisumu</v>
      </c>
      <c r="E2639" s="4" t="str" cm="1">
        <f t="array" aca="1" ref="E2639" ca="1">INDIRECT(ADDRESS(1,A2639,1,1,"all_city_parameter_inputs"))</f>
        <v>kisumu</v>
      </c>
      <c r="F2639" s="6" t="str" cm="1">
        <f t="array" aca="1" ref="F2639" ca="1">IF(AND(ISBLANK(INDIRECT(ADDRESS(B2639,2,1,1,"all_city_parameter_inputs"))), ISBLANK(INDIRECT(ADDRESS(B2639,1,1,1,"all_city_parameter_inputs")))), "", IF(ISBLANK(INDIRECT(ADDRESS(B2639,1,1,1,"all_city_parameter_inputs"))), All_city_list!F2638,INDIRECT(ADDRESS(B2639,1,1,1,"all_city_parameter_inputs"))))</f>
        <v>distance_scalar_car_taxi</v>
      </c>
      <c r="G2639" s="4" t="str" cm="1">
        <f t="array" aca="1" ref="G2639" ca="1">IF(AND(ISBLANK(INDIRECT(ADDRESS(B2639,3,1,1,"all_city_parameter_inputs"))),ISBLANK(INDIRECT(ADDRESS(B2639,2,1,1,"all_city_parameter_inputs")))),"",IF(ISBLANK(INDIRECT(ADDRESS(B2639,2,1,1,"all_city_parameter_inputs"))),"",INDIRECT(ADDRESS(B2639,2,1,1,"all_city_parameter_inputs"))))</f>
        <v>sd</v>
      </c>
      <c r="H2639" s="17" cm="1">
        <f t="array" aca="1" ref="H2639" ca="1">IF(ISBLANK(INDIRECT(ADDRESS(B2639,A2639,1,1,"all_city_parameter_inputs"))), "--",INDIRECT(ADDRESS(B2639,A2639,1,1,"all_city_parameter_inputs")))</f>
        <v>1.0532038857857999</v>
      </c>
      <c r="I2639" s="17" t="str">
        <f ca="1">IF(OR(G2639="alpha",G2639="beta",G2639="sd",G2639="mean"),"--",VLOOKUP(C2639,Default!$B$5:$H$113,7,FALSE))</f>
        <v>--</v>
      </c>
      <c r="J2639" s="4" t="str">
        <f ca="1">VLOOKUP(F2639,Lookup!$C$5:$D$109,2, FALSE)</f>
        <v>Travel values</v>
      </c>
      <c r="K2639" s="4" t="str">
        <f ca="1">VLOOKUP(C2639,Default!$B$4:$E$113,4, FALSE)</f>
        <v>scalar for car/taxi distance, i.e. all car and taxi trips get scaled by this scalar</v>
      </c>
      <c r="L2639" s="21" t="str" cm="1">
        <f t="array" aca="1" ref="L2639" ca="1">IF(ISNA(VLOOKUP(D2639,Grouped_Sources!$C:$C,1,FALSE)),"", INDIRECT(VLOOKUP(D2639,Grouped_Sources!$C:$G,5,FALSE)))</f>
        <v xml:space="preserve"> on OneDrive Ali Abbas - ITHIM Global\Methods and Processes\Input Parameters\DistanceScalars</v>
      </c>
      <c r="M2639" s="21"/>
      <c r="N2639" s="21"/>
    </row>
    <row r="2640" spans="1:14">
      <c r="A2640" s="5">
        <f t="shared" si="396"/>
        <v>29</v>
      </c>
      <c r="B2640" s="5">
        <f t="shared" si="397"/>
        <v>64</v>
      </c>
      <c r="C2640" s="5" t="str">
        <f t="shared" ca="1" si="395"/>
        <v>distance_scalar_motorcycle</v>
      </c>
      <c r="D2640" s="5" t="str">
        <f t="shared" ca="1" si="394"/>
        <v>distance_scalar_motorcycle_kisumu</v>
      </c>
      <c r="E2640" s="4" t="str" cm="1">
        <f t="array" aca="1" ref="E2640" ca="1">INDIRECT(ADDRESS(1,A2640,1,1,"all_city_parameter_inputs"))</f>
        <v>kisumu</v>
      </c>
      <c r="F2640" s="6" t="str" cm="1">
        <f t="array" aca="1" ref="F2640" ca="1">IF(AND(ISBLANK(INDIRECT(ADDRESS(B2640,2,1,1,"all_city_parameter_inputs"))), ISBLANK(INDIRECT(ADDRESS(B2640,1,1,1,"all_city_parameter_inputs")))), "", IF(ISBLANK(INDIRECT(ADDRESS(B2640,1,1,1,"all_city_parameter_inputs"))), All_city_list!F2639,INDIRECT(ADDRESS(B2640,1,1,1,"all_city_parameter_inputs"))))</f>
        <v>distance_scalar_motorcycle</v>
      </c>
      <c r="G2640" s="4" t="str" cm="1">
        <f t="array" aca="1" ref="G2640" ca="1">IF(AND(ISBLANK(INDIRECT(ADDRESS(B2640,3,1,1,"all_city_parameter_inputs"))),ISBLANK(INDIRECT(ADDRESS(B2640,2,1,1,"all_city_parameter_inputs")))),"",IF(ISBLANK(INDIRECT(ADDRESS(B2640,2,1,1,"all_city_parameter_inputs"))),"",INDIRECT(ADDRESS(B2640,2,1,1,"all_city_parameter_inputs"))))</f>
        <v>constant</v>
      </c>
      <c r="H2640" s="17" cm="1">
        <f t="array" aca="1" ref="H2640" ca="1">IF(ISBLANK(INDIRECT(ADDRESS(B2640,A2640,1,1,"all_city_parameter_inputs"))), "--",INDIRECT(ADDRESS(B2640,A2640,1,1,"all_city_parameter_inputs")))</f>
        <v>1</v>
      </c>
      <c r="I2640" s="17">
        <f ca="1">IF(OR(G2640="alpha",G2640="beta",G2640="sd",G2640="mean"),"--",VLOOKUP(C2640,Default!$B$5:$H$113,7,FALSE))</f>
        <v>1</v>
      </c>
      <c r="J2640" s="4" t="str">
        <f ca="1">VLOOKUP(F2640,Lookup!$C$5:$D$109,2, FALSE)</f>
        <v>Travel values</v>
      </c>
      <c r="K2640" s="4" t="str">
        <f ca="1">VLOOKUP(C2640,Default!$B$4:$E$113,4, FALSE)</f>
        <v>scalar for motorcycle distance, i.e. all motorbike trips are scaled by this scalar</v>
      </c>
      <c r="L2640" s="21" t="str" cm="1">
        <f t="array" aca="1" ref="L2640" ca="1">IF(ISNA(VLOOKUP(D2640,Grouped_Sources!$C:$C,1,FALSE)),"", INDIRECT(VLOOKUP(D2640,Grouped_Sources!$C:$G,5,FALSE)))</f>
        <v xml:space="preserve"> on OneDrive Ali Abbas - ITHIM Global\Methods and Processes\Input Parameters\DistanceScalars</v>
      </c>
      <c r="M2640" s="21"/>
      <c r="N2640" s="21"/>
    </row>
    <row r="2641" spans="1:14">
      <c r="A2641" s="5">
        <f t="shared" si="396"/>
        <v>29</v>
      </c>
      <c r="B2641" s="5">
        <f t="shared" si="397"/>
        <v>65</v>
      </c>
      <c r="C2641" s="5" t="str">
        <f t="shared" ca="1" si="395"/>
        <v>distance_scalar_motorcycle</v>
      </c>
      <c r="D2641" s="5" t="str">
        <f t="shared" ca="1" si="394"/>
        <v>distance_scalar_motorcycle_kisumu</v>
      </c>
      <c r="E2641" s="4" t="str" cm="1">
        <f t="array" aca="1" ref="E2641" ca="1">INDIRECT(ADDRESS(1,A2641,1,1,"all_city_parameter_inputs"))</f>
        <v>kisumu</v>
      </c>
      <c r="F2641" s="6" t="str" cm="1">
        <f t="array" aca="1" ref="F2641" ca="1">IF(AND(ISBLANK(INDIRECT(ADDRESS(B2641,2,1,1,"all_city_parameter_inputs"))), ISBLANK(INDIRECT(ADDRESS(B2641,1,1,1,"all_city_parameter_inputs")))), "", IF(ISBLANK(INDIRECT(ADDRESS(B2641,1,1,1,"all_city_parameter_inputs"))), All_city_list!F2640,INDIRECT(ADDRESS(B2641,1,1,1,"all_city_parameter_inputs"))))</f>
        <v>distance_scalar_motorcycle</v>
      </c>
      <c r="G2641" s="4" t="str" cm="1">
        <f t="array" aca="1" ref="G2641" ca="1">IF(AND(ISBLANK(INDIRECT(ADDRESS(B2641,3,1,1,"all_city_parameter_inputs"))),ISBLANK(INDIRECT(ADDRESS(B2641,2,1,1,"all_city_parameter_inputs")))),"",IF(ISBLANK(INDIRECT(ADDRESS(B2641,2,1,1,"all_city_parameter_inputs"))),"",INDIRECT(ADDRESS(B2641,2,1,1,"all_city_parameter_inputs"))))</f>
        <v>mean</v>
      </c>
      <c r="H2641" s="17" cm="1">
        <f t="array" aca="1" ref="H2641" ca="1">IF(ISBLANK(INDIRECT(ADDRESS(B2641,A2641,1,1,"all_city_parameter_inputs"))), "--",INDIRECT(ADDRESS(B2641,A2641,1,1,"all_city_parameter_inputs")))</f>
        <v>0.99981125955509897</v>
      </c>
      <c r="I2641" s="17" t="str">
        <f ca="1">IF(OR(G2641="alpha",G2641="beta",G2641="sd",G2641="mean"),"--",VLOOKUP(C2641,Default!$B$5:$H$113,7,FALSE))</f>
        <v>--</v>
      </c>
      <c r="J2641" s="4" t="str">
        <f ca="1">VLOOKUP(F2641,Lookup!$C$5:$D$109,2, FALSE)</f>
        <v>Travel values</v>
      </c>
      <c r="K2641" s="4" t="str">
        <f ca="1">VLOOKUP(C2641,Default!$B$4:$E$113,4, FALSE)</f>
        <v>scalar for motorcycle distance, i.e. all motorbike trips are scaled by this scalar</v>
      </c>
      <c r="L2641" s="21" t="str" cm="1">
        <f t="array" aca="1" ref="L2641" ca="1">IF(ISNA(VLOOKUP(D2641,Grouped_Sources!$C:$C,1,FALSE)),"", INDIRECT(VLOOKUP(D2641,Grouped_Sources!$C:$G,5,FALSE)))</f>
        <v xml:space="preserve"> on OneDrive Ali Abbas - ITHIM Global\Methods and Processes\Input Parameters\DistanceScalars</v>
      </c>
      <c r="M2641" s="21"/>
      <c r="N2641" s="21"/>
    </row>
    <row r="2642" spans="1:14">
      <c r="A2642" s="5">
        <f t="shared" si="396"/>
        <v>29</v>
      </c>
      <c r="B2642" s="5">
        <f t="shared" si="397"/>
        <v>66</v>
      </c>
      <c r="C2642" s="5" t="str">
        <f t="shared" ca="1" si="395"/>
        <v>distance_scalar_motorcycle</v>
      </c>
      <c r="D2642" s="5" t="str">
        <f t="shared" ca="1" si="394"/>
        <v>distance_scalar_motorcycle_kisumu</v>
      </c>
      <c r="E2642" s="4" t="str" cm="1">
        <f t="array" aca="1" ref="E2642" ca="1">INDIRECT(ADDRESS(1,A2642,1,1,"all_city_parameter_inputs"))</f>
        <v>kisumu</v>
      </c>
      <c r="F2642" s="6" t="str" cm="1">
        <f t="array" aca="1" ref="F2642" ca="1">IF(AND(ISBLANK(INDIRECT(ADDRESS(B2642,2,1,1,"all_city_parameter_inputs"))), ISBLANK(INDIRECT(ADDRESS(B2642,1,1,1,"all_city_parameter_inputs")))), "", IF(ISBLANK(INDIRECT(ADDRESS(B2642,1,1,1,"all_city_parameter_inputs"))), All_city_list!F2641,INDIRECT(ADDRESS(B2642,1,1,1,"all_city_parameter_inputs"))))</f>
        <v>distance_scalar_motorcycle</v>
      </c>
      <c r="G2642" s="4" t="str" cm="1">
        <f t="array" aca="1" ref="G2642" ca="1">IF(AND(ISBLANK(INDIRECT(ADDRESS(B2642,3,1,1,"all_city_parameter_inputs"))),ISBLANK(INDIRECT(ADDRESS(B2642,2,1,1,"all_city_parameter_inputs")))),"",IF(ISBLANK(INDIRECT(ADDRESS(B2642,2,1,1,"all_city_parameter_inputs"))),"",INDIRECT(ADDRESS(B2642,2,1,1,"all_city_parameter_inputs"))))</f>
        <v>sd</v>
      </c>
      <c r="H2642" s="17" cm="1">
        <f t="array" aca="1" ref="H2642" ca="1">IF(ISBLANK(INDIRECT(ADDRESS(B2642,A2642,1,1,"all_city_parameter_inputs"))), "--",INDIRECT(ADDRESS(B2642,A2642,1,1,"all_city_parameter_inputs")))</f>
        <v>1.01961977101269</v>
      </c>
      <c r="I2642" s="17" t="str">
        <f ca="1">IF(OR(G2642="alpha",G2642="beta",G2642="sd",G2642="mean"),"--",VLOOKUP(C2642,Default!$B$5:$H$113,7,FALSE))</f>
        <v>--</v>
      </c>
      <c r="J2642" s="4" t="str">
        <f ca="1">VLOOKUP(F2642,Lookup!$C$5:$D$109,2, FALSE)</f>
        <v>Travel values</v>
      </c>
      <c r="K2642" s="4" t="str">
        <f ca="1">VLOOKUP(C2642,Default!$B$4:$E$113,4, FALSE)</f>
        <v>scalar for motorcycle distance, i.e. all motorbike trips are scaled by this scalar</v>
      </c>
      <c r="L2642" s="21" t="str" cm="1">
        <f t="array" aca="1" ref="L2642" ca="1">IF(ISNA(VLOOKUP(D2642,Grouped_Sources!$C:$C,1,FALSE)),"", INDIRECT(VLOOKUP(D2642,Grouped_Sources!$C:$G,5,FALSE)))</f>
        <v xml:space="preserve"> on OneDrive Ali Abbas - ITHIM Global\Methods and Processes\Input Parameters\DistanceScalars</v>
      </c>
      <c r="M2642" s="21"/>
      <c r="N2642" s="21"/>
    </row>
    <row r="2643" spans="1:14">
      <c r="A2643" s="5">
        <f t="shared" si="396"/>
        <v>29</v>
      </c>
      <c r="B2643" s="5">
        <f t="shared" si="397"/>
        <v>67</v>
      </c>
      <c r="C2643" s="5" t="str">
        <f t="shared" ca="1" si="395"/>
        <v>distance_scalar_pt</v>
      </c>
      <c r="D2643" s="5" t="str">
        <f t="shared" ca="1" si="394"/>
        <v>distance_scalar_pt_kisumu</v>
      </c>
      <c r="E2643" s="4" t="str" cm="1">
        <f t="array" aca="1" ref="E2643" ca="1">INDIRECT(ADDRESS(1,A2643,1,1,"all_city_parameter_inputs"))</f>
        <v>kisumu</v>
      </c>
      <c r="F2643" s="6" t="str" cm="1">
        <f t="array" aca="1" ref="F2643" ca="1">IF(AND(ISBLANK(INDIRECT(ADDRESS(B2643,2,1,1,"all_city_parameter_inputs"))), ISBLANK(INDIRECT(ADDRESS(B2643,1,1,1,"all_city_parameter_inputs")))), "", IF(ISBLANK(INDIRECT(ADDRESS(B2643,1,1,1,"all_city_parameter_inputs"))), All_city_list!F2642,INDIRECT(ADDRESS(B2643,1,1,1,"all_city_parameter_inputs"))))</f>
        <v>distance_scalar_pt</v>
      </c>
      <c r="G2643" s="4" t="str" cm="1">
        <f t="array" aca="1" ref="G2643" ca="1">IF(AND(ISBLANK(INDIRECT(ADDRESS(B2643,3,1,1,"all_city_parameter_inputs"))),ISBLANK(INDIRECT(ADDRESS(B2643,2,1,1,"all_city_parameter_inputs")))),"",IF(ISBLANK(INDIRECT(ADDRESS(B2643,2,1,1,"all_city_parameter_inputs"))),"",INDIRECT(ADDRESS(B2643,2,1,1,"all_city_parameter_inputs"))))</f>
        <v>constant</v>
      </c>
      <c r="H2643" s="17" cm="1">
        <f t="array" aca="1" ref="H2643" ca="1">IF(ISBLANK(INDIRECT(ADDRESS(B2643,A2643,1,1,"all_city_parameter_inputs"))), "--",INDIRECT(ADDRESS(B2643,A2643,1,1,"all_city_parameter_inputs")))</f>
        <v>1</v>
      </c>
      <c r="I2643" s="17">
        <f ca="1">IF(OR(G2643="alpha",G2643="beta",G2643="sd",G2643="mean"),"--",VLOOKUP(C2643,Default!$B$5:$H$113,7,FALSE))</f>
        <v>1</v>
      </c>
      <c r="J2643" s="4" t="str">
        <f ca="1">VLOOKUP(F2643,Lookup!$C$5:$D$109,2, FALSE)</f>
        <v>Travel values</v>
      </c>
      <c r="K2643" s="4" t="str">
        <f ca="1">VLOOKUP(C2643,Default!$B$4:$E$113,4, FALSE)</f>
        <v>scalar for PT distance, i.e. all public transport journey (incl bus driver if added) are scaled by this scalar</v>
      </c>
      <c r="L2643" s="21" t="str" cm="1">
        <f t="array" aca="1" ref="L2643" ca="1">IF(ISNA(VLOOKUP(D2643,Grouped_Sources!$C:$C,1,FALSE)),"", INDIRECT(VLOOKUP(D2643,Grouped_Sources!$C:$G,5,FALSE)))</f>
        <v xml:space="preserve"> on OneDrive Ali Abbas - ITHIM Global\Methods and Processes\Input Parameters\DistanceScalars</v>
      </c>
      <c r="M2643" s="21"/>
      <c r="N2643" s="21"/>
    </row>
    <row r="2644" spans="1:14">
      <c r="A2644" s="5">
        <f t="shared" si="396"/>
        <v>29</v>
      </c>
      <c r="B2644" s="5">
        <f t="shared" si="397"/>
        <v>68</v>
      </c>
      <c r="C2644" s="5" t="str">
        <f t="shared" ca="1" si="395"/>
        <v>distance_scalar_pt</v>
      </c>
      <c r="D2644" s="5" t="str">
        <f t="shared" ca="1" si="394"/>
        <v>distance_scalar_pt_kisumu</v>
      </c>
      <c r="E2644" s="4" t="str" cm="1">
        <f t="array" aca="1" ref="E2644" ca="1">INDIRECT(ADDRESS(1,A2644,1,1,"all_city_parameter_inputs"))</f>
        <v>kisumu</v>
      </c>
      <c r="F2644" s="6" t="str" cm="1">
        <f t="array" aca="1" ref="F2644" ca="1">IF(AND(ISBLANK(INDIRECT(ADDRESS(B2644,2,1,1,"all_city_parameter_inputs"))), ISBLANK(INDIRECT(ADDRESS(B2644,1,1,1,"all_city_parameter_inputs")))), "", IF(ISBLANK(INDIRECT(ADDRESS(B2644,1,1,1,"all_city_parameter_inputs"))), All_city_list!F2643,INDIRECT(ADDRESS(B2644,1,1,1,"all_city_parameter_inputs"))))</f>
        <v>distance_scalar_pt</v>
      </c>
      <c r="G2644" s="4" t="str" cm="1">
        <f t="array" aca="1" ref="G2644" ca="1">IF(AND(ISBLANK(INDIRECT(ADDRESS(B2644,3,1,1,"all_city_parameter_inputs"))),ISBLANK(INDIRECT(ADDRESS(B2644,2,1,1,"all_city_parameter_inputs")))),"",IF(ISBLANK(INDIRECT(ADDRESS(B2644,2,1,1,"all_city_parameter_inputs"))),"",INDIRECT(ADDRESS(B2644,2,1,1,"all_city_parameter_inputs"))))</f>
        <v>mean</v>
      </c>
      <c r="H2644" s="17" cm="1">
        <f t="array" aca="1" ref="H2644" ca="1">IF(ISBLANK(INDIRECT(ADDRESS(B2644,A2644,1,1,"all_city_parameter_inputs"))), "--",INDIRECT(ADDRESS(B2644,A2644,1,1,"all_city_parameter_inputs")))</f>
        <v>0.99931893696353202</v>
      </c>
      <c r="I2644" s="17" t="str">
        <f ca="1">IF(OR(G2644="alpha",G2644="beta",G2644="sd",G2644="mean"),"--",VLOOKUP(C2644,Default!$B$5:$H$113,7,FALSE))</f>
        <v>--</v>
      </c>
      <c r="J2644" s="4" t="str">
        <f ca="1">VLOOKUP(F2644,Lookup!$C$5:$D$109,2, FALSE)</f>
        <v>Travel values</v>
      </c>
      <c r="K2644" s="4" t="str">
        <f ca="1">VLOOKUP(C2644,Default!$B$4:$E$113,4, FALSE)</f>
        <v>scalar for PT distance, i.e. all public transport journey (incl bus driver if added) are scaled by this scalar</v>
      </c>
      <c r="L2644" s="21" t="str" cm="1">
        <f t="array" aca="1" ref="L2644" ca="1">IF(ISNA(VLOOKUP(D2644,Grouped_Sources!$C:$C,1,FALSE)),"", INDIRECT(VLOOKUP(D2644,Grouped_Sources!$C:$G,5,FALSE)))</f>
        <v xml:space="preserve"> on OneDrive Ali Abbas - ITHIM Global\Methods and Processes\Input Parameters\DistanceScalars</v>
      </c>
      <c r="M2644" s="21"/>
      <c r="N2644" s="21"/>
    </row>
    <row r="2645" spans="1:14">
      <c r="A2645" s="5">
        <f t="shared" si="396"/>
        <v>29</v>
      </c>
      <c r="B2645" s="5">
        <f t="shared" si="397"/>
        <v>69</v>
      </c>
      <c r="C2645" s="5" t="str">
        <f t="shared" ca="1" si="395"/>
        <v>distance_scalar_pt</v>
      </c>
      <c r="D2645" s="5" t="str">
        <f t="shared" ca="1" si="394"/>
        <v>distance_scalar_pt_kisumu</v>
      </c>
      <c r="E2645" s="4" t="str" cm="1">
        <f t="array" aca="1" ref="E2645" ca="1">INDIRECT(ADDRESS(1,A2645,1,1,"all_city_parameter_inputs"))</f>
        <v>kisumu</v>
      </c>
      <c r="F2645" s="6" t="str" cm="1">
        <f t="array" aca="1" ref="F2645" ca="1">IF(AND(ISBLANK(INDIRECT(ADDRESS(B2645,2,1,1,"all_city_parameter_inputs"))), ISBLANK(INDIRECT(ADDRESS(B2645,1,1,1,"all_city_parameter_inputs")))), "", IF(ISBLANK(INDIRECT(ADDRESS(B2645,1,1,1,"all_city_parameter_inputs"))), All_city_list!F2644,INDIRECT(ADDRESS(B2645,1,1,1,"all_city_parameter_inputs"))))</f>
        <v>distance_scalar_pt</v>
      </c>
      <c r="G2645" s="4" t="str" cm="1">
        <f t="array" aca="1" ref="G2645" ca="1">IF(AND(ISBLANK(INDIRECT(ADDRESS(B2645,3,1,1,"all_city_parameter_inputs"))),ISBLANK(INDIRECT(ADDRESS(B2645,2,1,1,"all_city_parameter_inputs")))),"",IF(ISBLANK(INDIRECT(ADDRESS(B2645,2,1,1,"all_city_parameter_inputs"))),"",INDIRECT(ADDRESS(B2645,2,1,1,"all_city_parameter_inputs"))))</f>
        <v>sd</v>
      </c>
      <c r="H2645" s="17" cm="1">
        <f t="array" aca="1" ref="H2645" ca="1">IF(ISBLANK(INDIRECT(ADDRESS(B2645,A2645,1,1,"all_city_parameter_inputs"))), "--",INDIRECT(ADDRESS(B2645,A2645,1,1,"all_city_parameter_inputs")))</f>
        <v>1.03760303445729</v>
      </c>
      <c r="I2645" s="17" t="str">
        <f ca="1">IF(OR(G2645="alpha",G2645="beta",G2645="sd",G2645="mean"),"--",VLOOKUP(C2645,Default!$B$5:$H$113,7,FALSE))</f>
        <v>--</v>
      </c>
      <c r="J2645" s="4" t="str">
        <f ca="1">VLOOKUP(F2645,Lookup!$C$5:$D$109,2, FALSE)</f>
        <v>Travel values</v>
      </c>
      <c r="K2645" s="4" t="str">
        <f ca="1">VLOOKUP(C2645,Default!$B$4:$E$113,4, FALSE)</f>
        <v>scalar for PT distance, i.e. all public transport journey (incl bus driver if added) are scaled by this scalar</v>
      </c>
      <c r="L2645" s="21" t="str" cm="1">
        <f t="array" aca="1" ref="L2645" ca="1">IF(ISNA(VLOOKUP(D2645,Grouped_Sources!$C:$C,1,FALSE)),"", INDIRECT(VLOOKUP(D2645,Grouped_Sources!$C:$G,5,FALSE)))</f>
        <v xml:space="preserve"> on OneDrive Ali Abbas - ITHIM Global\Methods and Processes\Input Parameters\DistanceScalars</v>
      </c>
      <c r="M2645" s="21"/>
      <c r="N2645" s="21"/>
    </row>
    <row r="2646" spans="1:14">
      <c r="A2646" s="5">
        <f t="shared" si="396"/>
        <v>29</v>
      </c>
      <c r="B2646" s="5">
        <f t="shared" si="397"/>
        <v>70</v>
      </c>
      <c r="C2646" s="5" t="str">
        <f t="shared" ca="1" si="395"/>
        <v>distance_scalar_walking</v>
      </c>
      <c r="D2646" s="5" t="str">
        <f t="shared" ca="1" si="394"/>
        <v>distance_scalar_walking_kisumu</v>
      </c>
      <c r="E2646" s="4" t="str" cm="1">
        <f t="array" aca="1" ref="E2646" ca="1">INDIRECT(ADDRESS(1,A2646,1,1,"all_city_parameter_inputs"))</f>
        <v>kisumu</v>
      </c>
      <c r="F2646" s="6" t="str" cm="1">
        <f t="array" aca="1" ref="F2646" ca="1">IF(AND(ISBLANK(INDIRECT(ADDRESS(B2646,2,1,1,"all_city_parameter_inputs"))), ISBLANK(INDIRECT(ADDRESS(B2646,1,1,1,"all_city_parameter_inputs")))), "", IF(ISBLANK(INDIRECT(ADDRESS(B2646,1,1,1,"all_city_parameter_inputs"))), All_city_list!F2645,INDIRECT(ADDRESS(B2646,1,1,1,"all_city_parameter_inputs"))))</f>
        <v>distance_scalar_walking</v>
      </c>
      <c r="G2646" s="4" t="str" cm="1">
        <f t="array" aca="1" ref="G2646" ca="1">IF(AND(ISBLANK(INDIRECT(ADDRESS(B2646,3,1,1,"all_city_parameter_inputs"))),ISBLANK(INDIRECT(ADDRESS(B2646,2,1,1,"all_city_parameter_inputs")))),"",IF(ISBLANK(INDIRECT(ADDRESS(B2646,2,1,1,"all_city_parameter_inputs"))),"",INDIRECT(ADDRESS(B2646,2,1,1,"all_city_parameter_inputs"))))</f>
        <v>constant</v>
      </c>
      <c r="H2646" s="17" cm="1">
        <f t="array" aca="1" ref="H2646" ca="1">IF(ISBLANK(INDIRECT(ADDRESS(B2646,A2646,1,1,"all_city_parameter_inputs"))), "--",INDIRECT(ADDRESS(B2646,A2646,1,1,"all_city_parameter_inputs")))</f>
        <v>1</v>
      </c>
      <c r="I2646" s="17">
        <f ca="1">IF(OR(G2646="alpha",G2646="beta",G2646="sd",G2646="mean"),"--",VLOOKUP(C2646,Default!$B$5:$H$113,7,FALSE))</f>
        <v>1</v>
      </c>
      <c r="J2646" s="4" t="str">
        <f ca="1">VLOOKUP(F2646,Lookup!$C$5:$D$109,2, FALSE)</f>
        <v>Travel values</v>
      </c>
      <c r="K2646" s="4" t="str">
        <f ca="1">VLOOKUP(C2646,Default!$B$4:$E$113,4, FALSE)</f>
        <v>scalar for walking distance, i.e. all walking trips are scaled by this scalar</v>
      </c>
      <c r="L2646" s="21" t="str" cm="1">
        <f t="array" aca="1" ref="L2646" ca="1">IF(ISNA(VLOOKUP(D2646,Grouped_Sources!$C:$C,1,FALSE)),"", INDIRECT(VLOOKUP(D2646,Grouped_Sources!$C:$G,5,FALSE)))</f>
        <v xml:space="preserve"> on OneDrive Ali Abbas - ITHIM Global\Methods and Processes\Input Parameters\DistanceScalars</v>
      </c>
      <c r="M2646" s="21"/>
      <c r="N2646" s="21"/>
    </row>
    <row r="2647" spans="1:14">
      <c r="A2647" s="5">
        <f t="shared" si="396"/>
        <v>29</v>
      </c>
      <c r="B2647" s="5">
        <f t="shared" si="397"/>
        <v>71</v>
      </c>
      <c r="C2647" s="5" t="str">
        <f t="shared" ca="1" si="395"/>
        <v>distance_scalar_walking</v>
      </c>
      <c r="D2647" s="5" t="str">
        <f t="shared" ca="1" si="394"/>
        <v>distance_scalar_walking_kisumu</v>
      </c>
      <c r="E2647" s="4" t="str" cm="1">
        <f t="array" aca="1" ref="E2647" ca="1">INDIRECT(ADDRESS(1,A2647,1,1,"all_city_parameter_inputs"))</f>
        <v>kisumu</v>
      </c>
      <c r="F2647" s="6" t="str" cm="1">
        <f t="array" aca="1" ref="F2647" ca="1">IF(AND(ISBLANK(INDIRECT(ADDRESS(B2647,2,1,1,"all_city_parameter_inputs"))), ISBLANK(INDIRECT(ADDRESS(B2647,1,1,1,"all_city_parameter_inputs")))), "", IF(ISBLANK(INDIRECT(ADDRESS(B2647,1,1,1,"all_city_parameter_inputs"))), All_city_list!F2646,INDIRECT(ADDRESS(B2647,1,1,1,"all_city_parameter_inputs"))))</f>
        <v>distance_scalar_walking</v>
      </c>
      <c r="G2647" s="4" t="str" cm="1">
        <f t="array" aca="1" ref="G2647" ca="1">IF(AND(ISBLANK(INDIRECT(ADDRESS(B2647,3,1,1,"all_city_parameter_inputs"))),ISBLANK(INDIRECT(ADDRESS(B2647,2,1,1,"all_city_parameter_inputs")))),"",IF(ISBLANK(INDIRECT(ADDRESS(B2647,2,1,1,"all_city_parameter_inputs"))),"",INDIRECT(ADDRESS(B2647,2,1,1,"all_city_parameter_inputs"))))</f>
        <v>mean</v>
      </c>
      <c r="H2647" s="17" cm="1">
        <f t="array" aca="1" ref="H2647" ca="1">IF(ISBLANK(INDIRECT(ADDRESS(B2647,A2647,1,1,"all_city_parameter_inputs"))), "--",INDIRECT(ADDRESS(B2647,A2647,1,1,"all_city_parameter_inputs")))</f>
        <v>0.99986923672765704</v>
      </c>
      <c r="I2647" s="17" t="str">
        <f ca="1">IF(OR(G2647="alpha",G2647="beta",G2647="sd",G2647="mean"),"--",VLOOKUP(C2647,Default!$B$5:$H$113,7,FALSE))</f>
        <v>--</v>
      </c>
      <c r="J2647" s="4" t="str">
        <f ca="1">VLOOKUP(F2647,Lookup!$C$5:$D$109,2, FALSE)</f>
        <v>Travel values</v>
      </c>
      <c r="K2647" s="4" t="str">
        <f ca="1">VLOOKUP(C2647,Default!$B$4:$E$113,4, FALSE)</f>
        <v>scalar for walking distance, i.e. all walking trips are scaled by this scalar</v>
      </c>
      <c r="L2647" s="21" t="str" cm="1">
        <f t="array" aca="1" ref="L2647" ca="1">IF(ISNA(VLOOKUP(D2647,Grouped_Sources!$C:$C,1,FALSE)),"", INDIRECT(VLOOKUP(D2647,Grouped_Sources!$C:$G,5,FALSE)))</f>
        <v xml:space="preserve"> on OneDrive Ali Abbas - ITHIM Global\Methods and Processes\Input Parameters\DistanceScalars</v>
      </c>
      <c r="M2647" s="21"/>
      <c r="N2647" s="21"/>
    </row>
    <row r="2648" spans="1:14">
      <c r="A2648" s="5">
        <f t="shared" si="396"/>
        <v>29</v>
      </c>
      <c r="B2648" s="5">
        <f t="shared" si="397"/>
        <v>72</v>
      </c>
      <c r="C2648" s="5" t="str">
        <f t="shared" ca="1" si="395"/>
        <v>distance_scalar_walking</v>
      </c>
      <c r="D2648" s="5" t="str">
        <f t="shared" ca="1" si="394"/>
        <v>distance_scalar_walking_kisumu</v>
      </c>
      <c r="E2648" s="4" t="str" cm="1">
        <f t="array" aca="1" ref="E2648" ca="1">INDIRECT(ADDRESS(1,A2648,1,1,"all_city_parameter_inputs"))</f>
        <v>kisumu</v>
      </c>
      <c r="F2648" s="6" t="str" cm="1">
        <f t="array" aca="1" ref="F2648" ca="1">IF(AND(ISBLANK(INDIRECT(ADDRESS(B2648,2,1,1,"all_city_parameter_inputs"))), ISBLANK(INDIRECT(ADDRESS(B2648,1,1,1,"all_city_parameter_inputs")))), "", IF(ISBLANK(INDIRECT(ADDRESS(B2648,1,1,1,"all_city_parameter_inputs"))), All_city_list!F2647,INDIRECT(ADDRESS(B2648,1,1,1,"all_city_parameter_inputs"))))</f>
        <v>distance_scalar_walking</v>
      </c>
      <c r="G2648" s="4" t="str" cm="1">
        <f t="array" aca="1" ref="G2648" ca="1">IF(AND(ISBLANK(INDIRECT(ADDRESS(B2648,3,1,1,"all_city_parameter_inputs"))),ISBLANK(INDIRECT(ADDRESS(B2648,2,1,1,"all_city_parameter_inputs")))),"",IF(ISBLANK(INDIRECT(ADDRESS(B2648,2,1,1,"all_city_parameter_inputs"))),"",INDIRECT(ADDRESS(B2648,2,1,1,"all_city_parameter_inputs"))))</f>
        <v>sd</v>
      </c>
      <c r="H2648" s="17" cm="1">
        <f t="array" aca="1" ref="H2648" ca="1">IF(ISBLANK(INDIRECT(ADDRESS(B2648,A2648,1,1,"all_city_parameter_inputs"))), "--",INDIRECT(ADDRESS(B2648,A2648,1,1,"all_city_parameter_inputs")))</f>
        <v>1.01630379070878</v>
      </c>
      <c r="I2648" s="17" t="str">
        <f ca="1">IF(OR(G2648="alpha",G2648="beta",G2648="sd",G2648="mean"),"--",VLOOKUP(C2648,Default!$B$5:$H$113,7,FALSE))</f>
        <v>--</v>
      </c>
      <c r="J2648" s="4" t="str">
        <f ca="1">VLOOKUP(F2648,Lookup!$C$5:$D$109,2, FALSE)</f>
        <v>Travel values</v>
      </c>
      <c r="K2648" s="4" t="str">
        <f ca="1">VLOOKUP(C2648,Default!$B$4:$E$113,4, FALSE)</f>
        <v>scalar for walking distance, i.e. all walking trips are scaled by this scalar</v>
      </c>
      <c r="L2648" s="21" t="str" cm="1">
        <f t="array" aca="1" ref="L2648" ca="1">IF(ISNA(VLOOKUP(D2648,Grouped_Sources!$C:$C,1,FALSE)),"", INDIRECT(VLOOKUP(D2648,Grouped_Sources!$C:$G,5,FALSE)))</f>
        <v xml:space="preserve"> on OneDrive Ali Abbas - ITHIM Global\Methods and Processes\Input Parameters\DistanceScalars</v>
      </c>
      <c r="M2648" s="21"/>
      <c r="N2648" s="21"/>
    </row>
    <row r="2649" spans="1:14">
      <c r="A2649" s="5">
        <f t="shared" si="396"/>
        <v>29</v>
      </c>
      <c r="B2649" s="5">
        <f t="shared" si="397"/>
        <v>73</v>
      </c>
      <c r="C2649" s="5" t="str">
        <f t="shared" ca="1" si="395"/>
        <v>distance_scalar_cycling</v>
      </c>
      <c r="D2649" s="5" t="str">
        <f t="shared" ca="1" si="394"/>
        <v>distance_scalar_cycling_kisumu</v>
      </c>
      <c r="E2649" s="4" t="str" cm="1">
        <f t="array" aca="1" ref="E2649" ca="1">INDIRECT(ADDRESS(1,A2649,1,1,"all_city_parameter_inputs"))</f>
        <v>kisumu</v>
      </c>
      <c r="F2649" s="6" t="str" cm="1">
        <f t="array" aca="1" ref="F2649" ca="1">IF(AND(ISBLANK(INDIRECT(ADDRESS(B2649,2,1,1,"all_city_parameter_inputs"))), ISBLANK(INDIRECT(ADDRESS(B2649,1,1,1,"all_city_parameter_inputs")))), "", IF(ISBLANK(INDIRECT(ADDRESS(B2649,1,1,1,"all_city_parameter_inputs"))), All_city_list!F2648,INDIRECT(ADDRESS(B2649,1,1,1,"all_city_parameter_inputs"))))</f>
        <v>distance_scalar_cycling</v>
      </c>
      <c r="G2649" s="4" t="str" cm="1">
        <f t="array" aca="1" ref="G2649" ca="1">IF(AND(ISBLANK(INDIRECT(ADDRESS(B2649,3,1,1,"all_city_parameter_inputs"))),ISBLANK(INDIRECT(ADDRESS(B2649,2,1,1,"all_city_parameter_inputs")))),"",IF(ISBLANK(INDIRECT(ADDRESS(B2649,2,1,1,"all_city_parameter_inputs"))),"",INDIRECT(ADDRESS(B2649,2,1,1,"all_city_parameter_inputs"))))</f>
        <v>constant</v>
      </c>
      <c r="H2649" s="17" cm="1">
        <f t="array" aca="1" ref="H2649" ca="1">IF(ISBLANK(INDIRECT(ADDRESS(B2649,A2649,1,1,"all_city_parameter_inputs"))), "--",INDIRECT(ADDRESS(B2649,A2649,1,1,"all_city_parameter_inputs")))</f>
        <v>1</v>
      </c>
      <c r="I2649" s="17">
        <f ca="1">IF(OR(G2649="alpha",G2649="beta",G2649="sd",G2649="mean"),"--",VLOOKUP(C2649,Default!$B$5:$H$113,7,FALSE))</f>
        <v>1</v>
      </c>
      <c r="J2649" s="4" t="str">
        <f ca="1">VLOOKUP(F2649,Lookup!$C$5:$D$109,2, FALSE)</f>
        <v>Travel values</v>
      </c>
      <c r="K2649" s="4" t="str">
        <f ca="1">VLOOKUP(C2649,Default!$B$4:$E$113,4, FALSE)</f>
        <v>scalar for cycling distance, i.e. all cycling trips are scaled by this scalar</v>
      </c>
      <c r="L2649" s="21" t="str" cm="1">
        <f t="array" aca="1" ref="L2649" ca="1">IF(ISNA(VLOOKUP(D2649,Grouped_Sources!$C:$C,1,FALSE)),"", INDIRECT(VLOOKUP(D2649,Grouped_Sources!$C:$G,5,FALSE)))</f>
        <v xml:space="preserve"> on OneDrive Ali Abbas - ITHIM Global\Methods and Processes\Input Parameters\DistanceScalars</v>
      </c>
      <c r="M2649" s="21"/>
      <c r="N2649" s="21"/>
    </row>
    <row r="2650" spans="1:14">
      <c r="A2650" s="5">
        <f t="shared" si="396"/>
        <v>29</v>
      </c>
      <c r="B2650" s="5">
        <f t="shared" si="397"/>
        <v>74</v>
      </c>
      <c r="C2650" s="5" t="str">
        <f t="shared" ca="1" si="395"/>
        <v>distance_scalar_cycling</v>
      </c>
      <c r="D2650" s="5" t="str">
        <f t="shared" ca="1" si="394"/>
        <v>distance_scalar_cycling_kisumu</v>
      </c>
      <c r="E2650" s="4" t="str" cm="1">
        <f t="array" aca="1" ref="E2650" ca="1">INDIRECT(ADDRESS(1,A2650,1,1,"all_city_parameter_inputs"))</f>
        <v>kisumu</v>
      </c>
      <c r="F2650" s="6" t="str" cm="1">
        <f t="array" aca="1" ref="F2650" ca="1">IF(AND(ISBLANK(INDIRECT(ADDRESS(B2650,2,1,1,"all_city_parameter_inputs"))), ISBLANK(INDIRECT(ADDRESS(B2650,1,1,1,"all_city_parameter_inputs")))), "", IF(ISBLANK(INDIRECT(ADDRESS(B2650,1,1,1,"all_city_parameter_inputs"))), All_city_list!F2649,INDIRECT(ADDRESS(B2650,1,1,1,"all_city_parameter_inputs"))))</f>
        <v>distance_scalar_cycling</v>
      </c>
      <c r="G2650" s="4" t="str" cm="1">
        <f t="array" aca="1" ref="G2650" ca="1">IF(AND(ISBLANK(INDIRECT(ADDRESS(B2650,3,1,1,"all_city_parameter_inputs"))),ISBLANK(INDIRECT(ADDRESS(B2650,2,1,1,"all_city_parameter_inputs")))),"",IF(ISBLANK(INDIRECT(ADDRESS(B2650,2,1,1,"all_city_parameter_inputs"))),"",INDIRECT(ADDRESS(B2650,2,1,1,"all_city_parameter_inputs"))))</f>
        <v>mean</v>
      </c>
      <c r="H2650" s="17" cm="1">
        <f t="array" aca="1" ref="H2650" ca="1">IF(ISBLANK(INDIRECT(ADDRESS(B2650,A2650,1,1,"all_city_parameter_inputs"))), "--",INDIRECT(ADDRESS(B2650,A2650,1,1,"all_city_parameter_inputs")))</f>
        <v>0.99951638457049297</v>
      </c>
      <c r="I2650" s="17" t="str">
        <f ca="1">IF(OR(G2650="alpha",G2650="beta",G2650="sd",G2650="mean"),"--",VLOOKUP(C2650,Default!$B$5:$H$113,7,FALSE))</f>
        <v>--</v>
      </c>
      <c r="J2650" s="4" t="str">
        <f ca="1">VLOOKUP(F2650,Lookup!$C$5:$D$109,2, FALSE)</f>
        <v>Travel values</v>
      </c>
      <c r="K2650" s="4" t="str">
        <f ca="1">VLOOKUP(C2650,Default!$B$4:$E$113,4, FALSE)</f>
        <v>scalar for cycling distance, i.e. all cycling trips are scaled by this scalar</v>
      </c>
      <c r="L2650" s="21" t="str" cm="1">
        <f t="array" aca="1" ref="L2650" ca="1">IF(ISNA(VLOOKUP(D2650,Grouped_Sources!$C:$C,1,FALSE)),"", INDIRECT(VLOOKUP(D2650,Grouped_Sources!$C:$G,5,FALSE)))</f>
        <v xml:space="preserve"> on OneDrive Ali Abbas - ITHIM Global\Methods and Processes\Input Parameters\DistanceScalars</v>
      </c>
      <c r="M2650" s="21"/>
      <c r="N2650" s="21"/>
    </row>
    <row r="2651" spans="1:14">
      <c r="A2651" s="5">
        <f t="shared" si="396"/>
        <v>29</v>
      </c>
      <c r="B2651" s="5">
        <f t="shared" si="397"/>
        <v>75</v>
      </c>
      <c r="C2651" s="5" t="str">
        <f t="shared" ca="1" si="395"/>
        <v>distance_scalar_cycling</v>
      </c>
      <c r="D2651" s="5" t="str">
        <f t="shared" ca="1" si="394"/>
        <v>distance_scalar_cycling_kisumu</v>
      </c>
      <c r="E2651" s="4" t="str" cm="1">
        <f t="array" aca="1" ref="E2651" ca="1">INDIRECT(ADDRESS(1,A2651,1,1,"all_city_parameter_inputs"))</f>
        <v>kisumu</v>
      </c>
      <c r="F2651" s="6" t="str" cm="1">
        <f t="array" aca="1" ref="F2651" ca="1">IF(AND(ISBLANK(INDIRECT(ADDRESS(B2651,2,1,1,"all_city_parameter_inputs"))), ISBLANK(INDIRECT(ADDRESS(B2651,1,1,1,"all_city_parameter_inputs")))), "", IF(ISBLANK(INDIRECT(ADDRESS(B2651,1,1,1,"all_city_parameter_inputs"))), All_city_list!F2650,INDIRECT(ADDRESS(B2651,1,1,1,"all_city_parameter_inputs"))))</f>
        <v>distance_scalar_cycling</v>
      </c>
      <c r="G2651" s="4" t="str" cm="1">
        <f t="array" aca="1" ref="G2651" ca="1">IF(AND(ISBLANK(INDIRECT(ADDRESS(B2651,3,1,1,"all_city_parameter_inputs"))),ISBLANK(INDIRECT(ADDRESS(B2651,2,1,1,"all_city_parameter_inputs")))),"",IF(ISBLANK(INDIRECT(ADDRESS(B2651,2,1,1,"all_city_parameter_inputs"))),"",INDIRECT(ADDRESS(B2651,2,1,1,"all_city_parameter_inputs"))))</f>
        <v>sd</v>
      </c>
      <c r="H2651" s="17" cm="1">
        <f t="array" aca="1" ref="H2651" ca="1">IF(ISBLANK(INDIRECT(ADDRESS(B2651,A2651,1,1,"all_city_parameter_inputs"))), "--",INDIRECT(ADDRESS(B2651,A2651,1,1,"all_city_parameter_inputs")))</f>
        <v>1.0315928834936801</v>
      </c>
      <c r="I2651" s="17" t="str">
        <f ca="1">IF(OR(G2651="alpha",G2651="beta",G2651="sd",G2651="mean"),"--",VLOOKUP(C2651,Default!$B$5:$H$113,7,FALSE))</f>
        <v>--</v>
      </c>
      <c r="J2651" s="4" t="str">
        <f ca="1">VLOOKUP(F2651,Lookup!$C$5:$D$109,2, FALSE)</f>
        <v>Travel values</v>
      </c>
      <c r="K2651" s="4" t="str">
        <f ca="1">VLOOKUP(C2651,Default!$B$4:$E$113,4, FALSE)</f>
        <v>scalar for cycling distance, i.e. all cycling trips are scaled by this scalar</v>
      </c>
      <c r="L2651" s="21" t="str" cm="1">
        <f t="array" aca="1" ref="L2651" ca="1">IF(ISNA(VLOOKUP(D2651,Grouped_Sources!$C:$C,1,FALSE)),"", INDIRECT(VLOOKUP(D2651,Grouped_Sources!$C:$G,5,FALSE)))</f>
        <v xml:space="preserve"> on OneDrive Ali Abbas - ITHIM Global\Methods and Processes\Input Parameters\DistanceScalars</v>
      </c>
      <c r="M2651" s="21"/>
      <c r="N2651" s="21"/>
    </row>
    <row r="2652" spans="1:14">
      <c r="A2652" s="5">
        <f t="shared" si="396"/>
        <v>29</v>
      </c>
      <c r="B2652" s="5">
        <f t="shared" si="397"/>
        <v>76</v>
      </c>
      <c r="C2652" s="5" t="str">
        <f t="shared" ca="1" si="395"/>
        <v>CO2_emission_inventories motorcycle</v>
      </c>
      <c r="D2652" s="5" t="str">
        <f t="shared" ca="1" si="394"/>
        <v>CO2_emission_inventories_kisumu</v>
      </c>
      <c r="E2652" s="4" t="str" cm="1">
        <f t="array" aca="1" ref="E2652" ca="1">INDIRECT(ADDRESS(1,A2652,1,1,"all_city_parameter_inputs"))</f>
        <v>kisumu</v>
      </c>
      <c r="F2652" s="6" t="str" cm="1">
        <f t="array" aca="1" ref="F2652" ca="1">IF(AND(ISBLANK(INDIRECT(ADDRESS(B2652,2,1,1,"all_city_parameter_inputs"))), ISBLANK(INDIRECT(ADDRESS(B2652,1,1,1,"all_city_parameter_inputs")))), "", IF(ISBLANK(INDIRECT(ADDRESS(B2652,1,1,1,"all_city_parameter_inputs"))), All_city_list!F2651,INDIRECT(ADDRESS(B2652,1,1,1,"all_city_parameter_inputs"))))</f>
        <v>CO2_emission_inventories</v>
      </c>
      <c r="G2652" s="4" t="str" cm="1">
        <f t="array" aca="1" ref="G2652" ca="1">IF(AND(ISBLANK(INDIRECT(ADDRESS(B2652,3,1,1,"all_city_parameter_inputs"))),ISBLANK(INDIRECT(ADDRESS(B2652,2,1,1,"all_city_parameter_inputs")))),"",IF(ISBLANK(INDIRECT(ADDRESS(B2652,2,1,1,"all_city_parameter_inputs"))),"",INDIRECT(ADDRESS(B2652,2,1,1,"all_city_parameter_inputs"))))</f>
        <v>motorcycle</v>
      </c>
      <c r="H2652" s="17" cm="1">
        <f t="array" aca="1" ref="H2652" ca="1">IF(ISBLANK(INDIRECT(ADDRESS(B2652,A2652,1,1,"all_city_parameter_inputs"))), "--",INDIRECT(ADDRESS(B2652,A2652,1,1,"all_city_parameter_inputs")))</f>
        <v>24.4</v>
      </c>
      <c r="I2652" s="17">
        <f ca="1">IF(OR(G2652="alpha",G2652="beta",G2652="sd",G2652="mean"),"--",VLOOKUP(C2652,Default!$B$5:$H$113,7,FALSE))</f>
        <v>30033.571810000001</v>
      </c>
      <c r="J2652" s="4" t="str">
        <f ca="1">VLOOKUP(F2652,Lookup!$C$5:$D$109,2, FALSE)</f>
        <v>Pollution values</v>
      </c>
      <c r="K2652" s="4" t="str">
        <f ca="1">VLOOKUP(C2652,Default!$B$4:$E$113,4, FALSE)</f>
        <v>- used to estimate the CO2 for scenarios (function "scenario_co2_calculations").
- used to create the VEHICLE_INVENTORY, with speeds, PM and CO2 emissions (function "set_vehicle_inventory").</v>
      </c>
      <c r="L2652" s="29" t="str" cm="1">
        <f t="array" aca="1" ref="L2652" ca="1">IF(ISNA(VLOOKUP(D2652,Grouped_Sources!$C:$C,1,FALSE)),"", INDIRECT(VLOOKUP(D2652,Grouped_Sources!$C:$G,5,FALSE)))</f>
        <v/>
      </c>
      <c r="M2652" s="29"/>
      <c r="N2652" s="21"/>
    </row>
    <row r="2653" spans="1:14">
      <c r="A2653" s="5">
        <f t="shared" si="396"/>
        <v>29</v>
      </c>
      <c r="B2653" s="5">
        <f t="shared" si="397"/>
        <v>77</v>
      </c>
      <c r="C2653" s="5" t="str">
        <f t="shared" ca="1" si="395"/>
        <v>CO2_emission_inventories car</v>
      </c>
      <c r="D2653" s="5" t="str">
        <f t="shared" ca="1" si="394"/>
        <v>CO2_emission_inventories_kisumu</v>
      </c>
      <c r="E2653" s="4" t="str" cm="1">
        <f t="array" aca="1" ref="E2653" ca="1">INDIRECT(ADDRESS(1,A2653,1,1,"all_city_parameter_inputs"))</f>
        <v>kisumu</v>
      </c>
      <c r="F2653" s="6" t="str" cm="1">
        <f t="array" aca="1" ref="F2653" ca="1">IF(AND(ISBLANK(INDIRECT(ADDRESS(B2653,2,1,1,"all_city_parameter_inputs"))), ISBLANK(INDIRECT(ADDRESS(B2653,1,1,1,"all_city_parameter_inputs")))), "", IF(ISBLANK(INDIRECT(ADDRESS(B2653,1,1,1,"all_city_parameter_inputs"))), All_city_list!F2652,INDIRECT(ADDRESS(B2653,1,1,1,"all_city_parameter_inputs"))))</f>
        <v>CO2_emission_inventories</v>
      </c>
      <c r="G2653" s="4" t="str" cm="1">
        <f t="array" aca="1" ref="G2653" ca="1">IF(AND(ISBLANK(INDIRECT(ADDRESS(B2653,3,1,1,"all_city_parameter_inputs"))),ISBLANK(INDIRECT(ADDRESS(B2653,2,1,1,"all_city_parameter_inputs")))),"",IF(ISBLANK(INDIRECT(ADDRESS(B2653,2,1,1,"all_city_parameter_inputs"))),"",INDIRECT(ADDRESS(B2653,2,1,1,"all_city_parameter_inputs"))))</f>
        <v>car</v>
      </c>
      <c r="H2653" s="17" cm="1">
        <f t="array" aca="1" ref="H2653" ca="1">IF(ISBLANK(INDIRECT(ADDRESS(B2653,A2653,1,1,"all_city_parameter_inputs"))), "--",INDIRECT(ADDRESS(B2653,A2653,1,1,"all_city_parameter_inputs")))</f>
        <v>2857</v>
      </c>
      <c r="I2653" s="17">
        <f ca="1">IF(OR(G2653="alpha",G2653="beta",G2653="sd",G2653="mean"),"--",VLOOKUP(C2653,Default!$B$5:$H$113,7,FALSE))</f>
        <v>1033377.341</v>
      </c>
      <c r="J2653" s="4" t="str">
        <f ca="1">VLOOKUP(F2653,Lookup!$C$5:$D$109,2, FALSE)</f>
        <v>Pollution values</v>
      </c>
      <c r="K2653" s="4">
        <f ca="1">VLOOKUP(C2653,Default!$B$4:$E$113,4, FALSE)</f>
        <v>0</v>
      </c>
      <c r="L2653" s="29" t="str" cm="1">
        <f t="array" aca="1" ref="L2653" ca="1">IF(ISNA(VLOOKUP(D2653,Grouped_Sources!$C:$C,1,FALSE)),"", INDIRECT(VLOOKUP(D2653,Grouped_Sources!$C:$G,5,FALSE)))</f>
        <v/>
      </c>
      <c r="M2653" s="29"/>
      <c r="N2653" s="21"/>
    </row>
    <row r="2654" spans="1:14">
      <c r="A2654" s="5">
        <f t="shared" si="396"/>
        <v>29</v>
      </c>
      <c r="B2654" s="5">
        <f t="shared" si="397"/>
        <v>78</v>
      </c>
      <c r="C2654" s="5" t="str">
        <f t="shared" ca="1" si="395"/>
        <v>CO2_emission_inventories bus_driver</v>
      </c>
      <c r="D2654" s="5" t="str">
        <f t="shared" ca="1" si="394"/>
        <v>CO2_emission_inventories_kisumu</v>
      </c>
      <c r="E2654" s="4" t="str" cm="1">
        <f t="array" aca="1" ref="E2654" ca="1">INDIRECT(ADDRESS(1,A2654,1,1,"all_city_parameter_inputs"))</f>
        <v>kisumu</v>
      </c>
      <c r="F2654" s="6" t="str" cm="1">
        <f t="array" aca="1" ref="F2654" ca="1">IF(AND(ISBLANK(INDIRECT(ADDRESS(B2654,2,1,1,"all_city_parameter_inputs"))), ISBLANK(INDIRECT(ADDRESS(B2654,1,1,1,"all_city_parameter_inputs")))), "", IF(ISBLANK(INDIRECT(ADDRESS(B2654,1,1,1,"all_city_parameter_inputs"))), All_city_list!F2653,INDIRECT(ADDRESS(B2654,1,1,1,"all_city_parameter_inputs"))))</f>
        <v>CO2_emission_inventories</v>
      </c>
      <c r="G2654" s="4" t="str" cm="1">
        <f t="array" aca="1" ref="G2654" ca="1">IF(AND(ISBLANK(INDIRECT(ADDRESS(B2654,3,1,1,"all_city_parameter_inputs"))),ISBLANK(INDIRECT(ADDRESS(B2654,2,1,1,"all_city_parameter_inputs")))),"",IF(ISBLANK(INDIRECT(ADDRESS(B2654,2,1,1,"all_city_parameter_inputs"))),"",INDIRECT(ADDRESS(B2654,2,1,1,"all_city_parameter_inputs"))))</f>
        <v>bus_driver</v>
      </c>
      <c r="H2654" s="17" cm="1">
        <f t="array" aca="1" ref="H2654" ca="1">IF(ISBLANK(INDIRECT(ADDRESS(B2654,A2654,1,1,"all_city_parameter_inputs"))), "--",INDIRECT(ADDRESS(B2654,A2654,1,1,"all_city_parameter_inputs")))</f>
        <v>425</v>
      </c>
      <c r="I2654" s="17">
        <f ca="1">IF(OR(G2654="alpha",G2654="beta",G2654="sd",G2654="mean"),"--",VLOOKUP(C2654,Default!$B$5:$H$113,7,FALSE))</f>
        <v>100429.7216</v>
      </c>
      <c r="J2654" s="4" t="str">
        <f ca="1">VLOOKUP(F2654,Lookup!$C$5:$D$109,2, FALSE)</f>
        <v>Pollution values</v>
      </c>
      <c r="K2654" s="4">
        <f ca="1">VLOOKUP(C2654,Default!$B$4:$E$113,4, FALSE)</f>
        <v>0</v>
      </c>
      <c r="L2654" s="29" t="str" cm="1">
        <f t="array" aca="1" ref="L2654" ca="1">IF(ISNA(VLOOKUP(D2654,Grouped_Sources!$C:$C,1,FALSE)),"", INDIRECT(VLOOKUP(D2654,Grouped_Sources!$C:$G,5,FALSE)))</f>
        <v/>
      </c>
      <c r="M2654" s="29"/>
      <c r="N2654" s="21"/>
    </row>
    <row r="2655" spans="1:14">
      <c r="A2655" s="5">
        <f t="shared" si="396"/>
        <v>29</v>
      </c>
      <c r="B2655" s="5">
        <f t="shared" si="397"/>
        <v>79</v>
      </c>
      <c r="C2655" s="5" t="str">
        <f t="shared" ca="1" si="395"/>
        <v>CO2_emission_inventories big_truck</v>
      </c>
      <c r="D2655" s="5" t="str">
        <f t="shared" ca="1" si="394"/>
        <v>CO2_emission_inventories_kisumu</v>
      </c>
      <c r="E2655" s="4" t="str" cm="1">
        <f t="array" aca="1" ref="E2655" ca="1">INDIRECT(ADDRESS(1,A2655,1,1,"all_city_parameter_inputs"))</f>
        <v>kisumu</v>
      </c>
      <c r="F2655" s="6" t="str" cm="1">
        <f t="array" aca="1" ref="F2655" ca="1">IF(AND(ISBLANK(INDIRECT(ADDRESS(B2655,2,1,1,"all_city_parameter_inputs"))), ISBLANK(INDIRECT(ADDRESS(B2655,1,1,1,"all_city_parameter_inputs")))), "", IF(ISBLANK(INDIRECT(ADDRESS(B2655,1,1,1,"all_city_parameter_inputs"))), All_city_list!F2654,INDIRECT(ADDRESS(B2655,1,1,1,"all_city_parameter_inputs"))))</f>
        <v>CO2_emission_inventories</v>
      </c>
      <c r="G2655" s="4" t="str" cm="1">
        <f t="array" aca="1" ref="G2655" ca="1">IF(AND(ISBLANK(INDIRECT(ADDRESS(B2655,3,1,1,"all_city_parameter_inputs"))),ISBLANK(INDIRECT(ADDRESS(B2655,2,1,1,"all_city_parameter_inputs")))),"",IF(ISBLANK(INDIRECT(ADDRESS(B2655,2,1,1,"all_city_parameter_inputs"))),"",INDIRECT(ADDRESS(B2655,2,1,1,"all_city_parameter_inputs"))))</f>
        <v>big_truck</v>
      </c>
      <c r="H2655" s="17" cm="1">
        <f t="array" aca="1" ref="H2655" ca="1">IF(ISBLANK(INDIRECT(ADDRESS(B2655,A2655,1,1,"all_city_parameter_inputs"))), "--",INDIRECT(ADDRESS(B2655,A2655,1,1,"all_city_parameter_inputs")))</f>
        <v>2687</v>
      </c>
      <c r="I2655" s="17">
        <f ca="1">IF(OR(G2655="alpha",G2655="beta",G2655="sd",G2655="mean"),"--",VLOOKUP(C2655,Default!$B$5:$H$113,7,FALSE))</f>
        <v>259655.32449999999</v>
      </c>
      <c r="J2655" s="4" t="str">
        <f ca="1">VLOOKUP(F2655,Lookup!$C$5:$D$109,2, FALSE)</f>
        <v>Pollution values</v>
      </c>
      <c r="K2655" s="4">
        <f ca="1">VLOOKUP(C2655,Default!$B$4:$E$113,4, FALSE)</f>
        <v>0</v>
      </c>
      <c r="L2655" s="29" t="str" cm="1">
        <f t="array" aca="1" ref="L2655" ca="1">IF(ISNA(VLOOKUP(D2655,Grouped_Sources!$C:$C,1,FALSE)),"", INDIRECT(VLOOKUP(D2655,Grouped_Sources!$C:$G,5,FALSE)))</f>
        <v/>
      </c>
      <c r="M2655" s="29"/>
      <c r="N2655" s="21"/>
    </row>
    <row r="2656" spans="1:14">
      <c r="A2656" s="5">
        <f t="shared" si="396"/>
        <v>29</v>
      </c>
      <c r="B2656" s="5">
        <f t="shared" si="397"/>
        <v>80</v>
      </c>
      <c r="C2656" s="5" t="str">
        <f t="shared" ca="1" si="395"/>
        <v>CO2_emission_inventories truck</v>
      </c>
      <c r="D2656" s="5" t="str">
        <f t="shared" ca="1" si="394"/>
        <v>CO2_emission_inventories_kisumu</v>
      </c>
      <c r="E2656" s="4" t="str" cm="1">
        <f t="array" aca="1" ref="E2656" ca="1">INDIRECT(ADDRESS(1,A2656,1,1,"all_city_parameter_inputs"))</f>
        <v>kisumu</v>
      </c>
      <c r="F2656" s="6" t="str" cm="1">
        <f t="array" aca="1" ref="F2656" ca="1">IF(AND(ISBLANK(INDIRECT(ADDRESS(B2656,2,1,1,"all_city_parameter_inputs"))), ISBLANK(INDIRECT(ADDRESS(B2656,1,1,1,"all_city_parameter_inputs")))), "", IF(ISBLANK(INDIRECT(ADDRESS(B2656,1,1,1,"all_city_parameter_inputs"))), All_city_list!F2655,INDIRECT(ADDRESS(B2656,1,1,1,"all_city_parameter_inputs"))))</f>
        <v>CO2_emission_inventories</v>
      </c>
      <c r="G2656" s="4" t="str" cm="1">
        <f t="array" aca="1" ref="G2656" ca="1">IF(AND(ISBLANK(INDIRECT(ADDRESS(B2656,3,1,1,"all_city_parameter_inputs"))),ISBLANK(INDIRECT(ADDRESS(B2656,2,1,1,"all_city_parameter_inputs")))),"",IF(ISBLANK(INDIRECT(ADDRESS(B2656,2,1,1,"all_city_parameter_inputs"))),"",INDIRECT(ADDRESS(B2656,2,1,1,"all_city_parameter_inputs"))))</f>
        <v>truck</v>
      </c>
      <c r="H2656" s="17" cm="1">
        <f t="array" aca="1" ref="H2656" ca="1">IF(ISBLANK(INDIRECT(ADDRESS(B2656,A2656,1,1,"all_city_parameter_inputs"))), "--",INDIRECT(ADDRESS(B2656,A2656,1,1,"all_city_parameter_inputs")))</f>
        <v>1021</v>
      </c>
      <c r="I2656" s="17">
        <f ca="1">IF(OR(G2656="alpha",G2656="beta",G2656="sd",G2656="mean"),"--",VLOOKUP(C2656,Default!$B$5:$H$113,7,FALSE))</f>
        <v>163516.11319999999</v>
      </c>
      <c r="J2656" s="4" t="str">
        <f ca="1">VLOOKUP(F2656,Lookup!$C$5:$D$109,2, FALSE)</f>
        <v>Pollution values</v>
      </c>
      <c r="K2656" s="4">
        <f ca="1">VLOOKUP(C2656,Default!$B$4:$E$113,4, FALSE)</f>
        <v>0</v>
      </c>
      <c r="L2656" s="29" t="str" cm="1">
        <f t="array" aca="1" ref="L2656" ca="1">IF(ISNA(VLOOKUP(D2656,Grouped_Sources!$C:$C,1,FALSE)),"", INDIRECT(VLOOKUP(D2656,Grouped_Sources!$C:$G,5,FALSE)))</f>
        <v/>
      </c>
      <c r="M2656" s="29"/>
      <c r="N2656" s="21"/>
    </row>
    <row r="2657" spans="1:14">
      <c r="A2657" s="5">
        <f t="shared" si="396"/>
        <v>29</v>
      </c>
      <c r="B2657" s="5">
        <f t="shared" si="397"/>
        <v>81</v>
      </c>
      <c r="C2657" s="5" t="str">
        <f t="shared" ca="1" si="395"/>
        <v>CO2_emission_inventories van</v>
      </c>
      <c r="D2657" s="5" t="str">
        <f t="shared" ref="D2657:D2730" ca="1" si="398">F2657&amp;"_"&amp;E2657</f>
        <v>CO2_emission_inventories_kisumu</v>
      </c>
      <c r="E2657" s="4" t="str" cm="1">
        <f t="array" aca="1" ref="E2657" ca="1">INDIRECT(ADDRESS(1,A2657,1,1,"all_city_parameter_inputs"))</f>
        <v>kisumu</v>
      </c>
      <c r="F2657" s="6" t="str" cm="1">
        <f t="array" aca="1" ref="F2657" ca="1">IF(AND(ISBLANK(INDIRECT(ADDRESS(B2657,2,1,1,"all_city_parameter_inputs"))), ISBLANK(INDIRECT(ADDRESS(B2657,1,1,1,"all_city_parameter_inputs")))), "", IF(ISBLANK(INDIRECT(ADDRESS(B2657,1,1,1,"all_city_parameter_inputs"))), All_city_list!F2656,INDIRECT(ADDRESS(B2657,1,1,1,"all_city_parameter_inputs"))))</f>
        <v>CO2_emission_inventories</v>
      </c>
      <c r="G2657" s="4" t="str" cm="1">
        <f t="array" aca="1" ref="G2657" ca="1">IF(AND(ISBLANK(INDIRECT(ADDRESS(B2657,3,1,1,"all_city_parameter_inputs"))),ISBLANK(INDIRECT(ADDRESS(B2657,2,1,1,"all_city_parameter_inputs")))),"",IF(ISBLANK(INDIRECT(ADDRESS(B2657,2,1,1,"all_city_parameter_inputs"))),"",INDIRECT(ADDRESS(B2657,2,1,1,"all_city_parameter_inputs"))))</f>
        <v>van</v>
      </c>
      <c r="H2657" s="17" t="str" cm="1">
        <f t="array" aca="1" ref="H2657" ca="1">IF(ISBLANK(INDIRECT(ADDRESS(B2657,A2657,1,1,"all_city_parameter_inputs"))), "--",INDIRECT(ADDRESS(B2657,A2657,1,1,"all_city_parameter_inputs")))</f>
        <v>--</v>
      </c>
      <c r="I2657" s="17">
        <f ca="1">IF(OR(G2657="alpha",G2657="beta",G2657="sd",G2657="mean"),"--",VLOOKUP(C2657,Default!$B$5:$H$113,7,FALSE))</f>
        <v>0</v>
      </c>
      <c r="J2657" s="4" t="str">
        <f ca="1">VLOOKUP(F2657,Lookup!$C$5:$D$109,2, FALSE)</f>
        <v>Pollution values</v>
      </c>
      <c r="K2657" s="4">
        <f ca="1">VLOOKUP(C2657,Default!$B$4:$E$113,4, FALSE)</f>
        <v>0</v>
      </c>
      <c r="L2657" s="29" t="str" cm="1">
        <f t="array" aca="1" ref="L2657" ca="1">IF(ISNA(VLOOKUP(D2657,Grouped_Sources!$C:$C,1,FALSE)),"", INDIRECT(VLOOKUP(D2657,Grouped_Sources!$C:$G,5,FALSE)))</f>
        <v/>
      </c>
      <c r="M2657" s="29"/>
      <c r="N2657" s="21"/>
    </row>
    <row r="2658" spans="1:14">
      <c r="A2658" s="5">
        <f t="shared" si="396"/>
        <v>29</v>
      </c>
      <c r="B2658" s="5">
        <f t="shared" si="397"/>
        <v>82</v>
      </c>
      <c r="C2658" s="5" t="str">
        <f t="shared" ca="1" si="395"/>
        <v>CO2_emission_inventories other</v>
      </c>
      <c r="D2658" s="5" t="str">
        <f t="shared" ca="1" si="398"/>
        <v>CO2_emission_inventories_kisumu</v>
      </c>
      <c r="E2658" s="4" t="str" cm="1">
        <f t="array" aca="1" ref="E2658" ca="1">INDIRECT(ADDRESS(1,A2658,1,1,"all_city_parameter_inputs"))</f>
        <v>kisumu</v>
      </c>
      <c r="F2658" s="6" t="str" cm="1">
        <f t="array" aca="1" ref="F2658" ca="1">IF(AND(ISBLANK(INDIRECT(ADDRESS(B2658,2,1,1,"all_city_parameter_inputs"))), ISBLANK(INDIRECT(ADDRESS(B2658,1,1,1,"all_city_parameter_inputs")))), "", IF(ISBLANK(INDIRECT(ADDRESS(B2658,1,1,1,"all_city_parameter_inputs"))), All_city_list!F2657,INDIRECT(ADDRESS(B2658,1,1,1,"all_city_parameter_inputs"))))</f>
        <v>CO2_emission_inventories</v>
      </c>
      <c r="G2658" s="4" t="str" cm="1">
        <f t="array" aca="1" ref="G2658" ca="1">IF(AND(ISBLANK(INDIRECT(ADDRESS(B2658,3,1,1,"all_city_parameter_inputs"))),ISBLANK(INDIRECT(ADDRESS(B2658,2,1,1,"all_city_parameter_inputs")))),"",IF(ISBLANK(INDIRECT(ADDRESS(B2658,2,1,1,"all_city_parameter_inputs"))),"",INDIRECT(ADDRESS(B2658,2,1,1,"all_city_parameter_inputs"))))</f>
        <v>other</v>
      </c>
      <c r="H2658" s="17" cm="1">
        <f t="array" aca="1" ref="H2658" ca="1">IF(ISBLANK(INDIRECT(ADDRESS(B2658,A2658,1,1,"all_city_parameter_inputs"))), "--",INDIRECT(ADDRESS(B2658,A2658,1,1,"all_city_parameter_inputs")))</f>
        <v>0</v>
      </c>
      <c r="I2658" s="17">
        <f ca="1">IF(OR(G2658="alpha",G2658="beta",G2658="sd",G2658="mean"),"--",VLOOKUP(C2658,Default!$B$5:$H$113,7,FALSE))</f>
        <v>1906.893448</v>
      </c>
      <c r="J2658" s="4" t="str">
        <f ca="1">VLOOKUP(F2658,Lookup!$C$5:$D$109,2, FALSE)</f>
        <v>Pollution values</v>
      </c>
      <c r="K2658" s="4">
        <f ca="1">VLOOKUP(C2658,Default!$B$4:$E$113,4, FALSE)</f>
        <v>0</v>
      </c>
      <c r="L2658" s="29" t="str" cm="1">
        <f t="array" aca="1" ref="L2658" ca="1">IF(ISNA(VLOOKUP(D2658,Grouped_Sources!$C:$C,1,FALSE)),"", INDIRECT(VLOOKUP(D2658,Grouped_Sources!$C:$G,5,FALSE)))</f>
        <v/>
      </c>
      <c r="M2658" s="29"/>
      <c r="N2658" s="21"/>
    </row>
    <row r="2659" spans="1:14">
      <c r="A2659" s="5">
        <f t="shared" si="396"/>
        <v>29</v>
      </c>
      <c r="B2659" s="5">
        <f t="shared" si="397"/>
        <v>83</v>
      </c>
      <c r="C2659" s="5" t="str">
        <f t="shared" ca="1" si="395"/>
        <v>CO2_emission_inventories taxi</v>
      </c>
      <c r="D2659" s="5" t="str">
        <f t="shared" ca="1" si="398"/>
        <v>CO2_emission_inventories_kisumu</v>
      </c>
      <c r="E2659" s="4" t="str" cm="1">
        <f t="array" aca="1" ref="E2659" ca="1">INDIRECT(ADDRESS(1,A2659,1,1,"all_city_parameter_inputs"))</f>
        <v>kisumu</v>
      </c>
      <c r="F2659" s="6" t="str" cm="1">
        <f t="array" aca="1" ref="F2659" ca="1">IF(AND(ISBLANK(INDIRECT(ADDRESS(B2659,2,1,1,"all_city_parameter_inputs"))), ISBLANK(INDIRECT(ADDRESS(B2659,1,1,1,"all_city_parameter_inputs")))), "", IF(ISBLANK(INDIRECT(ADDRESS(B2659,1,1,1,"all_city_parameter_inputs"))), All_city_list!F2658,INDIRECT(ADDRESS(B2659,1,1,1,"all_city_parameter_inputs"))))</f>
        <v>CO2_emission_inventories</v>
      </c>
      <c r="G2659" s="4" t="str" cm="1">
        <f t="array" aca="1" ref="G2659" ca="1">IF(AND(ISBLANK(INDIRECT(ADDRESS(B2659,3,1,1,"all_city_parameter_inputs"))),ISBLANK(INDIRECT(ADDRESS(B2659,2,1,1,"all_city_parameter_inputs")))),"",IF(ISBLANK(INDIRECT(ADDRESS(B2659,2,1,1,"all_city_parameter_inputs"))),"",INDIRECT(ADDRESS(B2659,2,1,1,"all_city_parameter_inputs"))))</f>
        <v>taxi</v>
      </c>
      <c r="H2659" s="17" t="str" cm="1">
        <f t="array" aca="1" ref="H2659" ca="1">IF(ISBLANK(INDIRECT(ADDRESS(B2659,A2659,1,1,"all_city_parameter_inputs"))), "--",INDIRECT(ADDRESS(B2659,A2659,1,1,"all_city_parameter_inputs")))</f>
        <v>--</v>
      </c>
      <c r="I2659" s="17">
        <f ca="1">IF(OR(G2659="alpha",G2659="beta",G2659="sd",G2659="mean"),"--",VLOOKUP(C2659,Default!$B$5:$H$113,7,FALSE))</f>
        <v>0</v>
      </c>
      <c r="J2659" s="4" t="str">
        <f ca="1">VLOOKUP(F2659,Lookup!$C$5:$D$109,2, FALSE)</f>
        <v>Pollution values</v>
      </c>
      <c r="K2659" s="4">
        <f ca="1">VLOOKUP(C2659,Default!$B$4:$E$113,4, FALSE)</f>
        <v>0</v>
      </c>
      <c r="L2659" s="29" t="str" cm="1">
        <f t="array" aca="1" ref="L2659" ca="1">IF(ISNA(VLOOKUP(D2659,Grouped_Sources!$C:$C,1,FALSE)),"", INDIRECT(VLOOKUP(D2659,Grouped_Sources!$C:$G,5,FALSE)))</f>
        <v/>
      </c>
      <c r="M2659" s="29"/>
      <c r="N2659" s="21"/>
    </row>
    <row r="2660" spans="1:14">
      <c r="A2660" s="5">
        <f t="shared" si="396"/>
        <v>29</v>
      </c>
      <c r="B2660" s="5">
        <f t="shared" si="397"/>
        <v>84</v>
      </c>
      <c r="C2660" s="5" t="str">
        <f t="shared" ca="1" si="395"/>
        <v>CO2_emission_inventories auto_rickshaw</v>
      </c>
      <c r="D2660" s="5" t="str">
        <f t="shared" ca="1" si="398"/>
        <v>CO2_emission_inventories_kisumu</v>
      </c>
      <c r="E2660" s="4" t="str" cm="1">
        <f t="array" aca="1" ref="E2660" ca="1">INDIRECT(ADDRESS(1,A2660,1,1,"all_city_parameter_inputs"))</f>
        <v>kisumu</v>
      </c>
      <c r="F2660" s="6" t="str" cm="1">
        <f t="array" aca="1" ref="F2660" ca="1">IF(AND(ISBLANK(INDIRECT(ADDRESS(B2660,2,1,1,"all_city_parameter_inputs"))), ISBLANK(INDIRECT(ADDRESS(B2660,1,1,1,"all_city_parameter_inputs")))), "", IF(ISBLANK(INDIRECT(ADDRESS(B2660,1,1,1,"all_city_parameter_inputs"))), All_city_list!F2659,INDIRECT(ADDRESS(B2660,1,1,1,"all_city_parameter_inputs"))))</f>
        <v>CO2_emission_inventories</v>
      </c>
      <c r="G2660" s="4" t="str" cm="1">
        <f t="array" aca="1" ref="G2660" ca="1">IF(AND(ISBLANK(INDIRECT(ADDRESS(B2660,3,1,1,"all_city_parameter_inputs"))),ISBLANK(INDIRECT(ADDRESS(B2660,2,1,1,"all_city_parameter_inputs")))),"",IF(ISBLANK(INDIRECT(ADDRESS(B2660,2,1,1,"all_city_parameter_inputs"))),"",INDIRECT(ADDRESS(B2660,2,1,1,"all_city_parameter_inputs"))))</f>
        <v>auto_rickshaw</v>
      </c>
      <c r="H2660" s="17" t="str" cm="1">
        <f t="array" aca="1" ref="H2660" ca="1">IF(ISBLANK(INDIRECT(ADDRESS(B2660,A2660,1,1,"all_city_parameter_inputs"))), "--",INDIRECT(ADDRESS(B2660,A2660,1,1,"all_city_parameter_inputs")))</f>
        <v>--</v>
      </c>
      <c r="I2660" s="17">
        <f ca="1">IF(OR(G2660="alpha",G2660="beta",G2660="sd",G2660="mean"),"--",VLOOKUP(C2660,Default!$B$5:$H$113,7,FALSE))</f>
        <v>0</v>
      </c>
      <c r="J2660" s="4" t="str">
        <f ca="1">VLOOKUP(F2660,Lookup!$C$5:$D$109,2, FALSE)</f>
        <v>Pollution values</v>
      </c>
      <c r="K2660" s="4">
        <f ca="1">VLOOKUP(C2660,Default!$B$4:$E$113,4, FALSE)</f>
        <v>0</v>
      </c>
      <c r="L2660" s="29" t="str" cm="1">
        <f t="array" aca="1" ref="L2660" ca="1">IF(ISNA(VLOOKUP(D2660,Grouped_Sources!$C:$C,1,FALSE)),"", INDIRECT(VLOOKUP(D2660,Grouped_Sources!$C:$G,5,FALSE)))</f>
        <v/>
      </c>
      <c r="M2660" s="29"/>
      <c r="N2660" s="21"/>
    </row>
    <row r="2661" spans="1:14">
      <c r="A2661" s="5">
        <f t="shared" si="396"/>
        <v>29</v>
      </c>
      <c r="B2661" s="5">
        <f t="shared" si="397"/>
        <v>85</v>
      </c>
      <c r="C2661" s="5" t="str">
        <f t="shared" ca="1" si="395"/>
        <v>CO2_emission_confidence</v>
      </c>
      <c r="D2661" s="5" t="str">
        <f t="shared" ca="1" si="398"/>
        <v>CO2_emission_confidence_kisumu</v>
      </c>
      <c r="E2661" s="4" t="str" cm="1">
        <f t="array" aca="1" ref="E2661" ca="1">INDIRECT(ADDRESS(1,A2661,1,1,"all_city_parameter_inputs"))</f>
        <v>kisumu</v>
      </c>
      <c r="F2661" s="6" t="str" cm="1">
        <f t="array" aca="1" ref="F2661" ca="1">IF(AND(ISBLANK(INDIRECT(ADDRESS(B2661,2,1,1,"all_city_parameter_inputs"))), ISBLANK(INDIRECT(ADDRESS(B2661,1,1,1,"all_city_parameter_inputs")))), "", IF(ISBLANK(INDIRECT(ADDRESS(B2661,1,1,1,"all_city_parameter_inputs"))), All_city_list!F2660,INDIRECT(ADDRESS(B2661,1,1,1,"all_city_parameter_inputs"))))</f>
        <v>CO2_emission_confidence</v>
      </c>
      <c r="G2661" s="4" t="str" cm="1">
        <f t="array" aca="1" ref="G2661" ca="1">IF(AND(ISBLANK(INDIRECT(ADDRESS(B2661,3,1,1,"all_city_parameter_inputs"))),ISBLANK(INDIRECT(ADDRESS(B2661,2,1,1,"all_city_parameter_inputs")))),"",IF(ISBLANK(INDIRECT(ADDRESS(B2661,2,1,1,"all_city_parameter_inputs"))),"",INDIRECT(ADDRESS(B2661,2,1,1,"all_city_parameter_inputs"))))</f>
        <v>sample</v>
      </c>
      <c r="H2661" s="17" cm="1">
        <f t="array" aca="1" ref="H2661" ca="1">IF(ISBLANK(INDIRECT(ADDRESS(B2661,A2661,1,1,"all_city_parameter_inputs"))), "--",INDIRECT(ADDRESS(B2661,A2661,1,1,"all_city_parameter_inputs")))</f>
        <v>0.8</v>
      </c>
      <c r="I2661" s="17">
        <f ca="1">IF(OR(G2661="alpha",G2661="beta",G2661="sd",G2661="mean"),"--",VLOOKUP(C2661,Default!$B$5:$H$113,7,FALSE))</f>
        <v>1</v>
      </c>
      <c r="J2661" s="4" t="str">
        <f ca="1">VLOOKUP(F2661,Lookup!$C$5:$D$109,2, FALSE)</f>
        <v>Pollution values</v>
      </c>
      <c r="K2661" s="4" t="str">
        <f ca="1">VLOOKUP(C2661,Default!$B$4:$E$113,4, FALSE)</f>
        <v>how confident we are about the CO2 emissions inventory (equivalent to PM_EMISSION_INVENTORY_CONFIDENCE)</v>
      </c>
      <c r="L2661" s="29" t="str" cm="1">
        <f t="array" aca="1" ref="L2661" ca="1">IF(ISNA(VLOOKUP(D2661,Grouped_Sources!$C:$C,1,FALSE)),"", INDIRECT(VLOOKUP(D2661,Grouped_Sources!$C:$G,5,FALSE)))</f>
        <v/>
      </c>
      <c r="M2661" s="29"/>
      <c r="N2661" s="21"/>
    </row>
    <row r="2662" spans="1:14">
      <c r="A2662" s="5">
        <f t="shared" si="396"/>
        <v>29</v>
      </c>
      <c r="B2662" s="5">
        <f t="shared" si="397"/>
        <v>86</v>
      </c>
      <c r="C2662" s="5" t="str">
        <f t="shared" ca="1" si="395"/>
        <v>car_occupancy_ratio</v>
      </c>
      <c r="D2662" s="5" t="str">
        <f t="shared" ca="1" si="398"/>
        <v>car_occupancy_ratio_kisumu</v>
      </c>
      <c r="E2662" s="4" t="str" cm="1">
        <f t="array" aca="1" ref="E2662" ca="1">INDIRECT(ADDRESS(1,A2662,1,1,"all_city_parameter_inputs"))</f>
        <v>kisumu</v>
      </c>
      <c r="F2662" s="6" t="str" cm="1">
        <f t="array" aca="1" ref="F2662" ca="1">IF(AND(ISBLANK(INDIRECT(ADDRESS(B2662,2,1,1,"all_city_parameter_inputs"))), ISBLANK(INDIRECT(ADDRESS(B2662,1,1,1,"all_city_parameter_inputs")))), "", IF(ISBLANK(INDIRECT(ADDRESS(B2662,1,1,1,"all_city_parameter_inputs"))), All_city_list!F2661,INDIRECT(ADDRESS(B2662,1,1,1,"all_city_parameter_inputs"))))</f>
        <v>car_occupancy_ratio</v>
      </c>
      <c r="G2662" s="4" t="str" cm="1">
        <f t="array" aca="1" ref="G2662" ca="1">IF(AND(ISBLANK(INDIRECT(ADDRESS(B2662,3,1,1,"all_city_parameter_inputs"))),ISBLANK(INDIRECT(ADDRESS(B2662,2,1,1,"all_city_parameter_inputs")))),"",IF(ISBLANK(INDIRECT(ADDRESS(B2662,2,1,1,"all_city_parameter_inputs"))),"",INDIRECT(ADDRESS(B2662,2,1,1,"all_city_parameter_inputs"))))</f>
        <v>constant</v>
      </c>
      <c r="H2662" s="17" cm="1">
        <f t="array" aca="1" ref="H2662" ca="1">IF(ISBLANK(INDIRECT(ADDRESS(B2662,A2662,1,1,"all_city_parameter_inputs"))), "--",INDIRECT(ADDRESS(B2662,A2662,1,1,"all_city_parameter_inputs")))</f>
        <v>0.5524861878453039</v>
      </c>
      <c r="I2662" s="17">
        <f ca="1">IF(OR(G2662="alpha",G2662="beta",G2662="sd",G2662="mean"),"--",VLOOKUP(C2662,Default!$B$5:$H$113,7,FALSE))</f>
        <v>0.625</v>
      </c>
      <c r="J2662" s="4" t="str">
        <f ca="1">VLOOKUP(F2662,Lookup!$C$5:$D$109,2, FALSE)</f>
        <v>Travel values</v>
      </c>
      <c r="K2662" s="4" t="str">
        <f ca="1">VLOOKUP(C2662,Default!$B$4:$E$113,4, FALSE)</f>
        <v>ratio of cars to passengers (incl driver)</v>
      </c>
      <c r="L2662" s="21" t="str" cm="1">
        <f t="array" aca="1" ref="L2662" ca="1">IF(ISNA(VLOOKUP(D2662,Grouped_Sources!$C:$C,1,FALSE)),"", INDIRECT(VLOOKUP(D2662,Grouped_Sources!$C:$G,5,FALSE)))</f>
        <v>CarOccupancyRatio_vxx.docx on on OneDrive Ali Abbas - ITHIM Global\Methods and Processes\Input Parameters\CarOccupancyRate</v>
      </c>
      <c r="M2662" s="21"/>
      <c r="N2662" s="21"/>
    </row>
    <row r="2663" spans="1:14">
      <c r="A2663" s="5">
        <f t="shared" si="396"/>
        <v>29</v>
      </c>
      <c r="B2663" s="5">
        <f t="shared" si="397"/>
        <v>87</v>
      </c>
      <c r="C2663" s="5" t="str">
        <f t="shared" ca="1" si="395"/>
        <v>car_occupancy_ratio</v>
      </c>
      <c r="D2663" s="5" t="str">
        <f t="shared" ca="1" si="398"/>
        <v>car_occupancy_ratio_kisumu</v>
      </c>
      <c r="E2663" s="4" t="str" cm="1">
        <f t="array" aca="1" ref="E2663" ca="1">INDIRECT(ADDRESS(1,A2663,1,1,"all_city_parameter_inputs"))</f>
        <v>kisumu</v>
      </c>
      <c r="F2663" s="6" t="str" cm="1">
        <f t="array" aca="1" ref="F2663" ca="1">IF(AND(ISBLANK(INDIRECT(ADDRESS(B2663,2,1,1,"all_city_parameter_inputs"))), ISBLANK(INDIRECT(ADDRESS(B2663,1,1,1,"all_city_parameter_inputs")))), "", IF(ISBLANK(INDIRECT(ADDRESS(B2663,1,1,1,"all_city_parameter_inputs"))), All_city_list!F2662,INDIRECT(ADDRESS(B2663,1,1,1,"all_city_parameter_inputs"))))</f>
        <v>car_occupancy_ratio</v>
      </c>
      <c r="G2663" s="4" t="str" cm="1">
        <f t="array" aca="1" ref="G2663" ca="1">IF(AND(ISBLANK(INDIRECT(ADDRESS(B2663,3,1,1,"all_city_parameter_inputs"))),ISBLANK(INDIRECT(ADDRESS(B2663,2,1,1,"all_city_parameter_inputs")))),"",IF(ISBLANK(INDIRECT(ADDRESS(B2663,2,1,1,"all_city_parameter_inputs"))),"",INDIRECT(ADDRESS(B2663,2,1,1,"all_city_parameter_inputs"))))</f>
        <v>alpha</v>
      </c>
      <c r="H2663" s="17" cm="1">
        <f t="array" aca="1" ref="H2663" ca="1">IF(ISBLANK(INDIRECT(ADDRESS(B2663,A2663,1,1,"all_city_parameter_inputs"))), "--",INDIRECT(ADDRESS(B2663,A2663,1,1,"all_city_parameter_inputs")))</f>
        <v>10.710069060773478</v>
      </c>
      <c r="I2663" s="17" t="str">
        <f ca="1">IF(OR(G2663="alpha",G2663="beta",G2663="sd",G2663="mean"),"--",VLOOKUP(C2663,Default!$B$5:$H$113,7,FALSE))</f>
        <v>--</v>
      </c>
      <c r="J2663" s="4" t="str">
        <f ca="1">VLOOKUP(F2663,Lookup!$C$5:$D$109,2, FALSE)</f>
        <v>Travel values</v>
      </c>
      <c r="K2663" s="4" t="str">
        <f ca="1">VLOOKUP(C2663,Default!$B$4:$E$113,4, FALSE)</f>
        <v>ratio of cars to passengers (incl driver)</v>
      </c>
      <c r="L2663" s="21" t="str" cm="1">
        <f t="array" aca="1" ref="L2663" ca="1">IF(ISNA(VLOOKUP(D2663,Grouped_Sources!$C:$C,1,FALSE)),"", INDIRECT(VLOOKUP(D2663,Grouped_Sources!$C:$G,5,FALSE)))</f>
        <v>CarOccupancyRatio_vxx.docx on on OneDrive Ali Abbas - ITHIM Global\Methods and Processes\Input Parameters\CarOccupancyRate</v>
      </c>
      <c r="M2663" s="21"/>
      <c r="N2663" s="21"/>
    </row>
    <row r="2664" spans="1:14">
      <c r="A2664" s="5">
        <f t="shared" si="396"/>
        <v>29</v>
      </c>
      <c r="B2664" s="5">
        <f t="shared" si="397"/>
        <v>88</v>
      </c>
      <c r="C2664" s="5" t="str">
        <f t="shared" ca="1" si="395"/>
        <v>car_occupancy_ratio</v>
      </c>
      <c r="D2664" s="5" t="str">
        <f t="shared" ca="1" si="398"/>
        <v>car_occupancy_ratio_kisumu</v>
      </c>
      <c r="E2664" s="4" t="str" cm="1">
        <f t="array" aca="1" ref="E2664" ca="1">INDIRECT(ADDRESS(1,A2664,1,1,"all_city_parameter_inputs"))</f>
        <v>kisumu</v>
      </c>
      <c r="F2664" s="6" t="str" cm="1">
        <f t="array" aca="1" ref="F2664" ca="1">IF(AND(ISBLANK(INDIRECT(ADDRESS(B2664,2,1,1,"all_city_parameter_inputs"))), ISBLANK(INDIRECT(ADDRESS(B2664,1,1,1,"all_city_parameter_inputs")))), "", IF(ISBLANK(INDIRECT(ADDRESS(B2664,1,1,1,"all_city_parameter_inputs"))), All_city_list!F2663,INDIRECT(ADDRESS(B2664,1,1,1,"all_city_parameter_inputs"))))</f>
        <v>car_occupancy_ratio</v>
      </c>
      <c r="G2664" s="4" t="str" cm="1">
        <f t="array" aca="1" ref="G2664" ca="1">IF(AND(ISBLANK(INDIRECT(ADDRESS(B2664,3,1,1,"all_city_parameter_inputs"))),ISBLANK(INDIRECT(ADDRESS(B2664,2,1,1,"all_city_parameter_inputs")))),"",IF(ISBLANK(INDIRECT(ADDRESS(B2664,2,1,1,"all_city_parameter_inputs"))),"",INDIRECT(ADDRESS(B2664,2,1,1,"all_city_parameter_inputs"))))</f>
        <v>beta</v>
      </c>
      <c r="H2664" s="17" cm="1">
        <f t="array" aca="1" ref="H2664" ca="1">IF(ISBLANK(INDIRECT(ADDRESS(B2664,A2664,1,1,"all_city_parameter_inputs"))), "--",INDIRECT(ADDRESS(B2664,A2664,1,1,"all_city_parameter_inputs")))</f>
        <v>8.6751559392265172</v>
      </c>
      <c r="I2664" s="17" t="str">
        <f ca="1">IF(OR(G2664="alpha",G2664="beta",G2664="sd",G2664="mean"),"--",VLOOKUP(C2664,Default!$B$5:$H$113,7,FALSE))</f>
        <v>--</v>
      </c>
      <c r="J2664" s="4" t="str">
        <f ca="1">VLOOKUP(F2664,Lookup!$C$5:$D$109,2, FALSE)</f>
        <v>Travel values</v>
      </c>
      <c r="K2664" s="4" t="str">
        <f ca="1">VLOOKUP(C2664,Default!$B$4:$E$113,4, FALSE)</f>
        <v>ratio of cars to passengers (incl driver)</v>
      </c>
      <c r="L2664" s="21" t="str" cm="1">
        <f t="array" aca="1" ref="L2664" ca="1">IF(ISNA(VLOOKUP(D2664,Grouped_Sources!$C:$C,1,FALSE)),"", INDIRECT(VLOOKUP(D2664,Grouped_Sources!$C:$G,5,FALSE)))</f>
        <v>CarOccupancyRatio_vxx.docx on on OneDrive Ali Abbas - ITHIM Global\Methods and Processes\Input Parameters\CarOccupancyRate</v>
      </c>
      <c r="M2664" s="21"/>
      <c r="N2664" s="21"/>
    </row>
    <row r="2665" spans="1:14">
      <c r="A2665" s="5">
        <f t="shared" si="396"/>
        <v>29</v>
      </c>
      <c r="B2665" s="5">
        <f t="shared" si="397"/>
        <v>89</v>
      </c>
      <c r="C2665" s="5" t="str">
        <f t="shared" ca="1" si="395"/>
        <v>country</v>
      </c>
      <c r="D2665" s="5" t="str">
        <f t="shared" ca="1" si="398"/>
        <v>country_kisumu</v>
      </c>
      <c r="E2665" s="4" t="str" cm="1">
        <f t="array" aca="1" ref="E2665" ca="1">INDIRECT(ADDRESS(1,A2665,1,1,"all_city_parameter_inputs"))</f>
        <v>kisumu</v>
      </c>
      <c r="F2665" s="6" t="str" cm="1">
        <f t="array" aca="1" ref="F2665" ca="1">IF(AND(ISBLANK(INDIRECT(ADDRESS(B2665,2,1,1,"all_city_parameter_inputs"))), ISBLANK(INDIRECT(ADDRESS(B2665,1,1,1,"all_city_parameter_inputs")))), "", IF(ISBLANK(INDIRECT(ADDRESS(B2665,1,1,1,"all_city_parameter_inputs"))), All_city_list!F2664,INDIRECT(ADDRESS(B2665,1,1,1,"all_city_parameter_inputs"))))</f>
        <v>country</v>
      </c>
      <c r="G2665" s="4" t="str" cm="1">
        <f t="array" aca="1" ref="G2665" ca="1">IF(AND(ISBLANK(INDIRECT(ADDRESS(B2665,3,1,1,"all_city_parameter_inputs"))),ISBLANK(INDIRECT(ADDRESS(B2665,2,1,1,"all_city_parameter_inputs")))),"",IF(ISBLANK(INDIRECT(ADDRESS(B2665,2,1,1,"all_city_parameter_inputs"))),"",INDIRECT(ADDRESS(B2665,2,1,1,"all_city_parameter_inputs"))))</f>
        <v/>
      </c>
      <c r="H2665" s="17" t="str" cm="1">
        <f t="array" aca="1" ref="H2665" ca="1">IF(ISBLANK(INDIRECT(ADDRESS(B2665,A2665,1,1,"all_city_parameter_inputs"))), "--",INDIRECT(ADDRESS(B2665,A2665,1,1,"all_city_parameter_inputs")))</f>
        <v>Kenya</v>
      </c>
      <c r="I2665" s="17" t="str">
        <f ca="1">IF(OR(G2665="alpha",G2665="beta",G2665="sd",G2665="mean"),"--",VLOOKUP(C2665,Default!$B$5:$H$113,7,FALSE))</f>
        <v>Bogota</v>
      </c>
      <c r="J2665" s="4" t="str">
        <f ca="1">VLOOKUP(F2665,Lookup!$C$5:$D$109,2, FALSE)</f>
        <v>Miscellaneous</v>
      </c>
      <c r="K2665" s="4" t="str">
        <f ca="1">VLOOKUP(C2665,Default!$B$4:$E$113,4, FALSE)</f>
        <v>country where city lies in</v>
      </c>
      <c r="L2665" s="21" t="str" cm="1">
        <f t="array" aca="1" ref="L2665" ca="1">IF(ISNA(VLOOKUP(D2665,Grouped_Sources!$C:$C,1,FALSE)),"", INDIRECT(VLOOKUP(D2665,Grouped_Sources!$C:$G,5,FALSE)))</f>
        <v/>
      </c>
      <c r="M2665" s="21"/>
      <c r="N2665" s="21"/>
    </row>
    <row r="2666" spans="1:14">
      <c r="A2666" s="5">
        <f t="shared" si="396"/>
        <v>29</v>
      </c>
      <c r="B2666" s="5">
        <f t="shared" si="397"/>
        <v>90</v>
      </c>
      <c r="C2666" s="5" t="str">
        <f t="shared" ca="1" si="395"/>
        <v>continent</v>
      </c>
      <c r="D2666" s="5" t="str">
        <f t="shared" ca="1" si="398"/>
        <v>continent_kisumu</v>
      </c>
      <c r="E2666" s="4" t="str" cm="1">
        <f t="array" aca="1" ref="E2666" ca="1">INDIRECT(ADDRESS(1,A2666,1,1,"all_city_parameter_inputs"))</f>
        <v>kisumu</v>
      </c>
      <c r="F2666" s="6" t="str" cm="1">
        <f t="array" aca="1" ref="F2666" ca="1">IF(AND(ISBLANK(INDIRECT(ADDRESS(B2666,2,1,1,"all_city_parameter_inputs"))), ISBLANK(INDIRECT(ADDRESS(B2666,1,1,1,"all_city_parameter_inputs")))), "", IF(ISBLANK(INDIRECT(ADDRESS(B2666,1,1,1,"all_city_parameter_inputs"))), All_city_list!F2665,INDIRECT(ADDRESS(B2666,1,1,1,"all_city_parameter_inputs"))))</f>
        <v>continent</v>
      </c>
      <c r="G2666" s="4" t="str" cm="1">
        <f t="array" aca="1" ref="G2666" ca="1">IF(AND(ISBLANK(INDIRECT(ADDRESS(B2666,3,1,1,"all_city_parameter_inputs"))),ISBLANK(INDIRECT(ADDRESS(B2666,2,1,1,"all_city_parameter_inputs")))),"",IF(ISBLANK(INDIRECT(ADDRESS(B2666,2,1,1,"all_city_parameter_inputs"))),"",INDIRECT(ADDRESS(B2666,2,1,1,"all_city_parameter_inputs"))))</f>
        <v/>
      </c>
      <c r="H2666" s="17" t="str" cm="1">
        <f t="array" aca="1" ref="H2666" ca="1">IF(ISBLANK(INDIRECT(ADDRESS(B2666,A2666,1,1,"all_city_parameter_inputs"))), "--",INDIRECT(ADDRESS(B2666,A2666,1,1,"all_city_parameter_inputs")))</f>
        <v>Africa</v>
      </c>
      <c r="I2666" s="17" t="str">
        <f ca="1">IF(OR(G2666="alpha",G2666="beta",G2666="sd",G2666="mean"),"--",VLOOKUP(C2666,Default!$B$5:$H$113,7,FALSE))</f>
        <v>Latin_America</v>
      </c>
      <c r="J2666" s="4" t="str">
        <f ca="1">VLOOKUP(F2666,Lookup!$C$5:$D$109,2, FALSE)</f>
        <v>Miscellaneous</v>
      </c>
      <c r="K2666" s="4" t="str">
        <f ca="1">VLOOKUP(C2666,Default!$B$4:$E$113,4, FALSE)</f>
        <v>continent</v>
      </c>
      <c r="L2666" s="21" t="str" cm="1">
        <f t="array" aca="1" ref="L2666" ca="1">IF(ISNA(VLOOKUP(D2666,Grouped_Sources!$C:$C,1,FALSE)),"", INDIRECT(VLOOKUP(D2666,Grouped_Sources!$C:$G,5,FALSE)))</f>
        <v/>
      </c>
      <c r="M2666" s="21"/>
      <c r="N2666" s="21"/>
    </row>
    <row r="2667" spans="1:14">
      <c r="A2667" s="5">
        <f t="shared" si="396"/>
        <v>29</v>
      </c>
      <c r="B2667" s="5">
        <f t="shared" si="397"/>
        <v>91</v>
      </c>
      <c r="C2667" s="5" t="str">
        <f t="shared" ref="C2667:C2675" ca="1" si="399">IF(G2667 = "",F2667,IF(OR(G2667="alpha",G2667="beta",G2667="constant",G2667="sd",G2667="mean",G2667="sample"),F2667,F2667&amp;" "&amp;G2667))</f>
        <v>bus_driver_prop_male</v>
      </c>
      <c r="D2667" s="5" t="str">
        <f t="shared" ref="D2667:D2675" ca="1" si="400">F2667&amp;"_"&amp;E2667</f>
        <v>bus_driver_prop_male_kisumu</v>
      </c>
      <c r="E2667" s="4" t="str" cm="1">
        <f t="array" aca="1" ref="E2667" ca="1">INDIRECT(ADDRESS(1,A2667,1,1,"all_city_parameter_inputs"))</f>
        <v>kisumu</v>
      </c>
      <c r="F2667" s="6" t="str" cm="1">
        <f t="array" aca="1" ref="F2667" ca="1">IF(AND(ISBLANK(INDIRECT(ADDRESS(B2667,2,1,1,"all_city_parameter_inputs"))), ISBLANK(INDIRECT(ADDRESS(B2667,1,1,1,"all_city_parameter_inputs")))), "", IF(ISBLANK(INDIRECT(ADDRESS(B2667,1,1,1,"all_city_parameter_inputs"))), All_city_list!F2666,INDIRECT(ADDRESS(B2667,1,1,1,"all_city_parameter_inputs"))))</f>
        <v>bus_driver_prop_male</v>
      </c>
      <c r="G2667" s="4" t="str" cm="1">
        <f t="array" aca="1" ref="G2667" ca="1">IF(AND(ISBLANK(INDIRECT(ADDRESS(B2667,3,1,1,"all_city_parameter_inputs"))),ISBLANK(INDIRECT(ADDRESS(B2667,2,1,1,"all_city_parameter_inputs")))),"",IF(ISBLANK(INDIRECT(ADDRESS(B2667,2,1,1,"all_city_parameter_inputs"))),"",INDIRECT(ADDRESS(B2667,2,1,1,"all_city_parameter_inputs"))))</f>
        <v/>
      </c>
      <c r="H2667" s="17" cm="1">
        <f t="array" aca="1" ref="H2667" ca="1">IF(ISBLANK(INDIRECT(ADDRESS(B2667,A2667,1,1,"all_city_parameter_inputs"))), "--",INDIRECT(ADDRESS(B2667,A2667,1,1,"all_city_parameter_inputs")))</f>
        <v>0.99</v>
      </c>
      <c r="I2667" s="17">
        <f ca="1">IF(OR(G2667="alpha",G2667="beta",G2667="sd",G2667="mean"),"--",VLOOKUP(C2667,Default!$B$5:$H$113,7,FALSE))</f>
        <v>0.98</v>
      </c>
      <c r="J2667" s="4" t="str">
        <f ca="1">VLOOKUP(F2667,Lookup!$C$5:$D$109,2, FALSE)</f>
        <v>Travel values</v>
      </c>
      <c r="K2667" s="4" t="str">
        <f ca="1">VLOOKUP(C2667,Default!$B$4:$E$113,4, FALSE)</f>
        <v>proportion of bus drivers that are male</v>
      </c>
      <c r="L2667" s="21" t="str" cm="1">
        <f t="array" aca="1" ref="L2667" ca="1">IF(ISNA(VLOOKUP(D2667,Grouped_Sources!$C:$C,1,FALSE)),"", INDIRECT(VLOOKUP(D2667,Grouped_Sources!$C:$G,5,FALSE)))</f>
        <v>on OneDrive Ali Abbas - ITHIM Global\Methods and Processes\Input Parameters\GhostTrip_demographics</v>
      </c>
      <c r="M2667" s="21"/>
      <c r="N2667" s="21"/>
    </row>
    <row r="2668" spans="1:14">
      <c r="A2668" s="5">
        <f t="shared" si="396"/>
        <v>29</v>
      </c>
      <c r="B2668" s="5">
        <f t="shared" si="397"/>
        <v>92</v>
      </c>
      <c r="C2668" s="5" t="str">
        <f t="shared" ca="1" si="399"/>
        <v>bus_driver_male_agerange</v>
      </c>
      <c r="D2668" s="5" t="str">
        <f t="shared" ca="1" si="400"/>
        <v>bus_driver_male_agerange_kisumu</v>
      </c>
      <c r="E2668" s="4" t="str" cm="1">
        <f t="array" aca="1" ref="E2668" ca="1">INDIRECT(ADDRESS(1,A2668,1,1,"all_city_parameter_inputs"))</f>
        <v>kisumu</v>
      </c>
      <c r="F2668" s="6" t="str" cm="1">
        <f t="array" aca="1" ref="F2668" ca="1">IF(AND(ISBLANK(INDIRECT(ADDRESS(B2668,2,1,1,"all_city_parameter_inputs"))), ISBLANK(INDIRECT(ADDRESS(B2668,1,1,1,"all_city_parameter_inputs")))), "", IF(ISBLANK(INDIRECT(ADDRESS(B2668,1,1,1,"all_city_parameter_inputs"))), All_city_list!F2667,INDIRECT(ADDRESS(B2668,1,1,1,"all_city_parameter_inputs"))))</f>
        <v>bus_driver_male_agerange</v>
      </c>
      <c r="G2668" s="4" t="str" cm="1">
        <f t="array" aca="1" ref="G2668" ca="1">IF(AND(ISBLANK(INDIRECT(ADDRESS(B2668,3,1,1,"all_city_parameter_inputs"))),ISBLANK(INDIRECT(ADDRESS(B2668,2,1,1,"all_city_parameter_inputs")))),"",IF(ISBLANK(INDIRECT(ADDRESS(B2668,2,1,1,"all_city_parameter_inputs"))),"",INDIRECT(ADDRESS(B2668,2,1,1,"all_city_parameter_inputs"))))</f>
        <v/>
      </c>
      <c r="H2668" s="17" t="str" cm="1">
        <f t="array" aca="1" ref="H2668" ca="1">IF(ISBLANK(INDIRECT(ADDRESS(B2668,A2668,1,1,"all_city_parameter_inputs"))), "--",INDIRECT(ADDRESS(B2668,A2668,1,1,"all_city_parameter_inputs")))</f>
        <v>18, 65</v>
      </c>
      <c r="I2668" s="17" t="str">
        <f ca="1">IF(OR(G2668="alpha",G2668="beta",G2668="sd",G2668="mean"),"--",VLOOKUP(C2668,Default!$B$5:$H$113,7,FALSE))</f>
        <v>19, 65</v>
      </c>
      <c r="J2668" s="4" t="str">
        <f ca="1">VLOOKUP(F2668,Lookup!$C$5:$D$109,2, FALSE)</f>
        <v>Travel values</v>
      </c>
      <c r="K2668" s="4" t="str">
        <f ca="1">VLOOKUP(C2668,Default!$B$4:$E$113,4, FALSE)</f>
        <v>age range of male bus drivers</v>
      </c>
      <c r="L2668" s="21" t="str" cm="1">
        <f t="array" aca="1" ref="L2668" ca="1">IF(ISNA(VLOOKUP(D2668,Grouped_Sources!$C:$C,1,FALSE)),"", INDIRECT(VLOOKUP(D2668,Grouped_Sources!$C:$G,5,FALSE)))</f>
        <v>on OneDrive Ali Abbas - ITHIM Global\Methods and Processes\Input Parameters\GhostTrip_demographics</v>
      </c>
      <c r="M2668" s="21"/>
      <c r="N2668" s="21"/>
    </row>
    <row r="2669" spans="1:14">
      <c r="A2669" s="5">
        <f t="shared" si="396"/>
        <v>29</v>
      </c>
      <c r="B2669" s="5">
        <f t="shared" si="397"/>
        <v>93</v>
      </c>
      <c r="C2669" s="5" t="str">
        <f t="shared" ca="1" si="399"/>
        <v>bus_driver_female_agerange</v>
      </c>
      <c r="D2669" s="5" t="str">
        <f t="shared" ca="1" si="400"/>
        <v>bus_driver_female_agerange_kisumu</v>
      </c>
      <c r="E2669" s="4" t="str" cm="1">
        <f t="array" aca="1" ref="E2669" ca="1">INDIRECT(ADDRESS(1,A2669,1,1,"all_city_parameter_inputs"))</f>
        <v>kisumu</v>
      </c>
      <c r="F2669" s="6" t="str" cm="1">
        <f t="array" aca="1" ref="F2669" ca="1">IF(AND(ISBLANK(INDIRECT(ADDRESS(B2669,2,1,1,"all_city_parameter_inputs"))), ISBLANK(INDIRECT(ADDRESS(B2669,1,1,1,"all_city_parameter_inputs")))), "", IF(ISBLANK(INDIRECT(ADDRESS(B2669,1,1,1,"all_city_parameter_inputs"))), All_city_list!F2668,INDIRECT(ADDRESS(B2669,1,1,1,"all_city_parameter_inputs"))))</f>
        <v>bus_driver_female_agerange</v>
      </c>
      <c r="G2669" s="4" t="str" cm="1">
        <f t="array" aca="1" ref="G2669" ca="1">IF(AND(ISBLANK(INDIRECT(ADDRESS(B2669,3,1,1,"all_city_parameter_inputs"))),ISBLANK(INDIRECT(ADDRESS(B2669,2,1,1,"all_city_parameter_inputs")))),"",IF(ISBLANK(INDIRECT(ADDRESS(B2669,2,1,1,"all_city_parameter_inputs"))),"",INDIRECT(ADDRESS(B2669,2,1,1,"all_city_parameter_inputs"))))</f>
        <v/>
      </c>
      <c r="H2669" s="17" t="str" cm="1">
        <f t="array" aca="1" ref="H2669" ca="1">IF(ISBLANK(INDIRECT(ADDRESS(B2669,A2669,1,1,"all_city_parameter_inputs"))), "--",INDIRECT(ADDRESS(B2669,A2669,1,1,"all_city_parameter_inputs")))</f>
        <v>18, 65</v>
      </c>
      <c r="I2669" s="17" t="str">
        <f ca="1">IF(OR(G2669="alpha",G2669="beta",G2669="sd",G2669="mean"),"--",VLOOKUP(C2669,Default!$B$5:$H$113,7,FALSE))</f>
        <v>19, 65</v>
      </c>
      <c r="J2669" s="4" t="str">
        <f ca="1">VLOOKUP(F2669,Lookup!$C$5:$D$109,2, FALSE)</f>
        <v>Travel values</v>
      </c>
      <c r="K2669" s="4" t="str">
        <f ca="1">VLOOKUP(C2669,Default!$B$4:$E$113,4, FALSE)</f>
        <v>age range of female bus drivers</v>
      </c>
      <c r="L2669" s="21" t="str" cm="1">
        <f t="array" aca="1" ref="L2669" ca="1">IF(ISNA(VLOOKUP(D2669,Grouped_Sources!$C:$C,1,FALSE)),"", INDIRECT(VLOOKUP(D2669,Grouped_Sources!$C:$G,5,FALSE)))</f>
        <v>on OneDrive Ali Abbas - ITHIM Global\Methods and Processes\Input Parameters\GhostTrip_demographics</v>
      </c>
      <c r="M2669" s="21"/>
      <c r="N2669" s="21"/>
    </row>
    <row r="2670" spans="1:14">
      <c r="A2670" s="5">
        <f t="shared" si="396"/>
        <v>29</v>
      </c>
      <c r="B2670" s="5">
        <f t="shared" si="397"/>
        <v>94</v>
      </c>
      <c r="C2670" s="5" t="str">
        <f t="shared" ca="1" si="399"/>
        <v>truck_driver_prop_male</v>
      </c>
      <c r="D2670" s="5" t="str">
        <f t="shared" ca="1" si="400"/>
        <v>truck_driver_prop_male_kisumu</v>
      </c>
      <c r="E2670" s="4" t="str" cm="1">
        <f t="array" aca="1" ref="E2670" ca="1">INDIRECT(ADDRESS(1,A2670,1,1,"all_city_parameter_inputs"))</f>
        <v>kisumu</v>
      </c>
      <c r="F2670" s="6" t="str" cm="1">
        <f t="array" aca="1" ref="F2670" ca="1">IF(AND(ISBLANK(INDIRECT(ADDRESS(B2670,2,1,1,"all_city_parameter_inputs"))), ISBLANK(INDIRECT(ADDRESS(B2670,1,1,1,"all_city_parameter_inputs")))), "", IF(ISBLANK(INDIRECT(ADDRESS(B2670,1,1,1,"all_city_parameter_inputs"))), All_city_list!F2669,INDIRECT(ADDRESS(B2670,1,1,1,"all_city_parameter_inputs"))))</f>
        <v>truck_driver_prop_male</v>
      </c>
      <c r="G2670" s="4" t="str" cm="1">
        <f t="array" aca="1" ref="G2670" ca="1">IF(AND(ISBLANK(INDIRECT(ADDRESS(B2670,3,1,1,"all_city_parameter_inputs"))),ISBLANK(INDIRECT(ADDRESS(B2670,2,1,1,"all_city_parameter_inputs")))),"",IF(ISBLANK(INDIRECT(ADDRESS(B2670,2,1,1,"all_city_parameter_inputs"))),"",INDIRECT(ADDRESS(B2670,2,1,1,"all_city_parameter_inputs"))))</f>
        <v/>
      </c>
      <c r="H2670" s="17" cm="1">
        <f t="array" aca="1" ref="H2670" ca="1">IF(ISBLANK(INDIRECT(ADDRESS(B2670,A2670,1,1,"all_city_parameter_inputs"))), "--",INDIRECT(ADDRESS(B2670,A2670,1,1,"all_city_parameter_inputs")))</f>
        <v>0.99</v>
      </c>
      <c r="I2670" s="17">
        <f ca="1">IF(OR(G2670="alpha",G2670="beta",G2670="sd",G2670="mean"),"--",VLOOKUP(C2670,Default!$B$5:$H$113,7,FALSE))</f>
        <v>0.98</v>
      </c>
      <c r="J2670" s="4" t="str">
        <f ca="1">VLOOKUP(F2670,Lookup!$C$5:$D$109,2, FALSE)</f>
        <v>Travel values</v>
      </c>
      <c r="K2670" s="4" t="str">
        <f ca="1">VLOOKUP(C2670,Default!$B$4:$E$113,4, FALSE)</f>
        <v>proportion of male truck drivers</v>
      </c>
      <c r="L2670" s="21" t="str" cm="1">
        <f t="array" aca="1" ref="L2670" ca="1">IF(ISNA(VLOOKUP(D2670,Grouped_Sources!$C:$C,1,FALSE)),"", INDIRECT(VLOOKUP(D2670,Grouped_Sources!$C:$G,5,FALSE)))</f>
        <v>on OneDrive Ali Abbas - ITHIM Global\Methods and Processes\Input Parameters\GhostTrip_demographics</v>
      </c>
      <c r="M2670" s="21"/>
      <c r="N2670" s="21"/>
    </row>
    <row r="2671" spans="1:14">
      <c r="A2671" s="5">
        <f t="shared" si="396"/>
        <v>29</v>
      </c>
      <c r="B2671" s="5">
        <f t="shared" si="397"/>
        <v>95</v>
      </c>
      <c r="C2671" s="5" t="str">
        <f t="shared" ca="1" si="399"/>
        <v>truck_driver_male_agerange</v>
      </c>
      <c r="D2671" s="5" t="str">
        <f t="shared" ca="1" si="400"/>
        <v>truck_driver_male_agerange_kisumu</v>
      </c>
      <c r="E2671" s="4" t="str" cm="1">
        <f t="array" aca="1" ref="E2671" ca="1">INDIRECT(ADDRESS(1,A2671,1,1,"all_city_parameter_inputs"))</f>
        <v>kisumu</v>
      </c>
      <c r="F2671" s="6" t="str" cm="1">
        <f t="array" aca="1" ref="F2671" ca="1">IF(AND(ISBLANK(INDIRECT(ADDRESS(B2671,2,1,1,"all_city_parameter_inputs"))), ISBLANK(INDIRECT(ADDRESS(B2671,1,1,1,"all_city_parameter_inputs")))), "", IF(ISBLANK(INDIRECT(ADDRESS(B2671,1,1,1,"all_city_parameter_inputs"))), All_city_list!F2670,INDIRECT(ADDRESS(B2671,1,1,1,"all_city_parameter_inputs"))))</f>
        <v>truck_driver_male_agerange</v>
      </c>
      <c r="G2671" s="4" t="str" cm="1">
        <f t="array" aca="1" ref="G2671" ca="1">IF(AND(ISBLANK(INDIRECT(ADDRESS(B2671,3,1,1,"all_city_parameter_inputs"))),ISBLANK(INDIRECT(ADDRESS(B2671,2,1,1,"all_city_parameter_inputs")))),"",IF(ISBLANK(INDIRECT(ADDRESS(B2671,2,1,1,"all_city_parameter_inputs"))),"",INDIRECT(ADDRESS(B2671,2,1,1,"all_city_parameter_inputs"))))</f>
        <v/>
      </c>
      <c r="H2671" s="17" t="str" cm="1">
        <f t="array" aca="1" ref="H2671" ca="1">IF(ISBLANK(INDIRECT(ADDRESS(B2671,A2671,1,1,"all_city_parameter_inputs"))), "--",INDIRECT(ADDRESS(B2671,A2671,1,1,"all_city_parameter_inputs")))</f>
        <v>18, 65</v>
      </c>
      <c r="I2671" s="17" t="str">
        <f ca="1">IF(OR(G2671="alpha",G2671="beta",G2671="sd",G2671="mean"),"--",VLOOKUP(C2671,Default!$B$5:$H$113,7,FALSE))</f>
        <v>18, 65</v>
      </c>
      <c r="J2671" s="4" t="str">
        <f ca="1">VLOOKUP(F2671,Lookup!$C$5:$D$109,2, FALSE)</f>
        <v>Travel values</v>
      </c>
      <c r="K2671" s="4" t="str">
        <f ca="1">VLOOKUP(C2671,Default!$B$4:$E$113,4, FALSE)</f>
        <v>age range of male truck drivers</v>
      </c>
      <c r="L2671" s="21" t="str" cm="1">
        <f t="array" aca="1" ref="L2671" ca="1">IF(ISNA(VLOOKUP(D2671,Grouped_Sources!$C:$C,1,FALSE)),"", INDIRECT(VLOOKUP(D2671,Grouped_Sources!$C:$G,5,FALSE)))</f>
        <v>on OneDrive Ali Abbas - ITHIM Global\Methods and Processes\Input Parameters\GhostTrip_demographics</v>
      </c>
      <c r="M2671" s="21"/>
      <c r="N2671" s="21"/>
    </row>
    <row r="2672" spans="1:14">
      <c r="A2672" s="5">
        <f t="shared" si="396"/>
        <v>29</v>
      </c>
      <c r="B2672" s="5">
        <f t="shared" si="397"/>
        <v>96</v>
      </c>
      <c r="C2672" s="5" t="str">
        <f t="shared" ca="1" si="399"/>
        <v>truck_driver_female_agerange</v>
      </c>
      <c r="D2672" s="5" t="str">
        <f t="shared" ca="1" si="400"/>
        <v>truck_driver_female_agerange_kisumu</v>
      </c>
      <c r="E2672" s="4" t="str" cm="1">
        <f t="array" aca="1" ref="E2672" ca="1">INDIRECT(ADDRESS(1,A2672,1,1,"all_city_parameter_inputs"))</f>
        <v>kisumu</v>
      </c>
      <c r="F2672" s="6" t="str" cm="1">
        <f t="array" aca="1" ref="F2672" ca="1">IF(AND(ISBLANK(INDIRECT(ADDRESS(B2672,2,1,1,"all_city_parameter_inputs"))), ISBLANK(INDIRECT(ADDRESS(B2672,1,1,1,"all_city_parameter_inputs")))), "", IF(ISBLANK(INDIRECT(ADDRESS(B2672,1,1,1,"all_city_parameter_inputs"))), All_city_list!F2671,INDIRECT(ADDRESS(B2672,1,1,1,"all_city_parameter_inputs"))))</f>
        <v>truck_driver_female_agerange</v>
      </c>
      <c r="G2672" s="4" t="str" cm="1">
        <f t="array" aca="1" ref="G2672" ca="1">IF(AND(ISBLANK(INDIRECT(ADDRESS(B2672,3,1,1,"all_city_parameter_inputs"))),ISBLANK(INDIRECT(ADDRESS(B2672,2,1,1,"all_city_parameter_inputs")))),"",IF(ISBLANK(INDIRECT(ADDRESS(B2672,2,1,1,"all_city_parameter_inputs"))),"",INDIRECT(ADDRESS(B2672,2,1,1,"all_city_parameter_inputs"))))</f>
        <v/>
      </c>
      <c r="H2672" s="17" t="str" cm="1">
        <f t="array" aca="1" ref="H2672" ca="1">IF(ISBLANK(INDIRECT(ADDRESS(B2672,A2672,1,1,"all_city_parameter_inputs"))), "--",INDIRECT(ADDRESS(B2672,A2672,1,1,"all_city_parameter_inputs")))</f>
        <v>18, 65</v>
      </c>
      <c r="I2672" s="17" t="str">
        <f ca="1">IF(OR(G2672="alpha",G2672="beta",G2672="sd",G2672="mean"),"--",VLOOKUP(C2672,Default!$B$5:$H$113,7,FALSE))</f>
        <v>18, 65</v>
      </c>
      <c r="J2672" s="4" t="str">
        <f ca="1">VLOOKUP(F2672,Lookup!$C$5:$D$109,2, FALSE)</f>
        <v>Travel values</v>
      </c>
      <c r="K2672" s="4" t="str">
        <f ca="1">VLOOKUP(C2672,Default!$B$4:$E$113,4, FALSE)</f>
        <v>age range of female truck drivers</v>
      </c>
      <c r="L2672" s="21" t="str" cm="1">
        <f t="array" aca="1" ref="L2672" ca="1">IF(ISNA(VLOOKUP(D2672,Grouped_Sources!$C:$C,1,FALSE)),"", INDIRECT(VLOOKUP(D2672,Grouped_Sources!$C:$G,5,FALSE)))</f>
        <v>on OneDrive Ali Abbas - ITHIM Global\Methods and Processes\Input Parameters\GhostTrip_demographics</v>
      </c>
      <c r="M2672" s="21"/>
      <c r="N2672" s="21"/>
    </row>
    <row r="2673" spans="1:14">
      <c r="A2673" s="5">
        <f t="shared" si="396"/>
        <v>29</v>
      </c>
      <c r="B2673" s="5">
        <f t="shared" si="397"/>
        <v>97</v>
      </c>
      <c r="C2673" s="5" t="str">
        <f t="shared" ca="1" si="399"/>
        <v>commerical_mbike_prop_male</v>
      </c>
      <c r="D2673" s="5" t="str">
        <f t="shared" ca="1" si="400"/>
        <v>commerical_mbike_prop_male_kisumu</v>
      </c>
      <c r="E2673" s="4" t="str" cm="1">
        <f t="array" aca="1" ref="E2673" ca="1">INDIRECT(ADDRESS(1,A2673,1,1,"all_city_parameter_inputs"))</f>
        <v>kisumu</v>
      </c>
      <c r="F2673" s="6" t="str" cm="1">
        <f t="array" aca="1" ref="F2673" ca="1">IF(AND(ISBLANK(INDIRECT(ADDRESS(B2673,2,1,1,"all_city_parameter_inputs"))), ISBLANK(INDIRECT(ADDRESS(B2673,1,1,1,"all_city_parameter_inputs")))), "", IF(ISBLANK(INDIRECT(ADDRESS(B2673,1,1,1,"all_city_parameter_inputs"))), All_city_list!F2672,INDIRECT(ADDRESS(B2673,1,1,1,"all_city_parameter_inputs"))))</f>
        <v>commerical_mbike_prop_male</v>
      </c>
      <c r="G2673" s="4" t="str" cm="1">
        <f t="array" aca="1" ref="G2673" ca="1">IF(AND(ISBLANK(INDIRECT(ADDRESS(B2673,3,1,1,"all_city_parameter_inputs"))),ISBLANK(INDIRECT(ADDRESS(B2673,2,1,1,"all_city_parameter_inputs")))),"",IF(ISBLANK(INDIRECT(ADDRESS(B2673,2,1,1,"all_city_parameter_inputs"))),"",INDIRECT(ADDRESS(B2673,2,1,1,"all_city_parameter_inputs"))))</f>
        <v/>
      </c>
      <c r="H2673" s="17" cm="1">
        <f t="array" aca="1" ref="H2673" ca="1">IF(ISBLANK(INDIRECT(ADDRESS(B2673,A2673,1,1,"all_city_parameter_inputs"))), "--",INDIRECT(ADDRESS(B2673,A2673,1,1,"all_city_parameter_inputs")))</f>
        <v>0.99</v>
      </c>
      <c r="I2673" s="17">
        <f ca="1">IF(OR(G2673="alpha",G2673="beta",G2673="sd",G2673="mean"),"--",VLOOKUP(C2673,Default!$B$5:$H$113,7,FALSE))</f>
        <v>0.99</v>
      </c>
      <c r="J2673" s="4" t="str">
        <f ca="1">VLOOKUP(F2673,Lookup!$C$5:$D$109,2, FALSE)</f>
        <v>Travel values</v>
      </c>
      <c r="K2673" s="4" t="str">
        <f ca="1">VLOOKUP(C2673,Default!$B$4:$E$113,4, FALSE)</f>
        <v>proportion of male commercial motorcycle drivers</v>
      </c>
      <c r="L2673" s="21" t="str" cm="1">
        <f t="array" aca="1" ref="L2673" ca="1">IF(ISNA(VLOOKUP(D2673,Grouped_Sources!$C:$C,1,FALSE)),"", INDIRECT(VLOOKUP(D2673,Grouped_Sources!$C:$G,5,FALSE)))</f>
        <v>on OneDrive Ali Abbas - ITHIM Global\Methods and Processes\Input Parameters\GhostTrip_demographics</v>
      </c>
      <c r="M2673" s="21"/>
      <c r="N2673" s="21"/>
    </row>
    <row r="2674" spans="1:14">
      <c r="A2674" s="5">
        <f t="shared" si="396"/>
        <v>29</v>
      </c>
      <c r="B2674" s="5">
        <f t="shared" si="397"/>
        <v>98</v>
      </c>
      <c r="C2674" s="5" t="str">
        <f t="shared" ca="1" si="399"/>
        <v>commerical_mbike_male_agerange</v>
      </c>
      <c r="D2674" s="5" t="str">
        <f t="shared" ca="1" si="400"/>
        <v>commerical_mbike_male_agerange_kisumu</v>
      </c>
      <c r="E2674" s="4" t="str" cm="1">
        <f t="array" aca="1" ref="E2674" ca="1">INDIRECT(ADDRESS(1,A2674,1,1,"all_city_parameter_inputs"))</f>
        <v>kisumu</v>
      </c>
      <c r="F2674" s="6" t="str" cm="1">
        <f t="array" aca="1" ref="F2674" ca="1">IF(AND(ISBLANK(INDIRECT(ADDRESS(B2674,2,1,1,"all_city_parameter_inputs"))), ISBLANK(INDIRECT(ADDRESS(B2674,1,1,1,"all_city_parameter_inputs")))), "", IF(ISBLANK(INDIRECT(ADDRESS(B2674,1,1,1,"all_city_parameter_inputs"))), All_city_list!F2673,INDIRECT(ADDRESS(B2674,1,1,1,"all_city_parameter_inputs"))))</f>
        <v>commerical_mbike_male_agerange</v>
      </c>
      <c r="G2674" s="4" t="str" cm="1">
        <f t="array" aca="1" ref="G2674" ca="1">IF(AND(ISBLANK(INDIRECT(ADDRESS(B2674,3,1,1,"all_city_parameter_inputs"))),ISBLANK(INDIRECT(ADDRESS(B2674,2,1,1,"all_city_parameter_inputs")))),"",IF(ISBLANK(INDIRECT(ADDRESS(B2674,2,1,1,"all_city_parameter_inputs"))),"",INDIRECT(ADDRESS(B2674,2,1,1,"all_city_parameter_inputs"))))</f>
        <v/>
      </c>
      <c r="H2674" s="17" t="str" cm="1">
        <f t="array" aca="1" ref="H2674" ca="1">IF(ISBLANK(INDIRECT(ADDRESS(B2674,A2674,1,1,"all_city_parameter_inputs"))), "--",INDIRECT(ADDRESS(B2674,A2674,1,1,"all_city_parameter_inputs")))</f>
        <v>18, 65</v>
      </c>
      <c r="I2674" s="17" t="str">
        <f ca="1">IF(OR(G2674="alpha",G2674="beta",G2674="sd",G2674="mean"),"--",VLOOKUP(C2674,Default!$B$5:$H$113,7,FALSE))</f>
        <v>18, 65</v>
      </c>
      <c r="J2674" s="4" t="str">
        <f ca="1">VLOOKUP(F2674,Lookup!$C$5:$D$109,2, FALSE)</f>
        <v>Travel values</v>
      </c>
      <c r="K2674" s="4" t="str">
        <f ca="1">VLOOKUP(C2674,Default!$B$4:$E$113,4, FALSE)</f>
        <v>age range of male commercial motorcycle drivers</v>
      </c>
      <c r="L2674" s="21" t="str" cm="1">
        <f t="array" aca="1" ref="L2674" ca="1">IF(ISNA(VLOOKUP(D2674,Grouped_Sources!$C:$C,1,FALSE)),"", INDIRECT(VLOOKUP(D2674,Grouped_Sources!$C:$G,5,FALSE)))</f>
        <v>on OneDrive Ali Abbas - ITHIM Global\Methods and Processes\Input Parameters\GhostTrip_demographics</v>
      </c>
      <c r="M2674" s="21"/>
      <c r="N2674" s="21"/>
    </row>
    <row r="2675" spans="1:14">
      <c r="A2675" s="5">
        <f t="shared" si="396"/>
        <v>29</v>
      </c>
      <c r="B2675" s="5">
        <f t="shared" si="397"/>
        <v>99</v>
      </c>
      <c r="C2675" s="5" t="str">
        <f t="shared" ca="1" si="399"/>
        <v>commerical_mbike_female_agerange</v>
      </c>
      <c r="D2675" s="5" t="str">
        <f t="shared" ca="1" si="400"/>
        <v>commerical_mbike_female_agerange_kisumu</v>
      </c>
      <c r="E2675" s="4" t="str" cm="1">
        <f t="array" aca="1" ref="E2675" ca="1">INDIRECT(ADDRESS(1,A2675,1,1,"all_city_parameter_inputs"))</f>
        <v>kisumu</v>
      </c>
      <c r="F2675" s="6" t="str" cm="1">
        <f t="array" aca="1" ref="F2675" ca="1">IF(AND(ISBLANK(INDIRECT(ADDRESS(B2675,2,1,1,"all_city_parameter_inputs"))), ISBLANK(INDIRECT(ADDRESS(B2675,1,1,1,"all_city_parameter_inputs")))), "", IF(ISBLANK(INDIRECT(ADDRESS(B2675,1,1,1,"all_city_parameter_inputs"))), All_city_list!F2674,INDIRECT(ADDRESS(B2675,1,1,1,"all_city_parameter_inputs"))))</f>
        <v>commerical_mbike_female_agerange</v>
      </c>
      <c r="G2675" s="4" t="str" cm="1">
        <f t="array" aca="1" ref="G2675" ca="1">IF(AND(ISBLANK(INDIRECT(ADDRESS(B2675,3,1,1,"all_city_parameter_inputs"))),ISBLANK(INDIRECT(ADDRESS(B2675,2,1,1,"all_city_parameter_inputs")))),"",IF(ISBLANK(INDIRECT(ADDRESS(B2675,2,1,1,"all_city_parameter_inputs"))),"",INDIRECT(ADDRESS(B2675,2,1,1,"all_city_parameter_inputs"))))</f>
        <v/>
      </c>
      <c r="H2675" s="17" t="str" cm="1">
        <f t="array" aca="1" ref="H2675" ca="1">IF(ISBLANK(INDIRECT(ADDRESS(B2675,A2675,1,1,"all_city_parameter_inputs"))), "--",INDIRECT(ADDRESS(B2675,A2675,1,1,"all_city_parameter_inputs")))</f>
        <v>18, 65</v>
      </c>
      <c r="I2675" s="17" t="str">
        <f ca="1">IF(OR(G2675="alpha",G2675="beta",G2675="sd",G2675="mean"),"--",VLOOKUP(C2675,Default!$B$5:$H$113,7,FALSE))</f>
        <v>18, 65</v>
      </c>
      <c r="J2675" s="4" t="str">
        <f ca="1">VLOOKUP(F2675,Lookup!$C$5:$D$109,2, FALSE)</f>
        <v>Travel values</v>
      </c>
      <c r="K2675" s="4" t="str">
        <f ca="1">VLOOKUP(C2675,Default!$B$4:$E$113,4, FALSE)</f>
        <v>age range of female commercial motorcycle drivers</v>
      </c>
      <c r="L2675" s="21" t="str" cm="1">
        <f t="array" aca="1" ref="L2675" ca="1">IF(ISNA(VLOOKUP(D2675,Grouped_Sources!$C:$C,1,FALSE)),"", INDIRECT(VLOOKUP(D2675,Grouped_Sources!$C:$G,5,FALSE)))</f>
        <v>on OneDrive Ali Abbas - ITHIM Global\Methods and Processes\Input Parameters\GhostTrip_demographics</v>
      </c>
      <c r="M2675" s="21"/>
      <c r="N2675" s="21"/>
    </row>
    <row r="2676" spans="1:14">
      <c r="A2676" s="5">
        <f t="shared" si="396"/>
        <v>29</v>
      </c>
      <c r="B2676" s="5">
        <f t="shared" si="397"/>
        <v>100</v>
      </c>
      <c r="C2676" s="5" t="str">
        <f t="shared" ref="C2676" ca="1" si="401">IF(G2676 = "",F2676,IF(OR(G2676="alpha",G2676="beta",G2676="constant",G2676="sd",G2676="mean",G2676="sample"),F2676,F2676&amp;" "&amp;G2676))</f>
        <v>day_to_week_scalar</v>
      </c>
      <c r="D2676" s="5" t="str">
        <f t="shared" ref="D2676" ca="1" si="402">F2676&amp;"_"&amp;E2676</f>
        <v>day_to_week_scalar_kisumu</v>
      </c>
      <c r="E2676" s="4" t="str" cm="1">
        <f t="array" aca="1" ref="E2676" ca="1">INDIRECT(ADDRESS(1,A2676,1,1,"all_city_parameter_inputs"))</f>
        <v>kisumu</v>
      </c>
      <c r="F2676" s="6" t="str" cm="1">
        <f t="array" aca="1" ref="F2676" ca="1">IF(AND(ISBLANK(INDIRECT(ADDRESS(B2676,2,1,1,"all_city_parameter_inputs"))), ISBLANK(INDIRECT(ADDRESS(B2676,1,1,1,"all_city_parameter_inputs")))), "", IF(ISBLANK(INDIRECT(ADDRESS(B2676,1,1,1,"all_city_parameter_inputs"))), All_city_list!F2675,INDIRECT(ADDRESS(B2676,1,1,1,"all_city_parameter_inputs"))))</f>
        <v>day_to_week_scalar</v>
      </c>
      <c r="G2676" s="4" t="str" cm="1">
        <f t="array" aca="1" ref="G2676" ca="1">IF(AND(ISBLANK(INDIRECT(ADDRESS(B2676,3,1,1,"all_city_parameter_inputs"))),ISBLANK(INDIRECT(ADDRESS(B2676,2,1,1,"all_city_parameter_inputs")))),"",IF(ISBLANK(INDIRECT(ADDRESS(B2676,2,1,1,"all_city_parameter_inputs"))),"",INDIRECT(ADDRESS(B2676,2,1,1,"all_city_parameter_inputs"))))</f>
        <v/>
      </c>
      <c r="H2676" s="17" cm="1">
        <f t="array" aca="1" ref="H2676" ca="1">IF(ISBLANK(INDIRECT(ADDRESS(B2676,A2676,1,1,"all_city_parameter_inputs"))), "--",INDIRECT(ADDRESS(B2676,A2676,1,1,"all_city_parameter_inputs")))</f>
        <v>7</v>
      </c>
      <c r="I2676" s="17">
        <f ca="1">IF(OR(G2676="alpha",G2676="beta",G2676="sd",G2676="mean"),"--",VLOOKUP(C2676,Default!$B$5:$H$113,7,FALSE))</f>
        <v>7</v>
      </c>
      <c r="J2676" s="4" t="str">
        <f ca="1">VLOOKUP(F2676,Lookup!$C$5:$D$109,2, FALSE)</f>
        <v>Travel values</v>
      </c>
      <c r="K2676" s="4" t="str">
        <f ca="1">VLOOKUP(C2676,Default!$B$4:$E$113,4, FALSE)</f>
        <v>how daily travel scales to a week</v>
      </c>
      <c r="L2676" s="38" t="s">
        <v>831</v>
      </c>
      <c r="M2676" s="21"/>
      <c r="N2676" s="21"/>
    </row>
    <row r="2677" spans="1:14">
      <c r="A2677" s="5">
        <f t="shared" si="396"/>
        <v>30</v>
      </c>
      <c r="B2677" s="5">
        <f t="shared" si="397"/>
        <v>2</v>
      </c>
      <c r="C2677" s="5" t="str">
        <f t="shared" ca="1" si="395"/>
        <v>speeds auto_rickshaw</v>
      </c>
      <c r="D2677" s="5" t="str">
        <f t="shared" ca="1" si="398"/>
        <v>speeds_port_louis</v>
      </c>
      <c r="E2677" s="4" t="str" cm="1">
        <f t="array" aca="1" ref="E2677" ca="1">INDIRECT(ADDRESS(1,A2677,1,1,"all_city_parameter_inputs"))</f>
        <v>port_louis</v>
      </c>
      <c r="F2677" s="6" t="str" cm="1">
        <f t="array" aca="1" ref="F2677" ca="1">IF(AND(ISBLANK(INDIRECT(ADDRESS(B2677,2,1,1,"all_city_parameter_inputs"))), ISBLANK(INDIRECT(ADDRESS(B2677,1,1,1,"all_city_parameter_inputs")))), "", IF(ISBLANK(INDIRECT(ADDRESS(B2677,1,1,1,"all_city_parameter_inputs"))), All_city_list!F2666,INDIRECT(ADDRESS(B2677,1,1,1,"all_city_parameter_inputs"))))</f>
        <v>speeds</v>
      </c>
      <c r="G2677" s="4" t="str" cm="1">
        <f t="array" aca="1" ref="G2677" ca="1">IF(AND(ISBLANK(INDIRECT(ADDRESS(B2677,3,1,1,"all_city_parameter_inputs"))),ISBLANK(INDIRECT(ADDRESS(B2677,2,1,1,"all_city_parameter_inputs")))),"",IF(ISBLANK(INDIRECT(ADDRESS(B2677,2,1,1,"all_city_parameter_inputs"))),"",INDIRECT(ADDRESS(B2677,2,1,1,"all_city_parameter_inputs"))))</f>
        <v>auto_rickshaw</v>
      </c>
      <c r="H2677" s="17" cm="1">
        <f t="array" aca="1" ref="H2677" ca="1">IF(ISBLANK(INDIRECT(ADDRESS(B2677,A2677,1,1,"all_city_parameter_inputs"))), "--",INDIRECT(ADDRESS(B2677,A2677,1,1,"all_city_parameter_inputs")))</f>
        <v>4</v>
      </c>
      <c r="I2677" s="17">
        <f ca="1">IF(OR(G2677="alpha",G2677="beta",G2677="sd",G2677="mean"),"--",VLOOKUP(C2677,Default!$B$5:$H$113,7,FALSE))</f>
        <v>0</v>
      </c>
      <c r="J2677" s="4" t="str">
        <f ca="1">VLOOKUP(F2677,Lookup!$C$5:$D$109,2, FALSE)</f>
        <v>Travel values</v>
      </c>
      <c r="K2677" s="4">
        <f ca="1">VLOOKUP(C2677,Default!$B$4:$E$113,4, FALSE)</f>
        <v>0</v>
      </c>
      <c r="L2677" s="21" t="str" cm="1">
        <f t="array" aca="1" ref="L2677" ca="1">IF(ISNA(VLOOKUP(D2677,Grouped_Sources!$C:$C,1,FALSE)),"", INDIRECT(VLOOKUP(D2677,Grouped_Sources!$C:$G,5,FALSE)))</f>
        <v>VehicleSpeeds_Summary_vxxx.docx on OneDrive Ali Abbas - ITHIM Global\Methods and Processes\Input Parameters\VehicleSpeeds</v>
      </c>
      <c r="M2677" s="21"/>
      <c r="N2677" s="21"/>
    </row>
    <row r="2678" spans="1:14">
      <c r="A2678" s="5">
        <f t="shared" si="396"/>
        <v>30</v>
      </c>
      <c r="B2678" s="5">
        <f t="shared" si="397"/>
        <v>3</v>
      </c>
      <c r="C2678" s="5" t="str">
        <f t="shared" ca="1" si="395"/>
        <v>speeds bus</v>
      </c>
      <c r="D2678" s="5" t="str">
        <f t="shared" ca="1" si="398"/>
        <v>speeds_port_louis</v>
      </c>
      <c r="E2678" s="4" t="str" cm="1">
        <f t="array" aca="1" ref="E2678" ca="1">INDIRECT(ADDRESS(1,A2678,1,1,"all_city_parameter_inputs"))</f>
        <v>port_louis</v>
      </c>
      <c r="F2678" s="6" t="str" cm="1">
        <f t="array" aca="1" ref="F2678" ca="1">IF(AND(ISBLANK(INDIRECT(ADDRESS(B2678,2,1,1,"all_city_parameter_inputs"))), ISBLANK(INDIRECT(ADDRESS(B2678,1,1,1,"all_city_parameter_inputs")))), "", IF(ISBLANK(INDIRECT(ADDRESS(B2678,1,1,1,"all_city_parameter_inputs"))), All_city_list!F2677,INDIRECT(ADDRESS(B2678,1,1,1,"all_city_parameter_inputs"))))</f>
        <v>speeds</v>
      </c>
      <c r="G2678" s="4" t="str" cm="1">
        <f t="array" aca="1" ref="G2678" ca="1">IF(AND(ISBLANK(INDIRECT(ADDRESS(B2678,3,1,1,"all_city_parameter_inputs"))),ISBLANK(INDIRECT(ADDRESS(B2678,2,1,1,"all_city_parameter_inputs")))),"",IF(ISBLANK(INDIRECT(ADDRESS(B2678,2,1,1,"all_city_parameter_inputs"))),"",INDIRECT(ADDRESS(B2678,2,1,1,"all_city_parameter_inputs"))))</f>
        <v>bus</v>
      </c>
      <c r="H2678" s="17" cm="1">
        <f t="array" aca="1" ref="H2678" ca="1">IF(ISBLANK(INDIRECT(ADDRESS(B2678,A2678,1,1,"all_city_parameter_inputs"))), "--",INDIRECT(ADDRESS(B2678,A2678,1,1,"all_city_parameter_inputs")))</f>
        <v>12</v>
      </c>
      <c r="I2678" s="17">
        <f ca="1">IF(OR(G2678="alpha",G2678="beta",G2678="sd",G2678="mean"),"--",VLOOKUP(C2678,Default!$B$5:$H$113,7,FALSE))</f>
        <v>8.1</v>
      </c>
      <c r="J2678" s="4" t="str">
        <f ca="1">VLOOKUP(F2678,Lookup!$C$5:$D$109,2, FALSE)</f>
        <v>Travel values</v>
      </c>
      <c r="K2678" s="4" t="str">
        <f ca="1">VLOOKUP(C2678,Default!$B$4:$E$113,4,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678" s="21" t="str" cm="1">
        <f t="array" aca="1" ref="L2678" ca="1">IF(ISNA(VLOOKUP(D2678,Grouped_Sources!$C:$C,1,FALSE)),"", INDIRECT(VLOOKUP(D2678,Grouped_Sources!$C:$G,5,FALSE)))</f>
        <v>VehicleSpeeds_Summary_vxxx.docx on OneDrive Ali Abbas - ITHIM Global\Methods and Processes\Input Parameters\VehicleSpeeds</v>
      </c>
      <c r="M2678" s="21"/>
      <c r="N2678" s="21"/>
    </row>
    <row r="2679" spans="1:14">
      <c r="A2679" s="5">
        <f t="shared" si="396"/>
        <v>30</v>
      </c>
      <c r="B2679" s="5">
        <f t="shared" si="397"/>
        <v>4</v>
      </c>
      <c r="C2679" s="5" t="str">
        <f t="shared" ca="1" si="395"/>
        <v>speeds car</v>
      </c>
      <c r="D2679" s="5" t="str">
        <f t="shared" ca="1" si="398"/>
        <v>speeds_port_louis</v>
      </c>
      <c r="E2679" s="4" t="str" cm="1">
        <f t="array" aca="1" ref="E2679" ca="1">INDIRECT(ADDRESS(1,A2679,1,1,"all_city_parameter_inputs"))</f>
        <v>port_louis</v>
      </c>
      <c r="F2679" s="6" t="str" cm="1">
        <f t="array" aca="1" ref="F2679" ca="1">IF(AND(ISBLANK(INDIRECT(ADDRESS(B2679,2,1,1,"all_city_parameter_inputs"))), ISBLANK(INDIRECT(ADDRESS(B2679,1,1,1,"all_city_parameter_inputs")))), "", IF(ISBLANK(INDIRECT(ADDRESS(B2679,1,1,1,"all_city_parameter_inputs"))), All_city_list!F2678,INDIRECT(ADDRESS(B2679,1,1,1,"all_city_parameter_inputs"))))</f>
        <v>speeds</v>
      </c>
      <c r="G2679" s="4" t="str" cm="1">
        <f t="array" aca="1" ref="G2679" ca="1">IF(AND(ISBLANK(INDIRECT(ADDRESS(B2679,3,1,1,"all_city_parameter_inputs"))),ISBLANK(INDIRECT(ADDRESS(B2679,2,1,1,"all_city_parameter_inputs")))),"",IF(ISBLANK(INDIRECT(ADDRESS(B2679,2,1,1,"all_city_parameter_inputs"))),"",INDIRECT(ADDRESS(B2679,2,1,1,"all_city_parameter_inputs"))))</f>
        <v>car</v>
      </c>
      <c r="H2679" s="17" cm="1">
        <f t="array" aca="1" ref="H2679" ca="1">IF(ISBLANK(INDIRECT(ADDRESS(B2679,A2679,1,1,"all_city_parameter_inputs"))), "--",INDIRECT(ADDRESS(B2679,A2679,1,1,"all_city_parameter_inputs")))</f>
        <v>15</v>
      </c>
      <c r="I2679" s="17">
        <f ca="1">IF(OR(G2679="alpha",G2679="beta",G2679="sd",G2679="mean"),"--",VLOOKUP(C2679,Default!$B$5:$H$113,7,FALSE))</f>
        <v>13.8</v>
      </c>
      <c r="J2679" s="4" t="str">
        <f ca="1">VLOOKUP(F2679,Lookup!$C$5:$D$109,2, FALSE)</f>
        <v>Travel values</v>
      </c>
      <c r="K2679" s="4">
        <f ca="1">VLOOKUP(C2679,Default!$B$4:$E$113,4, FALSE)</f>
        <v>0</v>
      </c>
      <c r="L2679" s="21" t="str" cm="1">
        <f t="array" aca="1" ref="L2679" ca="1">IF(ISNA(VLOOKUP(D2679,Grouped_Sources!$C:$C,1,FALSE)),"", INDIRECT(VLOOKUP(D2679,Grouped_Sources!$C:$G,5,FALSE)))</f>
        <v>VehicleSpeeds_Summary_vxxx.docx on OneDrive Ali Abbas - ITHIM Global\Methods and Processes\Input Parameters\VehicleSpeeds</v>
      </c>
      <c r="M2679" s="21"/>
      <c r="N2679" s="21"/>
    </row>
    <row r="2680" spans="1:14">
      <c r="A2680" s="5">
        <f t="shared" si="396"/>
        <v>30</v>
      </c>
      <c r="B2680" s="5">
        <f t="shared" si="397"/>
        <v>5</v>
      </c>
      <c r="C2680" s="5" t="str">
        <f t="shared" ca="1" si="395"/>
        <v>speeds cycle</v>
      </c>
      <c r="D2680" s="5" t="str">
        <f t="shared" ca="1" si="398"/>
        <v>speeds_port_louis</v>
      </c>
      <c r="E2680" s="4" t="str" cm="1">
        <f t="array" aca="1" ref="E2680" ca="1">INDIRECT(ADDRESS(1,A2680,1,1,"all_city_parameter_inputs"))</f>
        <v>port_louis</v>
      </c>
      <c r="F2680" s="6" t="str" cm="1">
        <f t="array" aca="1" ref="F2680" ca="1">IF(AND(ISBLANK(INDIRECT(ADDRESS(B2680,2,1,1,"all_city_parameter_inputs"))), ISBLANK(INDIRECT(ADDRESS(B2680,1,1,1,"all_city_parameter_inputs")))), "", IF(ISBLANK(INDIRECT(ADDRESS(B2680,1,1,1,"all_city_parameter_inputs"))), All_city_list!F2679,INDIRECT(ADDRESS(B2680,1,1,1,"all_city_parameter_inputs"))))</f>
        <v>speeds</v>
      </c>
      <c r="G2680" s="4" t="str" cm="1">
        <f t="array" aca="1" ref="G2680" ca="1">IF(AND(ISBLANK(INDIRECT(ADDRESS(B2680,3,1,1,"all_city_parameter_inputs"))),ISBLANK(INDIRECT(ADDRESS(B2680,2,1,1,"all_city_parameter_inputs")))),"",IF(ISBLANK(INDIRECT(ADDRESS(B2680,2,1,1,"all_city_parameter_inputs"))),"",INDIRECT(ADDRESS(B2680,2,1,1,"all_city_parameter_inputs"))))</f>
        <v>cycle</v>
      </c>
      <c r="H2680" s="17" cm="1">
        <f t="array" aca="1" ref="H2680" ca="1">IF(ISBLANK(INDIRECT(ADDRESS(B2680,A2680,1,1,"all_city_parameter_inputs"))), "--",INDIRECT(ADDRESS(B2680,A2680,1,1,"all_city_parameter_inputs")))</f>
        <v>6</v>
      </c>
      <c r="I2680" s="17">
        <f ca="1">IF(OR(G2680="alpha",G2680="beta",G2680="sd",G2680="mean"),"--",VLOOKUP(C2680,Default!$B$5:$H$113,7,FALSE))</f>
        <v>7.2</v>
      </c>
      <c r="J2680" s="4" t="str">
        <f ca="1">VLOOKUP(F2680,Lookup!$C$5:$D$109,2, FALSE)</f>
        <v>Travel values</v>
      </c>
      <c r="K2680" s="4">
        <f ca="1">VLOOKUP(C2680,Default!$B$4:$E$113,4, FALSE)</f>
        <v>0</v>
      </c>
      <c r="L2680" s="21" t="str" cm="1">
        <f t="array" aca="1" ref="L2680" ca="1">IF(ISNA(VLOOKUP(D2680,Grouped_Sources!$C:$C,1,FALSE)),"", INDIRECT(VLOOKUP(D2680,Grouped_Sources!$C:$G,5,FALSE)))</f>
        <v>VehicleSpeeds_Summary_vxxx.docx on OneDrive Ali Abbas - ITHIM Global\Methods and Processes\Input Parameters\VehicleSpeeds</v>
      </c>
      <c r="M2680" s="21"/>
      <c r="N2680" s="21"/>
    </row>
    <row r="2681" spans="1:14">
      <c r="A2681" s="5">
        <f t="shared" si="396"/>
        <v>30</v>
      </c>
      <c r="B2681" s="5">
        <f t="shared" si="397"/>
        <v>6</v>
      </c>
      <c r="C2681" s="5" t="str">
        <f t="shared" ca="1" si="395"/>
        <v>speeds subway</v>
      </c>
      <c r="D2681" s="5" t="str">
        <f t="shared" ca="1" si="398"/>
        <v>speeds_port_louis</v>
      </c>
      <c r="E2681" s="4" t="str" cm="1">
        <f t="array" aca="1" ref="E2681" ca="1">INDIRECT(ADDRESS(1,A2681,1,1,"all_city_parameter_inputs"))</f>
        <v>port_louis</v>
      </c>
      <c r="F2681" s="6" t="str" cm="1">
        <f t="array" aca="1" ref="F2681" ca="1">IF(AND(ISBLANK(INDIRECT(ADDRESS(B2681,2,1,1,"all_city_parameter_inputs"))), ISBLANK(INDIRECT(ADDRESS(B2681,1,1,1,"all_city_parameter_inputs")))), "", IF(ISBLANK(INDIRECT(ADDRESS(B2681,1,1,1,"all_city_parameter_inputs"))), All_city_list!F2680,INDIRECT(ADDRESS(B2681,1,1,1,"all_city_parameter_inputs"))))</f>
        <v>speeds</v>
      </c>
      <c r="G2681" s="4" t="str" cm="1">
        <f t="array" aca="1" ref="G2681" ca="1">IF(AND(ISBLANK(INDIRECT(ADDRESS(B2681,3,1,1,"all_city_parameter_inputs"))),ISBLANK(INDIRECT(ADDRESS(B2681,2,1,1,"all_city_parameter_inputs")))),"",IF(ISBLANK(INDIRECT(ADDRESS(B2681,2,1,1,"all_city_parameter_inputs"))),"",INDIRECT(ADDRESS(B2681,2,1,1,"all_city_parameter_inputs"))))</f>
        <v>subway</v>
      </c>
      <c r="H2681" s="17" t="str" cm="1">
        <f t="array" aca="1" ref="H2681" ca="1">IF(ISBLANK(INDIRECT(ADDRESS(B2681,A2681,1,1,"all_city_parameter_inputs"))), "--",INDIRECT(ADDRESS(B2681,A2681,1,1,"all_city_parameter_inputs")))</f>
        <v>--</v>
      </c>
      <c r="I2681" s="17">
        <f ca="1">IF(OR(G2681="alpha",G2681="beta",G2681="sd",G2681="mean"),"--",VLOOKUP(C2681,Default!$B$5:$H$113,7,FALSE))</f>
        <v>18.100000000000001</v>
      </c>
      <c r="J2681" s="4" t="str">
        <f ca="1">VLOOKUP(F2681,Lookup!$C$5:$D$109,2, FALSE)</f>
        <v>Travel values</v>
      </c>
      <c r="K2681" s="4">
        <f ca="1">VLOOKUP(C2681,Default!$B$4:$E$113,4, FALSE)</f>
        <v>0</v>
      </c>
      <c r="L2681" s="21" t="str" cm="1">
        <f t="array" aca="1" ref="L2681" ca="1">IF(ISNA(VLOOKUP(D2681,Grouped_Sources!$C:$C,1,FALSE)),"", INDIRECT(VLOOKUP(D2681,Grouped_Sources!$C:$G,5,FALSE)))</f>
        <v>VehicleSpeeds_Summary_vxxx.docx on OneDrive Ali Abbas - ITHIM Global\Methods and Processes\Input Parameters\VehicleSpeeds</v>
      </c>
      <c r="M2681" s="21"/>
      <c r="N2681" s="21"/>
    </row>
    <row r="2682" spans="1:14">
      <c r="A2682" s="5">
        <f t="shared" si="396"/>
        <v>30</v>
      </c>
      <c r="B2682" s="5">
        <f t="shared" si="397"/>
        <v>7</v>
      </c>
      <c r="C2682" s="5" t="str">
        <f t="shared" ca="1" si="395"/>
        <v>speeds motorcycle</v>
      </c>
      <c r="D2682" s="5" t="str">
        <f t="shared" ca="1" si="398"/>
        <v>speeds_port_louis</v>
      </c>
      <c r="E2682" s="4" t="str" cm="1">
        <f t="array" aca="1" ref="E2682" ca="1">INDIRECT(ADDRESS(1,A2682,1,1,"all_city_parameter_inputs"))</f>
        <v>port_louis</v>
      </c>
      <c r="F2682" s="6" t="str" cm="1">
        <f t="array" aca="1" ref="F2682" ca="1">IF(AND(ISBLANK(INDIRECT(ADDRESS(B2682,2,1,1,"all_city_parameter_inputs"))), ISBLANK(INDIRECT(ADDRESS(B2682,1,1,1,"all_city_parameter_inputs")))), "", IF(ISBLANK(INDIRECT(ADDRESS(B2682,1,1,1,"all_city_parameter_inputs"))), All_city_list!F2681,INDIRECT(ADDRESS(B2682,1,1,1,"all_city_parameter_inputs"))))</f>
        <v>speeds</v>
      </c>
      <c r="G2682" s="4" t="str" cm="1">
        <f t="array" aca="1" ref="G2682" ca="1">IF(AND(ISBLANK(INDIRECT(ADDRESS(B2682,3,1,1,"all_city_parameter_inputs"))),ISBLANK(INDIRECT(ADDRESS(B2682,2,1,1,"all_city_parameter_inputs")))),"",IF(ISBLANK(INDIRECT(ADDRESS(B2682,2,1,1,"all_city_parameter_inputs"))),"",INDIRECT(ADDRESS(B2682,2,1,1,"all_city_parameter_inputs"))))</f>
        <v>motorcycle</v>
      </c>
      <c r="H2682" s="17" cm="1">
        <f t="array" aca="1" ref="H2682" ca="1">IF(ISBLANK(INDIRECT(ADDRESS(B2682,A2682,1,1,"all_city_parameter_inputs"))), "--",INDIRECT(ADDRESS(B2682,A2682,1,1,"all_city_parameter_inputs")))</f>
        <v>15</v>
      </c>
      <c r="I2682" s="17">
        <f ca="1">IF(OR(G2682="alpha",G2682="beta",G2682="sd",G2682="mean"),"--",VLOOKUP(C2682,Default!$B$5:$H$113,7,FALSE))</f>
        <v>15.2</v>
      </c>
      <c r="J2682" s="4" t="str">
        <f ca="1">VLOOKUP(F2682,Lookup!$C$5:$D$109,2, FALSE)</f>
        <v>Travel values</v>
      </c>
      <c r="K2682" s="4">
        <f ca="1">VLOOKUP(C2682,Default!$B$4:$E$113,4, FALSE)</f>
        <v>0</v>
      </c>
      <c r="L2682" s="21" t="str" cm="1">
        <f t="array" aca="1" ref="L2682" ca="1">IF(ISNA(VLOOKUP(D2682,Grouped_Sources!$C:$C,1,FALSE)),"", INDIRECT(VLOOKUP(D2682,Grouped_Sources!$C:$G,5,FALSE)))</f>
        <v>VehicleSpeeds_Summary_vxxx.docx on OneDrive Ali Abbas - ITHIM Global\Methods and Processes\Input Parameters\VehicleSpeeds</v>
      </c>
      <c r="M2682" s="21"/>
      <c r="N2682" s="21"/>
    </row>
    <row r="2683" spans="1:14">
      <c r="A2683" s="5">
        <f t="shared" si="396"/>
        <v>30</v>
      </c>
      <c r="B2683" s="5">
        <f t="shared" si="397"/>
        <v>8</v>
      </c>
      <c r="C2683" s="5" t="str">
        <f t="shared" ca="1" si="395"/>
        <v>speeds other</v>
      </c>
      <c r="D2683" s="5" t="str">
        <f t="shared" ca="1" si="398"/>
        <v>speeds_port_louis</v>
      </c>
      <c r="E2683" s="4" t="str" cm="1">
        <f t="array" aca="1" ref="E2683" ca="1">INDIRECT(ADDRESS(1,A2683,1,1,"all_city_parameter_inputs"))</f>
        <v>port_louis</v>
      </c>
      <c r="F2683" s="6" t="str" cm="1">
        <f t="array" aca="1" ref="F2683" ca="1">IF(AND(ISBLANK(INDIRECT(ADDRESS(B2683,2,1,1,"all_city_parameter_inputs"))), ISBLANK(INDIRECT(ADDRESS(B2683,1,1,1,"all_city_parameter_inputs")))), "", IF(ISBLANK(INDIRECT(ADDRESS(B2683,1,1,1,"all_city_parameter_inputs"))), All_city_list!F2682,INDIRECT(ADDRESS(B2683,1,1,1,"all_city_parameter_inputs"))))</f>
        <v>speeds</v>
      </c>
      <c r="G2683" s="4" t="str" cm="1">
        <f t="array" aca="1" ref="G2683" ca="1">IF(AND(ISBLANK(INDIRECT(ADDRESS(B2683,3,1,1,"all_city_parameter_inputs"))),ISBLANK(INDIRECT(ADDRESS(B2683,2,1,1,"all_city_parameter_inputs")))),"",IF(ISBLANK(INDIRECT(ADDRESS(B2683,2,1,1,"all_city_parameter_inputs"))),"",INDIRECT(ADDRESS(B2683,2,1,1,"all_city_parameter_inputs"))))</f>
        <v>other</v>
      </c>
      <c r="H2683" s="17" t="str" cm="1">
        <f t="array" aca="1" ref="H2683" ca="1">IF(ISBLANK(INDIRECT(ADDRESS(B2683,A2683,1,1,"all_city_parameter_inputs"))), "--",INDIRECT(ADDRESS(B2683,A2683,1,1,"all_city_parameter_inputs")))</f>
        <v>--</v>
      </c>
      <c r="I2683" s="17">
        <f ca="1">IF(OR(G2683="alpha",G2683="beta",G2683="sd",G2683="mean"),"--",VLOOKUP(C2683,Default!$B$5:$H$113,7,FALSE))</f>
        <v>9.1</v>
      </c>
      <c r="J2683" s="4" t="str">
        <f ca="1">VLOOKUP(F2683,Lookup!$C$5:$D$109,2, FALSE)</f>
        <v>Travel values</v>
      </c>
      <c r="K2683" s="4">
        <f ca="1">VLOOKUP(C2683,Default!$B$4:$E$113,4, FALSE)</f>
        <v>0</v>
      </c>
      <c r="L2683" s="21" t="str" cm="1">
        <f t="array" aca="1" ref="L2683" ca="1">IF(ISNA(VLOOKUP(D2683,Grouped_Sources!$C:$C,1,FALSE)),"", INDIRECT(VLOOKUP(D2683,Grouped_Sources!$C:$G,5,FALSE)))</f>
        <v>VehicleSpeeds_Summary_vxxx.docx on OneDrive Ali Abbas - ITHIM Global\Methods and Processes\Input Parameters\VehicleSpeeds</v>
      </c>
      <c r="M2683" s="21"/>
      <c r="N2683" s="21"/>
    </row>
    <row r="2684" spans="1:14">
      <c r="A2684" s="5">
        <f t="shared" si="396"/>
        <v>30</v>
      </c>
      <c r="B2684" s="5">
        <f t="shared" si="397"/>
        <v>9</v>
      </c>
      <c r="C2684" s="5" t="str">
        <f t="shared" ca="1" si="395"/>
        <v>speeds pedestrian</v>
      </c>
      <c r="D2684" s="5" t="str">
        <f t="shared" ca="1" si="398"/>
        <v>speeds_port_louis</v>
      </c>
      <c r="E2684" s="4" t="str" cm="1">
        <f t="array" aca="1" ref="E2684" ca="1">INDIRECT(ADDRESS(1,A2684,1,1,"all_city_parameter_inputs"))</f>
        <v>port_louis</v>
      </c>
      <c r="F2684" s="6" t="str" cm="1">
        <f t="array" aca="1" ref="F2684" ca="1">IF(AND(ISBLANK(INDIRECT(ADDRESS(B2684,2,1,1,"all_city_parameter_inputs"))), ISBLANK(INDIRECT(ADDRESS(B2684,1,1,1,"all_city_parameter_inputs")))), "", IF(ISBLANK(INDIRECT(ADDRESS(B2684,1,1,1,"all_city_parameter_inputs"))), All_city_list!F2683,INDIRECT(ADDRESS(B2684,1,1,1,"all_city_parameter_inputs"))))</f>
        <v>speeds</v>
      </c>
      <c r="G2684" s="4" t="str" cm="1">
        <f t="array" aca="1" ref="G2684" ca="1">IF(AND(ISBLANK(INDIRECT(ADDRESS(B2684,3,1,1,"all_city_parameter_inputs"))),ISBLANK(INDIRECT(ADDRESS(B2684,2,1,1,"all_city_parameter_inputs")))),"",IF(ISBLANK(INDIRECT(ADDRESS(B2684,2,1,1,"all_city_parameter_inputs"))),"",INDIRECT(ADDRESS(B2684,2,1,1,"all_city_parameter_inputs"))))</f>
        <v>pedestrian</v>
      </c>
      <c r="H2684" s="17" cm="1">
        <f t="array" aca="1" ref="H2684" ca="1">IF(ISBLANK(INDIRECT(ADDRESS(B2684,A2684,1,1,"all_city_parameter_inputs"))), "--",INDIRECT(ADDRESS(B2684,A2684,1,1,"all_city_parameter_inputs")))</f>
        <v>2</v>
      </c>
      <c r="I2684" s="17">
        <f ca="1">IF(OR(G2684="alpha",G2684="beta",G2684="sd",G2684="mean"),"--",VLOOKUP(C2684,Default!$B$5:$H$113,7,FALSE))</f>
        <v>0</v>
      </c>
      <c r="J2684" s="4" t="str">
        <f ca="1">VLOOKUP(F2684,Lookup!$C$5:$D$109,2, FALSE)</f>
        <v>Travel values</v>
      </c>
      <c r="K2684" s="4">
        <f ca="1">VLOOKUP(C2684,Default!$B$4:$E$113,4, FALSE)</f>
        <v>0</v>
      </c>
      <c r="L2684" s="21" t="str" cm="1">
        <f t="array" aca="1" ref="L2684" ca="1">IF(ISNA(VLOOKUP(D2684,Grouped_Sources!$C:$C,1,FALSE)),"", INDIRECT(VLOOKUP(D2684,Grouped_Sources!$C:$G,5,FALSE)))</f>
        <v>VehicleSpeeds_Summary_vxxx.docx on OneDrive Ali Abbas - ITHIM Global\Methods and Processes\Input Parameters\VehicleSpeeds</v>
      </c>
      <c r="M2684" s="21"/>
      <c r="N2684" s="21"/>
    </row>
    <row r="2685" spans="1:14">
      <c r="A2685" s="5">
        <f t="shared" si="396"/>
        <v>30</v>
      </c>
      <c r="B2685" s="5">
        <f t="shared" si="397"/>
        <v>10</v>
      </c>
      <c r="C2685" s="5" t="str">
        <f t="shared" ca="1" si="395"/>
        <v>speeds rail</v>
      </c>
      <c r="D2685" s="5" t="str">
        <f t="shared" ca="1" si="398"/>
        <v>speeds_port_louis</v>
      </c>
      <c r="E2685" s="4" t="str" cm="1">
        <f t="array" aca="1" ref="E2685" ca="1">INDIRECT(ADDRESS(1,A2685,1,1,"all_city_parameter_inputs"))</f>
        <v>port_louis</v>
      </c>
      <c r="F2685" s="6" t="str" cm="1">
        <f t="array" aca="1" ref="F2685" ca="1">IF(AND(ISBLANK(INDIRECT(ADDRESS(B2685,2,1,1,"all_city_parameter_inputs"))), ISBLANK(INDIRECT(ADDRESS(B2685,1,1,1,"all_city_parameter_inputs")))), "", IF(ISBLANK(INDIRECT(ADDRESS(B2685,1,1,1,"all_city_parameter_inputs"))), All_city_list!F2684,INDIRECT(ADDRESS(B2685,1,1,1,"all_city_parameter_inputs"))))</f>
        <v>speeds</v>
      </c>
      <c r="G2685" s="4" t="str" cm="1">
        <f t="array" aca="1" ref="G2685" ca="1">IF(AND(ISBLANK(INDIRECT(ADDRESS(B2685,3,1,1,"all_city_parameter_inputs"))),ISBLANK(INDIRECT(ADDRESS(B2685,2,1,1,"all_city_parameter_inputs")))),"",IF(ISBLANK(INDIRECT(ADDRESS(B2685,2,1,1,"all_city_parameter_inputs"))),"",INDIRECT(ADDRESS(B2685,2,1,1,"all_city_parameter_inputs"))))</f>
        <v>rail</v>
      </c>
      <c r="H2685" s="17" cm="1">
        <f t="array" aca="1" ref="H2685" ca="1">IF(ISBLANK(INDIRECT(ADDRESS(B2685,A2685,1,1,"all_city_parameter_inputs"))), "--",INDIRECT(ADDRESS(B2685,A2685,1,1,"all_city_parameter_inputs")))</f>
        <v>20.6</v>
      </c>
      <c r="I2685" s="17">
        <f ca="1">IF(OR(G2685="alpha",G2685="beta",G2685="sd",G2685="mean"),"--",VLOOKUP(C2685,Default!$B$5:$H$113,7,FALSE))</f>
        <v>21.9</v>
      </c>
      <c r="J2685" s="4" t="str">
        <f ca="1">VLOOKUP(F2685,Lookup!$C$5:$D$109,2, FALSE)</f>
        <v>Travel values</v>
      </c>
      <c r="K2685" s="4">
        <f ca="1">VLOOKUP(C2685,Default!$B$4:$E$113,4, FALSE)</f>
        <v>0</v>
      </c>
      <c r="L2685" s="21" t="str" cm="1">
        <f t="array" aca="1" ref="L2685" ca="1">IF(ISNA(VLOOKUP(D2685,Grouped_Sources!$C:$C,1,FALSE)),"", INDIRECT(VLOOKUP(D2685,Grouped_Sources!$C:$G,5,FALSE)))</f>
        <v>VehicleSpeeds_Summary_vxxx.docx on OneDrive Ali Abbas - ITHIM Global\Methods and Processes\Input Parameters\VehicleSpeeds</v>
      </c>
      <c r="M2685" s="21"/>
      <c r="N2685" s="21"/>
    </row>
    <row r="2686" spans="1:14">
      <c r="A2686" s="5">
        <f t="shared" si="396"/>
        <v>30</v>
      </c>
      <c r="B2686" s="5">
        <f t="shared" si="397"/>
        <v>11</v>
      </c>
      <c r="C2686" s="5" t="str">
        <f t="shared" ca="1" si="395"/>
        <v>speeds taxi</v>
      </c>
      <c r="D2686" s="5" t="str">
        <f t="shared" ca="1" si="398"/>
        <v>speeds_port_louis</v>
      </c>
      <c r="E2686" s="4" t="str" cm="1">
        <f t="array" aca="1" ref="E2686" ca="1">INDIRECT(ADDRESS(1,A2686,1,1,"all_city_parameter_inputs"))</f>
        <v>port_louis</v>
      </c>
      <c r="F2686" s="6" t="str" cm="1">
        <f t="array" aca="1" ref="F2686" ca="1">IF(AND(ISBLANK(INDIRECT(ADDRESS(B2686,2,1,1,"all_city_parameter_inputs"))), ISBLANK(INDIRECT(ADDRESS(B2686,1,1,1,"all_city_parameter_inputs")))), "", IF(ISBLANK(INDIRECT(ADDRESS(B2686,1,1,1,"all_city_parameter_inputs"))), All_city_list!F2685,INDIRECT(ADDRESS(B2686,1,1,1,"all_city_parameter_inputs"))))</f>
        <v>speeds</v>
      </c>
      <c r="G2686" s="4" t="str" cm="1">
        <f t="array" aca="1" ref="G2686" ca="1">IF(AND(ISBLANK(INDIRECT(ADDRESS(B2686,3,1,1,"all_city_parameter_inputs"))),ISBLANK(INDIRECT(ADDRESS(B2686,2,1,1,"all_city_parameter_inputs")))),"",IF(ISBLANK(INDIRECT(ADDRESS(B2686,2,1,1,"all_city_parameter_inputs"))),"",INDIRECT(ADDRESS(B2686,2,1,1,"all_city_parameter_inputs"))))</f>
        <v>taxi</v>
      </c>
      <c r="H2686" s="17" cm="1">
        <f t="array" aca="1" ref="H2686" ca="1">IF(ISBLANK(INDIRECT(ADDRESS(B2686,A2686,1,1,"all_city_parameter_inputs"))), "--",INDIRECT(ADDRESS(B2686,A2686,1,1,"all_city_parameter_inputs")))</f>
        <v>12</v>
      </c>
      <c r="I2686" s="17">
        <f ca="1">IF(OR(G2686="alpha",G2686="beta",G2686="sd",G2686="mean"),"--",VLOOKUP(C2686,Default!$B$5:$H$113,7,FALSE))</f>
        <v>13.8</v>
      </c>
      <c r="J2686" s="4" t="str">
        <f ca="1">VLOOKUP(F2686,Lookup!$C$5:$D$109,2, FALSE)</f>
        <v>Travel values</v>
      </c>
      <c r="K2686" s="4">
        <f ca="1">VLOOKUP(C2686,Default!$B$4:$E$113,4, FALSE)</f>
        <v>0</v>
      </c>
      <c r="L2686" s="21" t="str" cm="1">
        <f t="array" aca="1" ref="L2686" ca="1">IF(ISNA(VLOOKUP(D2686,Grouped_Sources!$C:$C,1,FALSE)),"", INDIRECT(VLOOKUP(D2686,Grouped_Sources!$C:$G,5,FALSE)))</f>
        <v>VehicleSpeeds_Summary_vxxx.docx on OneDrive Ali Abbas - ITHIM Global\Methods and Processes\Input Parameters\VehicleSpeeds</v>
      </c>
      <c r="M2686" s="21"/>
      <c r="N2686" s="21"/>
    </row>
    <row r="2687" spans="1:14">
      <c r="A2687" s="5">
        <f t="shared" si="396"/>
        <v>30</v>
      </c>
      <c r="B2687" s="5">
        <f t="shared" si="397"/>
        <v>12</v>
      </c>
      <c r="C2687" s="5" t="str">
        <f t="shared" ca="1" si="395"/>
        <v>speeds truck</v>
      </c>
      <c r="D2687" s="5" t="str">
        <f t="shared" ca="1" si="398"/>
        <v>speeds_port_louis</v>
      </c>
      <c r="E2687" s="4" t="str" cm="1">
        <f t="array" aca="1" ref="E2687" ca="1">INDIRECT(ADDRESS(1,A2687,1,1,"all_city_parameter_inputs"))</f>
        <v>port_louis</v>
      </c>
      <c r="F2687" s="6" t="str" cm="1">
        <f t="array" aca="1" ref="F2687" ca="1">IF(AND(ISBLANK(INDIRECT(ADDRESS(B2687,2,1,1,"all_city_parameter_inputs"))), ISBLANK(INDIRECT(ADDRESS(B2687,1,1,1,"all_city_parameter_inputs")))), "", IF(ISBLANK(INDIRECT(ADDRESS(B2687,1,1,1,"all_city_parameter_inputs"))), All_city_list!F2686,INDIRECT(ADDRESS(B2687,1,1,1,"all_city_parameter_inputs"))))</f>
        <v>speeds</v>
      </c>
      <c r="G2687" s="4" t="str" cm="1">
        <f t="array" aca="1" ref="G2687" ca="1">IF(AND(ISBLANK(INDIRECT(ADDRESS(B2687,3,1,1,"all_city_parameter_inputs"))),ISBLANK(INDIRECT(ADDRESS(B2687,2,1,1,"all_city_parameter_inputs")))),"",IF(ISBLANK(INDIRECT(ADDRESS(B2687,2,1,1,"all_city_parameter_inputs"))),"",INDIRECT(ADDRESS(B2687,2,1,1,"all_city_parameter_inputs"))))</f>
        <v>truck</v>
      </c>
      <c r="H2687" s="17" cm="1">
        <f t="array" aca="1" ref="H2687" ca="1">IF(ISBLANK(INDIRECT(ADDRESS(B2687,A2687,1,1,"all_city_parameter_inputs"))), "--",INDIRECT(ADDRESS(B2687,A2687,1,1,"all_city_parameter_inputs")))</f>
        <v>12</v>
      </c>
      <c r="I2687" s="17">
        <f ca="1">IF(OR(G2687="alpha",G2687="beta",G2687="sd",G2687="mean"),"--",VLOOKUP(C2687,Default!$B$5:$H$113,7,FALSE))</f>
        <v>8.1</v>
      </c>
      <c r="J2687" s="4" t="str">
        <f ca="1">VLOOKUP(F2687,Lookup!$C$5:$D$109,2, FALSE)</f>
        <v>Travel values</v>
      </c>
      <c r="K2687" s="4">
        <f ca="1">VLOOKUP(C2687,Default!$B$4:$E$113,4, FALSE)</f>
        <v>0</v>
      </c>
      <c r="L2687" s="21" t="str" cm="1">
        <f t="array" aca="1" ref="L2687" ca="1">IF(ISNA(VLOOKUP(D2687,Grouped_Sources!$C:$C,1,FALSE)),"", INDIRECT(VLOOKUP(D2687,Grouped_Sources!$C:$G,5,FALSE)))</f>
        <v>VehicleSpeeds_Summary_vxxx.docx on OneDrive Ali Abbas - ITHIM Global\Methods and Processes\Input Parameters\VehicleSpeeds</v>
      </c>
      <c r="M2687" s="21"/>
      <c r="N2687" s="21"/>
    </row>
    <row r="2688" spans="1:14">
      <c r="A2688" s="5">
        <f t="shared" si="396"/>
        <v>30</v>
      </c>
      <c r="B2688" s="5">
        <f t="shared" si="397"/>
        <v>13</v>
      </c>
      <c r="C2688" s="5" t="str">
        <f t="shared" ca="1" si="395"/>
        <v>speeds van</v>
      </c>
      <c r="D2688" s="5" t="str">
        <f t="shared" ca="1" si="398"/>
        <v>speeds_port_louis</v>
      </c>
      <c r="E2688" s="4" t="str" cm="1">
        <f t="array" aca="1" ref="E2688" ca="1">INDIRECT(ADDRESS(1,A2688,1,1,"all_city_parameter_inputs"))</f>
        <v>port_louis</v>
      </c>
      <c r="F2688" s="6" t="str" cm="1">
        <f t="array" aca="1" ref="F2688" ca="1">IF(AND(ISBLANK(INDIRECT(ADDRESS(B2688,2,1,1,"all_city_parameter_inputs"))), ISBLANK(INDIRECT(ADDRESS(B2688,1,1,1,"all_city_parameter_inputs")))), "", IF(ISBLANK(INDIRECT(ADDRESS(B2688,1,1,1,"all_city_parameter_inputs"))), All_city_list!F2687,INDIRECT(ADDRESS(B2688,1,1,1,"all_city_parameter_inputs"))))</f>
        <v>speeds</v>
      </c>
      <c r="G2688" s="4" t="str" cm="1">
        <f t="array" aca="1" ref="G2688" ca="1">IF(AND(ISBLANK(INDIRECT(ADDRESS(B2688,3,1,1,"all_city_parameter_inputs"))),ISBLANK(INDIRECT(ADDRESS(B2688,2,1,1,"all_city_parameter_inputs")))),"",IF(ISBLANK(INDIRECT(ADDRESS(B2688,2,1,1,"all_city_parameter_inputs"))),"",INDIRECT(ADDRESS(B2688,2,1,1,"all_city_parameter_inputs"))))</f>
        <v>van</v>
      </c>
      <c r="H2688" s="17" cm="1">
        <f t="array" aca="1" ref="H2688" ca="1">IF(ISBLANK(INDIRECT(ADDRESS(B2688,A2688,1,1,"all_city_parameter_inputs"))), "--",INDIRECT(ADDRESS(B2688,A2688,1,1,"all_city_parameter_inputs")))</f>
        <v>15</v>
      </c>
      <c r="I2688" s="17">
        <f ca="1">IF(OR(G2688="alpha",G2688="beta",G2688="sd",G2688="mean"),"--",VLOOKUP(C2688,Default!$B$5:$H$113,7,FALSE))</f>
        <v>0</v>
      </c>
      <c r="J2688" s="4" t="str">
        <f ca="1">VLOOKUP(F2688,Lookup!$C$5:$D$109,2, FALSE)</f>
        <v>Travel values</v>
      </c>
      <c r="K2688" s="4">
        <f ca="1">VLOOKUP(C2688,Default!$B$4:$E$113,4, FALSE)</f>
        <v>0</v>
      </c>
      <c r="L2688" s="21" t="str" cm="1">
        <f t="array" aca="1" ref="L2688" ca="1">IF(ISNA(VLOOKUP(D2688,Grouped_Sources!$C:$C,1,FALSE)),"", INDIRECT(VLOOKUP(D2688,Grouped_Sources!$C:$G,5,FALSE)))</f>
        <v>VehicleSpeeds_Summary_vxxx.docx on OneDrive Ali Abbas - ITHIM Global\Methods and Processes\Input Parameters\VehicleSpeeds</v>
      </c>
      <c r="M2688" s="21"/>
      <c r="N2688" s="21"/>
    </row>
    <row r="2689" spans="1:14">
      <c r="A2689" s="5">
        <f t="shared" si="396"/>
        <v>30</v>
      </c>
      <c r="B2689" s="5">
        <f t="shared" si="397"/>
        <v>14</v>
      </c>
      <c r="C2689" s="5" t="str">
        <f t="shared" ref="C2689:C2752" ca="1" si="403">IF(G2689 = "",F2689,IF(OR(G2689="alpha",G2689="beta",G2689="constant",G2689="sd",G2689="mean",G2689="sample"),F2689,F2689&amp;" "&amp;G2689))</f>
        <v>PM_emission_inventories motorcycle</v>
      </c>
      <c r="D2689" s="5" t="str">
        <f t="shared" ca="1" si="398"/>
        <v>PM_emission_inventories_port_louis</v>
      </c>
      <c r="E2689" s="4" t="str" cm="1">
        <f t="array" aca="1" ref="E2689" ca="1">INDIRECT(ADDRESS(1,A2689,1,1,"all_city_parameter_inputs"))</f>
        <v>port_louis</v>
      </c>
      <c r="F2689" s="6" t="str" cm="1">
        <f t="array" aca="1" ref="F2689" ca="1">IF(AND(ISBLANK(INDIRECT(ADDRESS(B2689,2,1,1,"all_city_parameter_inputs"))), ISBLANK(INDIRECT(ADDRESS(B2689,1,1,1,"all_city_parameter_inputs")))), "", IF(ISBLANK(INDIRECT(ADDRESS(B2689,1,1,1,"all_city_parameter_inputs"))), All_city_list!F2688,INDIRECT(ADDRESS(B2689,1,1,1,"all_city_parameter_inputs"))))</f>
        <v>PM_emission_inventories</v>
      </c>
      <c r="G2689" s="4" t="str" cm="1">
        <f t="array" aca="1" ref="G2689" ca="1">IF(AND(ISBLANK(INDIRECT(ADDRESS(B2689,3,1,1,"all_city_parameter_inputs"))),ISBLANK(INDIRECT(ADDRESS(B2689,2,1,1,"all_city_parameter_inputs")))),"",IF(ISBLANK(INDIRECT(ADDRESS(B2689,2,1,1,"all_city_parameter_inputs"))),"",INDIRECT(ADDRESS(B2689,2,1,1,"all_city_parameter_inputs"))))</f>
        <v>motorcycle</v>
      </c>
      <c r="H2689" s="17" cm="1">
        <f t="array" aca="1" ref="H2689" ca="1">IF(ISBLANK(INDIRECT(ADDRESS(B2689,A2689,1,1,"all_city_parameter_inputs"))), "--",INDIRECT(ADDRESS(B2689,A2689,1,1,"all_city_parameter_inputs")))</f>
        <v>1.6757689999999999E-3</v>
      </c>
      <c r="I2689" s="17">
        <f ca="1">IF(OR(G2689="alpha",G2689="beta",G2689="sd",G2689="mean"),"--",VLOOKUP(C2689,Default!$B$5:$H$113,7,FALSE))</f>
        <v>2.3031654375338189E-3</v>
      </c>
      <c r="J2689" s="4" t="str">
        <f ca="1">VLOOKUP(F2689,Lookup!$C$5:$D$109,2, FALSE)</f>
        <v>Pollution values</v>
      </c>
      <c r="K2689" s="4" t="str">
        <f ca="1">VLOOKUP(C2689,Default!$B$4:$E$113,4, FALSE)</f>
        <v>- Used to estimate the PM for scenarios (function "scenario_pm_calculations").
- used as reference to compute confidence around it (function "ithim_setup_parameters").
- used to create VEHICLE_INVENTORY, with speeds, PM and CO2 emissions (function "set_vehicle_inventory").</v>
      </c>
      <c r="L2689" s="29" t="str" cm="1">
        <f t="array" aca="1" ref="L2689" ca="1">IF(ISNA(VLOOKUP(D2689,Grouped_Sources!$C:$C,1,FALSE)),"", INDIRECT(VLOOKUP(D2689,Grouped_Sources!$C:$G,5,FALSE)))</f>
        <v/>
      </c>
      <c r="M2689" s="29"/>
      <c r="N2689" s="21"/>
    </row>
    <row r="2690" spans="1:14">
      <c r="A2690" s="5">
        <f t="shared" si="396"/>
        <v>30</v>
      </c>
      <c r="B2690" s="5">
        <f t="shared" si="397"/>
        <v>15</v>
      </c>
      <c r="C2690" s="5" t="str">
        <f t="shared" ca="1" si="403"/>
        <v>PM_emission_inventories car</v>
      </c>
      <c r="D2690" s="5" t="str">
        <f t="shared" ca="1" si="398"/>
        <v>PM_emission_inventories_port_louis</v>
      </c>
      <c r="E2690" s="4" t="str" cm="1">
        <f t="array" aca="1" ref="E2690" ca="1">INDIRECT(ADDRESS(1,A2690,1,1,"all_city_parameter_inputs"))</f>
        <v>port_louis</v>
      </c>
      <c r="F2690" s="6" t="str" cm="1">
        <f t="array" aca="1" ref="F2690" ca="1">IF(AND(ISBLANK(INDIRECT(ADDRESS(B2690,2,1,1,"all_city_parameter_inputs"))), ISBLANK(INDIRECT(ADDRESS(B2690,1,1,1,"all_city_parameter_inputs")))), "", IF(ISBLANK(INDIRECT(ADDRESS(B2690,1,1,1,"all_city_parameter_inputs"))), All_city_list!F2689,INDIRECT(ADDRESS(B2690,1,1,1,"all_city_parameter_inputs"))))</f>
        <v>PM_emission_inventories</v>
      </c>
      <c r="G2690" s="4" t="str" cm="1">
        <f t="array" aca="1" ref="G2690" ca="1">IF(AND(ISBLANK(INDIRECT(ADDRESS(B2690,3,1,1,"all_city_parameter_inputs"))),ISBLANK(INDIRECT(ADDRESS(B2690,2,1,1,"all_city_parameter_inputs")))),"",IF(ISBLANK(INDIRECT(ADDRESS(B2690,2,1,1,"all_city_parameter_inputs"))),"",INDIRECT(ADDRESS(B2690,2,1,1,"all_city_parameter_inputs"))))</f>
        <v>car</v>
      </c>
      <c r="H2690" s="17" cm="1">
        <f t="array" aca="1" ref="H2690" ca="1">IF(ISBLANK(INDIRECT(ADDRESS(B2690,A2690,1,1,"all_city_parameter_inputs"))), "--",INDIRECT(ADDRESS(B2690,A2690,1,1,"all_city_parameter_inputs")))</f>
        <v>0.4269001</v>
      </c>
      <c r="I2690" s="17">
        <f ca="1">IF(OR(G2690="alpha",G2690="beta",G2690="sd",G2690="mean"),"--",VLOOKUP(C2690,Default!$B$5:$H$113,7,FALSE))</f>
        <v>8.1980352806225759E-2</v>
      </c>
      <c r="J2690" s="4" t="str">
        <f ca="1">VLOOKUP(F2690,Lookup!$C$5:$D$109,2, FALSE)</f>
        <v>Pollution values</v>
      </c>
      <c r="K2690" s="4">
        <f ca="1">VLOOKUP(C2690,Default!$B$4:$E$113,4, FALSE)</f>
        <v>0</v>
      </c>
      <c r="L2690" s="29" t="str" cm="1">
        <f t="array" aca="1" ref="L2690" ca="1">IF(ISNA(VLOOKUP(D2690,Grouped_Sources!$C:$C,1,FALSE)),"", INDIRECT(VLOOKUP(D2690,Grouped_Sources!$C:$G,5,FALSE)))</f>
        <v/>
      </c>
      <c r="M2690" s="29"/>
      <c r="N2690" s="21"/>
    </row>
    <row r="2691" spans="1:14">
      <c r="A2691" s="5">
        <f t="shared" si="396"/>
        <v>30</v>
      </c>
      <c r="B2691" s="5">
        <f t="shared" si="397"/>
        <v>16</v>
      </c>
      <c r="C2691" s="5" t="str">
        <f t="shared" ca="1" si="403"/>
        <v>PM_emission_inventories bus_driver</v>
      </c>
      <c r="D2691" s="5" t="str">
        <f t="shared" ca="1" si="398"/>
        <v>PM_emission_inventories_port_louis</v>
      </c>
      <c r="E2691" s="4" t="str" cm="1">
        <f t="array" aca="1" ref="E2691" ca="1">INDIRECT(ADDRESS(1,A2691,1,1,"all_city_parameter_inputs"))</f>
        <v>port_louis</v>
      </c>
      <c r="F2691" s="6" t="str" cm="1">
        <f t="array" aca="1" ref="F2691" ca="1">IF(AND(ISBLANK(INDIRECT(ADDRESS(B2691,2,1,1,"all_city_parameter_inputs"))), ISBLANK(INDIRECT(ADDRESS(B2691,1,1,1,"all_city_parameter_inputs")))), "", IF(ISBLANK(INDIRECT(ADDRESS(B2691,1,1,1,"all_city_parameter_inputs"))), All_city_list!F2690,INDIRECT(ADDRESS(B2691,1,1,1,"all_city_parameter_inputs"))))</f>
        <v>PM_emission_inventories</v>
      </c>
      <c r="G2691" s="4" t="str" cm="1">
        <f t="array" aca="1" ref="G2691" ca="1">IF(AND(ISBLANK(INDIRECT(ADDRESS(B2691,3,1,1,"all_city_parameter_inputs"))),ISBLANK(INDIRECT(ADDRESS(B2691,2,1,1,"all_city_parameter_inputs")))),"",IF(ISBLANK(INDIRECT(ADDRESS(B2691,2,1,1,"all_city_parameter_inputs"))),"",INDIRECT(ADDRESS(B2691,2,1,1,"all_city_parameter_inputs"))))</f>
        <v>bus_driver</v>
      </c>
      <c r="H2691" s="17" cm="1">
        <f t="array" aca="1" ref="H2691" ca="1">IF(ISBLANK(INDIRECT(ADDRESS(B2691,A2691,1,1,"all_city_parameter_inputs"))), "--",INDIRECT(ADDRESS(B2691,A2691,1,1,"all_city_parameter_inputs")))</f>
        <v>7.1585549999999998E-2</v>
      </c>
      <c r="I2691" s="17">
        <f ca="1">IF(OR(G2691="alpha",G2691="beta",G2691="sd",G2691="mean"),"--",VLOOKUP(C2691,Default!$B$5:$H$113,7,FALSE))</f>
        <v>0.12246677425253254</v>
      </c>
      <c r="J2691" s="4" t="str">
        <f ca="1">VLOOKUP(F2691,Lookup!$C$5:$D$109,2, FALSE)</f>
        <v>Pollution values</v>
      </c>
      <c r="K2691" s="4">
        <f ca="1">VLOOKUP(C2691,Default!$B$4:$E$113,4, FALSE)</f>
        <v>0</v>
      </c>
      <c r="L2691" s="29" t="str" cm="1">
        <f t="array" aca="1" ref="L2691" ca="1">IF(ISNA(VLOOKUP(D2691,Grouped_Sources!$C:$C,1,FALSE)),"", INDIRECT(VLOOKUP(D2691,Grouped_Sources!$C:$G,5,FALSE)))</f>
        <v/>
      </c>
      <c r="M2691" s="29"/>
      <c r="N2691" s="21"/>
    </row>
    <row r="2692" spans="1:14">
      <c r="A2692" s="5">
        <f t="shared" si="396"/>
        <v>30</v>
      </c>
      <c r="B2692" s="5">
        <f t="shared" si="397"/>
        <v>17</v>
      </c>
      <c r="C2692" s="5" t="str">
        <f t="shared" ca="1" si="403"/>
        <v>PM_emission_inventories big_truck</v>
      </c>
      <c r="D2692" s="5" t="str">
        <f t="shared" ca="1" si="398"/>
        <v>PM_emission_inventories_port_louis</v>
      </c>
      <c r="E2692" s="4" t="str" cm="1">
        <f t="array" aca="1" ref="E2692" ca="1">INDIRECT(ADDRESS(1,A2692,1,1,"all_city_parameter_inputs"))</f>
        <v>port_louis</v>
      </c>
      <c r="F2692" s="6" t="str" cm="1">
        <f t="array" aca="1" ref="F2692" ca="1">IF(AND(ISBLANK(INDIRECT(ADDRESS(B2692,2,1,1,"all_city_parameter_inputs"))), ISBLANK(INDIRECT(ADDRESS(B2692,1,1,1,"all_city_parameter_inputs")))), "", IF(ISBLANK(INDIRECT(ADDRESS(B2692,1,1,1,"all_city_parameter_inputs"))), All_city_list!F2691,INDIRECT(ADDRESS(B2692,1,1,1,"all_city_parameter_inputs"))))</f>
        <v>PM_emission_inventories</v>
      </c>
      <c r="G2692" s="4" t="str" cm="1">
        <f t="array" aca="1" ref="G2692" ca="1">IF(AND(ISBLANK(INDIRECT(ADDRESS(B2692,3,1,1,"all_city_parameter_inputs"))),ISBLANK(INDIRECT(ADDRESS(B2692,2,1,1,"all_city_parameter_inputs")))),"",IF(ISBLANK(INDIRECT(ADDRESS(B2692,2,1,1,"all_city_parameter_inputs"))),"",INDIRECT(ADDRESS(B2692,2,1,1,"all_city_parameter_inputs"))))</f>
        <v>big_truck</v>
      </c>
      <c r="H2692" s="17" cm="1">
        <f t="array" aca="1" ref="H2692" ca="1">IF(ISBLANK(INDIRECT(ADDRESS(B2692,A2692,1,1,"all_city_parameter_inputs"))), "--",INDIRECT(ADDRESS(B2692,A2692,1,1,"all_city_parameter_inputs")))</f>
        <v>0.2627118</v>
      </c>
      <c r="I2692" s="17">
        <f ca="1">IF(OR(G2692="alpha",G2692="beta",G2692="sd",G2692="mean"),"--",VLOOKUP(C2692,Default!$B$5:$H$113,7,FALSE))</f>
        <v>0.45445403783708543</v>
      </c>
      <c r="J2692" s="4" t="str">
        <f ca="1">VLOOKUP(F2692,Lookup!$C$5:$D$109,2, FALSE)</f>
        <v>Pollution values</v>
      </c>
      <c r="K2692" s="4">
        <f ca="1">VLOOKUP(C2692,Default!$B$4:$E$113,4, FALSE)</f>
        <v>0</v>
      </c>
      <c r="L2692" s="29" t="str" cm="1">
        <f t="array" aca="1" ref="L2692" ca="1">IF(ISNA(VLOOKUP(D2692,Grouped_Sources!$C:$C,1,FALSE)),"", INDIRECT(VLOOKUP(D2692,Grouped_Sources!$C:$G,5,FALSE)))</f>
        <v/>
      </c>
      <c r="M2692" s="29"/>
      <c r="N2692" s="21"/>
    </row>
    <row r="2693" spans="1:14">
      <c r="A2693" s="5">
        <f t="shared" si="396"/>
        <v>30</v>
      </c>
      <c r="B2693" s="5">
        <f t="shared" si="397"/>
        <v>18</v>
      </c>
      <c r="C2693" s="5" t="str">
        <f t="shared" ca="1" si="403"/>
        <v>PM_emission_inventories truck</v>
      </c>
      <c r="D2693" s="5" t="str">
        <f t="shared" ca="1" si="398"/>
        <v>PM_emission_inventories_port_louis</v>
      </c>
      <c r="E2693" s="4" t="str" cm="1">
        <f t="array" aca="1" ref="E2693" ca="1">INDIRECT(ADDRESS(1,A2693,1,1,"all_city_parameter_inputs"))</f>
        <v>port_louis</v>
      </c>
      <c r="F2693" s="6" t="str" cm="1">
        <f t="array" aca="1" ref="F2693" ca="1">IF(AND(ISBLANK(INDIRECT(ADDRESS(B2693,2,1,1,"all_city_parameter_inputs"))), ISBLANK(INDIRECT(ADDRESS(B2693,1,1,1,"all_city_parameter_inputs")))), "", IF(ISBLANK(INDIRECT(ADDRESS(B2693,1,1,1,"all_city_parameter_inputs"))), All_city_list!F2692,INDIRECT(ADDRESS(B2693,1,1,1,"all_city_parameter_inputs"))))</f>
        <v>PM_emission_inventories</v>
      </c>
      <c r="G2693" s="4" t="str" cm="1">
        <f t="array" aca="1" ref="G2693" ca="1">IF(AND(ISBLANK(INDIRECT(ADDRESS(B2693,3,1,1,"all_city_parameter_inputs"))),ISBLANK(INDIRECT(ADDRESS(B2693,2,1,1,"all_city_parameter_inputs")))),"",IF(ISBLANK(INDIRECT(ADDRESS(B2693,2,1,1,"all_city_parameter_inputs"))),"",INDIRECT(ADDRESS(B2693,2,1,1,"all_city_parameter_inputs"))))</f>
        <v>truck</v>
      </c>
      <c r="H2693" s="17" cm="1">
        <f t="array" aca="1" ref="H2693" ca="1">IF(ISBLANK(INDIRECT(ADDRESS(B2693,A2693,1,1,"all_city_parameter_inputs"))), "--",INDIRECT(ADDRESS(B2693,A2693,1,1,"all_city_parameter_inputs")))</f>
        <v>0.23712675999999999</v>
      </c>
      <c r="I2693" s="17">
        <f ca="1">IF(OR(G2693="alpha",G2693="beta",G2693="sd",G2693="mean"),"--",VLOOKUP(C2693,Default!$B$5:$H$113,7,FALSE))</f>
        <v>0.33879566966662278</v>
      </c>
      <c r="J2693" s="4" t="str">
        <f ca="1">VLOOKUP(F2693,Lookup!$C$5:$D$109,2, FALSE)</f>
        <v>Pollution values</v>
      </c>
      <c r="K2693" s="4">
        <f ca="1">VLOOKUP(C2693,Default!$B$4:$E$113,4, FALSE)</f>
        <v>0</v>
      </c>
      <c r="L2693" s="29" t="str" cm="1">
        <f t="array" aca="1" ref="L2693" ca="1">IF(ISNA(VLOOKUP(D2693,Grouped_Sources!$C:$C,1,FALSE)),"", INDIRECT(VLOOKUP(D2693,Grouped_Sources!$C:$G,5,FALSE)))</f>
        <v/>
      </c>
      <c r="M2693" s="29"/>
      <c r="N2693" s="21"/>
    </row>
    <row r="2694" spans="1:14">
      <c r="A2694" s="5">
        <f t="shared" si="396"/>
        <v>30</v>
      </c>
      <c r="B2694" s="5">
        <f t="shared" si="397"/>
        <v>19</v>
      </c>
      <c r="C2694" s="5" t="str">
        <f t="shared" ca="1" si="403"/>
        <v>PM_emission_inventories van</v>
      </c>
      <c r="D2694" s="5" t="str">
        <f t="shared" ca="1" si="398"/>
        <v>PM_emission_inventories_port_louis</v>
      </c>
      <c r="E2694" s="4" t="str" cm="1">
        <f t="array" aca="1" ref="E2694" ca="1">INDIRECT(ADDRESS(1,A2694,1,1,"all_city_parameter_inputs"))</f>
        <v>port_louis</v>
      </c>
      <c r="F2694" s="6" t="str" cm="1">
        <f t="array" aca="1" ref="F2694" ca="1">IF(AND(ISBLANK(INDIRECT(ADDRESS(B2694,2,1,1,"all_city_parameter_inputs"))), ISBLANK(INDIRECT(ADDRESS(B2694,1,1,1,"all_city_parameter_inputs")))), "", IF(ISBLANK(INDIRECT(ADDRESS(B2694,1,1,1,"all_city_parameter_inputs"))), All_city_list!F2693,INDIRECT(ADDRESS(B2694,1,1,1,"all_city_parameter_inputs"))))</f>
        <v>PM_emission_inventories</v>
      </c>
      <c r="G2694" s="4" t="str" cm="1">
        <f t="array" aca="1" ref="G2694" ca="1">IF(AND(ISBLANK(INDIRECT(ADDRESS(B2694,3,1,1,"all_city_parameter_inputs"))),ISBLANK(INDIRECT(ADDRESS(B2694,2,1,1,"all_city_parameter_inputs")))),"",IF(ISBLANK(INDIRECT(ADDRESS(B2694,2,1,1,"all_city_parameter_inputs"))),"",INDIRECT(ADDRESS(B2694,2,1,1,"all_city_parameter_inputs"))))</f>
        <v>van</v>
      </c>
      <c r="H2694" s="17" cm="1">
        <f t="array" aca="1" ref="H2694" ca="1">IF(ISBLANK(INDIRECT(ADDRESS(B2694,A2694,1,1,"all_city_parameter_inputs"))), "--",INDIRECT(ADDRESS(B2694,A2694,1,1,"all_city_parameter_inputs")))</f>
        <v>0</v>
      </c>
      <c r="I2694" s="17">
        <f ca="1">IF(OR(G2694="alpha",G2694="beta",G2694="sd",G2694="mean"),"--",VLOOKUP(C2694,Default!$B$5:$H$113,7,FALSE))</f>
        <v>0</v>
      </c>
      <c r="J2694" s="4" t="str">
        <f ca="1">VLOOKUP(F2694,Lookup!$C$5:$D$109,2, FALSE)</f>
        <v>Pollution values</v>
      </c>
      <c r="K2694" s="4">
        <f ca="1">VLOOKUP(C2694,Default!$B$4:$E$113,4, FALSE)</f>
        <v>0</v>
      </c>
      <c r="L2694" s="29" t="str" cm="1">
        <f t="array" aca="1" ref="L2694" ca="1">IF(ISNA(VLOOKUP(D2694,Grouped_Sources!$C:$C,1,FALSE)),"", INDIRECT(VLOOKUP(D2694,Grouped_Sources!$C:$G,5,FALSE)))</f>
        <v/>
      </c>
      <c r="M2694" s="29"/>
      <c r="N2694" s="21"/>
    </row>
    <row r="2695" spans="1:14">
      <c r="A2695" s="5">
        <f t="shared" si="396"/>
        <v>30</v>
      </c>
      <c r="B2695" s="5">
        <f t="shared" si="397"/>
        <v>20</v>
      </c>
      <c r="C2695" s="5" t="str">
        <f t="shared" ca="1" si="403"/>
        <v>PM_emission_inventories other</v>
      </c>
      <c r="D2695" s="5" t="str">
        <f t="shared" ca="1" si="398"/>
        <v>PM_emission_inventories_port_louis</v>
      </c>
      <c r="E2695" s="4" t="str" cm="1">
        <f t="array" aca="1" ref="E2695" ca="1">INDIRECT(ADDRESS(1,A2695,1,1,"all_city_parameter_inputs"))</f>
        <v>port_louis</v>
      </c>
      <c r="F2695" s="6" t="str" cm="1">
        <f t="array" aca="1" ref="F2695" ca="1">IF(AND(ISBLANK(INDIRECT(ADDRESS(B2695,2,1,1,"all_city_parameter_inputs"))), ISBLANK(INDIRECT(ADDRESS(B2695,1,1,1,"all_city_parameter_inputs")))), "", IF(ISBLANK(INDIRECT(ADDRESS(B2695,1,1,1,"all_city_parameter_inputs"))), All_city_list!F2694,INDIRECT(ADDRESS(B2695,1,1,1,"all_city_parameter_inputs"))))</f>
        <v>PM_emission_inventories</v>
      </c>
      <c r="G2695" s="4" t="str" cm="1">
        <f t="array" aca="1" ref="G2695" ca="1">IF(AND(ISBLANK(INDIRECT(ADDRESS(B2695,3,1,1,"all_city_parameter_inputs"))),ISBLANK(INDIRECT(ADDRESS(B2695,2,1,1,"all_city_parameter_inputs")))),"",IF(ISBLANK(INDIRECT(ADDRESS(B2695,2,1,1,"all_city_parameter_inputs"))),"",INDIRECT(ADDRESS(B2695,2,1,1,"all_city_parameter_inputs"))))</f>
        <v>other</v>
      </c>
      <c r="H2695" s="17" cm="1">
        <f t="array" aca="1" ref="H2695" ca="1">IF(ISBLANK(INDIRECT(ADDRESS(B2695,A2695,1,1,"all_city_parameter_inputs"))), "--",INDIRECT(ADDRESS(B2695,A2695,1,1,"all_city_parameter_inputs")))</f>
        <v>0</v>
      </c>
      <c r="I2695" s="17">
        <f ca="1">IF(OR(G2695="alpha",G2695="beta",G2695="sd",G2695="mean"),"--",VLOOKUP(C2695,Default!$B$5:$H$113,7,FALSE))</f>
        <v>0</v>
      </c>
      <c r="J2695" s="4" t="str">
        <f ca="1">VLOOKUP(F2695,Lookup!$C$5:$D$109,2, FALSE)</f>
        <v>Pollution values</v>
      </c>
      <c r="K2695" s="4">
        <f ca="1">VLOOKUP(C2695,Default!$B$4:$E$113,4, FALSE)</f>
        <v>0</v>
      </c>
      <c r="L2695" s="29" t="str" cm="1">
        <f t="array" aca="1" ref="L2695" ca="1">IF(ISNA(VLOOKUP(D2695,Grouped_Sources!$C:$C,1,FALSE)),"", INDIRECT(VLOOKUP(D2695,Grouped_Sources!$C:$G,5,FALSE)))</f>
        <v/>
      </c>
      <c r="M2695" s="29"/>
      <c r="N2695" s="21"/>
    </row>
    <row r="2696" spans="1:14">
      <c r="A2696" s="5">
        <f t="shared" si="396"/>
        <v>30</v>
      </c>
      <c r="B2696" s="5">
        <f t="shared" si="397"/>
        <v>21</v>
      </c>
      <c r="C2696" s="5" t="str">
        <f t="shared" ca="1" si="403"/>
        <v>PM_emission_inventories taxi</v>
      </c>
      <c r="D2696" s="5" t="str">
        <f t="shared" ca="1" si="398"/>
        <v>PM_emission_inventories_port_louis</v>
      </c>
      <c r="E2696" s="4" t="str" cm="1">
        <f t="array" aca="1" ref="E2696" ca="1">INDIRECT(ADDRESS(1,A2696,1,1,"all_city_parameter_inputs"))</f>
        <v>port_louis</v>
      </c>
      <c r="F2696" s="6" t="str" cm="1">
        <f t="array" aca="1" ref="F2696" ca="1">IF(AND(ISBLANK(INDIRECT(ADDRESS(B2696,2,1,1,"all_city_parameter_inputs"))), ISBLANK(INDIRECT(ADDRESS(B2696,1,1,1,"all_city_parameter_inputs")))), "", IF(ISBLANK(INDIRECT(ADDRESS(B2696,1,1,1,"all_city_parameter_inputs"))), All_city_list!F2695,INDIRECT(ADDRESS(B2696,1,1,1,"all_city_parameter_inputs"))))</f>
        <v>PM_emission_inventories</v>
      </c>
      <c r="G2696" s="4" t="str" cm="1">
        <f t="array" aca="1" ref="G2696" ca="1">IF(AND(ISBLANK(INDIRECT(ADDRESS(B2696,3,1,1,"all_city_parameter_inputs"))),ISBLANK(INDIRECT(ADDRESS(B2696,2,1,1,"all_city_parameter_inputs")))),"",IF(ISBLANK(INDIRECT(ADDRESS(B2696,2,1,1,"all_city_parameter_inputs"))),"",INDIRECT(ADDRESS(B2696,2,1,1,"all_city_parameter_inputs"))))</f>
        <v>taxi</v>
      </c>
      <c r="H2696" s="17" cm="1">
        <f t="array" aca="1" ref="H2696" ca="1">IF(ISBLANK(INDIRECT(ADDRESS(B2696,A2696,1,1,"all_city_parameter_inputs"))), "--",INDIRECT(ADDRESS(B2696,A2696,1,1,"all_city_parameter_inputs")))</f>
        <v>0</v>
      </c>
      <c r="I2696" s="17">
        <f ca="1">IF(OR(G2696="alpha",G2696="beta",G2696="sd",G2696="mean"),"--",VLOOKUP(C2696,Default!$B$5:$H$113,7,FALSE))</f>
        <v>0</v>
      </c>
      <c r="J2696" s="4" t="str">
        <f ca="1">VLOOKUP(F2696,Lookup!$C$5:$D$109,2, FALSE)</f>
        <v>Pollution values</v>
      </c>
      <c r="K2696" s="4">
        <f ca="1">VLOOKUP(C2696,Default!$B$4:$E$113,4, FALSE)</f>
        <v>0</v>
      </c>
      <c r="L2696" s="29" t="str" cm="1">
        <f t="array" aca="1" ref="L2696" ca="1">IF(ISNA(VLOOKUP(D2696,Grouped_Sources!$C:$C,1,FALSE)),"", INDIRECT(VLOOKUP(D2696,Grouped_Sources!$C:$G,5,FALSE)))</f>
        <v/>
      </c>
      <c r="M2696" s="29"/>
      <c r="N2696" s="21"/>
    </row>
    <row r="2697" spans="1:14">
      <c r="A2697" s="5">
        <f t="shared" si="396"/>
        <v>30</v>
      </c>
      <c r="B2697" s="5">
        <f t="shared" si="397"/>
        <v>22</v>
      </c>
      <c r="C2697" s="5" t="str">
        <f t="shared" ca="1" si="403"/>
        <v>PM_emission_inventories auto_rickshaw</v>
      </c>
      <c r="D2697" s="5" t="str">
        <f t="shared" ca="1" si="398"/>
        <v>PM_emission_inventories_port_louis</v>
      </c>
      <c r="E2697" s="4" t="str" cm="1">
        <f t="array" aca="1" ref="E2697" ca="1">INDIRECT(ADDRESS(1,A2697,1,1,"all_city_parameter_inputs"))</f>
        <v>port_louis</v>
      </c>
      <c r="F2697" s="6" t="str" cm="1">
        <f t="array" aca="1" ref="F2697" ca="1">IF(AND(ISBLANK(INDIRECT(ADDRESS(B2697,2,1,1,"all_city_parameter_inputs"))), ISBLANK(INDIRECT(ADDRESS(B2697,1,1,1,"all_city_parameter_inputs")))), "", IF(ISBLANK(INDIRECT(ADDRESS(B2697,1,1,1,"all_city_parameter_inputs"))), All_city_list!F2696,INDIRECT(ADDRESS(B2697,1,1,1,"all_city_parameter_inputs"))))</f>
        <v>PM_emission_inventories</v>
      </c>
      <c r="G2697" s="4" t="str" cm="1">
        <f t="array" aca="1" ref="G2697" ca="1">IF(AND(ISBLANK(INDIRECT(ADDRESS(B2697,3,1,1,"all_city_parameter_inputs"))),ISBLANK(INDIRECT(ADDRESS(B2697,2,1,1,"all_city_parameter_inputs")))),"",IF(ISBLANK(INDIRECT(ADDRESS(B2697,2,1,1,"all_city_parameter_inputs"))),"",INDIRECT(ADDRESS(B2697,2,1,1,"all_city_parameter_inputs"))))</f>
        <v>auto_rickshaw</v>
      </c>
      <c r="H2697" s="17" cm="1">
        <f t="array" aca="1" ref="H2697" ca="1">IF(ISBLANK(INDIRECT(ADDRESS(B2697,A2697,1,1,"all_city_parameter_inputs"))), "--",INDIRECT(ADDRESS(B2697,A2697,1,1,"all_city_parameter_inputs")))</f>
        <v>0</v>
      </c>
      <c r="I2697" s="17">
        <f ca="1">IF(OR(G2697="alpha",G2697="beta",G2697="sd",G2697="mean"),"--",VLOOKUP(C2697,Default!$B$5:$H$113,7,FALSE))</f>
        <v>0</v>
      </c>
      <c r="J2697" s="4" t="str">
        <f ca="1">VLOOKUP(F2697,Lookup!$C$5:$D$109,2, FALSE)</f>
        <v>Pollution values</v>
      </c>
      <c r="K2697" s="4">
        <f ca="1">VLOOKUP(C2697,Default!$B$4:$E$113,4, FALSE)</f>
        <v>0</v>
      </c>
      <c r="L2697" s="29" t="str" cm="1">
        <f t="array" aca="1" ref="L2697" ca="1">IF(ISNA(VLOOKUP(D2697,Grouped_Sources!$C:$C,1,FALSE)),"", INDIRECT(VLOOKUP(D2697,Grouped_Sources!$C:$G,5,FALSE)))</f>
        <v/>
      </c>
      <c r="M2697" s="29"/>
      <c r="N2697" s="21"/>
    </row>
    <row r="2698" spans="1:14">
      <c r="A2698" s="5">
        <f t="shared" si="396"/>
        <v>30</v>
      </c>
      <c r="B2698" s="5">
        <f t="shared" si="397"/>
        <v>23</v>
      </c>
      <c r="C2698" s="5" t="str">
        <f t="shared" ca="1" si="403"/>
        <v>injury_reporting_rate</v>
      </c>
      <c r="D2698" s="5" t="str">
        <f t="shared" ca="1" si="398"/>
        <v>injury_reporting_rate_port_louis</v>
      </c>
      <c r="E2698" s="4" t="str" cm="1">
        <f t="array" aca="1" ref="E2698" ca="1">INDIRECT(ADDRESS(1,A2698,1,1,"all_city_parameter_inputs"))</f>
        <v>port_louis</v>
      </c>
      <c r="F2698" s="6" t="str" cm="1">
        <f t="array" aca="1" ref="F2698" ca="1">IF(AND(ISBLANK(INDIRECT(ADDRESS(B2698,2,1,1,"all_city_parameter_inputs"))), ISBLANK(INDIRECT(ADDRESS(B2698,1,1,1,"all_city_parameter_inputs")))), "", IF(ISBLANK(INDIRECT(ADDRESS(B2698,1,1,1,"all_city_parameter_inputs"))), All_city_list!F2697,INDIRECT(ADDRESS(B2698,1,1,1,"all_city_parameter_inputs"))))</f>
        <v>injury_reporting_rate</v>
      </c>
      <c r="G2698" s="4" t="str" cm="1">
        <f t="array" aca="1" ref="G2698" ca="1">IF(AND(ISBLANK(INDIRECT(ADDRESS(B2698,3,1,1,"all_city_parameter_inputs"))),ISBLANK(INDIRECT(ADDRESS(B2698,2,1,1,"all_city_parameter_inputs")))),"",IF(ISBLANK(INDIRECT(ADDRESS(B2698,2,1,1,"all_city_parameter_inputs"))),"",INDIRECT(ADDRESS(B2698,2,1,1,"all_city_parameter_inputs"))))</f>
        <v>constant</v>
      </c>
      <c r="H2698" s="17" cm="1">
        <f t="array" aca="1" ref="H2698" ca="1">IF(ISBLANK(INDIRECT(ADDRESS(B2698,A2698,1,1,"all_city_parameter_inputs"))), "--",INDIRECT(ADDRESS(B2698,A2698,1,1,"all_city_parameter_inputs")))</f>
        <v>0.61011661591027255</v>
      </c>
      <c r="I2698" s="17">
        <f ca="1">IF(OR(G2698="alpha",G2698="beta",G2698="sd",G2698="mean"),"--",VLOOKUP(C2698,Default!$B$5:$H$113,7,FALSE))</f>
        <v>1</v>
      </c>
      <c r="J2698" s="4" t="str">
        <f ca="1">VLOOKUP(F2698,Lookup!$C$5:$D$109,2, FALSE)</f>
        <v>Injury values</v>
      </c>
      <c r="K2698" s="4" t="str">
        <f ca="1">VLOOKUP(C2698,Default!$B$4:$E$113,4, FALSE)</f>
        <v>rate at which injuries are reported</v>
      </c>
      <c r="L2698" s="21" t="str" cm="1">
        <f t="array" aca="1" ref="L2698" ca="1">IF(ISNA(VLOOKUP(D2698,Grouped_Sources!$C:$C,1,FALSE)),"", INDIRECT(VLOOKUP(D2698,Grouped_Sources!$C:$G,5,FALSE)))</f>
        <v>InjuryReportingRate_WriteUp_vxx.docx on OneDrive Ali Abbas - ITHIM Global\Methods and Processes\Input Parameters\InjuryReportingRate</v>
      </c>
      <c r="M2698" s="21"/>
      <c r="N2698" s="21"/>
    </row>
    <row r="2699" spans="1:14">
      <c r="A2699" s="5">
        <f t="shared" si="396"/>
        <v>30</v>
      </c>
      <c r="B2699" s="5">
        <f t="shared" si="397"/>
        <v>24</v>
      </c>
      <c r="C2699" s="5" t="str">
        <f t="shared" ca="1" si="403"/>
        <v>injury_reporting_rate</v>
      </c>
      <c r="D2699" s="5" t="str">
        <f t="shared" ca="1" si="398"/>
        <v>injury_reporting_rate_port_louis</v>
      </c>
      <c r="E2699" s="4" t="str" cm="1">
        <f t="array" aca="1" ref="E2699" ca="1">INDIRECT(ADDRESS(1,A2699,1,1,"all_city_parameter_inputs"))</f>
        <v>port_louis</v>
      </c>
      <c r="F2699" s="6" t="str" cm="1">
        <f t="array" aca="1" ref="F2699" ca="1">IF(AND(ISBLANK(INDIRECT(ADDRESS(B2699,2,1,1,"all_city_parameter_inputs"))), ISBLANK(INDIRECT(ADDRESS(B2699,1,1,1,"all_city_parameter_inputs")))), "", IF(ISBLANK(INDIRECT(ADDRESS(B2699,1,1,1,"all_city_parameter_inputs"))), All_city_list!F2698,INDIRECT(ADDRESS(B2699,1,1,1,"all_city_parameter_inputs"))))</f>
        <v>injury_reporting_rate</v>
      </c>
      <c r="G2699" s="4" t="str" cm="1">
        <f t="array" aca="1" ref="G2699" ca="1">IF(AND(ISBLANK(INDIRECT(ADDRESS(B2699,3,1,1,"all_city_parameter_inputs"))),ISBLANK(INDIRECT(ADDRESS(B2699,2,1,1,"all_city_parameter_inputs")))),"",IF(ISBLANK(INDIRECT(ADDRESS(B2699,2,1,1,"all_city_parameter_inputs"))),"",INDIRECT(ADDRESS(B2699,2,1,1,"all_city_parameter_inputs"))))</f>
        <v>alpha</v>
      </c>
      <c r="H2699" s="17" cm="1">
        <f t="array" aca="1" ref="H2699" ca="1">IF(ISBLANK(INDIRECT(ADDRESS(B2699,A2699,1,1,"all_city_parameter_inputs"))), "--",INDIRECT(ADDRESS(B2699,A2699,1,1,"all_city_parameter_inputs")))</f>
        <v>3.0181604286125974</v>
      </c>
      <c r="I2699" s="17" t="str">
        <f ca="1">IF(OR(G2699="alpha",G2699="beta",G2699="sd",G2699="mean"),"--",VLOOKUP(C2699,Default!$B$5:$H$113,7,FALSE))</f>
        <v>--</v>
      </c>
      <c r="J2699" s="4" t="str">
        <f ca="1">VLOOKUP(F2699,Lookup!$C$5:$D$109,2, FALSE)</f>
        <v>Injury values</v>
      </c>
      <c r="K2699" s="4" t="str">
        <f ca="1">VLOOKUP(C2699,Default!$B$4:$E$113,4, FALSE)</f>
        <v>rate at which injuries are reported</v>
      </c>
      <c r="L2699" s="21" t="str" cm="1">
        <f t="array" aca="1" ref="L2699" ca="1">IF(ISNA(VLOOKUP(D2699,Grouped_Sources!$C:$C,1,FALSE)),"", INDIRECT(VLOOKUP(D2699,Grouped_Sources!$C:$G,5,FALSE)))</f>
        <v>InjuryReportingRate_WriteUp_vxx.docx on OneDrive Ali Abbas - ITHIM Global\Methods and Processes\Input Parameters\InjuryReportingRate</v>
      </c>
      <c r="M2699" s="21"/>
      <c r="N2699" s="21"/>
    </row>
    <row r="2700" spans="1:14">
      <c r="A2700" s="5">
        <f t="shared" ref="A2700:A2763" si="404">A2601+1</f>
        <v>30</v>
      </c>
      <c r="B2700" s="5">
        <f t="shared" ref="B2700:B2763" si="405">B2601</f>
        <v>25</v>
      </c>
      <c r="C2700" s="5" t="str">
        <f t="shared" ca="1" si="403"/>
        <v>injury_reporting_rate</v>
      </c>
      <c r="D2700" s="5" t="str">
        <f t="shared" ca="1" si="398"/>
        <v>injury_reporting_rate_port_louis</v>
      </c>
      <c r="E2700" s="4" t="str" cm="1">
        <f t="array" aca="1" ref="E2700" ca="1">INDIRECT(ADDRESS(1,A2700,1,1,"all_city_parameter_inputs"))</f>
        <v>port_louis</v>
      </c>
      <c r="F2700" s="6" t="str" cm="1">
        <f t="array" aca="1" ref="F2700" ca="1">IF(AND(ISBLANK(INDIRECT(ADDRESS(B2700,2,1,1,"all_city_parameter_inputs"))), ISBLANK(INDIRECT(ADDRESS(B2700,1,1,1,"all_city_parameter_inputs")))), "", IF(ISBLANK(INDIRECT(ADDRESS(B2700,1,1,1,"all_city_parameter_inputs"))), All_city_list!F2699,INDIRECT(ADDRESS(B2700,1,1,1,"all_city_parameter_inputs"))))</f>
        <v>injury_reporting_rate</v>
      </c>
      <c r="G2700" s="4" t="str" cm="1">
        <f t="array" aca="1" ref="G2700" ca="1">IF(AND(ISBLANK(INDIRECT(ADDRESS(B2700,3,1,1,"all_city_parameter_inputs"))),ISBLANK(INDIRECT(ADDRESS(B2700,2,1,1,"all_city_parameter_inputs")))),"",IF(ISBLANK(INDIRECT(ADDRESS(B2700,2,1,1,"all_city_parameter_inputs"))),"",INDIRECT(ADDRESS(B2700,2,1,1,"all_city_parameter_inputs"))))</f>
        <v>beta</v>
      </c>
      <c r="H2700" s="17" cm="1">
        <f t="array" aca="1" ref="H2700" ca="1">IF(ISBLANK(INDIRECT(ADDRESS(B2700,A2700,1,1,"all_city_parameter_inputs"))), "--",INDIRECT(ADDRESS(B2700,A2700,1,1,"all_city_parameter_inputs")))</f>
        <v>1.9286978438991389</v>
      </c>
      <c r="I2700" s="17" t="str">
        <f ca="1">IF(OR(G2700="alpha",G2700="beta",G2700="sd",G2700="mean"),"--",VLOOKUP(C2700,Default!$B$5:$H$113,7,FALSE))</f>
        <v>--</v>
      </c>
      <c r="J2700" s="4" t="str">
        <f ca="1">VLOOKUP(F2700,Lookup!$C$5:$D$109,2, FALSE)</f>
        <v>Injury values</v>
      </c>
      <c r="K2700" s="4" t="str">
        <f ca="1">VLOOKUP(C2700,Default!$B$4:$E$113,4, FALSE)</f>
        <v>rate at which injuries are reported</v>
      </c>
      <c r="L2700" s="21" t="str" cm="1">
        <f t="array" aca="1" ref="L2700" ca="1">IF(ISNA(VLOOKUP(D2700,Grouped_Sources!$C:$C,1,FALSE)),"", INDIRECT(VLOOKUP(D2700,Grouped_Sources!$C:$G,5,FALSE)))</f>
        <v>InjuryReportingRate_WriteUp_vxx.docx on OneDrive Ali Abbas - ITHIM Global\Methods and Processes\Input Parameters\InjuryReportingRate</v>
      </c>
      <c r="M2700" s="21"/>
      <c r="N2700" s="21"/>
    </row>
    <row r="2701" spans="1:14">
      <c r="A2701" s="5">
        <f t="shared" si="404"/>
        <v>30</v>
      </c>
      <c r="B2701" s="5">
        <f t="shared" si="405"/>
        <v>26</v>
      </c>
      <c r="C2701" s="5" t="str">
        <f t="shared" ca="1" si="403"/>
        <v>chronic_disease_scalar</v>
      </c>
      <c r="D2701" s="5" t="str">
        <f t="shared" ca="1" si="398"/>
        <v>chronic_disease_scalar_port_louis</v>
      </c>
      <c r="E2701" s="4" t="str" cm="1">
        <f t="array" aca="1" ref="E2701" ca="1">INDIRECT(ADDRESS(1,A2701,1,1,"all_city_parameter_inputs"))</f>
        <v>port_louis</v>
      </c>
      <c r="F2701" s="6" t="str" cm="1">
        <f t="array" aca="1" ref="F2701" ca="1">IF(AND(ISBLANK(INDIRECT(ADDRESS(B2701,2,1,1,"all_city_parameter_inputs"))), ISBLANK(INDIRECT(ADDRESS(B2701,1,1,1,"all_city_parameter_inputs")))), "", IF(ISBLANK(INDIRECT(ADDRESS(B2701,1,1,1,"all_city_parameter_inputs"))), All_city_list!F2700,INDIRECT(ADDRESS(B2701,1,1,1,"all_city_parameter_inputs"))))</f>
        <v>chronic_disease_scalar</v>
      </c>
      <c r="G2701" s="4" t="str" cm="1">
        <f t="array" aca="1" ref="G2701" ca="1">IF(AND(ISBLANK(INDIRECT(ADDRESS(B2701,3,1,1,"all_city_parameter_inputs"))),ISBLANK(INDIRECT(ADDRESS(B2701,2,1,1,"all_city_parameter_inputs")))),"",IF(ISBLANK(INDIRECT(ADDRESS(B2701,2,1,1,"all_city_parameter_inputs"))),"",INDIRECT(ADDRESS(B2701,2,1,1,"all_city_parameter_inputs"))))</f>
        <v>constant</v>
      </c>
      <c r="H2701" s="17" cm="1">
        <f t="array" aca="1" ref="H2701" ca="1">IF(ISBLANK(INDIRECT(ADDRESS(B2701,A2701,1,1,"all_city_parameter_inputs"))), "--",INDIRECT(ADDRESS(B2701,A2701,1,1,"all_city_parameter_inputs")))</f>
        <v>1</v>
      </c>
      <c r="I2701" s="17">
        <f ca="1">IF(OR(G2701="alpha",G2701="beta",G2701="sd",G2701="mean"),"--",VLOOKUP(C2701,Default!$B$5:$H$113,7,FALSE))</f>
        <v>1</v>
      </c>
      <c r="J2701" s="4" t="str">
        <f ca="1">VLOOKUP(F2701,Lookup!$C$5:$D$109,2, FALSE)</f>
        <v>Health values</v>
      </c>
      <c r="K2701" s="4" t="str">
        <f ca="1">VLOOKUP(C2701,Default!$B$4:$E$113,4, FALSE)</f>
        <v>scalar for GBD data</v>
      </c>
      <c r="L2701" s="21" t="str" cm="1">
        <f t="array" aca="1" ref="L2701" ca="1">IF(ISNA(VLOOKUP(D2701,Grouped_Sources!$C:$C,1,FALSE)),"", INDIRECT(VLOOKUP(D2701,Grouped_Sources!$C:$G,5,FALSE)))</f>
        <v>dummy value - leave for time being</v>
      </c>
      <c r="M2701" s="21"/>
      <c r="N2701" s="21"/>
    </row>
    <row r="2702" spans="1:14">
      <c r="A2702" s="5">
        <f t="shared" si="404"/>
        <v>30</v>
      </c>
      <c r="B2702" s="5">
        <f t="shared" si="405"/>
        <v>27</v>
      </c>
      <c r="C2702" s="5" t="str">
        <f t="shared" ca="1" si="403"/>
        <v>chronic_disease_scalar</v>
      </c>
      <c r="D2702" s="5" t="str">
        <f t="shared" ca="1" si="398"/>
        <v>chronic_disease_scalar_port_louis</v>
      </c>
      <c r="E2702" s="4" t="str" cm="1">
        <f t="array" aca="1" ref="E2702" ca="1">INDIRECT(ADDRESS(1,A2702,1,1,"all_city_parameter_inputs"))</f>
        <v>port_louis</v>
      </c>
      <c r="F2702" s="6" t="str" cm="1">
        <f t="array" aca="1" ref="F2702" ca="1">IF(AND(ISBLANK(INDIRECT(ADDRESS(B2702,2,1,1,"all_city_parameter_inputs"))), ISBLANK(INDIRECT(ADDRESS(B2702,1,1,1,"all_city_parameter_inputs")))), "", IF(ISBLANK(INDIRECT(ADDRESS(B2702,1,1,1,"all_city_parameter_inputs"))), All_city_list!F2701,INDIRECT(ADDRESS(B2702,1,1,1,"all_city_parameter_inputs"))))</f>
        <v>chronic_disease_scalar</v>
      </c>
      <c r="G2702" s="4" t="str" cm="1">
        <f t="array" aca="1" ref="G2702" ca="1">IF(AND(ISBLANK(INDIRECT(ADDRESS(B2702,3,1,1,"all_city_parameter_inputs"))),ISBLANK(INDIRECT(ADDRESS(B2702,2,1,1,"all_city_parameter_inputs")))),"",IF(ISBLANK(INDIRECT(ADDRESS(B2702,2,1,1,"all_city_parameter_inputs"))),"",INDIRECT(ADDRESS(B2702,2,1,1,"all_city_parameter_inputs"))))</f>
        <v>mean</v>
      </c>
      <c r="H2702" s="17" cm="1">
        <f t="array" aca="1" ref="H2702" ca="1">IF(ISBLANK(INDIRECT(ADDRESS(B2702,A2702,1,1,"all_city_parameter_inputs"))), "--",INDIRECT(ADDRESS(B2702,A2702,1,1,"all_city_parameter_inputs")))</f>
        <v>1</v>
      </c>
      <c r="I2702" s="17" t="str">
        <f ca="1">IF(OR(G2702="alpha",G2702="beta",G2702="sd",G2702="mean"),"--",VLOOKUP(C2702,Default!$B$5:$H$113,7,FALSE))</f>
        <v>--</v>
      </c>
      <c r="J2702" s="4" t="str">
        <f ca="1">VLOOKUP(F2702,Lookup!$C$5:$D$109,2, FALSE)</f>
        <v>Health values</v>
      </c>
      <c r="K2702" s="4" t="str">
        <f ca="1">VLOOKUP(C2702,Default!$B$4:$E$113,4, FALSE)</f>
        <v>scalar for GBD data</v>
      </c>
      <c r="L2702" s="21" t="str" cm="1">
        <f t="array" aca="1" ref="L2702" ca="1">IF(ISNA(VLOOKUP(D2702,Grouped_Sources!$C:$C,1,FALSE)),"", INDIRECT(VLOOKUP(D2702,Grouped_Sources!$C:$G,5,FALSE)))</f>
        <v>dummy value - leave for time being</v>
      </c>
      <c r="M2702" s="21"/>
      <c r="N2702" s="21"/>
    </row>
    <row r="2703" spans="1:14">
      <c r="A2703" s="5">
        <f t="shared" si="404"/>
        <v>30</v>
      </c>
      <c r="B2703" s="5">
        <f t="shared" si="405"/>
        <v>28</v>
      </c>
      <c r="C2703" s="5" t="str">
        <f t="shared" ca="1" si="403"/>
        <v>chronic_disease_scalar</v>
      </c>
      <c r="D2703" s="5" t="str">
        <f t="shared" ca="1" si="398"/>
        <v>chronic_disease_scalar_port_louis</v>
      </c>
      <c r="E2703" s="4" t="str" cm="1">
        <f t="array" aca="1" ref="E2703" ca="1">INDIRECT(ADDRESS(1,A2703,1,1,"all_city_parameter_inputs"))</f>
        <v>port_louis</v>
      </c>
      <c r="F2703" s="6" t="str" cm="1">
        <f t="array" aca="1" ref="F2703" ca="1">IF(AND(ISBLANK(INDIRECT(ADDRESS(B2703,2,1,1,"all_city_parameter_inputs"))), ISBLANK(INDIRECT(ADDRESS(B2703,1,1,1,"all_city_parameter_inputs")))), "", IF(ISBLANK(INDIRECT(ADDRESS(B2703,1,1,1,"all_city_parameter_inputs"))), All_city_list!F2702,INDIRECT(ADDRESS(B2703,1,1,1,"all_city_parameter_inputs"))))</f>
        <v>chronic_disease_scalar</v>
      </c>
      <c r="G2703" s="4" t="str" cm="1">
        <f t="array" aca="1" ref="G2703" ca="1">IF(AND(ISBLANK(INDIRECT(ADDRESS(B2703,3,1,1,"all_city_parameter_inputs"))),ISBLANK(INDIRECT(ADDRESS(B2703,2,1,1,"all_city_parameter_inputs")))),"",IF(ISBLANK(INDIRECT(ADDRESS(B2703,2,1,1,"all_city_parameter_inputs"))),"",INDIRECT(ADDRESS(B2703,2,1,1,"all_city_parameter_inputs"))))</f>
        <v>sd</v>
      </c>
      <c r="H2703" s="17" cm="1">
        <f t="array" aca="1" ref="H2703" ca="1">IF(ISBLANK(INDIRECT(ADDRESS(B2703,A2703,1,1,"all_city_parameter_inputs"))), "--",INDIRECT(ADDRESS(B2703,A2703,1,1,"all_city_parameter_inputs")))</f>
        <v>1.2</v>
      </c>
      <c r="I2703" s="17" t="str">
        <f ca="1">IF(OR(G2703="alpha",G2703="beta",G2703="sd",G2703="mean"),"--",VLOOKUP(C2703,Default!$B$5:$H$113,7,FALSE))</f>
        <v>--</v>
      </c>
      <c r="J2703" s="4" t="str">
        <f ca="1">VLOOKUP(F2703,Lookup!$C$5:$D$109,2, FALSE)</f>
        <v>Health values</v>
      </c>
      <c r="K2703" s="4" t="str">
        <f ca="1">VLOOKUP(C2703,Default!$B$4:$E$113,4, FALSE)</f>
        <v>scalar for GBD data</v>
      </c>
      <c r="L2703" s="21" t="str" cm="1">
        <f t="array" aca="1" ref="L2703" ca="1">IF(ISNA(VLOOKUP(D2703,Grouped_Sources!$C:$C,1,FALSE)),"", INDIRECT(VLOOKUP(D2703,Grouped_Sources!$C:$G,5,FALSE)))</f>
        <v>dummy value - leave for time being</v>
      </c>
      <c r="M2703" s="21"/>
      <c r="N2703" s="21"/>
    </row>
    <row r="2704" spans="1:14">
      <c r="A2704" s="5">
        <f t="shared" si="404"/>
        <v>30</v>
      </c>
      <c r="B2704" s="5">
        <f t="shared" si="405"/>
        <v>29</v>
      </c>
      <c r="C2704" s="5" t="str">
        <f t="shared" ca="1" si="403"/>
        <v>pm_conc_base</v>
      </c>
      <c r="D2704" s="5" t="str">
        <f t="shared" ca="1" si="398"/>
        <v>pm_conc_base_port_louis</v>
      </c>
      <c r="E2704" s="4" t="str" cm="1">
        <f t="array" aca="1" ref="E2704" ca="1">INDIRECT(ADDRESS(1,A2704,1,1,"all_city_parameter_inputs"))</f>
        <v>port_louis</v>
      </c>
      <c r="F2704" s="6" t="str" cm="1">
        <f t="array" aca="1" ref="F2704" ca="1">IF(AND(ISBLANK(INDIRECT(ADDRESS(B2704,2,1,1,"all_city_parameter_inputs"))), ISBLANK(INDIRECT(ADDRESS(B2704,1,1,1,"all_city_parameter_inputs")))), "", IF(ISBLANK(INDIRECT(ADDRESS(B2704,1,1,1,"all_city_parameter_inputs"))), All_city_list!F2703,INDIRECT(ADDRESS(B2704,1,1,1,"all_city_parameter_inputs"))))</f>
        <v>pm_conc_base</v>
      </c>
      <c r="G2704" s="4" t="str" cm="1">
        <f t="array" aca="1" ref="G2704" ca="1">IF(AND(ISBLANK(INDIRECT(ADDRESS(B2704,3,1,1,"all_city_parameter_inputs"))),ISBLANK(INDIRECT(ADDRESS(B2704,2,1,1,"all_city_parameter_inputs")))),"",IF(ISBLANK(INDIRECT(ADDRESS(B2704,2,1,1,"all_city_parameter_inputs"))),"",INDIRECT(ADDRESS(B2704,2,1,1,"all_city_parameter_inputs"))))</f>
        <v>constant</v>
      </c>
      <c r="H2704" s="17" cm="1">
        <f t="array" aca="1" ref="H2704" ca="1">IF(ISBLANK(INDIRECT(ADDRESS(B2704,A2704,1,1,"all_city_parameter_inputs"))), "--",INDIRECT(ADDRESS(B2704,A2704,1,1,"all_city_parameter_inputs")))</f>
        <v>14</v>
      </c>
      <c r="I2704" s="17">
        <f ca="1">IF(OR(G2704="alpha",G2704="beta",G2704="sd",G2704="mean"),"--",VLOOKUP(C2704,Default!$B$5:$H$113,7,FALSE))</f>
        <v>12.69</v>
      </c>
      <c r="J2704" s="4" t="str">
        <f ca="1">VLOOKUP(F2704,Lookup!$C$5:$D$109,2, FALSE)</f>
        <v>Pollution values</v>
      </c>
      <c r="K2704" s="4" t="str">
        <f ca="1">VLOOKUP(C2704,Default!$B$4:$E$113,4, FALSE)</f>
        <v>background PM2.5 concentration</v>
      </c>
      <c r="L2704" s="29" t="str" cm="1">
        <f t="array" aca="1" ref="L2704" ca="1">IF(ISNA(VLOOKUP(D2704,Grouped_Sources!$C:$C,1,FALSE)),"", INDIRECT(VLOOKUP(D2704,Grouped_Sources!$C:$G,5,FALSE)))</f>
        <v/>
      </c>
      <c r="M2704" s="29"/>
      <c r="N2704" s="21"/>
    </row>
    <row r="2705" spans="1:14">
      <c r="A2705" s="5">
        <f t="shared" si="404"/>
        <v>30</v>
      </c>
      <c r="B2705" s="5">
        <f t="shared" si="405"/>
        <v>30</v>
      </c>
      <c r="C2705" s="5" t="str">
        <f t="shared" ca="1" si="403"/>
        <v>pm_conc_base</v>
      </c>
      <c r="D2705" s="5" t="str">
        <f t="shared" ca="1" si="398"/>
        <v>pm_conc_base_port_louis</v>
      </c>
      <c r="E2705" s="4" t="str" cm="1">
        <f t="array" aca="1" ref="E2705" ca="1">INDIRECT(ADDRESS(1,A2705,1,1,"all_city_parameter_inputs"))</f>
        <v>port_louis</v>
      </c>
      <c r="F2705" s="6" t="str" cm="1">
        <f t="array" aca="1" ref="F2705" ca="1">IF(AND(ISBLANK(INDIRECT(ADDRESS(B2705,2,1,1,"all_city_parameter_inputs"))), ISBLANK(INDIRECT(ADDRESS(B2705,1,1,1,"all_city_parameter_inputs")))), "", IF(ISBLANK(INDIRECT(ADDRESS(B2705,1,1,1,"all_city_parameter_inputs"))), All_city_list!F2704,INDIRECT(ADDRESS(B2705,1,1,1,"all_city_parameter_inputs"))))</f>
        <v>pm_conc_base</v>
      </c>
      <c r="G2705" s="4" t="str" cm="1">
        <f t="array" aca="1" ref="G2705" ca="1">IF(AND(ISBLANK(INDIRECT(ADDRESS(B2705,3,1,1,"all_city_parameter_inputs"))),ISBLANK(INDIRECT(ADDRESS(B2705,2,1,1,"all_city_parameter_inputs")))),"",IF(ISBLANK(INDIRECT(ADDRESS(B2705,2,1,1,"all_city_parameter_inputs"))),"",INDIRECT(ADDRESS(B2705,2,1,1,"all_city_parameter_inputs"))))</f>
        <v>mean</v>
      </c>
      <c r="H2705" s="17" t="str" cm="1">
        <f t="array" aca="1" ref="H2705" ca="1">IF(ISBLANK(INDIRECT(ADDRESS(B2705,A2705,1,1,"all_city_parameter_inputs"))), "--",INDIRECT(ADDRESS(B2705,A2705,1,1,"all_city_parameter_inputs")))</f>
        <v>--</v>
      </c>
      <c r="I2705" s="17" t="str">
        <f ca="1">IF(OR(G2705="alpha",G2705="beta",G2705="sd",G2705="mean"),"--",VLOOKUP(C2705,Default!$B$5:$H$113,7,FALSE))</f>
        <v>--</v>
      </c>
      <c r="J2705" s="4" t="str">
        <f ca="1">VLOOKUP(F2705,Lookup!$C$5:$D$109,2, FALSE)</f>
        <v>Pollution values</v>
      </c>
      <c r="K2705" s="4" t="str">
        <f ca="1">VLOOKUP(C2705,Default!$B$4:$E$113,4, FALSE)</f>
        <v>background PM2.5 concentration</v>
      </c>
      <c r="L2705" s="29" t="str" cm="1">
        <f t="array" aca="1" ref="L2705" ca="1">IF(ISNA(VLOOKUP(D2705,Grouped_Sources!$C:$C,1,FALSE)),"", INDIRECT(VLOOKUP(D2705,Grouped_Sources!$C:$G,5,FALSE)))</f>
        <v/>
      </c>
      <c r="M2705" s="29"/>
      <c r="N2705" s="21"/>
    </row>
    <row r="2706" spans="1:14">
      <c r="A2706" s="5">
        <f t="shared" si="404"/>
        <v>30</v>
      </c>
      <c r="B2706" s="5">
        <f t="shared" si="405"/>
        <v>31</v>
      </c>
      <c r="C2706" s="5" t="str">
        <f t="shared" ca="1" si="403"/>
        <v>pm_conc_base</v>
      </c>
      <c r="D2706" s="5" t="str">
        <f t="shared" ca="1" si="398"/>
        <v>pm_conc_base_port_louis</v>
      </c>
      <c r="E2706" s="4" t="str" cm="1">
        <f t="array" aca="1" ref="E2706" ca="1">INDIRECT(ADDRESS(1,A2706,1,1,"all_city_parameter_inputs"))</f>
        <v>port_louis</v>
      </c>
      <c r="F2706" s="6" t="str" cm="1">
        <f t="array" aca="1" ref="F2706" ca="1">IF(AND(ISBLANK(INDIRECT(ADDRESS(B2706,2,1,1,"all_city_parameter_inputs"))), ISBLANK(INDIRECT(ADDRESS(B2706,1,1,1,"all_city_parameter_inputs")))), "", IF(ISBLANK(INDIRECT(ADDRESS(B2706,1,1,1,"all_city_parameter_inputs"))), All_city_list!F2705,INDIRECT(ADDRESS(B2706,1,1,1,"all_city_parameter_inputs"))))</f>
        <v>pm_conc_base</v>
      </c>
      <c r="G2706" s="4" t="str" cm="1">
        <f t="array" aca="1" ref="G2706" ca="1">IF(AND(ISBLANK(INDIRECT(ADDRESS(B2706,3,1,1,"all_city_parameter_inputs"))),ISBLANK(INDIRECT(ADDRESS(B2706,2,1,1,"all_city_parameter_inputs")))),"",IF(ISBLANK(INDIRECT(ADDRESS(B2706,2,1,1,"all_city_parameter_inputs"))),"",INDIRECT(ADDRESS(B2706,2,1,1,"all_city_parameter_inputs"))))</f>
        <v>sd</v>
      </c>
      <c r="H2706" s="17" t="str" cm="1">
        <f t="array" aca="1" ref="H2706" ca="1">IF(ISBLANK(INDIRECT(ADDRESS(B2706,A2706,1,1,"all_city_parameter_inputs"))), "--",INDIRECT(ADDRESS(B2706,A2706,1,1,"all_city_parameter_inputs")))</f>
        <v>--</v>
      </c>
      <c r="I2706" s="17" t="str">
        <f ca="1">IF(OR(G2706="alpha",G2706="beta",G2706="sd",G2706="mean"),"--",VLOOKUP(C2706,Default!$B$5:$H$113,7,FALSE))</f>
        <v>--</v>
      </c>
      <c r="J2706" s="4" t="str">
        <f ca="1">VLOOKUP(F2706,Lookup!$C$5:$D$109,2, FALSE)</f>
        <v>Pollution values</v>
      </c>
      <c r="K2706" s="4" t="str">
        <f ca="1">VLOOKUP(C2706,Default!$B$4:$E$113,4, FALSE)</f>
        <v>background PM2.5 concentration</v>
      </c>
      <c r="L2706" s="29" t="str" cm="1">
        <f t="array" aca="1" ref="L2706" ca="1">IF(ISNA(VLOOKUP(D2706,Grouped_Sources!$C:$C,1,FALSE)),"", INDIRECT(VLOOKUP(D2706,Grouped_Sources!$C:$G,5,FALSE)))</f>
        <v/>
      </c>
      <c r="M2706" s="29"/>
      <c r="N2706" s="21"/>
    </row>
    <row r="2707" spans="1:14">
      <c r="A2707" s="5">
        <f t="shared" si="404"/>
        <v>30</v>
      </c>
      <c r="B2707" s="5">
        <f t="shared" si="405"/>
        <v>32</v>
      </c>
      <c r="C2707" s="5" t="str">
        <f t="shared" ca="1" si="403"/>
        <v>pm_trans_share</v>
      </c>
      <c r="D2707" s="5" t="str">
        <f t="shared" ca="1" si="398"/>
        <v>pm_trans_share_port_louis</v>
      </c>
      <c r="E2707" s="4" t="str" cm="1">
        <f t="array" aca="1" ref="E2707" ca="1">INDIRECT(ADDRESS(1,A2707,1,1,"all_city_parameter_inputs"))</f>
        <v>port_louis</v>
      </c>
      <c r="F2707" s="6" t="str" cm="1">
        <f t="array" aca="1" ref="F2707" ca="1">IF(AND(ISBLANK(INDIRECT(ADDRESS(B2707,2,1,1,"all_city_parameter_inputs"))), ISBLANK(INDIRECT(ADDRESS(B2707,1,1,1,"all_city_parameter_inputs")))), "", IF(ISBLANK(INDIRECT(ADDRESS(B2707,1,1,1,"all_city_parameter_inputs"))), All_city_list!F2706,INDIRECT(ADDRESS(B2707,1,1,1,"all_city_parameter_inputs"))))</f>
        <v>pm_trans_share</v>
      </c>
      <c r="G2707" s="4" t="str" cm="1">
        <f t="array" aca="1" ref="G2707" ca="1">IF(AND(ISBLANK(INDIRECT(ADDRESS(B2707,3,1,1,"all_city_parameter_inputs"))),ISBLANK(INDIRECT(ADDRESS(B2707,2,1,1,"all_city_parameter_inputs")))),"",IF(ISBLANK(INDIRECT(ADDRESS(B2707,2,1,1,"all_city_parameter_inputs"))),"",INDIRECT(ADDRESS(B2707,2,1,1,"all_city_parameter_inputs"))))</f>
        <v>constant</v>
      </c>
      <c r="H2707" s="17" cm="1">
        <f t="array" aca="1" ref="H2707" ca="1">IF(ISBLANK(INDIRECT(ADDRESS(B2707,A2707,1,1,"all_city_parameter_inputs"))), "--",INDIRECT(ADDRESS(B2707,A2707,1,1,"all_city_parameter_inputs")))</f>
        <v>0.22500000000000001</v>
      </c>
      <c r="I2707" s="17">
        <f ca="1">IF(OR(G2707="alpha",G2707="beta",G2707="sd",G2707="mean"),"--",VLOOKUP(C2707,Default!$B$5:$H$113,7,FALSE))</f>
        <v>0.42</v>
      </c>
      <c r="J2707" s="4" t="str">
        <f ca="1">VLOOKUP(F2707,Lookup!$C$5:$D$109,2, FALSE)</f>
        <v>Pollution values</v>
      </c>
      <c r="K2707" s="4" t="str">
        <f ca="1">VLOOKUP(C2707,Default!$B$4:$E$113,4, FALSE)</f>
        <v>proportion of background PM2.5 attributable to transport</v>
      </c>
      <c r="L2707" s="29" t="str" cm="1">
        <f t="array" aca="1" ref="L2707" ca="1">IF(ISNA(VLOOKUP(D2707,Grouped_Sources!$C:$C,1,FALSE)),"", INDIRECT(VLOOKUP(D2707,Grouped_Sources!$C:$G,5,FALSE)))</f>
        <v/>
      </c>
      <c r="M2707" s="29"/>
      <c r="N2707" s="21"/>
    </row>
    <row r="2708" spans="1:14">
      <c r="A2708" s="5">
        <f t="shared" si="404"/>
        <v>30</v>
      </c>
      <c r="B2708" s="5">
        <f t="shared" si="405"/>
        <v>33</v>
      </c>
      <c r="C2708" s="5" t="str">
        <f t="shared" ca="1" si="403"/>
        <v>pm_trans_share</v>
      </c>
      <c r="D2708" s="5" t="str">
        <f t="shared" ca="1" si="398"/>
        <v>pm_trans_share_port_louis</v>
      </c>
      <c r="E2708" s="4" t="str" cm="1">
        <f t="array" aca="1" ref="E2708" ca="1">INDIRECT(ADDRESS(1,A2708,1,1,"all_city_parameter_inputs"))</f>
        <v>port_louis</v>
      </c>
      <c r="F2708" s="6" t="str" cm="1">
        <f t="array" aca="1" ref="F2708" ca="1">IF(AND(ISBLANK(INDIRECT(ADDRESS(B2708,2,1,1,"all_city_parameter_inputs"))), ISBLANK(INDIRECT(ADDRESS(B2708,1,1,1,"all_city_parameter_inputs")))), "", IF(ISBLANK(INDIRECT(ADDRESS(B2708,1,1,1,"all_city_parameter_inputs"))), All_city_list!F2707,INDIRECT(ADDRESS(B2708,1,1,1,"all_city_parameter_inputs"))))</f>
        <v>pm_trans_share</v>
      </c>
      <c r="G2708" s="4" t="str" cm="1">
        <f t="array" aca="1" ref="G2708" ca="1">IF(AND(ISBLANK(INDIRECT(ADDRESS(B2708,3,1,1,"all_city_parameter_inputs"))),ISBLANK(INDIRECT(ADDRESS(B2708,2,1,1,"all_city_parameter_inputs")))),"",IF(ISBLANK(INDIRECT(ADDRESS(B2708,2,1,1,"all_city_parameter_inputs"))),"",INDIRECT(ADDRESS(B2708,2,1,1,"all_city_parameter_inputs"))))</f>
        <v>alpha</v>
      </c>
      <c r="H2708" s="17" t="str" cm="1">
        <f t="array" aca="1" ref="H2708" ca="1">IF(ISBLANK(INDIRECT(ADDRESS(B2708,A2708,1,1,"all_city_parameter_inputs"))), "--",INDIRECT(ADDRESS(B2708,A2708,1,1,"all_city_parameter_inputs")))</f>
        <v>--</v>
      </c>
      <c r="I2708" s="17" t="str">
        <f ca="1">IF(OR(G2708="alpha",G2708="beta",G2708="sd",G2708="mean"),"--",VLOOKUP(C2708,Default!$B$5:$H$113,7,FALSE))</f>
        <v>--</v>
      </c>
      <c r="J2708" s="4" t="str">
        <f ca="1">VLOOKUP(F2708,Lookup!$C$5:$D$109,2, FALSE)</f>
        <v>Pollution values</v>
      </c>
      <c r="K2708" s="4" t="str">
        <f ca="1">VLOOKUP(C2708,Default!$B$4:$E$113,4, FALSE)</f>
        <v>proportion of background PM2.5 attributable to transport</v>
      </c>
      <c r="L2708" s="29" t="str" cm="1">
        <f t="array" aca="1" ref="L2708" ca="1">IF(ISNA(VLOOKUP(D2708,Grouped_Sources!$C:$C,1,FALSE)),"", INDIRECT(VLOOKUP(D2708,Grouped_Sources!$C:$G,5,FALSE)))</f>
        <v/>
      </c>
      <c r="M2708" s="29"/>
      <c r="N2708" s="21"/>
    </row>
    <row r="2709" spans="1:14">
      <c r="A2709" s="5">
        <f t="shared" si="404"/>
        <v>30</v>
      </c>
      <c r="B2709" s="5">
        <f t="shared" si="405"/>
        <v>34</v>
      </c>
      <c r="C2709" s="5" t="str">
        <f t="shared" ca="1" si="403"/>
        <v>pm_trans_share</v>
      </c>
      <c r="D2709" s="5" t="str">
        <f t="shared" ca="1" si="398"/>
        <v>pm_trans_share_port_louis</v>
      </c>
      <c r="E2709" s="4" t="str" cm="1">
        <f t="array" aca="1" ref="E2709" ca="1">INDIRECT(ADDRESS(1,A2709,1,1,"all_city_parameter_inputs"))</f>
        <v>port_louis</v>
      </c>
      <c r="F2709" s="6" t="str" cm="1">
        <f t="array" aca="1" ref="F2709" ca="1">IF(AND(ISBLANK(INDIRECT(ADDRESS(B2709,2,1,1,"all_city_parameter_inputs"))), ISBLANK(INDIRECT(ADDRESS(B2709,1,1,1,"all_city_parameter_inputs")))), "", IF(ISBLANK(INDIRECT(ADDRESS(B2709,1,1,1,"all_city_parameter_inputs"))), All_city_list!F2708,INDIRECT(ADDRESS(B2709,1,1,1,"all_city_parameter_inputs"))))</f>
        <v>pm_trans_share</v>
      </c>
      <c r="G2709" s="4" t="str" cm="1">
        <f t="array" aca="1" ref="G2709" ca="1">IF(AND(ISBLANK(INDIRECT(ADDRESS(B2709,3,1,1,"all_city_parameter_inputs"))),ISBLANK(INDIRECT(ADDRESS(B2709,2,1,1,"all_city_parameter_inputs")))),"",IF(ISBLANK(INDIRECT(ADDRESS(B2709,2,1,1,"all_city_parameter_inputs"))),"",INDIRECT(ADDRESS(B2709,2,1,1,"all_city_parameter_inputs"))))</f>
        <v>beta</v>
      </c>
      <c r="H2709" s="17" t="str" cm="1">
        <f t="array" aca="1" ref="H2709" ca="1">IF(ISBLANK(INDIRECT(ADDRESS(B2709,A2709,1,1,"all_city_parameter_inputs"))), "--",INDIRECT(ADDRESS(B2709,A2709,1,1,"all_city_parameter_inputs")))</f>
        <v>--</v>
      </c>
      <c r="I2709" s="17" t="str">
        <f ca="1">IF(OR(G2709="alpha",G2709="beta",G2709="sd",G2709="mean"),"--",VLOOKUP(C2709,Default!$B$5:$H$113,7,FALSE))</f>
        <v>--</v>
      </c>
      <c r="J2709" s="4" t="str">
        <f ca="1">VLOOKUP(F2709,Lookup!$C$5:$D$109,2, FALSE)</f>
        <v>Pollution values</v>
      </c>
      <c r="K2709" s="4" t="str">
        <f ca="1">VLOOKUP(C2709,Default!$B$4:$E$113,4, FALSE)</f>
        <v>proportion of background PM2.5 attributable to transport</v>
      </c>
      <c r="L2709" s="29" t="str" cm="1">
        <f t="array" aca="1" ref="L2709" ca="1">IF(ISNA(VLOOKUP(D2709,Grouped_Sources!$C:$C,1,FALSE)),"", INDIRECT(VLOOKUP(D2709,Grouped_Sources!$C:$G,5,FALSE)))</f>
        <v/>
      </c>
      <c r="M2709" s="29"/>
      <c r="N2709" s="21"/>
    </row>
    <row r="2710" spans="1:14">
      <c r="A2710" s="5">
        <f t="shared" si="404"/>
        <v>30</v>
      </c>
      <c r="B2710" s="5">
        <f t="shared" si="405"/>
        <v>35</v>
      </c>
      <c r="C2710" s="5" t="str">
        <f t="shared" ca="1" si="403"/>
        <v>background_pa_scalar</v>
      </c>
      <c r="D2710" s="5" t="str">
        <f t="shared" ca="1" si="398"/>
        <v>background_pa_scalar_port_louis</v>
      </c>
      <c r="E2710" s="4" t="str" cm="1">
        <f t="array" aca="1" ref="E2710" ca="1">INDIRECT(ADDRESS(1,A2710,1,1,"all_city_parameter_inputs"))</f>
        <v>port_louis</v>
      </c>
      <c r="F2710" s="6" t="str" cm="1">
        <f t="array" aca="1" ref="F2710" ca="1">IF(AND(ISBLANK(INDIRECT(ADDRESS(B2710,2,1,1,"all_city_parameter_inputs"))), ISBLANK(INDIRECT(ADDRESS(B2710,1,1,1,"all_city_parameter_inputs")))), "", IF(ISBLANK(INDIRECT(ADDRESS(B2710,1,1,1,"all_city_parameter_inputs"))), All_city_list!F2709,INDIRECT(ADDRESS(B2710,1,1,1,"all_city_parameter_inputs"))))</f>
        <v>background_pa_scalar</v>
      </c>
      <c r="G2710" s="4" t="str" cm="1">
        <f t="array" aca="1" ref="G2710" ca="1">IF(AND(ISBLANK(INDIRECT(ADDRESS(B2710,3,1,1,"all_city_parameter_inputs"))),ISBLANK(INDIRECT(ADDRESS(B2710,2,1,1,"all_city_parameter_inputs")))),"",IF(ISBLANK(INDIRECT(ADDRESS(B2710,2,1,1,"all_city_parameter_inputs"))),"",INDIRECT(ADDRESS(B2710,2,1,1,"all_city_parameter_inputs"))))</f>
        <v>constant</v>
      </c>
      <c r="H2710" s="17" cm="1">
        <f t="array" aca="1" ref="H2710" ca="1">IF(ISBLANK(INDIRECT(ADDRESS(B2710,A2710,1,1,"all_city_parameter_inputs"))), "--",INDIRECT(ADDRESS(B2710,A2710,1,1,"all_city_parameter_inputs")))</f>
        <v>1</v>
      </c>
      <c r="I2710" s="17">
        <f ca="1">IF(OR(G2710="alpha",G2710="beta",G2710="sd",G2710="mean"),"--",VLOOKUP(C2710,Default!$B$5:$H$113,7,FALSE))</f>
        <v>1</v>
      </c>
      <c r="J2710" s="4" t="str">
        <f ca="1">VLOOKUP(F2710,Lookup!$C$5:$D$109,2, FALSE)</f>
        <v>PA values</v>
      </c>
      <c r="K2710" s="4" t="str">
        <f ca="1">VLOOKUP(C2710,Default!$B$4:$E$113,4, FALSE)</f>
        <v>scalar for physical activity</v>
      </c>
      <c r="L2710" s="21" t="str" cm="1">
        <f t="array" aca="1" ref="L2710" ca="1">IF(ISNA(VLOOKUP(D2710,Grouped_Sources!$C:$C,1,FALSE)),"", INDIRECT(VLOOKUP(D2710,Grouped_Sources!$C:$G,5,FALSE)))</f>
        <v>dummy value - leave (could be improved by looking at PA surveys</v>
      </c>
      <c r="M2710" s="21"/>
      <c r="N2710" s="21"/>
    </row>
    <row r="2711" spans="1:14">
      <c r="A2711" s="5">
        <f t="shared" si="404"/>
        <v>30</v>
      </c>
      <c r="B2711" s="5">
        <f t="shared" si="405"/>
        <v>36</v>
      </c>
      <c r="C2711" s="5" t="str">
        <f t="shared" ca="1" si="403"/>
        <v>background_pa_scalar</v>
      </c>
      <c r="D2711" s="5" t="str">
        <f t="shared" ca="1" si="398"/>
        <v>background_pa_scalar_port_louis</v>
      </c>
      <c r="E2711" s="4" t="str" cm="1">
        <f t="array" aca="1" ref="E2711" ca="1">INDIRECT(ADDRESS(1,A2711,1,1,"all_city_parameter_inputs"))</f>
        <v>port_louis</v>
      </c>
      <c r="F2711" s="6" t="str" cm="1">
        <f t="array" aca="1" ref="F2711" ca="1">IF(AND(ISBLANK(INDIRECT(ADDRESS(B2711,2,1,1,"all_city_parameter_inputs"))), ISBLANK(INDIRECT(ADDRESS(B2711,1,1,1,"all_city_parameter_inputs")))), "", IF(ISBLANK(INDIRECT(ADDRESS(B2711,1,1,1,"all_city_parameter_inputs"))), All_city_list!F2710,INDIRECT(ADDRESS(B2711,1,1,1,"all_city_parameter_inputs"))))</f>
        <v>background_pa_scalar</v>
      </c>
      <c r="G2711" s="4" t="str" cm="1">
        <f t="array" aca="1" ref="G2711" ca="1">IF(AND(ISBLANK(INDIRECT(ADDRESS(B2711,3,1,1,"all_city_parameter_inputs"))),ISBLANK(INDIRECT(ADDRESS(B2711,2,1,1,"all_city_parameter_inputs")))),"",IF(ISBLANK(INDIRECT(ADDRESS(B2711,2,1,1,"all_city_parameter_inputs"))),"",INDIRECT(ADDRESS(B2711,2,1,1,"all_city_parameter_inputs"))))</f>
        <v>mean</v>
      </c>
      <c r="H2711" s="17" cm="1">
        <f t="array" aca="1" ref="H2711" ca="1">IF(ISBLANK(INDIRECT(ADDRESS(B2711,A2711,1,1,"all_city_parameter_inputs"))), "--",INDIRECT(ADDRESS(B2711,A2711,1,1,"all_city_parameter_inputs")))</f>
        <v>1</v>
      </c>
      <c r="I2711" s="17" t="str">
        <f ca="1">IF(OR(G2711="alpha",G2711="beta",G2711="sd",G2711="mean"),"--",VLOOKUP(C2711,Default!$B$5:$H$113,7,FALSE))</f>
        <v>--</v>
      </c>
      <c r="J2711" s="4" t="str">
        <f ca="1">VLOOKUP(F2711,Lookup!$C$5:$D$109,2, FALSE)</f>
        <v>PA values</v>
      </c>
      <c r="K2711" s="4" t="str">
        <f ca="1">VLOOKUP(C2711,Default!$B$4:$E$113,4, FALSE)</f>
        <v>scalar for physical activity</v>
      </c>
      <c r="L2711" s="21" t="str" cm="1">
        <f t="array" aca="1" ref="L2711" ca="1">IF(ISNA(VLOOKUP(D2711,Grouped_Sources!$C:$C,1,FALSE)),"", INDIRECT(VLOOKUP(D2711,Grouped_Sources!$C:$G,5,FALSE)))</f>
        <v>dummy value - leave (could be improved by looking at PA surveys</v>
      </c>
      <c r="M2711" s="21"/>
      <c r="N2711" s="21"/>
    </row>
    <row r="2712" spans="1:14">
      <c r="A2712" s="5">
        <f t="shared" si="404"/>
        <v>30</v>
      </c>
      <c r="B2712" s="5">
        <f t="shared" si="405"/>
        <v>37</v>
      </c>
      <c r="C2712" s="5" t="str">
        <f t="shared" ca="1" si="403"/>
        <v>background_pa_scalar</v>
      </c>
      <c r="D2712" s="5" t="str">
        <f t="shared" ca="1" si="398"/>
        <v>background_pa_scalar_port_louis</v>
      </c>
      <c r="E2712" s="4" t="str" cm="1">
        <f t="array" aca="1" ref="E2712" ca="1">INDIRECT(ADDRESS(1,A2712,1,1,"all_city_parameter_inputs"))</f>
        <v>port_louis</v>
      </c>
      <c r="F2712" s="6" t="str" cm="1">
        <f t="array" aca="1" ref="F2712" ca="1">IF(AND(ISBLANK(INDIRECT(ADDRESS(B2712,2,1,1,"all_city_parameter_inputs"))), ISBLANK(INDIRECT(ADDRESS(B2712,1,1,1,"all_city_parameter_inputs")))), "", IF(ISBLANK(INDIRECT(ADDRESS(B2712,1,1,1,"all_city_parameter_inputs"))), All_city_list!F2711,INDIRECT(ADDRESS(B2712,1,1,1,"all_city_parameter_inputs"))))</f>
        <v>background_pa_scalar</v>
      </c>
      <c r="G2712" s="4" t="str" cm="1">
        <f t="array" aca="1" ref="G2712" ca="1">IF(AND(ISBLANK(INDIRECT(ADDRESS(B2712,3,1,1,"all_city_parameter_inputs"))),ISBLANK(INDIRECT(ADDRESS(B2712,2,1,1,"all_city_parameter_inputs")))),"",IF(ISBLANK(INDIRECT(ADDRESS(B2712,2,1,1,"all_city_parameter_inputs"))),"",INDIRECT(ADDRESS(B2712,2,1,1,"all_city_parameter_inputs"))))</f>
        <v>sd</v>
      </c>
      <c r="H2712" s="17" cm="1">
        <f t="array" aca="1" ref="H2712" ca="1">IF(ISBLANK(INDIRECT(ADDRESS(B2712,A2712,1,1,"all_city_parameter_inputs"))), "--",INDIRECT(ADDRESS(B2712,A2712,1,1,"all_city_parameter_inputs")))</f>
        <v>1.2</v>
      </c>
      <c r="I2712" s="17" t="str">
        <f ca="1">IF(OR(G2712="alpha",G2712="beta",G2712="sd",G2712="mean"),"--",VLOOKUP(C2712,Default!$B$5:$H$113,7,FALSE))</f>
        <v>--</v>
      </c>
      <c r="J2712" s="4" t="str">
        <f ca="1">VLOOKUP(F2712,Lookup!$C$5:$D$109,2, FALSE)</f>
        <v>PA values</v>
      </c>
      <c r="K2712" s="4" t="str">
        <f ca="1">VLOOKUP(C2712,Default!$B$4:$E$113,4, FALSE)</f>
        <v>scalar for physical activity</v>
      </c>
      <c r="L2712" s="21" t="str" cm="1">
        <f t="array" aca="1" ref="L2712" ca="1">IF(ISNA(VLOOKUP(D2712,Grouped_Sources!$C:$C,1,FALSE)),"", INDIRECT(VLOOKUP(D2712,Grouped_Sources!$C:$G,5,FALSE)))</f>
        <v>dummy value - leave (could be improved by looking at PA surveys</v>
      </c>
      <c r="M2712" s="21"/>
      <c r="N2712" s="21"/>
    </row>
    <row r="2713" spans="1:14">
      <c r="A2713" s="5">
        <f t="shared" si="404"/>
        <v>30</v>
      </c>
      <c r="B2713" s="5">
        <f t="shared" si="405"/>
        <v>38</v>
      </c>
      <c r="C2713" s="5" t="str">
        <f t="shared" ca="1" si="403"/>
        <v>bus_walk_time</v>
      </c>
      <c r="D2713" s="5" t="str">
        <f t="shared" ca="1" si="398"/>
        <v>bus_walk_time_port_louis</v>
      </c>
      <c r="E2713" s="4" t="str" cm="1">
        <f t="array" aca="1" ref="E2713" ca="1">INDIRECT(ADDRESS(1,A2713,1,1,"all_city_parameter_inputs"))</f>
        <v>port_louis</v>
      </c>
      <c r="F2713" s="6" t="str" cm="1">
        <f t="array" aca="1" ref="F2713" ca="1">IF(AND(ISBLANK(INDIRECT(ADDRESS(B2713,2,1,1,"all_city_parameter_inputs"))), ISBLANK(INDIRECT(ADDRESS(B2713,1,1,1,"all_city_parameter_inputs")))), "", IF(ISBLANK(INDIRECT(ADDRESS(B2713,1,1,1,"all_city_parameter_inputs"))), All_city_list!F2712,INDIRECT(ADDRESS(B2713,1,1,1,"all_city_parameter_inputs"))))</f>
        <v>bus_walk_time</v>
      </c>
      <c r="G2713" s="4" t="str" cm="1">
        <f t="array" aca="1" ref="G2713" ca="1">IF(AND(ISBLANK(INDIRECT(ADDRESS(B2713,3,1,1,"all_city_parameter_inputs"))),ISBLANK(INDIRECT(ADDRESS(B2713,2,1,1,"all_city_parameter_inputs")))),"",IF(ISBLANK(INDIRECT(ADDRESS(B2713,2,1,1,"all_city_parameter_inputs"))),"",INDIRECT(ADDRESS(B2713,2,1,1,"all_city_parameter_inputs"))))</f>
        <v>constant</v>
      </c>
      <c r="H2713" s="17" cm="1">
        <f t="array" aca="1" ref="H2713" ca="1">IF(ISBLANK(INDIRECT(ADDRESS(B2713,A2713,1,1,"all_city_parameter_inputs"))), "--",INDIRECT(ADDRESS(B2713,A2713,1,1,"all_city_parameter_inputs")))</f>
        <v>10</v>
      </c>
      <c r="I2713" s="17">
        <f ca="1">IF(OR(G2713="alpha",G2713="beta",G2713="sd",G2713="mean"),"--",VLOOKUP(C2713,Default!$B$5:$H$113,7,FALSE))</f>
        <v>16</v>
      </c>
      <c r="J2713" s="4" t="str">
        <f ca="1">VLOOKUP(F2713,Lookup!$C$5:$D$109,2, FALSE)</f>
        <v>Travel values</v>
      </c>
      <c r="K2713" s="4" t="str">
        <f ca="1">VLOOKUP(C2713,Default!$B$4:$E$113,4, FALSE)</f>
        <v>time taken to walk to bus stop, added to each trip with main mode bus unless there is already a walking component in the travel survey</v>
      </c>
      <c r="L2713" s="21" cm="1">
        <f t="array" aca="1" ref="L2713" ca="1">IF(ISNA(VLOOKUP(D2713,Grouped_Sources!$C:$C,1,FALSE)),"", INDIRECT(VLOOKUP(D2713,Grouped_Sources!$C:$G,5,FALSE)))</f>
        <v>0</v>
      </c>
      <c r="M2713" s="21"/>
      <c r="N2713" s="21"/>
    </row>
    <row r="2714" spans="1:14">
      <c r="A2714" s="5">
        <f t="shared" si="404"/>
        <v>30</v>
      </c>
      <c r="B2714" s="5">
        <f t="shared" si="405"/>
        <v>39</v>
      </c>
      <c r="C2714" s="5" t="str">
        <f t="shared" ca="1" si="403"/>
        <v>bus_walk_time</v>
      </c>
      <c r="D2714" s="5" t="str">
        <f t="shared" ca="1" si="398"/>
        <v>bus_walk_time_port_louis</v>
      </c>
      <c r="E2714" s="4" t="str" cm="1">
        <f t="array" aca="1" ref="E2714" ca="1">INDIRECT(ADDRESS(1,A2714,1,1,"all_city_parameter_inputs"))</f>
        <v>port_louis</v>
      </c>
      <c r="F2714" s="6" t="str" cm="1">
        <f t="array" aca="1" ref="F2714" ca="1">IF(AND(ISBLANK(INDIRECT(ADDRESS(B2714,2,1,1,"all_city_parameter_inputs"))), ISBLANK(INDIRECT(ADDRESS(B2714,1,1,1,"all_city_parameter_inputs")))), "", IF(ISBLANK(INDIRECT(ADDRESS(B2714,1,1,1,"all_city_parameter_inputs"))), All_city_list!F2713,INDIRECT(ADDRESS(B2714,1,1,1,"all_city_parameter_inputs"))))</f>
        <v>bus_walk_time</v>
      </c>
      <c r="G2714" s="4" t="str" cm="1">
        <f t="array" aca="1" ref="G2714" ca="1">IF(AND(ISBLANK(INDIRECT(ADDRESS(B2714,3,1,1,"all_city_parameter_inputs"))),ISBLANK(INDIRECT(ADDRESS(B2714,2,1,1,"all_city_parameter_inputs")))),"",IF(ISBLANK(INDIRECT(ADDRESS(B2714,2,1,1,"all_city_parameter_inputs"))),"",INDIRECT(ADDRESS(B2714,2,1,1,"all_city_parameter_inputs"))))</f>
        <v>mean</v>
      </c>
      <c r="H2714" s="17" cm="1">
        <f t="array" aca="1" ref="H2714" ca="1">IF(ISBLANK(INDIRECT(ADDRESS(B2714,A2714,1,1,"all_city_parameter_inputs"))), "--",INDIRECT(ADDRESS(B2714,A2714,1,1,"all_city_parameter_inputs")))</f>
        <v>8.6806410772131386</v>
      </c>
      <c r="I2714" s="17" t="str">
        <f ca="1">IF(OR(G2714="alpha",G2714="beta",G2714="sd",G2714="mean"),"--",VLOOKUP(C2714,Default!$B$5:$H$113,7,FALSE))</f>
        <v>--</v>
      </c>
      <c r="J2714" s="4" t="str">
        <f ca="1">VLOOKUP(F2714,Lookup!$C$5:$D$109,2, FALSE)</f>
        <v>Travel values</v>
      </c>
      <c r="K2714" s="4" t="str">
        <f ca="1">VLOOKUP(C2714,Default!$B$4:$E$113,4, FALSE)</f>
        <v>time taken to walk to bus stop, added to each trip with main mode bus unless there is already a walking component in the travel survey</v>
      </c>
      <c r="L2714" s="21" cm="1">
        <f t="array" aca="1" ref="L2714" ca="1">IF(ISNA(VLOOKUP(D2714,Grouped_Sources!$C:$C,1,FALSE)),"", INDIRECT(VLOOKUP(D2714,Grouped_Sources!$C:$G,5,FALSE)))</f>
        <v>0</v>
      </c>
      <c r="M2714" s="21"/>
      <c r="N2714" s="21"/>
    </row>
    <row r="2715" spans="1:14">
      <c r="A2715" s="5">
        <f t="shared" si="404"/>
        <v>30</v>
      </c>
      <c r="B2715" s="5">
        <f t="shared" si="405"/>
        <v>40</v>
      </c>
      <c r="C2715" s="5" t="str">
        <f t="shared" ca="1" si="403"/>
        <v>bus_walk_time</v>
      </c>
      <c r="D2715" s="5" t="str">
        <f t="shared" ca="1" si="398"/>
        <v>bus_walk_time_port_louis</v>
      </c>
      <c r="E2715" s="4" t="str" cm="1">
        <f t="array" aca="1" ref="E2715" ca="1">INDIRECT(ADDRESS(1,A2715,1,1,"all_city_parameter_inputs"))</f>
        <v>port_louis</v>
      </c>
      <c r="F2715" s="6" t="str" cm="1">
        <f t="array" aca="1" ref="F2715" ca="1">IF(AND(ISBLANK(INDIRECT(ADDRESS(B2715,2,1,1,"all_city_parameter_inputs"))), ISBLANK(INDIRECT(ADDRESS(B2715,1,1,1,"all_city_parameter_inputs")))), "", IF(ISBLANK(INDIRECT(ADDRESS(B2715,1,1,1,"all_city_parameter_inputs"))), All_city_list!F2714,INDIRECT(ADDRESS(B2715,1,1,1,"all_city_parameter_inputs"))))</f>
        <v>bus_walk_time</v>
      </c>
      <c r="G2715" s="4" t="str" cm="1">
        <f t="array" aca="1" ref="G2715" ca="1">IF(AND(ISBLANK(INDIRECT(ADDRESS(B2715,3,1,1,"all_city_parameter_inputs"))),ISBLANK(INDIRECT(ADDRESS(B2715,2,1,1,"all_city_parameter_inputs")))),"",IF(ISBLANK(INDIRECT(ADDRESS(B2715,2,1,1,"all_city_parameter_inputs"))),"",INDIRECT(ADDRESS(B2715,2,1,1,"all_city_parameter_inputs"))))</f>
        <v>sd</v>
      </c>
      <c r="H2715" s="17" cm="1">
        <f t="array" aca="1" ref="H2715" ca="1">IF(ISBLANK(INDIRECT(ADDRESS(B2715,A2715,1,1,"all_city_parameter_inputs"))), "--",INDIRECT(ADDRESS(B2715,A2715,1,1,"all_city_parameter_inputs")))</f>
        <v>1.7022622475626639</v>
      </c>
      <c r="I2715" s="17" t="str">
        <f ca="1">IF(OR(G2715="alpha",G2715="beta",G2715="sd",G2715="mean"),"--",VLOOKUP(C2715,Default!$B$5:$H$113,7,FALSE))</f>
        <v>--</v>
      </c>
      <c r="J2715" s="4" t="str">
        <f ca="1">VLOOKUP(F2715,Lookup!$C$5:$D$109,2, FALSE)</f>
        <v>Travel values</v>
      </c>
      <c r="K2715" s="4" t="str">
        <f ca="1">VLOOKUP(C2715,Default!$B$4:$E$113,4, FALSE)</f>
        <v>time taken to walk to bus stop, added to each trip with main mode bus unless there is already a walking component in the travel survey</v>
      </c>
      <c r="L2715" s="21" cm="1">
        <f t="array" aca="1" ref="L2715" ca="1">IF(ISNA(VLOOKUP(D2715,Grouped_Sources!$C:$C,1,FALSE)),"", INDIRECT(VLOOKUP(D2715,Grouped_Sources!$C:$G,5,FALSE)))</f>
        <v>0</v>
      </c>
      <c r="M2715" s="21"/>
      <c r="N2715" s="21"/>
    </row>
    <row r="2716" spans="1:14">
      <c r="A2716" s="5">
        <f t="shared" si="404"/>
        <v>30</v>
      </c>
      <c r="B2716" s="5">
        <f t="shared" si="405"/>
        <v>41</v>
      </c>
      <c r="C2716" s="5" t="str">
        <f t="shared" ca="1" si="403"/>
        <v>rail_walk_time</v>
      </c>
      <c r="D2716" s="5" t="str">
        <f t="shared" ca="1" si="398"/>
        <v>rail_walk_time_port_louis</v>
      </c>
      <c r="E2716" s="4" t="str" cm="1">
        <f t="array" aca="1" ref="E2716" ca="1">INDIRECT(ADDRESS(1,A2716,1,1,"all_city_parameter_inputs"))</f>
        <v>port_louis</v>
      </c>
      <c r="F2716" s="6" t="str" cm="1">
        <f t="array" aca="1" ref="F2716" ca="1">IF(AND(ISBLANK(INDIRECT(ADDRESS(B2716,2,1,1,"all_city_parameter_inputs"))), ISBLANK(INDIRECT(ADDRESS(B2716,1,1,1,"all_city_parameter_inputs")))), "", IF(ISBLANK(INDIRECT(ADDRESS(B2716,1,1,1,"all_city_parameter_inputs"))), All_city_list!F2715,INDIRECT(ADDRESS(B2716,1,1,1,"all_city_parameter_inputs"))))</f>
        <v>rail_walk_time</v>
      </c>
      <c r="G2716" s="4" t="str" cm="1">
        <f t="array" aca="1" ref="G2716" ca="1">IF(AND(ISBLANK(INDIRECT(ADDRESS(B2716,3,1,1,"all_city_parameter_inputs"))),ISBLANK(INDIRECT(ADDRESS(B2716,2,1,1,"all_city_parameter_inputs")))),"",IF(ISBLANK(INDIRECT(ADDRESS(B2716,2,1,1,"all_city_parameter_inputs"))),"",INDIRECT(ADDRESS(B2716,2,1,1,"all_city_parameter_inputs"))))</f>
        <v>constant</v>
      </c>
      <c r="H2716" s="17" cm="1">
        <f t="array" aca="1" ref="H2716" ca="1">IF(ISBLANK(INDIRECT(ADDRESS(B2716,A2716,1,1,"all_city_parameter_inputs"))), "--",INDIRECT(ADDRESS(B2716,A2716,1,1,"all_city_parameter_inputs")))</f>
        <v>20</v>
      </c>
      <c r="I2716" s="17">
        <f ca="1">IF(OR(G2716="alpha",G2716="beta",G2716="sd",G2716="mean"),"--",VLOOKUP(C2716,Default!$B$5:$H$113,7,FALSE))</f>
        <v>12.5</v>
      </c>
      <c r="J2716" s="4" t="str">
        <f ca="1">VLOOKUP(F2716,Lookup!$C$5:$D$109,2, FALSE)</f>
        <v>Travel values</v>
      </c>
      <c r="K2716" s="4" t="str">
        <f ca="1">VLOOKUP(C2716,Default!$B$4:$E$113,4, FALSE)</f>
        <v>time taken to walk to train station</v>
      </c>
      <c r="L2716" s="21" t="str" cm="1">
        <f t="array" aca="1" ref="L2716" ca="1">IF(ISNA(VLOOKUP(D2716,Grouped_Sources!$C:$C,1,FALSE)),"", INDIRECT(VLOOKUP(D2716,Grouped_Sources!$C:$G,5,FALSE)))</f>
        <v xml:space="preserve"> on OneDrive Ali Abbas - ITHIM Global\Methods and Processes\Input Parameters\Walk_to_PT</v>
      </c>
      <c r="M2716" s="21"/>
      <c r="N2716" s="21"/>
    </row>
    <row r="2717" spans="1:14">
      <c r="A2717" s="5">
        <f t="shared" si="404"/>
        <v>30</v>
      </c>
      <c r="B2717" s="5">
        <f t="shared" si="405"/>
        <v>42</v>
      </c>
      <c r="C2717" s="5" t="str">
        <f t="shared" ca="1" si="403"/>
        <v>rail_walk_time</v>
      </c>
      <c r="D2717" s="5" t="str">
        <f t="shared" ca="1" si="398"/>
        <v>rail_walk_time_port_louis</v>
      </c>
      <c r="E2717" s="4" t="str" cm="1">
        <f t="array" aca="1" ref="E2717" ca="1">INDIRECT(ADDRESS(1,A2717,1,1,"all_city_parameter_inputs"))</f>
        <v>port_louis</v>
      </c>
      <c r="F2717" s="6" t="str" cm="1">
        <f t="array" aca="1" ref="F2717" ca="1">IF(AND(ISBLANK(INDIRECT(ADDRESS(B2717,2,1,1,"all_city_parameter_inputs"))), ISBLANK(INDIRECT(ADDRESS(B2717,1,1,1,"all_city_parameter_inputs")))), "", IF(ISBLANK(INDIRECT(ADDRESS(B2717,1,1,1,"all_city_parameter_inputs"))), All_city_list!F2716,INDIRECT(ADDRESS(B2717,1,1,1,"all_city_parameter_inputs"))))</f>
        <v>rail_walk_time</v>
      </c>
      <c r="G2717" s="4" t="str" cm="1">
        <f t="array" aca="1" ref="G2717" ca="1">IF(AND(ISBLANK(INDIRECT(ADDRESS(B2717,3,1,1,"all_city_parameter_inputs"))),ISBLANK(INDIRECT(ADDRESS(B2717,2,1,1,"all_city_parameter_inputs")))),"",IF(ISBLANK(INDIRECT(ADDRESS(B2717,2,1,1,"all_city_parameter_inputs"))),"",INDIRECT(ADDRESS(B2717,2,1,1,"all_city_parameter_inputs"))))</f>
        <v>mean</v>
      </c>
      <c r="H2717" s="17" cm="1">
        <f t="array" aca="1" ref="H2717" ca="1">IF(ISBLANK(INDIRECT(ADDRESS(B2717,A2717,1,1,"all_city_parameter_inputs"))), "--",INDIRECT(ADDRESS(B2717,A2717,1,1,"all_city_parameter_inputs")))</f>
        <v>12.62464845994775</v>
      </c>
      <c r="I2717" s="17" t="str">
        <f ca="1">IF(OR(G2717="alpha",G2717="beta",G2717="sd",G2717="mean"),"--",VLOOKUP(C2717,Default!$B$5:$H$113,7,FALSE))</f>
        <v>--</v>
      </c>
      <c r="J2717" s="4" t="str">
        <f ca="1">VLOOKUP(F2717,Lookup!$C$5:$D$109,2, FALSE)</f>
        <v>Travel values</v>
      </c>
      <c r="K2717" s="4" t="str">
        <f ca="1">VLOOKUP(C2717,Default!$B$4:$E$113,4, FALSE)</f>
        <v>time taken to walk to train station</v>
      </c>
      <c r="L2717" s="21" t="str" cm="1">
        <f t="array" aca="1" ref="L2717" ca="1">IF(ISNA(VLOOKUP(D2717,Grouped_Sources!$C:$C,1,FALSE)),"", INDIRECT(VLOOKUP(D2717,Grouped_Sources!$C:$G,5,FALSE)))</f>
        <v xml:space="preserve"> on OneDrive Ali Abbas - ITHIM Global\Methods and Processes\Input Parameters\Walk_to_PT</v>
      </c>
      <c r="M2717" s="21"/>
      <c r="N2717" s="21"/>
    </row>
    <row r="2718" spans="1:14">
      <c r="A2718" s="5">
        <f t="shared" si="404"/>
        <v>30</v>
      </c>
      <c r="B2718" s="5">
        <f t="shared" si="405"/>
        <v>43</v>
      </c>
      <c r="C2718" s="5" t="str">
        <f t="shared" ca="1" si="403"/>
        <v>rail_walk_time</v>
      </c>
      <c r="D2718" s="5" t="str">
        <f t="shared" ca="1" si="398"/>
        <v>rail_walk_time_port_louis</v>
      </c>
      <c r="E2718" s="4" t="str" cm="1">
        <f t="array" aca="1" ref="E2718" ca="1">INDIRECT(ADDRESS(1,A2718,1,1,"all_city_parameter_inputs"))</f>
        <v>port_louis</v>
      </c>
      <c r="F2718" s="6" t="str" cm="1">
        <f t="array" aca="1" ref="F2718" ca="1">IF(AND(ISBLANK(INDIRECT(ADDRESS(B2718,2,1,1,"all_city_parameter_inputs"))), ISBLANK(INDIRECT(ADDRESS(B2718,1,1,1,"all_city_parameter_inputs")))), "", IF(ISBLANK(INDIRECT(ADDRESS(B2718,1,1,1,"all_city_parameter_inputs"))), All_city_list!F2717,INDIRECT(ADDRESS(B2718,1,1,1,"all_city_parameter_inputs"))))</f>
        <v>rail_walk_time</v>
      </c>
      <c r="G2718" s="4" t="str" cm="1">
        <f t="array" aca="1" ref="G2718" ca="1">IF(AND(ISBLANK(INDIRECT(ADDRESS(B2718,3,1,1,"all_city_parameter_inputs"))),ISBLANK(INDIRECT(ADDRESS(B2718,2,1,1,"all_city_parameter_inputs")))),"",IF(ISBLANK(INDIRECT(ADDRESS(B2718,2,1,1,"all_city_parameter_inputs"))),"",INDIRECT(ADDRESS(B2718,2,1,1,"all_city_parameter_inputs"))))</f>
        <v>sd</v>
      </c>
      <c r="H2718" s="17" cm="1">
        <f t="array" aca="1" ref="H2718" ca="1">IF(ISBLANK(INDIRECT(ADDRESS(B2718,A2718,1,1,"all_city_parameter_inputs"))), "--",INDIRECT(ADDRESS(B2718,A2718,1,1,"all_city_parameter_inputs")))</f>
        <v>2.6097407813642466</v>
      </c>
      <c r="I2718" s="17" t="str">
        <f ca="1">IF(OR(G2718="alpha",G2718="beta",G2718="sd",G2718="mean"),"--",VLOOKUP(C2718,Default!$B$5:$H$113,7,FALSE))</f>
        <v>--</v>
      </c>
      <c r="J2718" s="4" t="str">
        <f ca="1">VLOOKUP(F2718,Lookup!$C$5:$D$109,2, FALSE)</f>
        <v>Travel values</v>
      </c>
      <c r="K2718" s="4" t="str">
        <f ca="1">VLOOKUP(C2718,Default!$B$4:$E$113,4, FALSE)</f>
        <v>time taken to walk to train station</v>
      </c>
      <c r="L2718" s="21" t="str" cm="1">
        <f t="array" aca="1" ref="L2718" ca="1">IF(ISNA(VLOOKUP(D2718,Grouped_Sources!$C:$C,1,FALSE)),"", INDIRECT(VLOOKUP(D2718,Grouped_Sources!$C:$G,5,FALSE)))</f>
        <v xml:space="preserve"> on OneDrive Ali Abbas - ITHIM Global\Methods and Processes\Input Parameters\Walk_to_PT</v>
      </c>
      <c r="M2718" s="21"/>
      <c r="N2718" s="21"/>
    </row>
    <row r="2719" spans="1:14">
      <c r="A2719" s="5">
        <f t="shared" si="404"/>
        <v>30</v>
      </c>
      <c r="B2719" s="5">
        <f t="shared" si="405"/>
        <v>44</v>
      </c>
      <c r="C2719" s="5" t="str">
        <f t="shared" ca="1" si="403"/>
        <v>add_personal_motorcycle_trips</v>
      </c>
      <c r="D2719" s="5" t="str">
        <f t="shared" ca="1" si="398"/>
        <v>add_personal_motorcycle_trips_port_louis</v>
      </c>
      <c r="E2719" s="4" t="str" cm="1">
        <f t="array" aca="1" ref="E2719" ca="1">INDIRECT(ADDRESS(1,A2719,1,1,"all_city_parameter_inputs"))</f>
        <v>port_louis</v>
      </c>
      <c r="F2719" s="6" t="str" cm="1">
        <f t="array" aca="1" ref="F2719" ca="1">IF(AND(ISBLANK(INDIRECT(ADDRESS(B2719,2,1,1,"all_city_parameter_inputs"))), ISBLANK(INDIRECT(ADDRESS(B2719,1,1,1,"all_city_parameter_inputs")))), "", IF(ISBLANK(INDIRECT(ADDRESS(B2719,1,1,1,"all_city_parameter_inputs"))), All_city_list!F2718,INDIRECT(ADDRESS(B2719,1,1,1,"all_city_parameter_inputs"))))</f>
        <v>add_personal_motorcycle_trips</v>
      </c>
      <c r="G2719" s="4" t="str" cm="1">
        <f t="array" aca="1" ref="G2719" ca="1">IF(AND(ISBLANK(INDIRECT(ADDRESS(B2719,3,1,1,"all_city_parameter_inputs"))),ISBLANK(INDIRECT(ADDRESS(B2719,2,1,1,"all_city_parameter_inputs")))),"",IF(ISBLANK(INDIRECT(ADDRESS(B2719,2,1,1,"all_city_parameter_inputs"))),"",INDIRECT(ADDRESS(B2719,2,1,1,"all_city_parameter_inputs"))))</f>
        <v/>
      </c>
      <c r="H2719" s="17" t="str" cm="1">
        <f t="array" aca="1" ref="H2719" ca="1">IF(ISBLANK(INDIRECT(ADDRESS(B2719,A2719,1,1,"all_city_parameter_inputs"))), "--",INDIRECT(ADDRESS(B2719,A2719,1,1,"all_city_parameter_inputs")))</f>
        <v>no</v>
      </c>
      <c r="I2719" s="17" t="str">
        <f ca="1">IF(OR(G2719="alpha",G2719="beta",G2719="sd",G2719="mean"),"--",VLOOKUP(C2719,Default!$B$5:$H$113,7,FALSE))</f>
        <v>no</v>
      </c>
      <c r="J2719" s="4" t="str">
        <f ca="1">VLOOKUP(F2719,Lookup!$C$5:$D$109,2, FALSE)</f>
        <v>Travel values</v>
      </c>
      <c r="K2719" s="4" t="str">
        <f ca="1">VLOOKUP(C2719,Default!$B$4:$E$113,4, FALSE)</f>
        <v>if set to 'no', does not add any personal journey motorcycle trip. If set to 'Chile' add motorcycle trips based on Chilean data. Used if no motorcycle trips exist in the travel survey at all</v>
      </c>
      <c r="L2719" s="21" t="str" cm="1">
        <f t="array" aca="1" ref="L2719" ca="1">IF(ISNA(VLOOKUP(D2719,Grouped_Sources!$C:$C,1,FALSE)),"", INDIRECT(VLOOKUP(D2719,Grouped_Sources!$C:$G,5,FALSE)))</f>
        <v xml:space="preserve"> on OneDrive Ali Abbas - ITHIM Global\Methods and Processes\Input Parameters\NewMotorcycleTrips</v>
      </c>
      <c r="M2719" s="21"/>
      <c r="N2719" s="21"/>
    </row>
    <row r="2720" spans="1:14">
      <c r="A2720" s="5">
        <f t="shared" si="404"/>
        <v>30</v>
      </c>
      <c r="B2720" s="5">
        <f t="shared" si="405"/>
        <v>45</v>
      </c>
      <c r="C2720" s="5" t="str">
        <f t="shared" ca="1" si="403"/>
        <v>proportion_motorcycle_trips</v>
      </c>
      <c r="D2720" s="5" t="str">
        <f t="shared" ca="1" si="398"/>
        <v>proportion_motorcycle_trips_port_louis</v>
      </c>
      <c r="E2720" s="4" t="str" cm="1">
        <f t="array" aca="1" ref="E2720" ca="1">INDIRECT(ADDRESS(1,A2720,1,1,"all_city_parameter_inputs"))</f>
        <v>port_louis</v>
      </c>
      <c r="F2720" s="6" t="str" cm="1">
        <f t="array" aca="1" ref="F2720" ca="1">IF(AND(ISBLANK(INDIRECT(ADDRESS(B2720,2,1,1,"all_city_parameter_inputs"))), ISBLANK(INDIRECT(ADDRESS(B2720,1,1,1,"all_city_parameter_inputs")))), "", IF(ISBLANK(INDIRECT(ADDRESS(B2720,1,1,1,"all_city_parameter_inputs"))), All_city_list!F2719,INDIRECT(ADDRESS(B2720,1,1,1,"all_city_parameter_inputs"))))</f>
        <v>proportion_motorcycle_trips</v>
      </c>
      <c r="G2720" s="4" t="str" cm="1">
        <f t="array" aca="1" ref="G2720" ca="1">IF(AND(ISBLANK(INDIRECT(ADDRESS(B2720,3,1,1,"all_city_parameter_inputs"))),ISBLANK(INDIRECT(ADDRESS(B2720,2,1,1,"all_city_parameter_inputs")))),"",IF(ISBLANK(INDIRECT(ADDRESS(B2720,2,1,1,"all_city_parameter_inputs"))),"",INDIRECT(ADDRESS(B2720,2,1,1,"all_city_parameter_inputs"))))</f>
        <v>constant</v>
      </c>
      <c r="H2720" s="17" cm="1">
        <f t="array" aca="1" ref="H2720" ca="1">IF(ISBLANK(INDIRECT(ADDRESS(B2720,A2720,1,1,"all_city_parameter_inputs"))), "--",INDIRECT(ADDRESS(B2720,A2720,1,1,"all_city_parameter_inputs")))</f>
        <v>0</v>
      </c>
      <c r="I2720" s="17">
        <f ca="1">IF(OR(G2720="alpha",G2720="beta",G2720="sd",G2720="mean"),"--",VLOOKUP(C2720,Default!$B$5:$H$113,7,FALSE))</f>
        <v>0</v>
      </c>
      <c r="J2720" s="4" t="str">
        <f ca="1">VLOOKUP(F2720,Lookup!$C$5:$D$109,2, FALSE)</f>
        <v>Travel values</v>
      </c>
      <c r="K2720" s="4" t="str">
        <f ca="1">VLOOKUP(C2720,Default!$B$4:$E$113,4, FALSE)</f>
        <v>proportion of travel survey trips that should be added as motorcycle trips</v>
      </c>
      <c r="L2720" s="21" t="str" cm="1">
        <f t="array" aca="1" ref="L2720" ca="1">IF(ISNA(VLOOKUP(D2720,Grouped_Sources!$C:$C,1,FALSE)),"", INDIRECT(VLOOKUP(D2720,Grouped_Sources!$C:$G,5,FALSE)))</f>
        <v xml:space="preserve"> on OneDrive Ali Abbas - ITHIM Global\Methods and Processes\Input Parameters\NewMotorcycleTrips</v>
      </c>
      <c r="M2720" s="21"/>
      <c r="N2720" s="21"/>
    </row>
    <row r="2721" spans="1:15">
      <c r="A2721" s="5">
        <f t="shared" si="404"/>
        <v>30</v>
      </c>
      <c r="B2721" s="5">
        <f t="shared" si="405"/>
        <v>46</v>
      </c>
      <c r="C2721" s="5" t="str">
        <f t="shared" ca="1" si="403"/>
        <v>proportion_motorcycle_trips</v>
      </c>
      <c r="D2721" s="5" t="str">
        <f t="shared" ca="1" si="398"/>
        <v>proportion_motorcycle_trips_port_louis</v>
      </c>
      <c r="E2721" s="4" t="str" cm="1">
        <f t="array" aca="1" ref="E2721" ca="1">INDIRECT(ADDRESS(1,A2721,1,1,"all_city_parameter_inputs"))</f>
        <v>port_louis</v>
      </c>
      <c r="F2721" s="6" t="str" cm="1">
        <f t="array" aca="1" ref="F2721" ca="1">IF(AND(ISBLANK(INDIRECT(ADDRESS(B2721,2,1,1,"all_city_parameter_inputs"))), ISBLANK(INDIRECT(ADDRESS(B2721,1,1,1,"all_city_parameter_inputs")))), "", IF(ISBLANK(INDIRECT(ADDRESS(B2721,1,1,1,"all_city_parameter_inputs"))), All_city_list!F2720,INDIRECT(ADDRESS(B2721,1,1,1,"all_city_parameter_inputs"))))</f>
        <v>proportion_motorcycle_trips</v>
      </c>
      <c r="G2721" s="4" t="str" cm="1">
        <f t="array" aca="1" ref="G2721" ca="1">IF(AND(ISBLANK(INDIRECT(ADDRESS(B2721,3,1,1,"all_city_parameter_inputs"))),ISBLANK(INDIRECT(ADDRESS(B2721,2,1,1,"all_city_parameter_inputs")))),"",IF(ISBLANK(INDIRECT(ADDRESS(B2721,2,1,1,"all_city_parameter_inputs"))),"",INDIRECT(ADDRESS(B2721,2,1,1,"all_city_parameter_inputs"))))</f>
        <v>alpha</v>
      </c>
      <c r="H2721" s="17" t="str" cm="1">
        <f t="array" aca="1" ref="H2721" ca="1">IF(ISBLANK(INDIRECT(ADDRESS(B2721,A2721,1,1,"all_city_parameter_inputs"))), "--",INDIRECT(ADDRESS(B2721,A2721,1,1,"all_city_parameter_inputs")))</f>
        <v>--</v>
      </c>
      <c r="I2721" s="17" t="str">
        <f ca="1">IF(OR(G2721="alpha",G2721="beta",G2721="sd",G2721="mean"),"--",VLOOKUP(C2721,Default!$B$5:$H$113,7,FALSE))</f>
        <v>--</v>
      </c>
      <c r="J2721" s="4" t="str">
        <f ca="1">VLOOKUP(F2721,Lookup!$C$5:$D$109,2, FALSE)</f>
        <v>Travel values</v>
      </c>
      <c r="K2721" s="4" t="str">
        <f ca="1">VLOOKUP(C2721,Default!$B$4:$E$113,4, FALSE)</f>
        <v>proportion of travel survey trips that should be added as motorcycle trips</v>
      </c>
      <c r="L2721" s="21" t="str" cm="1">
        <f t="array" aca="1" ref="L2721" ca="1">IF(ISNA(VLOOKUP(D2721,Grouped_Sources!$C:$C,1,FALSE)),"", INDIRECT(VLOOKUP(D2721,Grouped_Sources!$C:$G,5,FALSE)))</f>
        <v xml:space="preserve"> on OneDrive Ali Abbas - ITHIM Global\Methods and Processes\Input Parameters\NewMotorcycleTrips</v>
      </c>
      <c r="M2721" s="21"/>
      <c r="N2721" s="21"/>
    </row>
    <row r="2722" spans="1:15">
      <c r="A2722" s="5">
        <f t="shared" si="404"/>
        <v>30</v>
      </c>
      <c r="B2722" s="5">
        <f t="shared" si="405"/>
        <v>47</v>
      </c>
      <c r="C2722" s="5" t="str">
        <f t="shared" ca="1" si="403"/>
        <v>proportion_motorcycle_trips</v>
      </c>
      <c r="D2722" s="5" t="str">
        <f t="shared" ca="1" si="398"/>
        <v>proportion_motorcycle_trips_port_louis</v>
      </c>
      <c r="E2722" s="4" t="str" cm="1">
        <f t="array" aca="1" ref="E2722" ca="1">INDIRECT(ADDRESS(1,A2722,1,1,"all_city_parameter_inputs"))</f>
        <v>port_louis</v>
      </c>
      <c r="F2722" s="6" t="str" cm="1">
        <f t="array" aca="1" ref="F2722" ca="1">IF(AND(ISBLANK(INDIRECT(ADDRESS(B2722,2,1,1,"all_city_parameter_inputs"))), ISBLANK(INDIRECT(ADDRESS(B2722,1,1,1,"all_city_parameter_inputs")))), "", IF(ISBLANK(INDIRECT(ADDRESS(B2722,1,1,1,"all_city_parameter_inputs"))), All_city_list!F2721,INDIRECT(ADDRESS(B2722,1,1,1,"all_city_parameter_inputs"))))</f>
        <v>proportion_motorcycle_trips</v>
      </c>
      <c r="G2722" s="4" t="str" cm="1">
        <f t="array" aca="1" ref="G2722" ca="1">IF(AND(ISBLANK(INDIRECT(ADDRESS(B2722,3,1,1,"all_city_parameter_inputs"))),ISBLANK(INDIRECT(ADDRESS(B2722,2,1,1,"all_city_parameter_inputs")))),"",IF(ISBLANK(INDIRECT(ADDRESS(B2722,2,1,1,"all_city_parameter_inputs"))),"",INDIRECT(ADDRESS(B2722,2,1,1,"all_city_parameter_inputs"))))</f>
        <v>beta</v>
      </c>
      <c r="H2722" s="17" t="str" cm="1">
        <f t="array" aca="1" ref="H2722" ca="1">IF(ISBLANK(INDIRECT(ADDRESS(B2722,A2722,1,1,"all_city_parameter_inputs"))), "--",INDIRECT(ADDRESS(B2722,A2722,1,1,"all_city_parameter_inputs")))</f>
        <v>--</v>
      </c>
      <c r="I2722" s="17" t="str">
        <f ca="1">IF(OR(G2722="alpha",G2722="beta",G2722="sd",G2722="mean"),"--",VLOOKUP(C2722,Default!$B$5:$H$113,7,FALSE))</f>
        <v>--</v>
      </c>
      <c r="J2722" s="4" t="str">
        <f ca="1">VLOOKUP(F2722,Lookup!$C$5:$D$109,2, FALSE)</f>
        <v>Travel values</v>
      </c>
      <c r="K2722" s="4" t="str">
        <f ca="1">VLOOKUP(C2722,Default!$B$4:$E$113,4, FALSE)</f>
        <v>proportion of travel survey trips that should be added as motorcycle trips</v>
      </c>
      <c r="L2722" s="21" t="str" cm="1">
        <f t="array" aca="1" ref="L2722" ca="1">IF(ISNA(VLOOKUP(D2722,Grouped_Sources!$C:$C,1,FALSE)),"", INDIRECT(VLOOKUP(D2722,Grouped_Sources!$C:$G,5,FALSE)))</f>
        <v xml:space="preserve"> on OneDrive Ali Abbas - ITHIM Global\Methods and Processes\Input Parameters\NewMotorcycleTrips</v>
      </c>
      <c r="M2722" s="21"/>
      <c r="N2722" s="21"/>
    </row>
    <row r="2723" spans="1:15">
      <c r="A2723" s="5">
        <f t="shared" si="404"/>
        <v>30</v>
      </c>
      <c r="B2723" s="5">
        <f t="shared" si="405"/>
        <v>48</v>
      </c>
      <c r="C2723" s="5" t="str">
        <f t="shared" ca="1" si="403"/>
        <v>add_motorcycle_fleet</v>
      </c>
      <c r="D2723" s="5" t="str">
        <f t="shared" ca="1" si="398"/>
        <v>add_motorcycle_fleet_port_louis</v>
      </c>
      <c r="E2723" s="4" t="str" cm="1">
        <f t="array" aca="1" ref="E2723" ca="1">INDIRECT(ADDRESS(1,A2723,1,1,"all_city_parameter_inputs"))</f>
        <v>port_louis</v>
      </c>
      <c r="F2723" s="6" t="str" cm="1">
        <f t="array" aca="1" ref="F2723" ca="1">IF(AND(ISBLANK(INDIRECT(ADDRESS(B2723,2,1,1,"all_city_parameter_inputs"))), ISBLANK(INDIRECT(ADDRESS(B2723,1,1,1,"all_city_parameter_inputs")))), "", IF(ISBLANK(INDIRECT(ADDRESS(B2723,1,1,1,"all_city_parameter_inputs"))), All_city_list!F2722,INDIRECT(ADDRESS(B2723,1,1,1,"all_city_parameter_inputs"))))</f>
        <v>add_motorcycle_fleet</v>
      </c>
      <c r="G2723" s="4" t="str" cm="1">
        <f t="array" aca="1" ref="G2723" ca="1">IF(AND(ISBLANK(INDIRECT(ADDRESS(B2723,3,1,1,"all_city_parameter_inputs"))),ISBLANK(INDIRECT(ADDRESS(B2723,2,1,1,"all_city_parameter_inputs")))),"",IF(ISBLANK(INDIRECT(ADDRESS(B2723,2,1,1,"all_city_parameter_inputs"))),"",INDIRECT(ADDRESS(B2723,2,1,1,"all_city_parameter_inputs"))))</f>
        <v/>
      </c>
      <c r="H2723" s="17" t="str" cm="1">
        <f t="array" aca="1" ref="H2723" ca="1">IF(ISBLANK(INDIRECT(ADDRESS(B2723,A2723,1,1,"all_city_parameter_inputs"))), "--",INDIRECT(ADDRESS(B2723,A2723,1,1,"all_city_parameter_inputs")))</f>
        <v>T</v>
      </c>
      <c r="I2723" s="17" t="str">
        <f ca="1">IF(OR(G2723="alpha",G2723="beta",G2723="sd",G2723="mean"),"--",VLOOKUP(C2723,Default!$B$5:$H$113,7,FALSE))</f>
        <v>T</v>
      </c>
      <c r="J2723" s="4" t="str">
        <f ca="1">VLOOKUP(F2723,Lookup!$C$5:$D$109,2, FALSE)</f>
        <v>Travel values</v>
      </c>
      <c r="K2723" s="4" t="str">
        <f ca="1">VLOOKUP(C2723,Default!$B$4:$E$113,4, FALSE)</f>
        <v>whether to add motorcylce ghost trips</v>
      </c>
      <c r="L2723" s="29" t="str" cm="1">
        <f t="array" aca="1" ref="L2723" ca="1">IF(ISNA(VLOOKUP(D2723,Grouped_Sources!$C:$C,1,FALSE)),"", INDIRECT(VLOOKUP(D2723,Grouped_Sources!$C:$G,5,FALSE)))</f>
        <v/>
      </c>
      <c r="M2723" s="29"/>
      <c r="N2723" s="21"/>
    </row>
    <row r="2724" spans="1:15">
      <c r="A2724" s="5">
        <f t="shared" si="404"/>
        <v>30</v>
      </c>
      <c r="B2724" s="5">
        <f t="shared" si="405"/>
        <v>49</v>
      </c>
      <c r="C2724" s="5" t="str">
        <f t="shared" ca="1" si="403"/>
        <v>fleet_to_motorcycle_ratio</v>
      </c>
      <c r="D2724" s="5" t="str">
        <f t="shared" ca="1" si="398"/>
        <v>fleet_to_motorcycle_ratio_port_louis</v>
      </c>
      <c r="E2724" s="4" t="str" cm="1">
        <f t="array" aca="1" ref="E2724" ca="1">INDIRECT(ADDRESS(1,A2724,1,1,"all_city_parameter_inputs"))</f>
        <v>port_louis</v>
      </c>
      <c r="F2724" s="6" t="str" cm="1">
        <f t="array" aca="1" ref="F2724" ca="1">IF(AND(ISBLANK(INDIRECT(ADDRESS(B2724,2,1,1,"all_city_parameter_inputs"))), ISBLANK(INDIRECT(ADDRESS(B2724,1,1,1,"all_city_parameter_inputs")))), "", IF(ISBLANK(INDIRECT(ADDRESS(B2724,1,1,1,"all_city_parameter_inputs"))), All_city_list!F2723,INDIRECT(ADDRESS(B2724,1,1,1,"all_city_parameter_inputs"))))</f>
        <v>fleet_to_motorcycle_ratio</v>
      </c>
      <c r="G2724" s="4" t="str" cm="1">
        <f t="array" aca="1" ref="G2724" ca="1">IF(AND(ISBLANK(INDIRECT(ADDRESS(B2724,3,1,1,"all_city_parameter_inputs"))),ISBLANK(INDIRECT(ADDRESS(B2724,2,1,1,"all_city_parameter_inputs")))),"",IF(ISBLANK(INDIRECT(ADDRESS(B2724,2,1,1,"all_city_parameter_inputs"))),"",INDIRECT(ADDRESS(B2724,2,1,1,"all_city_parameter_inputs"))))</f>
        <v>constant</v>
      </c>
      <c r="H2724" s="17" cm="1">
        <f t="array" aca="1" ref="H2724" ca="1">IF(ISBLANK(INDIRECT(ADDRESS(B2724,A2724,1,1,"all_city_parameter_inputs"))), "--",INDIRECT(ADDRESS(B2724,A2724,1,1,"all_city_parameter_inputs")))</f>
        <v>0.2292838414576262</v>
      </c>
      <c r="I2724" s="17">
        <f ca="1">IF(OR(G2724="alpha",G2724="beta",G2724="sd",G2724="mean"),"--",VLOOKUP(C2724,Default!$B$5:$H$113,7,FALSE))</f>
        <v>0.441176470588235</v>
      </c>
      <c r="J2724" s="4" t="str">
        <f ca="1">VLOOKUP(F2724,Lookup!$C$5:$D$109,2, FALSE)</f>
        <v>Travel values</v>
      </c>
      <c r="K2724" s="4" t="str">
        <f ca="1">VLOOKUP(C2724,Default!$B$4:$E$113,4, FALSE)</f>
        <v xml:space="preserve">ratio of missing motorbike trips, e.g. if ratio = 0.6 and total trip distance in survey is 400, then want to add 600 km of motorbike trips. </v>
      </c>
      <c r="L2724" s="29" t="str" cm="1">
        <f t="array" aca="1" ref="L2724" ca="1">IF(ISNA(VLOOKUP(D2724,Grouped_Sources!$C:$C,1,FALSE)),"", INDIRECT(VLOOKUP(D2724,Grouped_Sources!$C:$G,5,FALSE)))</f>
        <v/>
      </c>
      <c r="M2724" s="29"/>
      <c r="N2724" s="21"/>
    </row>
    <row r="2725" spans="1:15">
      <c r="A2725" s="5">
        <f t="shared" si="404"/>
        <v>30</v>
      </c>
      <c r="B2725" s="5">
        <f t="shared" si="405"/>
        <v>50</v>
      </c>
      <c r="C2725" s="5" t="str">
        <f t="shared" ca="1" si="403"/>
        <v>fleet_to_motorcycle_ratio</v>
      </c>
      <c r="D2725" s="5" t="str">
        <f t="shared" ca="1" si="398"/>
        <v>fleet_to_motorcycle_ratio_port_louis</v>
      </c>
      <c r="E2725" s="4" t="str" cm="1">
        <f t="array" aca="1" ref="E2725" ca="1">INDIRECT(ADDRESS(1,A2725,1,1,"all_city_parameter_inputs"))</f>
        <v>port_louis</v>
      </c>
      <c r="F2725" s="6" t="str" cm="1">
        <f t="array" aca="1" ref="F2725" ca="1">IF(AND(ISBLANK(INDIRECT(ADDRESS(B2725,2,1,1,"all_city_parameter_inputs"))), ISBLANK(INDIRECT(ADDRESS(B2725,1,1,1,"all_city_parameter_inputs")))), "", IF(ISBLANK(INDIRECT(ADDRESS(B2725,1,1,1,"all_city_parameter_inputs"))), All_city_list!F2724,INDIRECT(ADDRESS(B2725,1,1,1,"all_city_parameter_inputs"))))</f>
        <v>fleet_to_motorcycle_ratio</v>
      </c>
      <c r="G2725" s="4" t="str" cm="1">
        <f t="array" aca="1" ref="G2725" ca="1">IF(AND(ISBLANK(INDIRECT(ADDRESS(B2725,3,1,1,"all_city_parameter_inputs"))),ISBLANK(INDIRECT(ADDRESS(B2725,2,1,1,"all_city_parameter_inputs")))),"",IF(ISBLANK(INDIRECT(ADDRESS(B2725,2,1,1,"all_city_parameter_inputs"))),"",INDIRECT(ADDRESS(B2725,2,1,1,"all_city_parameter_inputs"))))</f>
        <v>alpha</v>
      </c>
      <c r="H2725" s="17" cm="1">
        <f t="array" aca="1" ref="H2725" ca="1">IF(ISBLANK(INDIRECT(ADDRESS(B2725,A2725,1,1,"all_city_parameter_inputs"))), "--",INDIRECT(ADDRESS(B2725,A2725,1,1,"all_city_parameter_inputs")))</f>
        <v>1.3892958504475237</v>
      </c>
      <c r="I2725" s="17" t="str">
        <f ca="1">IF(OR(G2725="alpha",G2725="beta",G2725="sd",G2725="mean"),"--",VLOOKUP(C2725,Default!$B$5:$H$113,7,FALSE))</f>
        <v>--</v>
      </c>
      <c r="J2725" s="4" t="str">
        <f ca="1">VLOOKUP(F2725,Lookup!$C$5:$D$109,2, FALSE)</f>
        <v>Travel values</v>
      </c>
      <c r="K2725" s="4" t="str">
        <f ca="1">VLOOKUP(C2725,Default!$B$4:$E$113,4, FALSE)</f>
        <v xml:space="preserve">ratio of missing motorbike trips, e.g. if ratio = 0.6 and total trip distance in survey is 400, then want to add 600 km of motorbike trips. </v>
      </c>
      <c r="L2725" s="29" t="str" cm="1">
        <f t="array" aca="1" ref="L2725" ca="1">IF(ISNA(VLOOKUP(D2725,Grouped_Sources!$C:$C,1,FALSE)),"", INDIRECT(VLOOKUP(D2725,Grouped_Sources!$C:$G,5,FALSE)))</f>
        <v/>
      </c>
      <c r="M2725" s="29"/>
      <c r="N2725" s="21"/>
    </row>
    <row r="2726" spans="1:15">
      <c r="A2726" s="5">
        <f t="shared" si="404"/>
        <v>30</v>
      </c>
      <c r="B2726" s="5">
        <f t="shared" si="405"/>
        <v>51</v>
      </c>
      <c r="C2726" s="5" t="str">
        <f t="shared" ca="1" si="403"/>
        <v>fleet_to_motorcycle_ratio</v>
      </c>
      <c r="D2726" s="5" t="str">
        <f t="shared" ca="1" si="398"/>
        <v>fleet_to_motorcycle_ratio_port_louis</v>
      </c>
      <c r="E2726" s="4" t="str" cm="1">
        <f t="array" aca="1" ref="E2726" ca="1">INDIRECT(ADDRESS(1,A2726,1,1,"all_city_parameter_inputs"))</f>
        <v>port_louis</v>
      </c>
      <c r="F2726" s="6" t="str" cm="1">
        <f t="array" aca="1" ref="F2726" ca="1">IF(AND(ISBLANK(INDIRECT(ADDRESS(B2726,2,1,1,"all_city_parameter_inputs"))), ISBLANK(INDIRECT(ADDRESS(B2726,1,1,1,"all_city_parameter_inputs")))), "", IF(ISBLANK(INDIRECT(ADDRESS(B2726,1,1,1,"all_city_parameter_inputs"))), All_city_list!F2725,INDIRECT(ADDRESS(B2726,1,1,1,"all_city_parameter_inputs"))))</f>
        <v>fleet_to_motorcycle_ratio</v>
      </c>
      <c r="G2726" s="4" t="str" cm="1">
        <f t="array" aca="1" ref="G2726" ca="1">IF(AND(ISBLANK(INDIRECT(ADDRESS(B2726,3,1,1,"all_city_parameter_inputs"))),ISBLANK(INDIRECT(ADDRESS(B2726,2,1,1,"all_city_parameter_inputs")))),"",IF(ISBLANK(INDIRECT(ADDRESS(B2726,2,1,1,"all_city_parameter_inputs"))),"",INDIRECT(ADDRESS(B2726,2,1,1,"all_city_parameter_inputs"))))</f>
        <v>beta</v>
      </c>
      <c r="H2726" s="17" cm="1">
        <f t="array" aca="1" ref="H2726" ca="1">IF(ISBLANK(INDIRECT(ADDRESS(B2726,A2726,1,1,"all_city_parameter_inputs"))), "--",INDIRECT(ADDRESS(B2726,A2726,1,1,"all_city_parameter_inputs")))</f>
        <v>4.6699878810852038</v>
      </c>
      <c r="I2726" s="17" t="str">
        <f ca="1">IF(OR(G2726="alpha",G2726="beta",G2726="sd",G2726="mean"),"--",VLOOKUP(C2726,Default!$B$5:$H$113,7,FALSE))</f>
        <v>--</v>
      </c>
      <c r="J2726" s="4" t="str">
        <f ca="1">VLOOKUP(F2726,Lookup!$C$5:$D$109,2, FALSE)</f>
        <v>Travel values</v>
      </c>
      <c r="K2726" s="4" t="str">
        <f ca="1">VLOOKUP(C2726,Default!$B$4:$E$113,4, FALSE)</f>
        <v xml:space="preserve">ratio of missing motorbike trips, e.g. if ratio = 0.6 and total trip distance in survey is 400, then want to add 600 km of motorbike trips. </v>
      </c>
      <c r="L2726" s="29" t="str" cm="1">
        <f t="array" aca="1" ref="L2726" ca="1">IF(ISNA(VLOOKUP(D2726,Grouped_Sources!$C:$C,1,FALSE)),"", INDIRECT(VLOOKUP(D2726,Grouped_Sources!$C:$G,5,FALSE)))</f>
        <v/>
      </c>
      <c r="M2726" s="29"/>
      <c r="N2726" s="21"/>
    </row>
    <row r="2727" spans="1:15">
      <c r="A2727" s="5">
        <f t="shared" si="404"/>
        <v>30</v>
      </c>
      <c r="B2727" s="5">
        <f t="shared" si="405"/>
        <v>52</v>
      </c>
      <c r="C2727" s="5" t="str">
        <f t="shared" ca="1" si="403"/>
        <v>background_pa_confidence</v>
      </c>
      <c r="D2727" s="5" t="str">
        <f t="shared" ca="1" si="398"/>
        <v>background_pa_confidence_port_louis</v>
      </c>
      <c r="E2727" s="4" t="str" cm="1">
        <f t="array" aca="1" ref="E2727" ca="1">INDIRECT(ADDRESS(1,A2727,1,1,"all_city_parameter_inputs"))</f>
        <v>port_louis</v>
      </c>
      <c r="F2727" s="6" t="str" cm="1">
        <f t="array" aca="1" ref="F2727" ca="1">IF(AND(ISBLANK(INDIRECT(ADDRESS(B2727,2,1,1,"all_city_parameter_inputs"))), ISBLANK(INDIRECT(ADDRESS(B2727,1,1,1,"all_city_parameter_inputs")))), "", IF(ISBLANK(INDIRECT(ADDRESS(B2727,1,1,1,"all_city_parameter_inputs"))), All_city_list!F2726,INDIRECT(ADDRESS(B2727,1,1,1,"all_city_parameter_inputs"))))</f>
        <v>background_pa_confidence</v>
      </c>
      <c r="G2727" s="4" t="str" cm="1">
        <f t="array" aca="1" ref="G2727" ca="1">IF(AND(ISBLANK(INDIRECT(ADDRESS(B2727,3,1,1,"all_city_parameter_inputs"))),ISBLANK(INDIRECT(ADDRESS(B2727,2,1,1,"all_city_parameter_inputs")))),"",IF(ISBLANK(INDIRECT(ADDRESS(B2727,2,1,1,"all_city_parameter_inputs"))),"",INDIRECT(ADDRESS(B2727,2,1,1,"all_city_parameter_inputs"))))</f>
        <v>sample</v>
      </c>
      <c r="H2727" s="17" cm="1">
        <f t="array" aca="1" ref="H2727" ca="1">IF(ISBLANK(INDIRECT(ADDRESS(B2727,A2727,1,1,"all_city_parameter_inputs"))), "--",INDIRECT(ADDRESS(B2727,A2727,1,1,"all_city_parameter_inputs")))</f>
        <v>0.5</v>
      </c>
      <c r="I2727" s="17">
        <f ca="1">IF(OR(G2727="alpha",G2727="beta",G2727="sd",G2727="mean"),"--",VLOOKUP(C2727,Default!$B$5:$H$113,7,FALSE))</f>
        <v>1</v>
      </c>
      <c r="J2727" s="4" t="str">
        <f ca="1">VLOOKUP(F2727,Lookup!$C$5:$D$109,2, FALSE)</f>
        <v>PA values</v>
      </c>
      <c r="K2727" s="4" t="str">
        <f ca="1">VLOOKUP(C2727,Default!$B$4:$E$113,4, FALSE)</f>
        <v>how confident we are in the PA survey (in terms of number of people who report zero PA)</v>
      </c>
      <c r="L2727" s="29" t="str" cm="1">
        <f t="array" aca="1" ref="L2727" ca="1">IF(ISNA(VLOOKUP(D2727,Grouped_Sources!$C:$C,1,FALSE)),"", INDIRECT(VLOOKUP(D2727,Grouped_Sources!$C:$G,5,FALSE)))</f>
        <v/>
      </c>
      <c r="M2727" s="29"/>
      <c r="N2727" s="21"/>
    </row>
    <row r="2728" spans="1:15">
      <c r="A2728" s="5">
        <f t="shared" si="404"/>
        <v>30</v>
      </c>
      <c r="B2728" s="5">
        <f t="shared" si="405"/>
        <v>53</v>
      </c>
      <c r="C2728" s="5" t="str">
        <f t="shared" ca="1" si="403"/>
        <v>add_walk_to_pt_trips</v>
      </c>
      <c r="D2728" s="5" t="str">
        <f t="shared" ca="1" si="398"/>
        <v>add_walk_to_pt_trips_port_louis</v>
      </c>
      <c r="E2728" s="4" t="str" cm="1">
        <f t="array" aca="1" ref="E2728" ca="1">INDIRECT(ADDRESS(1,A2728,1,1,"all_city_parameter_inputs"))</f>
        <v>port_louis</v>
      </c>
      <c r="F2728" s="6" t="str" cm="1">
        <f t="array" aca="1" ref="F2728" ca="1">IF(AND(ISBLANK(INDIRECT(ADDRESS(B2728,2,1,1,"all_city_parameter_inputs"))), ISBLANK(INDIRECT(ADDRESS(B2728,1,1,1,"all_city_parameter_inputs")))), "", IF(ISBLANK(INDIRECT(ADDRESS(B2728,1,1,1,"all_city_parameter_inputs"))), All_city_list!F2727,INDIRECT(ADDRESS(B2728,1,1,1,"all_city_parameter_inputs"))))</f>
        <v>add_walk_to_pt_trips</v>
      </c>
      <c r="G2728" s="4" t="str" cm="1">
        <f t="array" aca="1" ref="G2728" ca="1">IF(AND(ISBLANK(INDIRECT(ADDRESS(B2728,3,1,1,"all_city_parameter_inputs"))),ISBLANK(INDIRECT(ADDRESS(B2728,2,1,1,"all_city_parameter_inputs")))),"",IF(ISBLANK(INDIRECT(ADDRESS(B2728,2,1,1,"all_city_parameter_inputs"))),"",INDIRECT(ADDRESS(B2728,2,1,1,"all_city_parameter_inputs"))))</f>
        <v/>
      </c>
      <c r="H2728" s="17" t="str" cm="1">
        <f t="array" aca="1" ref="H2728" ca="1">IF(ISBLANK(INDIRECT(ADDRESS(B2728,A2728,1,1,"all_city_parameter_inputs"))), "--",INDIRECT(ADDRESS(B2728,A2728,1,1,"all_city_parameter_inputs")))</f>
        <v>T</v>
      </c>
      <c r="I2728" s="17" t="str">
        <f ca="1">IF(OR(G2728="alpha",G2728="beta",G2728="sd",G2728="mean"),"--",VLOOKUP(C2728,Default!$B$5:$H$113,7,FALSE))</f>
        <v>T</v>
      </c>
      <c r="J2728" s="4" t="str">
        <f ca="1">VLOOKUP(F2728,Lookup!$C$5:$D$109,2, FALSE)</f>
        <v>Travel values</v>
      </c>
      <c r="K2728" s="4" t="str">
        <f ca="1">VLOOKUP(C2728,Default!$B$4:$E$113,4, FALSE)</f>
        <v>whether to add walk component to trips with main mode bus</v>
      </c>
      <c r="L2728" s="29" t="str" cm="1">
        <f t="array" aca="1" ref="L2728" ca="1">IF(ISNA(VLOOKUP(D2728,Grouped_Sources!$C:$C,1,FALSE)),"", INDIRECT(VLOOKUP(D2728,Grouped_Sources!$C:$G,5,FALSE)))</f>
        <v/>
      </c>
      <c r="M2728" s="29"/>
      <c r="N2728" s="21"/>
    </row>
    <row r="2729" spans="1:15">
      <c r="A2729" s="5">
        <f t="shared" si="404"/>
        <v>30</v>
      </c>
      <c r="B2729" s="5">
        <f t="shared" si="405"/>
        <v>54</v>
      </c>
      <c r="C2729" s="5" t="str">
        <f t="shared" ca="1" si="403"/>
        <v>bus_to_passenger_ratio</v>
      </c>
      <c r="D2729" s="5" t="str">
        <f t="shared" ca="1" si="398"/>
        <v>bus_to_passenger_ratio_port_louis</v>
      </c>
      <c r="E2729" s="4" t="str" cm="1">
        <f t="array" aca="1" ref="E2729" ca="1">INDIRECT(ADDRESS(1,A2729,1,1,"all_city_parameter_inputs"))</f>
        <v>port_louis</v>
      </c>
      <c r="F2729" s="6" t="str" cm="1">
        <f t="array" aca="1" ref="F2729" ca="1">IF(AND(ISBLANK(INDIRECT(ADDRESS(B2729,2,1,1,"all_city_parameter_inputs"))), ISBLANK(INDIRECT(ADDRESS(B2729,1,1,1,"all_city_parameter_inputs")))), "", IF(ISBLANK(INDIRECT(ADDRESS(B2729,1,1,1,"all_city_parameter_inputs"))), All_city_list!F2728,INDIRECT(ADDRESS(B2729,1,1,1,"all_city_parameter_inputs"))))</f>
        <v>bus_to_passenger_ratio</v>
      </c>
      <c r="G2729" s="4" t="str" cm="1">
        <f t="array" aca="1" ref="G2729" ca="1">IF(AND(ISBLANK(INDIRECT(ADDRESS(B2729,3,1,1,"all_city_parameter_inputs"))),ISBLANK(INDIRECT(ADDRESS(B2729,2,1,1,"all_city_parameter_inputs")))),"",IF(ISBLANK(INDIRECT(ADDRESS(B2729,2,1,1,"all_city_parameter_inputs"))),"",INDIRECT(ADDRESS(B2729,2,1,1,"all_city_parameter_inputs"))))</f>
        <v>constant</v>
      </c>
      <c r="H2729" s="17" cm="1">
        <f t="array" aca="1" ref="H2729" ca="1">IF(ISBLANK(INDIRECT(ADDRESS(B2729,A2729,1,1,"all_city_parameter_inputs"))), "--",INDIRECT(ADDRESS(B2729,A2729,1,1,"all_city_parameter_inputs")))</f>
        <v>0.05</v>
      </c>
      <c r="I2729" s="17">
        <f ca="1">IF(OR(G2729="alpha",G2729="beta",G2729="sd",G2729="mean"),"--",VLOOKUP(C2729,Default!$B$5:$H$113,7,FALSE))</f>
        <v>3.8910505836575897E-2</v>
      </c>
      <c r="J2729" s="4" t="str">
        <f ca="1">VLOOKUP(F2729,Lookup!$C$5:$D$109,2, FALSE)</f>
        <v>Travel values</v>
      </c>
      <c r="K2729" s="4" t="str">
        <f ca="1">VLOOKUP(C2729,Default!$B$4:$E$113,4, FALSE)</f>
        <v>number of buses per passenger</v>
      </c>
      <c r="L2729" s="21" t="str" cm="1">
        <f t="array" aca="1" ref="L2729" ca="1">IF(ISNA(VLOOKUP(D2729,Grouped_Sources!$C:$C,1,FALSE)),"", INDIRECT(VLOOKUP(D2729,Grouped_Sources!$C:$G,5,FALSE)))</f>
        <v>BusPassengerRatios_WriteUp_v.xx.docx on  on OneDrive Ali Abbas - ITHIM Global\Methods and Processes\Input Parameters\BusPassengerRatio</v>
      </c>
      <c r="M2729" s="21"/>
      <c r="N2729" s="21"/>
      <c r="O2729" s="21"/>
    </row>
    <row r="2730" spans="1:15">
      <c r="A2730" s="5">
        <f t="shared" si="404"/>
        <v>30</v>
      </c>
      <c r="B2730" s="5">
        <f t="shared" si="405"/>
        <v>55</v>
      </c>
      <c r="C2730" s="5" t="str">
        <f t="shared" ca="1" si="403"/>
        <v>bus_to_passenger_ratio</v>
      </c>
      <c r="D2730" s="5" t="str">
        <f t="shared" ca="1" si="398"/>
        <v>bus_to_passenger_ratio_port_louis</v>
      </c>
      <c r="E2730" s="4" t="str" cm="1">
        <f t="array" aca="1" ref="E2730" ca="1">INDIRECT(ADDRESS(1,A2730,1,1,"all_city_parameter_inputs"))</f>
        <v>port_louis</v>
      </c>
      <c r="F2730" s="6" t="str" cm="1">
        <f t="array" aca="1" ref="F2730" ca="1">IF(AND(ISBLANK(INDIRECT(ADDRESS(B2730,2,1,1,"all_city_parameter_inputs"))), ISBLANK(INDIRECT(ADDRESS(B2730,1,1,1,"all_city_parameter_inputs")))), "", IF(ISBLANK(INDIRECT(ADDRESS(B2730,1,1,1,"all_city_parameter_inputs"))), All_city_list!F2729,INDIRECT(ADDRESS(B2730,1,1,1,"all_city_parameter_inputs"))))</f>
        <v>bus_to_passenger_ratio</v>
      </c>
      <c r="G2730" s="4" t="str" cm="1">
        <f t="array" aca="1" ref="G2730" ca="1">IF(AND(ISBLANK(INDIRECT(ADDRESS(B2730,3,1,1,"all_city_parameter_inputs"))),ISBLANK(INDIRECT(ADDRESS(B2730,2,1,1,"all_city_parameter_inputs")))),"",IF(ISBLANK(INDIRECT(ADDRESS(B2730,2,1,1,"all_city_parameter_inputs"))),"",INDIRECT(ADDRESS(B2730,2,1,1,"all_city_parameter_inputs"))))</f>
        <v>alpha</v>
      </c>
      <c r="H2730" s="17" cm="1">
        <f t="array" aca="1" ref="H2730" ca="1">IF(ISBLANK(INDIRECT(ADDRESS(B2730,A2730,1,1,"all_city_parameter_inputs"))), "--",INDIRECT(ADDRESS(B2730,A2730,1,1,"all_city_parameter_inputs")))</f>
        <v>12.262</v>
      </c>
      <c r="I2730" s="17" t="str">
        <f ca="1">IF(OR(G2730="alpha",G2730="beta",G2730="sd",G2730="mean"),"--",VLOOKUP(C2730,Default!$B$5:$H$113,7,FALSE))</f>
        <v>--</v>
      </c>
      <c r="J2730" s="4" t="str">
        <f ca="1">VLOOKUP(F2730,Lookup!$C$5:$D$109,2, FALSE)</f>
        <v>Travel values</v>
      </c>
      <c r="K2730" s="4" t="str">
        <f ca="1">VLOOKUP(C2730,Default!$B$4:$E$113,4, FALSE)</f>
        <v>number of buses per passenger</v>
      </c>
      <c r="L2730" s="21" t="str" cm="1">
        <f t="array" aca="1" ref="L2730" ca="1">IF(ISNA(VLOOKUP(D2730,Grouped_Sources!$C:$C,1,FALSE)),"", INDIRECT(VLOOKUP(D2730,Grouped_Sources!$C:$G,5,FALSE)))</f>
        <v>BusPassengerRatios_WriteUp_v.xx.docx on  on OneDrive Ali Abbas - ITHIM Global\Methods and Processes\Input Parameters\BusPassengerRatio</v>
      </c>
      <c r="M2730" s="21"/>
      <c r="N2730" s="21"/>
      <c r="O2730" s="21"/>
    </row>
    <row r="2731" spans="1:15">
      <c r="A2731" s="5">
        <f t="shared" si="404"/>
        <v>30</v>
      </c>
      <c r="B2731" s="5">
        <f t="shared" si="405"/>
        <v>56</v>
      </c>
      <c r="C2731" s="5" t="str">
        <f t="shared" ca="1" si="403"/>
        <v>bus_to_passenger_ratio</v>
      </c>
      <c r="D2731" s="5" t="str">
        <f t="shared" ref="D2731:D2746" ca="1" si="406">F2731&amp;"_"&amp;E2731</f>
        <v>bus_to_passenger_ratio_port_louis</v>
      </c>
      <c r="E2731" s="4" t="str" cm="1">
        <f t="array" aca="1" ref="E2731" ca="1">INDIRECT(ADDRESS(1,A2731,1,1,"all_city_parameter_inputs"))</f>
        <v>port_louis</v>
      </c>
      <c r="F2731" s="6" t="str" cm="1">
        <f t="array" aca="1" ref="F2731" ca="1">IF(AND(ISBLANK(INDIRECT(ADDRESS(B2731,2,1,1,"all_city_parameter_inputs"))), ISBLANK(INDIRECT(ADDRESS(B2731,1,1,1,"all_city_parameter_inputs")))), "", IF(ISBLANK(INDIRECT(ADDRESS(B2731,1,1,1,"all_city_parameter_inputs"))), All_city_list!F2730,INDIRECT(ADDRESS(B2731,1,1,1,"all_city_parameter_inputs"))))</f>
        <v>bus_to_passenger_ratio</v>
      </c>
      <c r="G2731" s="4" t="str" cm="1">
        <f t="array" aca="1" ref="G2731" ca="1">IF(AND(ISBLANK(INDIRECT(ADDRESS(B2731,3,1,1,"all_city_parameter_inputs"))),ISBLANK(INDIRECT(ADDRESS(B2731,2,1,1,"all_city_parameter_inputs")))),"",IF(ISBLANK(INDIRECT(ADDRESS(B2731,2,1,1,"all_city_parameter_inputs"))),"",INDIRECT(ADDRESS(B2731,2,1,1,"all_city_parameter_inputs"))))</f>
        <v>beta</v>
      </c>
      <c r="H2731" s="17" cm="1">
        <f t="array" aca="1" ref="H2731" ca="1">IF(ISBLANK(INDIRECT(ADDRESS(B2731,A2731,1,1,"all_city_parameter_inputs"))), "--",INDIRECT(ADDRESS(B2731,A2731,1,1,"all_city_parameter_inputs")))</f>
        <v>232.97799999999998</v>
      </c>
      <c r="I2731" s="17" t="str">
        <f ca="1">IF(OR(G2731="alpha",G2731="beta",G2731="sd",G2731="mean"),"--",VLOOKUP(C2731,Default!$B$5:$H$113,7,FALSE))</f>
        <v>--</v>
      </c>
      <c r="J2731" s="4" t="str">
        <f ca="1">VLOOKUP(F2731,Lookup!$C$5:$D$109,2, FALSE)</f>
        <v>Travel values</v>
      </c>
      <c r="K2731" s="4" t="str">
        <f ca="1">VLOOKUP(C2731,Default!$B$4:$E$113,4, FALSE)</f>
        <v>number of buses per passenger</v>
      </c>
      <c r="L2731" s="21" t="str" cm="1">
        <f t="array" aca="1" ref="L2731" ca="1">IF(ISNA(VLOOKUP(D2731,Grouped_Sources!$C:$C,1,FALSE)),"", INDIRECT(VLOOKUP(D2731,Grouped_Sources!$C:$G,5,FALSE)))</f>
        <v>BusPassengerRatios_WriteUp_v.xx.docx on  on OneDrive Ali Abbas - ITHIM Global\Methods and Processes\Input Parameters\BusPassengerRatio</v>
      </c>
      <c r="M2731" s="21"/>
      <c r="N2731" s="21"/>
      <c r="O2731" s="21"/>
    </row>
    <row r="2732" spans="1:15">
      <c r="A2732" s="5">
        <f t="shared" si="404"/>
        <v>30</v>
      </c>
      <c r="B2732" s="5">
        <f t="shared" si="405"/>
        <v>57</v>
      </c>
      <c r="C2732" s="5" t="str">
        <f t="shared" ca="1" si="403"/>
        <v>truck_to_car_ratio</v>
      </c>
      <c r="D2732" s="5" t="str">
        <f t="shared" ca="1" si="406"/>
        <v>truck_to_car_ratio_port_louis</v>
      </c>
      <c r="E2732" s="4" t="str" cm="1">
        <f t="array" aca="1" ref="E2732" ca="1">INDIRECT(ADDRESS(1,A2732,1,1,"all_city_parameter_inputs"))</f>
        <v>port_louis</v>
      </c>
      <c r="F2732" s="6" t="str" cm="1">
        <f t="array" aca="1" ref="F2732" ca="1">IF(AND(ISBLANK(INDIRECT(ADDRESS(B2732,2,1,1,"all_city_parameter_inputs"))), ISBLANK(INDIRECT(ADDRESS(B2732,1,1,1,"all_city_parameter_inputs")))), "", IF(ISBLANK(INDIRECT(ADDRESS(B2732,1,1,1,"all_city_parameter_inputs"))), All_city_list!F2731,INDIRECT(ADDRESS(B2732,1,1,1,"all_city_parameter_inputs"))))</f>
        <v>truck_to_car_ratio</v>
      </c>
      <c r="G2732" s="4" t="str" cm="1">
        <f t="array" aca="1" ref="G2732" ca="1">IF(AND(ISBLANK(INDIRECT(ADDRESS(B2732,3,1,1,"all_city_parameter_inputs"))),ISBLANK(INDIRECT(ADDRESS(B2732,2,1,1,"all_city_parameter_inputs")))),"",IF(ISBLANK(INDIRECT(ADDRESS(B2732,2,1,1,"all_city_parameter_inputs"))),"",INDIRECT(ADDRESS(B2732,2,1,1,"all_city_parameter_inputs"))))</f>
        <v>constant</v>
      </c>
      <c r="H2732" s="17" cm="1">
        <f t="array" aca="1" ref="H2732" ca="1">IF(ISBLANK(INDIRECT(ADDRESS(B2732,A2732,1,1,"all_city_parameter_inputs"))), "--",INDIRECT(ADDRESS(B2732,A2732,1,1,"all_city_parameter_inputs")))</f>
        <v>0.3</v>
      </c>
      <c r="I2732" s="17">
        <f ca="1">IF(OR(G2732="alpha",G2732="beta",G2732="sd",G2732="mean"),"--",VLOOKUP(C2732,Default!$B$5:$H$113,7,FALSE))</f>
        <v>0.3</v>
      </c>
      <c r="J2732" s="4" t="str">
        <f ca="1">VLOOKUP(F2732,Lookup!$C$5:$D$109,2, FALSE)</f>
        <v>Travel values</v>
      </c>
      <c r="K2732" s="4" t="str">
        <f ca="1">VLOOKUP(C2732,Default!$B$4:$E$113,4, FALSE)</f>
        <v>ratio of truck kilometers to car km travelled, used to add ghost trips that are not changed between the different scenarios</v>
      </c>
      <c r="L2732" s="21" t="str" cm="1">
        <f t="array" aca="1" ref="L2732" ca="1">IF(ISNA(VLOOKUP(D2732,Grouped_Sources!$C:$C,1,FALSE)),"", INDIRECT(VLOOKUP(D2732,Grouped_Sources!$C:$G,5,FALSE)))</f>
        <v>TruckCarRatio_WriteUp_v.xx.docx on  on OneDrive Ali Abbas - ITHIM Global\Methods and Processes\Input Parameters\TruckCarRatio</v>
      </c>
      <c r="M2732" s="21"/>
      <c r="N2732" s="21"/>
      <c r="O2732" s="21"/>
    </row>
    <row r="2733" spans="1:15">
      <c r="A2733" s="5">
        <f t="shared" si="404"/>
        <v>30</v>
      </c>
      <c r="B2733" s="5">
        <f t="shared" si="405"/>
        <v>58</v>
      </c>
      <c r="C2733" s="5" t="str">
        <f t="shared" ca="1" si="403"/>
        <v>truck_to_car_ratio</v>
      </c>
      <c r="D2733" s="5" t="str">
        <f t="shared" ca="1" si="406"/>
        <v>truck_to_car_ratio_port_louis</v>
      </c>
      <c r="E2733" s="4" t="str" cm="1">
        <f t="array" aca="1" ref="E2733" ca="1">INDIRECT(ADDRESS(1,A2733,1,1,"all_city_parameter_inputs"))</f>
        <v>port_louis</v>
      </c>
      <c r="F2733" s="6" t="str" cm="1">
        <f t="array" aca="1" ref="F2733" ca="1">IF(AND(ISBLANK(INDIRECT(ADDRESS(B2733,2,1,1,"all_city_parameter_inputs"))), ISBLANK(INDIRECT(ADDRESS(B2733,1,1,1,"all_city_parameter_inputs")))), "", IF(ISBLANK(INDIRECT(ADDRESS(B2733,1,1,1,"all_city_parameter_inputs"))), All_city_list!F2732,INDIRECT(ADDRESS(B2733,1,1,1,"all_city_parameter_inputs"))))</f>
        <v>truck_to_car_ratio</v>
      </c>
      <c r="G2733" s="4" t="str" cm="1">
        <f t="array" aca="1" ref="G2733" ca="1">IF(AND(ISBLANK(INDIRECT(ADDRESS(B2733,3,1,1,"all_city_parameter_inputs"))),ISBLANK(INDIRECT(ADDRESS(B2733,2,1,1,"all_city_parameter_inputs")))),"",IF(ISBLANK(INDIRECT(ADDRESS(B2733,2,1,1,"all_city_parameter_inputs"))),"",INDIRECT(ADDRESS(B2733,2,1,1,"all_city_parameter_inputs"))))</f>
        <v>alpha</v>
      </c>
      <c r="H2733" s="17" cm="1">
        <f t="array" aca="1" ref="H2733" ca="1">IF(ISBLANK(INDIRECT(ADDRESS(B2733,A2733,1,1,"all_city_parameter_inputs"))), "--",INDIRECT(ADDRESS(B2733,A2733,1,1,"all_city_parameter_inputs")))</f>
        <v>3.731999999999998</v>
      </c>
      <c r="I2733" s="17" t="str">
        <f ca="1">IF(OR(G2733="alpha",G2733="beta",G2733="sd",G2733="mean"),"--",VLOOKUP(C2733,Default!$B$5:$H$113,7,FALSE))</f>
        <v>--</v>
      </c>
      <c r="J2733" s="4" t="str">
        <f ca="1">VLOOKUP(F2733,Lookup!$C$5:$D$109,2, FALSE)</f>
        <v>Travel values</v>
      </c>
      <c r="K2733" s="4" t="str">
        <f ca="1">VLOOKUP(C2733,Default!$B$4:$E$113,4, FALSE)</f>
        <v>ratio of truck kilometers to car km travelled, used to add ghost trips that are not changed between the different scenarios</v>
      </c>
      <c r="L2733" s="21" t="str" cm="1">
        <f t="array" aca="1" ref="L2733" ca="1">IF(ISNA(VLOOKUP(D2733,Grouped_Sources!$C:$C,1,FALSE)),"", INDIRECT(VLOOKUP(D2733,Grouped_Sources!$C:$G,5,FALSE)))</f>
        <v>TruckCarRatio_WriteUp_v.xx.docx on  on OneDrive Ali Abbas - ITHIM Global\Methods and Processes\Input Parameters\TruckCarRatio</v>
      </c>
      <c r="M2733" s="21"/>
      <c r="N2733" s="21"/>
      <c r="O2733" s="21"/>
    </row>
    <row r="2734" spans="1:15">
      <c r="A2734" s="5">
        <f t="shared" si="404"/>
        <v>30</v>
      </c>
      <c r="B2734" s="5">
        <f t="shared" si="405"/>
        <v>59</v>
      </c>
      <c r="C2734" s="5" t="str">
        <f t="shared" ca="1" si="403"/>
        <v>truck_to_car_ratio</v>
      </c>
      <c r="D2734" s="5" t="str">
        <f t="shared" ca="1" si="406"/>
        <v>truck_to_car_ratio_port_louis</v>
      </c>
      <c r="E2734" s="4" t="str" cm="1">
        <f t="array" aca="1" ref="E2734" ca="1">INDIRECT(ADDRESS(1,A2734,1,1,"all_city_parameter_inputs"))</f>
        <v>port_louis</v>
      </c>
      <c r="F2734" s="6" t="str" cm="1">
        <f t="array" aca="1" ref="F2734" ca="1">IF(AND(ISBLANK(INDIRECT(ADDRESS(B2734,2,1,1,"all_city_parameter_inputs"))), ISBLANK(INDIRECT(ADDRESS(B2734,1,1,1,"all_city_parameter_inputs")))), "", IF(ISBLANK(INDIRECT(ADDRESS(B2734,1,1,1,"all_city_parameter_inputs"))), All_city_list!F2733,INDIRECT(ADDRESS(B2734,1,1,1,"all_city_parameter_inputs"))))</f>
        <v>truck_to_car_ratio</v>
      </c>
      <c r="G2734" s="4" t="str" cm="1">
        <f t="array" aca="1" ref="G2734" ca="1">IF(AND(ISBLANK(INDIRECT(ADDRESS(B2734,3,1,1,"all_city_parameter_inputs"))),ISBLANK(INDIRECT(ADDRESS(B2734,2,1,1,"all_city_parameter_inputs")))),"",IF(ISBLANK(INDIRECT(ADDRESS(B2734,2,1,1,"all_city_parameter_inputs"))),"",INDIRECT(ADDRESS(B2734,2,1,1,"all_city_parameter_inputs"))))</f>
        <v>beta</v>
      </c>
      <c r="H2734" s="17" cm="1">
        <f t="array" aca="1" ref="H2734" ca="1">IF(ISBLANK(INDIRECT(ADDRESS(B2734,A2734,1,1,"all_city_parameter_inputs"))), "--",INDIRECT(ADDRESS(B2734,A2734,1,1,"all_city_parameter_inputs")))</f>
        <v>8.7079999999999949</v>
      </c>
      <c r="I2734" s="17" t="str">
        <f ca="1">IF(OR(G2734="alpha",G2734="beta",G2734="sd",G2734="mean"),"--",VLOOKUP(C2734,Default!$B$5:$H$113,7,FALSE))</f>
        <v>--</v>
      </c>
      <c r="J2734" s="4" t="str">
        <f ca="1">VLOOKUP(F2734,Lookup!$C$5:$D$109,2, FALSE)</f>
        <v>Travel values</v>
      </c>
      <c r="K2734" s="4" t="str">
        <f ca="1">VLOOKUP(C2734,Default!$B$4:$E$113,4, FALSE)</f>
        <v>ratio of truck kilometers to car km travelled, used to add ghost trips that are not changed between the different scenarios</v>
      </c>
      <c r="L2734" s="21" t="str" cm="1">
        <f t="array" aca="1" ref="L2734" ca="1">IF(ISNA(VLOOKUP(D2734,Grouped_Sources!$C:$C,1,FALSE)),"", INDIRECT(VLOOKUP(D2734,Grouped_Sources!$C:$G,5,FALSE)))</f>
        <v>TruckCarRatio_WriteUp_v.xx.docx on  on OneDrive Ali Abbas - ITHIM Global\Methods and Processes\Input Parameters\TruckCarRatio</v>
      </c>
      <c r="M2734" s="21"/>
      <c r="N2734" s="21"/>
      <c r="O2734" s="21"/>
    </row>
    <row r="2735" spans="1:15">
      <c r="A2735" s="5">
        <f t="shared" si="404"/>
        <v>30</v>
      </c>
      <c r="B2735" s="5">
        <f t="shared" si="405"/>
        <v>60</v>
      </c>
      <c r="C2735" s="5" t="str">
        <f t="shared" ca="1" si="403"/>
        <v>PM_emission_confidence</v>
      </c>
      <c r="D2735" s="5" t="str">
        <f t="shared" ca="1" si="406"/>
        <v>PM_emission_confidence_port_louis</v>
      </c>
      <c r="E2735" s="4" t="str" cm="1">
        <f t="array" aca="1" ref="E2735" ca="1">INDIRECT(ADDRESS(1,A2735,1,1,"all_city_parameter_inputs"))</f>
        <v>port_louis</v>
      </c>
      <c r="F2735" s="6" t="str" cm="1">
        <f t="array" aca="1" ref="F2735" ca="1">IF(AND(ISBLANK(INDIRECT(ADDRESS(B2735,2,1,1,"all_city_parameter_inputs"))), ISBLANK(INDIRECT(ADDRESS(B2735,1,1,1,"all_city_parameter_inputs")))), "", IF(ISBLANK(INDIRECT(ADDRESS(B2735,1,1,1,"all_city_parameter_inputs"))), All_city_list!F2734,INDIRECT(ADDRESS(B2735,1,1,1,"all_city_parameter_inputs"))))</f>
        <v>PM_emission_confidence</v>
      </c>
      <c r="G2735" s="4" t="str" cm="1">
        <f t="array" aca="1" ref="G2735" ca="1">IF(AND(ISBLANK(INDIRECT(ADDRESS(B2735,3,1,1,"all_city_parameter_inputs"))),ISBLANK(INDIRECT(ADDRESS(B2735,2,1,1,"all_city_parameter_inputs")))),"",IF(ISBLANK(INDIRECT(ADDRESS(B2735,2,1,1,"all_city_parameter_inputs"))),"",INDIRECT(ADDRESS(B2735,2,1,1,"all_city_parameter_inputs"))))</f>
        <v>sample</v>
      </c>
      <c r="H2735" s="17" cm="1">
        <f t="array" aca="1" ref="H2735" ca="1">IF(ISBLANK(INDIRECT(ADDRESS(B2735,A2735,1,1,"all_city_parameter_inputs"))), "--",INDIRECT(ADDRESS(B2735,A2735,1,1,"all_city_parameter_inputs")))</f>
        <v>0.5</v>
      </c>
      <c r="I2735" s="17">
        <f ca="1">IF(OR(G2735="alpha",G2735="beta",G2735="sd",G2735="mean"),"--",VLOOKUP(C2735,Default!$B$5:$H$113,7,FALSE))</f>
        <v>1</v>
      </c>
      <c r="J2735" s="4" t="str">
        <f ca="1">VLOOKUP(F2735,Lookup!$C$5:$D$109,2, FALSE)</f>
        <v>Pollution values</v>
      </c>
      <c r="K2735" s="4" t="str">
        <f ca="1">VLOOKUP(C2735,Default!$B$4:$E$113,4,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735" s="29" t="str" cm="1">
        <f t="array" aca="1" ref="L2735" ca="1">IF(ISNA(VLOOKUP(D2735,Grouped_Sources!$C:$C,1,FALSE)),"", INDIRECT(VLOOKUP(D2735,Grouped_Sources!$C:$G,5,FALSE)))</f>
        <v/>
      </c>
      <c r="M2735" s="29"/>
      <c r="N2735" s="21"/>
    </row>
    <row r="2736" spans="1:15">
      <c r="A2736" s="5">
        <f t="shared" si="404"/>
        <v>30</v>
      </c>
      <c r="B2736" s="5">
        <f t="shared" si="405"/>
        <v>61</v>
      </c>
      <c r="C2736" s="5" t="str">
        <f t="shared" ca="1" si="403"/>
        <v>distance_scalar_car_taxi</v>
      </c>
      <c r="D2736" s="5" t="str">
        <f t="shared" ca="1" si="406"/>
        <v>distance_scalar_car_taxi_port_louis</v>
      </c>
      <c r="E2736" s="4" t="str" cm="1">
        <f t="array" aca="1" ref="E2736" ca="1">INDIRECT(ADDRESS(1,A2736,1,1,"all_city_parameter_inputs"))</f>
        <v>port_louis</v>
      </c>
      <c r="F2736" s="6" t="str" cm="1">
        <f t="array" aca="1" ref="F2736" ca="1">IF(AND(ISBLANK(INDIRECT(ADDRESS(B2736,2,1,1,"all_city_parameter_inputs"))), ISBLANK(INDIRECT(ADDRESS(B2736,1,1,1,"all_city_parameter_inputs")))), "", IF(ISBLANK(INDIRECT(ADDRESS(B2736,1,1,1,"all_city_parameter_inputs"))), All_city_list!F2735,INDIRECT(ADDRESS(B2736,1,1,1,"all_city_parameter_inputs"))))</f>
        <v>distance_scalar_car_taxi</v>
      </c>
      <c r="G2736" s="4" t="str" cm="1">
        <f t="array" aca="1" ref="G2736" ca="1">IF(AND(ISBLANK(INDIRECT(ADDRESS(B2736,3,1,1,"all_city_parameter_inputs"))),ISBLANK(INDIRECT(ADDRESS(B2736,2,1,1,"all_city_parameter_inputs")))),"",IF(ISBLANK(INDIRECT(ADDRESS(B2736,2,1,1,"all_city_parameter_inputs"))),"",INDIRECT(ADDRESS(B2736,2,1,1,"all_city_parameter_inputs"))))</f>
        <v>constant</v>
      </c>
      <c r="H2736" s="17" cm="1">
        <f t="array" aca="1" ref="H2736" ca="1">IF(ISBLANK(INDIRECT(ADDRESS(B2736,A2736,1,1,"all_city_parameter_inputs"))), "--",INDIRECT(ADDRESS(B2736,A2736,1,1,"all_city_parameter_inputs")))</f>
        <v>1</v>
      </c>
      <c r="I2736" s="17">
        <f ca="1">IF(OR(G2736="alpha",G2736="beta",G2736="sd",G2736="mean"),"--",VLOOKUP(C2736,Default!$B$5:$H$113,7,FALSE))</f>
        <v>1</v>
      </c>
      <c r="J2736" s="4" t="str">
        <f ca="1">VLOOKUP(F2736,Lookup!$C$5:$D$109,2, FALSE)</f>
        <v>Travel values</v>
      </c>
      <c r="K2736" s="4" t="str">
        <f ca="1">VLOOKUP(C2736,Default!$B$4:$E$113,4, FALSE)</f>
        <v>scalar for car/taxi distance, i.e. all car and taxi trips get scaled by this scalar</v>
      </c>
      <c r="L2736" s="21" t="str" cm="1">
        <f t="array" aca="1" ref="L2736" ca="1">IF(ISNA(VLOOKUP(D2736,Grouped_Sources!$C:$C,1,FALSE)),"", INDIRECT(VLOOKUP(D2736,Grouped_Sources!$C:$G,5,FALSE)))</f>
        <v xml:space="preserve"> on OneDrive Ali Abbas - ITHIM Global\Methods and Processes\Input Parameters\DistanceScalars</v>
      </c>
      <c r="M2736" s="21"/>
      <c r="N2736" s="21"/>
    </row>
    <row r="2737" spans="1:14">
      <c r="A2737" s="5">
        <f t="shared" si="404"/>
        <v>30</v>
      </c>
      <c r="B2737" s="5">
        <f t="shared" si="405"/>
        <v>62</v>
      </c>
      <c r="C2737" s="5" t="str">
        <f t="shared" ca="1" si="403"/>
        <v>distance_scalar_car_taxi</v>
      </c>
      <c r="D2737" s="5" t="str">
        <f t="shared" ca="1" si="406"/>
        <v>distance_scalar_car_taxi_port_louis</v>
      </c>
      <c r="E2737" s="4" t="str" cm="1">
        <f t="array" aca="1" ref="E2737" ca="1">INDIRECT(ADDRESS(1,A2737,1,1,"all_city_parameter_inputs"))</f>
        <v>port_louis</v>
      </c>
      <c r="F2737" s="6" t="str" cm="1">
        <f t="array" aca="1" ref="F2737" ca="1">IF(AND(ISBLANK(INDIRECT(ADDRESS(B2737,2,1,1,"all_city_parameter_inputs"))), ISBLANK(INDIRECT(ADDRESS(B2737,1,1,1,"all_city_parameter_inputs")))), "", IF(ISBLANK(INDIRECT(ADDRESS(B2737,1,1,1,"all_city_parameter_inputs"))), All_city_list!F2736,INDIRECT(ADDRESS(B2737,1,1,1,"all_city_parameter_inputs"))))</f>
        <v>distance_scalar_car_taxi</v>
      </c>
      <c r="G2737" s="4" t="str" cm="1">
        <f t="array" aca="1" ref="G2737" ca="1">IF(AND(ISBLANK(INDIRECT(ADDRESS(B2737,3,1,1,"all_city_parameter_inputs"))),ISBLANK(INDIRECT(ADDRESS(B2737,2,1,1,"all_city_parameter_inputs")))),"",IF(ISBLANK(INDIRECT(ADDRESS(B2737,2,1,1,"all_city_parameter_inputs"))),"",INDIRECT(ADDRESS(B2737,2,1,1,"all_city_parameter_inputs"))))</f>
        <v>mean</v>
      </c>
      <c r="H2737" s="17" cm="1">
        <f t="array" aca="1" ref="H2737" ca="1">IF(ISBLANK(INDIRECT(ADDRESS(B2737,A2737,1,1,"all_city_parameter_inputs"))), "--",INDIRECT(ADDRESS(B2737,A2737,1,1,"all_city_parameter_inputs")))</f>
        <v>0.99863656371138698</v>
      </c>
      <c r="I2737" s="17" t="str">
        <f ca="1">IF(OR(G2737="alpha",G2737="beta",G2737="sd",G2737="mean"),"--",VLOOKUP(C2737,Default!$B$5:$H$113,7,FALSE))</f>
        <v>--</v>
      </c>
      <c r="J2737" s="4" t="str">
        <f ca="1">VLOOKUP(F2737,Lookup!$C$5:$D$109,2, FALSE)</f>
        <v>Travel values</v>
      </c>
      <c r="K2737" s="4" t="str">
        <f ca="1">VLOOKUP(C2737,Default!$B$4:$E$113,4, FALSE)</f>
        <v>scalar for car/taxi distance, i.e. all car and taxi trips get scaled by this scalar</v>
      </c>
      <c r="L2737" s="21" t="str" cm="1">
        <f t="array" aca="1" ref="L2737" ca="1">IF(ISNA(VLOOKUP(D2737,Grouped_Sources!$C:$C,1,FALSE)),"", INDIRECT(VLOOKUP(D2737,Grouped_Sources!$C:$G,5,FALSE)))</f>
        <v xml:space="preserve"> on OneDrive Ali Abbas - ITHIM Global\Methods and Processes\Input Parameters\DistanceScalars</v>
      </c>
      <c r="M2737" s="21"/>
      <c r="N2737" s="21"/>
    </row>
    <row r="2738" spans="1:14">
      <c r="A2738" s="5">
        <f t="shared" si="404"/>
        <v>30</v>
      </c>
      <c r="B2738" s="5">
        <f t="shared" si="405"/>
        <v>63</v>
      </c>
      <c r="C2738" s="5" t="str">
        <f t="shared" ca="1" si="403"/>
        <v>distance_scalar_car_taxi</v>
      </c>
      <c r="D2738" s="5" t="str">
        <f t="shared" ca="1" si="406"/>
        <v>distance_scalar_car_taxi_port_louis</v>
      </c>
      <c r="E2738" s="4" t="str" cm="1">
        <f t="array" aca="1" ref="E2738" ca="1">INDIRECT(ADDRESS(1,A2738,1,1,"all_city_parameter_inputs"))</f>
        <v>port_louis</v>
      </c>
      <c r="F2738" s="6" t="str" cm="1">
        <f t="array" aca="1" ref="F2738" ca="1">IF(AND(ISBLANK(INDIRECT(ADDRESS(B2738,2,1,1,"all_city_parameter_inputs"))), ISBLANK(INDIRECT(ADDRESS(B2738,1,1,1,"all_city_parameter_inputs")))), "", IF(ISBLANK(INDIRECT(ADDRESS(B2738,1,1,1,"all_city_parameter_inputs"))), All_city_list!F2737,INDIRECT(ADDRESS(B2738,1,1,1,"all_city_parameter_inputs"))))</f>
        <v>distance_scalar_car_taxi</v>
      </c>
      <c r="G2738" s="4" t="str" cm="1">
        <f t="array" aca="1" ref="G2738" ca="1">IF(AND(ISBLANK(INDIRECT(ADDRESS(B2738,3,1,1,"all_city_parameter_inputs"))),ISBLANK(INDIRECT(ADDRESS(B2738,2,1,1,"all_city_parameter_inputs")))),"",IF(ISBLANK(INDIRECT(ADDRESS(B2738,2,1,1,"all_city_parameter_inputs"))),"",INDIRECT(ADDRESS(B2738,2,1,1,"all_city_parameter_inputs"))))</f>
        <v>sd</v>
      </c>
      <c r="H2738" s="17" cm="1">
        <f t="array" aca="1" ref="H2738" ca="1">IF(ISBLANK(INDIRECT(ADDRESS(B2738,A2738,1,1,"all_city_parameter_inputs"))), "--",INDIRECT(ADDRESS(B2738,A2738,1,1,"all_city_parameter_inputs")))</f>
        <v>1.05362571520268</v>
      </c>
      <c r="I2738" s="17" t="str">
        <f ca="1">IF(OR(G2738="alpha",G2738="beta",G2738="sd",G2738="mean"),"--",VLOOKUP(C2738,Default!$B$5:$H$113,7,FALSE))</f>
        <v>--</v>
      </c>
      <c r="J2738" s="4" t="str">
        <f ca="1">VLOOKUP(F2738,Lookup!$C$5:$D$109,2, FALSE)</f>
        <v>Travel values</v>
      </c>
      <c r="K2738" s="4" t="str">
        <f ca="1">VLOOKUP(C2738,Default!$B$4:$E$113,4, FALSE)</f>
        <v>scalar for car/taxi distance, i.e. all car and taxi trips get scaled by this scalar</v>
      </c>
      <c r="L2738" s="21" t="str" cm="1">
        <f t="array" aca="1" ref="L2738" ca="1">IF(ISNA(VLOOKUP(D2738,Grouped_Sources!$C:$C,1,FALSE)),"", INDIRECT(VLOOKUP(D2738,Grouped_Sources!$C:$G,5,FALSE)))</f>
        <v xml:space="preserve"> on OneDrive Ali Abbas - ITHIM Global\Methods and Processes\Input Parameters\DistanceScalars</v>
      </c>
      <c r="M2738" s="21"/>
      <c r="N2738" s="21"/>
    </row>
    <row r="2739" spans="1:14">
      <c r="A2739" s="5">
        <f t="shared" si="404"/>
        <v>30</v>
      </c>
      <c r="B2739" s="5">
        <f t="shared" si="405"/>
        <v>64</v>
      </c>
      <c r="C2739" s="5" t="str">
        <f t="shared" ca="1" si="403"/>
        <v>distance_scalar_motorcycle</v>
      </c>
      <c r="D2739" s="5" t="str">
        <f t="shared" ca="1" si="406"/>
        <v>distance_scalar_motorcycle_port_louis</v>
      </c>
      <c r="E2739" s="4" t="str" cm="1">
        <f t="array" aca="1" ref="E2739" ca="1">INDIRECT(ADDRESS(1,A2739,1,1,"all_city_parameter_inputs"))</f>
        <v>port_louis</v>
      </c>
      <c r="F2739" s="6" t="str" cm="1">
        <f t="array" aca="1" ref="F2739" ca="1">IF(AND(ISBLANK(INDIRECT(ADDRESS(B2739,2,1,1,"all_city_parameter_inputs"))), ISBLANK(INDIRECT(ADDRESS(B2739,1,1,1,"all_city_parameter_inputs")))), "", IF(ISBLANK(INDIRECT(ADDRESS(B2739,1,1,1,"all_city_parameter_inputs"))), All_city_list!F2738,INDIRECT(ADDRESS(B2739,1,1,1,"all_city_parameter_inputs"))))</f>
        <v>distance_scalar_motorcycle</v>
      </c>
      <c r="G2739" s="4" t="str" cm="1">
        <f t="array" aca="1" ref="G2739" ca="1">IF(AND(ISBLANK(INDIRECT(ADDRESS(B2739,3,1,1,"all_city_parameter_inputs"))),ISBLANK(INDIRECT(ADDRESS(B2739,2,1,1,"all_city_parameter_inputs")))),"",IF(ISBLANK(INDIRECT(ADDRESS(B2739,2,1,1,"all_city_parameter_inputs"))),"",INDIRECT(ADDRESS(B2739,2,1,1,"all_city_parameter_inputs"))))</f>
        <v>constant</v>
      </c>
      <c r="H2739" s="17" cm="1">
        <f t="array" aca="1" ref="H2739" ca="1">IF(ISBLANK(INDIRECT(ADDRESS(B2739,A2739,1,1,"all_city_parameter_inputs"))), "--",INDIRECT(ADDRESS(B2739,A2739,1,1,"all_city_parameter_inputs")))</f>
        <v>1</v>
      </c>
      <c r="I2739" s="17">
        <f ca="1">IF(OR(G2739="alpha",G2739="beta",G2739="sd",G2739="mean"),"--",VLOOKUP(C2739,Default!$B$5:$H$113,7,FALSE))</f>
        <v>1</v>
      </c>
      <c r="J2739" s="4" t="str">
        <f ca="1">VLOOKUP(F2739,Lookup!$C$5:$D$109,2, FALSE)</f>
        <v>Travel values</v>
      </c>
      <c r="K2739" s="4" t="str">
        <f ca="1">VLOOKUP(C2739,Default!$B$4:$E$113,4, FALSE)</f>
        <v>scalar for motorcycle distance, i.e. all motorbike trips are scaled by this scalar</v>
      </c>
      <c r="L2739" s="21" t="str" cm="1">
        <f t="array" aca="1" ref="L2739" ca="1">IF(ISNA(VLOOKUP(D2739,Grouped_Sources!$C:$C,1,FALSE)),"", INDIRECT(VLOOKUP(D2739,Grouped_Sources!$C:$G,5,FALSE)))</f>
        <v xml:space="preserve"> on OneDrive Ali Abbas - ITHIM Global\Methods and Processes\Input Parameters\DistanceScalars</v>
      </c>
      <c r="M2739" s="21"/>
      <c r="N2739" s="21"/>
    </row>
    <row r="2740" spans="1:14">
      <c r="A2740" s="5">
        <f t="shared" si="404"/>
        <v>30</v>
      </c>
      <c r="B2740" s="5">
        <f t="shared" si="405"/>
        <v>65</v>
      </c>
      <c r="C2740" s="5" t="str">
        <f t="shared" ca="1" si="403"/>
        <v>distance_scalar_motorcycle</v>
      </c>
      <c r="D2740" s="5" t="str">
        <f t="shared" ca="1" si="406"/>
        <v>distance_scalar_motorcycle_port_louis</v>
      </c>
      <c r="E2740" s="4" t="str" cm="1">
        <f t="array" aca="1" ref="E2740" ca="1">INDIRECT(ADDRESS(1,A2740,1,1,"all_city_parameter_inputs"))</f>
        <v>port_louis</v>
      </c>
      <c r="F2740" s="6" t="str" cm="1">
        <f t="array" aca="1" ref="F2740" ca="1">IF(AND(ISBLANK(INDIRECT(ADDRESS(B2740,2,1,1,"all_city_parameter_inputs"))), ISBLANK(INDIRECT(ADDRESS(B2740,1,1,1,"all_city_parameter_inputs")))), "", IF(ISBLANK(INDIRECT(ADDRESS(B2740,1,1,1,"all_city_parameter_inputs"))), All_city_list!F2739,INDIRECT(ADDRESS(B2740,1,1,1,"all_city_parameter_inputs"))))</f>
        <v>distance_scalar_motorcycle</v>
      </c>
      <c r="G2740" s="4" t="str" cm="1">
        <f t="array" aca="1" ref="G2740" ca="1">IF(AND(ISBLANK(INDIRECT(ADDRESS(B2740,3,1,1,"all_city_parameter_inputs"))),ISBLANK(INDIRECT(ADDRESS(B2740,2,1,1,"all_city_parameter_inputs")))),"",IF(ISBLANK(INDIRECT(ADDRESS(B2740,2,1,1,"all_city_parameter_inputs"))),"",INDIRECT(ADDRESS(B2740,2,1,1,"all_city_parameter_inputs"))))</f>
        <v>mean</v>
      </c>
      <c r="H2740" s="17" cm="1">
        <f t="array" aca="1" ref="H2740" ca="1">IF(ISBLANK(INDIRECT(ADDRESS(B2740,A2740,1,1,"all_city_parameter_inputs"))), "--",INDIRECT(ADDRESS(B2740,A2740,1,1,"all_city_parameter_inputs")))</f>
        <v>0.99815300922899097</v>
      </c>
      <c r="I2740" s="17" t="str">
        <f ca="1">IF(OR(G2740="alpha",G2740="beta",G2740="sd",G2740="mean"),"--",VLOOKUP(C2740,Default!$B$5:$H$113,7,FALSE))</f>
        <v>--</v>
      </c>
      <c r="J2740" s="4" t="str">
        <f ca="1">VLOOKUP(F2740,Lookup!$C$5:$D$109,2, FALSE)</f>
        <v>Travel values</v>
      </c>
      <c r="K2740" s="4" t="str">
        <f ca="1">VLOOKUP(C2740,Default!$B$4:$E$113,4, FALSE)</f>
        <v>scalar for motorcycle distance, i.e. all motorbike trips are scaled by this scalar</v>
      </c>
      <c r="L2740" s="21" t="str" cm="1">
        <f t="array" aca="1" ref="L2740" ca="1">IF(ISNA(VLOOKUP(D2740,Grouped_Sources!$C:$C,1,FALSE)),"", INDIRECT(VLOOKUP(D2740,Grouped_Sources!$C:$G,5,FALSE)))</f>
        <v xml:space="preserve"> on OneDrive Ali Abbas - ITHIM Global\Methods and Processes\Input Parameters\DistanceScalars</v>
      </c>
      <c r="M2740" s="21"/>
      <c r="N2740" s="21"/>
    </row>
    <row r="2741" spans="1:14">
      <c r="A2741" s="5">
        <f t="shared" si="404"/>
        <v>30</v>
      </c>
      <c r="B2741" s="5">
        <f t="shared" si="405"/>
        <v>66</v>
      </c>
      <c r="C2741" s="5" t="str">
        <f t="shared" ca="1" si="403"/>
        <v>distance_scalar_motorcycle</v>
      </c>
      <c r="D2741" s="5" t="str">
        <f t="shared" ca="1" si="406"/>
        <v>distance_scalar_motorcycle_port_louis</v>
      </c>
      <c r="E2741" s="4" t="str" cm="1">
        <f t="array" aca="1" ref="E2741" ca="1">INDIRECT(ADDRESS(1,A2741,1,1,"all_city_parameter_inputs"))</f>
        <v>port_louis</v>
      </c>
      <c r="F2741" s="6" t="str" cm="1">
        <f t="array" aca="1" ref="F2741" ca="1">IF(AND(ISBLANK(INDIRECT(ADDRESS(B2741,2,1,1,"all_city_parameter_inputs"))), ISBLANK(INDIRECT(ADDRESS(B2741,1,1,1,"all_city_parameter_inputs")))), "", IF(ISBLANK(INDIRECT(ADDRESS(B2741,1,1,1,"all_city_parameter_inputs"))), All_city_list!F2740,INDIRECT(ADDRESS(B2741,1,1,1,"all_city_parameter_inputs"))))</f>
        <v>distance_scalar_motorcycle</v>
      </c>
      <c r="G2741" s="4" t="str" cm="1">
        <f t="array" aca="1" ref="G2741" ca="1">IF(AND(ISBLANK(INDIRECT(ADDRESS(B2741,3,1,1,"all_city_parameter_inputs"))),ISBLANK(INDIRECT(ADDRESS(B2741,2,1,1,"all_city_parameter_inputs")))),"",IF(ISBLANK(INDIRECT(ADDRESS(B2741,2,1,1,"all_city_parameter_inputs"))),"",INDIRECT(ADDRESS(B2741,2,1,1,"all_city_parameter_inputs"))))</f>
        <v>sd</v>
      </c>
      <c r="H2741" s="17" cm="1">
        <f t="array" aca="1" ref="H2741" ca="1">IF(ISBLANK(INDIRECT(ADDRESS(B2741,A2741,1,1,"all_city_parameter_inputs"))), "--",INDIRECT(ADDRESS(B2741,A2741,1,1,"all_city_parameter_inputs")))</f>
        <v>1.06269297199219</v>
      </c>
      <c r="I2741" s="17" t="str">
        <f ca="1">IF(OR(G2741="alpha",G2741="beta",G2741="sd",G2741="mean"),"--",VLOOKUP(C2741,Default!$B$5:$H$113,7,FALSE))</f>
        <v>--</v>
      </c>
      <c r="J2741" s="4" t="str">
        <f ca="1">VLOOKUP(F2741,Lookup!$C$5:$D$109,2, FALSE)</f>
        <v>Travel values</v>
      </c>
      <c r="K2741" s="4" t="str">
        <f ca="1">VLOOKUP(C2741,Default!$B$4:$E$113,4, FALSE)</f>
        <v>scalar for motorcycle distance, i.e. all motorbike trips are scaled by this scalar</v>
      </c>
      <c r="L2741" s="21" t="str" cm="1">
        <f t="array" aca="1" ref="L2741" ca="1">IF(ISNA(VLOOKUP(D2741,Grouped_Sources!$C:$C,1,FALSE)),"", INDIRECT(VLOOKUP(D2741,Grouped_Sources!$C:$G,5,FALSE)))</f>
        <v xml:space="preserve"> on OneDrive Ali Abbas - ITHIM Global\Methods and Processes\Input Parameters\DistanceScalars</v>
      </c>
      <c r="M2741" s="21"/>
      <c r="N2741" s="21"/>
    </row>
    <row r="2742" spans="1:14">
      <c r="A2742" s="5">
        <f t="shared" si="404"/>
        <v>30</v>
      </c>
      <c r="B2742" s="5">
        <f t="shared" si="405"/>
        <v>67</v>
      </c>
      <c r="C2742" s="5" t="str">
        <f t="shared" ca="1" si="403"/>
        <v>distance_scalar_pt</v>
      </c>
      <c r="D2742" s="5" t="str">
        <f t="shared" ca="1" si="406"/>
        <v>distance_scalar_pt_port_louis</v>
      </c>
      <c r="E2742" s="4" t="str" cm="1">
        <f t="array" aca="1" ref="E2742" ca="1">INDIRECT(ADDRESS(1,A2742,1,1,"all_city_parameter_inputs"))</f>
        <v>port_louis</v>
      </c>
      <c r="F2742" s="6" t="str" cm="1">
        <f t="array" aca="1" ref="F2742" ca="1">IF(AND(ISBLANK(INDIRECT(ADDRESS(B2742,2,1,1,"all_city_parameter_inputs"))), ISBLANK(INDIRECT(ADDRESS(B2742,1,1,1,"all_city_parameter_inputs")))), "", IF(ISBLANK(INDIRECT(ADDRESS(B2742,1,1,1,"all_city_parameter_inputs"))), All_city_list!F2741,INDIRECT(ADDRESS(B2742,1,1,1,"all_city_parameter_inputs"))))</f>
        <v>distance_scalar_pt</v>
      </c>
      <c r="G2742" s="4" t="str" cm="1">
        <f t="array" aca="1" ref="G2742" ca="1">IF(AND(ISBLANK(INDIRECT(ADDRESS(B2742,3,1,1,"all_city_parameter_inputs"))),ISBLANK(INDIRECT(ADDRESS(B2742,2,1,1,"all_city_parameter_inputs")))),"",IF(ISBLANK(INDIRECT(ADDRESS(B2742,2,1,1,"all_city_parameter_inputs"))),"",INDIRECT(ADDRESS(B2742,2,1,1,"all_city_parameter_inputs"))))</f>
        <v>constant</v>
      </c>
      <c r="H2742" s="17" cm="1">
        <f t="array" aca="1" ref="H2742" ca="1">IF(ISBLANK(INDIRECT(ADDRESS(B2742,A2742,1,1,"all_city_parameter_inputs"))), "--",INDIRECT(ADDRESS(B2742,A2742,1,1,"all_city_parameter_inputs")))</f>
        <v>1</v>
      </c>
      <c r="I2742" s="17">
        <f ca="1">IF(OR(G2742="alpha",G2742="beta",G2742="sd",G2742="mean"),"--",VLOOKUP(C2742,Default!$B$5:$H$113,7,FALSE))</f>
        <v>1</v>
      </c>
      <c r="J2742" s="4" t="str">
        <f ca="1">VLOOKUP(F2742,Lookup!$C$5:$D$109,2, FALSE)</f>
        <v>Travel values</v>
      </c>
      <c r="K2742" s="4" t="str">
        <f ca="1">VLOOKUP(C2742,Default!$B$4:$E$113,4, FALSE)</f>
        <v>scalar for PT distance, i.e. all public transport journey (incl bus driver if added) are scaled by this scalar</v>
      </c>
      <c r="L2742" s="21" t="str" cm="1">
        <f t="array" aca="1" ref="L2742" ca="1">IF(ISNA(VLOOKUP(D2742,Grouped_Sources!$C:$C,1,FALSE)),"", INDIRECT(VLOOKUP(D2742,Grouped_Sources!$C:$G,5,FALSE)))</f>
        <v xml:space="preserve"> on OneDrive Ali Abbas - ITHIM Global\Methods and Processes\Input Parameters\DistanceScalars</v>
      </c>
      <c r="M2742" s="21"/>
      <c r="N2742" s="21"/>
    </row>
    <row r="2743" spans="1:14">
      <c r="A2743" s="5">
        <f t="shared" si="404"/>
        <v>30</v>
      </c>
      <c r="B2743" s="5">
        <f t="shared" si="405"/>
        <v>68</v>
      </c>
      <c r="C2743" s="5" t="str">
        <f t="shared" ca="1" si="403"/>
        <v>distance_scalar_pt</v>
      </c>
      <c r="D2743" s="5" t="str">
        <f t="shared" ca="1" si="406"/>
        <v>distance_scalar_pt_port_louis</v>
      </c>
      <c r="E2743" s="4" t="str" cm="1">
        <f t="array" aca="1" ref="E2743" ca="1">INDIRECT(ADDRESS(1,A2743,1,1,"all_city_parameter_inputs"))</f>
        <v>port_louis</v>
      </c>
      <c r="F2743" s="6" t="str" cm="1">
        <f t="array" aca="1" ref="F2743" ca="1">IF(AND(ISBLANK(INDIRECT(ADDRESS(B2743,2,1,1,"all_city_parameter_inputs"))), ISBLANK(INDIRECT(ADDRESS(B2743,1,1,1,"all_city_parameter_inputs")))), "", IF(ISBLANK(INDIRECT(ADDRESS(B2743,1,1,1,"all_city_parameter_inputs"))), All_city_list!F2742,INDIRECT(ADDRESS(B2743,1,1,1,"all_city_parameter_inputs"))))</f>
        <v>distance_scalar_pt</v>
      </c>
      <c r="G2743" s="4" t="str" cm="1">
        <f t="array" aca="1" ref="G2743" ca="1">IF(AND(ISBLANK(INDIRECT(ADDRESS(B2743,3,1,1,"all_city_parameter_inputs"))),ISBLANK(INDIRECT(ADDRESS(B2743,2,1,1,"all_city_parameter_inputs")))),"",IF(ISBLANK(INDIRECT(ADDRESS(B2743,2,1,1,"all_city_parameter_inputs"))),"",INDIRECT(ADDRESS(B2743,2,1,1,"all_city_parameter_inputs"))))</f>
        <v>mean</v>
      </c>
      <c r="H2743" s="17" cm="1">
        <f t="array" aca="1" ref="H2743" ca="1">IF(ISBLANK(INDIRECT(ADDRESS(B2743,A2743,1,1,"all_city_parameter_inputs"))), "--",INDIRECT(ADDRESS(B2743,A2743,1,1,"all_city_parameter_inputs")))</f>
        <v>0.99853830843487401</v>
      </c>
      <c r="I2743" s="17" t="str">
        <f ca="1">IF(OR(G2743="alpha",G2743="beta",G2743="sd",G2743="mean"),"--",VLOOKUP(C2743,Default!$B$5:$H$113,7,FALSE))</f>
        <v>--</v>
      </c>
      <c r="J2743" s="4" t="str">
        <f ca="1">VLOOKUP(F2743,Lookup!$C$5:$D$109,2, FALSE)</f>
        <v>Travel values</v>
      </c>
      <c r="K2743" s="4" t="str">
        <f ca="1">VLOOKUP(C2743,Default!$B$4:$E$113,4, FALSE)</f>
        <v>scalar for PT distance, i.e. all public transport journey (incl bus driver if added) are scaled by this scalar</v>
      </c>
      <c r="L2743" s="21" t="str" cm="1">
        <f t="array" aca="1" ref="L2743" ca="1">IF(ISNA(VLOOKUP(D2743,Grouped_Sources!$C:$C,1,FALSE)),"", INDIRECT(VLOOKUP(D2743,Grouped_Sources!$C:$G,5,FALSE)))</f>
        <v xml:space="preserve"> on OneDrive Ali Abbas - ITHIM Global\Methods and Processes\Input Parameters\DistanceScalars</v>
      </c>
      <c r="M2743" s="21"/>
      <c r="N2743" s="21"/>
    </row>
    <row r="2744" spans="1:14">
      <c r="A2744" s="5">
        <f t="shared" si="404"/>
        <v>30</v>
      </c>
      <c r="B2744" s="5">
        <f t="shared" si="405"/>
        <v>69</v>
      </c>
      <c r="C2744" s="5" t="str">
        <f t="shared" ca="1" si="403"/>
        <v>distance_scalar_pt</v>
      </c>
      <c r="D2744" s="5" t="str">
        <f t="shared" ca="1" si="406"/>
        <v>distance_scalar_pt_port_louis</v>
      </c>
      <c r="E2744" s="4" t="str" cm="1">
        <f t="array" aca="1" ref="E2744" ca="1">INDIRECT(ADDRESS(1,A2744,1,1,"all_city_parameter_inputs"))</f>
        <v>port_louis</v>
      </c>
      <c r="F2744" s="6" t="str" cm="1">
        <f t="array" aca="1" ref="F2744" ca="1">IF(AND(ISBLANK(INDIRECT(ADDRESS(B2744,2,1,1,"all_city_parameter_inputs"))), ISBLANK(INDIRECT(ADDRESS(B2744,1,1,1,"all_city_parameter_inputs")))), "", IF(ISBLANK(INDIRECT(ADDRESS(B2744,1,1,1,"all_city_parameter_inputs"))), All_city_list!F2743,INDIRECT(ADDRESS(B2744,1,1,1,"all_city_parameter_inputs"))))</f>
        <v>distance_scalar_pt</v>
      </c>
      <c r="G2744" s="4" t="str" cm="1">
        <f t="array" aca="1" ref="G2744" ca="1">IF(AND(ISBLANK(INDIRECT(ADDRESS(B2744,3,1,1,"all_city_parameter_inputs"))),ISBLANK(INDIRECT(ADDRESS(B2744,2,1,1,"all_city_parameter_inputs")))),"",IF(ISBLANK(INDIRECT(ADDRESS(B2744,2,1,1,"all_city_parameter_inputs"))),"",INDIRECT(ADDRESS(B2744,2,1,1,"all_city_parameter_inputs"))))</f>
        <v>sd</v>
      </c>
      <c r="H2744" s="17" cm="1">
        <f t="array" aca="1" ref="H2744" ca="1">IF(ISBLANK(INDIRECT(ADDRESS(B2744,A2744,1,1,"all_city_parameter_inputs"))), "--",INDIRECT(ADDRESS(B2744,A2744,1,1,"all_city_parameter_inputs")))</f>
        <v>1.05557758659096</v>
      </c>
      <c r="I2744" s="17" t="str">
        <f ca="1">IF(OR(G2744="alpha",G2744="beta",G2744="sd",G2744="mean"),"--",VLOOKUP(C2744,Default!$B$5:$H$113,7,FALSE))</f>
        <v>--</v>
      </c>
      <c r="J2744" s="4" t="str">
        <f ca="1">VLOOKUP(F2744,Lookup!$C$5:$D$109,2, FALSE)</f>
        <v>Travel values</v>
      </c>
      <c r="K2744" s="4" t="str">
        <f ca="1">VLOOKUP(C2744,Default!$B$4:$E$113,4, FALSE)</f>
        <v>scalar for PT distance, i.e. all public transport journey (incl bus driver if added) are scaled by this scalar</v>
      </c>
      <c r="L2744" s="21" t="str" cm="1">
        <f t="array" aca="1" ref="L2744" ca="1">IF(ISNA(VLOOKUP(D2744,Grouped_Sources!$C:$C,1,FALSE)),"", INDIRECT(VLOOKUP(D2744,Grouped_Sources!$C:$G,5,FALSE)))</f>
        <v xml:space="preserve"> on OneDrive Ali Abbas - ITHIM Global\Methods and Processes\Input Parameters\DistanceScalars</v>
      </c>
      <c r="M2744" s="21"/>
      <c r="N2744" s="21"/>
    </row>
    <row r="2745" spans="1:14">
      <c r="A2745" s="5">
        <f t="shared" si="404"/>
        <v>30</v>
      </c>
      <c r="B2745" s="5">
        <f t="shared" si="405"/>
        <v>70</v>
      </c>
      <c r="C2745" s="5" t="str">
        <f t="shared" ca="1" si="403"/>
        <v>distance_scalar_walking</v>
      </c>
      <c r="D2745" s="5" t="str">
        <f t="shared" ca="1" si="406"/>
        <v>distance_scalar_walking_port_louis</v>
      </c>
      <c r="E2745" s="4" t="str" cm="1">
        <f t="array" aca="1" ref="E2745" ca="1">INDIRECT(ADDRESS(1,A2745,1,1,"all_city_parameter_inputs"))</f>
        <v>port_louis</v>
      </c>
      <c r="F2745" s="6" t="str" cm="1">
        <f t="array" aca="1" ref="F2745" ca="1">IF(AND(ISBLANK(INDIRECT(ADDRESS(B2745,2,1,1,"all_city_parameter_inputs"))), ISBLANK(INDIRECT(ADDRESS(B2745,1,1,1,"all_city_parameter_inputs")))), "", IF(ISBLANK(INDIRECT(ADDRESS(B2745,1,1,1,"all_city_parameter_inputs"))), All_city_list!F2744,INDIRECT(ADDRESS(B2745,1,1,1,"all_city_parameter_inputs"))))</f>
        <v>distance_scalar_walking</v>
      </c>
      <c r="G2745" s="4" t="str" cm="1">
        <f t="array" aca="1" ref="G2745" ca="1">IF(AND(ISBLANK(INDIRECT(ADDRESS(B2745,3,1,1,"all_city_parameter_inputs"))),ISBLANK(INDIRECT(ADDRESS(B2745,2,1,1,"all_city_parameter_inputs")))),"",IF(ISBLANK(INDIRECT(ADDRESS(B2745,2,1,1,"all_city_parameter_inputs"))),"",INDIRECT(ADDRESS(B2745,2,1,1,"all_city_parameter_inputs"))))</f>
        <v>constant</v>
      </c>
      <c r="H2745" s="17" cm="1">
        <f t="array" aca="1" ref="H2745" ca="1">IF(ISBLANK(INDIRECT(ADDRESS(B2745,A2745,1,1,"all_city_parameter_inputs"))), "--",INDIRECT(ADDRESS(B2745,A2745,1,1,"all_city_parameter_inputs")))</f>
        <v>1</v>
      </c>
      <c r="I2745" s="17">
        <f ca="1">IF(OR(G2745="alpha",G2745="beta",G2745="sd",G2745="mean"),"--",VLOOKUP(C2745,Default!$B$5:$H$113,7,FALSE))</f>
        <v>1</v>
      </c>
      <c r="J2745" s="4" t="str">
        <f ca="1">VLOOKUP(F2745,Lookup!$C$5:$D$109,2, FALSE)</f>
        <v>Travel values</v>
      </c>
      <c r="K2745" s="4" t="str">
        <f ca="1">VLOOKUP(C2745,Default!$B$4:$E$113,4, FALSE)</f>
        <v>scalar for walking distance, i.e. all walking trips are scaled by this scalar</v>
      </c>
      <c r="L2745" s="21" t="str" cm="1">
        <f t="array" aca="1" ref="L2745" ca="1">IF(ISNA(VLOOKUP(D2745,Grouped_Sources!$C:$C,1,FALSE)),"", INDIRECT(VLOOKUP(D2745,Grouped_Sources!$C:$G,5,FALSE)))</f>
        <v xml:space="preserve"> on OneDrive Ali Abbas - ITHIM Global\Methods and Processes\Input Parameters\DistanceScalars</v>
      </c>
      <c r="M2745" s="21"/>
      <c r="N2745" s="21"/>
    </row>
    <row r="2746" spans="1:14">
      <c r="A2746" s="5">
        <f t="shared" si="404"/>
        <v>30</v>
      </c>
      <c r="B2746" s="5">
        <f t="shared" si="405"/>
        <v>71</v>
      </c>
      <c r="C2746" s="5" t="str">
        <f t="shared" ca="1" si="403"/>
        <v>distance_scalar_walking</v>
      </c>
      <c r="D2746" s="5" t="str">
        <f t="shared" ca="1" si="406"/>
        <v>distance_scalar_walking_port_louis</v>
      </c>
      <c r="E2746" s="4" t="str" cm="1">
        <f t="array" aca="1" ref="E2746" ca="1">INDIRECT(ADDRESS(1,A2746,1,1,"all_city_parameter_inputs"))</f>
        <v>port_louis</v>
      </c>
      <c r="F2746" s="6" t="str" cm="1">
        <f t="array" aca="1" ref="F2746" ca="1">IF(AND(ISBLANK(INDIRECT(ADDRESS(B2746,2,1,1,"all_city_parameter_inputs"))), ISBLANK(INDIRECT(ADDRESS(B2746,1,1,1,"all_city_parameter_inputs")))), "", IF(ISBLANK(INDIRECT(ADDRESS(B2746,1,1,1,"all_city_parameter_inputs"))), All_city_list!F2745,INDIRECT(ADDRESS(B2746,1,1,1,"all_city_parameter_inputs"))))</f>
        <v>distance_scalar_walking</v>
      </c>
      <c r="G2746" s="4" t="str" cm="1">
        <f t="array" aca="1" ref="G2746" ca="1">IF(AND(ISBLANK(INDIRECT(ADDRESS(B2746,3,1,1,"all_city_parameter_inputs"))),ISBLANK(INDIRECT(ADDRESS(B2746,2,1,1,"all_city_parameter_inputs")))),"",IF(ISBLANK(INDIRECT(ADDRESS(B2746,2,1,1,"all_city_parameter_inputs"))),"",INDIRECT(ADDRESS(B2746,2,1,1,"all_city_parameter_inputs"))))</f>
        <v>mean</v>
      </c>
      <c r="H2746" s="17" cm="1">
        <f t="array" aca="1" ref="H2746" ca="1">IF(ISBLANK(INDIRECT(ADDRESS(B2746,A2746,1,1,"all_city_parameter_inputs"))), "--",INDIRECT(ADDRESS(B2746,A2746,1,1,"all_city_parameter_inputs")))</f>
        <v>0.99956000677262902</v>
      </c>
      <c r="I2746" s="17" t="str">
        <f ca="1">IF(OR(G2746="alpha",G2746="beta",G2746="sd",G2746="mean"),"--",VLOOKUP(C2746,Default!$B$5:$H$113,7,FALSE))</f>
        <v>--</v>
      </c>
      <c r="J2746" s="4" t="str">
        <f ca="1">VLOOKUP(F2746,Lookup!$C$5:$D$109,2, FALSE)</f>
        <v>Travel values</v>
      </c>
      <c r="K2746" s="4" t="str">
        <f ca="1">VLOOKUP(C2746,Default!$B$4:$E$113,4, FALSE)</f>
        <v>scalar for walking distance, i.e. all walking trips are scaled by this scalar</v>
      </c>
      <c r="L2746" s="21" t="str" cm="1">
        <f t="array" aca="1" ref="L2746" ca="1">IF(ISNA(VLOOKUP(D2746,Grouped_Sources!$C:$C,1,FALSE)),"", INDIRECT(VLOOKUP(D2746,Grouped_Sources!$C:$G,5,FALSE)))</f>
        <v xml:space="preserve"> on OneDrive Ali Abbas - ITHIM Global\Methods and Processes\Input Parameters\DistanceScalars</v>
      </c>
      <c r="M2746" s="21"/>
      <c r="N2746" s="21"/>
    </row>
    <row r="2747" spans="1:14">
      <c r="A2747" s="5">
        <f t="shared" si="404"/>
        <v>30</v>
      </c>
      <c r="B2747" s="5">
        <f t="shared" si="405"/>
        <v>72</v>
      </c>
      <c r="C2747" s="5" t="str">
        <f t="shared" ca="1" si="403"/>
        <v>distance_scalar_walking</v>
      </c>
      <c r="D2747" s="5" t="str">
        <f t="shared" ref="D2747:D2761" ca="1" si="407">F2747&amp;"_"&amp;E2747</f>
        <v>distance_scalar_walking_port_louis</v>
      </c>
      <c r="E2747" s="4" t="str" cm="1">
        <f t="array" aca="1" ref="E2747" ca="1">INDIRECT(ADDRESS(1,A2747,1,1,"all_city_parameter_inputs"))</f>
        <v>port_louis</v>
      </c>
      <c r="F2747" s="6" t="str" cm="1">
        <f t="array" aca="1" ref="F2747" ca="1">IF(AND(ISBLANK(INDIRECT(ADDRESS(B2747,2,1,1,"all_city_parameter_inputs"))), ISBLANK(INDIRECT(ADDRESS(B2747,1,1,1,"all_city_parameter_inputs")))), "", IF(ISBLANK(INDIRECT(ADDRESS(B2747,1,1,1,"all_city_parameter_inputs"))), All_city_list!F2746,INDIRECT(ADDRESS(B2747,1,1,1,"all_city_parameter_inputs"))))</f>
        <v>distance_scalar_walking</v>
      </c>
      <c r="G2747" s="4" t="str" cm="1">
        <f t="array" aca="1" ref="G2747" ca="1">IF(AND(ISBLANK(INDIRECT(ADDRESS(B2747,3,1,1,"all_city_parameter_inputs"))),ISBLANK(INDIRECT(ADDRESS(B2747,2,1,1,"all_city_parameter_inputs")))),"",IF(ISBLANK(INDIRECT(ADDRESS(B2747,2,1,1,"all_city_parameter_inputs"))),"",INDIRECT(ADDRESS(B2747,2,1,1,"all_city_parameter_inputs"))))</f>
        <v>sd</v>
      </c>
      <c r="H2747" s="17" cm="1">
        <f t="array" aca="1" ref="H2747" ca="1">IF(ISBLANK(INDIRECT(ADDRESS(B2747,A2747,1,1,"all_city_parameter_inputs"))), "--",INDIRECT(ADDRESS(B2747,A2747,1,1,"all_city_parameter_inputs")))</f>
        <v>1.0301123041695099</v>
      </c>
      <c r="I2747" s="17" t="str">
        <f ca="1">IF(OR(G2747="alpha",G2747="beta",G2747="sd",G2747="mean"),"--",VLOOKUP(C2747,Default!$B$5:$H$113,7,FALSE))</f>
        <v>--</v>
      </c>
      <c r="J2747" s="4" t="str">
        <f ca="1">VLOOKUP(F2747,Lookup!$C$5:$D$109,2, FALSE)</f>
        <v>Travel values</v>
      </c>
      <c r="K2747" s="4" t="str">
        <f ca="1">VLOOKUP(C2747,Default!$B$4:$E$113,4, FALSE)</f>
        <v>scalar for walking distance, i.e. all walking trips are scaled by this scalar</v>
      </c>
      <c r="L2747" s="21" t="str" cm="1">
        <f t="array" aca="1" ref="L2747" ca="1">IF(ISNA(VLOOKUP(D2747,Grouped_Sources!$C:$C,1,FALSE)),"", INDIRECT(VLOOKUP(D2747,Grouped_Sources!$C:$G,5,FALSE)))</f>
        <v xml:space="preserve"> on OneDrive Ali Abbas - ITHIM Global\Methods and Processes\Input Parameters\DistanceScalars</v>
      </c>
      <c r="M2747" s="21"/>
      <c r="N2747" s="21"/>
    </row>
    <row r="2748" spans="1:14">
      <c r="A2748" s="5">
        <f t="shared" si="404"/>
        <v>30</v>
      </c>
      <c r="B2748" s="5">
        <f t="shared" si="405"/>
        <v>73</v>
      </c>
      <c r="C2748" s="5" t="str">
        <f t="shared" ca="1" si="403"/>
        <v>distance_scalar_cycling</v>
      </c>
      <c r="D2748" s="5" t="str">
        <f t="shared" ca="1" si="407"/>
        <v>distance_scalar_cycling_port_louis</v>
      </c>
      <c r="E2748" s="4" t="str" cm="1">
        <f t="array" aca="1" ref="E2748" ca="1">INDIRECT(ADDRESS(1,A2748,1,1,"all_city_parameter_inputs"))</f>
        <v>port_louis</v>
      </c>
      <c r="F2748" s="6" t="str" cm="1">
        <f t="array" aca="1" ref="F2748" ca="1">IF(AND(ISBLANK(INDIRECT(ADDRESS(B2748,2,1,1,"all_city_parameter_inputs"))), ISBLANK(INDIRECT(ADDRESS(B2748,1,1,1,"all_city_parameter_inputs")))), "", IF(ISBLANK(INDIRECT(ADDRESS(B2748,1,1,1,"all_city_parameter_inputs"))), All_city_list!F2747,INDIRECT(ADDRESS(B2748,1,1,1,"all_city_parameter_inputs"))))</f>
        <v>distance_scalar_cycling</v>
      </c>
      <c r="G2748" s="4" t="str" cm="1">
        <f t="array" aca="1" ref="G2748" ca="1">IF(AND(ISBLANK(INDIRECT(ADDRESS(B2748,3,1,1,"all_city_parameter_inputs"))),ISBLANK(INDIRECT(ADDRESS(B2748,2,1,1,"all_city_parameter_inputs")))),"",IF(ISBLANK(INDIRECT(ADDRESS(B2748,2,1,1,"all_city_parameter_inputs"))),"",INDIRECT(ADDRESS(B2748,2,1,1,"all_city_parameter_inputs"))))</f>
        <v>constant</v>
      </c>
      <c r="H2748" s="17" cm="1">
        <f t="array" aca="1" ref="H2748" ca="1">IF(ISBLANK(INDIRECT(ADDRESS(B2748,A2748,1,1,"all_city_parameter_inputs"))), "--",INDIRECT(ADDRESS(B2748,A2748,1,1,"all_city_parameter_inputs")))</f>
        <v>1</v>
      </c>
      <c r="I2748" s="17">
        <f ca="1">IF(OR(G2748="alpha",G2748="beta",G2748="sd",G2748="mean"),"--",VLOOKUP(C2748,Default!$B$5:$H$113,7,FALSE))</f>
        <v>1</v>
      </c>
      <c r="J2748" s="4" t="str">
        <f ca="1">VLOOKUP(F2748,Lookup!$C$5:$D$109,2, FALSE)</f>
        <v>Travel values</v>
      </c>
      <c r="K2748" s="4" t="str">
        <f ca="1">VLOOKUP(C2748,Default!$B$4:$E$113,4, FALSE)</f>
        <v>scalar for cycling distance, i.e. all cycling trips are scaled by this scalar</v>
      </c>
      <c r="L2748" s="21" t="str" cm="1">
        <f t="array" aca="1" ref="L2748" ca="1">IF(ISNA(VLOOKUP(D2748,Grouped_Sources!$C:$C,1,FALSE)),"", INDIRECT(VLOOKUP(D2748,Grouped_Sources!$C:$G,5,FALSE)))</f>
        <v xml:space="preserve"> on OneDrive Ali Abbas - ITHIM Global\Methods and Processes\Input Parameters\DistanceScalars</v>
      </c>
      <c r="M2748" s="21"/>
      <c r="N2748" s="21"/>
    </row>
    <row r="2749" spans="1:14">
      <c r="A2749" s="5">
        <f t="shared" si="404"/>
        <v>30</v>
      </c>
      <c r="B2749" s="5">
        <f t="shared" si="405"/>
        <v>74</v>
      </c>
      <c r="C2749" s="5" t="str">
        <f t="shared" ca="1" si="403"/>
        <v>distance_scalar_cycling</v>
      </c>
      <c r="D2749" s="5" t="str">
        <f t="shared" ca="1" si="407"/>
        <v>distance_scalar_cycling_port_louis</v>
      </c>
      <c r="E2749" s="4" t="str" cm="1">
        <f t="array" aca="1" ref="E2749" ca="1">INDIRECT(ADDRESS(1,A2749,1,1,"all_city_parameter_inputs"))</f>
        <v>port_louis</v>
      </c>
      <c r="F2749" s="6" t="str" cm="1">
        <f t="array" aca="1" ref="F2749" ca="1">IF(AND(ISBLANK(INDIRECT(ADDRESS(B2749,2,1,1,"all_city_parameter_inputs"))), ISBLANK(INDIRECT(ADDRESS(B2749,1,1,1,"all_city_parameter_inputs")))), "", IF(ISBLANK(INDIRECT(ADDRESS(B2749,1,1,1,"all_city_parameter_inputs"))), All_city_list!F2748,INDIRECT(ADDRESS(B2749,1,1,1,"all_city_parameter_inputs"))))</f>
        <v>distance_scalar_cycling</v>
      </c>
      <c r="G2749" s="4" t="str" cm="1">
        <f t="array" aca="1" ref="G2749" ca="1">IF(AND(ISBLANK(INDIRECT(ADDRESS(B2749,3,1,1,"all_city_parameter_inputs"))),ISBLANK(INDIRECT(ADDRESS(B2749,2,1,1,"all_city_parameter_inputs")))),"",IF(ISBLANK(INDIRECT(ADDRESS(B2749,2,1,1,"all_city_parameter_inputs"))),"",INDIRECT(ADDRESS(B2749,2,1,1,"all_city_parameter_inputs"))))</f>
        <v>mean</v>
      </c>
      <c r="H2749" s="17" cm="1">
        <f t="array" aca="1" ref="H2749" ca="1">IF(ISBLANK(INDIRECT(ADDRESS(B2749,A2749,1,1,"all_city_parameter_inputs"))), "--",INDIRECT(ADDRESS(B2749,A2749,1,1,"all_city_parameter_inputs")))</f>
        <v>0.98210256703273702</v>
      </c>
      <c r="I2749" s="17" t="str">
        <f ca="1">IF(OR(G2749="alpha",G2749="beta",G2749="sd",G2749="mean"),"--",VLOOKUP(C2749,Default!$B$5:$H$113,7,FALSE))</f>
        <v>--</v>
      </c>
      <c r="J2749" s="4" t="str">
        <f ca="1">VLOOKUP(F2749,Lookup!$C$5:$D$109,2, FALSE)</f>
        <v>Travel values</v>
      </c>
      <c r="K2749" s="4" t="str">
        <f ca="1">VLOOKUP(C2749,Default!$B$4:$E$113,4, FALSE)</f>
        <v>scalar for cycling distance, i.e. all cycling trips are scaled by this scalar</v>
      </c>
      <c r="L2749" s="21" t="str" cm="1">
        <f t="array" aca="1" ref="L2749" ca="1">IF(ISNA(VLOOKUP(D2749,Grouped_Sources!$C:$C,1,FALSE)),"", INDIRECT(VLOOKUP(D2749,Grouped_Sources!$C:$G,5,FALSE)))</f>
        <v xml:space="preserve"> on OneDrive Ali Abbas - ITHIM Global\Methods and Processes\Input Parameters\DistanceScalars</v>
      </c>
      <c r="M2749" s="21"/>
      <c r="N2749" s="21"/>
    </row>
    <row r="2750" spans="1:14">
      <c r="A2750" s="5">
        <f t="shared" si="404"/>
        <v>30</v>
      </c>
      <c r="B2750" s="5">
        <f t="shared" si="405"/>
        <v>75</v>
      </c>
      <c r="C2750" s="5" t="str">
        <f t="shared" ca="1" si="403"/>
        <v>distance_scalar_cycling</v>
      </c>
      <c r="D2750" s="5" t="str">
        <f t="shared" ca="1" si="407"/>
        <v>distance_scalar_cycling_port_louis</v>
      </c>
      <c r="E2750" s="4" t="str" cm="1">
        <f t="array" aca="1" ref="E2750" ca="1">INDIRECT(ADDRESS(1,A2750,1,1,"all_city_parameter_inputs"))</f>
        <v>port_louis</v>
      </c>
      <c r="F2750" s="6" t="str" cm="1">
        <f t="array" aca="1" ref="F2750" ca="1">IF(AND(ISBLANK(INDIRECT(ADDRESS(B2750,2,1,1,"all_city_parameter_inputs"))), ISBLANK(INDIRECT(ADDRESS(B2750,1,1,1,"all_city_parameter_inputs")))), "", IF(ISBLANK(INDIRECT(ADDRESS(B2750,1,1,1,"all_city_parameter_inputs"))), All_city_list!F2749,INDIRECT(ADDRESS(B2750,1,1,1,"all_city_parameter_inputs"))))</f>
        <v>distance_scalar_cycling</v>
      </c>
      <c r="G2750" s="4" t="str" cm="1">
        <f t="array" aca="1" ref="G2750" ca="1">IF(AND(ISBLANK(INDIRECT(ADDRESS(B2750,3,1,1,"all_city_parameter_inputs"))),ISBLANK(INDIRECT(ADDRESS(B2750,2,1,1,"all_city_parameter_inputs")))),"",IF(ISBLANK(INDIRECT(ADDRESS(B2750,2,1,1,"all_city_parameter_inputs"))),"",INDIRECT(ADDRESS(B2750,2,1,1,"all_city_parameter_inputs"))))</f>
        <v>sd</v>
      </c>
      <c r="H2750" s="17" cm="1">
        <f t="array" aca="1" ref="H2750" ca="1">IF(ISBLANK(INDIRECT(ADDRESS(B2750,A2750,1,1,"all_city_parameter_inputs"))), "--",INDIRECT(ADDRESS(B2750,A2750,1,1,"all_city_parameter_inputs")))</f>
        <v>1.2093102382359799</v>
      </c>
      <c r="I2750" s="17" t="str">
        <f ca="1">IF(OR(G2750="alpha",G2750="beta",G2750="sd",G2750="mean"),"--",VLOOKUP(C2750,Default!$B$5:$H$113,7,FALSE))</f>
        <v>--</v>
      </c>
      <c r="J2750" s="4" t="str">
        <f ca="1">VLOOKUP(F2750,Lookup!$C$5:$D$109,2, FALSE)</f>
        <v>Travel values</v>
      </c>
      <c r="K2750" s="4" t="str">
        <f ca="1">VLOOKUP(C2750,Default!$B$4:$E$113,4, FALSE)</f>
        <v>scalar for cycling distance, i.e. all cycling trips are scaled by this scalar</v>
      </c>
      <c r="L2750" s="21" t="str" cm="1">
        <f t="array" aca="1" ref="L2750" ca="1">IF(ISNA(VLOOKUP(D2750,Grouped_Sources!$C:$C,1,FALSE)),"", INDIRECT(VLOOKUP(D2750,Grouped_Sources!$C:$G,5,FALSE)))</f>
        <v xml:space="preserve"> on OneDrive Ali Abbas - ITHIM Global\Methods and Processes\Input Parameters\DistanceScalars</v>
      </c>
      <c r="M2750" s="21"/>
      <c r="N2750" s="21"/>
    </row>
    <row r="2751" spans="1:14">
      <c r="A2751" s="5">
        <f t="shared" si="404"/>
        <v>30</v>
      </c>
      <c r="B2751" s="5">
        <f t="shared" si="405"/>
        <v>76</v>
      </c>
      <c r="C2751" s="5" t="str">
        <f t="shared" ca="1" si="403"/>
        <v>CO2_emission_inventories motorcycle</v>
      </c>
      <c r="D2751" s="5" t="str">
        <f t="shared" ca="1" si="407"/>
        <v>CO2_emission_inventories_port_louis</v>
      </c>
      <c r="E2751" s="4" t="str" cm="1">
        <f t="array" aca="1" ref="E2751" ca="1">INDIRECT(ADDRESS(1,A2751,1,1,"all_city_parameter_inputs"))</f>
        <v>port_louis</v>
      </c>
      <c r="F2751" s="6" t="str" cm="1">
        <f t="array" aca="1" ref="F2751" ca="1">IF(AND(ISBLANK(INDIRECT(ADDRESS(B2751,2,1,1,"all_city_parameter_inputs"))), ISBLANK(INDIRECT(ADDRESS(B2751,1,1,1,"all_city_parameter_inputs")))), "", IF(ISBLANK(INDIRECT(ADDRESS(B2751,1,1,1,"all_city_parameter_inputs"))), All_city_list!F2750,INDIRECT(ADDRESS(B2751,1,1,1,"all_city_parameter_inputs"))))</f>
        <v>CO2_emission_inventories</v>
      </c>
      <c r="G2751" s="4" t="str" cm="1">
        <f t="array" aca="1" ref="G2751" ca="1">IF(AND(ISBLANK(INDIRECT(ADDRESS(B2751,3,1,1,"all_city_parameter_inputs"))),ISBLANK(INDIRECT(ADDRESS(B2751,2,1,1,"all_city_parameter_inputs")))),"",IF(ISBLANK(INDIRECT(ADDRESS(B2751,2,1,1,"all_city_parameter_inputs"))),"",INDIRECT(ADDRESS(B2751,2,1,1,"all_city_parameter_inputs"))))</f>
        <v>motorcycle</v>
      </c>
      <c r="H2751" s="17" cm="1">
        <f t="array" aca="1" ref="H2751" ca="1">IF(ISBLANK(INDIRECT(ADDRESS(B2751,A2751,1,1,"all_city_parameter_inputs"))), "--",INDIRECT(ADDRESS(B2751,A2751,1,1,"all_city_parameter_inputs")))</f>
        <v>1523</v>
      </c>
      <c r="I2751" s="17">
        <f ca="1">IF(OR(G2751="alpha",G2751="beta",G2751="sd",G2751="mean"),"--",VLOOKUP(C2751,Default!$B$5:$H$113,7,FALSE))</f>
        <v>30033.571810000001</v>
      </c>
      <c r="J2751" s="4" t="str">
        <f ca="1">VLOOKUP(F2751,Lookup!$C$5:$D$109,2, FALSE)</f>
        <v>Pollution values</v>
      </c>
      <c r="K2751" s="4" t="str">
        <f ca="1">VLOOKUP(C2751,Default!$B$4:$E$113,4, FALSE)</f>
        <v>- used to estimate the CO2 for scenarios (function "scenario_co2_calculations").
- used to create the VEHICLE_INVENTORY, with speeds, PM and CO2 emissions (function "set_vehicle_inventory").</v>
      </c>
      <c r="L2751" s="29" t="str" cm="1">
        <f t="array" aca="1" ref="L2751" ca="1">IF(ISNA(VLOOKUP(D2751,Grouped_Sources!$C:$C,1,FALSE)),"", INDIRECT(VLOOKUP(D2751,Grouped_Sources!$C:$G,5,FALSE)))</f>
        <v/>
      </c>
      <c r="M2751" s="29"/>
      <c r="N2751" s="21"/>
    </row>
    <row r="2752" spans="1:14">
      <c r="A2752" s="5">
        <f t="shared" si="404"/>
        <v>30</v>
      </c>
      <c r="B2752" s="5">
        <f t="shared" si="405"/>
        <v>77</v>
      </c>
      <c r="C2752" s="5" t="str">
        <f t="shared" ca="1" si="403"/>
        <v>CO2_emission_inventories car</v>
      </c>
      <c r="D2752" s="5" t="str">
        <f t="shared" ca="1" si="407"/>
        <v>CO2_emission_inventories_port_louis</v>
      </c>
      <c r="E2752" s="4" t="str" cm="1">
        <f t="array" aca="1" ref="E2752" ca="1">INDIRECT(ADDRESS(1,A2752,1,1,"all_city_parameter_inputs"))</f>
        <v>port_louis</v>
      </c>
      <c r="F2752" s="6" t="str" cm="1">
        <f t="array" aca="1" ref="F2752" ca="1">IF(AND(ISBLANK(INDIRECT(ADDRESS(B2752,2,1,1,"all_city_parameter_inputs"))), ISBLANK(INDIRECT(ADDRESS(B2752,1,1,1,"all_city_parameter_inputs")))), "", IF(ISBLANK(INDIRECT(ADDRESS(B2752,1,1,1,"all_city_parameter_inputs"))), All_city_list!F2751,INDIRECT(ADDRESS(B2752,1,1,1,"all_city_parameter_inputs"))))</f>
        <v>CO2_emission_inventories</v>
      </c>
      <c r="G2752" s="4" t="str" cm="1">
        <f t="array" aca="1" ref="G2752" ca="1">IF(AND(ISBLANK(INDIRECT(ADDRESS(B2752,3,1,1,"all_city_parameter_inputs"))),ISBLANK(INDIRECT(ADDRESS(B2752,2,1,1,"all_city_parameter_inputs")))),"",IF(ISBLANK(INDIRECT(ADDRESS(B2752,2,1,1,"all_city_parameter_inputs"))),"",INDIRECT(ADDRESS(B2752,2,1,1,"all_city_parameter_inputs"))))</f>
        <v>car</v>
      </c>
      <c r="H2752" s="17" cm="1">
        <f t="array" aca="1" ref="H2752" ca="1">IF(ISBLANK(INDIRECT(ADDRESS(B2752,A2752,1,1,"all_city_parameter_inputs"))), "--",INDIRECT(ADDRESS(B2752,A2752,1,1,"all_city_parameter_inputs")))</f>
        <v>167643</v>
      </c>
      <c r="I2752" s="17">
        <f ca="1">IF(OR(G2752="alpha",G2752="beta",G2752="sd",G2752="mean"),"--",VLOOKUP(C2752,Default!$B$5:$H$113,7,FALSE))</f>
        <v>1033377.341</v>
      </c>
      <c r="J2752" s="4" t="str">
        <f ca="1">VLOOKUP(F2752,Lookup!$C$5:$D$109,2, FALSE)</f>
        <v>Pollution values</v>
      </c>
      <c r="K2752" s="4">
        <f ca="1">VLOOKUP(C2752,Default!$B$4:$E$113,4, FALSE)</f>
        <v>0</v>
      </c>
      <c r="L2752" s="29" t="str" cm="1">
        <f t="array" aca="1" ref="L2752" ca="1">IF(ISNA(VLOOKUP(D2752,Grouped_Sources!$C:$C,1,FALSE)),"", INDIRECT(VLOOKUP(D2752,Grouped_Sources!$C:$G,5,FALSE)))</f>
        <v/>
      </c>
      <c r="M2752" s="29"/>
      <c r="N2752" s="21"/>
    </row>
    <row r="2753" spans="1:14">
      <c r="A2753" s="5">
        <f t="shared" si="404"/>
        <v>30</v>
      </c>
      <c r="B2753" s="5">
        <f t="shared" si="405"/>
        <v>78</v>
      </c>
      <c r="C2753" s="5" t="str">
        <f t="shared" ref="C2753:C2765" ca="1" si="408">IF(G2753 = "",F2753,IF(OR(G2753="alpha",G2753="beta",G2753="constant",G2753="sd",G2753="mean",G2753="sample"),F2753,F2753&amp;" "&amp;G2753))</f>
        <v>CO2_emission_inventories bus_driver</v>
      </c>
      <c r="D2753" s="5" t="str">
        <f t="shared" ca="1" si="407"/>
        <v>CO2_emission_inventories_port_louis</v>
      </c>
      <c r="E2753" s="4" t="str" cm="1">
        <f t="array" aca="1" ref="E2753" ca="1">INDIRECT(ADDRESS(1,A2753,1,1,"all_city_parameter_inputs"))</f>
        <v>port_louis</v>
      </c>
      <c r="F2753" s="6" t="str" cm="1">
        <f t="array" aca="1" ref="F2753" ca="1">IF(AND(ISBLANK(INDIRECT(ADDRESS(B2753,2,1,1,"all_city_parameter_inputs"))), ISBLANK(INDIRECT(ADDRESS(B2753,1,1,1,"all_city_parameter_inputs")))), "", IF(ISBLANK(INDIRECT(ADDRESS(B2753,1,1,1,"all_city_parameter_inputs"))), All_city_list!F2752,INDIRECT(ADDRESS(B2753,1,1,1,"all_city_parameter_inputs"))))</f>
        <v>CO2_emission_inventories</v>
      </c>
      <c r="G2753" s="4" t="str" cm="1">
        <f t="array" aca="1" ref="G2753" ca="1">IF(AND(ISBLANK(INDIRECT(ADDRESS(B2753,3,1,1,"all_city_parameter_inputs"))),ISBLANK(INDIRECT(ADDRESS(B2753,2,1,1,"all_city_parameter_inputs")))),"",IF(ISBLANK(INDIRECT(ADDRESS(B2753,2,1,1,"all_city_parameter_inputs"))),"",INDIRECT(ADDRESS(B2753,2,1,1,"all_city_parameter_inputs"))))</f>
        <v>bus_driver</v>
      </c>
      <c r="H2753" s="17" cm="1">
        <f t="array" aca="1" ref="H2753" ca="1">IF(ISBLANK(INDIRECT(ADDRESS(B2753,A2753,1,1,"all_city_parameter_inputs"))), "--",INDIRECT(ADDRESS(B2753,A2753,1,1,"all_city_parameter_inputs")))</f>
        <v>24033</v>
      </c>
      <c r="I2753" s="17">
        <f ca="1">IF(OR(G2753="alpha",G2753="beta",G2753="sd",G2753="mean"),"--",VLOOKUP(C2753,Default!$B$5:$H$113,7,FALSE))</f>
        <v>100429.7216</v>
      </c>
      <c r="J2753" s="4" t="str">
        <f ca="1">VLOOKUP(F2753,Lookup!$C$5:$D$109,2, FALSE)</f>
        <v>Pollution values</v>
      </c>
      <c r="K2753" s="4">
        <f ca="1">VLOOKUP(C2753,Default!$B$4:$E$113,4, FALSE)</f>
        <v>0</v>
      </c>
      <c r="L2753" s="29" t="str" cm="1">
        <f t="array" aca="1" ref="L2753" ca="1">IF(ISNA(VLOOKUP(D2753,Grouped_Sources!$C:$C,1,FALSE)),"", INDIRECT(VLOOKUP(D2753,Grouped_Sources!$C:$G,5,FALSE)))</f>
        <v/>
      </c>
      <c r="M2753" s="29"/>
      <c r="N2753" s="21"/>
    </row>
    <row r="2754" spans="1:14">
      <c r="A2754" s="5">
        <f t="shared" si="404"/>
        <v>30</v>
      </c>
      <c r="B2754" s="5">
        <f t="shared" si="405"/>
        <v>79</v>
      </c>
      <c r="C2754" s="5" t="str">
        <f t="shared" ca="1" si="408"/>
        <v>CO2_emission_inventories big_truck</v>
      </c>
      <c r="D2754" s="5" t="str">
        <f t="shared" ca="1" si="407"/>
        <v>CO2_emission_inventories_port_louis</v>
      </c>
      <c r="E2754" s="4" t="str" cm="1">
        <f t="array" aca="1" ref="E2754" ca="1">INDIRECT(ADDRESS(1,A2754,1,1,"all_city_parameter_inputs"))</f>
        <v>port_louis</v>
      </c>
      <c r="F2754" s="6" t="str" cm="1">
        <f t="array" aca="1" ref="F2754" ca="1">IF(AND(ISBLANK(INDIRECT(ADDRESS(B2754,2,1,1,"all_city_parameter_inputs"))), ISBLANK(INDIRECT(ADDRESS(B2754,1,1,1,"all_city_parameter_inputs")))), "", IF(ISBLANK(INDIRECT(ADDRESS(B2754,1,1,1,"all_city_parameter_inputs"))), All_city_list!F2753,INDIRECT(ADDRESS(B2754,1,1,1,"all_city_parameter_inputs"))))</f>
        <v>CO2_emission_inventories</v>
      </c>
      <c r="G2754" s="4" t="str" cm="1">
        <f t="array" aca="1" ref="G2754" ca="1">IF(AND(ISBLANK(INDIRECT(ADDRESS(B2754,3,1,1,"all_city_parameter_inputs"))),ISBLANK(INDIRECT(ADDRESS(B2754,2,1,1,"all_city_parameter_inputs")))),"",IF(ISBLANK(INDIRECT(ADDRESS(B2754,2,1,1,"all_city_parameter_inputs"))),"",INDIRECT(ADDRESS(B2754,2,1,1,"all_city_parameter_inputs"))))</f>
        <v>big_truck</v>
      </c>
      <c r="H2754" s="17" cm="1">
        <f t="array" aca="1" ref="H2754" ca="1">IF(ISBLANK(INDIRECT(ADDRESS(B2754,A2754,1,1,"all_city_parameter_inputs"))), "--",INDIRECT(ADDRESS(B2754,A2754,1,1,"all_city_parameter_inputs")))</f>
        <v>157499</v>
      </c>
      <c r="I2754" s="17">
        <f ca="1">IF(OR(G2754="alpha",G2754="beta",G2754="sd",G2754="mean"),"--",VLOOKUP(C2754,Default!$B$5:$H$113,7,FALSE))</f>
        <v>259655.32449999999</v>
      </c>
      <c r="J2754" s="4" t="str">
        <f ca="1">VLOOKUP(F2754,Lookup!$C$5:$D$109,2, FALSE)</f>
        <v>Pollution values</v>
      </c>
      <c r="K2754" s="4">
        <f ca="1">VLOOKUP(C2754,Default!$B$4:$E$113,4, FALSE)</f>
        <v>0</v>
      </c>
      <c r="L2754" s="29" t="str" cm="1">
        <f t="array" aca="1" ref="L2754" ca="1">IF(ISNA(VLOOKUP(D2754,Grouped_Sources!$C:$C,1,FALSE)),"", INDIRECT(VLOOKUP(D2754,Grouped_Sources!$C:$G,5,FALSE)))</f>
        <v/>
      </c>
      <c r="M2754" s="29"/>
      <c r="N2754" s="21"/>
    </row>
    <row r="2755" spans="1:14">
      <c r="A2755" s="5">
        <f t="shared" si="404"/>
        <v>30</v>
      </c>
      <c r="B2755" s="5">
        <f t="shared" si="405"/>
        <v>80</v>
      </c>
      <c r="C2755" s="5" t="str">
        <f t="shared" ca="1" si="408"/>
        <v>CO2_emission_inventories truck</v>
      </c>
      <c r="D2755" s="5" t="str">
        <f t="shared" ca="1" si="407"/>
        <v>CO2_emission_inventories_port_louis</v>
      </c>
      <c r="E2755" s="4" t="str" cm="1">
        <f t="array" aca="1" ref="E2755" ca="1">INDIRECT(ADDRESS(1,A2755,1,1,"all_city_parameter_inputs"))</f>
        <v>port_louis</v>
      </c>
      <c r="F2755" s="6" t="str" cm="1">
        <f t="array" aca="1" ref="F2755" ca="1">IF(AND(ISBLANK(INDIRECT(ADDRESS(B2755,2,1,1,"all_city_parameter_inputs"))), ISBLANK(INDIRECT(ADDRESS(B2755,1,1,1,"all_city_parameter_inputs")))), "", IF(ISBLANK(INDIRECT(ADDRESS(B2755,1,1,1,"all_city_parameter_inputs"))), All_city_list!F2754,INDIRECT(ADDRESS(B2755,1,1,1,"all_city_parameter_inputs"))))</f>
        <v>CO2_emission_inventories</v>
      </c>
      <c r="G2755" s="4" t="str" cm="1">
        <f t="array" aca="1" ref="G2755" ca="1">IF(AND(ISBLANK(INDIRECT(ADDRESS(B2755,3,1,1,"all_city_parameter_inputs"))),ISBLANK(INDIRECT(ADDRESS(B2755,2,1,1,"all_city_parameter_inputs")))),"",IF(ISBLANK(INDIRECT(ADDRESS(B2755,2,1,1,"all_city_parameter_inputs"))),"",INDIRECT(ADDRESS(B2755,2,1,1,"all_city_parameter_inputs"))))</f>
        <v>truck</v>
      </c>
      <c r="H2755" s="17" cm="1">
        <f t="array" aca="1" ref="H2755" ca="1">IF(ISBLANK(INDIRECT(ADDRESS(B2755,A2755,1,1,"all_city_parameter_inputs"))), "--",INDIRECT(ADDRESS(B2755,A2755,1,1,"all_city_parameter_inputs")))</f>
        <v>62313</v>
      </c>
      <c r="I2755" s="17">
        <f ca="1">IF(OR(G2755="alpha",G2755="beta",G2755="sd",G2755="mean"),"--",VLOOKUP(C2755,Default!$B$5:$H$113,7,FALSE))</f>
        <v>163516.11319999999</v>
      </c>
      <c r="J2755" s="4" t="str">
        <f ca="1">VLOOKUP(F2755,Lookup!$C$5:$D$109,2, FALSE)</f>
        <v>Pollution values</v>
      </c>
      <c r="K2755" s="4">
        <f ca="1">VLOOKUP(C2755,Default!$B$4:$E$113,4, FALSE)</f>
        <v>0</v>
      </c>
      <c r="L2755" s="29" t="str" cm="1">
        <f t="array" aca="1" ref="L2755" ca="1">IF(ISNA(VLOOKUP(D2755,Grouped_Sources!$C:$C,1,FALSE)),"", INDIRECT(VLOOKUP(D2755,Grouped_Sources!$C:$G,5,FALSE)))</f>
        <v/>
      </c>
      <c r="M2755" s="29"/>
      <c r="N2755" s="21"/>
    </row>
    <row r="2756" spans="1:14">
      <c r="A2756" s="5">
        <f t="shared" si="404"/>
        <v>30</v>
      </c>
      <c r="B2756" s="5">
        <f t="shared" si="405"/>
        <v>81</v>
      </c>
      <c r="C2756" s="5" t="str">
        <f t="shared" ca="1" si="408"/>
        <v>CO2_emission_inventories van</v>
      </c>
      <c r="D2756" s="5" t="str">
        <f t="shared" ca="1" si="407"/>
        <v>CO2_emission_inventories_port_louis</v>
      </c>
      <c r="E2756" s="4" t="str" cm="1">
        <f t="array" aca="1" ref="E2756" ca="1">INDIRECT(ADDRESS(1,A2756,1,1,"all_city_parameter_inputs"))</f>
        <v>port_louis</v>
      </c>
      <c r="F2756" s="6" t="str" cm="1">
        <f t="array" aca="1" ref="F2756" ca="1">IF(AND(ISBLANK(INDIRECT(ADDRESS(B2756,2,1,1,"all_city_parameter_inputs"))), ISBLANK(INDIRECT(ADDRESS(B2756,1,1,1,"all_city_parameter_inputs")))), "", IF(ISBLANK(INDIRECT(ADDRESS(B2756,1,1,1,"all_city_parameter_inputs"))), All_city_list!F2755,INDIRECT(ADDRESS(B2756,1,1,1,"all_city_parameter_inputs"))))</f>
        <v>CO2_emission_inventories</v>
      </c>
      <c r="G2756" s="4" t="str" cm="1">
        <f t="array" aca="1" ref="G2756" ca="1">IF(AND(ISBLANK(INDIRECT(ADDRESS(B2756,3,1,1,"all_city_parameter_inputs"))),ISBLANK(INDIRECT(ADDRESS(B2756,2,1,1,"all_city_parameter_inputs")))),"",IF(ISBLANK(INDIRECT(ADDRESS(B2756,2,1,1,"all_city_parameter_inputs"))),"",INDIRECT(ADDRESS(B2756,2,1,1,"all_city_parameter_inputs"))))</f>
        <v>van</v>
      </c>
      <c r="H2756" s="17" t="str" cm="1">
        <f t="array" aca="1" ref="H2756" ca="1">IF(ISBLANK(INDIRECT(ADDRESS(B2756,A2756,1,1,"all_city_parameter_inputs"))), "--",INDIRECT(ADDRESS(B2756,A2756,1,1,"all_city_parameter_inputs")))</f>
        <v>--</v>
      </c>
      <c r="I2756" s="17">
        <f ca="1">IF(OR(G2756="alpha",G2756="beta",G2756="sd",G2756="mean"),"--",VLOOKUP(C2756,Default!$B$5:$H$113,7,FALSE))</f>
        <v>0</v>
      </c>
      <c r="J2756" s="4" t="str">
        <f ca="1">VLOOKUP(F2756,Lookup!$C$5:$D$109,2, FALSE)</f>
        <v>Pollution values</v>
      </c>
      <c r="K2756" s="4">
        <f ca="1">VLOOKUP(C2756,Default!$B$4:$E$113,4, FALSE)</f>
        <v>0</v>
      </c>
      <c r="L2756" s="29" t="str" cm="1">
        <f t="array" aca="1" ref="L2756" ca="1">IF(ISNA(VLOOKUP(D2756,Grouped_Sources!$C:$C,1,FALSE)),"", INDIRECT(VLOOKUP(D2756,Grouped_Sources!$C:$G,5,FALSE)))</f>
        <v/>
      </c>
      <c r="M2756" s="29"/>
      <c r="N2756" s="21"/>
    </row>
    <row r="2757" spans="1:14">
      <c r="A2757" s="5">
        <f t="shared" si="404"/>
        <v>30</v>
      </c>
      <c r="B2757" s="5">
        <f t="shared" si="405"/>
        <v>82</v>
      </c>
      <c r="C2757" s="5" t="str">
        <f t="shared" ca="1" si="408"/>
        <v>CO2_emission_inventories other</v>
      </c>
      <c r="D2757" s="5" t="str">
        <f t="shared" ca="1" si="407"/>
        <v>CO2_emission_inventories_port_louis</v>
      </c>
      <c r="E2757" s="4" t="str" cm="1">
        <f t="array" aca="1" ref="E2757" ca="1">INDIRECT(ADDRESS(1,A2757,1,1,"all_city_parameter_inputs"))</f>
        <v>port_louis</v>
      </c>
      <c r="F2757" s="6" t="str" cm="1">
        <f t="array" aca="1" ref="F2757" ca="1">IF(AND(ISBLANK(INDIRECT(ADDRESS(B2757,2,1,1,"all_city_parameter_inputs"))), ISBLANK(INDIRECT(ADDRESS(B2757,1,1,1,"all_city_parameter_inputs")))), "", IF(ISBLANK(INDIRECT(ADDRESS(B2757,1,1,1,"all_city_parameter_inputs"))), All_city_list!F2756,INDIRECT(ADDRESS(B2757,1,1,1,"all_city_parameter_inputs"))))</f>
        <v>CO2_emission_inventories</v>
      </c>
      <c r="G2757" s="4" t="str" cm="1">
        <f t="array" aca="1" ref="G2757" ca="1">IF(AND(ISBLANK(INDIRECT(ADDRESS(B2757,3,1,1,"all_city_parameter_inputs"))),ISBLANK(INDIRECT(ADDRESS(B2757,2,1,1,"all_city_parameter_inputs")))),"",IF(ISBLANK(INDIRECT(ADDRESS(B2757,2,1,1,"all_city_parameter_inputs"))),"",INDIRECT(ADDRESS(B2757,2,1,1,"all_city_parameter_inputs"))))</f>
        <v>other</v>
      </c>
      <c r="H2757" s="17" cm="1">
        <f t="array" aca="1" ref="H2757" ca="1">IF(ISBLANK(INDIRECT(ADDRESS(B2757,A2757,1,1,"all_city_parameter_inputs"))), "--",INDIRECT(ADDRESS(B2757,A2757,1,1,"all_city_parameter_inputs")))</f>
        <v>0</v>
      </c>
      <c r="I2757" s="17">
        <f ca="1">IF(OR(G2757="alpha",G2757="beta",G2757="sd",G2757="mean"),"--",VLOOKUP(C2757,Default!$B$5:$H$113,7,FALSE))</f>
        <v>1906.893448</v>
      </c>
      <c r="J2757" s="4" t="str">
        <f ca="1">VLOOKUP(F2757,Lookup!$C$5:$D$109,2, FALSE)</f>
        <v>Pollution values</v>
      </c>
      <c r="K2757" s="4">
        <f ca="1">VLOOKUP(C2757,Default!$B$4:$E$113,4, FALSE)</f>
        <v>0</v>
      </c>
      <c r="L2757" s="29" t="str" cm="1">
        <f t="array" aca="1" ref="L2757" ca="1">IF(ISNA(VLOOKUP(D2757,Grouped_Sources!$C:$C,1,FALSE)),"", INDIRECT(VLOOKUP(D2757,Grouped_Sources!$C:$G,5,FALSE)))</f>
        <v/>
      </c>
      <c r="M2757" s="29"/>
      <c r="N2757" s="21"/>
    </row>
    <row r="2758" spans="1:14">
      <c r="A2758" s="5">
        <f t="shared" si="404"/>
        <v>30</v>
      </c>
      <c r="B2758" s="5">
        <f t="shared" si="405"/>
        <v>83</v>
      </c>
      <c r="C2758" s="5" t="str">
        <f t="shared" ca="1" si="408"/>
        <v>CO2_emission_inventories taxi</v>
      </c>
      <c r="D2758" s="5" t="str">
        <f t="shared" ca="1" si="407"/>
        <v>CO2_emission_inventories_port_louis</v>
      </c>
      <c r="E2758" s="4" t="str" cm="1">
        <f t="array" aca="1" ref="E2758" ca="1">INDIRECT(ADDRESS(1,A2758,1,1,"all_city_parameter_inputs"))</f>
        <v>port_louis</v>
      </c>
      <c r="F2758" s="6" t="str" cm="1">
        <f t="array" aca="1" ref="F2758" ca="1">IF(AND(ISBLANK(INDIRECT(ADDRESS(B2758,2,1,1,"all_city_parameter_inputs"))), ISBLANK(INDIRECT(ADDRESS(B2758,1,1,1,"all_city_parameter_inputs")))), "", IF(ISBLANK(INDIRECT(ADDRESS(B2758,1,1,1,"all_city_parameter_inputs"))), All_city_list!F2757,INDIRECT(ADDRESS(B2758,1,1,1,"all_city_parameter_inputs"))))</f>
        <v>CO2_emission_inventories</v>
      </c>
      <c r="G2758" s="4" t="str" cm="1">
        <f t="array" aca="1" ref="G2758" ca="1">IF(AND(ISBLANK(INDIRECT(ADDRESS(B2758,3,1,1,"all_city_parameter_inputs"))),ISBLANK(INDIRECT(ADDRESS(B2758,2,1,1,"all_city_parameter_inputs")))),"",IF(ISBLANK(INDIRECT(ADDRESS(B2758,2,1,1,"all_city_parameter_inputs"))),"",INDIRECT(ADDRESS(B2758,2,1,1,"all_city_parameter_inputs"))))</f>
        <v>taxi</v>
      </c>
      <c r="H2758" s="17" t="str" cm="1">
        <f t="array" aca="1" ref="H2758" ca="1">IF(ISBLANK(INDIRECT(ADDRESS(B2758,A2758,1,1,"all_city_parameter_inputs"))), "--",INDIRECT(ADDRESS(B2758,A2758,1,1,"all_city_parameter_inputs")))</f>
        <v>--</v>
      </c>
      <c r="I2758" s="17">
        <f ca="1">IF(OR(G2758="alpha",G2758="beta",G2758="sd",G2758="mean"),"--",VLOOKUP(C2758,Default!$B$5:$H$113,7,FALSE))</f>
        <v>0</v>
      </c>
      <c r="J2758" s="4" t="str">
        <f ca="1">VLOOKUP(F2758,Lookup!$C$5:$D$109,2, FALSE)</f>
        <v>Pollution values</v>
      </c>
      <c r="K2758" s="4">
        <f ca="1">VLOOKUP(C2758,Default!$B$4:$E$113,4, FALSE)</f>
        <v>0</v>
      </c>
      <c r="L2758" s="29" t="str" cm="1">
        <f t="array" aca="1" ref="L2758" ca="1">IF(ISNA(VLOOKUP(D2758,Grouped_Sources!$C:$C,1,FALSE)),"", INDIRECT(VLOOKUP(D2758,Grouped_Sources!$C:$G,5,FALSE)))</f>
        <v/>
      </c>
      <c r="M2758" s="29"/>
      <c r="N2758" s="21"/>
    </row>
    <row r="2759" spans="1:14">
      <c r="A2759" s="5">
        <f t="shared" si="404"/>
        <v>30</v>
      </c>
      <c r="B2759" s="5">
        <f t="shared" si="405"/>
        <v>84</v>
      </c>
      <c r="C2759" s="5" t="str">
        <f t="shared" ca="1" si="408"/>
        <v>CO2_emission_inventories auto_rickshaw</v>
      </c>
      <c r="D2759" s="5" t="str">
        <f t="shared" ca="1" si="407"/>
        <v>CO2_emission_inventories_port_louis</v>
      </c>
      <c r="E2759" s="4" t="str" cm="1">
        <f t="array" aca="1" ref="E2759" ca="1">INDIRECT(ADDRESS(1,A2759,1,1,"all_city_parameter_inputs"))</f>
        <v>port_louis</v>
      </c>
      <c r="F2759" s="6" t="str" cm="1">
        <f t="array" aca="1" ref="F2759" ca="1">IF(AND(ISBLANK(INDIRECT(ADDRESS(B2759,2,1,1,"all_city_parameter_inputs"))), ISBLANK(INDIRECT(ADDRESS(B2759,1,1,1,"all_city_parameter_inputs")))), "", IF(ISBLANK(INDIRECT(ADDRESS(B2759,1,1,1,"all_city_parameter_inputs"))), All_city_list!F2758,INDIRECT(ADDRESS(B2759,1,1,1,"all_city_parameter_inputs"))))</f>
        <v>CO2_emission_inventories</v>
      </c>
      <c r="G2759" s="4" t="str" cm="1">
        <f t="array" aca="1" ref="G2759" ca="1">IF(AND(ISBLANK(INDIRECT(ADDRESS(B2759,3,1,1,"all_city_parameter_inputs"))),ISBLANK(INDIRECT(ADDRESS(B2759,2,1,1,"all_city_parameter_inputs")))),"",IF(ISBLANK(INDIRECT(ADDRESS(B2759,2,1,1,"all_city_parameter_inputs"))),"",INDIRECT(ADDRESS(B2759,2,1,1,"all_city_parameter_inputs"))))</f>
        <v>auto_rickshaw</v>
      </c>
      <c r="H2759" s="17" t="str" cm="1">
        <f t="array" aca="1" ref="H2759" ca="1">IF(ISBLANK(INDIRECT(ADDRESS(B2759,A2759,1,1,"all_city_parameter_inputs"))), "--",INDIRECT(ADDRESS(B2759,A2759,1,1,"all_city_parameter_inputs")))</f>
        <v>--</v>
      </c>
      <c r="I2759" s="17">
        <f ca="1">IF(OR(G2759="alpha",G2759="beta",G2759="sd",G2759="mean"),"--",VLOOKUP(C2759,Default!$B$5:$H$113,7,FALSE))</f>
        <v>0</v>
      </c>
      <c r="J2759" s="4" t="str">
        <f ca="1">VLOOKUP(F2759,Lookup!$C$5:$D$109,2, FALSE)</f>
        <v>Pollution values</v>
      </c>
      <c r="K2759" s="4">
        <f ca="1">VLOOKUP(C2759,Default!$B$4:$E$113,4, FALSE)</f>
        <v>0</v>
      </c>
      <c r="L2759" s="29" t="str" cm="1">
        <f t="array" aca="1" ref="L2759" ca="1">IF(ISNA(VLOOKUP(D2759,Grouped_Sources!$C:$C,1,FALSE)),"", INDIRECT(VLOOKUP(D2759,Grouped_Sources!$C:$G,5,FALSE)))</f>
        <v/>
      </c>
      <c r="M2759" s="29"/>
      <c r="N2759" s="21"/>
    </row>
    <row r="2760" spans="1:14">
      <c r="A2760" s="5">
        <f t="shared" si="404"/>
        <v>30</v>
      </c>
      <c r="B2760" s="5">
        <f t="shared" si="405"/>
        <v>85</v>
      </c>
      <c r="C2760" s="5" t="str">
        <f t="shared" ca="1" si="408"/>
        <v>CO2_emission_confidence</v>
      </c>
      <c r="D2760" s="5" t="str">
        <f t="shared" ca="1" si="407"/>
        <v>CO2_emission_confidence_port_louis</v>
      </c>
      <c r="E2760" s="4" t="str" cm="1">
        <f t="array" aca="1" ref="E2760" ca="1">INDIRECT(ADDRESS(1,A2760,1,1,"all_city_parameter_inputs"))</f>
        <v>port_louis</v>
      </c>
      <c r="F2760" s="6" t="str" cm="1">
        <f t="array" aca="1" ref="F2760" ca="1">IF(AND(ISBLANK(INDIRECT(ADDRESS(B2760,2,1,1,"all_city_parameter_inputs"))), ISBLANK(INDIRECT(ADDRESS(B2760,1,1,1,"all_city_parameter_inputs")))), "", IF(ISBLANK(INDIRECT(ADDRESS(B2760,1,1,1,"all_city_parameter_inputs"))), All_city_list!F2759,INDIRECT(ADDRESS(B2760,1,1,1,"all_city_parameter_inputs"))))</f>
        <v>CO2_emission_confidence</v>
      </c>
      <c r="G2760" s="4" t="str" cm="1">
        <f t="array" aca="1" ref="G2760" ca="1">IF(AND(ISBLANK(INDIRECT(ADDRESS(B2760,3,1,1,"all_city_parameter_inputs"))),ISBLANK(INDIRECT(ADDRESS(B2760,2,1,1,"all_city_parameter_inputs")))),"",IF(ISBLANK(INDIRECT(ADDRESS(B2760,2,1,1,"all_city_parameter_inputs"))),"",INDIRECT(ADDRESS(B2760,2,1,1,"all_city_parameter_inputs"))))</f>
        <v>sample</v>
      </c>
      <c r="H2760" s="17" cm="1">
        <f t="array" aca="1" ref="H2760" ca="1">IF(ISBLANK(INDIRECT(ADDRESS(B2760,A2760,1,1,"all_city_parameter_inputs"))), "--",INDIRECT(ADDRESS(B2760,A2760,1,1,"all_city_parameter_inputs")))</f>
        <v>0.8</v>
      </c>
      <c r="I2760" s="17">
        <f ca="1">IF(OR(G2760="alpha",G2760="beta",G2760="sd",G2760="mean"),"--",VLOOKUP(C2760,Default!$B$5:$H$113,7,FALSE))</f>
        <v>1</v>
      </c>
      <c r="J2760" s="4" t="str">
        <f ca="1">VLOOKUP(F2760,Lookup!$C$5:$D$109,2, FALSE)</f>
        <v>Pollution values</v>
      </c>
      <c r="K2760" s="4" t="str">
        <f ca="1">VLOOKUP(C2760,Default!$B$4:$E$113,4, FALSE)</f>
        <v>how confident we are about the CO2 emissions inventory (equivalent to PM_EMISSION_INVENTORY_CONFIDENCE)</v>
      </c>
      <c r="L2760" s="29" t="str" cm="1">
        <f t="array" aca="1" ref="L2760" ca="1">IF(ISNA(VLOOKUP(D2760,Grouped_Sources!$C:$C,1,FALSE)),"", INDIRECT(VLOOKUP(D2760,Grouped_Sources!$C:$G,5,FALSE)))</f>
        <v/>
      </c>
      <c r="M2760" s="29"/>
      <c r="N2760" s="21"/>
    </row>
    <row r="2761" spans="1:14">
      <c r="A2761" s="5">
        <f t="shared" si="404"/>
        <v>30</v>
      </c>
      <c r="B2761" s="5">
        <f t="shared" si="405"/>
        <v>86</v>
      </c>
      <c r="C2761" s="5" t="str">
        <f t="shared" ca="1" si="408"/>
        <v>car_occupancy_ratio</v>
      </c>
      <c r="D2761" s="5" t="str">
        <f t="shared" ca="1" si="407"/>
        <v>car_occupancy_ratio_port_louis</v>
      </c>
      <c r="E2761" s="4" t="str" cm="1">
        <f t="array" aca="1" ref="E2761" ca="1">INDIRECT(ADDRESS(1,A2761,1,1,"all_city_parameter_inputs"))</f>
        <v>port_louis</v>
      </c>
      <c r="F2761" s="6" t="str" cm="1">
        <f t="array" aca="1" ref="F2761" ca="1">IF(AND(ISBLANK(INDIRECT(ADDRESS(B2761,2,1,1,"all_city_parameter_inputs"))), ISBLANK(INDIRECT(ADDRESS(B2761,1,1,1,"all_city_parameter_inputs")))), "", IF(ISBLANK(INDIRECT(ADDRESS(B2761,1,1,1,"all_city_parameter_inputs"))), All_city_list!F2760,INDIRECT(ADDRESS(B2761,1,1,1,"all_city_parameter_inputs"))))</f>
        <v>car_occupancy_ratio</v>
      </c>
      <c r="G2761" s="4" t="str" cm="1">
        <f t="array" aca="1" ref="G2761" ca="1">IF(AND(ISBLANK(INDIRECT(ADDRESS(B2761,3,1,1,"all_city_parameter_inputs"))),ISBLANK(INDIRECT(ADDRESS(B2761,2,1,1,"all_city_parameter_inputs")))),"",IF(ISBLANK(INDIRECT(ADDRESS(B2761,2,1,1,"all_city_parameter_inputs"))),"",INDIRECT(ADDRESS(B2761,2,1,1,"all_city_parameter_inputs"))))</f>
        <v>constant</v>
      </c>
      <c r="H2761" s="17" cm="1">
        <f t="array" aca="1" ref="H2761" ca="1">IF(ISBLANK(INDIRECT(ADDRESS(B2761,A2761,1,1,"all_city_parameter_inputs"))), "--",INDIRECT(ADDRESS(B2761,A2761,1,1,"all_city_parameter_inputs")))</f>
        <v>0.5524861878453039</v>
      </c>
      <c r="I2761" s="17">
        <f ca="1">IF(OR(G2761="alpha",G2761="beta",G2761="sd",G2761="mean"),"--",VLOOKUP(C2761,Default!$B$5:$H$113,7,FALSE))</f>
        <v>0.625</v>
      </c>
      <c r="J2761" s="4" t="str">
        <f ca="1">VLOOKUP(F2761,Lookup!$C$5:$D$109,2, FALSE)</f>
        <v>Travel values</v>
      </c>
      <c r="K2761" s="4" t="str">
        <f ca="1">VLOOKUP(C2761,Default!$B$4:$E$113,4, FALSE)</f>
        <v>ratio of cars to passengers (incl driver)</v>
      </c>
      <c r="L2761" s="21" t="str" cm="1">
        <f t="array" aca="1" ref="L2761" ca="1">IF(ISNA(VLOOKUP(D2761,Grouped_Sources!$C:$C,1,FALSE)),"", INDIRECT(VLOOKUP(D2761,Grouped_Sources!$C:$G,5,FALSE)))</f>
        <v>CarOccupancyRatio_vxx.docx on on OneDrive Ali Abbas - ITHIM Global\Methods and Processes\Input Parameters\CarOccupancyRate</v>
      </c>
      <c r="M2761" s="21"/>
      <c r="N2761" s="21"/>
    </row>
    <row r="2762" spans="1:14">
      <c r="A2762" s="5">
        <f t="shared" si="404"/>
        <v>30</v>
      </c>
      <c r="B2762" s="5">
        <f t="shared" si="405"/>
        <v>87</v>
      </c>
      <c r="C2762" s="5" t="str">
        <f t="shared" ca="1" si="408"/>
        <v>car_occupancy_ratio</v>
      </c>
      <c r="D2762" s="5" t="str">
        <f t="shared" ref="D2762:D2767" ca="1" si="409">F2762&amp;"_"&amp;E2762</f>
        <v>car_occupancy_ratio_port_louis</v>
      </c>
      <c r="E2762" s="4" t="str" cm="1">
        <f t="array" aca="1" ref="E2762" ca="1">INDIRECT(ADDRESS(1,A2762,1,1,"all_city_parameter_inputs"))</f>
        <v>port_louis</v>
      </c>
      <c r="F2762" s="6" t="str" cm="1">
        <f t="array" aca="1" ref="F2762" ca="1">IF(AND(ISBLANK(INDIRECT(ADDRESS(B2762,2,1,1,"all_city_parameter_inputs"))), ISBLANK(INDIRECT(ADDRESS(B2762,1,1,1,"all_city_parameter_inputs")))), "", IF(ISBLANK(INDIRECT(ADDRESS(B2762,1,1,1,"all_city_parameter_inputs"))), All_city_list!F2761,INDIRECT(ADDRESS(B2762,1,1,1,"all_city_parameter_inputs"))))</f>
        <v>car_occupancy_ratio</v>
      </c>
      <c r="G2762" s="4" t="str" cm="1">
        <f t="array" aca="1" ref="G2762" ca="1">IF(AND(ISBLANK(INDIRECT(ADDRESS(B2762,3,1,1,"all_city_parameter_inputs"))),ISBLANK(INDIRECT(ADDRESS(B2762,2,1,1,"all_city_parameter_inputs")))),"",IF(ISBLANK(INDIRECT(ADDRESS(B2762,2,1,1,"all_city_parameter_inputs"))),"",INDIRECT(ADDRESS(B2762,2,1,1,"all_city_parameter_inputs"))))</f>
        <v>alpha</v>
      </c>
      <c r="H2762" s="17" cm="1">
        <f t="array" aca="1" ref="H2762" ca="1">IF(ISBLANK(INDIRECT(ADDRESS(B2762,A2762,1,1,"all_city_parameter_inputs"))), "--",INDIRECT(ADDRESS(B2762,A2762,1,1,"all_city_parameter_inputs")))</f>
        <v>10.710069060773478</v>
      </c>
      <c r="I2762" s="17" t="str">
        <f ca="1">IF(OR(G2762="alpha",G2762="beta",G2762="sd",G2762="mean"),"--",VLOOKUP(C2762,Default!$B$5:$H$113,7,FALSE))</f>
        <v>--</v>
      </c>
      <c r="J2762" s="4" t="str">
        <f ca="1">VLOOKUP(F2762,Lookup!$C$5:$D$109,2, FALSE)</f>
        <v>Travel values</v>
      </c>
      <c r="K2762" s="4" t="str">
        <f ca="1">VLOOKUP(C2762,Default!$B$4:$E$113,4, FALSE)</f>
        <v>ratio of cars to passengers (incl driver)</v>
      </c>
      <c r="L2762" s="21" t="str" cm="1">
        <f t="array" aca="1" ref="L2762" ca="1">IF(ISNA(VLOOKUP(D2762,Grouped_Sources!$C:$C,1,FALSE)),"", INDIRECT(VLOOKUP(D2762,Grouped_Sources!$C:$G,5,FALSE)))</f>
        <v>CarOccupancyRatio_vxx.docx on on OneDrive Ali Abbas - ITHIM Global\Methods and Processes\Input Parameters\CarOccupancyRate</v>
      </c>
      <c r="M2762" s="21"/>
      <c r="N2762" s="21"/>
    </row>
    <row r="2763" spans="1:14">
      <c r="A2763" s="5">
        <f t="shared" si="404"/>
        <v>30</v>
      </c>
      <c r="B2763" s="5">
        <f t="shared" si="405"/>
        <v>88</v>
      </c>
      <c r="C2763" s="5" t="str">
        <f t="shared" ca="1" si="408"/>
        <v>car_occupancy_ratio</v>
      </c>
      <c r="D2763" s="5" t="str">
        <f t="shared" ca="1" si="409"/>
        <v>car_occupancy_ratio_port_louis</v>
      </c>
      <c r="E2763" s="4" t="str" cm="1">
        <f t="array" aca="1" ref="E2763" ca="1">INDIRECT(ADDRESS(1,A2763,1,1,"all_city_parameter_inputs"))</f>
        <v>port_louis</v>
      </c>
      <c r="F2763" s="6" t="str" cm="1">
        <f t="array" aca="1" ref="F2763" ca="1">IF(AND(ISBLANK(INDIRECT(ADDRESS(B2763,2,1,1,"all_city_parameter_inputs"))), ISBLANK(INDIRECT(ADDRESS(B2763,1,1,1,"all_city_parameter_inputs")))), "", IF(ISBLANK(INDIRECT(ADDRESS(B2763,1,1,1,"all_city_parameter_inputs"))), All_city_list!F2762,INDIRECT(ADDRESS(B2763,1,1,1,"all_city_parameter_inputs"))))</f>
        <v>car_occupancy_ratio</v>
      </c>
      <c r="G2763" s="4" t="str" cm="1">
        <f t="array" aca="1" ref="G2763" ca="1">IF(AND(ISBLANK(INDIRECT(ADDRESS(B2763,3,1,1,"all_city_parameter_inputs"))),ISBLANK(INDIRECT(ADDRESS(B2763,2,1,1,"all_city_parameter_inputs")))),"",IF(ISBLANK(INDIRECT(ADDRESS(B2763,2,1,1,"all_city_parameter_inputs"))),"",INDIRECT(ADDRESS(B2763,2,1,1,"all_city_parameter_inputs"))))</f>
        <v>beta</v>
      </c>
      <c r="H2763" s="17" cm="1">
        <f t="array" aca="1" ref="H2763" ca="1">IF(ISBLANK(INDIRECT(ADDRESS(B2763,A2763,1,1,"all_city_parameter_inputs"))), "--",INDIRECT(ADDRESS(B2763,A2763,1,1,"all_city_parameter_inputs")))</f>
        <v>8.6751559392265172</v>
      </c>
      <c r="I2763" s="17" t="str">
        <f ca="1">IF(OR(G2763="alpha",G2763="beta",G2763="sd",G2763="mean"),"--",VLOOKUP(C2763,Default!$B$5:$H$113,7,FALSE))</f>
        <v>--</v>
      </c>
      <c r="J2763" s="4" t="str">
        <f ca="1">VLOOKUP(F2763,Lookup!$C$5:$D$109,2, FALSE)</f>
        <v>Travel values</v>
      </c>
      <c r="K2763" s="4" t="str">
        <f ca="1">VLOOKUP(C2763,Default!$B$4:$E$113,4, FALSE)</f>
        <v>ratio of cars to passengers (incl driver)</v>
      </c>
      <c r="L2763" s="21" t="str" cm="1">
        <f t="array" aca="1" ref="L2763" ca="1">IF(ISNA(VLOOKUP(D2763,Grouped_Sources!$C:$C,1,FALSE)),"", INDIRECT(VLOOKUP(D2763,Grouped_Sources!$C:$G,5,FALSE)))</f>
        <v>CarOccupancyRatio_vxx.docx on on OneDrive Ali Abbas - ITHIM Global\Methods and Processes\Input Parameters\CarOccupancyRate</v>
      </c>
      <c r="M2763" s="21"/>
      <c r="N2763" s="21"/>
    </row>
    <row r="2764" spans="1:14">
      <c r="A2764" s="5">
        <f t="shared" ref="A2764:A2775" si="410">A2665+1</f>
        <v>30</v>
      </c>
      <c r="B2764" s="5">
        <f t="shared" ref="B2764:B2775" si="411">B2665</f>
        <v>89</v>
      </c>
      <c r="C2764" s="5" t="str">
        <f t="shared" ca="1" si="408"/>
        <v>country</v>
      </c>
      <c r="D2764" s="5" t="str">
        <f t="shared" ca="1" si="409"/>
        <v>country_port_louis</v>
      </c>
      <c r="E2764" s="4" t="str" cm="1">
        <f t="array" aca="1" ref="E2764" ca="1">INDIRECT(ADDRESS(1,A2764,1,1,"all_city_parameter_inputs"))</f>
        <v>port_louis</v>
      </c>
      <c r="F2764" s="6" t="str" cm="1">
        <f t="array" aca="1" ref="F2764" ca="1">IF(AND(ISBLANK(INDIRECT(ADDRESS(B2764,2,1,1,"all_city_parameter_inputs"))), ISBLANK(INDIRECT(ADDRESS(B2764,1,1,1,"all_city_parameter_inputs")))), "", IF(ISBLANK(INDIRECT(ADDRESS(B2764,1,1,1,"all_city_parameter_inputs"))), All_city_list!F2763,INDIRECT(ADDRESS(B2764,1,1,1,"all_city_parameter_inputs"))))</f>
        <v>country</v>
      </c>
      <c r="G2764" s="4" t="str" cm="1">
        <f t="array" aca="1" ref="G2764" ca="1">IF(AND(ISBLANK(INDIRECT(ADDRESS(B2764,3,1,1,"all_city_parameter_inputs"))),ISBLANK(INDIRECT(ADDRESS(B2764,2,1,1,"all_city_parameter_inputs")))),"",IF(ISBLANK(INDIRECT(ADDRESS(B2764,2,1,1,"all_city_parameter_inputs"))),"",INDIRECT(ADDRESS(B2764,2,1,1,"all_city_parameter_inputs"))))</f>
        <v/>
      </c>
      <c r="H2764" s="17" t="str" cm="1">
        <f t="array" aca="1" ref="H2764" ca="1">IF(ISBLANK(INDIRECT(ADDRESS(B2764,A2764,1,1,"all_city_parameter_inputs"))), "--",INDIRECT(ADDRESS(B2764,A2764,1,1,"all_city_parameter_inputs")))</f>
        <v>Mauritius</v>
      </c>
      <c r="I2764" s="17" t="str">
        <f ca="1">IF(OR(G2764="alpha",G2764="beta",G2764="sd",G2764="mean"),"--",VLOOKUP(C2764,Default!$B$5:$H$113,7,FALSE))</f>
        <v>Bogota</v>
      </c>
      <c r="J2764" s="4" t="str">
        <f ca="1">VLOOKUP(F2764,Lookup!$C$5:$D$109,2, FALSE)</f>
        <v>Miscellaneous</v>
      </c>
      <c r="K2764" s="4" t="str">
        <f ca="1">VLOOKUP(C2764,Default!$B$4:$E$113,4, FALSE)</f>
        <v>country where city lies in</v>
      </c>
      <c r="L2764" s="21" t="str" cm="1">
        <f t="array" aca="1" ref="L2764" ca="1">IF(ISNA(VLOOKUP(D2764,Grouped_Sources!$C:$C,1,FALSE)),"", INDIRECT(VLOOKUP(D2764,Grouped_Sources!$C:$G,5,FALSE)))</f>
        <v/>
      </c>
      <c r="M2764" s="21"/>
      <c r="N2764" s="21"/>
    </row>
    <row r="2765" spans="1:14">
      <c r="A2765" s="5">
        <f t="shared" si="410"/>
        <v>30</v>
      </c>
      <c r="B2765" s="5">
        <f t="shared" si="411"/>
        <v>90</v>
      </c>
      <c r="C2765" s="5" t="str">
        <f t="shared" ca="1" si="408"/>
        <v>continent</v>
      </c>
      <c r="D2765" s="5" t="str">
        <f t="shared" ca="1" si="409"/>
        <v>continent_port_louis</v>
      </c>
      <c r="E2765" s="4" t="str" cm="1">
        <f t="array" aca="1" ref="E2765" ca="1">INDIRECT(ADDRESS(1,A2765,1,1,"all_city_parameter_inputs"))</f>
        <v>port_louis</v>
      </c>
      <c r="F2765" s="6" t="str" cm="1">
        <f t="array" aca="1" ref="F2765" ca="1">IF(AND(ISBLANK(INDIRECT(ADDRESS(B2765,2,1,1,"all_city_parameter_inputs"))), ISBLANK(INDIRECT(ADDRESS(B2765,1,1,1,"all_city_parameter_inputs")))), "", IF(ISBLANK(INDIRECT(ADDRESS(B2765,1,1,1,"all_city_parameter_inputs"))), All_city_list!F2764,INDIRECT(ADDRESS(B2765,1,1,1,"all_city_parameter_inputs"))))</f>
        <v>continent</v>
      </c>
      <c r="G2765" s="4" t="str" cm="1">
        <f t="array" aca="1" ref="G2765" ca="1">IF(AND(ISBLANK(INDIRECT(ADDRESS(B2765,3,1,1,"all_city_parameter_inputs"))),ISBLANK(INDIRECT(ADDRESS(B2765,2,1,1,"all_city_parameter_inputs")))),"",IF(ISBLANK(INDIRECT(ADDRESS(B2765,2,1,1,"all_city_parameter_inputs"))),"",INDIRECT(ADDRESS(B2765,2,1,1,"all_city_parameter_inputs"))))</f>
        <v/>
      </c>
      <c r="H2765" s="17" t="str" cm="1">
        <f t="array" aca="1" ref="H2765" ca="1">IF(ISBLANK(INDIRECT(ADDRESS(B2765,A2765,1,1,"all_city_parameter_inputs"))), "--",INDIRECT(ADDRESS(B2765,A2765,1,1,"all_city_parameter_inputs")))</f>
        <v>Africa</v>
      </c>
      <c r="I2765" s="17" t="str">
        <f ca="1">IF(OR(G2765="alpha",G2765="beta",G2765="sd",G2765="mean"),"--",VLOOKUP(C2765,Default!$B$5:$H$113,7,FALSE))</f>
        <v>Latin_America</v>
      </c>
      <c r="J2765" s="4" t="str">
        <f ca="1">VLOOKUP(F2765,Lookup!$C$5:$D$109,2, FALSE)</f>
        <v>Miscellaneous</v>
      </c>
      <c r="K2765" s="4" t="str">
        <f ca="1">VLOOKUP(C2765,Default!$B$4:$E$113,4, FALSE)</f>
        <v>continent</v>
      </c>
      <c r="L2765" s="21" t="str" cm="1">
        <f t="array" aca="1" ref="L2765" ca="1">IF(ISNA(VLOOKUP(D2765,Grouped_Sources!$C:$C,1,FALSE)),"", INDIRECT(VLOOKUP(D2765,Grouped_Sources!$C:$G,5,FALSE)))</f>
        <v/>
      </c>
      <c r="M2765" s="21"/>
      <c r="N2765" s="21"/>
    </row>
    <row r="2766" spans="1:14">
      <c r="A2766" s="5">
        <f t="shared" si="410"/>
        <v>30</v>
      </c>
      <c r="B2766" s="5">
        <f t="shared" si="411"/>
        <v>91</v>
      </c>
      <c r="C2766" s="5" t="str">
        <f t="shared" ref="C2766:C2774" ca="1" si="412">IF(G2766 = "",F2766,IF(OR(G2766="alpha",G2766="beta",G2766="constant",G2766="sd",G2766="mean",G2766="sample"),F2766,F2766&amp;" "&amp;G2766))</f>
        <v>bus_driver_prop_male</v>
      </c>
      <c r="D2766" s="5" t="str">
        <f t="shared" ca="1" si="409"/>
        <v>bus_driver_prop_male_port_louis</v>
      </c>
      <c r="E2766" s="4" t="str" cm="1">
        <f t="array" aca="1" ref="E2766" ca="1">INDIRECT(ADDRESS(1,A2766,1,1,"all_city_parameter_inputs"))</f>
        <v>port_louis</v>
      </c>
      <c r="F2766" s="6" t="str" cm="1">
        <f t="array" aca="1" ref="F2766" ca="1">IF(AND(ISBLANK(INDIRECT(ADDRESS(B2766,2,1,1,"all_city_parameter_inputs"))), ISBLANK(INDIRECT(ADDRESS(B2766,1,1,1,"all_city_parameter_inputs")))), "", IF(ISBLANK(INDIRECT(ADDRESS(B2766,1,1,1,"all_city_parameter_inputs"))), All_city_list!F2765,INDIRECT(ADDRESS(B2766,1,1,1,"all_city_parameter_inputs"))))</f>
        <v>bus_driver_prop_male</v>
      </c>
      <c r="G2766" s="4" t="str" cm="1">
        <f t="array" aca="1" ref="G2766" ca="1">IF(AND(ISBLANK(INDIRECT(ADDRESS(B2766,3,1,1,"all_city_parameter_inputs"))),ISBLANK(INDIRECT(ADDRESS(B2766,2,1,1,"all_city_parameter_inputs")))),"",IF(ISBLANK(INDIRECT(ADDRESS(B2766,2,1,1,"all_city_parameter_inputs"))),"",INDIRECT(ADDRESS(B2766,2,1,1,"all_city_parameter_inputs"))))</f>
        <v/>
      </c>
      <c r="H2766" s="17" cm="1">
        <f t="array" aca="1" ref="H2766" ca="1">IF(ISBLANK(INDIRECT(ADDRESS(B2766,A2766,1,1,"all_city_parameter_inputs"))), "--",INDIRECT(ADDRESS(B2766,A2766,1,1,"all_city_parameter_inputs")))</f>
        <v>0.99</v>
      </c>
      <c r="I2766" s="17">
        <f ca="1">IF(OR(G2766="alpha",G2766="beta",G2766="sd",G2766="mean"),"--",VLOOKUP(C2766,Default!$B$5:$H$113,7,FALSE))</f>
        <v>0.98</v>
      </c>
      <c r="J2766" s="4" t="str">
        <f ca="1">VLOOKUP(F2766,Lookup!$C$5:$D$109,2, FALSE)</f>
        <v>Travel values</v>
      </c>
      <c r="K2766" s="4" t="str">
        <f ca="1">VLOOKUP(C2766,Default!$B$4:$E$113,4, FALSE)</f>
        <v>proportion of bus drivers that are male</v>
      </c>
      <c r="L2766" s="21" t="str" cm="1">
        <f t="array" aca="1" ref="L2766" ca="1">IF(ISNA(VLOOKUP(D2766,Grouped_Sources!$C:$C,1,FALSE)),"", INDIRECT(VLOOKUP(D2766,Grouped_Sources!$C:$G,5,FALSE)))</f>
        <v>on OneDrive Ali Abbas - ITHIM Global\Methods and Processes\Input Parameters\GhostTrip_demographics</v>
      </c>
      <c r="M2766" s="21"/>
      <c r="N2766" s="21"/>
    </row>
    <row r="2767" spans="1:14">
      <c r="A2767" s="5">
        <f t="shared" si="410"/>
        <v>30</v>
      </c>
      <c r="B2767" s="5">
        <f t="shared" si="411"/>
        <v>92</v>
      </c>
      <c r="C2767" s="5" t="str">
        <f t="shared" ca="1" si="412"/>
        <v>bus_driver_male_agerange</v>
      </c>
      <c r="D2767" s="5" t="str">
        <f t="shared" ca="1" si="409"/>
        <v>bus_driver_male_agerange_port_louis</v>
      </c>
      <c r="E2767" s="4" t="str" cm="1">
        <f t="array" aca="1" ref="E2767" ca="1">INDIRECT(ADDRESS(1,A2767,1,1,"all_city_parameter_inputs"))</f>
        <v>port_louis</v>
      </c>
      <c r="F2767" s="6" t="str" cm="1">
        <f t="array" aca="1" ref="F2767" ca="1">IF(AND(ISBLANK(INDIRECT(ADDRESS(B2767,2,1,1,"all_city_parameter_inputs"))), ISBLANK(INDIRECT(ADDRESS(B2767,1,1,1,"all_city_parameter_inputs")))), "", IF(ISBLANK(INDIRECT(ADDRESS(B2767,1,1,1,"all_city_parameter_inputs"))), All_city_list!F2766,INDIRECT(ADDRESS(B2767,1,1,1,"all_city_parameter_inputs"))))</f>
        <v>bus_driver_male_agerange</v>
      </c>
      <c r="G2767" s="4" t="str" cm="1">
        <f t="array" aca="1" ref="G2767" ca="1">IF(AND(ISBLANK(INDIRECT(ADDRESS(B2767,3,1,1,"all_city_parameter_inputs"))),ISBLANK(INDIRECT(ADDRESS(B2767,2,1,1,"all_city_parameter_inputs")))),"",IF(ISBLANK(INDIRECT(ADDRESS(B2767,2,1,1,"all_city_parameter_inputs"))),"",INDIRECT(ADDRESS(B2767,2,1,1,"all_city_parameter_inputs"))))</f>
        <v/>
      </c>
      <c r="H2767" s="17" t="str" cm="1">
        <f t="array" aca="1" ref="H2767" ca="1">IF(ISBLANK(INDIRECT(ADDRESS(B2767,A2767,1,1,"all_city_parameter_inputs"))), "--",INDIRECT(ADDRESS(B2767,A2767,1,1,"all_city_parameter_inputs")))</f>
        <v>18, 65</v>
      </c>
      <c r="I2767" s="17" t="str">
        <f ca="1">IF(OR(G2767="alpha",G2767="beta",G2767="sd",G2767="mean"),"--",VLOOKUP(C2767,Default!$B$5:$H$113,7,FALSE))</f>
        <v>19, 65</v>
      </c>
      <c r="J2767" s="4" t="str">
        <f ca="1">VLOOKUP(F2767,Lookup!$C$5:$D$109,2, FALSE)</f>
        <v>Travel values</v>
      </c>
      <c r="K2767" s="4" t="str">
        <f ca="1">VLOOKUP(C2767,Default!$B$4:$E$113,4, FALSE)</f>
        <v>age range of male bus drivers</v>
      </c>
      <c r="L2767" s="21" t="str" cm="1">
        <f t="array" aca="1" ref="L2767" ca="1">IF(ISNA(VLOOKUP(D2767,Grouped_Sources!$C:$C,1,FALSE)),"", INDIRECT(VLOOKUP(D2767,Grouped_Sources!$C:$G,5,FALSE)))</f>
        <v>on OneDrive Ali Abbas - ITHIM Global\Methods and Processes\Input Parameters\GhostTrip_demographics</v>
      </c>
      <c r="M2767" s="21"/>
      <c r="N2767" s="21"/>
    </row>
    <row r="2768" spans="1:14">
      <c r="A2768" s="5">
        <f t="shared" si="410"/>
        <v>30</v>
      </c>
      <c r="B2768" s="5">
        <f t="shared" si="411"/>
        <v>93</v>
      </c>
      <c r="C2768" s="5" t="str">
        <f t="shared" ca="1" si="412"/>
        <v>bus_driver_female_agerange</v>
      </c>
      <c r="D2768" s="5" t="str">
        <f t="shared" ref="D2768:D2774" ca="1" si="413">F2768&amp;"_"&amp;E2768</f>
        <v>bus_driver_female_agerange_port_louis</v>
      </c>
      <c r="E2768" s="4" t="str" cm="1">
        <f t="array" aca="1" ref="E2768" ca="1">INDIRECT(ADDRESS(1,A2768,1,1,"all_city_parameter_inputs"))</f>
        <v>port_louis</v>
      </c>
      <c r="F2768" s="6" t="str" cm="1">
        <f t="array" aca="1" ref="F2768" ca="1">IF(AND(ISBLANK(INDIRECT(ADDRESS(B2768,2,1,1,"all_city_parameter_inputs"))), ISBLANK(INDIRECT(ADDRESS(B2768,1,1,1,"all_city_parameter_inputs")))), "", IF(ISBLANK(INDIRECT(ADDRESS(B2768,1,1,1,"all_city_parameter_inputs"))), All_city_list!F2767,INDIRECT(ADDRESS(B2768,1,1,1,"all_city_parameter_inputs"))))</f>
        <v>bus_driver_female_agerange</v>
      </c>
      <c r="G2768" s="4" t="str" cm="1">
        <f t="array" aca="1" ref="G2768" ca="1">IF(AND(ISBLANK(INDIRECT(ADDRESS(B2768,3,1,1,"all_city_parameter_inputs"))),ISBLANK(INDIRECT(ADDRESS(B2768,2,1,1,"all_city_parameter_inputs")))),"",IF(ISBLANK(INDIRECT(ADDRESS(B2768,2,1,1,"all_city_parameter_inputs"))),"",INDIRECT(ADDRESS(B2768,2,1,1,"all_city_parameter_inputs"))))</f>
        <v/>
      </c>
      <c r="H2768" s="17" t="str" cm="1">
        <f t="array" aca="1" ref="H2768" ca="1">IF(ISBLANK(INDIRECT(ADDRESS(B2768,A2768,1,1,"all_city_parameter_inputs"))), "--",INDIRECT(ADDRESS(B2768,A2768,1,1,"all_city_parameter_inputs")))</f>
        <v>18, 65</v>
      </c>
      <c r="I2768" s="17" t="str">
        <f ca="1">IF(OR(G2768="alpha",G2768="beta",G2768="sd",G2768="mean"),"--",VLOOKUP(C2768,Default!$B$5:$H$113,7,FALSE))</f>
        <v>19, 65</v>
      </c>
      <c r="J2768" s="4" t="str">
        <f ca="1">VLOOKUP(F2768,Lookup!$C$5:$D$109,2, FALSE)</f>
        <v>Travel values</v>
      </c>
      <c r="K2768" s="4" t="str">
        <f ca="1">VLOOKUP(C2768,Default!$B$4:$E$113,4, FALSE)</f>
        <v>age range of female bus drivers</v>
      </c>
      <c r="L2768" s="21" t="str" cm="1">
        <f t="array" aca="1" ref="L2768" ca="1">IF(ISNA(VLOOKUP(D2768,Grouped_Sources!$C:$C,1,FALSE)),"", INDIRECT(VLOOKUP(D2768,Grouped_Sources!$C:$G,5,FALSE)))</f>
        <v>on OneDrive Ali Abbas - ITHIM Global\Methods and Processes\Input Parameters\GhostTrip_demographics</v>
      </c>
      <c r="M2768" s="21"/>
      <c r="N2768" s="21"/>
    </row>
    <row r="2769" spans="1:14">
      <c r="A2769" s="5">
        <f t="shared" si="410"/>
        <v>30</v>
      </c>
      <c r="B2769" s="5">
        <f t="shared" si="411"/>
        <v>94</v>
      </c>
      <c r="C2769" s="5" t="str">
        <f t="shared" ca="1" si="412"/>
        <v>truck_driver_prop_male</v>
      </c>
      <c r="D2769" s="5" t="str">
        <f t="shared" ca="1" si="413"/>
        <v>truck_driver_prop_male_port_louis</v>
      </c>
      <c r="E2769" s="4" t="str" cm="1">
        <f t="array" aca="1" ref="E2769" ca="1">INDIRECT(ADDRESS(1,A2769,1,1,"all_city_parameter_inputs"))</f>
        <v>port_louis</v>
      </c>
      <c r="F2769" s="6" t="str" cm="1">
        <f t="array" aca="1" ref="F2769" ca="1">IF(AND(ISBLANK(INDIRECT(ADDRESS(B2769,2,1,1,"all_city_parameter_inputs"))), ISBLANK(INDIRECT(ADDRESS(B2769,1,1,1,"all_city_parameter_inputs")))), "", IF(ISBLANK(INDIRECT(ADDRESS(B2769,1,1,1,"all_city_parameter_inputs"))), All_city_list!F2768,INDIRECT(ADDRESS(B2769,1,1,1,"all_city_parameter_inputs"))))</f>
        <v>truck_driver_prop_male</v>
      </c>
      <c r="G2769" s="4" t="str" cm="1">
        <f t="array" aca="1" ref="G2769" ca="1">IF(AND(ISBLANK(INDIRECT(ADDRESS(B2769,3,1,1,"all_city_parameter_inputs"))),ISBLANK(INDIRECT(ADDRESS(B2769,2,1,1,"all_city_parameter_inputs")))),"",IF(ISBLANK(INDIRECT(ADDRESS(B2769,2,1,1,"all_city_parameter_inputs"))),"",INDIRECT(ADDRESS(B2769,2,1,1,"all_city_parameter_inputs"))))</f>
        <v/>
      </c>
      <c r="H2769" s="17" cm="1">
        <f t="array" aca="1" ref="H2769" ca="1">IF(ISBLANK(INDIRECT(ADDRESS(B2769,A2769,1,1,"all_city_parameter_inputs"))), "--",INDIRECT(ADDRESS(B2769,A2769,1,1,"all_city_parameter_inputs")))</f>
        <v>0.99</v>
      </c>
      <c r="I2769" s="17">
        <f ca="1">IF(OR(G2769="alpha",G2769="beta",G2769="sd",G2769="mean"),"--",VLOOKUP(C2769,Default!$B$5:$H$113,7,FALSE))</f>
        <v>0.98</v>
      </c>
      <c r="J2769" s="4" t="str">
        <f ca="1">VLOOKUP(F2769,Lookup!$C$5:$D$109,2, FALSE)</f>
        <v>Travel values</v>
      </c>
      <c r="K2769" s="4" t="str">
        <f ca="1">VLOOKUP(C2769,Default!$B$4:$E$113,4, FALSE)</f>
        <v>proportion of male truck drivers</v>
      </c>
      <c r="L2769" s="21" t="str" cm="1">
        <f t="array" aca="1" ref="L2769" ca="1">IF(ISNA(VLOOKUP(D2769,Grouped_Sources!$C:$C,1,FALSE)),"", INDIRECT(VLOOKUP(D2769,Grouped_Sources!$C:$G,5,FALSE)))</f>
        <v>on OneDrive Ali Abbas - ITHIM Global\Methods and Processes\Input Parameters\GhostTrip_demographics</v>
      </c>
      <c r="M2769" s="21"/>
      <c r="N2769" s="21"/>
    </row>
    <row r="2770" spans="1:14">
      <c r="A2770" s="5">
        <f t="shared" si="410"/>
        <v>30</v>
      </c>
      <c r="B2770" s="5">
        <f t="shared" si="411"/>
        <v>95</v>
      </c>
      <c r="C2770" s="5" t="str">
        <f t="shared" ca="1" si="412"/>
        <v>truck_driver_male_agerange</v>
      </c>
      <c r="D2770" s="5" t="str">
        <f t="shared" ca="1" si="413"/>
        <v>truck_driver_male_agerange_port_louis</v>
      </c>
      <c r="E2770" s="4" t="str" cm="1">
        <f t="array" aca="1" ref="E2770" ca="1">INDIRECT(ADDRESS(1,A2770,1,1,"all_city_parameter_inputs"))</f>
        <v>port_louis</v>
      </c>
      <c r="F2770" s="6" t="str" cm="1">
        <f t="array" aca="1" ref="F2770" ca="1">IF(AND(ISBLANK(INDIRECT(ADDRESS(B2770,2,1,1,"all_city_parameter_inputs"))), ISBLANK(INDIRECT(ADDRESS(B2770,1,1,1,"all_city_parameter_inputs")))), "", IF(ISBLANK(INDIRECT(ADDRESS(B2770,1,1,1,"all_city_parameter_inputs"))), All_city_list!F2769,INDIRECT(ADDRESS(B2770,1,1,1,"all_city_parameter_inputs"))))</f>
        <v>truck_driver_male_agerange</v>
      </c>
      <c r="G2770" s="4" t="str" cm="1">
        <f t="array" aca="1" ref="G2770" ca="1">IF(AND(ISBLANK(INDIRECT(ADDRESS(B2770,3,1,1,"all_city_parameter_inputs"))),ISBLANK(INDIRECT(ADDRESS(B2770,2,1,1,"all_city_parameter_inputs")))),"",IF(ISBLANK(INDIRECT(ADDRESS(B2770,2,1,1,"all_city_parameter_inputs"))),"",INDIRECT(ADDRESS(B2770,2,1,1,"all_city_parameter_inputs"))))</f>
        <v/>
      </c>
      <c r="H2770" s="17" t="str" cm="1">
        <f t="array" aca="1" ref="H2770" ca="1">IF(ISBLANK(INDIRECT(ADDRESS(B2770,A2770,1,1,"all_city_parameter_inputs"))), "--",INDIRECT(ADDRESS(B2770,A2770,1,1,"all_city_parameter_inputs")))</f>
        <v>18, 65</v>
      </c>
      <c r="I2770" s="17" t="str">
        <f ca="1">IF(OR(G2770="alpha",G2770="beta",G2770="sd",G2770="mean"),"--",VLOOKUP(C2770,Default!$B$5:$H$113,7,FALSE))</f>
        <v>18, 65</v>
      </c>
      <c r="J2770" s="4" t="str">
        <f ca="1">VLOOKUP(F2770,Lookup!$C$5:$D$109,2, FALSE)</f>
        <v>Travel values</v>
      </c>
      <c r="K2770" s="4" t="str">
        <f ca="1">VLOOKUP(C2770,Default!$B$4:$E$113,4, FALSE)</f>
        <v>age range of male truck drivers</v>
      </c>
      <c r="L2770" s="21" t="str" cm="1">
        <f t="array" aca="1" ref="L2770" ca="1">IF(ISNA(VLOOKUP(D2770,Grouped_Sources!$C:$C,1,FALSE)),"", INDIRECT(VLOOKUP(D2770,Grouped_Sources!$C:$G,5,FALSE)))</f>
        <v>on OneDrive Ali Abbas - ITHIM Global\Methods and Processes\Input Parameters\GhostTrip_demographics</v>
      </c>
      <c r="M2770" s="21"/>
      <c r="N2770" s="21"/>
    </row>
    <row r="2771" spans="1:14">
      <c r="A2771" s="5">
        <f t="shared" si="410"/>
        <v>30</v>
      </c>
      <c r="B2771" s="5">
        <f t="shared" si="411"/>
        <v>96</v>
      </c>
      <c r="C2771" s="5" t="str">
        <f t="shared" ca="1" si="412"/>
        <v>truck_driver_female_agerange</v>
      </c>
      <c r="D2771" s="5" t="str">
        <f t="shared" ca="1" si="413"/>
        <v>truck_driver_female_agerange_port_louis</v>
      </c>
      <c r="E2771" s="4" t="str" cm="1">
        <f t="array" aca="1" ref="E2771" ca="1">INDIRECT(ADDRESS(1,A2771,1,1,"all_city_parameter_inputs"))</f>
        <v>port_louis</v>
      </c>
      <c r="F2771" s="6" t="str" cm="1">
        <f t="array" aca="1" ref="F2771" ca="1">IF(AND(ISBLANK(INDIRECT(ADDRESS(B2771,2,1,1,"all_city_parameter_inputs"))), ISBLANK(INDIRECT(ADDRESS(B2771,1,1,1,"all_city_parameter_inputs")))), "", IF(ISBLANK(INDIRECT(ADDRESS(B2771,1,1,1,"all_city_parameter_inputs"))), All_city_list!F2770,INDIRECT(ADDRESS(B2771,1,1,1,"all_city_parameter_inputs"))))</f>
        <v>truck_driver_female_agerange</v>
      </c>
      <c r="G2771" s="4" t="str" cm="1">
        <f t="array" aca="1" ref="G2771" ca="1">IF(AND(ISBLANK(INDIRECT(ADDRESS(B2771,3,1,1,"all_city_parameter_inputs"))),ISBLANK(INDIRECT(ADDRESS(B2771,2,1,1,"all_city_parameter_inputs")))),"",IF(ISBLANK(INDIRECT(ADDRESS(B2771,2,1,1,"all_city_parameter_inputs"))),"",INDIRECT(ADDRESS(B2771,2,1,1,"all_city_parameter_inputs"))))</f>
        <v/>
      </c>
      <c r="H2771" s="17" t="str" cm="1">
        <f t="array" aca="1" ref="H2771" ca="1">IF(ISBLANK(INDIRECT(ADDRESS(B2771,A2771,1,1,"all_city_parameter_inputs"))), "--",INDIRECT(ADDRESS(B2771,A2771,1,1,"all_city_parameter_inputs")))</f>
        <v>18, 65</v>
      </c>
      <c r="I2771" s="17" t="str">
        <f ca="1">IF(OR(G2771="alpha",G2771="beta",G2771="sd",G2771="mean"),"--",VLOOKUP(C2771,Default!$B$5:$H$113,7,FALSE))</f>
        <v>18, 65</v>
      </c>
      <c r="J2771" s="4" t="str">
        <f ca="1">VLOOKUP(F2771,Lookup!$C$5:$D$109,2, FALSE)</f>
        <v>Travel values</v>
      </c>
      <c r="K2771" s="4" t="str">
        <f ca="1">VLOOKUP(C2771,Default!$B$4:$E$113,4, FALSE)</f>
        <v>age range of female truck drivers</v>
      </c>
      <c r="L2771" s="21" t="str" cm="1">
        <f t="array" aca="1" ref="L2771" ca="1">IF(ISNA(VLOOKUP(D2771,Grouped_Sources!$C:$C,1,FALSE)),"", INDIRECT(VLOOKUP(D2771,Grouped_Sources!$C:$G,5,FALSE)))</f>
        <v>on OneDrive Ali Abbas - ITHIM Global\Methods and Processes\Input Parameters\GhostTrip_demographics</v>
      </c>
      <c r="M2771" s="21"/>
      <c r="N2771" s="21"/>
    </row>
    <row r="2772" spans="1:14">
      <c r="A2772" s="5">
        <f t="shared" si="410"/>
        <v>30</v>
      </c>
      <c r="B2772" s="5">
        <f t="shared" si="411"/>
        <v>97</v>
      </c>
      <c r="C2772" s="5" t="str">
        <f t="shared" ca="1" si="412"/>
        <v>commerical_mbike_prop_male</v>
      </c>
      <c r="D2772" s="5" t="str">
        <f t="shared" ca="1" si="413"/>
        <v>commerical_mbike_prop_male_port_louis</v>
      </c>
      <c r="E2772" s="4" t="str" cm="1">
        <f t="array" aca="1" ref="E2772" ca="1">INDIRECT(ADDRESS(1,A2772,1,1,"all_city_parameter_inputs"))</f>
        <v>port_louis</v>
      </c>
      <c r="F2772" s="6" t="str" cm="1">
        <f t="array" aca="1" ref="F2772" ca="1">IF(AND(ISBLANK(INDIRECT(ADDRESS(B2772,2,1,1,"all_city_parameter_inputs"))), ISBLANK(INDIRECT(ADDRESS(B2772,1,1,1,"all_city_parameter_inputs")))), "", IF(ISBLANK(INDIRECT(ADDRESS(B2772,1,1,1,"all_city_parameter_inputs"))), All_city_list!F2771,INDIRECT(ADDRESS(B2772,1,1,1,"all_city_parameter_inputs"))))</f>
        <v>commerical_mbike_prop_male</v>
      </c>
      <c r="G2772" s="4" t="str" cm="1">
        <f t="array" aca="1" ref="G2772" ca="1">IF(AND(ISBLANK(INDIRECT(ADDRESS(B2772,3,1,1,"all_city_parameter_inputs"))),ISBLANK(INDIRECT(ADDRESS(B2772,2,1,1,"all_city_parameter_inputs")))),"",IF(ISBLANK(INDIRECT(ADDRESS(B2772,2,1,1,"all_city_parameter_inputs"))),"",INDIRECT(ADDRESS(B2772,2,1,1,"all_city_parameter_inputs"))))</f>
        <v/>
      </c>
      <c r="H2772" s="17" cm="1">
        <f t="array" aca="1" ref="H2772" ca="1">IF(ISBLANK(INDIRECT(ADDRESS(B2772,A2772,1,1,"all_city_parameter_inputs"))), "--",INDIRECT(ADDRESS(B2772,A2772,1,1,"all_city_parameter_inputs")))</f>
        <v>0.99</v>
      </c>
      <c r="I2772" s="17">
        <f ca="1">IF(OR(G2772="alpha",G2772="beta",G2772="sd",G2772="mean"),"--",VLOOKUP(C2772,Default!$B$5:$H$113,7,FALSE))</f>
        <v>0.99</v>
      </c>
      <c r="J2772" s="4" t="str">
        <f ca="1">VLOOKUP(F2772,Lookup!$C$5:$D$109,2, FALSE)</f>
        <v>Travel values</v>
      </c>
      <c r="K2772" s="4" t="str">
        <f ca="1">VLOOKUP(C2772,Default!$B$4:$E$113,4, FALSE)</f>
        <v>proportion of male commercial motorcycle drivers</v>
      </c>
      <c r="L2772" s="21" t="str" cm="1">
        <f t="array" aca="1" ref="L2772" ca="1">IF(ISNA(VLOOKUP(D2772,Grouped_Sources!$C:$C,1,FALSE)),"", INDIRECT(VLOOKUP(D2772,Grouped_Sources!$C:$G,5,FALSE)))</f>
        <v>on OneDrive Ali Abbas - ITHIM Global\Methods and Processes\Input Parameters\GhostTrip_demographics</v>
      </c>
      <c r="M2772" s="21"/>
      <c r="N2772" s="21"/>
    </row>
    <row r="2773" spans="1:14">
      <c r="A2773" s="5">
        <f t="shared" si="410"/>
        <v>30</v>
      </c>
      <c r="B2773" s="5">
        <f t="shared" si="411"/>
        <v>98</v>
      </c>
      <c r="C2773" s="5" t="str">
        <f t="shared" ca="1" si="412"/>
        <v>commerical_mbike_male_agerange</v>
      </c>
      <c r="D2773" s="5" t="str">
        <f t="shared" ca="1" si="413"/>
        <v>commerical_mbike_male_agerange_port_louis</v>
      </c>
      <c r="E2773" s="4" t="str" cm="1">
        <f t="array" aca="1" ref="E2773" ca="1">INDIRECT(ADDRESS(1,A2773,1,1,"all_city_parameter_inputs"))</f>
        <v>port_louis</v>
      </c>
      <c r="F2773" s="6" t="str" cm="1">
        <f t="array" aca="1" ref="F2773" ca="1">IF(AND(ISBLANK(INDIRECT(ADDRESS(B2773,2,1,1,"all_city_parameter_inputs"))), ISBLANK(INDIRECT(ADDRESS(B2773,1,1,1,"all_city_parameter_inputs")))), "", IF(ISBLANK(INDIRECT(ADDRESS(B2773,1,1,1,"all_city_parameter_inputs"))), All_city_list!F2772,INDIRECT(ADDRESS(B2773,1,1,1,"all_city_parameter_inputs"))))</f>
        <v>commerical_mbike_male_agerange</v>
      </c>
      <c r="G2773" s="4" t="str" cm="1">
        <f t="array" aca="1" ref="G2773" ca="1">IF(AND(ISBLANK(INDIRECT(ADDRESS(B2773,3,1,1,"all_city_parameter_inputs"))),ISBLANK(INDIRECT(ADDRESS(B2773,2,1,1,"all_city_parameter_inputs")))),"",IF(ISBLANK(INDIRECT(ADDRESS(B2773,2,1,1,"all_city_parameter_inputs"))),"",INDIRECT(ADDRESS(B2773,2,1,1,"all_city_parameter_inputs"))))</f>
        <v/>
      </c>
      <c r="H2773" s="17" t="str" cm="1">
        <f t="array" aca="1" ref="H2773" ca="1">IF(ISBLANK(INDIRECT(ADDRESS(B2773,A2773,1,1,"all_city_parameter_inputs"))), "--",INDIRECT(ADDRESS(B2773,A2773,1,1,"all_city_parameter_inputs")))</f>
        <v>18, 65</v>
      </c>
      <c r="I2773" s="17" t="str">
        <f ca="1">IF(OR(G2773="alpha",G2773="beta",G2773="sd",G2773="mean"),"--",VLOOKUP(C2773,Default!$B$5:$H$113,7,FALSE))</f>
        <v>18, 65</v>
      </c>
      <c r="J2773" s="4" t="str">
        <f ca="1">VLOOKUP(F2773,Lookup!$C$5:$D$109,2, FALSE)</f>
        <v>Travel values</v>
      </c>
      <c r="K2773" s="4" t="str">
        <f ca="1">VLOOKUP(C2773,Default!$B$4:$E$113,4, FALSE)</f>
        <v>age range of male commercial motorcycle drivers</v>
      </c>
      <c r="L2773" s="21" t="str" cm="1">
        <f t="array" aca="1" ref="L2773" ca="1">IF(ISNA(VLOOKUP(D2773,Grouped_Sources!$C:$C,1,FALSE)),"", INDIRECT(VLOOKUP(D2773,Grouped_Sources!$C:$G,5,FALSE)))</f>
        <v>on OneDrive Ali Abbas - ITHIM Global\Methods and Processes\Input Parameters\GhostTrip_demographics</v>
      </c>
      <c r="M2773" s="21"/>
      <c r="N2773" s="21"/>
    </row>
    <row r="2774" spans="1:14">
      <c r="A2774" s="5">
        <f t="shared" si="410"/>
        <v>30</v>
      </c>
      <c r="B2774" s="5">
        <f t="shared" si="411"/>
        <v>99</v>
      </c>
      <c r="C2774" s="5" t="str">
        <f t="shared" ca="1" si="412"/>
        <v>commerical_mbike_female_agerange</v>
      </c>
      <c r="D2774" s="5" t="str">
        <f t="shared" ca="1" si="413"/>
        <v>commerical_mbike_female_agerange_port_louis</v>
      </c>
      <c r="E2774" s="4" t="str" cm="1">
        <f t="array" aca="1" ref="E2774" ca="1">INDIRECT(ADDRESS(1,A2774,1,1,"all_city_parameter_inputs"))</f>
        <v>port_louis</v>
      </c>
      <c r="F2774" s="6" t="str" cm="1">
        <f t="array" aca="1" ref="F2774" ca="1">IF(AND(ISBLANK(INDIRECT(ADDRESS(B2774,2,1,1,"all_city_parameter_inputs"))), ISBLANK(INDIRECT(ADDRESS(B2774,1,1,1,"all_city_parameter_inputs")))), "", IF(ISBLANK(INDIRECT(ADDRESS(B2774,1,1,1,"all_city_parameter_inputs"))), All_city_list!F2773,INDIRECT(ADDRESS(B2774,1,1,1,"all_city_parameter_inputs"))))</f>
        <v>commerical_mbike_female_agerange</v>
      </c>
      <c r="G2774" s="4" t="str" cm="1">
        <f t="array" aca="1" ref="G2774" ca="1">IF(AND(ISBLANK(INDIRECT(ADDRESS(B2774,3,1,1,"all_city_parameter_inputs"))),ISBLANK(INDIRECT(ADDRESS(B2774,2,1,1,"all_city_parameter_inputs")))),"",IF(ISBLANK(INDIRECT(ADDRESS(B2774,2,1,1,"all_city_parameter_inputs"))),"",INDIRECT(ADDRESS(B2774,2,1,1,"all_city_parameter_inputs"))))</f>
        <v/>
      </c>
      <c r="H2774" s="17" t="str" cm="1">
        <f t="array" aca="1" ref="H2774" ca="1">IF(ISBLANK(INDIRECT(ADDRESS(B2774,A2774,1,1,"all_city_parameter_inputs"))), "--",INDIRECT(ADDRESS(B2774,A2774,1,1,"all_city_parameter_inputs")))</f>
        <v>18, 65</v>
      </c>
      <c r="I2774" s="17" t="str">
        <f ca="1">IF(OR(G2774="alpha",G2774="beta",G2774="sd",G2774="mean"),"--",VLOOKUP(C2774,Default!$B$5:$H$113,7,FALSE))</f>
        <v>18, 65</v>
      </c>
      <c r="J2774" s="4" t="str">
        <f ca="1">VLOOKUP(F2774,Lookup!$C$5:$D$109,2, FALSE)</f>
        <v>Travel values</v>
      </c>
      <c r="K2774" s="4" t="str">
        <f ca="1">VLOOKUP(C2774,Default!$B$4:$E$113,4, FALSE)</f>
        <v>age range of female commercial motorcycle drivers</v>
      </c>
      <c r="L2774" s="21" t="str" cm="1">
        <f t="array" aca="1" ref="L2774" ca="1">IF(ISNA(VLOOKUP(D2774,Grouped_Sources!$C:$C,1,FALSE)),"", INDIRECT(VLOOKUP(D2774,Grouped_Sources!$C:$G,5,FALSE)))</f>
        <v>on OneDrive Ali Abbas - ITHIM Global\Methods and Processes\Input Parameters\GhostTrip_demographics</v>
      </c>
      <c r="M2774" s="21"/>
      <c r="N2774" s="21"/>
    </row>
    <row r="2775" spans="1:14">
      <c r="A2775" s="5">
        <f t="shared" si="410"/>
        <v>30</v>
      </c>
      <c r="B2775" s="5">
        <f t="shared" si="411"/>
        <v>100</v>
      </c>
      <c r="C2775" s="5" t="str">
        <f t="shared" ref="C2775" ca="1" si="414">IF(G2775 = "",F2775,IF(OR(G2775="alpha",G2775="beta",G2775="constant",G2775="sd",G2775="mean",G2775="sample"),F2775,F2775&amp;" "&amp;G2775))</f>
        <v>day_to_week_scalar</v>
      </c>
      <c r="D2775" s="5" t="str">
        <f t="shared" ref="D2775" ca="1" si="415">F2775&amp;"_"&amp;E2775</f>
        <v>day_to_week_scalar_port_louis</v>
      </c>
      <c r="E2775" s="4" t="str" cm="1">
        <f t="array" aca="1" ref="E2775" ca="1">INDIRECT(ADDRESS(1,A2775,1,1,"all_city_parameter_inputs"))</f>
        <v>port_louis</v>
      </c>
      <c r="F2775" s="6" t="str" cm="1">
        <f t="array" aca="1" ref="F2775" ca="1">IF(AND(ISBLANK(INDIRECT(ADDRESS(B2775,2,1,1,"all_city_parameter_inputs"))), ISBLANK(INDIRECT(ADDRESS(B2775,1,1,1,"all_city_parameter_inputs")))), "", IF(ISBLANK(INDIRECT(ADDRESS(B2775,1,1,1,"all_city_parameter_inputs"))), All_city_list!F2774,INDIRECT(ADDRESS(B2775,1,1,1,"all_city_parameter_inputs"))))</f>
        <v>day_to_week_scalar</v>
      </c>
      <c r="G2775" s="4" t="str" cm="1">
        <f t="array" aca="1" ref="G2775" ca="1">IF(AND(ISBLANK(INDIRECT(ADDRESS(B2775,3,1,1,"all_city_parameter_inputs"))),ISBLANK(INDIRECT(ADDRESS(B2775,2,1,1,"all_city_parameter_inputs")))),"",IF(ISBLANK(INDIRECT(ADDRESS(B2775,2,1,1,"all_city_parameter_inputs"))),"",INDIRECT(ADDRESS(B2775,2,1,1,"all_city_parameter_inputs"))))</f>
        <v/>
      </c>
      <c r="H2775" s="17" cm="1">
        <f t="array" aca="1" ref="H2775" ca="1">IF(ISBLANK(INDIRECT(ADDRESS(B2775,A2775,1,1,"all_city_parameter_inputs"))), "--",INDIRECT(ADDRESS(B2775,A2775,1,1,"all_city_parameter_inputs")))</f>
        <v>7</v>
      </c>
      <c r="I2775" s="17">
        <f ca="1">IF(OR(G2775="alpha",G2775="beta",G2775="sd",G2775="mean"),"--",VLOOKUP(C2775,Default!$B$5:$H$113,7,FALSE))</f>
        <v>7</v>
      </c>
      <c r="J2775" s="4" t="str">
        <f ca="1">VLOOKUP(F2775,Lookup!$C$5:$D$109,2, FALSE)</f>
        <v>Travel values</v>
      </c>
      <c r="K2775" s="4" t="str">
        <f ca="1">VLOOKUP(C2775,Default!$B$4:$E$113,4, FALSE)</f>
        <v>how daily travel scales to a week</v>
      </c>
      <c r="L2775" s="38" t="s">
        <v>831</v>
      </c>
      <c r="M2775" s="21"/>
      <c r="N2775" s="21"/>
    </row>
  </sheetData>
  <autoFilter ref="A3:R2775" xr:uid="{00000000-0009-0000-0000-000002000000}"/>
  <phoneticPr fontId="11" type="noConversion"/>
  <hyperlinks>
    <hyperlink ref="L16" r:id="rId1" display="https://www.dropbox.com/home/ITHIM Global/Methods and Processes/Air Pollution/Emissions and air pollution calculations - Rahul %26 Haneen?preview=air+pollution+and+CO2+write-up_only+table_V4.docx"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9"/>
  <sheetViews>
    <sheetView workbookViewId="0">
      <selection activeCell="J6" sqref="J6:J11"/>
    </sheetView>
  </sheetViews>
  <sheetFormatPr baseColWidth="10" defaultColWidth="8.83203125" defaultRowHeight="15"/>
  <cols>
    <col min="1" max="1" width="29.33203125" style="1" bestFit="1" customWidth="1"/>
    <col min="3" max="3" width="19" bestFit="1" customWidth="1"/>
  </cols>
  <sheetData>
    <row r="1" spans="1:10">
      <c r="A1" s="1" t="s">
        <v>115</v>
      </c>
      <c r="B1" s="1" t="s">
        <v>116</v>
      </c>
      <c r="C1" s="1" t="s">
        <v>256</v>
      </c>
    </row>
    <row r="2" spans="1:10">
      <c r="A2" s="1" t="s">
        <v>878</v>
      </c>
      <c r="B2" t="s">
        <v>162</v>
      </c>
      <c r="C2">
        <v>6.8</v>
      </c>
    </row>
    <row r="3" spans="1:10">
      <c r="B3" t="s">
        <v>166</v>
      </c>
    </row>
    <row r="4" spans="1:10">
      <c r="B4" t="s">
        <v>167</v>
      </c>
    </row>
    <row r="5" spans="1:10">
      <c r="A5" s="1" t="s">
        <v>877</v>
      </c>
      <c r="B5" t="s">
        <v>162</v>
      </c>
      <c r="C5">
        <v>3.5</v>
      </c>
    </row>
    <row r="6" spans="1:10">
      <c r="B6" t="s">
        <v>166</v>
      </c>
      <c r="C6" s="58"/>
      <c r="J6" s="58"/>
    </row>
    <row r="7" spans="1:10">
      <c r="B7" t="s">
        <v>167</v>
      </c>
      <c r="C7" s="58"/>
      <c r="J7" s="58"/>
    </row>
    <row r="8" spans="1:10">
      <c r="A8" s="1" t="s">
        <v>879</v>
      </c>
      <c r="B8" t="s">
        <v>162</v>
      </c>
      <c r="C8" s="58">
        <v>1.3</v>
      </c>
      <c r="J8" s="58"/>
    </row>
    <row r="9" spans="1:10">
      <c r="B9" t="s">
        <v>166</v>
      </c>
      <c r="C9" s="58"/>
      <c r="J9" s="58"/>
    </row>
    <row r="10" spans="1:10">
      <c r="B10" t="s">
        <v>167</v>
      </c>
      <c r="C10" s="58"/>
      <c r="J10" s="58"/>
    </row>
    <row r="11" spans="1:10">
      <c r="A11" s="1" t="s">
        <v>880</v>
      </c>
      <c r="B11" t="s">
        <v>162</v>
      </c>
      <c r="C11" s="58">
        <v>2.5</v>
      </c>
      <c r="J11" s="58"/>
    </row>
    <row r="12" spans="1:10">
      <c r="B12" t="s">
        <v>166</v>
      </c>
      <c r="C12" s="58"/>
    </row>
    <row r="13" spans="1:10">
      <c r="B13" t="s">
        <v>167</v>
      </c>
      <c r="C13" s="58"/>
    </row>
    <row r="14" spans="1:10">
      <c r="A14" s="1" t="s">
        <v>881</v>
      </c>
      <c r="B14" t="s">
        <v>162</v>
      </c>
      <c r="C14" s="58">
        <v>2.8</v>
      </c>
    </row>
    <row r="15" spans="1:10">
      <c r="B15" t="s">
        <v>166</v>
      </c>
      <c r="C15" s="58"/>
    </row>
    <row r="16" spans="1:10">
      <c r="B16" t="s">
        <v>167</v>
      </c>
      <c r="C16" s="58"/>
    </row>
    <row r="17" spans="1:3">
      <c r="A17" s="1" t="s">
        <v>882</v>
      </c>
      <c r="B17" t="s">
        <v>162</v>
      </c>
      <c r="C17" s="58">
        <v>1.3</v>
      </c>
    </row>
    <row r="18" spans="1:3">
      <c r="B18" t="s">
        <v>166</v>
      </c>
      <c r="C18" s="58"/>
    </row>
    <row r="19" spans="1:3">
      <c r="B19" t="s">
        <v>167</v>
      </c>
      <c r="C19" s="58"/>
    </row>
    <row r="20" spans="1:3">
      <c r="A20" s="1" t="s">
        <v>883</v>
      </c>
      <c r="B20" t="s">
        <v>162</v>
      </c>
      <c r="C20" s="58">
        <v>1.3</v>
      </c>
    </row>
    <row r="21" spans="1:3">
      <c r="B21" t="s">
        <v>166</v>
      </c>
      <c r="C21" s="58"/>
    </row>
    <row r="22" spans="1:3">
      <c r="B22" t="s">
        <v>167</v>
      </c>
      <c r="C22" s="58"/>
    </row>
    <row r="23" spans="1:3">
      <c r="A23" s="1" t="s">
        <v>884</v>
      </c>
      <c r="B23" t="s">
        <v>162</v>
      </c>
      <c r="C23" s="58">
        <v>4</v>
      </c>
    </row>
    <row r="24" spans="1:3">
      <c r="B24" t="s">
        <v>166</v>
      </c>
      <c r="C24" s="58"/>
    </row>
    <row r="25" spans="1:3">
      <c r="B25" t="s">
        <v>167</v>
      </c>
      <c r="C25" s="58"/>
    </row>
    <row r="26" spans="1:3">
      <c r="A26" s="1" t="s">
        <v>885</v>
      </c>
      <c r="B26" t="s">
        <v>162</v>
      </c>
      <c r="C26" s="58">
        <v>8</v>
      </c>
    </row>
    <row r="27" spans="1:3">
      <c r="B27" t="s">
        <v>166</v>
      </c>
      <c r="C27" s="58"/>
    </row>
    <row r="28" spans="1:3">
      <c r="B28" t="s">
        <v>167</v>
      </c>
      <c r="C28" s="58"/>
    </row>
    <row r="29" spans="1:3">
      <c r="A29" s="1" t="s">
        <v>257</v>
      </c>
      <c r="B29" t="s">
        <v>162</v>
      </c>
      <c r="C29">
        <v>1.7</v>
      </c>
    </row>
    <row r="30" spans="1:3">
      <c r="B30" t="s">
        <v>166</v>
      </c>
      <c r="C30">
        <v>1.6741320499904924</v>
      </c>
    </row>
    <row r="31" spans="1:3">
      <c r="B31" t="s">
        <v>167</v>
      </c>
      <c r="C31">
        <v>1.1913884399572063</v>
      </c>
    </row>
    <row r="32" spans="1:3">
      <c r="A32" s="1" t="s">
        <v>258</v>
      </c>
      <c r="B32" t="s">
        <v>162</v>
      </c>
      <c r="C32">
        <v>0.5</v>
      </c>
    </row>
    <row r="33" spans="1:3">
      <c r="B33" t="s">
        <v>163</v>
      </c>
      <c r="C33">
        <v>11.999999999999998</v>
      </c>
    </row>
    <row r="34" spans="1:3">
      <c r="B34" t="s">
        <v>164</v>
      </c>
      <c r="C34">
        <v>11.999999999999998</v>
      </c>
    </row>
    <row r="35" spans="1:3">
      <c r="A35" s="1" t="s">
        <v>259</v>
      </c>
      <c r="B35" t="s">
        <v>162</v>
      </c>
      <c r="C35">
        <v>0.9</v>
      </c>
    </row>
    <row r="36" spans="1:3">
      <c r="B36" t="s">
        <v>166</v>
      </c>
      <c r="C36">
        <v>0.88775453144892946</v>
      </c>
    </row>
    <row r="37" spans="1:3">
      <c r="B37" t="s">
        <v>167</v>
      </c>
      <c r="C37">
        <v>1.1800140615393557</v>
      </c>
    </row>
    <row r="38" spans="1:3">
      <c r="A38" s="1" t="s">
        <v>260</v>
      </c>
      <c r="B38" t="s">
        <v>162</v>
      </c>
      <c r="C38">
        <v>1.5499999999999998</v>
      </c>
    </row>
    <row r="39" spans="1:3">
      <c r="B39" t="s">
        <v>166</v>
      </c>
      <c r="C39">
        <v>1.5217587684149361</v>
      </c>
    </row>
    <row r="40" spans="1:3">
      <c r="B40" t="s">
        <v>167</v>
      </c>
      <c r="C40">
        <v>1.2113938485810452</v>
      </c>
    </row>
    <row r="41" spans="1:3">
      <c r="A41" s="1" t="s">
        <v>261</v>
      </c>
      <c r="B41" t="s">
        <v>162</v>
      </c>
      <c r="C41">
        <v>0.45161290322580649</v>
      </c>
    </row>
    <row r="42" spans="1:3">
      <c r="B42" t="s">
        <v>163</v>
      </c>
      <c r="C42">
        <v>10.732973045550668</v>
      </c>
    </row>
    <row r="43" spans="1:3">
      <c r="B43" t="s">
        <v>164</v>
      </c>
      <c r="C43">
        <v>13.032895841025809</v>
      </c>
    </row>
    <row r="44" spans="1:3">
      <c r="A44" s="1" t="s">
        <v>262</v>
      </c>
      <c r="B44" t="s">
        <v>162</v>
      </c>
      <c r="C44">
        <v>1.575</v>
      </c>
    </row>
    <row r="45" spans="1:3">
      <c r="B45" t="s">
        <v>166</v>
      </c>
      <c r="C45">
        <v>1.5471832421153977</v>
      </c>
    </row>
    <row r="46" spans="1:3">
      <c r="B46" t="s">
        <v>167</v>
      </c>
      <c r="C46">
        <v>1.2077772185579976</v>
      </c>
    </row>
    <row r="47" spans="1:3">
      <c r="A47" s="1" t="s">
        <v>263</v>
      </c>
      <c r="B47" t="s">
        <v>162</v>
      </c>
      <c r="C47">
        <v>0.46031746031746029</v>
      </c>
    </row>
    <row r="48" spans="1:3">
      <c r="B48" t="s">
        <v>163</v>
      </c>
      <c r="C48">
        <v>10.975132675057088</v>
      </c>
    </row>
    <row r="49" spans="1:3">
      <c r="B49" t="s">
        <v>164</v>
      </c>
      <c r="C49">
        <v>12.867396929377279</v>
      </c>
    </row>
    <row r="50" spans="1:3">
      <c r="A50" s="1" t="s">
        <v>264</v>
      </c>
      <c r="B50" t="s">
        <v>162</v>
      </c>
      <c r="C50">
        <v>1.5249999999999999</v>
      </c>
    </row>
    <row r="51" spans="1:3">
      <c r="B51" t="s">
        <v>166</v>
      </c>
      <c r="C51">
        <v>1.4963215461489547</v>
      </c>
    </row>
    <row r="52" spans="1:3">
      <c r="B52" t="s">
        <v>167</v>
      </c>
      <c r="C52">
        <v>1.2151371540239595</v>
      </c>
    </row>
    <row r="53" spans="1:3">
      <c r="A53" s="1" t="s">
        <v>265</v>
      </c>
      <c r="B53" t="s">
        <v>162</v>
      </c>
      <c r="C53">
        <v>0.5</v>
      </c>
    </row>
    <row r="54" spans="1:3">
      <c r="B54" t="s">
        <v>163</v>
      </c>
      <c r="C54">
        <v>11.999999999999998</v>
      </c>
    </row>
    <row r="55" spans="1:3">
      <c r="B55" t="s">
        <v>164</v>
      </c>
      <c r="C55">
        <v>11.999999999999998</v>
      </c>
    </row>
    <row r="56" spans="1:3">
      <c r="A56" s="1" t="s">
        <v>266</v>
      </c>
      <c r="C56" t="s">
        <v>179</v>
      </c>
    </row>
    <row r="57" spans="1:3">
      <c r="A57" s="3" t="s">
        <v>268</v>
      </c>
      <c r="C57" t="s">
        <v>179</v>
      </c>
    </row>
    <row r="58" spans="1:3">
      <c r="A58" s="3" t="s">
        <v>269</v>
      </c>
      <c r="C58" t="s">
        <v>179</v>
      </c>
    </row>
    <row r="59" spans="1:3">
      <c r="A59" s="3" t="s">
        <v>270</v>
      </c>
      <c r="C59" t="s">
        <v>179</v>
      </c>
    </row>
    <row r="60" spans="1:3">
      <c r="A60" s="3" t="s">
        <v>271</v>
      </c>
      <c r="C60" t="s">
        <v>179</v>
      </c>
    </row>
    <row r="61" spans="1:3">
      <c r="A61" s="3" t="s">
        <v>272</v>
      </c>
      <c r="C61" t="s">
        <v>179</v>
      </c>
    </row>
    <row r="62" spans="1:3">
      <c r="A62" s="36" t="s">
        <v>273</v>
      </c>
      <c r="B62" s="29"/>
      <c r="C62" s="29">
        <v>15</v>
      </c>
    </row>
    <row r="63" spans="1:3">
      <c r="A63" s="36" t="s">
        <v>274</v>
      </c>
      <c r="B63" s="29"/>
      <c r="C63" s="29">
        <v>69</v>
      </c>
    </row>
    <row r="64" spans="1:3">
      <c r="A64" s="36" t="s">
        <v>275</v>
      </c>
      <c r="B64" s="29"/>
      <c r="C64" s="29" t="s">
        <v>276</v>
      </c>
    </row>
    <row r="65" spans="1:3">
      <c r="A65" s="3" t="s">
        <v>277</v>
      </c>
      <c r="C65" t="s">
        <v>278</v>
      </c>
    </row>
    <row r="66" spans="1:3">
      <c r="A66" s="3" t="s">
        <v>279</v>
      </c>
      <c r="C66" t="s">
        <v>280</v>
      </c>
    </row>
    <row r="67" spans="1:3">
      <c r="A67" s="3" t="s">
        <v>281</v>
      </c>
      <c r="C67" t="s">
        <v>282</v>
      </c>
    </row>
    <row r="68" spans="1:3">
      <c r="A68" s="1" t="s">
        <v>283</v>
      </c>
      <c r="C68">
        <v>3</v>
      </c>
    </row>
    <row r="69" spans="1:3">
      <c r="A69" s="1" t="s">
        <v>868</v>
      </c>
      <c r="C69">
        <v>0.5</v>
      </c>
    </row>
  </sheetData>
  <phoneticPr fontId="11"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K72"/>
  <sheetViews>
    <sheetView workbookViewId="0">
      <selection activeCell="I19" sqref="I19"/>
    </sheetView>
  </sheetViews>
  <sheetFormatPr baseColWidth="10" defaultColWidth="8.83203125" defaultRowHeight="15"/>
  <cols>
    <col min="1" max="1" width="3.83203125" customWidth="1"/>
    <col min="2" max="2" width="29.33203125" customWidth="1"/>
    <col min="3" max="3" width="35" style="11" customWidth="1"/>
    <col min="4" max="4" width="8.83203125" style="11"/>
    <col min="5" max="5" width="19" style="11" bestFit="1" customWidth="1"/>
    <col min="6" max="6" width="26.83203125" style="11" bestFit="1" customWidth="1"/>
    <col min="7" max="7" width="12.5" style="11" bestFit="1" customWidth="1"/>
    <col min="8" max="8" width="40.1640625" style="11" customWidth="1"/>
    <col min="9" max="9" width="36.5" bestFit="1" customWidth="1"/>
    <col min="10" max="10" width="13.33203125" bestFit="1" customWidth="1"/>
    <col min="11" max="11" width="10.1640625" bestFit="1" customWidth="1"/>
  </cols>
  <sheetData>
    <row r="4" spans="2:11">
      <c r="B4" s="20" t="s">
        <v>226</v>
      </c>
      <c r="C4" s="32" t="s">
        <v>229</v>
      </c>
      <c r="D4" s="32" t="s">
        <v>230</v>
      </c>
      <c r="E4" s="32" t="s">
        <v>231</v>
      </c>
      <c r="F4" s="32" t="s">
        <v>232</v>
      </c>
      <c r="G4" s="32" t="s">
        <v>233</v>
      </c>
      <c r="H4" s="32" t="s">
        <v>6</v>
      </c>
      <c r="I4" s="1" t="s">
        <v>234</v>
      </c>
      <c r="J4" s="1" t="s">
        <v>235</v>
      </c>
      <c r="K4" s="1" t="s">
        <v>236</v>
      </c>
    </row>
    <row r="5" spans="2:11">
      <c r="B5" s="18" t="s">
        <v>878</v>
      </c>
      <c r="C5" s="33" t="str">
        <f>IF(all_global_parameter_inputs!A2="",All_global_list!C4,all_global_parameter_inputs!A2)</f>
        <v>cycling_met</v>
      </c>
      <c r="D5" s="33" t="str">
        <f>IF(all_global_parameter_inputs!B2="","",all_global_parameter_inputs!B2)</f>
        <v>constant</v>
      </c>
      <c r="E5" s="33">
        <f>all_global_parameter_inputs!C2</f>
        <v>6.8</v>
      </c>
      <c r="F5" s="33">
        <f>IF(OR(D5="alpha",D5="beta",D5="sd",D5="mean"),"--",VLOOKUP(B5,Default!$B:$H,7,FALSE))</f>
        <v>6.8</v>
      </c>
      <c r="G5" s="33" t="str">
        <f>VLOOKUP(B5,Lookup!$C:$D,2, FALSE)</f>
        <v>PA values</v>
      </c>
      <c r="H5" s="33" t="str">
        <f>VLOOKUP(B5,Default!$B:$E,4, FALSE)</f>
        <v>MET value associated with cycling</v>
      </c>
      <c r="I5" t="s">
        <v>904</v>
      </c>
    </row>
    <row r="6" spans="2:11">
      <c r="B6" s="18" t="s">
        <v>878</v>
      </c>
      <c r="C6" s="33" t="str">
        <f>IF(all_global_parameter_inputs!A3="",All_global_list!C5,all_global_parameter_inputs!A3)</f>
        <v>cycling_met</v>
      </c>
      <c r="D6" s="33" t="str">
        <f>IF(all_global_parameter_inputs!B3="","",all_global_parameter_inputs!B3)</f>
        <v>mean</v>
      </c>
      <c r="E6" s="33">
        <f>all_global_parameter_inputs!C3</f>
        <v>0</v>
      </c>
      <c r="F6" s="33" t="str">
        <f>IF(OR(D6="alpha",D6="beta",D6="sd",D6="mean"),"--",VLOOKUP(B6,Default!$B:$H,7,FALSE))</f>
        <v>--</v>
      </c>
      <c r="G6" s="33" t="str">
        <f>VLOOKUP(B6,Lookup!$C:$D,2, FALSE)</f>
        <v>PA values</v>
      </c>
      <c r="H6" s="33" t="str">
        <f>VLOOKUP(B6,Default!$B:$E,4, FALSE)</f>
        <v>MET value associated with cycling</v>
      </c>
      <c r="I6" s="54"/>
    </row>
    <row r="7" spans="2:11">
      <c r="B7" s="18" t="s">
        <v>878</v>
      </c>
      <c r="C7" s="33" t="str">
        <f>IF(all_global_parameter_inputs!A4="",All_global_list!C6,all_global_parameter_inputs!A4)</f>
        <v>cycling_met</v>
      </c>
      <c r="D7" s="33" t="str">
        <f>IF(all_global_parameter_inputs!B4="","",all_global_parameter_inputs!B4)</f>
        <v>sd</v>
      </c>
      <c r="E7" s="33">
        <f>all_global_parameter_inputs!C4</f>
        <v>0</v>
      </c>
      <c r="F7" s="33" t="str">
        <f>IF(OR(D7="alpha",D7="beta",D7="sd",D7="mean"),"--",VLOOKUP(B7,Default!$B:$H,7,FALSE))</f>
        <v>--</v>
      </c>
      <c r="G7" s="33" t="str">
        <f>VLOOKUP(B7,Lookup!$C:$D,2, FALSE)</f>
        <v>PA values</v>
      </c>
      <c r="H7" s="33" t="str">
        <f>VLOOKUP(B7,Default!$B:$E,4, FALSE)</f>
        <v>MET value associated with cycling</v>
      </c>
      <c r="I7" s="54"/>
    </row>
    <row r="8" spans="2:11">
      <c r="B8" s="18" t="s">
        <v>877</v>
      </c>
      <c r="C8" s="33" t="str">
        <f>IF(all_global_parameter_inputs!A5="",All_global_list!C7,all_global_parameter_inputs!A5)</f>
        <v>walking_met</v>
      </c>
      <c r="D8" s="33" t="str">
        <f>IF(all_global_parameter_inputs!B5="","",all_global_parameter_inputs!B5)</f>
        <v>constant</v>
      </c>
      <c r="E8" s="33">
        <f>all_global_parameter_inputs!C5</f>
        <v>3.5</v>
      </c>
      <c r="F8" s="33">
        <f>IF(OR(D8="alpha",D8="beta",D8="sd",D8="mean"),"--",VLOOKUP(B8,Default!$B:$H,7,FALSE))</f>
        <v>3.5</v>
      </c>
      <c r="G8" s="33" t="str">
        <f>VLOOKUP(B8,Lookup!$C:$D,2, FALSE)</f>
        <v>PA values</v>
      </c>
      <c r="H8" s="33" t="str">
        <f>VLOOKUP(B8,Default!$B:$E,4, FALSE)</f>
        <v>MET value associated with walking</v>
      </c>
      <c r="I8" t="s">
        <v>903</v>
      </c>
    </row>
    <row r="9" spans="2:11">
      <c r="B9" s="18" t="s">
        <v>877</v>
      </c>
      <c r="C9" s="33" t="str">
        <f>IF(all_global_parameter_inputs!A6="",All_global_list!C8,all_global_parameter_inputs!A6)</f>
        <v>walking_met</v>
      </c>
      <c r="D9" s="33" t="str">
        <f>IF(all_global_parameter_inputs!B6="","",all_global_parameter_inputs!B6)</f>
        <v>mean</v>
      </c>
      <c r="E9" s="33">
        <f>all_global_parameter_inputs!C6</f>
        <v>0</v>
      </c>
      <c r="F9" s="33" t="str">
        <f>IF(OR(D9="alpha",D9="beta",D9="sd",D9="mean"),"--",VLOOKUP(B9,Default!$B:$H,7,FALSE))</f>
        <v>--</v>
      </c>
      <c r="G9" s="33" t="str">
        <f>VLOOKUP(B9,Lookup!$C:$D,2, FALSE)</f>
        <v>PA values</v>
      </c>
      <c r="H9" s="33" t="str">
        <f>VLOOKUP(B9,Default!$B:$E,4, FALSE)</f>
        <v>MET value associated with walking</v>
      </c>
      <c r="I9" s="54"/>
    </row>
    <row r="10" spans="2:11">
      <c r="B10" s="18" t="s">
        <v>877</v>
      </c>
      <c r="C10" s="33" t="str">
        <f>IF(all_global_parameter_inputs!A7="",All_global_list!C9,all_global_parameter_inputs!A7)</f>
        <v>walking_met</v>
      </c>
      <c r="D10" s="33" t="str">
        <f>IF(all_global_parameter_inputs!B7="","",all_global_parameter_inputs!B7)</f>
        <v>sd</v>
      </c>
      <c r="E10" s="33">
        <f>all_global_parameter_inputs!C7</f>
        <v>0</v>
      </c>
      <c r="F10" s="33" t="str">
        <f>IF(OR(D10="alpha",D10="beta",D10="sd",D10="mean"),"--",VLOOKUP(B10,Default!$B:$H,7,FALSE))</f>
        <v>--</v>
      </c>
      <c r="G10" s="33" t="str">
        <f>VLOOKUP(B10,Lookup!$C:$D,2, FALSE)</f>
        <v>PA values</v>
      </c>
      <c r="H10" s="33" t="str">
        <f>VLOOKUP(B10,Default!$B:$E,4, FALSE)</f>
        <v>MET value associated with walking</v>
      </c>
      <c r="I10" s="54"/>
    </row>
    <row r="11" spans="2:11">
      <c r="B11" s="18" t="s">
        <v>879</v>
      </c>
      <c r="C11" s="33" t="str">
        <f>IF(all_global_parameter_inputs!A8="",All_global_list!C10,all_global_parameter_inputs!A8)</f>
        <v>passenger_met</v>
      </c>
      <c r="D11" s="33" t="str">
        <f>IF(all_global_parameter_inputs!B8="","",all_global_parameter_inputs!B8)</f>
        <v>constant</v>
      </c>
      <c r="E11" s="33">
        <f>all_global_parameter_inputs!C8</f>
        <v>1.3</v>
      </c>
      <c r="F11" s="33">
        <f>IF(OR(D11="alpha",D11="beta",D11="sd",D11="mean"),"--",VLOOKUP(B11,Default!$B:$H,7,FALSE))</f>
        <v>1.3</v>
      </c>
      <c r="G11" s="33" t="str">
        <f>VLOOKUP(B11,Lookup!$C:$D,2, FALSE)</f>
        <v>PA values</v>
      </c>
      <c r="H11" s="33" t="str">
        <f>VLOOKUP(B11,Default!$B:$E,4, FALSE)</f>
        <v>MET value associated with being a passenger on public transport</v>
      </c>
      <c r="I11" t="s">
        <v>905</v>
      </c>
    </row>
    <row r="12" spans="2:11">
      <c r="B12" s="18" t="s">
        <v>879</v>
      </c>
      <c r="C12" s="33" t="str">
        <f>IF(all_global_parameter_inputs!A9="",All_global_list!C11,all_global_parameter_inputs!A9)</f>
        <v>passenger_met</v>
      </c>
      <c r="D12" s="33" t="str">
        <f>IF(all_global_parameter_inputs!B9="","",all_global_parameter_inputs!B9)</f>
        <v>mean</v>
      </c>
      <c r="E12" s="33">
        <f>all_global_parameter_inputs!C9</f>
        <v>0</v>
      </c>
      <c r="F12" s="33" t="str">
        <f>IF(OR(D12="alpha",D12="beta",D12="sd",D12="mean"),"--",VLOOKUP(B12,Default!$B:$H,7,FALSE))</f>
        <v>--</v>
      </c>
      <c r="G12" s="33" t="str">
        <f>VLOOKUP(B12,Lookup!$C:$D,2, FALSE)</f>
        <v>PA values</v>
      </c>
      <c r="H12" s="33" t="str">
        <f>VLOOKUP(B12,Default!$B:$E,4, FALSE)</f>
        <v>MET value associated with being a passenger on public transport</v>
      </c>
    </row>
    <row r="13" spans="2:11">
      <c r="B13" s="18" t="s">
        <v>879</v>
      </c>
      <c r="C13" s="33" t="str">
        <f>IF(all_global_parameter_inputs!A10="",All_global_list!C12,all_global_parameter_inputs!A10)</f>
        <v>passenger_met</v>
      </c>
      <c r="D13" s="33" t="str">
        <f>IF(all_global_parameter_inputs!B10="","",all_global_parameter_inputs!B10)</f>
        <v>sd</v>
      </c>
      <c r="E13" s="33">
        <f>all_global_parameter_inputs!C10</f>
        <v>0</v>
      </c>
      <c r="F13" s="33" t="str">
        <f>IF(OR(D13="alpha",D13="beta",D13="sd",D13="mean"),"--",VLOOKUP(B13,Default!$B:$H,7,FALSE))</f>
        <v>--</v>
      </c>
      <c r="G13" s="33" t="str">
        <f>VLOOKUP(B13,Lookup!$C:$D,2, FALSE)</f>
        <v>PA values</v>
      </c>
      <c r="H13" s="33" t="str">
        <f>VLOOKUP(B13,Default!$B:$E,4, FALSE)</f>
        <v>MET value associated with being a passenger on public transport</v>
      </c>
    </row>
    <row r="14" spans="2:11">
      <c r="B14" s="18" t="s">
        <v>880</v>
      </c>
      <c r="C14" s="33" t="str">
        <f>IF(all_global_parameter_inputs!A11="",All_global_list!C13,all_global_parameter_inputs!A11)</f>
        <v>car_driver_met</v>
      </c>
      <c r="D14" s="33" t="str">
        <f>IF(all_global_parameter_inputs!B11="","",all_global_parameter_inputs!B11)</f>
        <v>constant</v>
      </c>
      <c r="E14" s="33">
        <f>all_global_parameter_inputs!C11</f>
        <v>2.5</v>
      </c>
      <c r="F14" s="33">
        <f>IF(OR(D14="alpha",D14="beta",D14="sd",D14="mean"),"--",VLOOKUP(B14,Default!$B:$H,7,FALSE))</f>
        <v>2.5</v>
      </c>
      <c r="G14" s="33" t="str">
        <f>VLOOKUP(B14,Lookup!$C:$D,2, FALSE)</f>
        <v>PA values</v>
      </c>
      <c r="H14" s="33" t="str">
        <f>VLOOKUP(B14,Default!$B:$E,4, FALSE)</f>
        <v xml:space="preserve">MET value associated with being a car driver </v>
      </c>
      <c r="I14" t="s">
        <v>906</v>
      </c>
    </row>
    <row r="15" spans="2:11">
      <c r="B15" s="18" t="s">
        <v>880</v>
      </c>
      <c r="C15" s="33" t="str">
        <f>IF(all_global_parameter_inputs!A12="",All_global_list!C14,all_global_parameter_inputs!A12)</f>
        <v>car_driver_met</v>
      </c>
      <c r="D15" s="33" t="str">
        <f>IF(all_global_parameter_inputs!B12="","",all_global_parameter_inputs!B12)</f>
        <v>mean</v>
      </c>
      <c r="E15" s="33">
        <f>all_global_parameter_inputs!C12</f>
        <v>0</v>
      </c>
      <c r="F15" s="33" t="str">
        <f>IF(OR(D15="alpha",D15="beta",D15="sd",D15="mean"),"--",VLOOKUP(B15,Default!$B:$H,7,FALSE))</f>
        <v>--</v>
      </c>
      <c r="G15" s="33" t="str">
        <f>VLOOKUP(B15,Lookup!$C:$D,2, FALSE)</f>
        <v>PA values</v>
      </c>
      <c r="H15" s="33" t="str">
        <f>VLOOKUP(B15,Default!$B:$E,4, FALSE)</f>
        <v xml:space="preserve">MET value associated with being a car driver </v>
      </c>
    </row>
    <row r="16" spans="2:11">
      <c r="B16" s="18" t="s">
        <v>880</v>
      </c>
      <c r="C16" s="33" t="str">
        <f>IF(all_global_parameter_inputs!A13="",All_global_list!C15,all_global_parameter_inputs!A13)</f>
        <v>car_driver_met</v>
      </c>
      <c r="D16" s="33" t="str">
        <f>IF(all_global_parameter_inputs!B13="","",all_global_parameter_inputs!B13)</f>
        <v>sd</v>
      </c>
      <c r="E16" s="33">
        <f>all_global_parameter_inputs!C13</f>
        <v>0</v>
      </c>
      <c r="F16" s="33" t="str">
        <f>IF(OR(D16="alpha",D16="beta",D16="sd",D16="mean"),"--",VLOOKUP(B16,Default!$B:$H,7,FALSE))</f>
        <v>--</v>
      </c>
      <c r="G16" s="33" t="str">
        <f>VLOOKUP(B16,Lookup!$C:$D,2, FALSE)</f>
        <v>PA values</v>
      </c>
      <c r="H16" s="33" t="str">
        <f>VLOOKUP(B16,Default!$B:$E,4, FALSE)</f>
        <v xml:space="preserve">MET value associated with being a car driver </v>
      </c>
    </row>
    <row r="17" spans="2:9">
      <c r="B17" s="18" t="s">
        <v>881</v>
      </c>
      <c r="C17" s="33" t="str">
        <f>IF(all_global_parameter_inputs!A14="",All_global_list!C16,all_global_parameter_inputs!A14)</f>
        <v>motorcyclist_met</v>
      </c>
      <c r="D17" s="33" t="str">
        <f>IF(all_global_parameter_inputs!B14="","",all_global_parameter_inputs!B14)</f>
        <v>constant</v>
      </c>
      <c r="E17" s="33">
        <f>all_global_parameter_inputs!C14</f>
        <v>2.8</v>
      </c>
      <c r="F17" s="33">
        <f>IF(OR(D17="alpha",D17="beta",D17="sd",D17="mean"),"--",VLOOKUP(B17,Default!$B:$H,7,FALSE))</f>
        <v>2.8</v>
      </c>
      <c r="G17" s="33" t="str">
        <f>VLOOKUP(B17,Lookup!$C:$D,2, FALSE)</f>
        <v>PA values</v>
      </c>
      <c r="H17" s="33" t="str">
        <f>VLOOKUP(B17,Default!$B:$E,4, FALSE)</f>
        <v>MET value associated with being a motorcyclist</v>
      </c>
      <c r="I17" t="s">
        <v>907</v>
      </c>
    </row>
    <row r="18" spans="2:9">
      <c r="B18" s="18" t="s">
        <v>881</v>
      </c>
      <c r="C18" s="33" t="str">
        <f>IF(all_global_parameter_inputs!A15="",All_global_list!C17,all_global_parameter_inputs!A15)</f>
        <v>motorcyclist_met</v>
      </c>
      <c r="D18" s="33" t="str">
        <f>IF(all_global_parameter_inputs!B15="","",all_global_parameter_inputs!B15)</f>
        <v>mean</v>
      </c>
      <c r="E18" s="33">
        <f>all_global_parameter_inputs!C15</f>
        <v>0</v>
      </c>
      <c r="F18" s="33" t="str">
        <f>IF(OR(D18="alpha",D18="beta",D18="sd",D18="mean"),"--",VLOOKUP(B18,Default!$B:$H,7,FALSE))</f>
        <v>--</v>
      </c>
      <c r="G18" s="33" t="str">
        <f>VLOOKUP(B18,Lookup!$C:$D,2, FALSE)</f>
        <v>PA values</v>
      </c>
      <c r="H18" s="33" t="str">
        <f>VLOOKUP(B18,Default!$B:$E,4, FALSE)</f>
        <v>MET value associated with being a motorcyclist</v>
      </c>
    </row>
    <row r="19" spans="2:9">
      <c r="B19" s="18" t="s">
        <v>881</v>
      </c>
      <c r="C19" s="33" t="str">
        <f>IF(all_global_parameter_inputs!A16="",All_global_list!C18,all_global_parameter_inputs!A16)</f>
        <v>motorcyclist_met</v>
      </c>
      <c r="D19" s="33" t="str">
        <f>IF(all_global_parameter_inputs!B16="","",all_global_parameter_inputs!B16)</f>
        <v>sd</v>
      </c>
      <c r="E19" s="33">
        <f>all_global_parameter_inputs!C16</f>
        <v>0</v>
      </c>
      <c r="F19" s="33" t="str">
        <f>IF(OR(D19="alpha",D19="beta",D19="sd",D19="mean"),"--",VLOOKUP(B19,Default!$B:$H,7,FALSE))</f>
        <v>--</v>
      </c>
      <c r="G19" s="33" t="str">
        <f>VLOOKUP(B19,Lookup!$C:$D,2, FALSE)</f>
        <v>PA values</v>
      </c>
      <c r="H19" s="33" t="str">
        <f>VLOOKUP(B19,Default!$B:$E,4, FALSE)</f>
        <v>MET value associated with being a motorcyclist</v>
      </c>
    </row>
    <row r="20" spans="2:9">
      <c r="B20" s="18" t="s">
        <v>882</v>
      </c>
      <c r="C20" s="33" t="str">
        <f>IF(all_global_parameter_inputs!A17="",All_global_list!C19,all_global_parameter_inputs!A17)</f>
        <v>sedentary_activity_met</v>
      </c>
      <c r="D20" s="33" t="str">
        <f>IF(all_global_parameter_inputs!B17="","",all_global_parameter_inputs!B17)</f>
        <v>constant</v>
      </c>
      <c r="E20" s="33">
        <f>all_global_parameter_inputs!C17</f>
        <v>1.3</v>
      </c>
      <c r="F20" s="33">
        <f>IF(OR(D20="alpha",D20="beta",D20="sd",D20="mean"),"--",VLOOKUP(B20,Default!$B:$H,7,FALSE))</f>
        <v>1.3</v>
      </c>
      <c r="G20" s="33" t="str">
        <f>VLOOKUP(B20,Lookup!$C:$D,2, FALSE)</f>
        <v>PA values</v>
      </c>
      <c r="H20" s="33" t="str">
        <f>VLOOKUP(B20,Default!$B:$E,4, FALSE)</f>
        <v>MET value associated with sedentary activity</v>
      </c>
      <c r="I20" t="s">
        <v>908</v>
      </c>
    </row>
    <row r="21" spans="2:9">
      <c r="B21" s="18" t="s">
        <v>882</v>
      </c>
      <c r="C21" s="33" t="str">
        <f>IF(all_global_parameter_inputs!A18="",All_global_list!C20,all_global_parameter_inputs!A18)</f>
        <v>sedentary_activity_met</v>
      </c>
      <c r="D21" s="33" t="str">
        <f>IF(all_global_parameter_inputs!B18="","",all_global_parameter_inputs!B18)</f>
        <v>mean</v>
      </c>
      <c r="E21" s="33">
        <f>all_global_parameter_inputs!C18</f>
        <v>0</v>
      </c>
      <c r="F21" s="33" t="str">
        <f>IF(OR(D21="alpha",D21="beta",D21="sd",D21="mean"),"--",VLOOKUP(B21,Default!$B:$H,7,FALSE))</f>
        <v>--</v>
      </c>
      <c r="G21" s="33" t="str">
        <f>VLOOKUP(B21,Lookup!$C:$D,2, FALSE)</f>
        <v>PA values</v>
      </c>
      <c r="H21" s="33" t="str">
        <f>VLOOKUP(B21,Default!$B:$E,4, FALSE)</f>
        <v>MET value associated with sedentary activity</v>
      </c>
      <c r="I21" s="54"/>
    </row>
    <row r="22" spans="2:9">
      <c r="B22" s="18" t="s">
        <v>882</v>
      </c>
      <c r="C22" s="33" t="str">
        <f>IF(all_global_parameter_inputs!A19="",All_global_list!C21,all_global_parameter_inputs!A19)</f>
        <v>sedentary_activity_met</v>
      </c>
      <c r="D22" s="33" t="str">
        <f>IF(all_global_parameter_inputs!B19="","",all_global_parameter_inputs!B19)</f>
        <v>sd</v>
      </c>
      <c r="E22" s="33">
        <f>all_global_parameter_inputs!C19</f>
        <v>0</v>
      </c>
      <c r="F22" s="33" t="str">
        <f>IF(OR(D22="alpha",D22="beta",D22="sd",D22="mean"),"--",VLOOKUP(B22,Default!$B:$H,7,FALSE))</f>
        <v>--</v>
      </c>
      <c r="G22" s="33" t="str">
        <f>VLOOKUP(B22,Lookup!$C:$D,2, FALSE)</f>
        <v>PA values</v>
      </c>
      <c r="H22" s="33" t="str">
        <f>VLOOKUP(B22,Default!$B:$E,4, FALSE)</f>
        <v>MET value associated with sedentary activity</v>
      </c>
      <c r="I22" s="54"/>
    </row>
    <row r="23" spans="2:9">
      <c r="B23" s="18" t="s">
        <v>883</v>
      </c>
      <c r="C23" s="33" t="str">
        <f>IF(all_global_parameter_inputs!A20="",All_global_list!C22,all_global_parameter_inputs!A20)</f>
        <v>light_activity_met</v>
      </c>
      <c r="D23" s="33" t="str">
        <f>IF(all_global_parameter_inputs!B20="","",all_global_parameter_inputs!B20)</f>
        <v>constant</v>
      </c>
      <c r="E23" s="33">
        <f>all_global_parameter_inputs!C20</f>
        <v>1.3</v>
      </c>
      <c r="F23" s="33">
        <f>IF(OR(D23="alpha",D23="beta",D23="sd",D23="mean"),"--",VLOOKUP(B23,Default!$B:$H,7,FALSE))</f>
        <v>1.3</v>
      </c>
      <c r="G23" s="33" t="str">
        <f>VLOOKUP(B23,Lookup!$C:$D,2, FALSE)</f>
        <v>PA values</v>
      </c>
      <c r="H23" s="33" t="str">
        <f>VLOOKUP(B23,Default!$B:$E,4, FALSE)</f>
        <v>MET value associated with light activity</v>
      </c>
      <c r="I23" t="s">
        <v>909</v>
      </c>
    </row>
    <row r="24" spans="2:9">
      <c r="B24" s="18" t="s">
        <v>883</v>
      </c>
      <c r="C24" s="33" t="str">
        <f>IF(all_global_parameter_inputs!A21="",All_global_list!C23,all_global_parameter_inputs!A21)</f>
        <v>light_activity_met</v>
      </c>
      <c r="D24" s="33" t="str">
        <f>IF(all_global_parameter_inputs!B21="","",all_global_parameter_inputs!B21)</f>
        <v>mean</v>
      </c>
      <c r="E24" s="33">
        <f>all_global_parameter_inputs!C21</f>
        <v>0</v>
      </c>
      <c r="F24" s="33" t="str">
        <f>IF(OR(D24="alpha",D24="beta",D24="sd",D24="mean"),"--",VLOOKUP(B24,Default!$B:$H,7,FALSE))</f>
        <v>--</v>
      </c>
      <c r="G24" s="33" t="str">
        <f>VLOOKUP(B24,Lookup!$C:$D,2, FALSE)</f>
        <v>PA values</v>
      </c>
      <c r="H24" s="33" t="str">
        <f>VLOOKUP(B24,Default!$B:$E,4, FALSE)</f>
        <v>MET value associated with light activity</v>
      </c>
      <c r="I24" s="54"/>
    </row>
    <row r="25" spans="2:9">
      <c r="B25" s="18" t="s">
        <v>883</v>
      </c>
      <c r="C25" s="33" t="str">
        <f>IF(all_global_parameter_inputs!A22="",All_global_list!C24,all_global_parameter_inputs!A22)</f>
        <v>light_activity_met</v>
      </c>
      <c r="D25" s="33" t="str">
        <f>IF(all_global_parameter_inputs!B22="","",all_global_parameter_inputs!B22)</f>
        <v>sd</v>
      </c>
      <c r="E25" s="33">
        <f>all_global_parameter_inputs!C22</f>
        <v>0</v>
      </c>
      <c r="F25" s="33" t="str">
        <f>IF(OR(D25="alpha",D25="beta",D25="sd",D25="mean"),"--",VLOOKUP(B25,Default!$B:$H,7,FALSE))</f>
        <v>--</v>
      </c>
      <c r="G25" s="33" t="str">
        <f>VLOOKUP(B25,Lookup!$C:$D,2, FALSE)</f>
        <v>PA values</v>
      </c>
      <c r="H25" s="33" t="str">
        <f>VLOOKUP(B25,Default!$B:$E,4, FALSE)</f>
        <v>MET value associated with light activity</v>
      </c>
      <c r="I25" s="54"/>
    </row>
    <row r="26" spans="2:9">
      <c r="B26" s="18" t="s">
        <v>884</v>
      </c>
      <c r="C26" s="33" t="str">
        <f>IF(all_global_parameter_inputs!A23="",All_global_list!C25,all_global_parameter_inputs!A23)</f>
        <v>moderate_pa_met</v>
      </c>
      <c r="D26" s="33" t="str">
        <f>IF(all_global_parameter_inputs!B23="","",all_global_parameter_inputs!B23)</f>
        <v>constant</v>
      </c>
      <c r="E26" s="33">
        <f>all_global_parameter_inputs!C23</f>
        <v>4</v>
      </c>
      <c r="F26" s="33">
        <f>IF(OR(D26="alpha",D26="beta",D26="sd",D26="mean"),"--",VLOOKUP(B26,Default!$B:$H,7,FALSE))</f>
        <v>4</v>
      </c>
      <c r="G26" s="33" t="str">
        <f>VLOOKUP(B26,Lookup!$C:$D,2, FALSE)</f>
        <v>PA values</v>
      </c>
      <c r="H26" s="33" t="str">
        <f>VLOOKUP(B26,Default!$B:$E,4, FALSE)</f>
        <v>MET value associated with moderate activity</v>
      </c>
      <c r="I26" t="s">
        <v>910</v>
      </c>
    </row>
    <row r="27" spans="2:9">
      <c r="B27" s="18" t="s">
        <v>884</v>
      </c>
      <c r="C27" s="33" t="str">
        <f>IF(all_global_parameter_inputs!A24="",All_global_list!C26,all_global_parameter_inputs!A24)</f>
        <v>moderate_pa_met</v>
      </c>
      <c r="D27" s="33" t="str">
        <f>IF(all_global_parameter_inputs!B24="","",all_global_parameter_inputs!B24)</f>
        <v>mean</v>
      </c>
      <c r="E27" s="33">
        <f>all_global_parameter_inputs!C24</f>
        <v>0</v>
      </c>
      <c r="F27" s="33" t="str">
        <f>IF(OR(D27="alpha",D27="beta",D27="sd",D27="mean"),"--",VLOOKUP(B27,Default!$B:$H,7,FALSE))</f>
        <v>--</v>
      </c>
      <c r="G27" s="33" t="str">
        <f>VLOOKUP(B27,Lookup!$C:$D,2, FALSE)</f>
        <v>PA values</v>
      </c>
      <c r="H27" s="33" t="str">
        <f>VLOOKUP(B27,Default!$B:$E,4, FALSE)</f>
        <v>MET value associated with moderate activity</v>
      </c>
      <c r="I27" s="54"/>
    </row>
    <row r="28" spans="2:9">
      <c r="B28" s="18" t="s">
        <v>884</v>
      </c>
      <c r="C28" s="33" t="str">
        <f>IF(all_global_parameter_inputs!A25="",All_global_list!C27,all_global_parameter_inputs!A25)</f>
        <v>moderate_pa_met</v>
      </c>
      <c r="D28" s="33" t="str">
        <f>IF(all_global_parameter_inputs!B25="","",all_global_parameter_inputs!B25)</f>
        <v>sd</v>
      </c>
      <c r="E28" s="33">
        <f>all_global_parameter_inputs!C25</f>
        <v>0</v>
      </c>
      <c r="F28" s="33" t="str">
        <f>IF(OR(D28="alpha",D28="beta",D28="sd",D28="mean"),"--",VLOOKUP(B28,Default!$B:$H,7,FALSE))</f>
        <v>--</v>
      </c>
      <c r="G28" s="33" t="str">
        <f>VLOOKUP(B28,Lookup!$C:$D,2, FALSE)</f>
        <v>PA values</v>
      </c>
      <c r="H28" s="33" t="str">
        <f>VLOOKUP(B28,Default!$B:$E,4, FALSE)</f>
        <v>MET value associated with moderate activity</v>
      </c>
      <c r="I28" s="54"/>
    </row>
    <row r="29" spans="2:9">
      <c r="B29" s="18" t="s">
        <v>885</v>
      </c>
      <c r="C29" s="33" t="str">
        <f>IF(all_global_parameter_inputs!A26="",All_global_list!C28,all_global_parameter_inputs!A26)</f>
        <v>vigorous_pa_met</v>
      </c>
      <c r="D29" s="33" t="str">
        <f>IF(all_global_parameter_inputs!B26="","",all_global_parameter_inputs!B26)</f>
        <v>constant</v>
      </c>
      <c r="E29" s="33">
        <f>all_global_parameter_inputs!C26</f>
        <v>8</v>
      </c>
      <c r="F29" s="33">
        <f>IF(OR(D29="alpha",D29="beta",D29="sd",D29="mean"),"--",VLOOKUP(B29,Default!$B:$H,7,FALSE))</f>
        <v>8</v>
      </c>
      <c r="G29" s="33" t="str">
        <f>VLOOKUP(B29,Lookup!$C:$D,2, FALSE)</f>
        <v>PA values</v>
      </c>
      <c r="H29" s="33" t="str">
        <f>VLOOKUP(B29,Default!$B:$E,4, FALSE)</f>
        <v>MET value associated with vigorous activity</v>
      </c>
      <c r="I29" t="s">
        <v>910</v>
      </c>
    </row>
    <row r="30" spans="2:9">
      <c r="B30" s="18" t="s">
        <v>885</v>
      </c>
      <c r="C30" s="33" t="str">
        <f>IF(all_global_parameter_inputs!A27="",All_global_list!C29,all_global_parameter_inputs!A27)</f>
        <v>vigorous_pa_met</v>
      </c>
      <c r="D30" s="33" t="str">
        <f>IF(all_global_parameter_inputs!B27="","",all_global_parameter_inputs!B27)</f>
        <v>mean</v>
      </c>
      <c r="E30" s="33">
        <f>all_global_parameter_inputs!C27</f>
        <v>0</v>
      </c>
      <c r="F30" s="33" t="str">
        <f>IF(OR(D30="alpha",D30="beta",D30="sd",D30="mean"),"--",VLOOKUP(B30,Default!$B:$H,7,FALSE))</f>
        <v>--</v>
      </c>
      <c r="G30" s="33" t="str">
        <f>VLOOKUP(B30,Lookup!$C:$D,2, FALSE)</f>
        <v>PA values</v>
      </c>
      <c r="H30" s="33" t="str">
        <f>VLOOKUP(B30,Default!$B:$E,4, FALSE)</f>
        <v>MET value associated with vigorous activity</v>
      </c>
      <c r="I30" s="54"/>
    </row>
    <row r="31" spans="2:9">
      <c r="B31" s="18" t="s">
        <v>885</v>
      </c>
      <c r="C31" s="33" t="str">
        <f>IF(all_global_parameter_inputs!A28="",All_global_list!C30,all_global_parameter_inputs!A28)</f>
        <v>vigorous_pa_met</v>
      </c>
      <c r="D31" s="33" t="str">
        <f>IF(all_global_parameter_inputs!B28="","",all_global_parameter_inputs!B28)</f>
        <v>sd</v>
      </c>
      <c r="E31" s="33">
        <f>all_global_parameter_inputs!C28</f>
        <v>0</v>
      </c>
      <c r="F31" s="33" t="str">
        <f>IF(OR(D31="alpha",D31="beta",D31="sd",D31="mean"),"--",VLOOKUP(B31,Default!$B:$H,7,FALSE))</f>
        <v>--</v>
      </c>
      <c r="G31" s="33" t="str">
        <f>VLOOKUP(B31,Lookup!$C:$D,2, FALSE)</f>
        <v>PA values</v>
      </c>
      <c r="H31" s="33" t="str">
        <f>VLOOKUP(B31,Default!$B:$E,4, FALSE)</f>
        <v>MET value associated with vigorous activity</v>
      </c>
      <c r="I31" s="54"/>
    </row>
    <row r="32" spans="2:9">
      <c r="B32" s="18" t="s">
        <v>257</v>
      </c>
      <c r="C32" s="33" t="str">
        <f>IF(all_global_parameter_inputs!A29="",All_global_list!C10,all_global_parameter_inputs!A29)</f>
        <v>sin_exponent_sum</v>
      </c>
      <c r="D32" s="33" t="str">
        <f>IF(all_global_parameter_inputs!B29="","",all_global_parameter_inputs!B29)</f>
        <v>constant</v>
      </c>
      <c r="E32" s="33">
        <f>all_global_parameter_inputs!C29</f>
        <v>1.7</v>
      </c>
      <c r="F32" s="33">
        <f>IF(OR(D32="alpha",D32="beta",D32="sd",D32="mean"),"--",VLOOKUP(B32,Default!$B:$H,7,FALSE))</f>
        <v>2</v>
      </c>
      <c r="G32" s="33" t="str">
        <f>VLOOKUP(B32,Lookup!$C:$D,2, FALSE)</f>
        <v>Injury values</v>
      </c>
      <c r="H32" s="33" t="str">
        <f>VLOOKUP(B32,Default!$B:$E,4, FALSE)</f>
        <v>linearity of injuries with respect to two modes. SIN_EXPONENT_SUM=2 means no safety in numbers</v>
      </c>
      <c r="I32" t="s">
        <v>284</v>
      </c>
    </row>
    <row r="33" spans="2:9">
      <c r="B33" s="18" t="s">
        <v>257</v>
      </c>
      <c r="C33" s="33" t="str">
        <f>IF(all_global_parameter_inputs!A30="",All_global_list!C32,all_global_parameter_inputs!A30)</f>
        <v>sin_exponent_sum</v>
      </c>
      <c r="D33" s="33" t="str">
        <f>IF(all_global_parameter_inputs!B30="","",all_global_parameter_inputs!B30)</f>
        <v>mean</v>
      </c>
      <c r="E33" s="33">
        <f>all_global_parameter_inputs!C30</f>
        <v>1.6741320499904924</v>
      </c>
      <c r="F33" s="33" t="str">
        <f>IF(OR(D33="alpha",D33="beta",D33="sd",D33="mean"),"--",VLOOKUP(B33,Default!$B:$H,7,FALSE))</f>
        <v>--</v>
      </c>
      <c r="G33" s="33" t="str">
        <f>VLOOKUP(B33,Lookup!$C:$D,2, FALSE)</f>
        <v>Injury values</v>
      </c>
      <c r="H33" s="33" t="str">
        <f>VLOOKUP(B33,Default!$B:$E,4, FALSE)</f>
        <v>linearity of injuries with respect to two modes. SIN_EXPONENT_SUM=2 means no safety in numbers</v>
      </c>
      <c r="I33" t="s">
        <v>284</v>
      </c>
    </row>
    <row r="34" spans="2:9">
      <c r="B34" s="18" t="s">
        <v>257</v>
      </c>
      <c r="C34" s="33" t="str">
        <f>IF(all_global_parameter_inputs!A31="",All_global_list!C33,all_global_parameter_inputs!A31)</f>
        <v>sin_exponent_sum</v>
      </c>
      <c r="D34" s="33" t="str">
        <f>IF(all_global_parameter_inputs!B31="","",all_global_parameter_inputs!B31)</f>
        <v>sd</v>
      </c>
      <c r="E34" s="33">
        <f>all_global_parameter_inputs!C31</f>
        <v>1.1913884399572063</v>
      </c>
      <c r="F34" s="33" t="str">
        <f>IF(OR(D34="alpha",D34="beta",D34="sd",D34="mean"),"--",VLOOKUP(B34,Default!$B:$H,7,FALSE))</f>
        <v>--</v>
      </c>
      <c r="G34" s="33" t="str">
        <f>VLOOKUP(B34,Lookup!$C:$D,2, FALSE)</f>
        <v>Injury values</v>
      </c>
      <c r="H34" s="33" t="str">
        <f>VLOOKUP(B34,Default!$B:$E,4, FALSE)</f>
        <v>linearity of injuries with respect to two modes. SIN_EXPONENT_SUM=2 means no safety in numbers</v>
      </c>
      <c r="I34" t="s">
        <v>284</v>
      </c>
    </row>
    <row r="35" spans="2:9">
      <c r="B35" s="18" t="s">
        <v>258</v>
      </c>
      <c r="C35" s="33" t="str">
        <f>IF(all_global_parameter_inputs!A32="",All_global_list!C34,all_global_parameter_inputs!A32)</f>
        <v>casualty_exponent_fraction</v>
      </c>
      <c r="D35" s="33" t="str">
        <f>IF(all_global_parameter_inputs!B32="","",all_global_parameter_inputs!B32)</f>
        <v>constant</v>
      </c>
      <c r="E35" s="33">
        <f>all_global_parameter_inputs!C32</f>
        <v>0.5</v>
      </c>
      <c r="F35" s="33">
        <f>IF(OR(D35="alpha",D35="beta",D35="sd",D35="mean"),"--",VLOOKUP(B35,Default!$B:$H,7,FALSE))</f>
        <v>0.5</v>
      </c>
      <c r="G35" s="33" t="str">
        <f>VLOOKUP(B35,Lookup!$C:$D,2, FALSE)</f>
        <v>Injury values</v>
      </c>
      <c r="H35" s="33" t="str">
        <f>VLOOKUP(B35,Default!$B:$E,4, FALSE)</f>
        <v>fraction of SIN_EXPONENT_SUM attributed to casualy mode</v>
      </c>
      <c r="I35" t="s">
        <v>284</v>
      </c>
    </row>
    <row r="36" spans="2:9">
      <c r="B36" s="18" t="s">
        <v>258</v>
      </c>
      <c r="C36" s="33" t="str">
        <f>IF(all_global_parameter_inputs!A33="",All_global_list!C35,all_global_parameter_inputs!A33)</f>
        <v>casualty_exponent_fraction</v>
      </c>
      <c r="D36" s="33" t="str">
        <f>IF(all_global_parameter_inputs!B33="","",all_global_parameter_inputs!B33)</f>
        <v>alpha</v>
      </c>
      <c r="E36" s="33">
        <f>all_global_parameter_inputs!C33</f>
        <v>11.999999999999998</v>
      </c>
      <c r="F36" s="33" t="str">
        <f>IF(OR(D36="alpha",D36="beta",D36="sd",D36="mean"),"--",VLOOKUP(B36,Default!$B:$H,7,FALSE))</f>
        <v>--</v>
      </c>
      <c r="G36" s="33" t="str">
        <f>VLOOKUP(B36,Lookup!$C:$D,2, FALSE)</f>
        <v>Injury values</v>
      </c>
      <c r="H36" s="33" t="str">
        <f>VLOOKUP(B36,Default!$B:$E,4, FALSE)</f>
        <v>fraction of SIN_EXPONENT_SUM attributed to casualy mode</v>
      </c>
      <c r="I36" t="s">
        <v>284</v>
      </c>
    </row>
    <row r="37" spans="2:9">
      <c r="B37" s="18" t="s">
        <v>258</v>
      </c>
      <c r="C37" s="33" t="str">
        <f>IF(all_global_parameter_inputs!A34="",All_global_list!C36,all_global_parameter_inputs!A34)</f>
        <v>casualty_exponent_fraction</v>
      </c>
      <c r="D37" s="33" t="str">
        <f>IF(all_global_parameter_inputs!B34="","",all_global_parameter_inputs!B34)</f>
        <v>beta</v>
      </c>
      <c r="E37" s="33">
        <f>all_global_parameter_inputs!C34</f>
        <v>11.999999999999998</v>
      </c>
      <c r="F37" s="33" t="str">
        <f>IF(OR(D37="alpha",D37="beta",D37="sd",D37="mean"),"--",VLOOKUP(B37,Default!$B:$H,7,FALSE))</f>
        <v>--</v>
      </c>
      <c r="G37" s="33" t="str">
        <f>VLOOKUP(B37,Lookup!$C:$D,2, FALSE)</f>
        <v>Injury values</v>
      </c>
      <c r="H37" s="33" t="str">
        <f>VLOOKUP(B37,Default!$B:$E,4, FALSE)</f>
        <v>fraction of SIN_EXPONENT_SUM attributed to casualy mode</v>
      </c>
      <c r="I37" t="s">
        <v>284</v>
      </c>
    </row>
    <row r="38" spans="2:9">
      <c r="B38" s="18" t="s">
        <v>259</v>
      </c>
      <c r="C38" s="33" t="str">
        <f>IF(all_global_parameter_inputs!A35="",All_global_list!C37,all_global_parameter_inputs!A35)</f>
        <v>sin_exponent_sum_nov</v>
      </c>
      <c r="D38" s="33" t="str">
        <f>IF(all_global_parameter_inputs!B35="","",all_global_parameter_inputs!B35)</f>
        <v>constant</v>
      </c>
      <c r="E38" s="33">
        <f>all_global_parameter_inputs!C35</f>
        <v>0.9</v>
      </c>
      <c r="F38" s="33">
        <f>IF(OR(D38="alpha",D38="beta",D38="sd",D38="mean"),"--",VLOOKUP(B38,Default!$B:$H,7,FALSE))</f>
        <v>1</v>
      </c>
      <c r="G38" s="33" t="str">
        <f>VLOOKUP(B38,Lookup!$C:$D,2, FALSE)</f>
        <v>Injury values</v>
      </c>
      <c r="H38" s="33" t="str">
        <f>VLOOKUP(B38,Default!$B:$E,4, FALSE)</f>
        <v>same as global SIN_EXPONENT_SUM but only applies to NOV fatalities which means that this coefficient is only relevant for casualty mode and does not get split between cas and str modes.</v>
      </c>
      <c r="I38" t="s">
        <v>284</v>
      </c>
    </row>
    <row r="39" spans="2:9">
      <c r="B39" s="18" t="s">
        <v>259</v>
      </c>
      <c r="C39" s="33" t="str">
        <f>IF(all_global_parameter_inputs!A36="",All_global_list!C38,all_global_parameter_inputs!A36)</f>
        <v>sin_exponent_sum_nov</v>
      </c>
      <c r="D39" s="33" t="str">
        <f>IF(all_global_parameter_inputs!B36="","",all_global_parameter_inputs!B36)</f>
        <v>mean</v>
      </c>
      <c r="E39" s="33">
        <f>all_global_parameter_inputs!C36</f>
        <v>0.88775453144892946</v>
      </c>
      <c r="F39" s="33" t="str">
        <f>IF(OR(D39="alpha",D39="beta",D39="sd",D39="mean"),"--",VLOOKUP(B39,Default!$B:$H,7,FALSE))</f>
        <v>--</v>
      </c>
      <c r="G39" s="33" t="str">
        <f>VLOOKUP(B39,Lookup!$C:$D,2, FALSE)</f>
        <v>Injury values</v>
      </c>
      <c r="H39" s="33" t="str">
        <f>VLOOKUP(B39,Default!$B:$E,4, FALSE)</f>
        <v>same as global SIN_EXPONENT_SUM but only applies to NOV fatalities which means that this coefficient is only relevant for casualty mode and does not get split between cas and str modes.</v>
      </c>
      <c r="I39" t="s">
        <v>284</v>
      </c>
    </row>
    <row r="40" spans="2:9">
      <c r="B40" s="18" t="s">
        <v>259</v>
      </c>
      <c r="C40" s="33" t="str">
        <f>IF(all_global_parameter_inputs!A37="",All_global_list!C39,all_global_parameter_inputs!A37)</f>
        <v>sin_exponent_sum_nov</v>
      </c>
      <c r="D40" s="33" t="str">
        <f>IF(all_global_parameter_inputs!B37="","",all_global_parameter_inputs!B37)</f>
        <v>sd</v>
      </c>
      <c r="E40" s="33">
        <f>all_global_parameter_inputs!C37</f>
        <v>1.1800140615393557</v>
      </c>
      <c r="F40" s="33" t="str">
        <f>IF(OR(D40="alpha",D40="beta",D40="sd",D40="mean"),"--",VLOOKUP(B40,Default!$B:$H,7,FALSE))</f>
        <v>--</v>
      </c>
      <c r="G40" s="33" t="str">
        <f>VLOOKUP(B40,Lookup!$C:$D,2, FALSE)</f>
        <v>Injury values</v>
      </c>
      <c r="H40" s="33" t="str">
        <f>VLOOKUP(B40,Default!$B:$E,4, FALSE)</f>
        <v>same as global SIN_EXPONENT_SUM but only applies to NOV fatalities which means that this coefficient is only relevant for casualty mode and does not get split between cas and str modes.</v>
      </c>
      <c r="I40" t="s">
        <v>284</v>
      </c>
    </row>
    <row r="41" spans="2:9">
      <c r="B41" s="18" t="s">
        <v>260</v>
      </c>
      <c r="C41" s="33" t="str">
        <f>IF(all_global_parameter_inputs!A38="",All_global_list!#REF!,all_global_parameter_inputs!A38)</f>
        <v>sin_exponent_sum_cycle</v>
      </c>
      <c r="D41" s="33" t="str">
        <f>IF(all_global_parameter_inputs!B38="","",all_global_parameter_inputs!B38)</f>
        <v>constant</v>
      </c>
      <c r="E41" s="33">
        <f>all_global_parameter_inputs!C38</f>
        <v>1.5499999999999998</v>
      </c>
      <c r="F41" s="33">
        <f>IF(OR(D41="alpha",D41="beta",D41="sd",D41="mean"),"--",VLOOKUP(B41,Default!$B:$H,7,FALSE))</f>
        <v>2</v>
      </c>
      <c r="G41" s="33" t="str">
        <f>VLOOKUP(B41,Lookup!$C:$D,2, FALSE)</f>
        <v>Injury values</v>
      </c>
      <c r="H41" s="33" t="str">
        <f>VLOOKUP(B41,Default!$B:$E,4, FALSE)</f>
        <v>same as global SIN_EXPONENT_SUM but only applies to cycle fatalities</v>
      </c>
      <c r="I41" t="s">
        <v>284</v>
      </c>
    </row>
    <row r="42" spans="2:9">
      <c r="B42" s="18" t="s">
        <v>260</v>
      </c>
      <c r="C42" s="33" t="str">
        <f>IF(all_global_parameter_inputs!A39="",All_global_list!C41,all_global_parameter_inputs!A39)</f>
        <v>sin_exponent_sum_cycle</v>
      </c>
      <c r="D42" s="33" t="str">
        <f>IF(all_global_parameter_inputs!B39="","",all_global_parameter_inputs!B39)</f>
        <v>mean</v>
      </c>
      <c r="E42" s="33">
        <f>all_global_parameter_inputs!C39</f>
        <v>1.5217587684149361</v>
      </c>
      <c r="F42" s="33" t="str">
        <f>IF(OR(D42="alpha",D42="beta",D42="sd",D42="mean"),"--",VLOOKUP(B42,Default!$B:$H,7,FALSE))</f>
        <v>--</v>
      </c>
      <c r="G42" s="33" t="str">
        <f>VLOOKUP(B42,Lookup!$C:$D,2, FALSE)</f>
        <v>Injury values</v>
      </c>
      <c r="H42" s="33" t="str">
        <f>VLOOKUP(B42,Default!$B:$E,4, FALSE)</f>
        <v>same as global SIN_EXPONENT_SUM but only applies to cycle fatalities</v>
      </c>
      <c r="I42" t="s">
        <v>284</v>
      </c>
    </row>
    <row r="43" spans="2:9">
      <c r="B43" s="18" t="s">
        <v>260</v>
      </c>
      <c r="C43" s="33" t="str">
        <f>IF(all_global_parameter_inputs!A40="",All_global_list!C42,all_global_parameter_inputs!A40)</f>
        <v>sin_exponent_sum_cycle</v>
      </c>
      <c r="D43" s="33" t="str">
        <f>IF(all_global_parameter_inputs!B40="","",all_global_parameter_inputs!B40)</f>
        <v>sd</v>
      </c>
      <c r="E43" s="33">
        <f>all_global_parameter_inputs!C40</f>
        <v>1.2113938485810452</v>
      </c>
      <c r="F43" s="33" t="str">
        <f>IF(OR(D43="alpha",D43="beta",D43="sd",D43="mean"),"--",VLOOKUP(B43,Default!$B:$H,7,FALSE))</f>
        <v>--</v>
      </c>
      <c r="G43" s="33" t="str">
        <f>VLOOKUP(B43,Lookup!$C:$D,2, FALSE)</f>
        <v>Injury values</v>
      </c>
      <c r="H43" s="33" t="str">
        <f>VLOOKUP(B43,Default!$B:$E,4, FALSE)</f>
        <v>same as global SIN_EXPONENT_SUM but only applies to cycle fatalities</v>
      </c>
      <c r="I43" t="s">
        <v>284</v>
      </c>
    </row>
    <row r="44" spans="2:9">
      <c r="B44" s="18" t="s">
        <v>261</v>
      </c>
      <c r="C44" s="33" t="str">
        <f>IF(all_global_parameter_inputs!A41="",All_global_list!C43,all_global_parameter_inputs!A41)</f>
        <v>casualty_exponent_fraction_cycle</v>
      </c>
      <c r="D44" s="33" t="str">
        <f>IF(all_global_parameter_inputs!B41="","",all_global_parameter_inputs!B41)</f>
        <v>constant</v>
      </c>
      <c r="E44" s="33">
        <f>all_global_parameter_inputs!C41</f>
        <v>0.45161290322580649</v>
      </c>
      <c r="F44" s="33">
        <f>IF(OR(D44="alpha",D44="beta",D44="sd",D44="mean"),"--",VLOOKUP(B44,Default!$B:$H,7,FALSE))</f>
        <v>0.5</v>
      </c>
      <c r="G44" s="33" t="str">
        <f>VLOOKUP(B44,Lookup!$C:$D,2, FALSE)</f>
        <v>Injury values</v>
      </c>
      <c r="H44" s="33" t="str">
        <f>VLOOKUP(B44,Default!$B:$E,4, FALSE)</f>
        <v>same as global CASUALTY_EXPONENT_FRACTION but only applies to cycle fatalities</v>
      </c>
      <c r="I44" t="s">
        <v>284</v>
      </c>
    </row>
    <row r="45" spans="2:9">
      <c r="B45" s="18" t="s">
        <v>261</v>
      </c>
      <c r="C45" s="33" t="str">
        <f>IF(all_global_parameter_inputs!A42="",All_global_list!C44,all_global_parameter_inputs!A42)</f>
        <v>casualty_exponent_fraction_cycle</v>
      </c>
      <c r="D45" s="33" t="str">
        <f>IF(all_global_parameter_inputs!B42="","",all_global_parameter_inputs!B42)</f>
        <v>alpha</v>
      </c>
      <c r="E45" s="33">
        <f>all_global_parameter_inputs!C42</f>
        <v>10.732973045550668</v>
      </c>
      <c r="F45" s="33" t="str">
        <f>IF(OR(D45="alpha",D45="beta",D45="sd",D45="mean"),"--",VLOOKUP(B45,Default!$B:$H,7,FALSE))</f>
        <v>--</v>
      </c>
      <c r="G45" s="33" t="str">
        <f>VLOOKUP(B45,Lookup!$C:$D,2, FALSE)</f>
        <v>Injury values</v>
      </c>
      <c r="H45" s="33" t="str">
        <f>VLOOKUP(B45,Default!$B:$E,4, FALSE)</f>
        <v>same as global CASUALTY_EXPONENT_FRACTION but only applies to cycle fatalities</v>
      </c>
      <c r="I45" t="s">
        <v>284</v>
      </c>
    </row>
    <row r="46" spans="2:9">
      <c r="B46" s="18" t="s">
        <v>261</v>
      </c>
      <c r="C46" s="33" t="str">
        <f>IF(all_global_parameter_inputs!A43="",All_global_list!C45,all_global_parameter_inputs!A43)</f>
        <v>casualty_exponent_fraction_cycle</v>
      </c>
      <c r="D46" s="33" t="str">
        <f>IF(all_global_parameter_inputs!B43="","",all_global_parameter_inputs!B43)</f>
        <v>beta</v>
      </c>
      <c r="E46" s="33">
        <f>all_global_parameter_inputs!C43</f>
        <v>13.032895841025809</v>
      </c>
      <c r="F46" s="33" t="str">
        <f>IF(OR(D46="alpha",D46="beta",D46="sd",D46="mean"),"--",VLOOKUP(B46,Default!$B:$H,7,FALSE))</f>
        <v>--</v>
      </c>
      <c r="G46" s="33" t="str">
        <f>VLOOKUP(B46,Lookup!$C:$D,2, FALSE)</f>
        <v>Injury values</v>
      </c>
      <c r="H46" s="33" t="str">
        <f>VLOOKUP(B46,Default!$B:$E,4, FALSE)</f>
        <v>same as global CASUALTY_EXPONENT_FRACTION but only applies to cycle fatalities</v>
      </c>
      <c r="I46" t="s">
        <v>284</v>
      </c>
    </row>
    <row r="47" spans="2:9">
      <c r="B47" s="18" t="s">
        <v>262</v>
      </c>
      <c r="C47" s="33" t="str">
        <f>IF(all_global_parameter_inputs!A44="",All_global_list!C46,all_global_parameter_inputs!A44)</f>
        <v>sin_exponent_sum_ped</v>
      </c>
      <c r="D47" s="33" t="str">
        <f>IF(all_global_parameter_inputs!B44="","",all_global_parameter_inputs!B44)</f>
        <v>constant</v>
      </c>
      <c r="E47" s="33">
        <f>all_global_parameter_inputs!C44</f>
        <v>1.575</v>
      </c>
      <c r="F47" s="33">
        <f>IF(OR(D47="alpha",D47="beta",D47="sd",D47="mean"),"--",VLOOKUP(B47,Default!$B:$H,7,FALSE))</f>
        <v>2</v>
      </c>
      <c r="G47" s="33" t="str">
        <f>VLOOKUP(B47,Lookup!$C:$D,2, FALSE)</f>
        <v>Injury values</v>
      </c>
      <c r="H47" s="33" t="str">
        <f>VLOOKUP(B47,Default!$B:$E,4, FALSE)</f>
        <v>same as global SIN_EXPONENT_SUM but only applies to pedestrian fatalities</v>
      </c>
      <c r="I47" t="s">
        <v>284</v>
      </c>
    </row>
    <row r="48" spans="2:9">
      <c r="B48" s="18" t="s">
        <v>262</v>
      </c>
      <c r="C48" s="33" t="str">
        <f>IF(all_global_parameter_inputs!A45="",All_global_list!C47,all_global_parameter_inputs!A45)</f>
        <v>sin_exponent_sum_ped</v>
      </c>
      <c r="D48" s="33" t="str">
        <f>IF(all_global_parameter_inputs!B45="","",all_global_parameter_inputs!B45)</f>
        <v>mean</v>
      </c>
      <c r="E48" s="33">
        <f>all_global_parameter_inputs!C45</f>
        <v>1.5471832421153977</v>
      </c>
      <c r="F48" s="33" t="str">
        <f>IF(OR(D48="alpha",D48="beta",D48="sd",D48="mean"),"--",VLOOKUP(B48,Default!$B:$H,7,FALSE))</f>
        <v>--</v>
      </c>
      <c r="G48" s="33" t="str">
        <f>VLOOKUP(B48,Lookup!$C:$D,2, FALSE)</f>
        <v>Injury values</v>
      </c>
      <c r="H48" s="33" t="str">
        <f>VLOOKUP(B48,Default!$B:$E,4, FALSE)</f>
        <v>same as global SIN_EXPONENT_SUM but only applies to pedestrian fatalities</v>
      </c>
      <c r="I48" t="s">
        <v>284</v>
      </c>
    </row>
    <row r="49" spans="2:9">
      <c r="B49" s="18" t="s">
        <v>262</v>
      </c>
      <c r="C49" s="33" t="str">
        <f>IF(all_global_parameter_inputs!A46="",All_global_list!C48,all_global_parameter_inputs!A46)</f>
        <v>sin_exponent_sum_ped</v>
      </c>
      <c r="D49" s="33" t="str">
        <f>IF(all_global_parameter_inputs!B46="","",all_global_parameter_inputs!B46)</f>
        <v>sd</v>
      </c>
      <c r="E49" s="33">
        <f>all_global_parameter_inputs!C46</f>
        <v>1.2077772185579976</v>
      </c>
      <c r="F49" s="33" t="str">
        <f>IF(OR(D49="alpha",D49="beta",D49="sd",D49="mean"),"--",VLOOKUP(B49,Default!$B:$H,7,FALSE))</f>
        <v>--</v>
      </c>
      <c r="G49" s="33" t="str">
        <f>VLOOKUP(B49,Lookup!$C:$D,2, FALSE)</f>
        <v>Injury values</v>
      </c>
      <c r="H49" s="33" t="str">
        <f>VLOOKUP(B49,Default!$B:$E,4, FALSE)</f>
        <v>same as global SIN_EXPONENT_SUM but only applies to pedestrian fatalities</v>
      </c>
      <c r="I49" t="s">
        <v>284</v>
      </c>
    </row>
    <row r="50" spans="2:9">
      <c r="B50" s="18" t="s">
        <v>263</v>
      </c>
      <c r="C50" s="33" t="str">
        <f>IF(all_global_parameter_inputs!A47="",All_global_list!C49,all_global_parameter_inputs!A47)</f>
        <v>casualty_exponent_fraction_ped</v>
      </c>
      <c r="D50" s="33" t="str">
        <f>IF(all_global_parameter_inputs!B47="","",all_global_parameter_inputs!B47)</f>
        <v>constant</v>
      </c>
      <c r="E50" s="33">
        <f>all_global_parameter_inputs!C47</f>
        <v>0.46031746031746029</v>
      </c>
      <c r="F50" s="33">
        <f>IF(OR(D50="alpha",D50="beta",D50="sd",D50="mean"),"--",VLOOKUP(B50,Default!$B:$H,7,FALSE))</f>
        <v>0.5</v>
      </c>
      <c r="G50" s="33" t="str">
        <f>VLOOKUP(B50,Lookup!$C:$D,2, FALSE)</f>
        <v>Injury values</v>
      </c>
      <c r="H50" s="33" t="str">
        <f>VLOOKUP(B50,Default!$B:$E,4, FALSE)</f>
        <v>same as global CASUALTY_EXPONENT_FRACTION but only applies to pedestrian fatalities</v>
      </c>
      <c r="I50" t="s">
        <v>284</v>
      </c>
    </row>
    <row r="51" spans="2:9">
      <c r="B51" s="18" t="s">
        <v>263</v>
      </c>
      <c r="C51" s="33" t="str">
        <f>IF(all_global_parameter_inputs!A48="",All_global_list!C50,all_global_parameter_inputs!A48)</f>
        <v>casualty_exponent_fraction_ped</v>
      </c>
      <c r="D51" s="33" t="str">
        <f>IF(all_global_parameter_inputs!B48="","",all_global_parameter_inputs!B48)</f>
        <v>alpha</v>
      </c>
      <c r="E51" s="33">
        <f>all_global_parameter_inputs!C48</f>
        <v>10.975132675057088</v>
      </c>
      <c r="F51" s="33" t="str">
        <f>IF(OR(D51="alpha",D51="beta",D51="sd",D51="mean"),"--",VLOOKUP(B51,Default!$B:$H,7,FALSE))</f>
        <v>--</v>
      </c>
      <c r="G51" s="33" t="str">
        <f>VLOOKUP(B51,Lookup!$C:$D,2, FALSE)</f>
        <v>Injury values</v>
      </c>
      <c r="H51" s="33" t="str">
        <f>VLOOKUP(B51,Default!$B:$E,4, FALSE)</f>
        <v>same as global CASUALTY_EXPONENT_FRACTION but only applies to pedestrian fatalities</v>
      </c>
      <c r="I51" t="s">
        <v>284</v>
      </c>
    </row>
    <row r="52" spans="2:9">
      <c r="B52" s="18" t="s">
        <v>263</v>
      </c>
      <c r="C52" s="33" t="str">
        <f>IF(all_global_parameter_inputs!A49="",All_global_list!C51,all_global_parameter_inputs!A49)</f>
        <v>casualty_exponent_fraction_ped</v>
      </c>
      <c r="D52" s="33" t="str">
        <f>IF(all_global_parameter_inputs!B49="","",all_global_parameter_inputs!B49)</f>
        <v>beta</v>
      </c>
      <c r="E52" s="33">
        <f>all_global_parameter_inputs!C49</f>
        <v>12.867396929377279</v>
      </c>
      <c r="F52" s="33" t="str">
        <f>IF(OR(D52="alpha",D52="beta",D52="sd",D52="mean"),"--",VLOOKUP(B52,Default!$B:$H,7,FALSE))</f>
        <v>--</v>
      </c>
      <c r="G52" s="33" t="str">
        <f>VLOOKUP(B52,Lookup!$C:$D,2, FALSE)</f>
        <v>Injury values</v>
      </c>
      <c r="H52" s="33" t="str">
        <f>VLOOKUP(B52,Default!$B:$E,4, FALSE)</f>
        <v>same as global CASUALTY_EXPONENT_FRACTION but only applies to pedestrian fatalities</v>
      </c>
      <c r="I52" t="s">
        <v>284</v>
      </c>
    </row>
    <row r="53" spans="2:9">
      <c r="B53" s="18" t="s">
        <v>264</v>
      </c>
      <c r="C53" s="33" t="str">
        <f>IF(all_global_parameter_inputs!A50="",All_global_list!C52,all_global_parameter_inputs!A50)</f>
        <v>sin_exponent_sum_veh</v>
      </c>
      <c r="D53" s="33" t="str">
        <f>IF(all_global_parameter_inputs!B50="","",all_global_parameter_inputs!B50)</f>
        <v>constant</v>
      </c>
      <c r="E53" s="33">
        <f>all_global_parameter_inputs!C50</f>
        <v>1.5249999999999999</v>
      </c>
      <c r="F53" s="33">
        <f>IF(OR(D53="alpha",D53="beta",D53="sd",D53="mean"),"--",VLOOKUP(B53,Default!$B:$H,7,FALSE))</f>
        <v>2</v>
      </c>
      <c r="G53" s="33" t="str">
        <f>VLOOKUP(B53,Lookup!$C:$D,2, FALSE)</f>
        <v>Injury values</v>
      </c>
      <c r="H53" s="33" t="str">
        <f>VLOOKUP(B53,Default!$B:$E,4, FALSE)</f>
        <v>same as global SIN_EXPONENT_SUM but only applies to vehicle fatalities</v>
      </c>
      <c r="I53" t="s">
        <v>284</v>
      </c>
    </row>
    <row r="54" spans="2:9">
      <c r="B54" s="18" t="s">
        <v>264</v>
      </c>
      <c r="C54" s="33" t="str">
        <f>IF(all_global_parameter_inputs!A51="",All_global_list!C53,all_global_parameter_inputs!A51)</f>
        <v>sin_exponent_sum_veh</v>
      </c>
      <c r="D54" s="33" t="str">
        <f>IF(all_global_parameter_inputs!B51="","",all_global_parameter_inputs!B51)</f>
        <v>mean</v>
      </c>
      <c r="E54" s="33">
        <f>all_global_parameter_inputs!C51</f>
        <v>1.4963215461489547</v>
      </c>
      <c r="F54" s="33" t="str">
        <f>IF(OR(D54="alpha",D54="beta",D54="sd",D54="mean"),"--",VLOOKUP(B54,Default!$B:$H,7,FALSE))</f>
        <v>--</v>
      </c>
      <c r="G54" s="33" t="str">
        <f>VLOOKUP(B54,Lookup!$C:$D,2, FALSE)</f>
        <v>Injury values</v>
      </c>
      <c r="H54" s="33" t="str">
        <f>VLOOKUP(B54,Default!$B:$E,4, FALSE)</f>
        <v>same as global SIN_EXPONENT_SUM but only applies to vehicle fatalities</v>
      </c>
      <c r="I54" t="s">
        <v>284</v>
      </c>
    </row>
    <row r="55" spans="2:9">
      <c r="B55" s="18" t="s">
        <v>264</v>
      </c>
      <c r="C55" s="33" t="str">
        <f>IF(all_global_parameter_inputs!A52="",All_global_list!C54,all_global_parameter_inputs!A52)</f>
        <v>sin_exponent_sum_veh</v>
      </c>
      <c r="D55" s="33" t="str">
        <f>IF(all_global_parameter_inputs!B52="","",all_global_parameter_inputs!B52)</f>
        <v>sd</v>
      </c>
      <c r="E55" s="33">
        <f>all_global_parameter_inputs!C52</f>
        <v>1.2151371540239595</v>
      </c>
      <c r="F55" s="33" t="str">
        <f>IF(OR(D55="alpha",D55="beta",D55="sd",D55="mean"),"--",VLOOKUP(B55,Default!$B:$H,7,FALSE))</f>
        <v>--</v>
      </c>
      <c r="G55" s="33" t="str">
        <f>VLOOKUP(B55,Lookup!$C:$D,2, FALSE)</f>
        <v>Injury values</v>
      </c>
      <c r="H55" s="33" t="str">
        <f>VLOOKUP(B55,Default!$B:$E,4, FALSE)</f>
        <v>same as global SIN_EXPONENT_SUM but only applies to vehicle fatalities</v>
      </c>
      <c r="I55" t="s">
        <v>284</v>
      </c>
    </row>
    <row r="56" spans="2:9">
      <c r="B56" s="18" t="s">
        <v>265</v>
      </c>
      <c r="C56" s="33" t="str">
        <f>IF(all_global_parameter_inputs!A53="",All_global_list!C55,all_global_parameter_inputs!A53)</f>
        <v>casualty_exponent_fraction_veh</v>
      </c>
      <c r="D56" s="33" t="str">
        <f>IF(all_global_parameter_inputs!B53="","",all_global_parameter_inputs!B53)</f>
        <v>constant</v>
      </c>
      <c r="E56" s="33">
        <f>all_global_parameter_inputs!C53</f>
        <v>0.5</v>
      </c>
      <c r="F56" s="33">
        <f>IF(OR(D56="alpha",D56="beta",D56="sd",D56="mean"),"--",VLOOKUP(B56,Default!$B:$H,7,FALSE))</f>
        <v>0.5</v>
      </c>
      <c r="G56" s="33" t="str">
        <f>VLOOKUP(B56,Lookup!$C:$D,2, FALSE)</f>
        <v>Injury values</v>
      </c>
      <c r="H56" s="33" t="str">
        <f>VLOOKUP(B56,Default!$B:$E,4, FALSE)</f>
        <v>same as global CASUALTY_EXPONENT_FRACTION but only applies vehicle fatalities</v>
      </c>
      <c r="I56" t="s">
        <v>284</v>
      </c>
    </row>
    <row r="57" spans="2:9">
      <c r="B57" s="18" t="s">
        <v>265</v>
      </c>
      <c r="C57" s="33" t="str">
        <f>IF(all_global_parameter_inputs!A54="",All_global_list!C56,all_global_parameter_inputs!A54)</f>
        <v>casualty_exponent_fraction_veh</v>
      </c>
      <c r="D57" s="33" t="str">
        <f>IF(all_global_parameter_inputs!B54="","",all_global_parameter_inputs!B54)</f>
        <v>alpha</v>
      </c>
      <c r="E57" s="33">
        <f>all_global_parameter_inputs!C54</f>
        <v>11.999999999999998</v>
      </c>
      <c r="F57" s="33" t="str">
        <f>IF(OR(D57="alpha",D57="beta",D57="sd",D57="mean"),"--",VLOOKUP(B57,Default!$B:$H,7,FALSE))</f>
        <v>--</v>
      </c>
      <c r="G57" s="33" t="str">
        <f>VLOOKUP(B57,Lookup!$C:$D,2, FALSE)</f>
        <v>Injury values</v>
      </c>
      <c r="H57" s="33" t="str">
        <f>VLOOKUP(B57,Default!$B:$E,4, FALSE)</f>
        <v>same as global CASUALTY_EXPONENT_FRACTION but only applies vehicle fatalities</v>
      </c>
      <c r="I57" t="s">
        <v>284</v>
      </c>
    </row>
    <row r="58" spans="2:9">
      <c r="B58" s="18" t="s">
        <v>265</v>
      </c>
      <c r="C58" s="33" t="str">
        <f>IF(all_global_parameter_inputs!A55="",All_global_list!C57,all_global_parameter_inputs!A55)</f>
        <v>casualty_exponent_fraction_veh</v>
      </c>
      <c r="D58" s="33" t="str">
        <f>IF(all_global_parameter_inputs!B55="","",all_global_parameter_inputs!B55)</f>
        <v>beta</v>
      </c>
      <c r="E58" s="33">
        <f>all_global_parameter_inputs!C55</f>
        <v>11.999999999999998</v>
      </c>
      <c r="F58" s="33" t="str">
        <f>IF(OR(D58="alpha",D58="beta",D58="sd",D58="mean"),"--",VLOOKUP(B58,Default!$B:$H,7,FALSE))</f>
        <v>--</v>
      </c>
      <c r="G58" s="33" t="str">
        <f>VLOOKUP(B58,Lookup!$C:$D,2, FALSE)</f>
        <v>Injury values</v>
      </c>
      <c r="H58" s="33" t="str">
        <f>VLOOKUP(B58,Default!$B:$E,4, FALSE)</f>
        <v>same as global CASUALTY_EXPONENT_FRACTION but only applies vehicle fatalities</v>
      </c>
      <c r="I58" t="s">
        <v>284</v>
      </c>
    </row>
    <row r="59" spans="2:9">
      <c r="B59" s="18" t="s">
        <v>266</v>
      </c>
      <c r="C59" s="33" t="str">
        <f>IF(all_global_parameter_inputs!A56="",All_global_list!C58,all_global_parameter_inputs!A56)</f>
        <v>call_individual_sin</v>
      </c>
      <c r="D59" s="33" t="str">
        <f>IF(all_global_parameter_inputs!B56="","",all_global_parameter_inputs!B56)</f>
        <v/>
      </c>
      <c r="E59" s="33" t="str">
        <f>all_global_parameter_inputs!C56</f>
        <v>T</v>
      </c>
      <c r="F59" s="33" t="str">
        <f>IF(OR(D59="alpha",D59="beta",D59="sd",D59="mean"),"--",VLOOKUP(B59,Default!$B:$H,7,FALSE))</f>
        <v>F</v>
      </c>
      <c r="G59" s="33" t="str">
        <f>VLOOKUP(B59,Lookup!$C:$D,2, FALSE)</f>
        <v>Injury values</v>
      </c>
      <c r="H59" s="33" t="str">
        <f>VLOOKUP(B59,Default!$B:$E,4, FALSE)</f>
        <v>flag as to whether to use the overall safety in number parameters or, if if set to TRUE, call the safety in number exponents for different victim modes</v>
      </c>
      <c r="I59" t="s">
        <v>284</v>
      </c>
    </row>
    <row r="60" spans="2:9">
      <c r="B60" s="18" t="s">
        <v>268</v>
      </c>
      <c r="C60" s="33" t="str">
        <f>IF(all_global_parameter_inputs!A57="",All_global_list!#REF!,all_global_parameter_inputs!A57)</f>
        <v>add_truck_drivers</v>
      </c>
      <c r="D60" s="33" t="str">
        <f>IF(all_global_parameter_inputs!B57="","",all_global_parameter_inputs!B57)</f>
        <v/>
      </c>
      <c r="E60" s="33" t="str">
        <f>all_global_parameter_inputs!C57</f>
        <v>T</v>
      </c>
      <c r="F60" s="33" t="str">
        <f>IF(OR(D60="alpha",D60="beta",D60="sd",D60="mean"),"--",VLOOKUP(B60,Default!$B:$H,7,FALSE))</f>
        <v>T</v>
      </c>
      <c r="G60" s="33" t="str">
        <f>VLOOKUP(B60,Lookup!$C:$D,2, FALSE)</f>
        <v>Travel values</v>
      </c>
      <c r="H60" s="33" t="str">
        <f>VLOOKUP(B60,Default!$B:$E,4, FALSE)</f>
        <v>whether to add truck drivers as ghost trips based on the TRUCK_TO_CAR_RATIO</v>
      </c>
      <c r="I60" t="s">
        <v>285</v>
      </c>
    </row>
    <row r="61" spans="2:9">
      <c r="B61" s="18" t="s">
        <v>269</v>
      </c>
      <c r="C61" s="33" t="str">
        <f>IF(all_global_parameter_inputs!A58="",All_global_list!C60,all_global_parameter_inputs!A58)</f>
        <v>add_bus_drivers</v>
      </c>
      <c r="D61" s="33" t="str">
        <f>IF(all_global_parameter_inputs!B58="","",all_global_parameter_inputs!B58)</f>
        <v/>
      </c>
      <c r="E61" s="33" t="str">
        <f>all_global_parameter_inputs!C58</f>
        <v>T</v>
      </c>
      <c r="F61" s="33" t="str">
        <f>IF(OR(D61="alpha",D61="beta",D61="sd",D61="mean"),"--",VLOOKUP(B61,Default!$B:$H,7,FALSE))</f>
        <v>T</v>
      </c>
      <c r="G61" s="33" t="str">
        <f>VLOOKUP(B61,Lookup!$C:$D,2, FALSE)</f>
        <v>Travel values</v>
      </c>
      <c r="H61" s="33" t="str">
        <f>VLOOKUP(B61,Default!$B:$E,4, FALSE)</f>
        <v>whether to add bus drivers, if set to T adds ghost trips, i.e. trips not taken by any participant, using the bus_to_passenger_ratio</v>
      </c>
      <c r="I61" t="s">
        <v>285</v>
      </c>
    </row>
    <row r="62" spans="2:9">
      <c r="B62" s="18" t="s">
        <v>270</v>
      </c>
      <c r="C62" s="33" t="str">
        <f>IF(all_global_parameter_inputs!A59="",All_global_list!C61,all_global_parameter_inputs!A59)</f>
        <v>add_car_drivers</v>
      </c>
      <c r="D62" s="33" t="str">
        <f>IF(all_global_parameter_inputs!B59="","",all_global_parameter_inputs!B59)</f>
        <v/>
      </c>
      <c r="E62" s="33" t="str">
        <f>all_global_parameter_inputs!C59</f>
        <v>T</v>
      </c>
      <c r="F62" s="33" t="str">
        <f>IF(OR(D62="alpha",D62="beta",D62="sd",D62="mean"),"--",VLOOKUP(B62,Default!$B:$H,7,FALSE))</f>
        <v>T</v>
      </c>
      <c r="G62" s="33" t="str">
        <f>VLOOKUP(B62,Lookup!$C:$D,2, FALSE)</f>
        <v>Travel values</v>
      </c>
      <c r="H62" s="33" t="str">
        <f>VLOOKUP(B62,Default!$B:$E,4, FALSE)</f>
        <v>whether or not to add car drivers (or rather look at car numbers). Individual cars are calculated by multiplying total passenger car km by the car_occupancy_ratio</v>
      </c>
      <c r="I62" t="s">
        <v>285</v>
      </c>
    </row>
    <row r="63" spans="2:9">
      <c r="B63" s="18" t="s">
        <v>286</v>
      </c>
      <c r="C63" s="33" t="str">
        <f>IF(all_global_parameter_inputs!A60="",All_global_list!C61,all_global_parameter_inputs!A60)</f>
        <v>pa_dr_quantile_city1</v>
      </c>
      <c r="D63" s="33" t="str">
        <f>IF(all_global_parameter_inputs!B60="","",all_global_parameter_inputs!B60)</f>
        <v/>
      </c>
      <c r="E63" s="33" t="str">
        <f>all_global_parameter_inputs!C60</f>
        <v>T</v>
      </c>
      <c r="F63" s="33" t="str">
        <f>IF(OR(D63="alpha",D63="beta",D63="sd",D63="mean"),"--",VLOOKUP(B63,Default!$B:$H,7,FALSE))</f>
        <v>F</v>
      </c>
      <c r="G63" s="33" t="str">
        <f>VLOOKUP(B63,Lookup!$C:$D,2, FALSE)</f>
        <v>Health values</v>
      </c>
      <c r="H63" s="34" t="s">
        <v>287</v>
      </c>
      <c r="I63" t="s">
        <v>288</v>
      </c>
    </row>
    <row r="64" spans="2:9">
      <c r="B64" s="18" t="s">
        <v>289</v>
      </c>
      <c r="C64" s="33" t="str">
        <f>IF(all_global_parameter_inputs!A61="",All_global_list!C63,all_global_parameter_inputs!A61)</f>
        <v>ap_dr_quantile_city1</v>
      </c>
      <c r="D64" s="33" t="str">
        <f>IF(all_global_parameter_inputs!B61="","",all_global_parameter_inputs!B61)</f>
        <v/>
      </c>
      <c r="E64" s="33" t="str">
        <f>all_global_parameter_inputs!C61</f>
        <v>T</v>
      </c>
      <c r="F64" s="33" t="str">
        <f>IF(OR(D64="alpha",D64="beta",D64="sd",D64="mean"),"--",VLOOKUP(B64,Default!$B:$H,7,FALSE))</f>
        <v>F</v>
      </c>
      <c r="G64" s="33" t="str">
        <f>VLOOKUP(B64,Lookup!$C:$D,2, FALSE)</f>
        <v>Health values</v>
      </c>
      <c r="H64" s="33" t="str">
        <f>VLOOKUP(B64,Default!$B:$E,4, FALSE)</f>
        <v>whether or not to sample from dose response curves</v>
      </c>
      <c r="I64" t="s">
        <v>288</v>
      </c>
    </row>
    <row r="65" spans="2:9" ht="14.75" customHeight="1">
      <c r="B65" s="18" t="s">
        <v>290</v>
      </c>
      <c r="C65" s="33" t="str">
        <f>IF(all_global_parameter_inputs!A62="",All_global_list!C64,all_global_parameter_inputs!A62)</f>
        <v>min_age</v>
      </c>
      <c r="D65" s="33" t="str">
        <f>IF(all_global_parameter_inputs!B62="","",all_global_parameter_inputs!B62)</f>
        <v/>
      </c>
      <c r="E65" s="33">
        <f>all_global_parameter_inputs!C62</f>
        <v>15</v>
      </c>
      <c r="F65" s="33" t="str">
        <f>IF(OR(D65="alpha",D65="beta",D65="sd",D65="mean"),"--",VLOOKUP(B65,Default!$B:$H,7,FALSE))</f>
        <v>c(0,150)</v>
      </c>
      <c r="G65" s="33" t="str">
        <f>VLOOKUP(B65,Lookup!$C:$D,2, FALSE)</f>
        <v>Miscellaneous</v>
      </c>
      <c r="H65" s="33" t="str">
        <f>VLOOKUP(B65,Default!$B:$E,4, FALSE)</f>
        <v>age range considered</v>
      </c>
      <c r="I65" t="s">
        <v>291</v>
      </c>
    </row>
    <row r="66" spans="2:9">
      <c r="B66" s="18" t="s">
        <v>290</v>
      </c>
      <c r="C66" s="33" t="str">
        <f>IF(all_global_parameter_inputs!A63="",All_global_list!C65,all_global_parameter_inputs!A63)</f>
        <v>max_age</v>
      </c>
      <c r="D66" s="33" t="str">
        <f>IF(all_global_parameter_inputs!B63="","",all_global_parameter_inputs!B63)</f>
        <v/>
      </c>
      <c r="E66" s="33">
        <f>all_global_parameter_inputs!C63</f>
        <v>69</v>
      </c>
      <c r="F66" s="33" t="str">
        <f>IF(OR(D66="alpha",D66="beta",D66="sd",D66="mean"),"--",VLOOKUP(B66,Default!$B:$H,7,FALSE))</f>
        <v>c(0,150)</v>
      </c>
      <c r="G66" s="33" t="str">
        <f>VLOOKUP(B66,Lookup!$C:$D,2, FALSE)</f>
        <v>Miscellaneous</v>
      </c>
      <c r="H66" s="33" t="str">
        <f>VLOOKUP(B66,Default!$B:$E,4, FALSE)</f>
        <v>age range considered</v>
      </c>
      <c r="I66" t="s">
        <v>292</v>
      </c>
    </row>
    <row r="67" spans="2:9">
      <c r="B67" s="18" t="s">
        <v>275</v>
      </c>
      <c r="C67" s="33" t="str">
        <f>IF(all_global_parameter_inputs!A64="",All_global_list!C66,all_global_parameter_inputs!A64)</f>
        <v>dist_cat</v>
      </c>
      <c r="D67" s="33" t="str">
        <f>IF(all_global_parameter_inputs!B64="","",all_global_parameter_inputs!B64)</f>
        <v/>
      </c>
      <c r="E67" s="33" t="str">
        <f>all_global_parameter_inputs!C64</f>
        <v>0-2 km, 2-6 km, 6+ km</v>
      </c>
      <c r="F67" s="33" t="str">
        <f>IF(OR(D67="alpha",D67="beta",D67="sd",D67="mean"),"--",VLOOKUP(B67,Default!$B:$H,7,FALSE))</f>
        <v>c("0-2 km", "2-6 km", "6+ km")</v>
      </c>
      <c r="G67" s="33" t="str">
        <f>VLOOKUP(B67,Lookup!$C:$D,2, FALSE)</f>
        <v>Miscellaneous</v>
      </c>
      <c r="H67" s="33" t="str">
        <f>VLOOKUP(B67,Default!$B:$E,4, FALSE)</f>
        <v>distance categories for trip lengths</v>
      </c>
      <c r="I67" t="s">
        <v>293</v>
      </c>
    </row>
    <row r="68" spans="2:9">
      <c r="C68" s="33" t="str">
        <f>IF(all_global_parameter_inputs!A65="",All_global_list!C67,all_global_parameter_inputs!A65)</f>
        <v>outcome_age_min</v>
      </c>
      <c r="D68" s="33" t="str">
        <f>IF(all_global_parameter_inputs!B65="","",all_global_parameter_inputs!B65)</f>
        <v/>
      </c>
      <c r="E68" s="33" t="str">
        <f>all_global_parameter_inputs!C65</f>
        <v>15, 50</v>
      </c>
      <c r="F68" s="34" t="s">
        <v>294</v>
      </c>
      <c r="G68" s="34" t="s">
        <v>295</v>
      </c>
      <c r="H68" s="34" t="s">
        <v>296</v>
      </c>
      <c r="I68" t="s">
        <v>293</v>
      </c>
    </row>
    <row r="69" spans="2:9">
      <c r="C69" s="33" t="str">
        <f>IF(all_global_parameter_inputs!A66="",All_global_list!C68,all_global_parameter_inputs!A66)</f>
        <v>outcome_age_max</v>
      </c>
      <c r="D69" s="33" t="str">
        <f>IF(all_global_parameter_inputs!B66="","",all_global_parameter_inputs!B66)</f>
        <v/>
      </c>
      <c r="E69" s="33" t="str">
        <f>all_global_parameter_inputs!C66</f>
        <v>49, 69</v>
      </c>
      <c r="F69" s="34" t="s">
        <v>294</v>
      </c>
      <c r="G69" s="34" t="s">
        <v>295</v>
      </c>
      <c r="H69" s="34" t="s">
        <v>296</v>
      </c>
      <c r="I69" t="s">
        <v>293</v>
      </c>
    </row>
    <row r="70" spans="2:9">
      <c r="C70" s="33" t="str">
        <f>IF(all_global_parameter_inputs!A67="",All_global_list!C69,all_global_parameter_inputs!A67)</f>
        <v>outcome_age_groups</v>
      </c>
      <c r="D70" s="33" t="str">
        <f>IF(all_global_parameter_inputs!B67="","",all_global_parameter_inputs!B67)</f>
        <v/>
      </c>
      <c r="E70" s="33" t="str">
        <f>all_global_parameter_inputs!C67</f>
        <v>15-49, 50-69</v>
      </c>
      <c r="F70" s="34" t="s">
        <v>294</v>
      </c>
      <c r="G70" s="34" t="s">
        <v>295</v>
      </c>
      <c r="H70" s="34" t="s">
        <v>296</v>
      </c>
      <c r="I70" t="s">
        <v>293</v>
      </c>
    </row>
    <row r="71" spans="2:9">
      <c r="B71" s="18" t="s">
        <v>283</v>
      </c>
      <c r="C71" s="33" t="str">
        <f>IF(all_global_parameter_inputs!A68="",All_global_list!C70,all_global_parameter_inputs!A68)</f>
        <v>minimum_pt_time</v>
      </c>
      <c r="D71" s="33" t="str">
        <f>IF(all_global_parameter_inputs!B68="","",all_global_parameter_inputs!B68)</f>
        <v/>
      </c>
      <c r="E71" s="33">
        <f>all_global_parameter_inputs!C68</f>
        <v>3</v>
      </c>
      <c r="F71" s="33">
        <f>IF(OR(D71="alpha",D71="beta",D71="sd",D71="mean"),"--",VLOOKUP(B71,Default!$B:$H,7,FALSE))</f>
        <v>3</v>
      </c>
      <c r="G71" s="33" t="str">
        <f>VLOOKUP(B71,Lookup!$C:$D,2, FALSE)</f>
        <v>Travel values</v>
      </c>
      <c r="H71" s="33" t="str">
        <f>VLOOKUP(B71,Default!$B:$E,4, FALSE)</f>
        <v>minimum time spent on public transport when adding walking component to public transport trip</v>
      </c>
    </row>
    <row r="72" spans="2:9">
      <c r="B72" s="18" t="s">
        <v>868</v>
      </c>
      <c r="C72" s="33" t="str">
        <f>IF(all_global_parameter_inputs!A69="",All_global_list!C71,all_global_parameter_inputs!A69)</f>
        <v>moderate_pa_contribution</v>
      </c>
      <c r="D72" s="33" t="str">
        <f>IF(all_global_parameter_inputs!B69="","",all_global_parameter_inputs!B69)</f>
        <v/>
      </c>
      <c r="E72" s="33">
        <f>all_global_parameter_inputs!C69</f>
        <v>0.5</v>
      </c>
      <c r="F72" s="33">
        <f>IF(OR(D72="alpha",D72="beta",D72="sd",D72="mean"),"--",VLOOKUP(B72,Default!$B:$H,7,FALSE))</f>
        <v>0.5</v>
      </c>
      <c r="G72" s="33" t="str">
        <f>VLOOKUP(B72,Lookup!$C:$D,2, FALSE)</f>
        <v>Health values</v>
      </c>
      <c r="H72" s="33" t="str">
        <f>VLOOKUP(B72,Default!$B:$E,4, FALSE)</f>
        <v>To reverse  time spent in moderate and vigorous activities from mmet values</v>
      </c>
    </row>
  </sheetData>
  <phoneticPr fontId="1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37"/>
  <sheetViews>
    <sheetView zoomScale="104" workbookViewId="0">
      <selection activeCell="B30" sqref="B30:B38"/>
    </sheetView>
  </sheetViews>
  <sheetFormatPr baseColWidth="10" defaultColWidth="8.83203125" defaultRowHeight="15"/>
  <cols>
    <col min="1" max="1" width="4.33203125" customWidth="1"/>
    <col min="2" max="2" width="13.6640625" style="18" customWidth="1"/>
    <col min="4" max="4" width="36.33203125" bestFit="1" customWidth="1"/>
    <col min="5" max="5" width="12.33203125" style="26" customWidth="1"/>
    <col min="6" max="6" width="16.33203125" customWidth="1"/>
    <col min="7" max="7" width="11.33203125" customWidth="1"/>
    <col min="8" max="8" width="7.33203125" customWidth="1"/>
    <col min="9" max="9" width="18" bestFit="1" customWidth="1"/>
  </cols>
  <sheetData>
    <row r="2" spans="2:16">
      <c r="F2" s="28" t="s">
        <v>862</v>
      </c>
      <c r="G2" s="29"/>
      <c r="H2" s="29"/>
      <c r="I2" s="29"/>
      <c r="J2" s="29"/>
      <c r="K2" s="29"/>
      <c r="L2" s="29"/>
      <c r="M2" s="29"/>
      <c r="N2" s="29"/>
      <c r="O2" s="29"/>
      <c r="P2" s="29"/>
    </row>
    <row r="3" spans="2:16">
      <c r="B3" s="18" t="s">
        <v>297</v>
      </c>
    </row>
    <row r="4" spans="2:16" ht="16">
      <c r="B4" s="1" t="s">
        <v>298</v>
      </c>
      <c r="C4" s="3" t="s">
        <v>233</v>
      </c>
      <c r="D4" s="1" t="s">
        <v>229</v>
      </c>
      <c r="E4" s="27" t="s">
        <v>6</v>
      </c>
      <c r="F4" s="1" t="s">
        <v>299</v>
      </c>
      <c r="G4" s="1" t="s">
        <v>300</v>
      </c>
      <c r="H4" s="1" t="s">
        <v>301</v>
      </c>
      <c r="I4" s="1" t="s">
        <v>302</v>
      </c>
      <c r="J4" s="1" t="s">
        <v>234</v>
      </c>
      <c r="K4" s="1" t="s">
        <v>235</v>
      </c>
      <c r="L4" s="1" t="s">
        <v>236</v>
      </c>
    </row>
    <row r="5" spans="2:16" ht="27" customHeight="1">
      <c r="B5" s="19" t="str">
        <f>VLOOKUP(D5,Lookup!$B$5:$C$77,2,FALSE)</f>
        <v>pm_conc_base</v>
      </c>
      <c r="C5" s="62" t="s">
        <v>303</v>
      </c>
      <c r="D5" s="2" t="s">
        <v>304</v>
      </c>
      <c r="E5" s="26" t="s">
        <v>305</v>
      </c>
      <c r="F5" t="s">
        <v>306</v>
      </c>
      <c r="G5" t="s">
        <v>307</v>
      </c>
      <c r="H5" s="56">
        <v>12.69</v>
      </c>
      <c r="I5" t="s">
        <v>308</v>
      </c>
      <c r="J5" s="29"/>
      <c r="K5" s="22"/>
      <c r="L5" s="21" t="s">
        <v>834</v>
      </c>
    </row>
    <row r="6" spans="2:16" ht="44" customHeight="1">
      <c r="B6" s="19" t="str">
        <f>VLOOKUP(D6,Lookup!$B$5:$C$77,2,FALSE)</f>
        <v>pm_trans_share</v>
      </c>
      <c r="C6" s="62"/>
      <c r="D6" s="2" t="s">
        <v>309</v>
      </c>
      <c r="E6" s="26" t="s">
        <v>310</v>
      </c>
      <c r="F6" t="s">
        <v>306</v>
      </c>
      <c r="G6" t="s">
        <v>311</v>
      </c>
      <c r="H6" s="50">
        <v>0.42</v>
      </c>
      <c r="I6" t="s">
        <v>312</v>
      </c>
      <c r="J6" s="29"/>
      <c r="K6" s="22"/>
      <c r="L6" s="21" t="s">
        <v>834</v>
      </c>
    </row>
    <row r="7" spans="2:16" ht="43.25" customHeight="1">
      <c r="B7" s="19" t="str">
        <f>VLOOKUP(D7,Lookup!$B$5:$C$77,2,FALSE)</f>
        <v>PM_emission_confidence</v>
      </c>
      <c r="C7" s="62"/>
      <c r="D7" t="s">
        <v>313</v>
      </c>
      <c r="E7" s="26" t="s">
        <v>314</v>
      </c>
      <c r="F7" t="s">
        <v>306</v>
      </c>
      <c r="G7" t="s">
        <v>315</v>
      </c>
      <c r="H7">
        <v>1</v>
      </c>
      <c r="I7" t="s">
        <v>312</v>
      </c>
      <c r="J7" t="s">
        <v>835</v>
      </c>
      <c r="K7" s="22"/>
      <c r="L7" s="21"/>
    </row>
    <row r="8" spans="2:16">
      <c r="B8" s="18" t="s">
        <v>316</v>
      </c>
      <c r="C8" s="62"/>
      <c r="D8" t="s">
        <v>317</v>
      </c>
      <c r="E8" s="63" t="s">
        <v>318</v>
      </c>
      <c r="F8" s="60" t="s">
        <v>319</v>
      </c>
      <c r="G8" t="s">
        <v>315</v>
      </c>
      <c r="H8" s="50">
        <v>2.3031654375338189E-3</v>
      </c>
      <c r="I8" t="s">
        <v>312</v>
      </c>
      <c r="J8" s="53"/>
      <c r="K8" s="21"/>
      <c r="L8" s="21" t="s">
        <v>834</v>
      </c>
    </row>
    <row r="9" spans="2:16">
      <c r="B9" s="18" t="s">
        <v>320</v>
      </c>
      <c r="C9" s="62"/>
      <c r="D9" t="s">
        <v>321</v>
      </c>
      <c r="E9" s="63"/>
      <c r="F9" s="60"/>
      <c r="G9" t="s">
        <v>315</v>
      </c>
      <c r="H9" s="50">
        <v>8.1980352806225759E-2</v>
      </c>
      <c r="I9" t="s">
        <v>312</v>
      </c>
      <c r="J9" s="53"/>
      <c r="K9" s="21"/>
      <c r="L9" s="21" t="s">
        <v>834</v>
      </c>
    </row>
    <row r="10" spans="2:16">
      <c r="B10" s="18" t="s">
        <v>322</v>
      </c>
      <c r="C10" s="62"/>
      <c r="D10" t="s">
        <v>323</v>
      </c>
      <c r="E10" s="63"/>
      <c r="F10" s="60"/>
      <c r="G10" t="s">
        <v>315</v>
      </c>
      <c r="H10" s="50">
        <v>0.12246677425253254</v>
      </c>
      <c r="I10" t="s">
        <v>312</v>
      </c>
      <c r="J10" s="53"/>
      <c r="K10" s="21"/>
      <c r="L10" s="21" t="s">
        <v>834</v>
      </c>
    </row>
    <row r="11" spans="2:16">
      <c r="B11" s="18" t="s">
        <v>324</v>
      </c>
      <c r="C11" s="62"/>
      <c r="D11" t="s">
        <v>325</v>
      </c>
      <c r="E11" s="63"/>
      <c r="F11" s="60"/>
      <c r="G11" t="s">
        <v>315</v>
      </c>
      <c r="H11" s="50">
        <v>0.45445403783708543</v>
      </c>
      <c r="I11" t="s">
        <v>312</v>
      </c>
      <c r="J11" s="53"/>
      <c r="K11" s="21"/>
      <c r="L11" s="21" t="s">
        <v>834</v>
      </c>
    </row>
    <row r="12" spans="2:16">
      <c r="B12" s="18" t="s">
        <v>326</v>
      </c>
      <c r="C12" s="62"/>
      <c r="D12" t="s">
        <v>327</v>
      </c>
      <c r="E12" s="63"/>
      <c r="F12" s="60"/>
      <c r="G12" t="s">
        <v>315</v>
      </c>
      <c r="H12" s="50">
        <v>0.33879566966662278</v>
      </c>
      <c r="I12" t="s">
        <v>312</v>
      </c>
      <c r="J12" s="53"/>
      <c r="K12" s="21"/>
      <c r="L12" s="21" t="s">
        <v>834</v>
      </c>
    </row>
    <row r="13" spans="2:16">
      <c r="B13" s="18" t="s">
        <v>328</v>
      </c>
      <c r="C13" s="62"/>
      <c r="D13" t="s">
        <v>329</v>
      </c>
      <c r="E13" s="63"/>
      <c r="F13" s="60"/>
      <c r="G13" t="s">
        <v>315</v>
      </c>
      <c r="H13" s="50">
        <v>0</v>
      </c>
      <c r="I13" t="s">
        <v>312</v>
      </c>
      <c r="J13" s="29"/>
      <c r="K13" s="21"/>
      <c r="L13" s="21" t="s">
        <v>834</v>
      </c>
    </row>
    <row r="14" spans="2:16">
      <c r="B14" s="18" t="s">
        <v>330</v>
      </c>
      <c r="C14" s="62"/>
      <c r="D14" t="s">
        <v>331</v>
      </c>
      <c r="E14" s="63"/>
      <c r="F14" s="60"/>
      <c r="G14" t="s">
        <v>315</v>
      </c>
      <c r="H14" s="50">
        <v>0</v>
      </c>
      <c r="I14" t="s">
        <v>312</v>
      </c>
      <c r="J14" s="29"/>
      <c r="K14" s="21"/>
      <c r="L14" s="21" t="s">
        <v>834</v>
      </c>
    </row>
    <row r="15" spans="2:16">
      <c r="B15" s="18" t="s">
        <v>332</v>
      </c>
      <c r="C15" s="62"/>
      <c r="D15" t="s">
        <v>333</v>
      </c>
      <c r="E15" s="63"/>
      <c r="F15" s="60"/>
      <c r="G15" t="s">
        <v>315</v>
      </c>
      <c r="H15" s="50">
        <v>0</v>
      </c>
      <c r="I15" t="s">
        <v>312</v>
      </c>
      <c r="J15" s="29"/>
      <c r="K15" s="21"/>
      <c r="L15" s="21" t="s">
        <v>834</v>
      </c>
    </row>
    <row r="16" spans="2:16">
      <c r="B16" s="18" t="s">
        <v>334</v>
      </c>
      <c r="C16" s="62"/>
      <c r="D16" t="s">
        <v>335</v>
      </c>
      <c r="E16" s="63"/>
      <c r="F16" s="60"/>
      <c r="G16" t="s">
        <v>315</v>
      </c>
      <c r="H16" s="50">
        <v>0</v>
      </c>
      <c r="I16" t="s">
        <v>312</v>
      </c>
      <c r="J16" s="29"/>
      <c r="K16" s="21"/>
      <c r="L16" s="21" t="s">
        <v>834</v>
      </c>
    </row>
    <row r="17" spans="2:12" ht="52.25" customHeight="1">
      <c r="B17" s="19" t="str">
        <f>VLOOKUP(D17,Lookup!$B$5:$C$77,2,FALSE)</f>
        <v>CO2_emission_confidence</v>
      </c>
      <c r="C17" s="62"/>
      <c r="D17" t="s">
        <v>336</v>
      </c>
      <c r="E17" s="26" t="s">
        <v>337</v>
      </c>
      <c r="F17" t="s">
        <v>306</v>
      </c>
      <c r="G17" t="s">
        <v>315</v>
      </c>
      <c r="H17">
        <v>1</v>
      </c>
      <c r="I17" t="s">
        <v>312</v>
      </c>
      <c r="J17" t="s">
        <v>835</v>
      </c>
      <c r="K17" s="22"/>
      <c r="L17" s="21"/>
    </row>
    <row r="18" spans="2:12">
      <c r="B18" s="18" t="s">
        <v>338</v>
      </c>
      <c r="C18" s="62"/>
      <c r="D18" t="s">
        <v>339</v>
      </c>
      <c r="E18" s="63" t="s">
        <v>340</v>
      </c>
      <c r="F18" s="60" t="s">
        <v>319</v>
      </c>
      <c r="G18" t="s">
        <v>315</v>
      </c>
      <c r="H18" s="50">
        <v>30033.571810000001</v>
      </c>
      <c r="I18" t="s">
        <v>312</v>
      </c>
      <c r="J18" s="29"/>
      <c r="K18" s="21"/>
      <c r="L18" s="21" t="s">
        <v>834</v>
      </c>
    </row>
    <row r="19" spans="2:12">
      <c r="B19" s="18" t="s">
        <v>341</v>
      </c>
      <c r="C19" s="62"/>
      <c r="D19" t="s">
        <v>342</v>
      </c>
      <c r="E19" s="63"/>
      <c r="F19" s="60"/>
      <c r="G19" t="s">
        <v>315</v>
      </c>
      <c r="H19" s="50">
        <v>1033377.341</v>
      </c>
      <c r="I19" t="s">
        <v>312</v>
      </c>
      <c r="J19" s="29"/>
      <c r="K19" s="21"/>
      <c r="L19" s="21" t="s">
        <v>834</v>
      </c>
    </row>
    <row r="20" spans="2:12">
      <c r="B20" s="18" t="s">
        <v>343</v>
      </c>
      <c r="C20" s="62"/>
      <c r="D20" t="s">
        <v>344</v>
      </c>
      <c r="E20" s="63"/>
      <c r="F20" s="60"/>
      <c r="G20" t="s">
        <v>315</v>
      </c>
      <c r="H20" s="50">
        <v>100429.7216</v>
      </c>
      <c r="I20" t="s">
        <v>312</v>
      </c>
      <c r="J20" s="29"/>
      <c r="K20" s="21"/>
      <c r="L20" s="21" t="s">
        <v>834</v>
      </c>
    </row>
    <row r="21" spans="2:12">
      <c r="B21" s="18" t="s">
        <v>345</v>
      </c>
      <c r="C21" s="62"/>
      <c r="D21" t="s">
        <v>346</v>
      </c>
      <c r="E21" s="63"/>
      <c r="F21" s="60"/>
      <c r="G21" t="s">
        <v>315</v>
      </c>
      <c r="H21" s="50">
        <v>259655.32449999999</v>
      </c>
      <c r="I21" t="s">
        <v>312</v>
      </c>
      <c r="J21" s="29"/>
      <c r="K21" s="21"/>
      <c r="L21" s="21" t="s">
        <v>834</v>
      </c>
    </row>
    <row r="22" spans="2:12">
      <c r="B22" s="18" t="s">
        <v>347</v>
      </c>
      <c r="C22" s="62"/>
      <c r="D22" t="s">
        <v>348</v>
      </c>
      <c r="E22" s="63"/>
      <c r="F22" s="60"/>
      <c r="G22" t="s">
        <v>315</v>
      </c>
      <c r="H22" s="50">
        <v>163516.11319999999</v>
      </c>
      <c r="I22" t="s">
        <v>312</v>
      </c>
      <c r="J22" s="29"/>
      <c r="K22" s="21"/>
      <c r="L22" s="21" t="s">
        <v>834</v>
      </c>
    </row>
    <row r="23" spans="2:12">
      <c r="B23" s="18" t="s">
        <v>349</v>
      </c>
      <c r="C23" s="62"/>
      <c r="D23" t="s">
        <v>350</v>
      </c>
      <c r="E23" s="63"/>
      <c r="F23" s="60"/>
      <c r="G23" t="s">
        <v>315</v>
      </c>
      <c r="H23" s="50"/>
      <c r="I23" t="s">
        <v>312</v>
      </c>
      <c r="J23" s="29"/>
      <c r="K23" s="21"/>
      <c r="L23" s="21" t="s">
        <v>834</v>
      </c>
    </row>
    <row r="24" spans="2:12">
      <c r="B24" s="18" t="s">
        <v>351</v>
      </c>
      <c r="C24" s="62"/>
      <c r="D24" t="s">
        <v>352</v>
      </c>
      <c r="E24" s="63"/>
      <c r="F24" s="60"/>
      <c r="G24" t="s">
        <v>315</v>
      </c>
      <c r="H24" s="50">
        <v>1906.893448</v>
      </c>
      <c r="I24" t="s">
        <v>312</v>
      </c>
      <c r="J24" s="29"/>
      <c r="K24" s="21"/>
      <c r="L24" s="21" t="s">
        <v>834</v>
      </c>
    </row>
    <row r="25" spans="2:12">
      <c r="B25" s="18" t="s">
        <v>353</v>
      </c>
      <c r="C25" s="62"/>
      <c r="D25" t="s">
        <v>354</v>
      </c>
      <c r="E25" s="63"/>
      <c r="F25" s="60"/>
      <c r="G25" t="s">
        <v>315</v>
      </c>
      <c r="H25" s="50"/>
      <c r="I25" t="s">
        <v>312</v>
      </c>
      <c r="J25" s="29"/>
      <c r="K25" s="21"/>
      <c r="L25" s="21" t="s">
        <v>834</v>
      </c>
    </row>
    <row r="26" spans="2:12">
      <c r="B26" s="18" t="s">
        <v>355</v>
      </c>
      <c r="C26" s="62"/>
      <c r="D26" t="s">
        <v>356</v>
      </c>
      <c r="E26" s="63"/>
      <c r="F26" s="60"/>
      <c r="G26" t="s">
        <v>315</v>
      </c>
      <c r="H26" s="50"/>
      <c r="I26" t="s">
        <v>312</v>
      </c>
      <c r="J26" s="29"/>
      <c r="K26" s="21"/>
      <c r="L26" s="21"/>
    </row>
    <row r="27" spans="2:12">
      <c r="C27" s="2"/>
      <c r="J27" s="29"/>
      <c r="K27" s="21"/>
      <c r="L27" s="21"/>
    </row>
    <row r="28" spans="2:12" ht="37.25" customHeight="1">
      <c r="B28" s="19" t="str">
        <f>VLOOKUP(D28,Lookup!$B$5:$C$77,2,FALSE)</f>
        <v>background_pa_confidence</v>
      </c>
      <c r="C28" s="62" t="s">
        <v>357</v>
      </c>
      <c r="D28" s="2" t="s">
        <v>358</v>
      </c>
      <c r="E28" s="26" t="s">
        <v>359</v>
      </c>
      <c r="F28" t="s">
        <v>319</v>
      </c>
      <c r="G28" t="s">
        <v>360</v>
      </c>
      <c r="H28">
        <v>1</v>
      </c>
      <c r="I28" t="s">
        <v>312</v>
      </c>
      <c r="J28" t="s">
        <v>837</v>
      </c>
      <c r="K28" s="21"/>
      <c r="L28" s="21"/>
    </row>
    <row r="29" spans="2:12" ht="23" customHeight="1">
      <c r="B29" s="19" t="str">
        <f>VLOOKUP(D29,Lookup!$B$5:$C$77,2,FALSE)</f>
        <v>background_pa_scalar</v>
      </c>
      <c r="C29" s="62"/>
      <c r="D29" s="2" t="s">
        <v>361</v>
      </c>
      <c r="E29" s="26" t="s">
        <v>362</v>
      </c>
      <c r="F29" t="s">
        <v>319</v>
      </c>
      <c r="G29" t="s">
        <v>307</v>
      </c>
      <c r="H29">
        <v>1</v>
      </c>
      <c r="I29" t="s">
        <v>312</v>
      </c>
      <c r="J29" t="s">
        <v>836</v>
      </c>
      <c r="K29" s="21"/>
      <c r="L29" s="21"/>
    </row>
    <row r="30" spans="2:12" ht="30" customHeight="1">
      <c r="B30" s="19" t="str">
        <f>VLOOKUP(D30,Lookup!$B$5:$C$77,2,FALSE)</f>
        <v>cycling_met</v>
      </c>
      <c r="C30" s="62"/>
      <c r="D30" s="2" t="s">
        <v>886</v>
      </c>
      <c r="E30" s="26" t="s">
        <v>895</v>
      </c>
      <c r="F30" t="s">
        <v>363</v>
      </c>
      <c r="G30" t="s">
        <v>307</v>
      </c>
      <c r="H30">
        <v>6.8</v>
      </c>
      <c r="I30" t="s">
        <v>364</v>
      </c>
      <c r="J30" s="28"/>
      <c r="K30" s="21" t="s">
        <v>904</v>
      </c>
      <c r="L30" s="21"/>
    </row>
    <row r="31" spans="2:12" ht="17" customHeight="1">
      <c r="B31" s="19" t="str">
        <f>VLOOKUP(D31,Lookup!$B$5:$C$77,2,FALSE)</f>
        <v>walking_met</v>
      </c>
      <c r="C31" s="62"/>
      <c r="D31" s="2" t="s">
        <v>887</v>
      </c>
      <c r="E31" s="26" t="s">
        <v>896</v>
      </c>
      <c r="F31" t="s">
        <v>363</v>
      </c>
      <c r="G31" t="s">
        <v>307</v>
      </c>
      <c r="H31">
        <v>3.5</v>
      </c>
      <c r="I31" t="s">
        <v>364</v>
      </c>
      <c r="J31" s="28"/>
      <c r="K31" s="21" t="s">
        <v>903</v>
      </c>
      <c r="L31" s="21"/>
    </row>
    <row r="32" spans="2:12" ht="17" customHeight="1">
      <c r="B32" s="19" t="str">
        <f>VLOOKUP(D32,Lookup!$B$5:$C$77,2,FALSE)</f>
        <v>passenger_met</v>
      </c>
      <c r="C32" s="59"/>
      <c r="D32" s="2" t="s">
        <v>888</v>
      </c>
      <c r="E32" s="26" t="s">
        <v>897</v>
      </c>
      <c r="F32" t="s">
        <v>363</v>
      </c>
      <c r="G32" t="s">
        <v>307</v>
      </c>
      <c r="H32">
        <v>1.3</v>
      </c>
      <c r="I32" t="s">
        <v>364</v>
      </c>
      <c r="J32" s="28"/>
      <c r="K32" s="21" t="s">
        <v>905</v>
      </c>
      <c r="L32" s="21"/>
    </row>
    <row r="33" spans="2:12" ht="17" customHeight="1">
      <c r="B33" s="19" t="str">
        <f>VLOOKUP(D33,Lookup!$B$5:$C$77,2,FALSE)</f>
        <v>car_driver_met</v>
      </c>
      <c r="C33" s="59"/>
      <c r="D33" s="2" t="s">
        <v>889</v>
      </c>
      <c r="E33" s="26" t="s">
        <v>911</v>
      </c>
      <c r="F33" t="s">
        <v>363</v>
      </c>
      <c r="G33" t="s">
        <v>307</v>
      </c>
      <c r="H33">
        <v>2.5</v>
      </c>
      <c r="I33" t="s">
        <v>364</v>
      </c>
      <c r="J33" s="28"/>
      <c r="K33" s="21" t="s">
        <v>906</v>
      </c>
      <c r="L33" s="21"/>
    </row>
    <row r="34" spans="2:12" ht="17" customHeight="1">
      <c r="B34" s="19" t="str">
        <f>VLOOKUP(D34,Lookup!$B$5:$C$77,2,FALSE)</f>
        <v>motorcyclist_met</v>
      </c>
      <c r="C34" s="59"/>
      <c r="D34" s="2" t="s">
        <v>890</v>
      </c>
      <c r="E34" s="26" t="s">
        <v>898</v>
      </c>
      <c r="F34" t="s">
        <v>363</v>
      </c>
      <c r="G34" t="s">
        <v>307</v>
      </c>
      <c r="H34">
        <v>2.8</v>
      </c>
      <c r="I34" t="s">
        <v>364</v>
      </c>
      <c r="J34" s="28"/>
      <c r="K34" s="21" t="s">
        <v>907</v>
      </c>
      <c r="L34" s="21"/>
    </row>
    <row r="35" spans="2:12" ht="17" customHeight="1">
      <c r="B35" s="19" t="str">
        <f>VLOOKUP(D35,Lookup!$B$5:$C$77,2,FALSE)</f>
        <v>sedentary_activity_met</v>
      </c>
      <c r="C35" s="59"/>
      <c r="D35" s="2" t="s">
        <v>891</v>
      </c>
      <c r="E35" s="26" t="s">
        <v>900</v>
      </c>
      <c r="F35" t="s">
        <v>363</v>
      </c>
      <c r="G35" t="s">
        <v>307</v>
      </c>
      <c r="H35">
        <v>1.3</v>
      </c>
      <c r="I35" t="s">
        <v>364</v>
      </c>
      <c r="J35" s="28"/>
      <c r="K35" s="21" t="s">
        <v>908</v>
      </c>
      <c r="L35" s="21"/>
    </row>
    <row r="36" spans="2:12" ht="17" customHeight="1">
      <c r="B36" s="19" t="str">
        <f>VLOOKUP(D36,Lookup!$B$5:$C$77,2,FALSE)</f>
        <v>light_activity_met</v>
      </c>
      <c r="C36" s="59"/>
      <c r="D36" s="2" t="s">
        <v>892</v>
      </c>
      <c r="E36" s="26" t="s">
        <v>899</v>
      </c>
      <c r="F36" t="s">
        <v>363</v>
      </c>
      <c r="G36" t="s">
        <v>307</v>
      </c>
      <c r="H36">
        <v>1.3</v>
      </c>
      <c r="I36" t="s">
        <v>364</v>
      </c>
      <c r="J36" s="28"/>
      <c r="K36" s="21" t="s">
        <v>909</v>
      </c>
      <c r="L36" s="21"/>
    </row>
    <row r="37" spans="2:12" ht="17" customHeight="1">
      <c r="B37" s="19" t="str">
        <f>VLOOKUP(D37,Lookup!$B$5:$C$77,2,FALSE)</f>
        <v>moderate_pa_met</v>
      </c>
      <c r="C37" s="59"/>
      <c r="D37" s="2" t="s">
        <v>893</v>
      </c>
      <c r="E37" s="26" t="s">
        <v>901</v>
      </c>
      <c r="F37" t="s">
        <v>363</v>
      </c>
      <c r="G37" t="s">
        <v>307</v>
      </c>
      <c r="H37">
        <v>4</v>
      </c>
      <c r="I37" t="s">
        <v>364</v>
      </c>
      <c r="J37" s="28"/>
      <c r="K37" s="21" t="s">
        <v>910</v>
      </c>
      <c r="L37" s="21"/>
    </row>
    <row r="38" spans="2:12" ht="17" customHeight="1">
      <c r="B38" s="19" t="str">
        <f>VLOOKUP(D38,Lookup!$B$5:$C$77,2,FALSE)</f>
        <v>vigorous_pa_met</v>
      </c>
      <c r="C38" s="59"/>
      <c r="D38" s="2" t="s">
        <v>894</v>
      </c>
      <c r="E38" s="26" t="s">
        <v>902</v>
      </c>
      <c r="F38" t="s">
        <v>363</v>
      </c>
      <c r="G38" t="s">
        <v>307</v>
      </c>
      <c r="H38">
        <v>8</v>
      </c>
      <c r="I38" t="s">
        <v>364</v>
      </c>
      <c r="J38" s="28"/>
      <c r="K38" s="21" t="s">
        <v>910</v>
      </c>
      <c r="L38" s="21"/>
    </row>
    <row r="39" spans="2:12" ht="17" customHeight="1">
      <c r="B39" s="19"/>
      <c r="C39" s="59"/>
      <c r="D39" s="2"/>
      <c r="J39" s="28"/>
      <c r="K39" s="21"/>
      <c r="L39" s="21"/>
    </row>
    <row r="40" spans="2:12" ht="47.75" customHeight="1">
      <c r="B40" s="19" t="str">
        <f>VLOOKUP(D40,Lookup!$B$5:$C$77,2,FALSE)</f>
        <v>bus_walk_time</v>
      </c>
      <c r="C40" s="62" t="s">
        <v>365</v>
      </c>
      <c r="D40" s="2" t="s">
        <v>366</v>
      </c>
      <c r="E40" s="26" t="s">
        <v>367</v>
      </c>
      <c r="F40" t="s">
        <v>368</v>
      </c>
      <c r="G40" t="s">
        <v>307</v>
      </c>
      <c r="H40">
        <v>16</v>
      </c>
      <c r="I40" t="s">
        <v>312</v>
      </c>
      <c r="J40" s="29"/>
      <c r="K40" s="21"/>
      <c r="L40" s="21" t="s">
        <v>834</v>
      </c>
    </row>
    <row r="41" spans="2:12" ht="22.25" customHeight="1">
      <c r="B41" s="19" t="str">
        <f>VLOOKUP(D41,Lookup!$B$5:$C$77,2,FALSE)</f>
        <v>rail_walk_time</v>
      </c>
      <c r="C41" s="62"/>
      <c r="D41" t="s">
        <v>369</v>
      </c>
      <c r="E41" s="26" t="s">
        <v>370</v>
      </c>
      <c r="F41" t="s">
        <v>368</v>
      </c>
      <c r="G41" t="s">
        <v>307</v>
      </c>
      <c r="H41">
        <v>12.5</v>
      </c>
      <c r="I41" t="s">
        <v>312</v>
      </c>
      <c r="J41" s="29"/>
      <c r="K41" s="21"/>
      <c r="L41" s="21" t="s">
        <v>834</v>
      </c>
    </row>
    <row r="42" spans="2:12" ht="23.75" customHeight="1">
      <c r="B42" s="19" t="str">
        <f>VLOOKUP(D42,Lookup!$B$5:$C$77,2,FALSE)</f>
        <v>day_to_week_scalar</v>
      </c>
      <c r="C42" s="62"/>
      <c r="D42" t="s">
        <v>371</v>
      </c>
      <c r="E42" s="26" t="s">
        <v>372</v>
      </c>
      <c r="F42" t="s">
        <v>363</v>
      </c>
      <c r="G42" t="s">
        <v>315</v>
      </c>
      <c r="H42">
        <v>7</v>
      </c>
      <c r="I42" t="s">
        <v>312</v>
      </c>
      <c r="J42" s="21" t="s">
        <v>838</v>
      </c>
      <c r="K42" s="21"/>
      <c r="L42" s="21"/>
    </row>
    <row r="43" spans="2:12" ht="23.75" customHeight="1">
      <c r="B43" s="19" t="str">
        <f>VLOOKUP(D43,Lookup!$B$5:$C$77,2,FALSE)</f>
        <v>bus_to_passenger_ratio</v>
      </c>
      <c r="C43" s="62"/>
      <c r="D43" s="2" t="s">
        <v>373</v>
      </c>
      <c r="E43" s="26" t="s">
        <v>374</v>
      </c>
      <c r="F43" t="s">
        <v>319</v>
      </c>
      <c r="G43" t="s">
        <v>311</v>
      </c>
      <c r="H43" s="50">
        <v>3.8910505836575897E-2</v>
      </c>
      <c r="I43" t="s">
        <v>312</v>
      </c>
      <c r="J43" s="29"/>
      <c r="K43" s="22"/>
      <c r="L43" s="21" t="s">
        <v>834</v>
      </c>
    </row>
    <row r="44" spans="2:12" ht="24" customHeight="1">
      <c r="B44" s="19" t="s">
        <v>194</v>
      </c>
      <c r="C44" s="62"/>
      <c r="D44" s="2" t="s">
        <v>375</v>
      </c>
      <c r="E44" s="26" t="s">
        <v>376</v>
      </c>
      <c r="F44" t="s">
        <v>319</v>
      </c>
      <c r="G44" t="s">
        <v>311</v>
      </c>
      <c r="H44" s="50">
        <v>0.625</v>
      </c>
      <c r="I44" t="s">
        <v>312</v>
      </c>
      <c r="J44" s="29"/>
      <c r="K44" s="22"/>
      <c r="L44" s="21" t="s">
        <v>834</v>
      </c>
    </row>
    <row r="45" spans="2:12" ht="29" customHeight="1">
      <c r="B45" s="19" t="str">
        <f>VLOOKUP(D45,Lookup!$B$5:$C$77,2,FALSE)</f>
        <v>truck_to_car_ratio</v>
      </c>
      <c r="C45" s="62"/>
      <c r="D45" s="2" t="s">
        <v>377</v>
      </c>
      <c r="E45" s="26" t="s">
        <v>378</v>
      </c>
      <c r="F45" t="s">
        <v>319</v>
      </c>
      <c r="G45" t="s">
        <v>311</v>
      </c>
      <c r="H45">
        <v>0.3</v>
      </c>
      <c r="I45" t="s">
        <v>312</v>
      </c>
      <c r="J45" s="29"/>
      <c r="K45" s="22"/>
      <c r="L45" s="21" t="s">
        <v>834</v>
      </c>
    </row>
    <row r="46" spans="2:12" ht="26.75" customHeight="1">
      <c r="B46" s="19" t="str">
        <f>VLOOKUP(D46,Lookup!$B$5:$C$77,2,FALSE)</f>
        <v>distance_scalar_car_taxi</v>
      </c>
      <c r="C46" s="62"/>
      <c r="D46" s="2" t="s">
        <v>379</v>
      </c>
      <c r="E46" s="26" t="s">
        <v>380</v>
      </c>
      <c r="F46" t="s">
        <v>319</v>
      </c>
      <c r="G46" t="s">
        <v>307</v>
      </c>
      <c r="H46">
        <v>1</v>
      </c>
      <c r="I46" t="s">
        <v>312</v>
      </c>
      <c r="J46" s="21" t="s">
        <v>381</v>
      </c>
      <c r="K46" s="22"/>
      <c r="L46" s="21"/>
    </row>
    <row r="47" spans="2:12" ht="27.5" customHeight="1">
      <c r="B47" s="19" t="str">
        <f>VLOOKUP(D47,Lookup!$B$5:$C$77,2,FALSE)</f>
        <v>distance_scalar_walking</v>
      </c>
      <c r="C47" s="62"/>
      <c r="D47" s="2" t="s">
        <v>382</v>
      </c>
      <c r="E47" s="26" t="s">
        <v>383</v>
      </c>
      <c r="F47" t="s">
        <v>319</v>
      </c>
      <c r="G47" t="s">
        <v>307</v>
      </c>
      <c r="H47">
        <v>1</v>
      </c>
      <c r="I47" t="s">
        <v>312</v>
      </c>
      <c r="J47" s="21" t="s">
        <v>381</v>
      </c>
      <c r="K47" s="21"/>
      <c r="L47" s="21"/>
    </row>
    <row r="48" spans="2:12" ht="23.75" customHeight="1">
      <c r="B48" s="19" t="str">
        <f>VLOOKUP(D48,Lookup!$B$5:$C$77,2,FALSE)</f>
        <v>distance_scalar_pt</v>
      </c>
      <c r="C48" s="62"/>
      <c r="D48" s="2" t="s">
        <v>384</v>
      </c>
      <c r="E48" s="26" t="s">
        <v>385</v>
      </c>
      <c r="F48" t="s">
        <v>319</v>
      </c>
      <c r="G48" t="s">
        <v>307</v>
      </c>
      <c r="H48">
        <v>1</v>
      </c>
      <c r="I48" t="s">
        <v>312</v>
      </c>
      <c r="J48" s="21" t="s">
        <v>381</v>
      </c>
      <c r="K48" s="21"/>
      <c r="L48" s="21"/>
    </row>
    <row r="49" spans="2:12" ht="27" customHeight="1">
      <c r="B49" s="19" t="str">
        <f>VLOOKUP(D49,Lookup!$B$5:$C$77,2,FALSE)</f>
        <v>distance_scalar_cycling</v>
      </c>
      <c r="C49" s="62"/>
      <c r="D49" s="2" t="s">
        <v>386</v>
      </c>
      <c r="E49" s="26" t="s">
        <v>387</v>
      </c>
      <c r="F49" t="s">
        <v>319</v>
      </c>
      <c r="G49" t="s">
        <v>307</v>
      </c>
      <c r="H49">
        <v>1</v>
      </c>
      <c r="I49" t="s">
        <v>312</v>
      </c>
      <c r="J49" s="21" t="s">
        <v>381</v>
      </c>
      <c r="K49" s="21"/>
      <c r="L49" s="21"/>
    </row>
    <row r="50" spans="2:12" ht="23.75" customHeight="1">
      <c r="B50" s="19" t="str">
        <f>VLOOKUP(D50,Lookup!$B$5:$C$77,2,FALSE)</f>
        <v>distance_scalar_motorcycle</v>
      </c>
      <c r="C50" s="62"/>
      <c r="D50" s="2" t="s">
        <v>388</v>
      </c>
      <c r="E50" s="26" t="s">
        <v>389</v>
      </c>
      <c r="F50" t="s">
        <v>319</v>
      </c>
      <c r="G50" t="s">
        <v>307</v>
      </c>
      <c r="H50">
        <v>1</v>
      </c>
      <c r="I50" t="s">
        <v>312</v>
      </c>
      <c r="J50" s="21" t="s">
        <v>381</v>
      </c>
      <c r="K50" s="21"/>
      <c r="L50" s="21"/>
    </row>
    <row r="51" spans="2:12" ht="24.5" customHeight="1">
      <c r="B51" s="19" t="str">
        <f>VLOOKUP(D51,Lookup!$B$5:$C$77,2,FALSE)</f>
        <v>add_truck_drivers</v>
      </c>
      <c r="C51" s="62"/>
      <c r="D51" s="2" t="s">
        <v>390</v>
      </c>
      <c r="E51" s="26" t="s">
        <v>391</v>
      </c>
      <c r="F51" t="s">
        <v>363</v>
      </c>
      <c r="G51" t="s">
        <v>392</v>
      </c>
      <c r="H51" t="s">
        <v>179</v>
      </c>
      <c r="I51" t="s">
        <v>364</v>
      </c>
      <c r="J51" s="23" t="s">
        <v>393</v>
      </c>
      <c r="K51" s="21"/>
      <c r="L51" s="21"/>
    </row>
    <row r="52" spans="2:12" ht="19.25" customHeight="1">
      <c r="B52" s="19" t="str">
        <f>VLOOKUP(D52,Lookup!$B$5:$C$77,2,FALSE)</f>
        <v>add_bus_drivers</v>
      </c>
      <c r="C52" s="62"/>
      <c r="D52" s="2" t="s">
        <v>394</v>
      </c>
      <c r="E52" s="26" t="s">
        <v>395</v>
      </c>
      <c r="F52" t="s">
        <v>363</v>
      </c>
      <c r="G52" t="s">
        <v>392</v>
      </c>
      <c r="H52" t="s">
        <v>179</v>
      </c>
      <c r="I52" t="s">
        <v>364</v>
      </c>
      <c r="J52" s="23" t="s">
        <v>393</v>
      </c>
      <c r="K52" s="21"/>
      <c r="L52" s="21"/>
    </row>
    <row r="53" spans="2:12" ht="22.25" customHeight="1">
      <c r="B53" s="19" t="str">
        <f>VLOOKUP(D53,Lookup!$B$5:$C$77,2,FALSE)</f>
        <v>add_car_drivers</v>
      </c>
      <c r="C53" s="62"/>
      <c r="D53" s="2" t="s">
        <v>396</v>
      </c>
      <c r="E53" s="26" t="s">
        <v>397</v>
      </c>
      <c r="F53" t="s">
        <v>363</v>
      </c>
      <c r="G53" t="s">
        <v>392</v>
      </c>
      <c r="H53" t="s">
        <v>179</v>
      </c>
      <c r="I53" t="s">
        <v>364</v>
      </c>
      <c r="J53" s="23" t="s">
        <v>839</v>
      </c>
      <c r="K53" s="21"/>
      <c r="L53" s="21"/>
    </row>
    <row r="54" spans="2:12" ht="32.75" customHeight="1">
      <c r="B54" s="19" t="str">
        <f>VLOOKUP(D54,Lookup!$B$5:$C$77,2,FALSE)</f>
        <v>add_walk_to_pt_trips</v>
      </c>
      <c r="C54" s="62"/>
      <c r="D54" s="2" t="s">
        <v>398</v>
      </c>
      <c r="E54" s="26" t="s">
        <v>399</v>
      </c>
      <c r="F54" t="s">
        <v>319</v>
      </c>
      <c r="G54" t="s">
        <v>400</v>
      </c>
      <c r="H54" t="s">
        <v>179</v>
      </c>
      <c r="I54" t="s">
        <v>312</v>
      </c>
      <c r="J54" s="21" t="s">
        <v>840</v>
      </c>
      <c r="K54" s="21"/>
      <c r="L54" s="21"/>
    </row>
    <row r="55" spans="2:12" ht="50" customHeight="1">
      <c r="B55" s="19" t="str">
        <f>VLOOKUP(D55,Lookup!$B$5:$C$77,2,FALSE)</f>
        <v>add_personal_motorcycle_trips</v>
      </c>
      <c r="C55" s="62"/>
      <c r="D55" s="2" t="s">
        <v>401</v>
      </c>
      <c r="E55" s="26" t="s">
        <v>402</v>
      </c>
      <c r="G55" t="s">
        <v>403</v>
      </c>
      <c r="H55" t="s">
        <v>174</v>
      </c>
      <c r="I55" t="s">
        <v>312</v>
      </c>
      <c r="J55" s="21" t="s">
        <v>404</v>
      </c>
      <c r="K55" s="21"/>
      <c r="L55" s="21"/>
    </row>
    <row r="56" spans="2:12" ht="32" customHeight="1">
      <c r="B56" s="19" t="str">
        <f>VLOOKUP(D56,Lookup!$B$5:$C$77,2,FALSE)</f>
        <v>proportion_motorcycle_trips</v>
      </c>
      <c r="C56" s="62"/>
      <c r="D56" s="2" t="s">
        <v>405</v>
      </c>
      <c r="E56" s="26" t="s">
        <v>406</v>
      </c>
      <c r="G56" t="s">
        <v>311</v>
      </c>
      <c r="H56">
        <v>0</v>
      </c>
      <c r="I56" t="s">
        <v>312</v>
      </c>
      <c r="J56" s="21" t="s">
        <v>407</v>
      </c>
      <c r="K56" s="21"/>
      <c r="L56" s="21"/>
    </row>
    <row r="57" spans="2:12" ht="30" customHeight="1">
      <c r="B57" s="19" t="str">
        <f>VLOOKUP(D57,Lookup!$B$5:$C$77,2,FALSE)</f>
        <v>add_motorcycle_fleet</v>
      </c>
      <c r="C57" s="62"/>
      <c r="D57" s="2" t="s">
        <v>408</v>
      </c>
      <c r="E57" s="26" t="s">
        <v>409</v>
      </c>
      <c r="F57" t="s">
        <v>319</v>
      </c>
      <c r="G57" t="s">
        <v>392</v>
      </c>
      <c r="H57" s="29" t="s">
        <v>179</v>
      </c>
      <c r="I57" t="s">
        <v>312</v>
      </c>
      <c r="J57" s="21" t="s">
        <v>841</v>
      </c>
      <c r="K57" s="21"/>
      <c r="L57" s="21"/>
    </row>
    <row r="58" spans="2:12" ht="38.75" customHeight="1">
      <c r="B58" s="19" t="str">
        <f>VLOOKUP(D58,Lookup!$B$5:$C$77,2,FALSE)</f>
        <v>fleet_to_motorcycle_ratio</v>
      </c>
      <c r="C58" s="62"/>
      <c r="D58" s="2" t="s">
        <v>410</v>
      </c>
      <c r="E58" s="26" t="s">
        <v>411</v>
      </c>
      <c r="F58" t="s">
        <v>319</v>
      </c>
      <c r="G58" t="s">
        <v>311</v>
      </c>
      <c r="H58" s="50">
        <v>0.441176470588235</v>
      </c>
      <c r="I58" t="s">
        <v>312</v>
      </c>
      <c r="J58" s="21"/>
      <c r="K58" s="21"/>
      <c r="L58" s="21" t="s">
        <v>834</v>
      </c>
    </row>
    <row r="59" spans="2:12" ht="38.75" customHeight="1">
      <c r="B59" s="19" t="s">
        <v>210</v>
      </c>
      <c r="C59" s="62"/>
      <c r="D59" s="2" t="s">
        <v>412</v>
      </c>
      <c r="E59" s="26" t="s">
        <v>413</v>
      </c>
      <c r="F59" t="s">
        <v>319</v>
      </c>
      <c r="G59" t="s">
        <v>414</v>
      </c>
      <c r="H59">
        <v>0.98</v>
      </c>
      <c r="I59" t="s">
        <v>312</v>
      </c>
      <c r="J59" s="21"/>
      <c r="K59" s="21"/>
      <c r="L59" s="21" t="s">
        <v>834</v>
      </c>
    </row>
    <row r="60" spans="2:12" ht="38.75" customHeight="1">
      <c r="B60" s="19" t="s">
        <v>211</v>
      </c>
      <c r="C60" s="62"/>
      <c r="D60" s="2" t="s">
        <v>415</v>
      </c>
      <c r="E60" s="26" t="s">
        <v>416</v>
      </c>
      <c r="F60" t="s">
        <v>319</v>
      </c>
      <c r="G60" t="s">
        <v>403</v>
      </c>
      <c r="H60" t="s">
        <v>213</v>
      </c>
      <c r="I60" t="s">
        <v>312</v>
      </c>
      <c r="J60" s="21"/>
      <c r="K60" s="21"/>
      <c r="L60" s="21" t="s">
        <v>834</v>
      </c>
    </row>
    <row r="61" spans="2:12" ht="38.75" customHeight="1">
      <c r="B61" s="19" t="s">
        <v>214</v>
      </c>
      <c r="C61" s="62"/>
      <c r="D61" s="2" t="s">
        <v>417</v>
      </c>
      <c r="E61" s="26" t="s">
        <v>418</v>
      </c>
      <c r="F61" t="s">
        <v>319</v>
      </c>
      <c r="G61" t="s">
        <v>403</v>
      </c>
      <c r="H61" t="s">
        <v>213</v>
      </c>
      <c r="I61" t="s">
        <v>312</v>
      </c>
      <c r="J61" s="21"/>
      <c r="K61" s="21"/>
      <c r="L61" s="21" t="s">
        <v>834</v>
      </c>
    </row>
    <row r="62" spans="2:12" ht="38.75" customHeight="1">
      <c r="B62" s="19" t="s">
        <v>215</v>
      </c>
      <c r="C62" s="62"/>
      <c r="D62" s="2" t="s">
        <v>419</v>
      </c>
      <c r="E62" s="26" t="s">
        <v>420</v>
      </c>
      <c r="F62" t="s">
        <v>319</v>
      </c>
      <c r="G62" t="s">
        <v>414</v>
      </c>
      <c r="H62">
        <v>0.98</v>
      </c>
      <c r="I62" t="s">
        <v>312</v>
      </c>
      <c r="J62" s="21"/>
      <c r="K62" s="21"/>
      <c r="L62" s="21" t="s">
        <v>834</v>
      </c>
    </row>
    <row r="63" spans="2:12" ht="38.75" customHeight="1">
      <c r="B63" s="19" t="s">
        <v>216</v>
      </c>
      <c r="C63" s="62"/>
      <c r="D63" s="2" t="s">
        <v>421</v>
      </c>
      <c r="E63" s="26" t="s">
        <v>422</v>
      </c>
      <c r="F63" t="s">
        <v>319</v>
      </c>
      <c r="G63" t="s">
        <v>403</v>
      </c>
      <c r="H63" t="s">
        <v>212</v>
      </c>
      <c r="I63" t="s">
        <v>312</v>
      </c>
      <c r="J63" s="21"/>
      <c r="K63" s="21"/>
      <c r="L63" s="21" t="s">
        <v>834</v>
      </c>
    </row>
    <row r="64" spans="2:12" ht="38.75" customHeight="1">
      <c r="B64" s="19" t="s">
        <v>217</v>
      </c>
      <c r="C64" s="62"/>
      <c r="D64" s="2" t="s">
        <v>423</v>
      </c>
      <c r="E64" s="26" t="s">
        <v>424</v>
      </c>
      <c r="F64" t="s">
        <v>319</v>
      </c>
      <c r="G64" t="s">
        <v>403</v>
      </c>
      <c r="H64" t="s">
        <v>212</v>
      </c>
      <c r="I64" t="s">
        <v>312</v>
      </c>
      <c r="J64" s="21"/>
      <c r="K64" s="21"/>
      <c r="L64" s="21" t="s">
        <v>834</v>
      </c>
    </row>
    <row r="65" spans="2:14" ht="38.75" customHeight="1">
      <c r="B65" s="19" t="s">
        <v>218</v>
      </c>
      <c r="C65" s="62"/>
      <c r="D65" s="2" t="s">
        <v>425</v>
      </c>
      <c r="E65" s="26" t="s">
        <v>426</v>
      </c>
      <c r="F65" t="s">
        <v>319</v>
      </c>
      <c r="G65" t="s">
        <v>414</v>
      </c>
      <c r="H65">
        <v>0.99</v>
      </c>
      <c r="I65" t="s">
        <v>312</v>
      </c>
      <c r="J65" s="21"/>
      <c r="K65" s="21"/>
      <c r="L65" s="21" t="s">
        <v>834</v>
      </c>
    </row>
    <row r="66" spans="2:14" ht="38.75" customHeight="1">
      <c r="B66" s="19" t="s">
        <v>219</v>
      </c>
      <c r="C66" s="62"/>
      <c r="D66" s="2" t="s">
        <v>427</v>
      </c>
      <c r="E66" s="26" t="s">
        <v>428</v>
      </c>
      <c r="F66" t="s">
        <v>319</v>
      </c>
      <c r="G66" t="s">
        <v>403</v>
      </c>
      <c r="H66" t="s">
        <v>212</v>
      </c>
      <c r="I66" t="s">
        <v>312</v>
      </c>
      <c r="J66" s="21"/>
      <c r="K66" s="21"/>
      <c r="L66" s="21" t="s">
        <v>834</v>
      </c>
    </row>
    <row r="67" spans="2:14" ht="38.75" customHeight="1">
      <c r="B67" s="19" t="s">
        <v>220</v>
      </c>
      <c r="C67" s="62"/>
      <c r="D67" s="2" t="s">
        <v>429</v>
      </c>
      <c r="E67" s="26" t="s">
        <v>430</v>
      </c>
      <c r="F67" t="s">
        <v>319</v>
      </c>
      <c r="G67" t="s">
        <v>403</v>
      </c>
      <c r="H67" t="s">
        <v>212</v>
      </c>
      <c r="I67" t="s">
        <v>312</v>
      </c>
      <c r="J67" s="21"/>
      <c r="K67" s="21"/>
      <c r="L67" s="21" t="s">
        <v>834</v>
      </c>
    </row>
    <row r="68" spans="2:14" ht="38.75" customHeight="1">
      <c r="B68" s="19" t="s">
        <v>283</v>
      </c>
      <c r="C68" s="62"/>
      <c r="D68" s="2" t="s">
        <v>431</v>
      </c>
      <c r="E68" s="26" t="s">
        <v>432</v>
      </c>
      <c r="F68" t="s">
        <v>363</v>
      </c>
      <c r="G68" t="s">
        <v>414</v>
      </c>
      <c r="H68">
        <v>3</v>
      </c>
      <c r="I68" t="s">
        <v>364</v>
      </c>
      <c r="J68" s="21" t="s">
        <v>842</v>
      </c>
      <c r="K68" s="21"/>
      <c r="L68" s="21"/>
    </row>
    <row r="69" spans="2:14">
      <c r="B69" s="19" t="s">
        <v>433</v>
      </c>
      <c r="C69" s="62"/>
      <c r="D69" s="2" t="s">
        <v>433</v>
      </c>
      <c r="E69" s="63" t="s">
        <v>434</v>
      </c>
      <c r="F69" s="61" t="s">
        <v>319</v>
      </c>
      <c r="G69" t="s">
        <v>315</v>
      </c>
      <c r="H69" s="50">
        <v>8.1</v>
      </c>
      <c r="I69" s="61" t="s">
        <v>312</v>
      </c>
      <c r="J69" s="21"/>
      <c r="K69" s="21"/>
      <c r="L69" s="21" t="s">
        <v>834</v>
      </c>
      <c r="N69" s="50"/>
    </row>
    <row r="70" spans="2:14">
      <c r="B70" s="19" t="s">
        <v>435</v>
      </c>
      <c r="C70" s="62"/>
      <c r="D70" s="2" t="s">
        <v>435</v>
      </c>
      <c r="E70" s="64"/>
      <c r="F70" s="61"/>
      <c r="G70" t="s">
        <v>315</v>
      </c>
      <c r="H70" s="50">
        <v>8.1</v>
      </c>
      <c r="I70" s="61"/>
      <c r="J70" s="21"/>
      <c r="K70" s="21"/>
      <c r="L70" s="21" t="s">
        <v>843</v>
      </c>
      <c r="N70" s="50"/>
    </row>
    <row r="71" spans="2:14">
      <c r="B71" s="19" t="s">
        <v>436</v>
      </c>
      <c r="C71" s="62"/>
      <c r="D71" s="2" t="s">
        <v>436</v>
      </c>
      <c r="E71" s="64"/>
      <c r="F71" s="61"/>
      <c r="G71" t="s">
        <v>315</v>
      </c>
      <c r="H71" s="50">
        <v>8.1</v>
      </c>
      <c r="I71" s="61"/>
      <c r="J71" s="21"/>
      <c r="K71" s="21"/>
      <c r="L71" s="21" t="s">
        <v>843</v>
      </c>
      <c r="N71" s="50"/>
    </row>
    <row r="72" spans="2:14">
      <c r="B72" s="19" t="s">
        <v>437</v>
      </c>
      <c r="C72" s="62"/>
      <c r="D72" s="2" t="s">
        <v>437</v>
      </c>
      <c r="E72" s="64"/>
      <c r="F72" s="61"/>
      <c r="G72" t="s">
        <v>315</v>
      </c>
      <c r="H72" s="50">
        <v>8.1</v>
      </c>
      <c r="I72" s="61"/>
      <c r="J72" s="21"/>
      <c r="K72" s="21"/>
      <c r="L72" s="21" t="s">
        <v>843</v>
      </c>
      <c r="N72" s="50"/>
    </row>
    <row r="73" spans="2:14">
      <c r="B73" s="19" t="s">
        <v>438</v>
      </c>
      <c r="C73" s="62"/>
      <c r="D73" s="2" t="s">
        <v>438</v>
      </c>
      <c r="E73" s="64"/>
      <c r="F73" s="61"/>
      <c r="G73" t="s">
        <v>315</v>
      </c>
      <c r="H73" s="50">
        <v>13.8</v>
      </c>
      <c r="I73" s="61"/>
      <c r="J73" s="21"/>
      <c r="K73" s="21"/>
      <c r="L73" s="21" t="s">
        <v>834</v>
      </c>
      <c r="N73" s="50"/>
    </row>
    <row r="74" spans="2:14">
      <c r="B74" s="19" t="s">
        <v>439</v>
      </c>
      <c r="C74" s="62"/>
      <c r="D74" s="2" t="s">
        <v>439</v>
      </c>
      <c r="E74" s="64"/>
      <c r="F74" s="61"/>
      <c r="G74" t="s">
        <v>315</v>
      </c>
      <c r="H74" s="50">
        <v>13.8</v>
      </c>
      <c r="I74" s="61"/>
      <c r="J74" s="21"/>
      <c r="K74" s="21"/>
      <c r="L74" s="21" t="s">
        <v>844</v>
      </c>
      <c r="N74" s="50"/>
    </row>
    <row r="75" spans="2:14">
      <c r="B75" s="19" t="s">
        <v>440</v>
      </c>
      <c r="C75" s="62"/>
      <c r="D75" s="2" t="s">
        <v>440</v>
      </c>
      <c r="E75" s="64"/>
      <c r="F75" s="61"/>
      <c r="G75" t="s">
        <v>315</v>
      </c>
      <c r="H75" s="50">
        <v>13.8</v>
      </c>
      <c r="I75" s="61"/>
      <c r="J75" s="21"/>
      <c r="K75" s="21"/>
      <c r="L75" s="21" t="s">
        <v>844</v>
      </c>
      <c r="N75" s="50"/>
    </row>
    <row r="76" spans="2:14">
      <c r="B76" s="19" t="s">
        <v>441</v>
      </c>
      <c r="C76" s="62"/>
      <c r="D76" s="2" t="s">
        <v>441</v>
      </c>
      <c r="E76" s="64"/>
      <c r="F76" s="61"/>
      <c r="G76" t="s">
        <v>315</v>
      </c>
      <c r="H76" s="53"/>
      <c r="I76" s="61"/>
      <c r="J76" s="21"/>
      <c r="K76" s="21"/>
      <c r="L76" s="21"/>
      <c r="N76" s="50"/>
    </row>
    <row r="77" spans="2:14">
      <c r="B77" s="19" t="s">
        <v>442</v>
      </c>
      <c r="C77" s="62"/>
      <c r="D77" s="2" t="s">
        <v>442</v>
      </c>
      <c r="E77" s="64"/>
      <c r="F77" s="61"/>
      <c r="G77" t="s">
        <v>315</v>
      </c>
      <c r="H77" s="53"/>
      <c r="I77" s="61"/>
      <c r="J77" s="21"/>
      <c r="K77" s="21"/>
      <c r="L77" s="21" t="s">
        <v>845</v>
      </c>
      <c r="N77" s="50"/>
    </row>
    <row r="78" spans="2:14">
      <c r="B78" s="19" t="s">
        <v>443</v>
      </c>
      <c r="C78" s="62"/>
      <c r="D78" s="2" t="s">
        <v>443</v>
      </c>
      <c r="E78" s="64"/>
      <c r="F78" s="61"/>
      <c r="G78" t="s">
        <v>315</v>
      </c>
      <c r="H78" s="50">
        <v>7.2</v>
      </c>
      <c r="I78" s="61"/>
      <c r="J78" s="21"/>
      <c r="K78" s="21"/>
      <c r="L78" s="21" t="s">
        <v>846</v>
      </c>
      <c r="N78" s="50"/>
    </row>
    <row r="79" spans="2:14">
      <c r="B79" s="19" t="s">
        <v>444</v>
      </c>
      <c r="C79" s="62"/>
      <c r="D79" s="2" t="s">
        <v>444</v>
      </c>
      <c r="E79" s="64"/>
      <c r="F79" s="61"/>
      <c r="G79" t="s">
        <v>315</v>
      </c>
      <c r="H79" s="50">
        <v>15.2</v>
      </c>
      <c r="I79" s="61"/>
      <c r="J79" s="21"/>
      <c r="K79" s="21"/>
      <c r="L79" s="21" t="s">
        <v>846</v>
      </c>
      <c r="N79" s="50"/>
    </row>
    <row r="80" spans="2:14">
      <c r="B80" s="19" t="s">
        <v>445</v>
      </c>
      <c r="C80" s="62"/>
      <c r="D80" s="2" t="s">
        <v>445</v>
      </c>
      <c r="E80" s="64"/>
      <c r="F80" s="61"/>
      <c r="G80" t="s">
        <v>315</v>
      </c>
      <c r="H80" s="50">
        <v>8.1</v>
      </c>
      <c r="I80" s="61"/>
      <c r="J80" s="21"/>
      <c r="K80" s="21"/>
      <c r="L80" s="21" t="s">
        <v>843</v>
      </c>
      <c r="N80" s="50"/>
    </row>
    <row r="81" spans="2:12">
      <c r="B81" s="19" t="s">
        <v>446</v>
      </c>
      <c r="C81" s="62"/>
      <c r="D81" s="2" t="s">
        <v>446</v>
      </c>
      <c r="E81" s="64"/>
      <c r="F81" s="61"/>
      <c r="G81" t="s">
        <v>315</v>
      </c>
      <c r="H81" s="53"/>
      <c r="I81" s="61"/>
      <c r="J81" s="21"/>
      <c r="K81" s="21"/>
      <c r="L81" s="21"/>
    </row>
    <row r="82" spans="2:12">
      <c r="B82" s="19" t="s">
        <v>447</v>
      </c>
      <c r="C82" s="62"/>
      <c r="D82" s="2" t="s">
        <v>447</v>
      </c>
      <c r="E82" s="64"/>
      <c r="F82" s="61"/>
      <c r="G82" t="s">
        <v>315</v>
      </c>
      <c r="H82" s="50">
        <v>18.100000000000001</v>
      </c>
      <c r="I82" s="61"/>
      <c r="J82" s="21"/>
      <c r="K82" s="21"/>
      <c r="L82" s="21" t="s">
        <v>834</v>
      </c>
    </row>
    <row r="83" spans="2:12">
      <c r="B83" s="19" t="s">
        <v>448</v>
      </c>
      <c r="C83" s="62"/>
      <c r="D83" s="2" t="s">
        <v>448</v>
      </c>
      <c r="E83" s="64"/>
      <c r="F83" s="61"/>
      <c r="G83" t="s">
        <v>315</v>
      </c>
      <c r="H83" s="50">
        <v>21.9</v>
      </c>
      <c r="I83" s="61"/>
      <c r="J83" s="21"/>
      <c r="K83" s="21"/>
      <c r="L83" s="21" t="s">
        <v>834</v>
      </c>
    </row>
    <row r="84" spans="2:12">
      <c r="B84" s="19" t="s">
        <v>449</v>
      </c>
      <c r="C84" s="62"/>
      <c r="D84" s="2" t="s">
        <v>449</v>
      </c>
      <c r="E84" s="64"/>
      <c r="F84" s="61"/>
      <c r="G84" t="s">
        <v>315</v>
      </c>
      <c r="H84" s="53"/>
      <c r="I84" s="61"/>
      <c r="J84" s="21"/>
      <c r="K84" s="21"/>
      <c r="L84" s="21"/>
    </row>
    <row r="85" spans="2:12">
      <c r="B85" s="19" t="s">
        <v>450</v>
      </c>
      <c r="C85" s="62"/>
      <c r="D85" s="2" t="s">
        <v>450</v>
      </c>
      <c r="E85" s="64"/>
      <c r="F85" s="61"/>
      <c r="G85" t="s">
        <v>315</v>
      </c>
      <c r="H85" s="50">
        <v>13.8</v>
      </c>
      <c r="I85" s="61"/>
      <c r="J85" s="21"/>
      <c r="K85" s="21"/>
      <c r="L85" s="21" t="s">
        <v>844</v>
      </c>
    </row>
    <row r="86" spans="2:12">
      <c r="B86" s="19" t="s">
        <v>451</v>
      </c>
      <c r="C86" s="62"/>
      <c r="D86" s="2" t="s">
        <v>451</v>
      </c>
      <c r="E86" s="64"/>
      <c r="F86" s="61"/>
      <c r="G86" t="s">
        <v>315</v>
      </c>
      <c r="H86" s="50">
        <v>13.8</v>
      </c>
      <c r="I86" s="61"/>
      <c r="J86" s="21"/>
      <c r="K86" s="21"/>
      <c r="L86" s="21" t="s">
        <v>844</v>
      </c>
    </row>
    <row r="87" spans="2:12">
      <c r="B87" s="19" t="s">
        <v>452</v>
      </c>
      <c r="C87" s="62"/>
      <c r="D87" s="2" t="s">
        <v>452</v>
      </c>
      <c r="E87" s="64"/>
      <c r="F87" s="61"/>
      <c r="G87" t="s">
        <v>315</v>
      </c>
      <c r="H87" s="53"/>
      <c r="I87" s="61"/>
      <c r="J87" s="21"/>
      <c r="K87" s="21"/>
      <c r="L87" s="21"/>
    </row>
    <row r="88" spans="2:12">
      <c r="B88" s="19" t="s">
        <v>453</v>
      </c>
      <c r="C88" s="62"/>
      <c r="D88" s="2" t="s">
        <v>453</v>
      </c>
      <c r="E88" s="64"/>
      <c r="F88" s="61"/>
      <c r="G88" t="s">
        <v>315</v>
      </c>
      <c r="H88" s="50">
        <v>9.1</v>
      </c>
      <c r="J88" s="21"/>
      <c r="K88" s="22"/>
      <c r="L88" s="21" t="s">
        <v>834</v>
      </c>
    </row>
    <row r="89" spans="2:12">
      <c r="B89" s="20"/>
      <c r="C89" s="3"/>
      <c r="D89" s="1"/>
      <c r="E89" s="27"/>
      <c r="F89" s="1"/>
      <c r="G89" s="1"/>
      <c r="I89" s="1"/>
      <c r="J89" s="21"/>
      <c r="K89" s="22"/>
      <c r="L89" s="21"/>
    </row>
    <row r="90" spans="2:12" ht="80">
      <c r="B90" s="19" t="str">
        <f>VLOOKUP(D90,Lookup!$B$5:$C$77,2,FALSE)</f>
        <v>pa_dose_response_quantile</v>
      </c>
      <c r="C90" s="62" t="s">
        <v>454</v>
      </c>
      <c r="D90" s="2" t="s">
        <v>455</v>
      </c>
      <c r="E90" s="26" t="s">
        <v>456</v>
      </c>
      <c r="F90" t="s">
        <v>363</v>
      </c>
      <c r="G90" t="s">
        <v>400</v>
      </c>
      <c r="H90" t="s">
        <v>178</v>
      </c>
      <c r="I90" t="s">
        <v>364</v>
      </c>
      <c r="J90" s="21" t="s">
        <v>847</v>
      </c>
      <c r="K90" s="22"/>
      <c r="L90" s="21"/>
    </row>
    <row r="91" spans="2:12" ht="80">
      <c r="B91" s="19" t="str">
        <f>VLOOKUP(D91,Lookup!$B$5:$C$77,2,FALSE)</f>
        <v>ap_dose_response_quantile</v>
      </c>
      <c r="C91" s="62"/>
      <c r="D91" s="2" t="s">
        <v>457</v>
      </c>
      <c r="E91" s="26" t="s">
        <v>456</v>
      </c>
      <c r="F91" t="s">
        <v>363</v>
      </c>
      <c r="G91" t="s">
        <v>400</v>
      </c>
      <c r="H91" t="s">
        <v>178</v>
      </c>
      <c r="I91" t="s">
        <v>364</v>
      </c>
      <c r="J91" s="21" t="s">
        <v>847</v>
      </c>
      <c r="K91" s="21"/>
      <c r="L91" s="21"/>
    </row>
    <row r="92" spans="2:12">
      <c r="B92" s="19" t="str">
        <f>VLOOKUP(D92,Lookup!$B$5:$C$77,2,FALSE)</f>
        <v>moderate_pa_contribution</v>
      </c>
      <c r="C92" s="62"/>
      <c r="D92" t="s">
        <v>868</v>
      </c>
      <c r="E92" s="58" t="s">
        <v>869</v>
      </c>
      <c r="F92" t="s">
        <v>363</v>
      </c>
      <c r="G92" t="s">
        <v>870</v>
      </c>
      <c r="H92">
        <v>0.5</v>
      </c>
      <c r="I92" t="s">
        <v>256</v>
      </c>
      <c r="J92" s="21" t="s">
        <v>871</v>
      </c>
      <c r="K92" s="21"/>
      <c r="L92" s="21" t="s">
        <v>874</v>
      </c>
    </row>
    <row r="93" spans="2:12" ht="32">
      <c r="B93" s="19" t="str">
        <f>VLOOKUP(D93,Lookup!$B$5:$C$77,2,FALSE)</f>
        <v>chronic_disease_scalar</v>
      </c>
      <c r="C93" s="62"/>
      <c r="D93" s="2" t="s">
        <v>458</v>
      </c>
      <c r="E93" s="26" t="s">
        <v>459</v>
      </c>
      <c r="F93" t="s">
        <v>319</v>
      </c>
      <c r="G93" t="s">
        <v>307</v>
      </c>
      <c r="H93">
        <v>1</v>
      </c>
      <c r="I93" t="s">
        <v>312</v>
      </c>
      <c r="J93" s="23" t="s">
        <v>848</v>
      </c>
      <c r="K93" s="21"/>
      <c r="L93" s="21"/>
    </row>
    <row r="94" spans="2:12">
      <c r="B94" s="19"/>
      <c r="C94" s="3"/>
      <c r="D94" s="1"/>
      <c r="E94" s="27"/>
      <c r="F94" s="1"/>
      <c r="G94" s="1"/>
      <c r="I94" s="1"/>
      <c r="J94" s="23"/>
      <c r="K94" s="21"/>
      <c r="L94" s="21"/>
    </row>
    <row r="95" spans="2:12" ht="48">
      <c r="B95" s="19" t="str">
        <f>VLOOKUP(D95,Lookup!$B$5:$C$77,2,FALSE)</f>
        <v>injury_reporting_rate</v>
      </c>
      <c r="C95" s="62" t="s">
        <v>460</v>
      </c>
      <c r="D95" s="2" t="s">
        <v>461</v>
      </c>
      <c r="E95" s="26" t="s">
        <v>462</v>
      </c>
      <c r="F95" t="s">
        <v>319</v>
      </c>
      <c r="G95" t="s">
        <v>311</v>
      </c>
      <c r="H95">
        <v>1</v>
      </c>
      <c r="I95" t="s">
        <v>312</v>
      </c>
      <c r="J95" s="23" t="s">
        <v>849</v>
      </c>
      <c r="K95" s="21"/>
      <c r="L95" s="21"/>
    </row>
    <row r="96" spans="2:12" ht="144">
      <c r="B96" s="19" t="str">
        <f>VLOOKUP(D96,Lookup!$B$5:$C$77,2,FALSE)</f>
        <v>sin_exponent_sum</v>
      </c>
      <c r="C96" s="62"/>
      <c r="D96" s="2" t="s">
        <v>463</v>
      </c>
      <c r="E96" s="26" t="s">
        <v>464</v>
      </c>
      <c r="F96" t="s">
        <v>363</v>
      </c>
      <c r="G96" t="s">
        <v>307</v>
      </c>
      <c r="H96">
        <v>2</v>
      </c>
      <c r="I96" t="s">
        <v>364</v>
      </c>
      <c r="J96" s="23" t="s">
        <v>850</v>
      </c>
      <c r="K96" s="23"/>
      <c r="L96" s="21"/>
    </row>
    <row r="97" spans="2:12" ht="80">
      <c r="B97" s="19" t="str">
        <f>VLOOKUP(D97,Lookup!$B$5:$C$77,2,FALSE)</f>
        <v>casualty_exponent_fraction</v>
      </c>
      <c r="C97" s="62"/>
      <c r="D97" s="2" t="s">
        <v>465</v>
      </c>
      <c r="E97" s="26" t="s">
        <v>466</v>
      </c>
      <c r="F97" t="s">
        <v>363</v>
      </c>
      <c r="G97" t="s">
        <v>311</v>
      </c>
      <c r="H97">
        <v>0.5</v>
      </c>
      <c r="I97" t="s">
        <v>364</v>
      </c>
      <c r="J97" s="23" t="s">
        <v>851</v>
      </c>
      <c r="K97" s="21"/>
      <c r="L97" s="21"/>
    </row>
    <row r="98" spans="2:12" ht="48" customHeight="1">
      <c r="B98" s="19" t="str">
        <f>VLOOKUP(D98,Lookup!$B$5:$C$77,2,FALSE)</f>
        <v>sin_exponent_sum_nov</v>
      </c>
      <c r="C98" s="62"/>
      <c r="D98" s="2" t="s">
        <v>467</v>
      </c>
      <c r="E98" s="26" t="s">
        <v>468</v>
      </c>
      <c r="F98" t="s">
        <v>363</v>
      </c>
      <c r="G98" t="s">
        <v>307</v>
      </c>
      <c r="H98">
        <v>1</v>
      </c>
      <c r="I98" t="s">
        <v>364</v>
      </c>
      <c r="J98" s="23" t="s">
        <v>852</v>
      </c>
      <c r="K98" s="21"/>
      <c r="L98" s="21"/>
    </row>
    <row r="99" spans="2:12" ht="44.75" customHeight="1">
      <c r="B99" s="19" t="str">
        <f>VLOOKUP(D99,Lookup!$B$5:$C$77,2,FALSE)</f>
        <v>sin_exponent_sum_cycle</v>
      </c>
      <c r="C99" s="62"/>
      <c r="D99" s="2" t="s">
        <v>469</v>
      </c>
      <c r="E99" s="26" t="s">
        <v>470</v>
      </c>
      <c r="F99" t="s">
        <v>363</v>
      </c>
      <c r="G99" t="s">
        <v>307</v>
      </c>
      <c r="H99">
        <v>2</v>
      </c>
      <c r="I99" t="s">
        <v>364</v>
      </c>
      <c r="J99" s="23" t="s">
        <v>850</v>
      </c>
      <c r="K99" s="21"/>
      <c r="L99" s="21"/>
    </row>
    <row r="100" spans="2:12" ht="39" customHeight="1">
      <c r="B100" s="19" t="str">
        <f>VLOOKUP(D100,Lookup!$B$5:$C$77,2,FALSE)</f>
        <v>casualty_exponent_fraction_cycle</v>
      </c>
      <c r="C100" s="62"/>
      <c r="D100" s="2" t="s">
        <v>471</v>
      </c>
      <c r="E100" s="26" t="s">
        <v>472</v>
      </c>
      <c r="F100" t="s">
        <v>363</v>
      </c>
      <c r="G100" t="s">
        <v>311</v>
      </c>
      <c r="H100">
        <v>0.5</v>
      </c>
      <c r="I100" t="s">
        <v>364</v>
      </c>
      <c r="J100" s="23" t="s">
        <v>851</v>
      </c>
      <c r="K100" s="21"/>
      <c r="L100" s="21"/>
    </row>
    <row r="101" spans="2:12" ht="30" customHeight="1">
      <c r="B101" s="19" t="str">
        <f>VLOOKUP(D101,Lookup!$B$5:$C$77,2,FALSE)</f>
        <v>sin_exponent_sum_ped</v>
      </c>
      <c r="C101" s="62"/>
      <c r="D101" s="2" t="s">
        <v>473</v>
      </c>
      <c r="E101" s="26" t="s">
        <v>474</v>
      </c>
      <c r="F101" t="s">
        <v>363</v>
      </c>
      <c r="G101" t="s">
        <v>307</v>
      </c>
      <c r="H101">
        <v>2</v>
      </c>
      <c r="I101" t="s">
        <v>364</v>
      </c>
      <c r="J101" s="23" t="s">
        <v>850</v>
      </c>
      <c r="K101" s="21"/>
      <c r="L101" s="21"/>
    </row>
    <row r="102" spans="2:12" ht="39.5" customHeight="1">
      <c r="B102" s="19" t="str">
        <f>VLOOKUP(D102,Lookup!$B$5:$C$77,2,FALSE)</f>
        <v>casualty_exponent_fraction_ped</v>
      </c>
      <c r="C102" s="62"/>
      <c r="D102" s="2" t="s">
        <v>475</v>
      </c>
      <c r="E102" s="26" t="s">
        <v>476</v>
      </c>
      <c r="F102" t="s">
        <v>363</v>
      </c>
      <c r="G102" t="s">
        <v>311</v>
      </c>
      <c r="H102">
        <v>0.5</v>
      </c>
      <c r="I102" t="s">
        <v>364</v>
      </c>
      <c r="J102" s="23" t="s">
        <v>851</v>
      </c>
      <c r="K102" s="21"/>
      <c r="L102" s="21"/>
    </row>
    <row r="103" spans="2:12" ht="32.75" customHeight="1">
      <c r="B103" s="19" t="str">
        <f>VLOOKUP(D103,Lookup!$B$5:$C$77,2,FALSE)</f>
        <v>sin_exponent_sum_veh</v>
      </c>
      <c r="C103" s="62"/>
      <c r="D103" s="2" t="s">
        <v>477</v>
      </c>
      <c r="E103" s="26" t="s">
        <v>478</v>
      </c>
      <c r="F103" t="s">
        <v>363</v>
      </c>
      <c r="G103" t="s">
        <v>307</v>
      </c>
      <c r="H103">
        <v>2</v>
      </c>
      <c r="I103" t="s">
        <v>364</v>
      </c>
      <c r="J103" s="23" t="s">
        <v>850</v>
      </c>
      <c r="K103" s="21"/>
      <c r="L103" s="21"/>
    </row>
    <row r="104" spans="2:12" ht="31.25" customHeight="1">
      <c r="B104" s="19" t="str">
        <f>VLOOKUP(D104,Lookup!$B$5:$C$77,2,FALSE)</f>
        <v>casualty_exponent_fraction_veh</v>
      </c>
      <c r="C104" s="62"/>
      <c r="D104" s="2" t="s">
        <v>479</v>
      </c>
      <c r="E104" s="26" t="s">
        <v>480</v>
      </c>
      <c r="F104" t="s">
        <v>363</v>
      </c>
      <c r="G104" t="s">
        <v>311</v>
      </c>
      <c r="H104">
        <v>0.5</v>
      </c>
      <c r="I104" t="s">
        <v>364</v>
      </c>
      <c r="J104" s="23" t="s">
        <v>851</v>
      </c>
      <c r="K104" s="21"/>
      <c r="L104" s="21"/>
    </row>
    <row r="105" spans="2:12" ht="31.25" customHeight="1">
      <c r="B105" s="19" t="str">
        <f>VLOOKUP(D105,Lookup!$B$5:$C$77,2,FALSE)</f>
        <v>call_individual_sin</v>
      </c>
      <c r="C105" s="62"/>
      <c r="D105" s="2" t="s">
        <v>481</v>
      </c>
      <c r="E105" s="26" t="s">
        <v>482</v>
      </c>
      <c r="F105" t="s">
        <v>363</v>
      </c>
      <c r="G105" t="s">
        <v>400</v>
      </c>
      <c r="H105" t="s">
        <v>178</v>
      </c>
      <c r="I105" t="s">
        <v>364</v>
      </c>
      <c r="J105" s="21" t="s">
        <v>853</v>
      </c>
      <c r="K105" s="21"/>
      <c r="L105" s="21"/>
    </row>
    <row r="106" spans="2:12">
      <c r="C106" s="3"/>
      <c r="D106" s="1"/>
      <c r="E106" s="27"/>
      <c r="F106" s="1"/>
      <c r="G106" s="1"/>
      <c r="I106" s="1"/>
      <c r="J106" s="21"/>
      <c r="K106" s="21"/>
      <c r="L106" s="21"/>
    </row>
    <row r="107" spans="2:12" ht="66.5" customHeight="1">
      <c r="B107" s="19" t="str">
        <f>VLOOKUP(D107,Lookup!$B$5:$C$77,2,FALSE)</f>
        <v>scenario_name</v>
      </c>
      <c r="C107" s="62" t="s">
        <v>483</v>
      </c>
      <c r="D107" s="2" t="s">
        <v>484</v>
      </c>
      <c r="E107" s="26" t="s">
        <v>854</v>
      </c>
      <c r="F107" t="s">
        <v>485</v>
      </c>
      <c r="G107" t="s">
        <v>400</v>
      </c>
      <c r="H107" t="s">
        <v>486</v>
      </c>
      <c r="I107" t="s">
        <v>364</v>
      </c>
      <c r="J107" s="21" t="s">
        <v>855</v>
      </c>
      <c r="K107" s="21"/>
      <c r="L107" s="21"/>
    </row>
    <row r="108" spans="2:12" ht="64">
      <c r="B108" s="19" t="str">
        <f>VLOOKUP(D108,Lookup!$B$5:$C$77,2,FALSE)</f>
        <v>reference_scenario</v>
      </c>
      <c r="C108" s="62"/>
      <c r="D108" s="2" t="s">
        <v>487</v>
      </c>
      <c r="E108" s="26" t="s">
        <v>488</v>
      </c>
      <c r="F108" t="s">
        <v>489</v>
      </c>
      <c r="G108" t="s">
        <v>490</v>
      </c>
      <c r="H108" s="7" t="s">
        <v>491</v>
      </c>
      <c r="I108" t="s">
        <v>364</v>
      </c>
      <c r="J108" s="21" t="s">
        <v>856</v>
      </c>
      <c r="K108" s="21"/>
      <c r="L108" s="21"/>
    </row>
    <row r="109" spans="2:12">
      <c r="C109" s="3"/>
      <c r="D109" s="1"/>
      <c r="E109" s="27"/>
      <c r="F109" s="1"/>
      <c r="G109" s="1"/>
      <c r="I109" s="1"/>
      <c r="J109" s="21"/>
      <c r="K109" s="21"/>
      <c r="L109" s="21"/>
    </row>
    <row r="110" spans="2:12" ht="30" customHeight="1">
      <c r="B110" s="19" t="str">
        <f>VLOOKUP(D110,Lookup!$B$5:$C$77,2,FALSE)</f>
        <v>country</v>
      </c>
      <c r="C110" s="62" t="s">
        <v>492</v>
      </c>
      <c r="D110" s="2" t="s">
        <v>493</v>
      </c>
      <c r="E110" s="26" t="s">
        <v>494</v>
      </c>
      <c r="F110" t="s">
        <v>495</v>
      </c>
      <c r="G110" t="s">
        <v>490</v>
      </c>
      <c r="H110" s="7" t="s">
        <v>857</v>
      </c>
      <c r="I110" t="s">
        <v>496</v>
      </c>
      <c r="J110" s="21" t="s">
        <v>861</v>
      </c>
      <c r="K110" s="21"/>
      <c r="L110" s="21"/>
    </row>
    <row r="111" spans="2:12" ht="16">
      <c r="B111" s="19" t="str">
        <f>VLOOKUP(D111,Lookup!$B$5:$C$77,2,FALSE)</f>
        <v>continent</v>
      </c>
      <c r="C111" s="62"/>
      <c r="D111" s="2" t="s">
        <v>497</v>
      </c>
      <c r="E111" s="26" t="s">
        <v>206</v>
      </c>
      <c r="F111" t="s">
        <v>495</v>
      </c>
      <c r="G111" t="s">
        <v>490</v>
      </c>
      <c r="H111" s="50" t="s">
        <v>208</v>
      </c>
      <c r="I111" t="s">
        <v>496</v>
      </c>
      <c r="J111" s="21" t="s">
        <v>861</v>
      </c>
      <c r="K111" s="21"/>
      <c r="L111" s="21"/>
    </row>
    <row r="112" spans="2:12" ht="48">
      <c r="B112" s="19" t="str">
        <f>VLOOKUP(D112,Lookup!$B$5:$C$77,2,FALSE)</f>
        <v>dist_cat</v>
      </c>
      <c r="C112" s="62"/>
      <c r="D112" s="2" t="s">
        <v>498</v>
      </c>
      <c r="E112" s="26" t="s">
        <v>499</v>
      </c>
      <c r="F112" t="s">
        <v>363</v>
      </c>
      <c r="G112" t="s">
        <v>500</v>
      </c>
      <c r="H112" s="2" t="s">
        <v>858</v>
      </c>
      <c r="I112" t="s">
        <v>364</v>
      </c>
      <c r="J112" s="21" t="s">
        <v>860</v>
      </c>
      <c r="K112" s="21"/>
      <c r="L112" s="21"/>
    </row>
    <row r="113" spans="2:12" ht="32">
      <c r="B113" s="19" t="str">
        <f>VLOOKUP(D113,Lookup!$B$5:$C$77,2,FALSE)</f>
        <v>age_range</v>
      </c>
      <c r="C113" s="62"/>
      <c r="D113" s="2" t="s">
        <v>501</v>
      </c>
      <c r="E113" s="26" t="s">
        <v>502</v>
      </c>
      <c r="F113" t="s">
        <v>363</v>
      </c>
      <c r="G113" t="s">
        <v>500</v>
      </c>
      <c r="H113" t="s">
        <v>503</v>
      </c>
      <c r="I113" t="s">
        <v>364</v>
      </c>
      <c r="J113" s="21" t="s">
        <v>859</v>
      </c>
      <c r="K113" s="21"/>
      <c r="L113" s="21"/>
    </row>
    <row r="114" spans="2:12">
      <c r="C114" s="2"/>
      <c r="D114" s="2"/>
      <c r="F114" s="2"/>
    </row>
    <row r="115" spans="2:12">
      <c r="B115"/>
      <c r="C115" s="2"/>
    </row>
    <row r="116" spans="2:12">
      <c r="B116"/>
    </row>
    <row r="117" spans="2:12">
      <c r="B117"/>
    </row>
    <row r="118" spans="2:12">
      <c r="B118"/>
    </row>
    <row r="119" spans="2:12">
      <c r="B119"/>
    </row>
    <row r="120" spans="2:12">
      <c r="B120"/>
    </row>
    <row r="121" spans="2:12">
      <c r="B121"/>
    </row>
    <row r="122" spans="2:12">
      <c r="B122"/>
    </row>
    <row r="123" spans="2:12">
      <c r="B123"/>
    </row>
    <row r="124" spans="2:12">
      <c r="B124"/>
    </row>
    <row r="125" spans="2:12">
      <c r="B125"/>
    </row>
    <row r="126" spans="2:12">
      <c r="B126"/>
    </row>
    <row r="134" spans="2:2">
      <c r="B134"/>
    </row>
    <row r="135" spans="2:2">
      <c r="B135"/>
    </row>
    <row r="136" spans="2:2">
      <c r="B136"/>
    </row>
    <row r="137" spans="2:2">
      <c r="B137"/>
    </row>
  </sheetData>
  <mergeCells count="14">
    <mergeCell ref="C110:C113"/>
    <mergeCell ref="C107:C108"/>
    <mergeCell ref="E69:E88"/>
    <mergeCell ref="E8:E16"/>
    <mergeCell ref="E18:E26"/>
    <mergeCell ref="C5:C26"/>
    <mergeCell ref="C28:C31"/>
    <mergeCell ref="C40:C88"/>
    <mergeCell ref="C90:C93"/>
    <mergeCell ref="F8:F16"/>
    <mergeCell ref="F18:F26"/>
    <mergeCell ref="F69:F88"/>
    <mergeCell ref="I69:I87"/>
    <mergeCell ref="C95:C105"/>
  </mergeCells>
  <phoneticPr fontId="8"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L26"/>
  <sheetViews>
    <sheetView topLeftCell="A7" workbookViewId="0">
      <selection activeCell="M34" sqref="M34"/>
    </sheetView>
  </sheetViews>
  <sheetFormatPr baseColWidth="10" defaultColWidth="8.83203125" defaultRowHeight="15"/>
  <sheetData>
    <row r="4" spans="2:12">
      <c r="B4" s="1" t="s">
        <v>504</v>
      </c>
    </row>
    <row r="7" spans="2:12">
      <c r="B7" t="s">
        <v>505</v>
      </c>
      <c r="L7" s="35" t="s">
        <v>506</v>
      </c>
    </row>
    <row r="11" spans="2:12">
      <c r="B11" s="1" t="s">
        <v>364</v>
      </c>
    </row>
    <row r="13" spans="2:12">
      <c r="B13" t="s">
        <v>507</v>
      </c>
      <c r="E13" t="s">
        <v>508</v>
      </c>
      <c r="K13" t="s">
        <v>509</v>
      </c>
    </row>
    <row r="16" spans="2:12">
      <c r="B16" s="1" t="s">
        <v>510</v>
      </c>
    </row>
    <row r="18" spans="2:11">
      <c r="B18" t="s">
        <v>511</v>
      </c>
      <c r="E18" t="s">
        <v>512</v>
      </c>
      <c r="K18" t="s">
        <v>513</v>
      </c>
    </row>
    <row r="20" spans="2:11">
      <c r="B20" t="s">
        <v>514</v>
      </c>
      <c r="E20" t="s">
        <v>515</v>
      </c>
    </row>
    <row r="22" spans="2:11">
      <c r="B22" t="s">
        <v>516</v>
      </c>
      <c r="E22" t="s">
        <v>517</v>
      </c>
    </row>
    <row r="24" spans="2:11">
      <c r="B24" t="s">
        <v>518</v>
      </c>
      <c r="E24" t="s">
        <v>519</v>
      </c>
    </row>
    <row r="26" spans="2:11">
      <c r="B26" t="s">
        <v>520</v>
      </c>
      <c r="E26" t="s">
        <v>521</v>
      </c>
    </row>
  </sheetData>
  <phoneticPr fontId="11" type="noConversion"/>
  <hyperlinks>
    <hyperlink ref="L7" r:id="rId1" display="https://www.dropbox.com/home/ITHIM Global/Methods and Processes" xr:uid="{00000000-0004-0000-0700-000000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6439"/>
  <sheetViews>
    <sheetView topLeftCell="A802" workbookViewId="0">
      <selection activeCell="G828" sqref="G828"/>
    </sheetView>
  </sheetViews>
  <sheetFormatPr baseColWidth="10" defaultColWidth="8.83203125" defaultRowHeight="15"/>
  <cols>
    <col min="4" max="4" width="22.1640625" bestFit="1" customWidth="1"/>
    <col min="5" max="5" width="19.33203125" customWidth="1"/>
    <col min="6" max="6" width="4.33203125" customWidth="1"/>
    <col min="7" max="7" width="17.33203125" customWidth="1"/>
  </cols>
  <sheetData>
    <row r="2" spans="2:11">
      <c r="B2" t="s">
        <v>522</v>
      </c>
    </row>
    <row r="3" spans="2:11">
      <c r="B3" t="s">
        <v>523</v>
      </c>
    </row>
    <row r="4" spans="2:11">
      <c r="B4" t="s">
        <v>524</v>
      </c>
    </row>
    <row r="5" spans="2:11">
      <c r="E5" s="1"/>
      <c r="F5" s="1"/>
    </row>
    <row r="6" spans="2:11">
      <c r="C6" s="1" t="s">
        <v>525</v>
      </c>
      <c r="D6" s="1" t="s">
        <v>229</v>
      </c>
      <c r="E6" s="1" t="s">
        <v>496</v>
      </c>
      <c r="F6" s="1" t="s">
        <v>526</v>
      </c>
      <c r="G6" s="1" t="s">
        <v>527</v>
      </c>
    </row>
    <row r="7" spans="2:11">
      <c r="C7" s="5" t="str">
        <f t="shared" ref="C7:C73" si="0">D7&amp;"_"&amp;E7</f>
        <v>PM_emission_inventories_accra</v>
      </c>
      <c r="D7" s="37" t="s">
        <v>158</v>
      </c>
      <c r="E7" s="28" t="s">
        <v>117</v>
      </c>
      <c r="F7" s="28">
        <f ca="1">MATCH(C7,All_city_list!$D:$D,0)</f>
        <v>16</v>
      </c>
      <c r="G7" s="4" t="str">
        <f ca="1">"All_city_list!L"&amp;F7</f>
        <v>All_city_list!L16</v>
      </c>
      <c r="K7" t="s">
        <v>528</v>
      </c>
    </row>
    <row r="8" spans="2:11">
      <c r="C8" s="5" t="str">
        <f t="shared" si="0"/>
        <v>PM_emission_inventories_sao_paulo</v>
      </c>
      <c r="D8" s="7" t="s">
        <v>158</v>
      </c>
      <c r="E8" t="s">
        <v>118</v>
      </c>
      <c r="G8" t="str">
        <f ca="1">G7</f>
        <v>All_city_list!L16</v>
      </c>
    </row>
    <row r="9" spans="2:11">
      <c r="C9" s="5" t="str">
        <f t="shared" si="0"/>
        <v>PM_emission_inventories_delhi</v>
      </c>
      <c r="D9" s="7" t="s">
        <v>158</v>
      </c>
      <c r="E9" t="s">
        <v>119</v>
      </c>
      <c r="G9" t="str">
        <f t="shared" ref="G9:G31" ca="1" si="1">G8</f>
        <v>All_city_list!L16</v>
      </c>
    </row>
    <row r="10" spans="2:11">
      <c r="C10" s="5" t="str">
        <f t="shared" si="0"/>
        <v>PM_emission_inventories_bangalore</v>
      </c>
      <c r="D10" s="7" t="s">
        <v>158</v>
      </c>
      <c r="E10" t="s">
        <v>120</v>
      </c>
      <c r="G10" t="str">
        <f t="shared" ca="1" si="1"/>
        <v>All_city_list!L16</v>
      </c>
    </row>
    <row r="11" spans="2:11">
      <c r="C11" s="5" t="str">
        <f t="shared" si="0"/>
        <v>PM_emission_inventories_vizag</v>
      </c>
      <c r="D11" s="7" t="s">
        <v>158</v>
      </c>
      <c r="E11" t="s">
        <v>121</v>
      </c>
      <c r="G11" t="str">
        <f ca="1">G10</f>
        <v>All_city_list!L16</v>
      </c>
    </row>
    <row r="12" spans="2:11">
      <c r="C12" s="5" t="str">
        <f t="shared" si="0"/>
        <v>PM_emission_inventories_belo_horizonte</v>
      </c>
      <c r="D12" s="7" t="s">
        <v>158</v>
      </c>
      <c r="E12" t="s">
        <v>122</v>
      </c>
      <c r="G12" t="str">
        <f t="shared" ca="1" si="1"/>
        <v>All_city_list!L16</v>
      </c>
    </row>
    <row r="13" spans="2:11">
      <c r="C13" s="5" t="str">
        <f t="shared" si="0"/>
        <v>PM_emission_inventories_bogota</v>
      </c>
      <c r="D13" s="7" t="s">
        <v>158</v>
      </c>
      <c r="E13" t="s">
        <v>123</v>
      </c>
      <c r="G13" t="str">
        <f t="shared" ca="1" si="1"/>
        <v>All_city_list!L16</v>
      </c>
    </row>
    <row r="14" spans="2:11">
      <c r="C14" s="5" t="str">
        <f t="shared" si="0"/>
        <v>PM_emission_inventories_santiago</v>
      </c>
      <c r="D14" s="7" t="s">
        <v>158</v>
      </c>
      <c r="E14" t="s">
        <v>124</v>
      </c>
      <c r="G14" t="str">
        <f t="shared" ca="1" si="1"/>
        <v>All_city_list!L16</v>
      </c>
    </row>
    <row r="15" spans="2:11">
      <c r="C15" s="5" t="str">
        <f t="shared" si="0"/>
        <v>PM_emission_inventories_mexico_city</v>
      </c>
      <c r="D15" s="7" t="s">
        <v>158</v>
      </c>
      <c r="E15" t="s">
        <v>125</v>
      </c>
      <c r="G15" t="str">
        <f t="shared" ca="1" si="1"/>
        <v>All_city_list!L16</v>
      </c>
    </row>
    <row r="16" spans="2:11">
      <c r="C16" s="5" t="str">
        <f t="shared" si="0"/>
        <v>PM_emission_inventories_buenos_aires</v>
      </c>
      <c r="D16" s="7" t="s">
        <v>158</v>
      </c>
      <c r="E16" t="s">
        <v>126</v>
      </c>
      <c r="G16" t="str">
        <f t="shared" ca="1" si="1"/>
        <v>All_city_list!L16</v>
      </c>
    </row>
    <row r="17" spans="3:7">
      <c r="C17" s="5" t="str">
        <f t="shared" si="0"/>
        <v>PM_emission_inventories_cape_town</v>
      </c>
      <c r="D17" s="7" t="s">
        <v>158</v>
      </c>
      <c r="E17" t="s">
        <v>127</v>
      </c>
      <c r="G17" t="str">
        <f t="shared" ca="1" si="1"/>
        <v>All_city_list!L16</v>
      </c>
    </row>
    <row r="18" spans="3:7">
      <c r="C18" s="5" t="str">
        <f t="shared" si="0"/>
        <v>PM_emission_inventories_medellin</v>
      </c>
      <c r="D18" s="7" t="s">
        <v>158</v>
      </c>
      <c r="E18" t="s">
        <v>128</v>
      </c>
      <c r="G18" t="str">
        <f t="shared" ca="1" si="1"/>
        <v>All_city_list!L16</v>
      </c>
    </row>
    <row r="19" spans="3:7">
      <c r="C19" s="5" t="str">
        <f t="shared" si="0"/>
        <v>PM_emission_inventories_cali</v>
      </c>
      <c r="D19" s="7" t="s">
        <v>158</v>
      </c>
      <c r="E19" t="s">
        <v>129</v>
      </c>
      <c r="G19" t="str">
        <f t="shared" ca="1" si="1"/>
        <v>All_city_list!L16</v>
      </c>
    </row>
    <row r="20" spans="3:7">
      <c r="C20" s="5" t="str">
        <f t="shared" si="0"/>
        <v>PM_emission_inventories_montevideo</v>
      </c>
      <c r="D20" s="7" t="s">
        <v>158</v>
      </c>
      <c r="E20" t="s">
        <v>130</v>
      </c>
      <c r="G20" t="str">
        <f t="shared" ca="1" si="1"/>
        <v>All_city_list!L16</v>
      </c>
    </row>
    <row r="21" spans="3:7">
      <c r="C21" s="5" t="str">
        <f t="shared" si="0"/>
        <v>PM_emission_inventories_antofagasta</v>
      </c>
      <c r="D21" s="7" t="s">
        <v>158</v>
      </c>
      <c r="E21" t="s">
        <v>131</v>
      </c>
      <c r="G21" t="str">
        <f t="shared" ca="1" si="1"/>
        <v>All_city_list!L16</v>
      </c>
    </row>
    <row r="22" spans="3:7">
      <c r="C22" s="5" t="str">
        <f t="shared" si="0"/>
        <v>PM_emission_inventories_arica</v>
      </c>
      <c r="D22" s="7" t="s">
        <v>158</v>
      </c>
      <c r="E22" t="s">
        <v>132</v>
      </c>
      <c r="G22" t="str">
        <f t="shared" ca="1" si="1"/>
        <v>All_city_list!L16</v>
      </c>
    </row>
    <row r="23" spans="3:7">
      <c r="C23" s="5" t="str">
        <f t="shared" si="0"/>
        <v>PM_emission_inventories_copiapo</v>
      </c>
      <c r="D23" s="7" t="s">
        <v>158</v>
      </c>
      <c r="E23" t="s">
        <v>133</v>
      </c>
      <c r="G23" t="str">
        <f t="shared" ca="1" si="1"/>
        <v>All_city_list!L16</v>
      </c>
    </row>
    <row r="24" spans="3:7">
      <c r="C24" s="5" t="str">
        <f t="shared" si="0"/>
        <v>PM_emission_inventories_coquimbo_laserena</v>
      </c>
      <c r="D24" s="7" t="s">
        <v>158</v>
      </c>
      <c r="E24" t="s">
        <v>134</v>
      </c>
      <c r="G24" t="str">
        <f t="shared" ca="1" si="1"/>
        <v>All_city_list!L16</v>
      </c>
    </row>
    <row r="25" spans="3:7">
      <c r="C25" s="5" t="str">
        <f t="shared" si="0"/>
        <v>PM_emission_inventories_iquique_altohospicio</v>
      </c>
      <c r="D25" s="7" t="s">
        <v>158</v>
      </c>
      <c r="E25" t="s">
        <v>135</v>
      </c>
      <c r="G25" t="str">
        <f t="shared" ca="1" si="1"/>
        <v>All_city_list!L16</v>
      </c>
    </row>
    <row r="26" spans="3:7">
      <c r="C26" s="5" t="str">
        <f t="shared" si="0"/>
        <v>PM_emission_inventories_osorno</v>
      </c>
      <c r="D26" s="7" t="s">
        <v>158</v>
      </c>
      <c r="E26" t="s">
        <v>136</v>
      </c>
      <c r="G26" t="str">
        <f t="shared" ca="1" si="1"/>
        <v>All_city_list!L16</v>
      </c>
    </row>
    <row r="27" spans="3:7">
      <c r="C27" s="5" t="str">
        <f t="shared" si="0"/>
        <v>PM_emission_inventories_puerto_montt</v>
      </c>
      <c r="D27" s="7" t="s">
        <v>158</v>
      </c>
      <c r="E27" t="s">
        <v>137</v>
      </c>
      <c r="G27" t="str">
        <f t="shared" ca="1" si="1"/>
        <v>All_city_list!L16</v>
      </c>
    </row>
    <row r="28" spans="3:7">
      <c r="C28" s="5" t="str">
        <f t="shared" si="0"/>
        <v>PM_emission_inventories_san_antonio</v>
      </c>
      <c r="D28" s="7" t="s">
        <v>158</v>
      </c>
      <c r="E28" t="s">
        <v>138</v>
      </c>
      <c r="G28" t="str">
        <f t="shared" ca="1" si="1"/>
        <v>All_city_list!L16</v>
      </c>
    </row>
    <row r="29" spans="3:7">
      <c r="C29" s="5" t="str">
        <f t="shared" si="0"/>
        <v>PM_emission_inventories_temuco_padrelascasas</v>
      </c>
      <c r="D29" s="7" t="s">
        <v>158</v>
      </c>
      <c r="E29" t="s">
        <v>139</v>
      </c>
      <c r="G29" t="str">
        <f t="shared" ca="1" si="1"/>
        <v>All_city_list!L16</v>
      </c>
    </row>
    <row r="30" spans="3:7">
      <c r="C30" s="5" t="str">
        <f t="shared" si="0"/>
        <v>PM_emission_inventories_valdivia</v>
      </c>
      <c r="D30" s="7" t="s">
        <v>158</v>
      </c>
      <c r="E30" t="s">
        <v>140</v>
      </c>
      <c r="G30" t="str">
        <f t="shared" ca="1" si="1"/>
        <v>All_city_list!L16</v>
      </c>
    </row>
    <row r="31" spans="3:7">
      <c r="C31" s="5" t="str">
        <f t="shared" si="0"/>
        <v>PM_emission_inventories_gran_valparaiso</v>
      </c>
      <c r="D31" s="7" t="s">
        <v>158</v>
      </c>
      <c r="E31" t="s">
        <v>141</v>
      </c>
      <c r="G31" t="str">
        <f t="shared" ca="1" si="1"/>
        <v>All_city_list!L16</v>
      </c>
    </row>
    <row r="32" spans="3:7">
      <c r="C32" s="5" t="str">
        <f t="shared" si="0"/>
        <v>chronic_disease_scalar_accra</v>
      </c>
      <c r="D32" s="28" t="s">
        <v>165</v>
      </c>
      <c r="E32" s="28" t="s">
        <v>117</v>
      </c>
      <c r="F32" s="28">
        <f ca="1">MATCH(C32,All_city_list!$D:$D,0)</f>
        <v>28</v>
      </c>
      <c r="G32" s="4" t="str">
        <f t="shared" ref="G32" ca="1" si="2">"All_city_list!L"&amp;F32</f>
        <v>All_city_list!L28</v>
      </c>
    </row>
    <row r="33" spans="3:7">
      <c r="C33" s="5" t="str">
        <f t="shared" si="0"/>
        <v>chronic_disease_scalar_sao_paulo</v>
      </c>
      <c r="D33" t="s">
        <v>165</v>
      </c>
      <c r="E33" t="s">
        <v>118</v>
      </c>
      <c r="G33" t="str">
        <f t="shared" ref="G33:G99" ca="1" si="3">G32</f>
        <v>All_city_list!L28</v>
      </c>
    </row>
    <row r="34" spans="3:7">
      <c r="C34" s="5" t="str">
        <f t="shared" si="0"/>
        <v>chronic_disease_scalar_delhi</v>
      </c>
      <c r="D34" t="s">
        <v>165</v>
      </c>
      <c r="E34" t="s">
        <v>119</v>
      </c>
      <c r="G34" t="str">
        <f t="shared" ca="1" si="3"/>
        <v>All_city_list!L28</v>
      </c>
    </row>
    <row r="35" spans="3:7">
      <c r="C35" s="5" t="str">
        <f t="shared" si="0"/>
        <v>chronic_disease_scalar_bangalore</v>
      </c>
      <c r="D35" t="s">
        <v>165</v>
      </c>
      <c r="E35" t="s">
        <v>120</v>
      </c>
      <c r="G35" t="str">
        <f t="shared" ca="1" si="3"/>
        <v>All_city_list!L28</v>
      </c>
    </row>
    <row r="36" spans="3:7">
      <c r="C36" s="5" t="str">
        <f t="shared" si="0"/>
        <v>chronic_disease_scalar_vizag</v>
      </c>
      <c r="D36" t="s">
        <v>165</v>
      </c>
      <c r="E36" t="s">
        <v>121</v>
      </c>
      <c r="G36" t="str">
        <f t="shared" ca="1" si="3"/>
        <v>All_city_list!L28</v>
      </c>
    </row>
    <row r="37" spans="3:7">
      <c r="C37" s="5" t="str">
        <f t="shared" si="0"/>
        <v>chronic_disease_scalar_belo_horizonte</v>
      </c>
      <c r="D37" t="s">
        <v>165</v>
      </c>
      <c r="E37" t="s">
        <v>122</v>
      </c>
      <c r="G37" t="str">
        <f t="shared" ca="1" si="3"/>
        <v>All_city_list!L28</v>
      </c>
    </row>
    <row r="38" spans="3:7">
      <c r="C38" s="5" t="str">
        <f t="shared" si="0"/>
        <v>chronic_disease_scalar_bogota</v>
      </c>
      <c r="D38" t="s">
        <v>165</v>
      </c>
      <c r="E38" t="s">
        <v>123</v>
      </c>
      <c r="G38" t="str">
        <f t="shared" ca="1" si="3"/>
        <v>All_city_list!L28</v>
      </c>
    </row>
    <row r="39" spans="3:7">
      <c r="C39" s="5" t="str">
        <f t="shared" si="0"/>
        <v>chronic_disease_scalar_santiago</v>
      </c>
      <c r="D39" t="s">
        <v>165</v>
      </c>
      <c r="E39" t="s">
        <v>124</v>
      </c>
      <c r="G39" t="str">
        <f t="shared" ca="1" si="3"/>
        <v>All_city_list!L28</v>
      </c>
    </row>
    <row r="40" spans="3:7">
      <c r="C40" s="5" t="str">
        <f t="shared" si="0"/>
        <v>chronic_disease_scalar_mexico_city</v>
      </c>
      <c r="D40" t="s">
        <v>165</v>
      </c>
      <c r="E40" t="s">
        <v>125</v>
      </c>
      <c r="G40" t="str">
        <f t="shared" ca="1" si="3"/>
        <v>All_city_list!L28</v>
      </c>
    </row>
    <row r="41" spans="3:7">
      <c r="C41" s="5" t="str">
        <f t="shared" si="0"/>
        <v>chronic_disease_scalar_buenos_aires</v>
      </c>
      <c r="D41" t="s">
        <v>165</v>
      </c>
      <c r="E41" t="s">
        <v>126</v>
      </c>
      <c r="G41" t="str">
        <f t="shared" ca="1" si="3"/>
        <v>All_city_list!L28</v>
      </c>
    </row>
    <row r="42" spans="3:7">
      <c r="C42" s="5" t="str">
        <f t="shared" si="0"/>
        <v>chronic_disease_scalar_cape_town</v>
      </c>
      <c r="D42" t="s">
        <v>165</v>
      </c>
      <c r="E42" t="s">
        <v>127</v>
      </c>
      <c r="G42" t="str">
        <f t="shared" ca="1" si="3"/>
        <v>All_city_list!L28</v>
      </c>
    </row>
    <row r="43" spans="3:7">
      <c r="C43" s="5" t="str">
        <f t="shared" si="0"/>
        <v>chronic_disease_scalar_medellin</v>
      </c>
      <c r="D43" t="s">
        <v>165</v>
      </c>
      <c r="E43" t="s">
        <v>128</v>
      </c>
      <c r="G43" t="str">
        <f t="shared" ca="1" si="3"/>
        <v>All_city_list!L28</v>
      </c>
    </row>
    <row r="44" spans="3:7">
      <c r="C44" s="5" t="str">
        <f t="shared" si="0"/>
        <v>chronic_disease_scalar_cali</v>
      </c>
      <c r="D44" t="s">
        <v>165</v>
      </c>
      <c r="E44" t="s">
        <v>129</v>
      </c>
      <c r="G44" t="str">
        <f t="shared" ca="1" si="3"/>
        <v>All_city_list!L28</v>
      </c>
    </row>
    <row r="45" spans="3:7">
      <c r="C45" s="5" t="str">
        <f t="shared" si="0"/>
        <v>chronic_disease_scalar_montevideo</v>
      </c>
      <c r="D45" t="s">
        <v>165</v>
      </c>
      <c r="E45" t="s">
        <v>130</v>
      </c>
      <c r="G45" t="str">
        <f t="shared" ca="1" si="3"/>
        <v>All_city_list!L28</v>
      </c>
    </row>
    <row r="46" spans="3:7">
      <c r="C46" s="5" t="str">
        <f t="shared" si="0"/>
        <v>chronic_disease_scalar_antofagasta</v>
      </c>
      <c r="D46" t="s">
        <v>165</v>
      </c>
      <c r="E46" t="s">
        <v>131</v>
      </c>
      <c r="G46" t="str">
        <f t="shared" ca="1" si="3"/>
        <v>All_city_list!L28</v>
      </c>
    </row>
    <row r="47" spans="3:7">
      <c r="C47" s="5" t="str">
        <f t="shared" si="0"/>
        <v>chronic_disease_scalar_arica</v>
      </c>
      <c r="D47" t="s">
        <v>165</v>
      </c>
      <c r="E47" t="s">
        <v>132</v>
      </c>
      <c r="G47" t="str">
        <f t="shared" ca="1" si="3"/>
        <v>All_city_list!L28</v>
      </c>
    </row>
    <row r="48" spans="3:7">
      <c r="C48" s="5" t="str">
        <f t="shared" si="0"/>
        <v>chronic_disease_scalar_copiapo</v>
      </c>
      <c r="D48" t="s">
        <v>165</v>
      </c>
      <c r="E48" t="s">
        <v>133</v>
      </c>
      <c r="G48" t="str">
        <f t="shared" ca="1" si="3"/>
        <v>All_city_list!L28</v>
      </c>
    </row>
    <row r="49" spans="3:7">
      <c r="C49" s="5" t="str">
        <f t="shared" si="0"/>
        <v>chronic_disease_scalar_coquimbo_laserena</v>
      </c>
      <c r="D49" t="s">
        <v>165</v>
      </c>
      <c r="E49" t="s">
        <v>134</v>
      </c>
      <c r="G49" t="str">
        <f t="shared" ca="1" si="3"/>
        <v>All_city_list!L28</v>
      </c>
    </row>
    <row r="50" spans="3:7">
      <c r="C50" s="5" t="str">
        <f t="shared" si="0"/>
        <v>chronic_disease_scalar_iquique_altohospicio</v>
      </c>
      <c r="D50" t="s">
        <v>165</v>
      </c>
      <c r="E50" t="s">
        <v>135</v>
      </c>
      <c r="G50" t="str">
        <f t="shared" ca="1" si="3"/>
        <v>All_city_list!L28</v>
      </c>
    </row>
    <row r="51" spans="3:7">
      <c r="C51" s="5" t="str">
        <f t="shared" si="0"/>
        <v>chronic_disease_scalar_osorno</v>
      </c>
      <c r="D51" t="s">
        <v>165</v>
      </c>
      <c r="E51" t="s">
        <v>136</v>
      </c>
      <c r="G51" t="str">
        <f t="shared" ca="1" si="3"/>
        <v>All_city_list!L28</v>
      </c>
    </row>
    <row r="52" spans="3:7">
      <c r="C52" s="5" t="str">
        <f t="shared" si="0"/>
        <v>chronic_disease_scalar_puerto_montt</v>
      </c>
      <c r="D52" t="s">
        <v>165</v>
      </c>
      <c r="E52" t="s">
        <v>137</v>
      </c>
      <c r="G52" t="str">
        <f t="shared" ca="1" si="3"/>
        <v>All_city_list!L28</v>
      </c>
    </row>
    <row r="53" spans="3:7">
      <c r="C53" s="5" t="str">
        <f t="shared" si="0"/>
        <v>chronic_disease_scalar_san_antonio</v>
      </c>
      <c r="D53" t="s">
        <v>165</v>
      </c>
      <c r="E53" t="s">
        <v>138</v>
      </c>
      <c r="G53" t="str">
        <f t="shared" ca="1" si="3"/>
        <v>All_city_list!L28</v>
      </c>
    </row>
    <row r="54" spans="3:7">
      <c r="C54" s="5" t="str">
        <f t="shared" si="0"/>
        <v>chronic_disease_scalar_temuco_padrelascasas</v>
      </c>
      <c r="D54" t="s">
        <v>165</v>
      </c>
      <c r="E54" t="s">
        <v>139</v>
      </c>
      <c r="G54" t="str">
        <f t="shared" ca="1" si="3"/>
        <v>All_city_list!L28</v>
      </c>
    </row>
    <row r="55" spans="3:7">
      <c r="C55" s="5" t="str">
        <f t="shared" si="0"/>
        <v>chronic_disease_scalar_valdivia</v>
      </c>
      <c r="D55" t="s">
        <v>165</v>
      </c>
      <c r="E55" t="s">
        <v>140</v>
      </c>
      <c r="G55" t="str">
        <f t="shared" ca="1" si="3"/>
        <v>All_city_list!L28</v>
      </c>
    </row>
    <row r="56" spans="3:7">
      <c r="C56" s="5" t="str">
        <f t="shared" si="0"/>
        <v>chronic_disease_scalar_gran_valparaiso</v>
      </c>
      <c r="D56" t="s">
        <v>165</v>
      </c>
      <c r="E56" t="s">
        <v>141</v>
      </c>
      <c r="G56" t="str">
        <f t="shared" ca="1" si="3"/>
        <v>All_city_list!L28</v>
      </c>
    </row>
    <row r="57" spans="3:7">
      <c r="C57" s="5" t="str">
        <f t="shared" ref="C57:C59" si="4">D57&amp;"_"&amp;E57</f>
        <v>chronic_disease_scalar_kisumu</v>
      </c>
      <c r="D57" t="s">
        <v>165</v>
      </c>
      <c r="E57" t="s">
        <v>143</v>
      </c>
      <c r="G57" t="str">
        <f t="shared" ca="1" si="3"/>
        <v>All_city_list!L28</v>
      </c>
    </row>
    <row r="58" spans="3:7">
      <c r="C58" s="5" t="str">
        <f t="shared" si="4"/>
        <v>chronic_disease_scalar_nairobi</v>
      </c>
      <c r="D58" t="s">
        <v>165</v>
      </c>
      <c r="E58" t="s">
        <v>142</v>
      </c>
      <c r="G58" t="str">
        <f t="shared" ca="1" si="3"/>
        <v>All_city_list!L28</v>
      </c>
    </row>
    <row r="59" spans="3:7">
      <c r="C59" s="5" t="str">
        <f t="shared" si="4"/>
        <v>chronic_disease_scalar_port_louis</v>
      </c>
      <c r="D59" t="s">
        <v>165</v>
      </c>
      <c r="E59" t="s">
        <v>144</v>
      </c>
      <c r="G59" t="str">
        <f t="shared" ca="1" si="3"/>
        <v>All_city_list!L28</v>
      </c>
    </row>
    <row r="60" spans="3:7">
      <c r="C60" s="5" t="str">
        <f t="shared" si="0"/>
        <v>pm_conc_base_accra</v>
      </c>
      <c r="D60" s="28" t="s">
        <v>168</v>
      </c>
      <c r="E60" s="28" t="s">
        <v>117</v>
      </c>
      <c r="F60" s="28">
        <f ca="1">MATCH(C60,All_city_list!$D:$D,0)</f>
        <v>31</v>
      </c>
      <c r="G60" s="4" t="str">
        <f t="shared" ref="G60" ca="1" si="5">"All_city_list!L"&amp;F60</f>
        <v>All_city_list!L31</v>
      </c>
    </row>
    <row r="61" spans="3:7">
      <c r="C61" s="5" t="str">
        <f t="shared" si="0"/>
        <v>pm_conc_base_sao_paulo</v>
      </c>
      <c r="D61" t="s">
        <v>168</v>
      </c>
      <c r="E61" t="s">
        <v>118</v>
      </c>
      <c r="G61" t="str">
        <f t="shared" ref="G61" ca="1" si="6">G60</f>
        <v>All_city_list!L31</v>
      </c>
    </row>
    <row r="62" spans="3:7">
      <c r="C62" s="5" t="str">
        <f t="shared" si="0"/>
        <v>pm_conc_base_delhi</v>
      </c>
      <c r="D62" t="s">
        <v>168</v>
      </c>
      <c r="E62" t="s">
        <v>119</v>
      </c>
      <c r="G62" t="str">
        <f t="shared" ca="1" si="3"/>
        <v>All_city_list!L31</v>
      </c>
    </row>
    <row r="63" spans="3:7">
      <c r="C63" s="5" t="str">
        <f t="shared" si="0"/>
        <v>pm_conc_base_bangalore</v>
      </c>
      <c r="D63" t="s">
        <v>168</v>
      </c>
      <c r="E63" t="s">
        <v>120</v>
      </c>
      <c r="G63" t="str">
        <f t="shared" ca="1" si="3"/>
        <v>All_city_list!L31</v>
      </c>
    </row>
    <row r="64" spans="3:7">
      <c r="C64" s="5" t="str">
        <f t="shared" si="0"/>
        <v>pm_conc_base_vizag</v>
      </c>
      <c r="D64" t="s">
        <v>168</v>
      </c>
      <c r="E64" t="s">
        <v>121</v>
      </c>
      <c r="G64" t="str">
        <f t="shared" ca="1" si="3"/>
        <v>All_city_list!L31</v>
      </c>
    </row>
    <row r="65" spans="3:7">
      <c r="C65" s="5" t="str">
        <f t="shared" si="0"/>
        <v>pm_conc_base_belo_horizonte</v>
      </c>
      <c r="D65" t="s">
        <v>168</v>
      </c>
      <c r="E65" t="s">
        <v>122</v>
      </c>
      <c r="G65" t="str">
        <f t="shared" ca="1" si="3"/>
        <v>All_city_list!L31</v>
      </c>
    </row>
    <row r="66" spans="3:7">
      <c r="C66" s="5" t="str">
        <f t="shared" si="0"/>
        <v>pm_conc_base_bogota</v>
      </c>
      <c r="D66" t="s">
        <v>168</v>
      </c>
      <c r="E66" t="s">
        <v>123</v>
      </c>
      <c r="G66" t="str">
        <f t="shared" ca="1" si="3"/>
        <v>All_city_list!L31</v>
      </c>
    </row>
    <row r="67" spans="3:7">
      <c r="C67" s="5" t="str">
        <f t="shared" si="0"/>
        <v>pm_conc_base_santiago</v>
      </c>
      <c r="D67" t="s">
        <v>168</v>
      </c>
      <c r="E67" t="s">
        <v>124</v>
      </c>
      <c r="G67" t="str">
        <f t="shared" ca="1" si="3"/>
        <v>All_city_list!L31</v>
      </c>
    </row>
    <row r="68" spans="3:7">
      <c r="C68" s="5" t="str">
        <f t="shared" si="0"/>
        <v>pm_conc_base_mexico_city</v>
      </c>
      <c r="D68" t="s">
        <v>168</v>
      </c>
      <c r="E68" t="s">
        <v>125</v>
      </c>
      <c r="G68" t="str">
        <f t="shared" ca="1" si="3"/>
        <v>All_city_list!L31</v>
      </c>
    </row>
    <row r="69" spans="3:7">
      <c r="C69" s="5" t="str">
        <f t="shared" si="0"/>
        <v>pm_conc_base_buenos_aires</v>
      </c>
      <c r="D69" t="s">
        <v>168</v>
      </c>
      <c r="E69" t="s">
        <v>126</v>
      </c>
      <c r="G69" t="str">
        <f t="shared" ca="1" si="3"/>
        <v>All_city_list!L31</v>
      </c>
    </row>
    <row r="70" spans="3:7">
      <c r="C70" s="5" t="str">
        <f t="shared" si="0"/>
        <v>pm_conc_base_cape_town</v>
      </c>
      <c r="D70" t="s">
        <v>168</v>
      </c>
      <c r="E70" t="s">
        <v>127</v>
      </c>
      <c r="G70" t="str">
        <f t="shared" ca="1" si="3"/>
        <v>All_city_list!L31</v>
      </c>
    </row>
    <row r="71" spans="3:7">
      <c r="C71" s="5" t="str">
        <f t="shared" si="0"/>
        <v>pm_conc_base_medellin</v>
      </c>
      <c r="D71" t="s">
        <v>168</v>
      </c>
      <c r="E71" t="s">
        <v>128</v>
      </c>
      <c r="G71" t="str">
        <f t="shared" ca="1" si="3"/>
        <v>All_city_list!L31</v>
      </c>
    </row>
    <row r="72" spans="3:7">
      <c r="C72" s="5" t="str">
        <f t="shared" si="0"/>
        <v>pm_conc_base_cali</v>
      </c>
      <c r="D72" t="s">
        <v>168</v>
      </c>
      <c r="E72" t="s">
        <v>129</v>
      </c>
      <c r="G72" t="str">
        <f t="shared" ca="1" si="3"/>
        <v>All_city_list!L31</v>
      </c>
    </row>
    <row r="73" spans="3:7">
      <c r="C73" s="5" t="str">
        <f t="shared" si="0"/>
        <v>pm_conc_base_montevideo</v>
      </c>
      <c r="D73" t="s">
        <v>168</v>
      </c>
      <c r="E73" t="s">
        <v>130</v>
      </c>
      <c r="G73" t="str">
        <f t="shared" ca="1" si="3"/>
        <v>All_city_list!L31</v>
      </c>
    </row>
    <row r="74" spans="3:7">
      <c r="C74" s="5" t="str">
        <f t="shared" ref="C74:C140" si="7">D74&amp;"_"&amp;E74</f>
        <v>pm_conc_base_antofagasta</v>
      </c>
      <c r="D74" t="s">
        <v>168</v>
      </c>
      <c r="E74" t="s">
        <v>131</v>
      </c>
      <c r="G74" t="str">
        <f t="shared" ca="1" si="3"/>
        <v>All_city_list!L31</v>
      </c>
    </row>
    <row r="75" spans="3:7">
      <c r="C75" s="5" t="str">
        <f t="shared" si="7"/>
        <v>pm_conc_base_arica</v>
      </c>
      <c r="D75" t="s">
        <v>168</v>
      </c>
      <c r="E75" t="s">
        <v>132</v>
      </c>
      <c r="G75" t="str">
        <f t="shared" ca="1" si="3"/>
        <v>All_city_list!L31</v>
      </c>
    </row>
    <row r="76" spans="3:7">
      <c r="C76" s="5" t="str">
        <f t="shared" si="7"/>
        <v>pm_conc_base_copiapo</v>
      </c>
      <c r="D76" t="s">
        <v>168</v>
      </c>
      <c r="E76" t="s">
        <v>133</v>
      </c>
      <c r="G76" t="str">
        <f t="shared" ca="1" si="3"/>
        <v>All_city_list!L31</v>
      </c>
    </row>
    <row r="77" spans="3:7">
      <c r="C77" s="5" t="str">
        <f t="shared" si="7"/>
        <v>pm_conc_base_coquimbo_laserena</v>
      </c>
      <c r="D77" t="s">
        <v>168</v>
      </c>
      <c r="E77" t="s">
        <v>134</v>
      </c>
      <c r="G77" t="str">
        <f t="shared" ca="1" si="3"/>
        <v>All_city_list!L31</v>
      </c>
    </row>
    <row r="78" spans="3:7">
      <c r="C78" s="5" t="str">
        <f t="shared" si="7"/>
        <v>pm_conc_base_iquique_altohospicio</v>
      </c>
      <c r="D78" t="s">
        <v>168</v>
      </c>
      <c r="E78" t="s">
        <v>135</v>
      </c>
      <c r="G78" t="str">
        <f t="shared" ca="1" si="3"/>
        <v>All_city_list!L31</v>
      </c>
    </row>
    <row r="79" spans="3:7">
      <c r="C79" s="5" t="str">
        <f t="shared" si="7"/>
        <v>pm_conc_base_osorno</v>
      </c>
      <c r="D79" t="s">
        <v>168</v>
      </c>
      <c r="E79" t="s">
        <v>136</v>
      </c>
      <c r="G79" t="str">
        <f t="shared" ca="1" si="3"/>
        <v>All_city_list!L31</v>
      </c>
    </row>
    <row r="80" spans="3:7">
      <c r="C80" s="5" t="str">
        <f t="shared" si="7"/>
        <v>pm_conc_base_puerto_montt</v>
      </c>
      <c r="D80" t="s">
        <v>168</v>
      </c>
      <c r="E80" t="s">
        <v>137</v>
      </c>
      <c r="G80" t="str">
        <f t="shared" ca="1" si="3"/>
        <v>All_city_list!L31</v>
      </c>
    </row>
    <row r="81" spans="3:7">
      <c r="C81" s="5" t="str">
        <f t="shared" si="7"/>
        <v>pm_conc_base_san_antonio</v>
      </c>
      <c r="D81" t="s">
        <v>168</v>
      </c>
      <c r="E81" t="s">
        <v>138</v>
      </c>
      <c r="G81" t="str">
        <f t="shared" ca="1" si="3"/>
        <v>All_city_list!L31</v>
      </c>
    </row>
    <row r="82" spans="3:7">
      <c r="C82" s="5" t="str">
        <f t="shared" si="7"/>
        <v>pm_conc_base_temuco_padrelascasas</v>
      </c>
      <c r="D82" t="s">
        <v>168</v>
      </c>
      <c r="E82" t="s">
        <v>139</v>
      </c>
      <c r="G82" t="str">
        <f t="shared" ca="1" si="3"/>
        <v>All_city_list!L31</v>
      </c>
    </row>
    <row r="83" spans="3:7">
      <c r="C83" s="5" t="str">
        <f t="shared" si="7"/>
        <v>pm_conc_base_valdivia</v>
      </c>
      <c r="D83" t="s">
        <v>168</v>
      </c>
      <c r="E83" t="s">
        <v>140</v>
      </c>
      <c r="G83" t="str">
        <f t="shared" ca="1" si="3"/>
        <v>All_city_list!L31</v>
      </c>
    </row>
    <row r="84" spans="3:7">
      <c r="C84" s="5" t="str">
        <f t="shared" si="7"/>
        <v>pm_conc_base_gran_valparaiso</v>
      </c>
      <c r="D84" t="s">
        <v>168</v>
      </c>
      <c r="E84" t="s">
        <v>141</v>
      </c>
      <c r="G84" t="str">
        <f t="shared" ca="1" si="3"/>
        <v>All_city_list!L31</v>
      </c>
    </row>
    <row r="85" spans="3:7">
      <c r="C85" s="5" t="str">
        <f t="shared" si="7"/>
        <v>pm_trans_share_accra</v>
      </c>
      <c r="D85" s="28" t="s">
        <v>169</v>
      </c>
      <c r="E85" s="28" t="s">
        <v>117</v>
      </c>
      <c r="F85" s="28">
        <f ca="1">MATCH(C85,All_city_list!$D:$D,0)</f>
        <v>34</v>
      </c>
      <c r="G85" s="4" t="str">
        <f t="shared" ref="G85" ca="1" si="8">"All_city_list!L"&amp;F85</f>
        <v>All_city_list!L34</v>
      </c>
    </row>
    <row r="86" spans="3:7">
      <c r="C86" s="5" t="str">
        <f t="shared" si="7"/>
        <v>pm_trans_share_sao_paulo</v>
      </c>
      <c r="D86" t="s">
        <v>169</v>
      </c>
      <c r="E86" t="s">
        <v>118</v>
      </c>
      <c r="G86" t="str">
        <f t="shared" ref="G86" ca="1" si="9">G85</f>
        <v>All_city_list!L34</v>
      </c>
    </row>
    <row r="87" spans="3:7">
      <c r="C87" s="5" t="str">
        <f t="shared" si="7"/>
        <v>pm_trans_share_delhi</v>
      </c>
      <c r="D87" t="s">
        <v>169</v>
      </c>
      <c r="E87" t="s">
        <v>119</v>
      </c>
      <c r="G87" t="str">
        <f t="shared" ca="1" si="3"/>
        <v>All_city_list!L34</v>
      </c>
    </row>
    <row r="88" spans="3:7">
      <c r="C88" s="5" t="str">
        <f t="shared" si="7"/>
        <v>pm_trans_share_bangalore</v>
      </c>
      <c r="D88" t="s">
        <v>169</v>
      </c>
      <c r="E88" t="s">
        <v>120</v>
      </c>
      <c r="G88" t="str">
        <f t="shared" ca="1" si="3"/>
        <v>All_city_list!L34</v>
      </c>
    </row>
    <row r="89" spans="3:7">
      <c r="C89" s="5" t="str">
        <f t="shared" si="7"/>
        <v>pm_trans_share_vizag</v>
      </c>
      <c r="D89" t="s">
        <v>169</v>
      </c>
      <c r="E89" t="s">
        <v>121</v>
      </c>
      <c r="G89" t="str">
        <f t="shared" ca="1" si="3"/>
        <v>All_city_list!L34</v>
      </c>
    </row>
    <row r="90" spans="3:7">
      <c r="C90" s="5" t="str">
        <f t="shared" si="7"/>
        <v>pm_trans_share_belo_horizonte</v>
      </c>
      <c r="D90" t="s">
        <v>169</v>
      </c>
      <c r="E90" t="s">
        <v>122</v>
      </c>
      <c r="G90" t="str">
        <f t="shared" ca="1" si="3"/>
        <v>All_city_list!L34</v>
      </c>
    </row>
    <row r="91" spans="3:7">
      <c r="C91" s="5" t="str">
        <f t="shared" si="7"/>
        <v>pm_trans_share_bogota</v>
      </c>
      <c r="D91" t="s">
        <v>169</v>
      </c>
      <c r="E91" t="s">
        <v>123</v>
      </c>
      <c r="G91" t="str">
        <f t="shared" ca="1" si="3"/>
        <v>All_city_list!L34</v>
      </c>
    </row>
    <row r="92" spans="3:7">
      <c r="C92" s="5" t="str">
        <f t="shared" si="7"/>
        <v>pm_trans_share_santiago</v>
      </c>
      <c r="D92" t="s">
        <v>169</v>
      </c>
      <c r="E92" t="s">
        <v>124</v>
      </c>
      <c r="G92" t="str">
        <f t="shared" ca="1" si="3"/>
        <v>All_city_list!L34</v>
      </c>
    </row>
    <row r="93" spans="3:7">
      <c r="C93" s="5" t="str">
        <f t="shared" si="7"/>
        <v>pm_trans_share_mexico_city</v>
      </c>
      <c r="D93" t="s">
        <v>169</v>
      </c>
      <c r="E93" t="s">
        <v>125</v>
      </c>
      <c r="G93" t="str">
        <f t="shared" ca="1" si="3"/>
        <v>All_city_list!L34</v>
      </c>
    </row>
    <row r="94" spans="3:7">
      <c r="C94" s="5" t="str">
        <f t="shared" si="7"/>
        <v>pm_trans_share_buenos_aires</v>
      </c>
      <c r="D94" t="s">
        <v>169</v>
      </c>
      <c r="E94" t="s">
        <v>126</v>
      </c>
      <c r="G94" t="str">
        <f t="shared" ca="1" si="3"/>
        <v>All_city_list!L34</v>
      </c>
    </row>
    <row r="95" spans="3:7">
      <c r="C95" s="5" t="str">
        <f t="shared" si="7"/>
        <v>pm_trans_share_cape_town</v>
      </c>
      <c r="D95" t="s">
        <v>169</v>
      </c>
      <c r="E95" t="s">
        <v>127</v>
      </c>
      <c r="G95" t="str">
        <f t="shared" ca="1" si="3"/>
        <v>All_city_list!L34</v>
      </c>
    </row>
    <row r="96" spans="3:7">
      <c r="C96" s="5" t="str">
        <f t="shared" si="7"/>
        <v>pm_trans_share_medellin</v>
      </c>
      <c r="D96" t="s">
        <v>169</v>
      </c>
      <c r="E96" t="s">
        <v>128</v>
      </c>
      <c r="G96" t="str">
        <f t="shared" ca="1" si="3"/>
        <v>All_city_list!L34</v>
      </c>
    </row>
    <row r="97" spans="3:7">
      <c r="C97" s="5" t="str">
        <f t="shared" si="7"/>
        <v>pm_trans_share_cali</v>
      </c>
      <c r="D97" t="s">
        <v>169</v>
      </c>
      <c r="E97" t="s">
        <v>129</v>
      </c>
      <c r="G97" t="str">
        <f t="shared" ca="1" si="3"/>
        <v>All_city_list!L34</v>
      </c>
    </row>
    <row r="98" spans="3:7">
      <c r="C98" s="5" t="str">
        <f t="shared" si="7"/>
        <v>pm_trans_share_montevideo</v>
      </c>
      <c r="D98" t="s">
        <v>169</v>
      </c>
      <c r="E98" t="s">
        <v>130</v>
      </c>
      <c r="G98" t="str">
        <f t="shared" ca="1" si="3"/>
        <v>All_city_list!L34</v>
      </c>
    </row>
    <row r="99" spans="3:7">
      <c r="C99" s="5" t="str">
        <f t="shared" si="7"/>
        <v>pm_trans_share_antofagasta</v>
      </c>
      <c r="D99" t="s">
        <v>169</v>
      </c>
      <c r="E99" t="s">
        <v>131</v>
      </c>
      <c r="G99" t="str">
        <f t="shared" ca="1" si="3"/>
        <v>All_city_list!L34</v>
      </c>
    </row>
    <row r="100" spans="3:7">
      <c r="C100" s="5" t="str">
        <f t="shared" si="7"/>
        <v>pm_trans_share_arica</v>
      </c>
      <c r="D100" t="s">
        <v>169</v>
      </c>
      <c r="E100" t="s">
        <v>132</v>
      </c>
      <c r="G100" t="str">
        <f t="shared" ref="G100:G172" ca="1" si="10">G99</f>
        <v>All_city_list!L34</v>
      </c>
    </row>
    <row r="101" spans="3:7">
      <c r="C101" s="5" t="str">
        <f t="shared" si="7"/>
        <v>pm_trans_share_copiapo</v>
      </c>
      <c r="D101" t="s">
        <v>169</v>
      </c>
      <c r="E101" t="s">
        <v>133</v>
      </c>
      <c r="G101" t="str">
        <f t="shared" ca="1" si="10"/>
        <v>All_city_list!L34</v>
      </c>
    </row>
    <row r="102" spans="3:7">
      <c r="C102" s="5" t="str">
        <f t="shared" si="7"/>
        <v>pm_trans_share_coquimbo_laserena</v>
      </c>
      <c r="D102" t="s">
        <v>169</v>
      </c>
      <c r="E102" t="s">
        <v>134</v>
      </c>
      <c r="G102" t="str">
        <f t="shared" ca="1" si="10"/>
        <v>All_city_list!L34</v>
      </c>
    </row>
    <row r="103" spans="3:7">
      <c r="C103" s="5" t="str">
        <f t="shared" si="7"/>
        <v>pm_trans_share_iquique_altohospicio</v>
      </c>
      <c r="D103" t="s">
        <v>169</v>
      </c>
      <c r="E103" t="s">
        <v>135</v>
      </c>
      <c r="G103" t="str">
        <f t="shared" ca="1" si="10"/>
        <v>All_city_list!L34</v>
      </c>
    </row>
    <row r="104" spans="3:7">
      <c r="C104" s="5" t="str">
        <f t="shared" si="7"/>
        <v>pm_trans_share_osorno</v>
      </c>
      <c r="D104" t="s">
        <v>169</v>
      </c>
      <c r="E104" t="s">
        <v>136</v>
      </c>
      <c r="G104" t="str">
        <f t="shared" ca="1" si="10"/>
        <v>All_city_list!L34</v>
      </c>
    </row>
    <row r="105" spans="3:7">
      <c r="C105" s="5" t="str">
        <f t="shared" si="7"/>
        <v>pm_trans_share_puerto_montt</v>
      </c>
      <c r="D105" t="s">
        <v>169</v>
      </c>
      <c r="E105" t="s">
        <v>137</v>
      </c>
      <c r="G105" t="str">
        <f t="shared" ca="1" si="10"/>
        <v>All_city_list!L34</v>
      </c>
    </row>
    <row r="106" spans="3:7">
      <c r="C106" s="5" t="str">
        <f t="shared" si="7"/>
        <v>pm_trans_share_san_antonio</v>
      </c>
      <c r="D106" t="s">
        <v>169</v>
      </c>
      <c r="E106" t="s">
        <v>138</v>
      </c>
      <c r="G106" t="str">
        <f t="shared" ca="1" si="10"/>
        <v>All_city_list!L34</v>
      </c>
    </row>
    <row r="107" spans="3:7">
      <c r="C107" s="5" t="str">
        <f t="shared" si="7"/>
        <v>pm_trans_share_temuco_padrelascasas</v>
      </c>
      <c r="D107" t="s">
        <v>169</v>
      </c>
      <c r="E107" t="s">
        <v>139</v>
      </c>
      <c r="G107" t="str">
        <f t="shared" ca="1" si="10"/>
        <v>All_city_list!L34</v>
      </c>
    </row>
    <row r="108" spans="3:7">
      <c r="C108" s="5" t="str">
        <f t="shared" si="7"/>
        <v>pm_trans_share_valdivia</v>
      </c>
      <c r="D108" t="s">
        <v>169</v>
      </c>
      <c r="E108" t="s">
        <v>140</v>
      </c>
      <c r="G108" t="str">
        <f t="shared" ca="1" si="10"/>
        <v>All_city_list!L34</v>
      </c>
    </row>
    <row r="109" spans="3:7">
      <c r="C109" s="5" t="str">
        <f t="shared" si="7"/>
        <v>pm_trans_share_gran_valparaiso</v>
      </c>
      <c r="D109" t="s">
        <v>169</v>
      </c>
      <c r="E109" t="s">
        <v>141</v>
      </c>
      <c r="G109" t="str">
        <f t="shared" ca="1" si="10"/>
        <v>All_city_list!L34</v>
      </c>
    </row>
    <row r="110" spans="3:7">
      <c r="C110" s="5" t="str">
        <f t="shared" si="7"/>
        <v>background_pa_scalar_accra</v>
      </c>
      <c r="D110" s="28" t="s">
        <v>170</v>
      </c>
      <c r="E110" s="28" t="s">
        <v>117</v>
      </c>
      <c r="F110" s="28">
        <f ca="1">MATCH(C110,All_city_list!$D:$D,0)</f>
        <v>37</v>
      </c>
      <c r="G110" s="4" t="str">
        <f t="shared" ref="G110" ca="1" si="11">"All_city_list!L"&amp;F110</f>
        <v>All_city_list!L37</v>
      </c>
    </row>
    <row r="111" spans="3:7">
      <c r="C111" s="5" t="str">
        <f t="shared" si="7"/>
        <v>background_pa_scalar_sao_paulo</v>
      </c>
      <c r="D111" t="s">
        <v>170</v>
      </c>
      <c r="E111" t="s">
        <v>118</v>
      </c>
      <c r="G111" t="str">
        <f t="shared" ref="G111" ca="1" si="12">G110</f>
        <v>All_city_list!L37</v>
      </c>
    </row>
    <row r="112" spans="3:7">
      <c r="C112" s="5" t="str">
        <f t="shared" si="7"/>
        <v>background_pa_scalar_delhi</v>
      </c>
      <c r="D112" t="s">
        <v>170</v>
      </c>
      <c r="E112" t="s">
        <v>119</v>
      </c>
      <c r="G112" t="str">
        <f t="shared" ca="1" si="10"/>
        <v>All_city_list!L37</v>
      </c>
    </row>
    <row r="113" spans="3:7">
      <c r="C113" s="5" t="str">
        <f t="shared" si="7"/>
        <v>background_pa_scalar_bangalore</v>
      </c>
      <c r="D113" t="s">
        <v>170</v>
      </c>
      <c r="E113" t="s">
        <v>120</v>
      </c>
      <c r="G113" t="str">
        <f t="shared" ca="1" si="10"/>
        <v>All_city_list!L37</v>
      </c>
    </row>
    <row r="114" spans="3:7">
      <c r="C114" s="5" t="str">
        <f t="shared" si="7"/>
        <v>background_pa_scalar_vizag</v>
      </c>
      <c r="D114" t="s">
        <v>170</v>
      </c>
      <c r="E114" t="s">
        <v>121</v>
      </c>
      <c r="G114" t="str">
        <f t="shared" ca="1" si="10"/>
        <v>All_city_list!L37</v>
      </c>
    </row>
    <row r="115" spans="3:7">
      <c r="C115" s="5" t="str">
        <f t="shared" si="7"/>
        <v>background_pa_scalar_belo_horizonte</v>
      </c>
      <c r="D115" t="s">
        <v>170</v>
      </c>
      <c r="E115" t="s">
        <v>122</v>
      </c>
      <c r="G115" t="str">
        <f t="shared" ca="1" si="10"/>
        <v>All_city_list!L37</v>
      </c>
    </row>
    <row r="116" spans="3:7">
      <c r="C116" s="5" t="str">
        <f t="shared" si="7"/>
        <v>background_pa_scalar_bogota</v>
      </c>
      <c r="D116" t="s">
        <v>170</v>
      </c>
      <c r="E116" t="s">
        <v>123</v>
      </c>
      <c r="G116" t="str">
        <f t="shared" ca="1" si="10"/>
        <v>All_city_list!L37</v>
      </c>
    </row>
    <row r="117" spans="3:7">
      <c r="C117" s="5" t="str">
        <f t="shared" si="7"/>
        <v>background_pa_scalar_santiago</v>
      </c>
      <c r="D117" t="s">
        <v>170</v>
      </c>
      <c r="E117" t="s">
        <v>124</v>
      </c>
      <c r="G117" t="str">
        <f t="shared" ca="1" si="10"/>
        <v>All_city_list!L37</v>
      </c>
    </row>
    <row r="118" spans="3:7">
      <c r="C118" s="5" t="str">
        <f t="shared" si="7"/>
        <v>background_pa_scalar_mexico_city</v>
      </c>
      <c r="D118" t="s">
        <v>170</v>
      </c>
      <c r="E118" t="s">
        <v>125</v>
      </c>
      <c r="G118" t="str">
        <f t="shared" ca="1" si="10"/>
        <v>All_city_list!L37</v>
      </c>
    </row>
    <row r="119" spans="3:7">
      <c r="C119" s="5" t="str">
        <f t="shared" si="7"/>
        <v>background_pa_scalar_buenos_aires</v>
      </c>
      <c r="D119" t="s">
        <v>170</v>
      </c>
      <c r="E119" t="s">
        <v>126</v>
      </c>
      <c r="G119" t="str">
        <f t="shared" ca="1" si="10"/>
        <v>All_city_list!L37</v>
      </c>
    </row>
    <row r="120" spans="3:7">
      <c r="C120" s="5" t="str">
        <f t="shared" si="7"/>
        <v>background_pa_scalar_cape_town</v>
      </c>
      <c r="D120" t="s">
        <v>170</v>
      </c>
      <c r="E120" t="s">
        <v>127</v>
      </c>
      <c r="G120" t="str">
        <f t="shared" ca="1" si="10"/>
        <v>All_city_list!L37</v>
      </c>
    </row>
    <row r="121" spans="3:7">
      <c r="C121" s="5" t="str">
        <f t="shared" si="7"/>
        <v>background_pa_scalar_medellin</v>
      </c>
      <c r="D121" t="s">
        <v>170</v>
      </c>
      <c r="E121" t="s">
        <v>128</v>
      </c>
      <c r="G121" t="str">
        <f t="shared" ca="1" si="10"/>
        <v>All_city_list!L37</v>
      </c>
    </row>
    <row r="122" spans="3:7">
      <c r="C122" s="5" t="str">
        <f t="shared" si="7"/>
        <v>background_pa_scalar_cali</v>
      </c>
      <c r="D122" t="s">
        <v>170</v>
      </c>
      <c r="E122" t="s">
        <v>129</v>
      </c>
      <c r="G122" t="str">
        <f t="shared" ca="1" si="10"/>
        <v>All_city_list!L37</v>
      </c>
    </row>
    <row r="123" spans="3:7">
      <c r="C123" s="5" t="str">
        <f t="shared" si="7"/>
        <v>background_pa_scalar_montevideo</v>
      </c>
      <c r="D123" t="s">
        <v>170</v>
      </c>
      <c r="E123" t="s">
        <v>130</v>
      </c>
      <c r="G123" t="str">
        <f t="shared" ca="1" si="10"/>
        <v>All_city_list!L37</v>
      </c>
    </row>
    <row r="124" spans="3:7">
      <c r="C124" s="5" t="str">
        <f t="shared" si="7"/>
        <v>background_pa_scalar_antofagasta</v>
      </c>
      <c r="D124" t="s">
        <v>170</v>
      </c>
      <c r="E124" t="s">
        <v>131</v>
      </c>
      <c r="G124" t="str">
        <f t="shared" ca="1" si="10"/>
        <v>All_city_list!L37</v>
      </c>
    </row>
    <row r="125" spans="3:7">
      <c r="C125" s="5" t="str">
        <f t="shared" si="7"/>
        <v>background_pa_scalar_arica</v>
      </c>
      <c r="D125" t="s">
        <v>170</v>
      </c>
      <c r="E125" t="s">
        <v>132</v>
      </c>
      <c r="G125" t="str">
        <f t="shared" ca="1" si="10"/>
        <v>All_city_list!L37</v>
      </c>
    </row>
    <row r="126" spans="3:7">
      <c r="C126" s="5" t="str">
        <f t="shared" si="7"/>
        <v>background_pa_scalar_copiapo</v>
      </c>
      <c r="D126" t="s">
        <v>170</v>
      </c>
      <c r="E126" t="s">
        <v>133</v>
      </c>
      <c r="G126" t="str">
        <f t="shared" ca="1" si="10"/>
        <v>All_city_list!L37</v>
      </c>
    </row>
    <row r="127" spans="3:7">
      <c r="C127" s="5" t="str">
        <f t="shared" si="7"/>
        <v>background_pa_scalar_coquimbo_laserena</v>
      </c>
      <c r="D127" t="s">
        <v>170</v>
      </c>
      <c r="E127" t="s">
        <v>134</v>
      </c>
      <c r="G127" t="str">
        <f t="shared" ca="1" si="10"/>
        <v>All_city_list!L37</v>
      </c>
    </row>
    <row r="128" spans="3:7">
      <c r="C128" s="5" t="str">
        <f t="shared" si="7"/>
        <v>background_pa_scalar_iquique_altohospicio</v>
      </c>
      <c r="D128" t="s">
        <v>170</v>
      </c>
      <c r="E128" t="s">
        <v>135</v>
      </c>
      <c r="G128" t="str">
        <f t="shared" ca="1" si="10"/>
        <v>All_city_list!L37</v>
      </c>
    </row>
    <row r="129" spans="3:7">
      <c r="C129" s="5" t="str">
        <f t="shared" si="7"/>
        <v>background_pa_scalar_osorno</v>
      </c>
      <c r="D129" t="s">
        <v>170</v>
      </c>
      <c r="E129" t="s">
        <v>136</v>
      </c>
      <c r="G129" t="str">
        <f t="shared" ca="1" si="10"/>
        <v>All_city_list!L37</v>
      </c>
    </row>
    <row r="130" spans="3:7">
      <c r="C130" s="5" t="str">
        <f t="shared" si="7"/>
        <v>background_pa_scalar_puerto_montt</v>
      </c>
      <c r="D130" t="s">
        <v>170</v>
      </c>
      <c r="E130" t="s">
        <v>137</v>
      </c>
      <c r="G130" t="str">
        <f t="shared" ca="1" si="10"/>
        <v>All_city_list!L37</v>
      </c>
    </row>
    <row r="131" spans="3:7">
      <c r="C131" s="5" t="str">
        <f t="shared" si="7"/>
        <v>background_pa_scalar_san_antonio</v>
      </c>
      <c r="D131" t="s">
        <v>170</v>
      </c>
      <c r="E131" t="s">
        <v>138</v>
      </c>
      <c r="G131" t="str">
        <f t="shared" ca="1" si="10"/>
        <v>All_city_list!L37</v>
      </c>
    </row>
    <row r="132" spans="3:7">
      <c r="C132" s="5" t="str">
        <f t="shared" si="7"/>
        <v>background_pa_scalar_temuco_padrelascasas</v>
      </c>
      <c r="D132" t="s">
        <v>170</v>
      </c>
      <c r="E132" t="s">
        <v>139</v>
      </c>
      <c r="G132" t="str">
        <f t="shared" ca="1" si="10"/>
        <v>All_city_list!L37</v>
      </c>
    </row>
    <row r="133" spans="3:7">
      <c r="C133" s="5" t="str">
        <f t="shared" si="7"/>
        <v>background_pa_scalar_valdivia</v>
      </c>
      <c r="D133" t="s">
        <v>170</v>
      </c>
      <c r="E133" t="s">
        <v>140</v>
      </c>
      <c r="G133" t="str">
        <f t="shared" ca="1" si="10"/>
        <v>All_city_list!L37</v>
      </c>
    </row>
    <row r="134" spans="3:7">
      <c r="C134" s="5" t="str">
        <f t="shared" si="7"/>
        <v>background_pa_scalar_gran_valparaiso</v>
      </c>
      <c r="D134" t="s">
        <v>170</v>
      </c>
      <c r="E134" t="s">
        <v>141</v>
      </c>
      <c r="G134" t="str">
        <f t="shared" ca="1" si="10"/>
        <v>All_city_list!L37</v>
      </c>
    </row>
    <row r="135" spans="3:7">
      <c r="C135" s="5" t="str">
        <f t="shared" ref="C135:C137" si="13">D135&amp;"_"&amp;E135</f>
        <v>background_pa_scalar_kisumu</v>
      </c>
      <c r="D135" t="s">
        <v>170</v>
      </c>
      <c r="E135" t="s">
        <v>143</v>
      </c>
      <c r="G135" t="str">
        <f t="shared" ca="1" si="10"/>
        <v>All_city_list!L37</v>
      </c>
    </row>
    <row r="136" spans="3:7">
      <c r="C136" s="5" t="str">
        <f t="shared" si="13"/>
        <v>background_pa_scalar_nairobi</v>
      </c>
      <c r="D136" t="s">
        <v>170</v>
      </c>
      <c r="E136" t="s">
        <v>142</v>
      </c>
      <c r="G136" t="str">
        <f t="shared" ca="1" si="10"/>
        <v>All_city_list!L37</v>
      </c>
    </row>
    <row r="137" spans="3:7">
      <c r="C137" s="5" t="str">
        <f t="shared" si="13"/>
        <v>background_pa_scalar_port_louis</v>
      </c>
      <c r="D137" t="s">
        <v>170</v>
      </c>
      <c r="E137" t="s">
        <v>144</v>
      </c>
      <c r="G137" t="str">
        <f t="shared" ca="1" si="10"/>
        <v>All_city_list!L37</v>
      </c>
    </row>
    <row r="138" spans="3:7">
      <c r="C138" s="5" t="str">
        <f>D138&amp;"_"&amp;E138</f>
        <v>bus_to_passenger_ratio_accra</v>
      </c>
      <c r="D138" s="28" t="s">
        <v>184</v>
      </c>
      <c r="E138" s="28" t="s">
        <v>117</v>
      </c>
      <c r="F138" s="28">
        <f ca="1">MATCH(C138,All_city_list!$D:$D,0)</f>
        <v>56</v>
      </c>
      <c r="G138" s="4" t="str">
        <f t="shared" ref="G138" ca="1" si="14">"All_city_list!L"&amp;F138</f>
        <v>All_city_list!L56</v>
      </c>
    </row>
    <row r="139" spans="3:7">
      <c r="C139" s="5" t="str">
        <f t="shared" si="7"/>
        <v>bus_to_passenger_ratio_sao_paulo</v>
      </c>
      <c r="D139" t="s">
        <v>184</v>
      </c>
      <c r="E139" t="s">
        <v>118</v>
      </c>
      <c r="G139" t="str">
        <f t="shared" ref="G139" ca="1" si="15">G138</f>
        <v>All_city_list!L56</v>
      </c>
    </row>
    <row r="140" spans="3:7">
      <c r="C140" s="5" t="str">
        <f t="shared" si="7"/>
        <v>bus_to_passenger_ratio_delhi</v>
      </c>
      <c r="D140" t="s">
        <v>184</v>
      </c>
      <c r="E140" t="s">
        <v>119</v>
      </c>
      <c r="G140" t="str">
        <f t="shared" ca="1" si="10"/>
        <v>All_city_list!L56</v>
      </c>
    </row>
    <row r="141" spans="3:7">
      <c r="C141" s="5" t="str">
        <f t="shared" ref="C141:C213" si="16">D141&amp;"_"&amp;E141</f>
        <v>bus_to_passenger_ratio_bangalore</v>
      </c>
      <c r="D141" t="s">
        <v>184</v>
      </c>
      <c r="E141" t="s">
        <v>120</v>
      </c>
      <c r="G141" t="str">
        <f t="shared" ca="1" si="10"/>
        <v>All_city_list!L56</v>
      </c>
    </row>
    <row r="142" spans="3:7">
      <c r="C142" s="5" t="str">
        <f t="shared" si="16"/>
        <v>bus_to_passenger_ratio_vizag</v>
      </c>
      <c r="D142" t="s">
        <v>184</v>
      </c>
      <c r="E142" t="s">
        <v>121</v>
      </c>
      <c r="G142" t="str">
        <f t="shared" ca="1" si="10"/>
        <v>All_city_list!L56</v>
      </c>
    </row>
    <row r="143" spans="3:7">
      <c r="C143" s="5" t="str">
        <f t="shared" si="16"/>
        <v>bus_to_passenger_ratio_belo_horizonte</v>
      </c>
      <c r="D143" t="s">
        <v>184</v>
      </c>
      <c r="E143" t="s">
        <v>122</v>
      </c>
      <c r="G143" t="str">
        <f t="shared" ca="1" si="10"/>
        <v>All_city_list!L56</v>
      </c>
    </row>
    <row r="144" spans="3:7">
      <c r="C144" s="5" t="str">
        <f t="shared" si="16"/>
        <v>bus_to_passenger_ratio_bogota</v>
      </c>
      <c r="D144" t="s">
        <v>184</v>
      </c>
      <c r="E144" t="s">
        <v>123</v>
      </c>
      <c r="G144" t="str">
        <f t="shared" ca="1" si="10"/>
        <v>All_city_list!L56</v>
      </c>
    </row>
    <row r="145" spans="3:7">
      <c r="C145" s="5" t="str">
        <f t="shared" si="16"/>
        <v>bus_to_passenger_ratio_santiago</v>
      </c>
      <c r="D145" t="s">
        <v>184</v>
      </c>
      <c r="E145" t="s">
        <v>124</v>
      </c>
      <c r="G145" t="str">
        <f t="shared" ca="1" si="10"/>
        <v>All_city_list!L56</v>
      </c>
    </row>
    <row r="146" spans="3:7">
      <c r="C146" s="5" t="str">
        <f t="shared" si="16"/>
        <v>bus_to_passenger_ratio_mexico_city</v>
      </c>
      <c r="D146" t="s">
        <v>184</v>
      </c>
      <c r="E146" t="s">
        <v>125</v>
      </c>
      <c r="G146" t="str">
        <f t="shared" ca="1" si="10"/>
        <v>All_city_list!L56</v>
      </c>
    </row>
    <row r="147" spans="3:7">
      <c r="C147" s="5" t="str">
        <f t="shared" si="16"/>
        <v>bus_to_passenger_ratio_buenos_aires</v>
      </c>
      <c r="D147" t="s">
        <v>184</v>
      </c>
      <c r="E147" t="s">
        <v>126</v>
      </c>
      <c r="G147" t="str">
        <f t="shared" ca="1" si="10"/>
        <v>All_city_list!L56</v>
      </c>
    </row>
    <row r="148" spans="3:7">
      <c r="C148" s="5" t="str">
        <f t="shared" si="16"/>
        <v>bus_to_passenger_ratio_cape_town</v>
      </c>
      <c r="D148" t="s">
        <v>184</v>
      </c>
      <c r="E148" t="s">
        <v>127</v>
      </c>
      <c r="G148" t="str">
        <f t="shared" ca="1" si="10"/>
        <v>All_city_list!L56</v>
      </c>
    </row>
    <row r="149" spans="3:7">
      <c r="C149" s="5" t="str">
        <f t="shared" si="16"/>
        <v>bus_to_passenger_ratio_medellin</v>
      </c>
      <c r="D149" t="s">
        <v>184</v>
      </c>
      <c r="E149" t="s">
        <v>128</v>
      </c>
      <c r="G149" t="str">
        <f t="shared" ca="1" si="10"/>
        <v>All_city_list!L56</v>
      </c>
    </row>
    <row r="150" spans="3:7">
      <c r="C150" s="5" t="str">
        <f t="shared" si="16"/>
        <v>bus_to_passenger_ratio_cali</v>
      </c>
      <c r="D150" t="s">
        <v>184</v>
      </c>
      <c r="E150" t="s">
        <v>129</v>
      </c>
      <c r="G150" t="str">
        <f t="shared" ca="1" si="10"/>
        <v>All_city_list!L56</v>
      </c>
    </row>
    <row r="151" spans="3:7">
      <c r="C151" s="5" t="str">
        <f t="shared" si="16"/>
        <v>bus_to_passenger_ratio_montevideo</v>
      </c>
      <c r="D151" t="s">
        <v>184</v>
      </c>
      <c r="E151" t="s">
        <v>130</v>
      </c>
      <c r="G151" t="str">
        <f t="shared" ca="1" si="10"/>
        <v>All_city_list!L56</v>
      </c>
    </row>
    <row r="152" spans="3:7">
      <c r="C152" s="5" t="str">
        <f t="shared" si="16"/>
        <v>bus_to_passenger_ratio_antofagasta</v>
      </c>
      <c r="D152" t="s">
        <v>184</v>
      </c>
      <c r="E152" t="s">
        <v>131</v>
      </c>
      <c r="G152" t="str">
        <f t="shared" ca="1" si="10"/>
        <v>All_city_list!L56</v>
      </c>
    </row>
    <row r="153" spans="3:7">
      <c r="C153" s="5" t="str">
        <f t="shared" si="16"/>
        <v>bus_to_passenger_ratio_arica</v>
      </c>
      <c r="D153" t="s">
        <v>184</v>
      </c>
      <c r="E153" t="s">
        <v>132</v>
      </c>
      <c r="G153" t="str">
        <f t="shared" ca="1" si="10"/>
        <v>All_city_list!L56</v>
      </c>
    </row>
    <row r="154" spans="3:7">
      <c r="C154" s="5" t="str">
        <f t="shared" si="16"/>
        <v>bus_to_passenger_ratio_copiapo</v>
      </c>
      <c r="D154" t="s">
        <v>184</v>
      </c>
      <c r="E154" t="s">
        <v>133</v>
      </c>
      <c r="G154" t="str">
        <f t="shared" ca="1" si="10"/>
        <v>All_city_list!L56</v>
      </c>
    </row>
    <row r="155" spans="3:7">
      <c r="C155" s="5" t="str">
        <f t="shared" si="16"/>
        <v>bus_to_passenger_ratio_coquimbo_laserena</v>
      </c>
      <c r="D155" t="s">
        <v>184</v>
      </c>
      <c r="E155" t="s">
        <v>134</v>
      </c>
      <c r="G155" t="str">
        <f t="shared" ca="1" si="10"/>
        <v>All_city_list!L56</v>
      </c>
    </row>
    <row r="156" spans="3:7">
      <c r="C156" s="5" t="str">
        <f t="shared" si="16"/>
        <v>bus_to_passenger_ratio_iquique_altohospicio</v>
      </c>
      <c r="D156" t="s">
        <v>184</v>
      </c>
      <c r="E156" t="s">
        <v>135</v>
      </c>
      <c r="G156" t="str">
        <f t="shared" ca="1" si="10"/>
        <v>All_city_list!L56</v>
      </c>
    </row>
    <row r="157" spans="3:7">
      <c r="C157" s="5" t="str">
        <f t="shared" si="16"/>
        <v>bus_to_passenger_ratio_osorno</v>
      </c>
      <c r="D157" t="s">
        <v>184</v>
      </c>
      <c r="E157" t="s">
        <v>136</v>
      </c>
      <c r="G157" t="str">
        <f t="shared" ca="1" si="10"/>
        <v>All_city_list!L56</v>
      </c>
    </row>
    <row r="158" spans="3:7">
      <c r="C158" s="5" t="str">
        <f t="shared" si="16"/>
        <v>bus_to_passenger_ratio_puerto_montt</v>
      </c>
      <c r="D158" t="s">
        <v>184</v>
      </c>
      <c r="E158" t="s">
        <v>137</v>
      </c>
      <c r="G158" t="str">
        <f t="shared" ca="1" si="10"/>
        <v>All_city_list!L56</v>
      </c>
    </row>
    <row r="159" spans="3:7">
      <c r="C159" s="5" t="str">
        <f t="shared" si="16"/>
        <v>bus_to_passenger_ratio_san_antonio</v>
      </c>
      <c r="D159" t="s">
        <v>184</v>
      </c>
      <c r="E159" t="s">
        <v>138</v>
      </c>
      <c r="G159" t="str">
        <f t="shared" ca="1" si="10"/>
        <v>All_city_list!L56</v>
      </c>
    </row>
    <row r="160" spans="3:7">
      <c r="C160" s="5" t="str">
        <f t="shared" si="16"/>
        <v>bus_to_passenger_ratio_temuco_padrelascasas</v>
      </c>
      <c r="D160" t="s">
        <v>184</v>
      </c>
      <c r="E160" t="s">
        <v>139</v>
      </c>
      <c r="G160" t="str">
        <f t="shared" ca="1" si="10"/>
        <v>All_city_list!L56</v>
      </c>
    </row>
    <row r="161" spans="3:7">
      <c r="C161" s="5" t="str">
        <f t="shared" si="16"/>
        <v>bus_to_passenger_ratio_valdivia</v>
      </c>
      <c r="D161" t="s">
        <v>184</v>
      </c>
      <c r="E161" t="s">
        <v>140</v>
      </c>
      <c r="G161" t="str">
        <f t="shared" ca="1" si="10"/>
        <v>All_city_list!L56</v>
      </c>
    </row>
    <row r="162" spans="3:7">
      <c r="C162" s="5" t="str">
        <f t="shared" si="16"/>
        <v>bus_to_passenger_ratio_gran_valparaiso</v>
      </c>
      <c r="D162" t="s">
        <v>184</v>
      </c>
      <c r="E162" t="s">
        <v>141</v>
      </c>
      <c r="G162" t="str">
        <f t="shared" ca="1" si="10"/>
        <v>All_city_list!L56</v>
      </c>
    </row>
    <row r="163" spans="3:7">
      <c r="C163" s="5" t="str">
        <f t="shared" ref="C163:C165" si="17">D163&amp;"_"&amp;E163</f>
        <v>bus_to_passenger_ratio_kisumu</v>
      </c>
      <c r="D163" t="s">
        <v>184</v>
      </c>
      <c r="E163" t="s">
        <v>143</v>
      </c>
      <c r="G163" t="str">
        <f t="shared" ca="1" si="10"/>
        <v>All_city_list!L56</v>
      </c>
    </row>
    <row r="164" spans="3:7">
      <c r="C164" s="5" t="str">
        <f t="shared" si="17"/>
        <v>bus_to_passenger_ratio_nairobi</v>
      </c>
      <c r="D164" t="s">
        <v>184</v>
      </c>
      <c r="E164" t="s">
        <v>142</v>
      </c>
      <c r="G164" t="str">
        <f t="shared" ca="1" si="10"/>
        <v>All_city_list!L56</v>
      </c>
    </row>
    <row r="165" spans="3:7">
      <c r="C165" s="5" t="str">
        <f t="shared" si="17"/>
        <v>bus_to_passenger_ratio_port_louis</v>
      </c>
      <c r="D165" t="s">
        <v>184</v>
      </c>
      <c r="E165" t="s">
        <v>144</v>
      </c>
      <c r="G165" t="str">
        <f t="shared" ca="1" si="10"/>
        <v>All_city_list!L56</v>
      </c>
    </row>
    <row r="166" spans="3:7">
      <c r="C166" s="5" t="str">
        <f t="shared" ref="C166:C168" si="18">D166&amp;"_"&amp;E166</f>
        <v>bus_to_passenger_ratio_kisumu</v>
      </c>
      <c r="D166" t="s">
        <v>184</v>
      </c>
      <c r="E166" t="s">
        <v>143</v>
      </c>
      <c r="G166" t="str">
        <f t="shared" ca="1" si="10"/>
        <v>All_city_list!L56</v>
      </c>
    </row>
    <row r="167" spans="3:7">
      <c r="C167" s="5" t="str">
        <f t="shared" si="18"/>
        <v>bus_to_passenger_ratio_nairobi</v>
      </c>
      <c r="D167" t="s">
        <v>184</v>
      </c>
      <c r="E167" t="s">
        <v>142</v>
      </c>
      <c r="G167" t="str">
        <f t="shared" ca="1" si="10"/>
        <v>All_city_list!L56</v>
      </c>
    </row>
    <row r="168" spans="3:7">
      <c r="C168" s="5" t="str">
        <f t="shared" si="18"/>
        <v>bus_to_passenger_ratio_port_louis</v>
      </c>
      <c r="D168" t="s">
        <v>184</v>
      </c>
      <c r="E168" t="s">
        <v>144</v>
      </c>
      <c r="G168" t="str">
        <f t="shared" ca="1" si="10"/>
        <v>All_city_list!L56</v>
      </c>
    </row>
    <row r="169" spans="3:7">
      <c r="C169" s="5" t="str">
        <f t="shared" si="16"/>
        <v>truck_to_car_ratio_accra</v>
      </c>
      <c r="D169" s="28" t="s">
        <v>185</v>
      </c>
      <c r="E169" s="28" t="s">
        <v>117</v>
      </c>
      <c r="F169" s="28">
        <f ca="1">MATCH(C169,All_city_list!$D:$D,0)</f>
        <v>59</v>
      </c>
      <c r="G169" s="4" t="str">
        <f t="shared" ref="G169" ca="1" si="19">"All_city_list!L"&amp;F169</f>
        <v>All_city_list!L59</v>
      </c>
    </row>
    <row r="170" spans="3:7">
      <c r="C170" s="5" t="str">
        <f t="shared" si="16"/>
        <v>truck_to_car_ratio_sao_paulo</v>
      </c>
      <c r="D170" t="s">
        <v>185</v>
      </c>
      <c r="E170" t="s">
        <v>118</v>
      </c>
      <c r="G170" t="str">
        <f t="shared" ref="G170" ca="1" si="20">G169</f>
        <v>All_city_list!L59</v>
      </c>
    </row>
    <row r="171" spans="3:7">
      <c r="C171" s="5" t="str">
        <f t="shared" si="16"/>
        <v>truck_to_car_ratio_delhi</v>
      </c>
      <c r="D171" t="s">
        <v>185</v>
      </c>
      <c r="E171" t="s">
        <v>119</v>
      </c>
      <c r="G171" t="str">
        <f t="shared" ca="1" si="10"/>
        <v>All_city_list!L59</v>
      </c>
    </row>
    <row r="172" spans="3:7">
      <c r="C172" s="5" t="str">
        <f t="shared" si="16"/>
        <v>truck_to_car_ratio_bangalore</v>
      </c>
      <c r="D172" t="s">
        <v>185</v>
      </c>
      <c r="E172" t="s">
        <v>120</v>
      </c>
      <c r="G172" t="str">
        <f t="shared" ca="1" si="10"/>
        <v>All_city_list!L59</v>
      </c>
    </row>
    <row r="173" spans="3:7">
      <c r="C173" s="5" t="str">
        <f t="shared" si="16"/>
        <v>truck_to_car_ratio_vizag</v>
      </c>
      <c r="D173" t="s">
        <v>185</v>
      </c>
      <c r="E173" t="s">
        <v>121</v>
      </c>
      <c r="G173" t="str">
        <f t="shared" ref="G173:G242" ca="1" si="21">G172</f>
        <v>All_city_list!L59</v>
      </c>
    </row>
    <row r="174" spans="3:7">
      <c r="C174" s="5" t="str">
        <f t="shared" si="16"/>
        <v>truck_to_car_ratio_belo_horizonte</v>
      </c>
      <c r="D174" t="s">
        <v>185</v>
      </c>
      <c r="E174" t="s">
        <v>122</v>
      </c>
      <c r="G174" t="str">
        <f t="shared" ca="1" si="21"/>
        <v>All_city_list!L59</v>
      </c>
    </row>
    <row r="175" spans="3:7">
      <c r="C175" s="5" t="str">
        <f t="shared" si="16"/>
        <v>truck_to_car_ratio_bogota</v>
      </c>
      <c r="D175" t="s">
        <v>185</v>
      </c>
      <c r="E175" t="s">
        <v>123</v>
      </c>
      <c r="G175" t="str">
        <f t="shared" ca="1" si="21"/>
        <v>All_city_list!L59</v>
      </c>
    </row>
    <row r="176" spans="3:7">
      <c r="C176" s="5" t="str">
        <f t="shared" si="16"/>
        <v>truck_to_car_ratio_santiago</v>
      </c>
      <c r="D176" t="s">
        <v>185</v>
      </c>
      <c r="E176" t="s">
        <v>124</v>
      </c>
      <c r="G176" t="str">
        <f t="shared" ca="1" si="21"/>
        <v>All_city_list!L59</v>
      </c>
    </row>
    <row r="177" spans="3:7">
      <c r="C177" s="5" t="str">
        <f t="shared" si="16"/>
        <v>truck_to_car_ratio_mexico_city</v>
      </c>
      <c r="D177" t="s">
        <v>185</v>
      </c>
      <c r="E177" t="s">
        <v>125</v>
      </c>
      <c r="G177" t="str">
        <f t="shared" ca="1" si="21"/>
        <v>All_city_list!L59</v>
      </c>
    </row>
    <row r="178" spans="3:7">
      <c r="C178" s="5" t="str">
        <f t="shared" si="16"/>
        <v>truck_to_car_ratio_buenos_aires</v>
      </c>
      <c r="D178" t="s">
        <v>185</v>
      </c>
      <c r="E178" t="s">
        <v>126</v>
      </c>
      <c r="G178" t="str">
        <f t="shared" ca="1" si="21"/>
        <v>All_city_list!L59</v>
      </c>
    </row>
    <row r="179" spans="3:7">
      <c r="C179" s="5" t="str">
        <f t="shared" si="16"/>
        <v>truck_to_car_ratio_cape_town</v>
      </c>
      <c r="D179" t="s">
        <v>185</v>
      </c>
      <c r="E179" t="s">
        <v>127</v>
      </c>
      <c r="G179" t="str">
        <f t="shared" ca="1" si="21"/>
        <v>All_city_list!L59</v>
      </c>
    </row>
    <row r="180" spans="3:7">
      <c r="C180" s="5" t="str">
        <f t="shared" si="16"/>
        <v>truck_to_car_ratio_medellin</v>
      </c>
      <c r="D180" t="s">
        <v>185</v>
      </c>
      <c r="E180" t="s">
        <v>128</v>
      </c>
      <c r="G180" t="str">
        <f t="shared" ca="1" si="21"/>
        <v>All_city_list!L59</v>
      </c>
    </row>
    <row r="181" spans="3:7">
      <c r="C181" s="5" t="str">
        <f t="shared" si="16"/>
        <v>truck_to_car_ratio_cali</v>
      </c>
      <c r="D181" t="s">
        <v>185</v>
      </c>
      <c r="E181" t="s">
        <v>129</v>
      </c>
      <c r="G181" t="str">
        <f t="shared" ca="1" si="21"/>
        <v>All_city_list!L59</v>
      </c>
    </row>
    <row r="182" spans="3:7">
      <c r="C182" s="5" t="str">
        <f t="shared" si="16"/>
        <v>truck_to_car_ratio_montevideo</v>
      </c>
      <c r="D182" t="s">
        <v>185</v>
      </c>
      <c r="E182" t="s">
        <v>130</v>
      </c>
      <c r="G182" t="str">
        <f t="shared" ca="1" si="21"/>
        <v>All_city_list!L59</v>
      </c>
    </row>
    <row r="183" spans="3:7">
      <c r="C183" s="5" t="str">
        <f t="shared" si="16"/>
        <v>truck_to_car_ratio_antofagasta</v>
      </c>
      <c r="D183" t="s">
        <v>185</v>
      </c>
      <c r="E183" t="s">
        <v>131</v>
      </c>
      <c r="G183" t="str">
        <f t="shared" ca="1" si="21"/>
        <v>All_city_list!L59</v>
      </c>
    </row>
    <row r="184" spans="3:7">
      <c r="C184" s="5" t="str">
        <f t="shared" si="16"/>
        <v>truck_to_car_ratio_arica</v>
      </c>
      <c r="D184" t="s">
        <v>185</v>
      </c>
      <c r="E184" t="s">
        <v>132</v>
      </c>
      <c r="G184" t="str">
        <f t="shared" ca="1" si="21"/>
        <v>All_city_list!L59</v>
      </c>
    </row>
    <row r="185" spans="3:7">
      <c r="C185" s="5" t="str">
        <f t="shared" si="16"/>
        <v>truck_to_car_ratio_copiapo</v>
      </c>
      <c r="D185" t="s">
        <v>185</v>
      </c>
      <c r="E185" t="s">
        <v>133</v>
      </c>
      <c r="G185" t="str">
        <f t="shared" ca="1" si="21"/>
        <v>All_city_list!L59</v>
      </c>
    </row>
    <row r="186" spans="3:7">
      <c r="C186" s="5" t="str">
        <f t="shared" si="16"/>
        <v>truck_to_car_ratio_coquimbo_laserena</v>
      </c>
      <c r="D186" t="s">
        <v>185</v>
      </c>
      <c r="E186" t="s">
        <v>134</v>
      </c>
      <c r="G186" t="str">
        <f t="shared" ca="1" si="21"/>
        <v>All_city_list!L59</v>
      </c>
    </row>
    <row r="187" spans="3:7">
      <c r="C187" s="5" t="str">
        <f t="shared" si="16"/>
        <v>truck_to_car_ratio_iquique_altohospicio</v>
      </c>
      <c r="D187" t="s">
        <v>185</v>
      </c>
      <c r="E187" t="s">
        <v>135</v>
      </c>
      <c r="G187" t="str">
        <f t="shared" ca="1" si="21"/>
        <v>All_city_list!L59</v>
      </c>
    </row>
    <row r="188" spans="3:7">
      <c r="C188" s="5" t="str">
        <f t="shared" si="16"/>
        <v>truck_to_car_ratio_osorno</v>
      </c>
      <c r="D188" t="s">
        <v>185</v>
      </c>
      <c r="E188" t="s">
        <v>136</v>
      </c>
      <c r="G188" t="str">
        <f t="shared" ca="1" si="21"/>
        <v>All_city_list!L59</v>
      </c>
    </row>
    <row r="189" spans="3:7">
      <c r="C189" s="5" t="str">
        <f t="shared" si="16"/>
        <v>truck_to_car_ratio_puerto_montt</v>
      </c>
      <c r="D189" t="s">
        <v>185</v>
      </c>
      <c r="E189" t="s">
        <v>137</v>
      </c>
      <c r="G189" t="str">
        <f t="shared" ca="1" si="21"/>
        <v>All_city_list!L59</v>
      </c>
    </row>
    <row r="190" spans="3:7">
      <c r="C190" s="5" t="str">
        <f t="shared" si="16"/>
        <v>truck_to_car_ratio_san_antonio</v>
      </c>
      <c r="D190" t="s">
        <v>185</v>
      </c>
      <c r="E190" t="s">
        <v>138</v>
      </c>
      <c r="G190" t="str">
        <f t="shared" ca="1" si="21"/>
        <v>All_city_list!L59</v>
      </c>
    </row>
    <row r="191" spans="3:7">
      <c r="C191" s="5" t="str">
        <f t="shared" si="16"/>
        <v>truck_to_car_ratio_temuco_padrelascasas</v>
      </c>
      <c r="D191" t="s">
        <v>185</v>
      </c>
      <c r="E191" t="s">
        <v>139</v>
      </c>
      <c r="G191" t="str">
        <f t="shared" ca="1" si="21"/>
        <v>All_city_list!L59</v>
      </c>
    </row>
    <row r="192" spans="3:7">
      <c r="C192" s="5" t="str">
        <f t="shared" si="16"/>
        <v>truck_to_car_ratio_valdivia</v>
      </c>
      <c r="D192" t="s">
        <v>185</v>
      </c>
      <c r="E192" t="s">
        <v>140</v>
      </c>
      <c r="G192" t="str">
        <f t="shared" ca="1" si="21"/>
        <v>All_city_list!L59</v>
      </c>
    </row>
    <row r="193" spans="3:7">
      <c r="C193" s="5" t="str">
        <f t="shared" si="16"/>
        <v>truck_to_car_ratio_gran_valparaiso</v>
      </c>
      <c r="D193" t="s">
        <v>185</v>
      </c>
      <c r="E193" t="s">
        <v>141</v>
      </c>
      <c r="G193" t="str">
        <f t="shared" ca="1" si="21"/>
        <v>All_city_list!L59</v>
      </c>
    </row>
    <row r="194" spans="3:7">
      <c r="C194" s="5" t="str">
        <f t="shared" ref="C194:C196" si="22">D194&amp;"_"&amp;E194</f>
        <v>truck_to_car_ratio_kisumu</v>
      </c>
      <c r="D194" t="s">
        <v>185</v>
      </c>
      <c r="E194" t="s">
        <v>143</v>
      </c>
      <c r="G194" t="str">
        <f t="shared" ca="1" si="21"/>
        <v>All_city_list!L59</v>
      </c>
    </row>
    <row r="195" spans="3:7">
      <c r="C195" s="5" t="str">
        <f t="shared" si="22"/>
        <v>truck_to_car_ratio_nairobi</v>
      </c>
      <c r="D195" t="s">
        <v>185</v>
      </c>
      <c r="E195" t="s">
        <v>142</v>
      </c>
      <c r="G195" t="str">
        <f t="shared" ca="1" si="21"/>
        <v>All_city_list!L59</v>
      </c>
    </row>
    <row r="196" spans="3:7">
      <c r="C196" s="5" t="str">
        <f t="shared" si="22"/>
        <v>truck_to_car_ratio_port_louis</v>
      </c>
      <c r="D196" t="s">
        <v>185</v>
      </c>
      <c r="E196" t="s">
        <v>144</v>
      </c>
      <c r="G196" t="str">
        <f t="shared" ca="1" si="21"/>
        <v>All_city_list!L59</v>
      </c>
    </row>
    <row r="197" spans="3:7">
      <c r="C197" s="5" t="str">
        <f t="shared" si="16"/>
        <v>distance_scalar_car_taxi_accra</v>
      </c>
      <c r="D197" s="28" t="s">
        <v>187</v>
      </c>
      <c r="E197" s="28" t="s">
        <v>117</v>
      </c>
      <c r="F197" s="28">
        <f ca="1">MATCH(C197,All_city_list!$D:$D,0)</f>
        <v>63</v>
      </c>
      <c r="G197" s="4" t="str">
        <f t="shared" ref="G197" ca="1" si="23">"All_city_list!L"&amp;F197</f>
        <v>All_city_list!L63</v>
      </c>
    </row>
    <row r="198" spans="3:7">
      <c r="C198" s="5" t="str">
        <f t="shared" si="16"/>
        <v>distance_scalar_car_taxi_sao_paulo</v>
      </c>
      <c r="D198" s="7" t="s">
        <v>187</v>
      </c>
      <c r="E198" t="s">
        <v>118</v>
      </c>
      <c r="G198" t="str">
        <f t="shared" ref="G198" ca="1" si="24">G197</f>
        <v>All_city_list!L63</v>
      </c>
    </row>
    <row r="199" spans="3:7">
      <c r="C199" s="5" t="str">
        <f t="shared" si="16"/>
        <v>distance_scalar_car_taxi_delhi</v>
      </c>
      <c r="D199" s="7" t="s">
        <v>187</v>
      </c>
      <c r="E199" t="s">
        <v>119</v>
      </c>
      <c r="G199" t="str">
        <f t="shared" ca="1" si="21"/>
        <v>All_city_list!L63</v>
      </c>
    </row>
    <row r="200" spans="3:7">
      <c r="C200" s="5" t="str">
        <f t="shared" si="16"/>
        <v>distance_scalar_car_taxi_bangalore</v>
      </c>
      <c r="D200" s="7" t="s">
        <v>187</v>
      </c>
      <c r="E200" t="s">
        <v>120</v>
      </c>
      <c r="G200" t="str">
        <f t="shared" ca="1" si="21"/>
        <v>All_city_list!L63</v>
      </c>
    </row>
    <row r="201" spans="3:7">
      <c r="C201" s="5" t="str">
        <f t="shared" si="16"/>
        <v>distance_scalar_car_taxi_vizag</v>
      </c>
      <c r="D201" s="7" t="s">
        <v>187</v>
      </c>
      <c r="E201" t="s">
        <v>121</v>
      </c>
      <c r="G201" t="str">
        <f t="shared" ca="1" si="21"/>
        <v>All_city_list!L63</v>
      </c>
    </row>
    <row r="202" spans="3:7">
      <c r="C202" s="5" t="str">
        <f t="shared" si="16"/>
        <v>distance_scalar_car_taxi_belo_horizonte</v>
      </c>
      <c r="D202" s="7" t="s">
        <v>187</v>
      </c>
      <c r="E202" t="s">
        <v>122</v>
      </c>
      <c r="G202" t="str">
        <f t="shared" ca="1" si="21"/>
        <v>All_city_list!L63</v>
      </c>
    </row>
    <row r="203" spans="3:7">
      <c r="C203" s="5" t="str">
        <f t="shared" si="16"/>
        <v>distance_scalar_car_taxi_bogota</v>
      </c>
      <c r="D203" s="7" t="s">
        <v>187</v>
      </c>
      <c r="E203" t="s">
        <v>123</v>
      </c>
      <c r="G203" t="str">
        <f t="shared" ca="1" si="21"/>
        <v>All_city_list!L63</v>
      </c>
    </row>
    <row r="204" spans="3:7">
      <c r="C204" s="5" t="str">
        <f t="shared" si="16"/>
        <v>distance_scalar_car_taxi_santiago</v>
      </c>
      <c r="D204" s="7" t="s">
        <v>187</v>
      </c>
      <c r="E204" t="s">
        <v>124</v>
      </c>
      <c r="G204" t="str">
        <f t="shared" ca="1" si="21"/>
        <v>All_city_list!L63</v>
      </c>
    </row>
    <row r="205" spans="3:7">
      <c r="C205" s="5" t="str">
        <f t="shared" si="16"/>
        <v>distance_scalar_car_taxi_mexico_city</v>
      </c>
      <c r="D205" s="7" t="s">
        <v>187</v>
      </c>
      <c r="E205" t="s">
        <v>125</v>
      </c>
      <c r="G205" t="str">
        <f t="shared" ca="1" si="21"/>
        <v>All_city_list!L63</v>
      </c>
    </row>
    <row r="206" spans="3:7">
      <c r="C206" s="5" t="str">
        <f t="shared" si="16"/>
        <v>distance_scalar_car_taxi_buenos_aires</v>
      </c>
      <c r="D206" s="7" t="s">
        <v>187</v>
      </c>
      <c r="E206" t="s">
        <v>126</v>
      </c>
      <c r="G206" t="str">
        <f t="shared" ca="1" si="21"/>
        <v>All_city_list!L63</v>
      </c>
    </row>
    <row r="207" spans="3:7">
      <c r="C207" s="5" t="str">
        <f t="shared" si="16"/>
        <v>distance_scalar_car_taxi_cape_town</v>
      </c>
      <c r="D207" s="7" t="s">
        <v>187</v>
      </c>
      <c r="E207" t="s">
        <v>127</v>
      </c>
      <c r="G207" t="str">
        <f t="shared" ca="1" si="21"/>
        <v>All_city_list!L63</v>
      </c>
    </row>
    <row r="208" spans="3:7">
      <c r="C208" s="5" t="str">
        <f t="shared" si="16"/>
        <v>distance_scalar_car_taxi_medellin</v>
      </c>
      <c r="D208" s="7" t="s">
        <v>187</v>
      </c>
      <c r="E208" t="s">
        <v>128</v>
      </c>
      <c r="G208" t="str">
        <f t="shared" ca="1" si="21"/>
        <v>All_city_list!L63</v>
      </c>
    </row>
    <row r="209" spans="3:7">
      <c r="C209" s="5" t="str">
        <f t="shared" si="16"/>
        <v>distance_scalar_car_taxi_cali</v>
      </c>
      <c r="D209" s="7" t="s">
        <v>187</v>
      </c>
      <c r="E209" t="s">
        <v>129</v>
      </c>
      <c r="G209" t="str">
        <f t="shared" ca="1" si="21"/>
        <v>All_city_list!L63</v>
      </c>
    </row>
    <row r="210" spans="3:7">
      <c r="C210" s="5" t="str">
        <f t="shared" si="16"/>
        <v>distance_scalar_car_taxi_montevideo</v>
      </c>
      <c r="D210" s="7" t="s">
        <v>187</v>
      </c>
      <c r="E210" t="s">
        <v>130</v>
      </c>
      <c r="G210" t="str">
        <f t="shared" ca="1" si="21"/>
        <v>All_city_list!L63</v>
      </c>
    </row>
    <row r="211" spans="3:7">
      <c r="C211" s="5" t="str">
        <f t="shared" si="16"/>
        <v>distance_scalar_car_taxi_antofagasta</v>
      </c>
      <c r="D211" s="7" t="s">
        <v>187</v>
      </c>
      <c r="E211" t="s">
        <v>131</v>
      </c>
      <c r="G211" t="str">
        <f t="shared" ca="1" si="21"/>
        <v>All_city_list!L63</v>
      </c>
    </row>
    <row r="212" spans="3:7">
      <c r="C212" s="5" t="str">
        <f t="shared" si="16"/>
        <v>distance_scalar_car_taxi_arica</v>
      </c>
      <c r="D212" s="7" t="s">
        <v>187</v>
      </c>
      <c r="E212" t="s">
        <v>132</v>
      </c>
      <c r="G212" t="str">
        <f t="shared" ca="1" si="21"/>
        <v>All_city_list!L63</v>
      </c>
    </row>
    <row r="213" spans="3:7">
      <c r="C213" s="5" t="str">
        <f t="shared" si="16"/>
        <v>distance_scalar_car_taxi_copiapo</v>
      </c>
      <c r="D213" s="7" t="s">
        <v>187</v>
      </c>
      <c r="E213" t="s">
        <v>133</v>
      </c>
      <c r="G213" t="str">
        <f t="shared" ca="1" si="21"/>
        <v>All_city_list!L63</v>
      </c>
    </row>
    <row r="214" spans="3:7">
      <c r="C214" s="5" t="str">
        <f t="shared" ref="C214:C286" si="25">D214&amp;"_"&amp;E214</f>
        <v>distance_scalar_car_taxi_coquimbo_laserena</v>
      </c>
      <c r="D214" s="7" t="s">
        <v>187</v>
      </c>
      <c r="E214" t="s">
        <v>134</v>
      </c>
      <c r="G214" t="str">
        <f t="shared" ca="1" si="21"/>
        <v>All_city_list!L63</v>
      </c>
    </row>
    <row r="215" spans="3:7">
      <c r="C215" s="5" t="str">
        <f t="shared" si="25"/>
        <v>distance_scalar_car_taxi_iquique_altohospicio</v>
      </c>
      <c r="D215" s="7" t="s">
        <v>187</v>
      </c>
      <c r="E215" t="s">
        <v>135</v>
      </c>
      <c r="G215" t="str">
        <f t="shared" ca="1" si="21"/>
        <v>All_city_list!L63</v>
      </c>
    </row>
    <row r="216" spans="3:7">
      <c r="C216" s="5" t="str">
        <f t="shared" si="25"/>
        <v>distance_scalar_car_taxi_osorno</v>
      </c>
      <c r="D216" s="7" t="s">
        <v>187</v>
      </c>
      <c r="E216" t="s">
        <v>136</v>
      </c>
      <c r="G216" t="str">
        <f t="shared" ca="1" si="21"/>
        <v>All_city_list!L63</v>
      </c>
    </row>
    <row r="217" spans="3:7">
      <c r="C217" s="5" t="str">
        <f t="shared" si="25"/>
        <v>distance_scalar_car_taxi_puerto_montt</v>
      </c>
      <c r="D217" s="7" t="s">
        <v>187</v>
      </c>
      <c r="E217" t="s">
        <v>137</v>
      </c>
      <c r="G217" t="str">
        <f t="shared" ca="1" si="21"/>
        <v>All_city_list!L63</v>
      </c>
    </row>
    <row r="218" spans="3:7">
      <c r="C218" s="5" t="str">
        <f t="shared" si="25"/>
        <v>distance_scalar_car_taxi_san_antonio</v>
      </c>
      <c r="D218" s="7" t="s">
        <v>187</v>
      </c>
      <c r="E218" t="s">
        <v>138</v>
      </c>
      <c r="G218" t="str">
        <f t="shared" ca="1" si="21"/>
        <v>All_city_list!L63</v>
      </c>
    </row>
    <row r="219" spans="3:7">
      <c r="C219" s="5" t="str">
        <f t="shared" si="25"/>
        <v>distance_scalar_car_taxi_temuco_padrelascasas</v>
      </c>
      <c r="D219" s="7" t="s">
        <v>187</v>
      </c>
      <c r="E219" t="s">
        <v>139</v>
      </c>
      <c r="G219" t="str">
        <f t="shared" ca="1" si="21"/>
        <v>All_city_list!L63</v>
      </c>
    </row>
    <row r="220" spans="3:7">
      <c r="C220" s="5" t="str">
        <f t="shared" si="25"/>
        <v>distance_scalar_car_taxi_valdivia</v>
      </c>
      <c r="D220" s="7" t="s">
        <v>187</v>
      </c>
      <c r="E220" t="s">
        <v>140</v>
      </c>
      <c r="G220" t="str">
        <f t="shared" ca="1" si="21"/>
        <v>All_city_list!L63</v>
      </c>
    </row>
    <row r="221" spans="3:7">
      <c r="C221" s="5" t="str">
        <f t="shared" si="25"/>
        <v>distance_scalar_car_taxi_gran_valparaiso</v>
      </c>
      <c r="D221" s="7" t="s">
        <v>187</v>
      </c>
      <c r="E221" t="s">
        <v>141</v>
      </c>
      <c r="G221" t="str">
        <f t="shared" ca="1" si="21"/>
        <v>All_city_list!L63</v>
      </c>
    </row>
    <row r="222" spans="3:7">
      <c r="C222" s="5" t="str">
        <f t="shared" ref="C222:C224" si="26">D222&amp;"_"&amp;E222</f>
        <v>distance_scalar_car_taxi_kisumu</v>
      </c>
      <c r="D222" s="7" t="s">
        <v>187</v>
      </c>
      <c r="E222" t="s">
        <v>143</v>
      </c>
      <c r="G222" t="str">
        <f t="shared" ca="1" si="21"/>
        <v>All_city_list!L63</v>
      </c>
    </row>
    <row r="223" spans="3:7">
      <c r="C223" s="5" t="str">
        <f t="shared" si="26"/>
        <v>distance_scalar_car_taxi_nairobi</v>
      </c>
      <c r="D223" s="7" t="s">
        <v>187</v>
      </c>
      <c r="E223" t="s">
        <v>142</v>
      </c>
      <c r="G223" t="str">
        <f t="shared" ca="1" si="21"/>
        <v>All_city_list!L63</v>
      </c>
    </row>
    <row r="224" spans="3:7">
      <c r="C224" s="5" t="str">
        <f t="shared" si="26"/>
        <v>distance_scalar_car_taxi_port_louis</v>
      </c>
      <c r="D224" s="7" t="s">
        <v>187</v>
      </c>
      <c r="E224" t="s">
        <v>144</v>
      </c>
      <c r="G224" t="str">
        <f t="shared" ca="1" si="21"/>
        <v>All_city_list!L63</v>
      </c>
    </row>
    <row r="225" spans="3:7">
      <c r="C225" s="5" t="str">
        <f t="shared" si="25"/>
        <v>distance_scalar_motorcycle_accra</v>
      </c>
      <c r="D225" s="28" t="s">
        <v>188</v>
      </c>
      <c r="E225" s="28" t="s">
        <v>117</v>
      </c>
      <c r="F225" s="28">
        <f ca="1">MATCH(C225,All_city_list!$D:$D,0)</f>
        <v>66</v>
      </c>
      <c r="G225" s="4" t="str">
        <f t="shared" ref="G225" ca="1" si="27">"All_city_list!L"&amp;F225</f>
        <v>All_city_list!L66</v>
      </c>
    </row>
    <row r="226" spans="3:7">
      <c r="C226" s="5" t="str">
        <f t="shared" si="25"/>
        <v>distance_scalar_motorcycle_sao_paulo</v>
      </c>
      <c r="D226" s="7" t="s">
        <v>188</v>
      </c>
      <c r="E226" t="s">
        <v>118</v>
      </c>
      <c r="G226" t="str">
        <f t="shared" ref="G226" ca="1" si="28">G225</f>
        <v>All_city_list!L66</v>
      </c>
    </row>
    <row r="227" spans="3:7">
      <c r="C227" s="5" t="str">
        <f t="shared" si="25"/>
        <v>distance_scalar_motorcycle_delhi</v>
      </c>
      <c r="D227" s="7" t="s">
        <v>188</v>
      </c>
      <c r="E227" t="s">
        <v>119</v>
      </c>
      <c r="G227" t="str">
        <f t="shared" ca="1" si="21"/>
        <v>All_city_list!L66</v>
      </c>
    </row>
    <row r="228" spans="3:7">
      <c r="C228" s="5" t="str">
        <f t="shared" si="25"/>
        <v>distance_scalar_motorcycle_bangalore</v>
      </c>
      <c r="D228" s="7" t="s">
        <v>188</v>
      </c>
      <c r="E228" t="s">
        <v>120</v>
      </c>
      <c r="G228" t="str">
        <f t="shared" ca="1" si="21"/>
        <v>All_city_list!L66</v>
      </c>
    </row>
    <row r="229" spans="3:7">
      <c r="C229" s="5" t="str">
        <f t="shared" si="25"/>
        <v>distance_scalar_motorcycle_vizag</v>
      </c>
      <c r="D229" s="7" t="s">
        <v>188</v>
      </c>
      <c r="E229" t="s">
        <v>121</v>
      </c>
      <c r="G229" t="str">
        <f t="shared" ca="1" si="21"/>
        <v>All_city_list!L66</v>
      </c>
    </row>
    <row r="230" spans="3:7">
      <c r="C230" s="5" t="str">
        <f t="shared" si="25"/>
        <v>distance_scalar_motorcycle_belo_horizonte</v>
      </c>
      <c r="D230" s="7" t="s">
        <v>188</v>
      </c>
      <c r="E230" t="s">
        <v>122</v>
      </c>
      <c r="G230" t="str">
        <f t="shared" ca="1" si="21"/>
        <v>All_city_list!L66</v>
      </c>
    </row>
    <row r="231" spans="3:7">
      <c r="C231" s="5" t="str">
        <f t="shared" si="25"/>
        <v>distance_scalar_motorcycle_bogota</v>
      </c>
      <c r="D231" s="7" t="s">
        <v>188</v>
      </c>
      <c r="E231" t="s">
        <v>123</v>
      </c>
      <c r="G231" t="str">
        <f t="shared" ca="1" si="21"/>
        <v>All_city_list!L66</v>
      </c>
    </row>
    <row r="232" spans="3:7">
      <c r="C232" s="5" t="str">
        <f t="shared" si="25"/>
        <v>distance_scalar_motorcycle_santiago</v>
      </c>
      <c r="D232" s="7" t="s">
        <v>188</v>
      </c>
      <c r="E232" t="s">
        <v>124</v>
      </c>
      <c r="G232" t="str">
        <f t="shared" ca="1" si="21"/>
        <v>All_city_list!L66</v>
      </c>
    </row>
    <row r="233" spans="3:7">
      <c r="C233" s="5" t="str">
        <f t="shared" si="25"/>
        <v>distance_scalar_motorcycle_mexico_city</v>
      </c>
      <c r="D233" s="7" t="s">
        <v>188</v>
      </c>
      <c r="E233" t="s">
        <v>125</v>
      </c>
      <c r="G233" t="str">
        <f t="shared" ca="1" si="21"/>
        <v>All_city_list!L66</v>
      </c>
    </row>
    <row r="234" spans="3:7">
      <c r="C234" s="5" t="str">
        <f t="shared" si="25"/>
        <v>distance_scalar_motorcycle_buenos_aires</v>
      </c>
      <c r="D234" s="7" t="s">
        <v>188</v>
      </c>
      <c r="E234" t="s">
        <v>126</v>
      </c>
      <c r="G234" t="str">
        <f t="shared" ca="1" si="21"/>
        <v>All_city_list!L66</v>
      </c>
    </row>
    <row r="235" spans="3:7">
      <c r="C235" s="5" t="str">
        <f t="shared" si="25"/>
        <v>distance_scalar_motorcycle_cape_town</v>
      </c>
      <c r="D235" s="7" t="s">
        <v>188</v>
      </c>
      <c r="E235" t="s">
        <v>127</v>
      </c>
      <c r="G235" t="str">
        <f t="shared" ca="1" si="21"/>
        <v>All_city_list!L66</v>
      </c>
    </row>
    <row r="236" spans="3:7">
      <c r="C236" s="5" t="str">
        <f t="shared" si="25"/>
        <v>distance_scalar_motorcycle_medellin</v>
      </c>
      <c r="D236" s="7" t="s">
        <v>188</v>
      </c>
      <c r="E236" t="s">
        <v>128</v>
      </c>
      <c r="G236" t="str">
        <f t="shared" ca="1" si="21"/>
        <v>All_city_list!L66</v>
      </c>
    </row>
    <row r="237" spans="3:7">
      <c r="C237" s="5" t="str">
        <f t="shared" si="25"/>
        <v>distance_scalar_motorcycle_cali</v>
      </c>
      <c r="D237" s="7" t="s">
        <v>188</v>
      </c>
      <c r="E237" t="s">
        <v>129</v>
      </c>
      <c r="G237" t="str">
        <f t="shared" ca="1" si="21"/>
        <v>All_city_list!L66</v>
      </c>
    </row>
    <row r="238" spans="3:7">
      <c r="C238" s="5" t="str">
        <f t="shared" si="25"/>
        <v>distance_scalar_motorcycle_montevideo</v>
      </c>
      <c r="D238" s="7" t="s">
        <v>188</v>
      </c>
      <c r="E238" t="s">
        <v>130</v>
      </c>
      <c r="G238" t="str">
        <f t="shared" ca="1" si="21"/>
        <v>All_city_list!L66</v>
      </c>
    </row>
    <row r="239" spans="3:7">
      <c r="C239" s="5" t="str">
        <f t="shared" si="25"/>
        <v>distance_scalar_motorcycle_antofagasta</v>
      </c>
      <c r="D239" s="7" t="s">
        <v>188</v>
      </c>
      <c r="E239" t="s">
        <v>131</v>
      </c>
      <c r="G239" t="str">
        <f t="shared" ca="1" si="21"/>
        <v>All_city_list!L66</v>
      </c>
    </row>
    <row r="240" spans="3:7">
      <c r="C240" s="5" t="str">
        <f t="shared" si="25"/>
        <v>distance_scalar_motorcycle_arica</v>
      </c>
      <c r="D240" s="7" t="s">
        <v>188</v>
      </c>
      <c r="E240" t="s">
        <v>132</v>
      </c>
      <c r="G240" t="str">
        <f t="shared" ca="1" si="21"/>
        <v>All_city_list!L66</v>
      </c>
    </row>
    <row r="241" spans="3:7">
      <c r="C241" s="5" t="str">
        <f t="shared" si="25"/>
        <v>distance_scalar_motorcycle_copiapo</v>
      </c>
      <c r="D241" s="7" t="s">
        <v>188</v>
      </c>
      <c r="E241" t="s">
        <v>133</v>
      </c>
      <c r="G241" t="str">
        <f t="shared" ca="1" si="21"/>
        <v>All_city_list!L66</v>
      </c>
    </row>
    <row r="242" spans="3:7">
      <c r="C242" s="5" t="str">
        <f t="shared" si="25"/>
        <v>distance_scalar_motorcycle_coquimbo_laserena</v>
      </c>
      <c r="D242" s="7" t="s">
        <v>188</v>
      </c>
      <c r="E242" t="s">
        <v>134</v>
      </c>
      <c r="G242" t="str">
        <f t="shared" ca="1" si="21"/>
        <v>All_city_list!L66</v>
      </c>
    </row>
    <row r="243" spans="3:7">
      <c r="C243" s="5" t="str">
        <f t="shared" si="25"/>
        <v>distance_scalar_motorcycle_iquique_altohospicio</v>
      </c>
      <c r="D243" s="7" t="s">
        <v>188</v>
      </c>
      <c r="E243" t="s">
        <v>135</v>
      </c>
      <c r="G243" t="str">
        <f t="shared" ref="G243:G315" ca="1" si="29">G242</f>
        <v>All_city_list!L66</v>
      </c>
    </row>
    <row r="244" spans="3:7">
      <c r="C244" s="5" t="str">
        <f t="shared" si="25"/>
        <v>distance_scalar_motorcycle_osorno</v>
      </c>
      <c r="D244" s="7" t="s">
        <v>188</v>
      </c>
      <c r="E244" t="s">
        <v>136</v>
      </c>
      <c r="G244" t="str">
        <f t="shared" ca="1" si="29"/>
        <v>All_city_list!L66</v>
      </c>
    </row>
    <row r="245" spans="3:7">
      <c r="C245" s="5" t="str">
        <f t="shared" si="25"/>
        <v>distance_scalar_motorcycle_puerto_montt</v>
      </c>
      <c r="D245" s="7" t="s">
        <v>188</v>
      </c>
      <c r="E245" t="s">
        <v>137</v>
      </c>
      <c r="G245" t="str">
        <f t="shared" ca="1" si="29"/>
        <v>All_city_list!L66</v>
      </c>
    </row>
    <row r="246" spans="3:7">
      <c r="C246" s="5" t="str">
        <f t="shared" si="25"/>
        <v>distance_scalar_motorcycle_san_antonio</v>
      </c>
      <c r="D246" s="7" t="s">
        <v>188</v>
      </c>
      <c r="E246" t="s">
        <v>138</v>
      </c>
      <c r="G246" t="str">
        <f t="shared" ca="1" si="29"/>
        <v>All_city_list!L66</v>
      </c>
    </row>
    <row r="247" spans="3:7">
      <c r="C247" s="5" t="str">
        <f t="shared" si="25"/>
        <v>distance_scalar_motorcycle_temuco_padrelascasas</v>
      </c>
      <c r="D247" s="7" t="s">
        <v>188</v>
      </c>
      <c r="E247" t="s">
        <v>139</v>
      </c>
      <c r="G247" t="str">
        <f t="shared" ca="1" si="29"/>
        <v>All_city_list!L66</v>
      </c>
    </row>
    <row r="248" spans="3:7">
      <c r="C248" s="5" t="str">
        <f t="shared" si="25"/>
        <v>distance_scalar_motorcycle_valdivia</v>
      </c>
      <c r="D248" s="7" t="s">
        <v>188</v>
      </c>
      <c r="E248" t="s">
        <v>140</v>
      </c>
      <c r="G248" t="str">
        <f t="shared" ca="1" si="29"/>
        <v>All_city_list!L66</v>
      </c>
    </row>
    <row r="249" spans="3:7">
      <c r="C249" s="5" t="str">
        <f t="shared" si="25"/>
        <v>distance_scalar_motorcycle_gran_valparaiso</v>
      </c>
      <c r="D249" s="7" t="s">
        <v>188</v>
      </c>
      <c r="E249" t="s">
        <v>141</v>
      </c>
      <c r="G249" t="str">
        <f t="shared" ca="1" si="29"/>
        <v>All_city_list!L66</v>
      </c>
    </row>
    <row r="250" spans="3:7">
      <c r="C250" s="5" t="str">
        <f t="shared" ref="C250:C252" si="30">D250&amp;"_"&amp;E250</f>
        <v>distance_scalar_motorcycle_kisumu</v>
      </c>
      <c r="D250" s="7" t="s">
        <v>188</v>
      </c>
      <c r="E250" t="s">
        <v>143</v>
      </c>
      <c r="G250" t="str">
        <f t="shared" ca="1" si="29"/>
        <v>All_city_list!L66</v>
      </c>
    </row>
    <row r="251" spans="3:7">
      <c r="C251" s="5" t="str">
        <f t="shared" si="30"/>
        <v>distance_scalar_motorcycle_nairobi</v>
      </c>
      <c r="D251" s="7" t="s">
        <v>188</v>
      </c>
      <c r="E251" t="s">
        <v>142</v>
      </c>
      <c r="G251" t="str">
        <f t="shared" ca="1" si="29"/>
        <v>All_city_list!L66</v>
      </c>
    </row>
    <row r="252" spans="3:7">
      <c r="C252" s="5" t="str">
        <f t="shared" si="30"/>
        <v>distance_scalar_motorcycle_port_louis</v>
      </c>
      <c r="D252" s="7" t="s">
        <v>188</v>
      </c>
      <c r="E252" t="s">
        <v>144</v>
      </c>
      <c r="G252" t="str">
        <f t="shared" ca="1" si="29"/>
        <v>All_city_list!L66</v>
      </c>
    </row>
    <row r="253" spans="3:7">
      <c r="C253" s="5" t="str">
        <f t="shared" si="25"/>
        <v>distance_scalar_pt_accra</v>
      </c>
      <c r="D253" s="28" t="s">
        <v>189</v>
      </c>
      <c r="E253" s="28" t="s">
        <v>117</v>
      </c>
      <c r="F253" s="28">
        <f ca="1">MATCH(C253,All_city_list!$D:$D,0)</f>
        <v>69</v>
      </c>
      <c r="G253" s="4" t="str">
        <f t="shared" ref="G253" ca="1" si="31">"All_city_list!L"&amp;F253</f>
        <v>All_city_list!L69</v>
      </c>
    </row>
    <row r="254" spans="3:7">
      <c r="C254" s="5" t="str">
        <f t="shared" si="25"/>
        <v>distance_scalar_pt_sao_paulo</v>
      </c>
      <c r="D254" s="7" t="s">
        <v>189</v>
      </c>
      <c r="E254" t="s">
        <v>118</v>
      </c>
      <c r="G254" t="str">
        <f t="shared" ref="G254" ca="1" si="32">G253</f>
        <v>All_city_list!L69</v>
      </c>
    </row>
    <row r="255" spans="3:7">
      <c r="C255" s="5" t="str">
        <f t="shared" si="25"/>
        <v>distance_scalar_pt_delhi</v>
      </c>
      <c r="D255" s="7" t="s">
        <v>189</v>
      </c>
      <c r="E255" t="s">
        <v>119</v>
      </c>
      <c r="G255" t="str">
        <f t="shared" ca="1" si="29"/>
        <v>All_city_list!L69</v>
      </c>
    </row>
    <row r="256" spans="3:7">
      <c r="C256" s="5" t="str">
        <f t="shared" si="25"/>
        <v>distance_scalar_pt_bangalore</v>
      </c>
      <c r="D256" s="7" t="s">
        <v>189</v>
      </c>
      <c r="E256" t="s">
        <v>120</v>
      </c>
      <c r="G256" t="str">
        <f t="shared" ca="1" si="29"/>
        <v>All_city_list!L69</v>
      </c>
    </row>
    <row r="257" spans="3:7">
      <c r="C257" s="5" t="str">
        <f t="shared" si="25"/>
        <v>distance_scalar_pt_vizag</v>
      </c>
      <c r="D257" s="7" t="s">
        <v>189</v>
      </c>
      <c r="E257" t="s">
        <v>121</v>
      </c>
      <c r="G257" t="str">
        <f t="shared" ca="1" si="29"/>
        <v>All_city_list!L69</v>
      </c>
    </row>
    <row r="258" spans="3:7">
      <c r="C258" s="5" t="str">
        <f t="shared" si="25"/>
        <v>distance_scalar_pt_belo_horizonte</v>
      </c>
      <c r="D258" s="7" t="s">
        <v>189</v>
      </c>
      <c r="E258" t="s">
        <v>122</v>
      </c>
      <c r="G258" t="str">
        <f t="shared" ca="1" si="29"/>
        <v>All_city_list!L69</v>
      </c>
    </row>
    <row r="259" spans="3:7">
      <c r="C259" s="5" t="str">
        <f t="shared" si="25"/>
        <v>distance_scalar_pt_bogota</v>
      </c>
      <c r="D259" s="7" t="s">
        <v>189</v>
      </c>
      <c r="E259" t="s">
        <v>123</v>
      </c>
      <c r="G259" t="str">
        <f t="shared" ca="1" si="29"/>
        <v>All_city_list!L69</v>
      </c>
    </row>
    <row r="260" spans="3:7">
      <c r="C260" s="5" t="str">
        <f t="shared" si="25"/>
        <v>distance_scalar_pt_santiago</v>
      </c>
      <c r="D260" s="7" t="s">
        <v>189</v>
      </c>
      <c r="E260" t="s">
        <v>124</v>
      </c>
      <c r="G260" t="str">
        <f t="shared" ca="1" si="29"/>
        <v>All_city_list!L69</v>
      </c>
    </row>
    <row r="261" spans="3:7">
      <c r="C261" s="5" t="str">
        <f t="shared" si="25"/>
        <v>distance_scalar_pt_mexico_city</v>
      </c>
      <c r="D261" s="7" t="s">
        <v>189</v>
      </c>
      <c r="E261" t="s">
        <v>125</v>
      </c>
      <c r="G261" t="str">
        <f t="shared" ca="1" si="29"/>
        <v>All_city_list!L69</v>
      </c>
    </row>
    <row r="262" spans="3:7">
      <c r="C262" s="5" t="str">
        <f t="shared" si="25"/>
        <v>distance_scalar_pt_buenos_aires</v>
      </c>
      <c r="D262" s="7" t="s">
        <v>189</v>
      </c>
      <c r="E262" t="s">
        <v>126</v>
      </c>
      <c r="G262" t="str">
        <f t="shared" ca="1" si="29"/>
        <v>All_city_list!L69</v>
      </c>
    </row>
    <row r="263" spans="3:7">
      <c r="C263" s="5" t="str">
        <f t="shared" si="25"/>
        <v>distance_scalar_pt_cape_town</v>
      </c>
      <c r="D263" s="7" t="s">
        <v>189</v>
      </c>
      <c r="E263" t="s">
        <v>127</v>
      </c>
      <c r="G263" t="str">
        <f t="shared" ca="1" si="29"/>
        <v>All_city_list!L69</v>
      </c>
    </row>
    <row r="264" spans="3:7">
      <c r="C264" s="5" t="str">
        <f t="shared" si="25"/>
        <v>distance_scalar_pt_medellin</v>
      </c>
      <c r="D264" s="7" t="s">
        <v>189</v>
      </c>
      <c r="E264" t="s">
        <v>128</v>
      </c>
      <c r="G264" t="str">
        <f t="shared" ca="1" si="29"/>
        <v>All_city_list!L69</v>
      </c>
    </row>
    <row r="265" spans="3:7">
      <c r="C265" s="5" t="str">
        <f t="shared" si="25"/>
        <v>distance_scalar_pt_cali</v>
      </c>
      <c r="D265" s="7" t="s">
        <v>189</v>
      </c>
      <c r="E265" t="s">
        <v>129</v>
      </c>
      <c r="G265" t="str">
        <f t="shared" ca="1" si="29"/>
        <v>All_city_list!L69</v>
      </c>
    </row>
    <row r="266" spans="3:7">
      <c r="C266" s="5" t="str">
        <f t="shared" si="25"/>
        <v>distance_scalar_pt_montevideo</v>
      </c>
      <c r="D266" s="7" t="s">
        <v>189</v>
      </c>
      <c r="E266" t="s">
        <v>130</v>
      </c>
      <c r="G266" t="str">
        <f t="shared" ca="1" si="29"/>
        <v>All_city_list!L69</v>
      </c>
    </row>
    <row r="267" spans="3:7">
      <c r="C267" s="5" t="str">
        <f t="shared" si="25"/>
        <v>distance_scalar_pt_antofagasta</v>
      </c>
      <c r="D267" s="7" t="s">
        <v>189</v>
      </c>
      <c r="E267" t="s">
        <v>131</v>
      </c>
      <c r="G267" t="str">
        <f t="shared" ca="1" si="29"/>
        <v>All_city_list!L69</v>
      </c>
    </row>
    <row r="268" spans="3:7">
      <c r="C268" s="5" t="str">
        <f t="shared" si="25"/>
        <v>distance_scalar_pt_arica</v>
      </c>
      <c r="D268" s="7" t="s">
        <v>189</v>
      </c>
      <c r="E268" t="s">
        <v>132</v>
      </c>
      <c r="G268" t="str">
        <f t="shared" ca="1" si="29"/>
        <v>All_city_list!L69</v>
      </c>
    </row>
    <row r="269" spans="3:7">
      <c r="C269" s="5" t="str">
        <f t="shared" si="25"/>
        <v>distance_scalar_pt_copiapo</v>
      </c>
      <c r="D269" s="7" t="s">
        <v>189</v>
      </c>
      <c r="E269" t="s">
        <v>133</v>
      </c>
      <c r="G269" t="str">
        <f t="shared" ca="1" si="29"/>
        <v>All_city_list!L69</v>
      </c>
    </row>
    <row r="270" spans="3:7">
      <c r="C270" s="5" t="str">
        <f t="shared" si="25"/>
        <v>distance_scalar_pt_coquimbo_laserena</v>
      </c>
      <c r="D270" s="7" t="s">
        <v>189</v>
      </c>
      <c r="E270" t="s">
        <v>134</v>
      </c>
      <c r="G270" t="str">
        <f t="shared" ca="1" si="29"/>
        <v>All_city_list!L69</v>
      </c>
    </row>
    <row r="271" spans="3:7">
      <c r="C271" s="5" t="str">
        <f t="shared" si="25"/>
        <v>distance_scalar_pt_iquique_altohospicio</v>
      </c>
      <c r="D271" s="7" t="s">
        <v>189</v>
      </c>
      <c r="E271" t="s">
        <v>135</v>
      </c>
      <c r="G271" t="str">
        <f t="shared" ca="1" si="29"/>
        <v>All_city_list!L69</v>
      </c>
    </row>
    <row r="272" spans="3:7">
      <c r="C272" s="5" t="str">
        <f t="shared" si="25"/>
        <v>distance_scalar_pt_osorno</v>
      </c>
      <c r="D272" s="7" t="s">
        <v>189</v>
      </c>
      <c r="E272" t="s">
        <v>136</v>
      </c>
      <c r="G272" t="str">
        <f t="shared" ca="1" si="29"/>
        <v>All_city_list!L69</v>
      </c>
    </row>
    <row r="273" spans="3:7">
      <c r="C273" s="5" t="str">
        <f t="shared" si="25"/>
        <v>distance_scalar_pt_puerto_montt</v>
      </c>
      <c r="D273" s="7" t="s">
        <v>189</v>
      </c>
      <c r="E273" t="s">
        <v>137</v>
      </c>
      <c r="G273" t="str">
        <f t="shared" ca="1" si="29"/>
        <v>All_city_list!L69</v>
      </c>
    </row>
    <row r="274" spans="3:7">
      <c r="C274" s="5" t="str">
        <f t="shared" si="25"/>
        <v>distance_scalar_pt_san_antonio</v>
      </c>
      <c r="D274" s="7" t="s">
        <v>189</v>
      </c>
      <c r="E274" t="s">
        <v>138</v>
      </c>
      <c r="G274" t="str">
        <f t="shared" ca="1" si="29"/>
        <v>All_city_list!L69</v>
      </c>
    </row>
    <row r="275" spans="3:7">
      <c r="C275" s="5" t="str">
        <f t="shared" si="25"/>
        <v>distance_scalar_pt_temuco_padrelascasas</v>
      </c>
      <c r="D275" s="7" t="s">
        <v>189</v>
      </c>
      <c r="E275" t="s">
        <v>139</v>
      </c>
      <c r="G275" t="str">
        <f t="shared" ca="1" si="29"/>
        <v>All_city_list!L69</v>
      </c>
    </row>
    <row r="276" spans="3:7">
      <c r="C276" s="5" t="str">
        <f t="shared" si="25"/>
        <v>distance_scalar_pt_valdivia</v>
      </c>
      <c r="D276" s="7" t="s">
        <v>189</v>
      </c>
      <c r="E276" t="s">
        <v>140</v>
      </c>
      <c r="G276" t="str">
        <f t="shared" ca="1" si="29"/>
        <v>All_city_list!L69</v>
      </c>
    </row>
    <row r="277" spans="3:7">
      <c r="C277" s="5" t="str">
        <f t="shared" si="25"/>
        <v>distance_scalar_pt_gran_valparaiso</v>
      </c>
      <c r="D277" s="7" t="s">
        <v>189</v>
      </c>
      <c r="E277" t="s">
        <v>141</v>
      </c>
      <c r="G277" t="str">
        <f t="shared" ca="1" si="29"/>
        <v>All_city_list!L69</v>
      </c>
    </row>
    <row r="278" spans="3:7">
      <c r="C278" s="5" t="str">
        <f t="shared" ref="C278:C280" si="33">D278&amp;"_"&amp;E278</f>
        <v>distance_scalar_pt_kisumu</v>
      </c>
      <c r="D278" s="7" t="s">
        <v>189</v>
      </c>
      <c r="E278" t="s">
        <v>143</v>
      </c>
      <c r="G278" t="str">
        <f t="shared" ca="1" si="29"/>
        <v>All_city_list!L69</v>
      </c>
    </row>
    <row r="279" spans="3:7">
      <c r="C279" s="5" t="str">
        <f t="shared" si="33"/>
        <v>distance_scalar_pt_nairobi</v>
      </c>
      <c r="D279" s="7" t="s">
        <v>189</v>
      </c>
      <c r="E279" t="s">
        <v>142</v>
      </c>
      <c r="G279" t="str">
        <f t="shared" ca="1" si="29"/>
        <v>All_city_list!L69</v>
      </c>
    </row>
    <row r="280" spans="3:7">
      <c r="C280" s="5" t="str">
        <f t="shared" si="33"/>
        <v>distance_scalar_pt_port_louis</v>
      </c>
      <c r="D280" s="7" t="s">
        <v>189</v>
      </c>
      <c r="E280" t="s">
        <v>144</v>
      </c>
      <c r="G280" t="str">
        <f t="shared" ca="1" si="29"/>
        <v>All_city_list!L69</v>
      </c>
    </row>
    <row r="281" spans="3:7">
      <c r="C281" s="5" t="str">
        <f t="shared" si="25"/>
        <v>distance_scalar_walking_accra</v>
      </c>
      <c r="D281" s="28" t="s">
        <v>190</v>
      </c>
      <c r="E281" s="28" t="s">
        <v>117</v>
      </c>
      <c r="F281" s="28">
        <f ca="1">MATCH(C281,All_city_list!$D:$D,0)</f>
        <v>72</v>
      </c>
      <c r="G281" s="4" t="str">
        <f t="shared" ref="G281" ca="1" si="34">"All_city_list!L"&amp;F281</f>
        <v>All_city_list!L72</v>
      </c>
    </row>
    <row r="282" spans="3:7">
      <c r="C282" s="5" t="str">
        <f t="shared" si="25"/>
        <v>distance_scalar_walking_sao_paulo</v>
      </c>
      <c r="D282" s="7" t="s">
        <v>190</v>
      </c>
      <c r="E282" t="s">
        <v>118</v>
      </c>
      <c r="G282" t="str">
        <f t="shared" ref="G282" ca="1" si="35">G281</f>
        <v>All_city_list!L72</v>
      </c>
    </row>
    <row r="283" spans="3:7">
      <c r="C283" s="5" t="str">
        <f t="shared" si="25"/>
        <v>distance_scalar_walking_delhi</v>
      </c>
      <c r="D283" s="7" t="s">
        <v>190</v>
      </c>
      <c r="E283" t="s">
        <v>119</v>
      </c>
      <c r="G283" t="str">
        <f t="shared" ca="1" si="29"/>
        <v>All_city_list!L72</v>
      </c>
    </row>
    <row r="284" spans="3:7">
      <c r="C284" s="5" t="str">
        <f t="shared" si="25"/>
        <v>distance_scalar_walking_bangalore</v>
      </c>
      <c r="D284" s="7" t="s">
        <v>190</v>
      </c>
      <c r="E284" t="s">
        <v>120</v>
      </c>
      <c r="G284" t="str">
        <f t="shared" ca="1" si="29"/>
        <v>All_city_list!L72</v>
      </c>
    </row>
    <row r="285" spans="3:7">
      <c r="C285" s="5" t="str">
        <f t="shared" si="25"/>
        <v>distance_scalar_walking_vizag</v>
      </c>
      <c r="D285" s="7" t="s">
        <v>190</v>
      </c>
      <c r="E285" t="s">
        <v>121</v>
      </c>
      <c r="G285" t="str">
        <f t="shared" ca="1" si="29"/>
        <v>All_city_list!L72</v>
      </c>
    </row>
    <row r="286" spans="3:7">
      <c r="C286" s="5" t="str">
        <f t="shared" si="25"/>
        <v>distance_scalar_walking_belo_horizonte</v>
      </c>
      <c r="D286" s="7" t="s">
        <v>190</v>
      </c>
      <c r="E286" t="s">
        <v>122</v>
      </c>
      <c r="G286" t="str">
        <f t="shared" ca="1" si="29"/>
        <v>All_city_list!L72</v>
      </c>
    </row>
    <row r="287" spans="3:7">
      <c r="C287" s="5" t="str">
        <f t="shared" ref="C287:C333" si="36">D287&amp;"_"&amp;E287</f>
        <v>distance_scalar_walking_bogota</v>
      </c>
      <c r="D287" s="7" t="s">
        <v>190</v>
      </c>
      <c r="E287" t="s">
        <v>123</v>
      </c>
      <c r="G287" t="str">
        <f t="shared" ca="1" si="29"/>
        <v>All_city_list!L72</v>
      </c>
    </row>
    <row r="288" spans="3:7">
      <c r="C288" s="5" t="str">
        <f t="shared" si="36"/>
        <v>distance_scalar_walking_santiago</v>
      </c>
      <c r="D288" s="7" t="s">
        <v>190</v>
      </c>
      <c r="E288" t="s">
        <v>124</v>
      </c>
      <c r="G288" t="str">
        <f t="shared" ca="1" si="29"/>
        <v>All_city_list!L72</v>
      </c>
    </row>
    <row r="289" spans="3:7">
      <c r="C289" s="5" t="str">
        <f t="shared" si="36"/>
        <v>distance_scalar_walking_mexico_city</v>
      </c>
      <c r="D289" s="7" t="s">
        <v>190</v>
      </c>
      <c r="E289" t="s">
        <v>125</v>
      </c>
      <c r="G289" t="str">
        <f t="shared" ca="1" si="29"/>
        <v>All_city_list!L72</v>
      </c>
    </row>
    <row r="290" spans="3:7">
      <c r="C290" s="5" t="str">
        <f t="shared" si="36"/>
        <v>distance_scalar_walking_buenos_aires</v>
      </c>
      <c r="D290" s="7" t="s">
        <v>190</v>
      </c>
      <c r="E290" t="s">
        <v>126</v>
      </c>
      <c r="G290" t="str">
        <f t="shared" ca="1" si="29"/>
        <v>All_city_list!L72</v>
      </c>
    </row>
    <row r="291" spans="3:7">
      <c r="C291" s="5" t="str">
        <f t="shared" si="36"/>
        <v>distance_scalar_walking_cape_town</v>
      </c>
      <c r="D291" s="7" t="s">
        <v>190</v>
      </c>
      <c r="E291" t="s">
        <v>127</v>
      </c>
      <c r="G291" t="str">
        <f t="shared" ca="1" si="29"/>
        <v>All_city_list!L72</v>
      </c>
    </row>
    <row r="292" spans="3:7">
      <c r="C292" s="5" t="str">
        <f t="shared" si="36"/>
        <v>distance_scalar_walking_medellin</v>
      </c>
      <c r="D292" s="7" t="s">
        <v>190</v>
      </c>
      <c r="E292" t="s">
        <v>128</v>
      </c>
      <c r="G292" t="str">
        <f t="shared" ca="1" si="29"/>
        <v>All_city_list!L72</v>
      </c>
    </row>
    <row r="293" spans="3:7">
      <c r="C293" s="5" t="str">
        <f t="shared" si="36"/>
        <v>distance_scalar_walking_cali</v>
      </c>
      <c r="D293" s="7" t="s">
        <v>190</v>
      </c>
      <c r="E293" t="s">
        <v>129</v>
      </c>
      <c r="G293" t="str">
        <f t="shared" ca="1" si="29"/>
        <v>All_city_list!L72</v>
      </c>
    </row>
    <row r="294" spans="3:7">
      <c r="C294" s="5" t="str">
        <f t="shared" si="36"/>
        <v>distance_scalar_walking_montevideo</v>
      </c>
      <c r="D294" s="7" t="s">
        <v>190</v>
      </c>
      <c r="E294" t="s">
        <v>130</v>
      </c>
      <c r="G294" t="str">
        <f t="shared" ca="1" si="29"/>
        <v>All_city_list!L72</v>
      </c>
    </row>
    <row r="295" spans="3:7">
      <c r="C295" s="5" t="str">
        <f t="shared" si="36"/>
        <v>distance_scalar_walking_antofagasta</v>
      </c>
      <c r="D295" s="7" t="s">
        <v>190</v>
      </c>
      <c r="E295" t="s">
        <v>131</v>
      </c>
      <c r="G295" t="str">
        <f t="shared" ca="1" si="29"/>
        <v>All_city_list!L72</v>
      </c>
    </row>
    <row r="296" spans="3:7">
      <c r="C296" s="5" t="str">
        <f t="shared" si="36"/>
        <v>distance_scalar_walking_arica</v>
      </c>
      <c r="D296" s="7" t="s">
        <v>190</v>
      </c>
      <c r="E296" t="s">
        <v>132</v>
      </c>
      <c r="G296" t="str">
        <f t="shared" ca="1" si="29"/>
        <v>All_city_list!L72</v>
      </c>
    </row>
    <row r="297" spans="3:7">
      <c r="C297" s="5" t="str">
        <f t="shared" si="36"/>
        <v>distance_scalar_walking_copiapo</v>
      </c>
      <c r="D297" s="7" t="s">
        <v>190</v>
      </c>
      <c r="E297" t="s">
        <v>133</v>
      </c>
      <c r="G297" t="str">
        <f t="shared" ca="1" si="29"/>
        <v>All_city_list!L72</v>
      </c>
    </row>
    <row r="298" spans="3:7">
      <c r="C298" s="5" t="str">
        <f t="shared" si="36"/>
        <v>distance_scalar_walking_coquimbo_laserena</v>
      </c>
      <c r="D298" s="7" t="s">
        <v>190</v>
      </c>
      <c r="E298" t="s">
        <v>134</v>
      </c>
      <c r="G298" t="str">
        <f t="shared" ca="1" si="29"/>
        <v>All_city_list!L72</v>
      </c>
    </row>
    <row r="299" spans="3:7">
      <c r="C299" s="5" t="str">
        <f t="shared" si="36"/>
        <v>distance_scalar_walking_iquique_altohospicio</v>
      </c>
      <c r="D299" s="7" t="s">
        <v>190</v>
      </c>
      <c r="E299" t="s">
        <v>135</v>
      </c>
      <c r="G299" t="str">
        <f t="shared" ca="1" si="29"/>
        <v>All_city_list!L72</v>
      </c>
    </row>
    <row r="300" spans="3:7">
      <c r="C300" s="5" t="str">
        <f t="shared" si="36"/>
        <v>distance_scalar_walking_osorno</v>
      </c>
      <c r="D300" s="7" t="s">
        <v>190</v>
      </c>
      <c r="E300" t="s">
        <v>136</v>
      </c>
      <c r="G300" t="str">
        <f t="shared" ca="1" si="29"/>
        <v>All_city_list!L72</v>
      </c>
    </row>
    <row r="301" spans="3:7">
      <c r="C301" s="5" t="str">
        <f t="shared" si="36"/>
        <v>distance_scalar_walking_puerto_montt</v>
      </c>
      <c r="D301" s="7" t="s">
        <v>190</v>
      </c>
      <c r="E301" t="s">
        <v>137</v>
      </c>
      <c r="G301" t="str">
        <f t="shared" ca="1" si="29"/>
        <v>All_city_list!L72</v>
      </c>
    </row>
    <row r="302" spans="3:7">
      <c r="C302" s="5" t="str">
        <f t="shared" si="36"/>
        <v>distance_scalar_walking_san_antonio</v>
      </c>
      <c r="D302" s="7" t="s">
        <v>190</v>
      </c>
      <c r="E302" t="s">
        <v>138</v>
      </c>
      <c r="G302" t="str">
        <f t="shared" ca="1" si="29"/>
        <v>All_city_list!L72</v>
      </c>
    </row>
    <row r="303" spans="3:7">
      <c r="C303" s="5" t="str">
        <f t="shared" si="36"/>
        <v>distance_scalar_walking_temuco_padrelascasas</v>
      </c>
      <c r="D303" s="7" t="s">
        <v>190</v>
      </c>
      <c r="E303" t="s">
        <v>139</v>
      </c>
      <c r="G303" t="str">
        <f t="shared" ca="1" si="29"/>
        <v>All_city_list!L72</v>
      </c>
    </row>
    <row r="304" spans="3:7">
      <c r="C304" s="5" t="str">
        <f t="shared" si="36"/>
        <v>distance_scalar_walking_valdivia</v>
      </c>
      <c r="D304" s="7" t="s">
        <v>190</v>
      </c>
      <c r="E304" t="s">
        <v>140</v>
      </c>
      <c r="G304" t="str">
        <f t="shared" ca="1" si="29"/>
        <v>All_city_list!L72</v>
      </c>
    </row>
    <row r="305" spans="3:7">
      <c r="C305" s="5" t="str">
        <f t="shared" si="36"/>
        <v>distance_scalar_walking_gran_valparaiso</v>
      </c>
      <c r="D305" s="7" t="s">
        <v>190</v>
      </c>
      <c r="E305" t="s">
        <v>141</v>
      </c>
      <c r="G305" t="str">
        <f t="shared" ca="1" si="29"/>
        <v>All_city_list!L72</v>
      </c>
    </row>
    <row r="306" spans="3:7">
      <c r="C306" s="5" t="str">
        <f t="shared" ref="C306:C308" si="37">D306&amp;"_"&amp;E306</f>
        <v>distance_scalar_walking_kisumu</v>
      </c>
      <c r="D306" s="7" t="s">
        <v>190</v>
      </c>
      <c r="E306" t="s">
        <v>143</v>
      </c>
      <c r="G306" t="str">
        <f t="shared" ca="1" si="29"/>
        <v>All_city_list!L72</v>
      </c>
    </row>
    <row r="307" spans="3:7">
      <c r="C307" s="5" t="str">
        <f t="shared" si="37"/>
        <v>distance_scalar_walking_nairobi</v>
      </c>
      <c r="D307" s="7" t="s">
        <v>190</v>
      </c>
      <c r="E307" t="s">
        <v>142</v>
      </c>
      <c r="G307" t="str">
        <f t="shared" ca="1" si="29"/>
        <v>All_city_list!L72</v>
      </c>
    </row>
    <row r="308" spans="3:7">
      <c r="C308" s="5" t="str">
        <f t="shared" si="37"/>
        <v>distance_scalar_walking_port_louis</v>
      </c>
      <c r="D308" s="7" t="s">
        <v>190</v>
      </c>
      <c r="E308" t="s">
        <v>144</v>
      </c>
      <c r="G308" t="str">
        <f t="shared" ca="1" si="29"/>
        <v>All_city_list!L72</v>
      </c>
    </row>
    <row r="309" spans="3:7">
      <c r="C309" s="5" t="str">
        <f t="shared" si="36"/>
        <v>distance_scalar_cycling_accra</v>
      </c>
      <c r="D309" s="37" t="s">
        <v>191</v>
      </c>
      <c r="E309" s="28" t="s">
        <v>117</v>
      </c>
      <c r="F309" s="28">
        <f ca="1">MATCH(C309,All_city_list!$D:$D,0)</f>
        <v>75</v>
      </c>
      <c r="G309" s="4" t="str">
        <f t="shared" ref="G309" ca="1" si="38">"All_city_list!L"&amp;F309</f>
        <v>All_city_list!L75</v>
      </c>
    </row>
    <row r="310" spans="3:7">
      <c r="C310" s="5" t="str">
        <f t="shared" si="36"/>
        <v>distance_scalar_cycling_sao_paulo</v>
      </c>
      <c r="D310" s="7" t="s">
        <v>191</v>
      </c>
      <c r="E310" t="s">
        <v>118</v>
      </c>
      <c r="G310" t="str">
        <f t="shared" ref="G310" ca="1" si="39">G309</f>
        <v>All_city_list!L75</v>
      </c>
    </row>
    <row r="311" spans="3:7">
      <c r="C311" s="5" t="str">
        <f t="shared" si="36"/>
        <v>distance_scalar_cycling_delhi</v>
      </c>
      <c r="D311" s="7" t="s">
        <v>191</v>
      </c>
      <c r="E311" t="s">
        <v>119</v>
      </c>
      <c r="G311" t="str">
        <f t="shared" ca="1" si="29"/>
        <v>All_city_list!L75</v>
      </c>
    </row>
    <row r="312" spans="3:7">
      <c r="C312" s="5" t="str">
        <f t="shared" si="36"/>
        <v>distance_scalar_cycling_bangalore</v>
      </c>
      <c r="D312" s="7" t="s">
        <v>191</v>
      </c>
      <c r="E312" t="s">
        <v>120</v>
      </c>
      <c r="G312" t="str">
        <f t="shared" ca="1" si="29"/>
        <v>All_city_list!L75</v>
      </c>
    </row>
    <row r="313" spans="3:7">
      <c r="C313" s="5" t="str">
        <f t="shared" si="36"/>
        <v>distance_scalar_cycling_vizag</v>
      </c>
      <c r="D313" s="7" t="s">
        <v>191</v>
      </c>
      <c r="E313" t="s">
        <v>121</v>
      </c>
      <c r="G313" t="str">
        <f t="shared" ca="1" si="29"/>
        <v>All_city_list!L75</v>
      </c>
    </row>
    <row r="314" spans="3:7">
      <c r="C314" s="5" t="str">
        <f t="shared" si="36"/>
        <v>distance_scalar_cycling_belo_horizonte</v>
      </c>
      <c r="D314" s="7" t="s">
        <v>191</v>
      </c>
      <c r="E314" t="s">
        <v>122</v>
      </c>
      <c r="G314" t="str">
        <f t="shared" ca="1" si="29"/>
        <v>All_city_list!L75</v>
      </c>
    </row>
    <row r="315" spans="3:7">
      <c r="C315" s="5" t="str">
        <f t="shared" si="36"/>
        <v>distance_scalar_cycling_bogota</v>
      </c>
      <c r="D315" s="7" t="s">
        <v>191</v>
      </c>
      <c r="E315" t="s">
        <v>123</v>
      </c>
      <c r="G315" t="str">
        <f t="shared" ca="1" si="29"/>
        <v>All_city_list!L75</v>
      </c>
    </row>
    <row r="316" spans="3:7">
      <c r="C316" s="5" t="str">
        <f t="shared" si="36"/>
        <v>distance_scalar_cycling_santiago</v>
      </c>
      <c r="D316" s="7" t="s">
        <v>191</v>
      </c>
      <c r="E316" t="s">
        <v>124</v>
      </c>
      <c r="G316" t="str">
        <f t="shared" ref="G316:G336" ca="1" si="40">G315</f>
        <v>All_city_list!L75</v>
      </c>
    </row>
    <row r="317" spans="3:7">
      <c r="C317" s="5" t="str">
        <f t="shared" si="36"/>
        <v>distance_scalar_cycling_mexico_city</v>
      </c>
      <c r="D317" s="7" t="s">
        <v>191</v>
      </c>
      <c r="E317" t="s">
        <v>125</v>
      </c>
      <c r="G317" t="str">
        <f t="shared" ca="1" si="40"/>
        <v>All_city_list!L75</v>
      </c>
    </row>
    <row r="318" spans="3:7">
      <c r="C318" s="5" t="str">
        <f t="shared" si="36"/>
        <v>distance_scalar_cycling_buenos_aires</v>
      </c>
      <c r="D318" s="7" t="s">
        <v>191</v>
      </c>
      <c r="E318" t="s">
        <v>126</v>
      </c>
      <c r="G318" t="str">
        <f t="shared" ca="1" si="40"/>
        <v>All_city_list!L75</v>
      </c>
    </row>
    <row r="319" spans="3:7">
      <c r="C319" s="5" t="str">
        <f t="shared" si="36"/>
        <v>distance_scalar_cycling_cape_town</v>
      </c>
      <c r="D319" s="7" t="s">
        <v>191</v>
      </c>
      <c r="E319" t="s">
        <v>127</v>
      </c>
      <c r="G319" t="str">
        <f t="shared" ca="1" si="40"/>
        <v>All_city_list!L75</v>
      </c>
    </row>
    <row r="320" spans="3:7">
      <c r="C320" s="5" t="str">
        <f t="shared" si="36"/>
        <v>distance_scalar_cycling_medellin</v>
      </c>
      <c r="D320" s="7" t="s">
        <v>191</v>
      </c>
      <c r="E320" t="s">
        <v>128</v>
      </c>
      <c r="G320" t="str">
        <f t="shared" ca="1" si="40"/>
        <v>All_city_list!L75</v>
      </c>
    </row>
    <row r="321" spans="3:7">
      <c r="C321" s="5" t="str">
        <f t="shared" si="36"/>
        <v>distance_scalar_cycling_cali</v>
      </c>
      <c r="D321" s="7" t="s">
        <v>191</v>
      </c>
      <c r="E321" t="s">
        <v>129</v>
      </c>
      <c r="G321" t="str">
        <f t="shared" ca="1" si="40"/>
        <v>All_city_list!L75</v>
      </c>
    </row>
    <row r="322" spans="3:7">
      <c r="C322" s="5" t="str">
        <f t="shared" si="36"/>
        <v>distance_scalar_cycling_montevideo</v>
      </c>
      <c r="D322" s="7" t="s">
        <v>191</v>
      </c>
      <c r="E322" t="s">
        <v>130</v>
      </c>
      <c r="G322" t="str">
        <f t="shared" ca="1" si="40"/>
        <v>All_city_list!L75</v>
      </c>
    </row>
    <row r="323" spans="3:7">
      <c r="C323" s="5" t="str">
        <f t="shared" si="36"/>
        <v>distance_scalar_cycling_antofagasta</v>
      </c>
      <c r="D323" s="7" t="s">
        <v>191</v>
      </c>
      <c r="E323" t="s">
        <v>131</v>
      </c>
      <c r="G323" t="str">
        <f t="shared" ca="1" si="40"/>
        <v>All_city_list!L75</v>
      </c>
    </row>
    <row r="324" spans="3:7">
      <c r="C324" s="5" t="str">
        <f t="shared" si="36"/>
        <v>distance_scalar_cycling_arica</v>
      </c>
      <c r="D324" s="7" t="s">
        <v>191</v>
      </c>
      <c r="E324" t="s">
        <v>132</v>
      </c>
      <c r="G324" t="str">
        <f t="shared" ca="1" si="40"/>
        <v>All_city_list!L75</v>
      </c>
    </row>
    <row r="325" spans="3:7">
      <c r="C325" s="5" t="str">
        <f t="shared" si="36"/>
        <v>distance_scalar_cycling_copiapo</v>
      </c>
      <c r="D325" s="7" t="s">
        <v>191</v>
      </c>
      <c r="E325" t="s">
        <v>133</v>
      </c>
      <c r="G325" t="str">
        <f t="shared" ca="1" si="40"/>
        <v>All_city_list!L75</v>
      </c>
    </row>
    <row r="326" spans="3:7">
      <c r="C326" s="5" t="str">
        <f t="shared" si="36"/>
        <v>distance_scalar_cycling_coquimbo_laserena</v>
      </c>
      <c r="D326" s="7" t="s">
        <v>191</v>
      </c>
      <c r="E326" t="s">
        <v>134</v>
      </c>
      <c r="G326" t="str">
        <f t="shared" ca="1" si="40"/>
        <v>All_city_list!L75</v>
      </c>
    </row>
    <row r="327" spans="3:7">
      <c r="C327" s="5" t="str">
        <f t="shared" si="36"/>
        <v>distance_scalar_cycling_iquique_altohospicio</v>
      </c>
      <c r="D327" s="7" t="s">
        <v>191</v>
      </c>
      <c r="E327" t="s">
        <v>135</v>
      </c>
      <c r="G327" t="str">
        <f t="shared" ca="1" si="40"/>
        <v>All_city_list!L75</v>
      </c>
    </row>
    <row r="328" spans="3:7">
      <c r="C328" s="5" t="str">
        <f t="shared" si="36"/>
        <v>distance_scalar_cycling_osorno</v>
      </c>
      <c r="D328" s="7" t="s">
        <v>191</v>
      </c>
      <c r="E328" t="s">
        <v>136</v>
      </c>
      <c r="G328" t="str">
        <f t="shared" ca="1" si="40"/>
        <v>All_city_list!L75</v>
      </c>
    </row>
    <row r="329" spans="3:7">
      <c r="C329" s="5" t="str">
        <f t="shared" si="36"/>
        <v>distance_scalar_cycling_puerto_montt</v>
      </c>
      <c r="D329" s="7" t="s">
        <v>191</v>
      </c>
      <c r="E329" t="s">
        <v>137</v>
      </c>
      <c r="G329" t="str">
        <f t="shared" ca="1" si="40"/>
        <v>All_city_list!L75</v>
      </c>
    </row>
    <row r="330" spans="3:7">
      <c r="C330" s="5" t="str">
        <f t="shared" si="36"/>
        <v>distance_scalar_cycling_san_antonio</v>
      </c>
      <c r="D330" s="7" t="s">
        <v>191</v>
      </c>
      <c r="E330" t="s">
        <v>138</v>
      </c>
      <c r="G330" t="str">
        <f t="shared" ca="1" si="40"/>
        <v>All_city_list!L75</v>
      </c>
    </row>
    <row r="331" spans="3:7">
      <c r="C331" s="5" t="str">
        <f t="shared" si="36"/>
        <v>distance_scalar_cycling_temuco_padrelascasas</v>
      </c>
      <c r="D331" s="7" t="s">
        <v>191</v>
      </c>
      <c r="E331" t="s">
        <v>139</v>
      </c>
      <c r="G331" t="str">
        <f t="shared" ca="1" si="40"/>
        <v>All_city_list!L75</v>
      </c>
    </row>
    <row r="332" spans="3:7">
      <c r="C332" s="5" t="str">
        <f t="shared" si="36"/>
        <v>distance_scalar_cycling_valdivia</v>
      </c>
      <c r="D332" s="7" t="s">
        <v>191</v>
      </c>
      <c r="E332" t="s">
        <v>140</v>
      </c>
      <c r="G332" t="str">
        <f t="shared" ca="1" si="40"/>
        <v>All_city_list!L75</v>
      </c>
    </row>
    <row r="333" spans="3:7">
      <c r="C333" s="5" t="str">
        <f t="shared" si="36"/>
        <v>distance_scalar_cycling_gran_valparaiso</v>
      </c>
      <c r="D333" s="7" t="s">
        <v>191</v>
      </c>
      <c r="E333" t="s">
        <v>141</v>
      </c>
      <c r="G333" t="str">
        <f t="shared" ca="1" si="40"/>
        <v>All_city_list!L75</v>
      </c>
    </row>
    <row r="334" spans="3:7">
      <c r="C334" s="5" t="str">
        <f t="shared" ref="C334:C336" si="41">D334&amp;"_"&amp;E334</f>
        <v>distance_scalar_cycling_kisumu</v>
      </c>
      <c r="D334" s="7" t="s">
        <v>191</v>
      </c>
      <c r="E334" t="s">
        <v>143</v>
      </c>
      <c r="G334" t="str">
        <f t="shared" ca="1" si="40"/>
        <v>All_city_list!L75</v>
      </c>
    </row>
    <row r="335" spans="3:7">
      <c r="C335" s="5" t="str">
        <f t="shared" si="41"/>
        <v>distance_scalar_cycling_nairobi</v>
      </c>
      <c r="D335" s="7" t="s">
        <v>191</v>
      </c>
      <c r="E335" t="s">
        <v>142</v>
      </c>
      <c r="G335" t="str">
        <f t="shared" ca="1" si="40"/>
        <v>All_city_list!L75</v>
      </c>
    </row>
    <row r="336" spans="3:7">
      <c r="C336" s="5" t="str">
        <f t="shared" si="41"/>
        <v>distance_scalar_cycling_port_louis</v>
      </c>
      <c r="D336" s="7" t="s">
        <v>191</v>
      </c>
      <c r="E336" t="s">
        <v>144</v>
      </c>
      <c r="G336" t="str">
        <f t="shared" ca="1" si="40"/>
        <v>All_city_list!L75</v>
      </c>
    </row>
    <row r="337" spans="3:7">
      <c r="C337" s="5" t="str">
        <f t="shared" ref="C337:C361" si="42">D337&amp;"_"&amp;E337</f>
        <v>injury_reporting_rate_accra</v>
      </c>
      <c r="D337" s="37" t="s">
        <v>161</v>
      </c>
      <c r="E337" s="28" t="s">
        <v>117</v>
      </c>
      <c r="F337" s="28">
        <f ca="1">MATCH(C337,All_city_list!$D:$D,0)</f>
        <v>25</v>
      </c>
      <c r="G337" s="4" t="str">
        <f t="shared" ref="G337" ca="1" si="43">"All_city_list!L"&amp;F337</f>
        <v>All_city_list!L25</v>
      </c>
    </row>
    <row r="338" spans="3:7">
      <c r="C338" s="5" t="str">
        <f t="shared" si="42"/>
        <v>injury_reporting_rate_sao_paulo</v>
      </c>
      <c r="D338" s="7" t="s">
        <v>161</v>
      </c>
      <c r="E338" t="s">
        <v>118</v>
      </c>
      <c r="G338" t="str">
        <f t="shared" ref="G338:G410" ca="1" si="44">G337</f>
        <v>All_city_list!L25</v>
      </c>
    </row>
    <row r="339" spans="3:7">
      <c r="C339" s="5" t="str">
        <f t="shared" si="42"/>
        <v>injury_reporting_rate_delhi</v>
      </c>
      <c r="D339" s="7" t="s">
        <v>161</v>
      </c>
      <c r="E339" t="s">
        <v>119</v>
      </c>
      <c r="G339" t="str">
        <f t="shared" ca="1" si="44"/>
        <v>All_city_list!L25</v>
      </c>
    </row>
    <row r="340" spans="3:7">
      <c r="C340" s="5" t="str">
        <f t="shared" si="42"/>
        <v>injury_reporting_rate_bangalore</v>
      </c>
      <c r="D340" s="7" t="s">
        <v>161</v>
      </c>
      <c r="E340" t="s">
        <v>120</v>
      </c>
      <c r="G340" t="str">
        <f t="shared" ca="1" si="44"/>
        <v>All_city_list!L25</v>
      </c>
    </row>
    <row r="341" spans="3:7">
      <c r="C341" s="5" t="str">
        <f t="shared" si="42"/>
        <v>injury_reporting_rate_vizag</v>
      </c>
      <c r="D341" s="7" t="s">
        <v>161</v>
      </c>
      <c r="E341" t="s">
        <v>121</v>
      </c>
      <c r="G341" t="str">
        <f t="shared" ca="1" si="44"/>
        <v>All_city_list!L25</v>
      </c>
    </row>
    <row r="342" spans="3:7">
      <c r="C342" s="5" t="str">
        <f t="shared" si="42"/>
        <v>injury_reporting_rate_belo_horizonte</v>
      </c>
      <c r="D342" s="7" t="s">
        <v>161</v>
      </c>
      <c r="E342" t="s">
        <v>122</v>
      </c>
      <c r="G342" t="str">
        <f t="shared" ca="1" si="44"/>
        <v>All_city_list!L25</v>
      </c>
    </row>
    <row r="343" spans="3:7">
      <c r="C343" s="5" t="str">
        <f t="shared" si="42"/>
        <v>injury_reporting_rate_bogota</v>
      </c>
      <c r="D343" s="7" t="s">
        <v>161</v>
      </c>
      <c r="E343" t="s">
        <v>123</v>
      </c>
      <c r="G343" t="str">
        <f t="shared" ca="1" si="44"/>
        <v>All_city_list!L25</v>
      </c>
    </row>
    <row r="344" spans="3:7">
      <c r="C344" s="5" t="str">
        <f t="shared" si="42"/>
        <v>injury_reporting_rate_santiago</v>
      </c>
      <c r="D344" s="7" t="s">
        <v>161</v>
      </c>
      <c r="E344" t="s">
        <v>124</v>
      </c>
      <c r="G344" t="str">
        <f t="shared" ca="1" si="44"/>
        <v>All_city_list!L25</v>
      </c>
    </row>
    <row r="345" spans="3:7">
      <c r="C345" s="5" t="str">
        <f t="shared" si="42"/>
        <v>injury_reporting_rate_mexico_city</v>
      </c>
      <c r="D345" s="7" t="s">
        <v>161</v>
      </c>
      <c r="E345" t="s">
        <v>125</v>
      </c>
      <c r="G345" t="str">
        <f t="shared" ca="1" si="44"/>
        <v>All_city_list!L25</v>
      </c>
    </row>
    <row r="346" spans="3:7">
      <c r="C346" s="5" t="str">
        <f t="shared" si="42"/>
        <v>injury_reporting_rate_buenos_aires</v>
      </c>
      <c r="D346" s="7" t="s">
        <v>161</v>
      </c>
      <c r="E346" t="s">
        <v>126</v>
      </c>
      <c r="G346" t="str">
        <f t="shared" ca="1" si="44"/>
        <v>All_city_list!L25</v>
      </c>
    </row>
    <row r="347" spans="3:7">
      <c r="C347" s="5" t="str">
        <f t="shared" si="42"/>
        <v>injury_reporting_rate_cape_town</v>
      </c>
      <c r="D347" s="7" t="s">
        <v>161</v>
      </c>
      <c r="E347" t="s">
        <v>127</v>
      </c>
      <c r="G347" t="str">
        <f t="shared" ca="1" si="44"/>
        <v>All_city_list!L25</v>
      </c>
    </row>
    <row r="348" spans="3:7">
      <c r="C348" s="5" t="str">
        <f t="shared" si="42"/>
        <v>injury_reporting_rate_medellin</v>
      </c>
      <c r="D348" s="7" t="s">
        <v>161</v>
      </c>
      <c r="E348" t="s">
        <v>128</v>
      </c>
      <c r="G348" t="str">
        <f t="shared" ca="1" si="44"/>
        <v>All_city_list!L25</v>
      </c>
    </row>
    <row r="349" spans="3:7">
      <c r="C349" s="5" t="str">
        <f t="shared" si="42"/>
        <v>injury_reporting_rate_cali</v>
      </c>
      <c r="D349" s="7" t="s">
        <v>161</v>
      </c>
      <c r="E349" t="s">
        <v>129</v>
      </c>
      <c r="G349" t="str">
        <f t="shared" ca="1" si="44"/>
        <v>All_city_list!L25</v>
      </c>
    </row>
    <row r="350" spans="3:7">
      <c r="C350" s="5" t="str">
        <f t="shared" si="42"/>
        <v>injury_reporting_rate_montevideo</v>
      </c>
      <c r="D350" s="7" t="s">
        <v>161</v>
      </c>
      <c r="E350" t="s">
        <v>130</v>
      </c>
      <c r="G350" t="str">
        <f t="shared" ca="1" si="44"/>
        <v>All_city_list!L25</v>
      </c>
    </row>
    <row r="351" spans="3:7">
      <c r="C351" s="5" t="str">
        <f t="shared" si="42"/>
        <v>injury_reporting_rate_antofagasta</v>
      </c>
      <c r="D351" s="7" t="s">
        <v>161</v>
      </c>
      <c r="E351" t="s">
        <v>131</v>
      </c>
      <c r="G351" t="str">
        <f t="shared" ca="1" si="44"/>
        <v>All_city_list!L25</v>
      </c>
    </row>
    <row r="352" spans="3:7">
      <c r="C352" s="5" t="str">
        <f t="shared" si="42"/>
        <v>injury_reporting_rate_arica</v>
      </c>
      <c r="D352" s="7" t="s">
        <v>161</v>
      </c>
      <c r="E352" t="s">
        <v>132</v>
      </c>
      <c r="G352" t="str">
        <f t="shared" ca="1" si="44"/>
        <v>All_city_list!L25</v>
      </c>
    </row>
    <row r="353" spans="3:7">
      <c r="C353" s="5" t="str">
        <f t="shared" si="42"/>
        <v>injury_reporting_rate_copiapo</v>
      </c>
      <c r="D353" s="7" t="s">
        <v>161</v>
      </c>
      <c r="E353" t="s">
        <v>133</v>
      </c>
      <c r="G353" t="str">
        <f t="shared" ca="1" si="44"/>
        <v>All_city_list!L25</v>
      </c>
    </row>
    <row r="354" spans="3:7">
      <c r="C354" s="5" t="str">
        <f t="shared" si="42"/>
        <v>injury_reporting_rate_coquimbo_laserena</v>
      </c>
      <c r="D354" s="7" t="s">
        <v>161</v>
      </c>
      <c r="E354" t="s">
        <v>134</v>
      </c>
      <c r="G354" t="str">
        <f t="shared" ca="1" si="44"/>
        <v>All_city_list!L25</v>
      </c>
    </row>
    <row r="355" spans="3:7">
      <c r="C355" s="5" t="str">
        <f t="shared" si="42"/>
        <v>injury_reporting_rate_iquique_altohospicio</v>
      </c>
      <c r="D355" s="7" t="s">
        <v>161</v>
      </c>
      <c r="E355" t="s">
        <v>135</v>
      </c>
      <c r="G355" t="str">
        <f t="shared" ca="1" si="44"/>
        <v>All_city_list!L25</v>
      </c>
    </row>
    <row r="356" spans="3:7">
      <c r="C356" s="5" t="str">
        <f t="shared" si="42"/>
        <v>injury_reporting_rate_osorno</v>
      </c>
      <c r="D356" s="7" t="s">
        <v>161</v>
      </c>
      <c r="E356" t="s">
        <v>136</v>
      </c>
      <c r="G356" t="str">
        <f t="shared" ca="1" si="44"/>
        <v>All_city_list!L25</v>
      </c>
    </row>
    <row r="357" spans="3:7">
      <c r="C357" s="5" t="str">
        <f t="shared" si="42"/>
        <v>injury_reporting_rate_puerto_montt</v>
      </c>
      <c r="D357" s="7" t="s">
        <v>161</v>
      </c>
      <c r="E357" t="s">
        <v>137</v>
      </c>
      <c r="G357" t="str">
        <f t="shared" ca="1" si="44"/>
        <v>All_city_list!L25</v>
      </c>
    </row>
    <row r="358" spans="3:7">
      <c r="C358" s="5" t="str">
        <f t="shared" si="42"/>
        <v>injury_reporting_rate_san_antonio</v>
      </c>
      <c r="D358" s="7" t="s">
        <v>161</v>
      </c>
      <c r="E358" t="s">
        <v>138</v>
      </c>
      <c r="G358" t="str">
        <f t="shared" ca="1" si="44"/>
        <v>All_city_list!L25</v>
      </c>
    </row>
    <row r="359" spans="3:7">
      <c r="C359" s="5" t="str">
        <f t="shared" si="42"/>
        <v>injury_reporting_rate_temuco_padrelascasas</v>
      </c>
      <c r="D359" s="7" t="s">
        <v>161</v>
      </c>
      <c r="E359" t="s">
        <v>139</v>
      </c>
      <c r="G359" t="str">
        <f t="shared" ca="1" si="44"/>
        <v>All_city_list!L25</v>
      </c>
    </row>
    <row r="360" spans="3:7">
      <c r="C360" s="5" t="str">
        <f t="shared" si="42"/>
        <v>injury_reporting_rate_valdivia</v>
      </c>
      <c r="D360" s="7" t="s">
        <v>161</v>
      </c>
      <c r="E360" t="s">
        <v>140</v>
      </c>
      <c r="G360" t="str">
        <f t="shared" ca="1" si="44"/>
        <v>All_city_list!L25</v>
      </c>
    </row>
    <row r="361" spans="3:7">
      <c r="C361" s="5" t="str">
        <f t="shared" si="42"/>
        <v>injury_reporting_rate_gran_valparaiso</v>
      </c>
      <c r="D361" s="7" t="s">
        <v>161</v>
      </c>
      <c r="E361" t="s">
        <v>141</v>
      </c>
      <c r="G361" t="str">
        <f t="shared" ca="1" si="44"/>
        <v>All_city_list!L25</v>
      </c>
    </row>
    <row r="362" spans="3:7">
      <c r="C362" s="5" t="str">
        <f t="shared" ref="C362:C364" si="45">D362&amp;"_"&amp;E362</f>
        <v>injury_reporting_rate_kisumu</v>
      </c>
      <c r="D362" s="7" t="s">
        <v>161</v>
      </c>
      <c r="E362" t="s">
        <v>143</v>
      </c>
      <c r="G362" t="str">
        <f t="shared" ca="1" si="44"/>
        <v>All_city_list!L25</v>
      </c>
    </row>
    <row r="363" spans="3:7">
      <c r="C363" s="5" t="str">
        <f t="shared" si="45"/>
        <v>injury_reporting_rate_nairobi</v>
      </c>
      <c r="D363" s="7" t="s">
        <v>161</v>
      </c>
      <c r="E363" t="s">
        <v>142</v>
      </c>
      <c r="G363" t="str">
        <f t="shared" ca="1" si="44"/>
        <v>All_city_list!L25</v>
      </c>
    </row>
    <row r="364" spans="3:7">
      <c r="C364" s="5" t="str">
        <f t="shared" si="45"/>
        <v>injury_reporting_rate_port_louis</v>
      </c>
      <c r="D364" s="7" t="s">
        <v>161</v>
      </c>
      <c r="E364" t="s">
        <v>144</v>
      </c>
      <c r="G364" t="str">
        <f t="shared" ca="1" si="44"/>
        <v>All_city_list!L25</v>
      </c>
    </row>
    <row r="365" spans="3:7">
      <c r="C365" s="5" t="str">
        <f t="shared" ref="C365:C367" si="46">D365&amp;"_"&amp;E365</f>
        <v>injury_reporting_rate_kisumu</v>
      </c>
      <c r="D365" s="7" t="s">
        <v>161</v>
      </c>
      <c r="E365" t="s">
        <v>143</v>
      </c>
      <c r="G365" t="str">
        <f t="shared" ca="1" si="44"/>
        <v>All_city_list!L25</v>
      </c>
    </row>
    <row r="366" spans="3:7">
      <c r="C366" s="5" t="str">
        <f t="shared" si="46"/>
        <v>injury_reporting_rate_nairobi</v>
      </c>
      <c r="D366" s="7" t="s">
        <v>161</v>
      </c>
      <c r="E366" t="s">
        <v>142</v>
      </c>
      <c r="G366" t="str">
        <f t="shared" ca="1" si="44"/>
        <v>All_city_list!L25</v>
      </c>
    </row>
    <row r="367" spans="3:7">
      <c r="C367" s="5" t="str">
        <f t="shared" si="46"/>
        <v>injury_reporting_rate_port_louis</v>
      </c>
      <c r="D367" s="7" t="s">
        <v>161</v>
      </c>
      <c r="E367" t="s">
        <v>144</v>
      </c>
      <c r="G367" t="str">
        <f t="shared" ca="1" si="44"/>
        <v>All_city_list!L25</v>
      </c>
    </row>
    <row r="368" spans="3:7">
      <c r="C368" s="5" t="str">
        <f t="shared" ref="C368" si="47">D368&amp;"_"&amp;E368</f>
        <v>car_occupancy_ratio_accra</v>
      </c>
      <c r="D368" s="37" t="s">
        <v>194</v>
      </c>
      <c r="E368" s="28" t="s">
        <v>117</v>
      </c>
      <c r="F368" s="28">
        <f ca="1">MATCH(C368,All_city_list!$D:$D,0)</f>
        <v>88</v>
      </c>
      <c r="G368" s="4" t="str">
        <f t="shared" ref="G368" ca="1" si="48">"All_city_list!L"&amp;F368</f>
        <v>All_city_list!L88</v>
      </c>
    </row>
    <row r="369" spans="3:7">
      <c r="C369" s="5" t="str">
        <f t="shared" ref="C369:C396" si="49">D369&amp;"_"&amp;E369</f>
        <v>car_occupancy_ratio_sao_paulo</v>
      </c>
      <c r="D369" s="7" t="s">
        <v>194</v>
      </c>
      <c r="E369" t="s">
        <v>118</v>
      </c>
      <c r="G369" t="str">
        <f t="shared" ca="1" si="44"/>
        <v>All_city_list!L88</v>
      </c>
    </row>
    <row r="370" spans="3:7">
      <c r="C370" s="5" t="str">
        <f t="shared" si="49"/>
        <v>car_occupancy_ratio_delhi</v>
      </c>
      <c r="D370" s="7" t="s">
        <v>194</v>
      </c>
      <c r="E370" t="s">
        <v>119</v>
      </c>
      <c r="G370" t="str">
        <f t="shared" ca="1" si="44"/>
        <v>All_city_list!L88</v>
      </c>
    </row>
    <row r="371" spans="3:7">
      <c r="C371" s="5" t="str">
        <f t="shared" si="49"/>
        <v>car_occupancy_ratio_bangalore</v>
      </c>
      <c r="D371" s="7" t="s">
        <v>194</v>
      </c>
      <c r="E371" t="s">
        <v>120</v>
      </c>
      <c r="G371" t="str">
        <f t="shared" ca="1" si="44"/>
        <v>All_city_list!L88</v>
      </c>
    </row>
    <row r="372" spans="3:7">
      <c r="C372" s="5" t="str">
        <f t="shared" si="49"/>
        <v>car_occupancy_ratio_vizag</v>
      </c>
      <c r="D372" s="7" t="s">
        <v>194</v>
      </c>
      <c r="E372" t="s">
        <v>121</v>
      </c>
      <c r="G372" t="str">
        <f t="shared" ca="1" si="44"/>
        <v>All_city_list!L88</v>
      </c>
    </row>
    <row r="373" spans="3:7">
      <c r="C373" s="5" t="str">
        <f t="shared" si="49"/>
        <v>car_occupancy_ratio_belo_horizonte</v>
      </c>
      <c r="D373" s="7" t="s">
        <v>194</v>
      </c>
      <c r="E373" t="s">
        <v>122</v>
      </c>
      <c r="G373" t="str">
        <f t="shared" ca="1" si="44"/>
        <v>All_city_list!L88</v>
      </c>
    </row>
    <row r="374" spans="3:7">
      <c r="C374" s="5" t="str">
        <f t="shared" si="49"/>
        <v>car_occupancy_ratio_bogota</v>
      </c>
      <c r="D374" s="7" t="s">
        <v>194</v>
      </c>
      <c r="E374" t="s">
        <v>123</v>
      </c>
      <c r="G374" t="str">
        <f t="shared" ca="1" si="44"/>
        <v>All_city_list!L88</v>
      </c>
    </row>
    <row r="375" spans="3:7">
      <c r="C375" s="5" t="str">
        <f t="shared" si="49"/>
        <v>car_occupancy_ratio_santiago</v>
      </c>
      <c r="D375" s="7" t="s">
        <v>194</v>
      </c>
      <c r="E375" t="s">
        <v>124</v>
      </c>
      <c r="G375" t="str">
        <f t="shared" ca="1" si="44"/>
        <v>All_city_list!L88</v>
      </c>
    </row>
    <row r="376" spans="3:7">
      <c r="C376" s="5" t="str">
        <f t="shared" si="49"/>
        <v>car_occupancy_ratio_mexico_city</v>
      </c>
      <c r="D376" s="7" t="s">
        <v>194</v>
      </c>
      <c r="E376" t="s">
        <v>125</v>
      </c>
      <c r="G376" t="str">
        <f t="shared" ca="1" si="44"/>
        <v>All_city_list!L88</v>
      </c>
    </row>
    <row r="377" spans="3:7">
      <c r="C377" s="5" t="str">
        <f t="shared" si="49"/>
        <v>car_occupancy_ratio_buenos_aires</v>
      </c>
      <c r="D377" s="7" t="s">
        <v>194</v>
      </c>
      <c r="E377" t="s">
        <v>126</v>
      </c>
      <c r="G377" t="str">
        <f t="shared" ca="1" si="44"/>
        <v>All_city_list!L88</v>
      </c>
    </row>
    <row r="378" spans="3:7">
      <c r="C378" s="5" t="str">
        <f t="shared" si="49"/>
        <v>car_occupancy_ratio_cape_town</v>
      </c>
      <c r="D378" s="7" t="s">
        <v>194</v>
      </c>
      <c r="E378" t="s">
        <v>127</v>
      </c>
      <c r="G378" t="str">
        <f t="shared" ca="1" si="44"/>
        <v>All_city_list!L88</v>
      </c>
    </row>
    <row r="379" spans="3:7">
      <c r="C379" s="5" t="str">
        <f t="shared" si="49"/>
        <v>car_occupancy_ratio_medellin</v>
      </c>
      <c r="D379" s="7" t="s">
        <v>194</v>
      </c>
      <c r="E379" t="s">
        <v>128</v>
      </c>
      <c r="G379" t="str">
        <f t="shared" ca="1" si="44"/>
        <v>All_city_list!L88</v>
      </c>
    </row>
    <row r="380" spans="3:7">
      <c r="C380" s="5" t="str">
        <f t="shared" si="49"/>
        <v>car_occupancy_ratio_cali</v>
      </c>
      <c r="D380" s="7" t="s">
        <v>194</v>
      </c>
      <c r="E380" t="s">
        <v>129</v>
      </c>
      <c r="G380" t="str">
        <f t="shared" ca="1" si="44"/>
        <v>All_city_list!L88</v>
      </c>
    </row>
    <row r="381" spans="3:7">
      <c r="C381" s="5" t="str">
        <f t="shared" si="49"/>
        <v>car_occupancy_ratio_montevideo</v>
      </c>
      <c r="D381" s="7" t="s">
        <v>194</v>
      </c>
      <c r="E381" t="s">
        <v>130</v>
      </c>
      <c r="G381" t="str">
        <f t="shared" ca="1" si="44"/>
        <v>All_city_list!L88</v>
      </c>
    </row>
    <row r="382" spans="3:7">
      <c r="C382" s="5" t="str">
        <f t="shared" si="49"/>
        <v>car_occupancy_ratio_antofagasta</v>
      </c>
      <c r="D382" s="7" t="s">
        <v>194</v>
      </c>
      <c r="E382" t="s">
        <v>131</v>
      </c>
      <c r="G382" t="str">
        <f t="shared" ca="1" si="44"/>
        <v>All_city_list!L88</v>
      </c>
    </row>
    <row r="383" spans="3:7">
      <c r="C383" s="5" t="str">
        <f t="shared" si="49"/>
        <v>car_occupancy_ratio_arica</v>
      </c>
      <c r="D383" s="7" t="s">
        <v>194</v>
      </c>
      <c r="E383" t="s">
        <v>132</v>
      </c>
      <c r="G383" t="str">
        <f t="shared" ca="1" si="44"/>
        <v>All_city_list!L88</v>
      </c>
    </row>
    <row r="384" spans="3:7">
      <c r="C384" s="5" t="str">
        <f t="shared" si="49"/>
        <v>car_occupancy_ratio_copiapo</v>
      </c>
      <c r="D384" s="7" t="s">
        <v>194</v>
      </c>
      <c r="E384" t="s">
        <v>133</v>
      </c>
      <c r="G384" t="str">
        <f t="shared" ca="1" si="44"/>
        <v>All_city_list!L88</v>
      </c>
    </row>
    <row r="385" spans="3:7">
      <c r="C385" s="5" t="str">
        <f t="shared" si="49"/>
        <v>car_occupancy_ratio_coquimbo_laserena</v>
      </c>
      <c r="D385" s="7" t="s">
        <v>194</v>
      </c>
      <c r="E385" t="s">
        <v>134</v>
      </c>
      <c r="G385" t="str">
        <f t="shared" ca="1" si="44"/>
        <v>All_city_list!L88</v>
      </c>
    </row>
    <row r="386" spans="3:7">
      <c r="C386" s="5" t="str">
        <f t="shared" si="49"/>
        <v>car_occupancy_ratio_iquique_altohospicio</v>
      </c>
      <c r="D386" s="7" t="s">
        <v>194</v>
      </c>
      <c r="E386" t="s">
        <v>135</v>
      </c>
      <c r="G386" t="str">
        <f t="shared" ca="1" si="44"/>
        <v>All_city_list!L88</v>
      </c>
    </row>
    <row r="387" spans="3:7">
      <c r="C387" s="5" t="str">
        <f t="shared" si="49"/>
        <v>car_occupancy_ratio_osorno</v>
      </c>
      <c r="D387" s="7" t="s">
        <v>194</v>
      </c>
      <c r="E387" t="s">
        <v>136</v>
      </c>
      <c r="G387" t="str">
        <f t="shared" ca="1" si="44"/>
        <v>All_city_list!L88</v>
      </c>
    </row>
    <row r="388" spans="3:7">
      <c r="C388" s="5" t="str">
        <f t="shared" si="49"/>
        <v>car_occupancy_ratio_puerto_montt</v>
      </c>
      <c r="D388" s="7" t="s">
        <v>194</v>
      </c>
      <c r="E388" t="s">
        <v>137</v>
      </c>
      <c r="G388" t="str">
        <f t="shared" ca="1" si="44"/>
        <v>All_city_list!L88</v>
      </c>
    </row>
    <row r="389" spans="3:7">
      <c r="C389" s="5" t="str">
        <f t="shared" si="49"/>
        <v>car_occupancy_ratio_san_antonio</v>
      </c>
      <c r="D389" s="7" t="s">
        <v>194</v>
      </c>
      <c r="E389" t="s">
        <v>138</v>
      </c>
      <c r="G389" t="str">
        <f t="shared" ca="1" si="44"/>
        <v>All_city_list!L88</v>
      </c>
    </row>
    <row r="390" spans="3:7">
      <c r="C390" s="5" t="str">
        <f t="shared" si="49"/>
        <v>car_occupancy_ratio_temuco_padrelascasas</v>
      </c>
      <c r="D390" s="7" t="s">
        <v>194</v>
      </c>
      <c r="E390" t="s">
        <v>139</v>
      </c>
      <c r="G390" t="str">
        <f t="shared" ca="1" si="44"/>
        <v>All_city_list!L88</v>
      </c>
    </row>
    <row r="391" spans="3:7">
      <c r="C391" s="5" t="str">
        <f t="shared" si="49"/>
        <v>car_occupancy_ratio_valdivia</v>
      </c>
      <c r="D391" s="7" t="s">
        <v>194</v>
      </c>
      <c r="E391" t="s">
        <v>140</v>
      </c>
      <c r="G391" t="str">
        <f t="shared" ca="1" si="44"/>
        <v>All_city_list!L88</v>
      </c>
    </row>
    <row r="392" spans="3:7">
      <c r="C392" s="5" t="str">
        <f t="shared" si="49"/>
        <v>car_occupancy_ratio_gran_valparaiso</v>
      </c>
      <c r="D392" s="7" t="s">
        <v>194</v>
      </c>
      <c r="E392" t="s">
        <v>141</v>
      </c>
      <c r="G392" t="str">
        <f t="shared" ca="1" si="44"/>
        <v>All_city_list!L88</v>
      </c>
    </row>
    <row r="393" spans="3:7">
      <c r="C393" s="5" t="str">
        <f t="shared" ref="C393:C395" si="50">D393&amp;"_"&amp;E393</f>
        <v>car_occupancy_ratio_kisumu</v>
      </c>
      <c r="D393" s="7" t="s">
        <v>194</v>
      </c>
      <c r="E393" t="s">
        <v>143</v>
      </c>
      <c r="G393" t="str">
        <f t="shared" ca="1" si="44"/>
        <v>All_city_list!L88</v>
      </c>
    </row>
    <row r="394" spans="3:7">
      <c r="C394" s="5" t="str">
        <f t="shared" si="50"/>
        <v>car_occupancy_ratio_nairobi</v>
      </c>
      <c r="D394" s="7" t="s">
        <v>194</v>
      </c>
      <c r="E394" t="s">
        <v>142</v>
      </c>
      <c r="G394" t="str">
        <f t="shared" ca="1" si="44"/>
        <v>All_city_list!L88</v>
      </c>
    </row>
    <row r="395" spans="3:7">
      <c r="C395" s="5" t="str">
        <f t="shared" si="50"/>
        <v>car_occupancy_ratio_port_louis</v>
      </c>
      <c r="D395" s="7" t="s">
        <v>194</v>
      </c>
      <c r="E395" t="s">
        <v>144</v>
      </c>
      <c r="G395" t="str">
        <f t="shared" ca="1" si="44"/>
        <v>All_city_list!L88</v>
      </c>
    </row>
    <row r="396" spans="3:7">
      <c r="C396" s="5" t="str">
        <f t="shared" si="49"/>
        <v>bus_walk_time_accra</v>
      </c>
      <c r="D396" s="37" t="s">
        <v>171</v>
      </c>
      <c r="E396" s="28" t="s">
        <v>117</v>
      </c>
      <c r="F396" s="28">
        <f ca="1">MATCH(C396,All_city_list!$D:$D,0)</f>
        <v>40</v>
      </c>
      <c r="G396" s="4" t="str">
        <f t="shared" ref="G396" ca="1" si="51">"All_city_list!L"&amp;F396</f>
        <v>All_city_list!L40</v>
      </c>
    </row>
    <row r="397" spans="3:7">
      <c r="C397" s="5" t="str">
        <f t="shared" ref="C397:C424" si="52">D397&amp;"_"&amp;E397</f>
        <v>bus_walk_time_sao_paulo</v>
      </c>
      <c r="D397" s="7" t="s">
        <v>171</v>
      </c>
      <c r="E397" t="s">
        <v>118</v>
      </c>
      <c r="G397" t="str">
        <f t="shared" ca="1" si="44"/>
        <v>All_city_list!L40</v>
      </c>
    </row>
    <row r="398" spans="3:7">
      <c r="C398" s="5" t="str">
        <f t="shared" si="52"/>
        <v>bus_walk_time_delhi</v>
      </c>
      <c r="D398" s="7" t="s">
        <v>171</v>
      </c>
      <c r="E398" t="s">
        <v>119</v>
      </c>
      <c r="G398" t="str">
        <f t="shared" ca="1" si="44"/>
        <v>All_city_list!L40</v>
      </c>
    </row>
    <row r="399" spans="3:7">
      <c r="C399" s="5" t="str">
        <f t="shared" si="52"/>
        <v>bus_walk_time_bangalore</v>
      </c>
      <c r="D399" s="7" t="s">
        <v>171</v>
      </c>
      <c r="E399" t="s">
        <v>120</v>
      </c>
      <c r="G399" t="str">
        <f t="shared" ca="1" si="44"/>
        <v>All_city_list!L40</v>
      </c>
    </row>
    <row r="400" spans="3:7">
      <c r="C400" s="5" t="str">
        <f t="shared" si="52"/>
        <v>bus_walk_time_vizag</v>
      </c>
      <c r="D400" s="7" t="s">
        <v>171</v>
      </c>
      <c r="E400" t="s">
        <v>121</v>
      </c>
      <c r="G400" t="str">
        <f t="shared" ca="1" si="44"/>
        <v>All_city_list!L40</v>
      </c>
    </row>
    <row r="401" spans="3:7">
      <c r="C401" s="5" t="str">
        <f t="shared" si="52"/>
        <v>bus_walk_time_belo_horizonte</v>
      </c>
      <c r="D401" s="7" t="s">
        <v>171</v>
      </c>
      <c r="E401" t="s">
        <v>122</v>
      </c>
      <c r="G401" t="str">
        <f t="shared" ca="1" si="44"/>
        <v>All_city_list!L40</v>
      </c>
    </row>
    <row r="402" spans="3:7">
      <c r="C402" s="5" t="str">
        <f t="shared" si="52"/>
        <v>bus_walk_time_bogota</v>
      </c>
      <c r="D402" s="7" t="s">
        <v>171</v>
      </c>
      <c r="E402" t="s">
        <v>123</v>
      </c>
      <c r="G402" t="str">
        <f t="shared" ca="1" si="44"/>
        <v>All_city_list!L40</v>
      </c>
    </row>
    <row r="403" spans="3:7">
      <c r="C403" s="5" t="str">
        <f t="shared" si="52"/>
        <v>bus_walk_time_santiago</v>
      </c>
      <c r="D403" s="7" t="s">
        <v>171</v>
      </c>
      <c r="E403" t="s">
        <v>124</v>
      </c>
      <c r="G403" t="str">
        <f t="shared" ca="1" si="44"/>
        <v>All_city_list!L40</v>
      </c>
    </row>
    <row r="404" spans="3:7">
      <c r="C404" s="5" t="str">
        <f t="shared" si="52"/>
        <v>bus_walk_time_mexico_city</v>
      </c>
      <c r="D404" s="7" t="s">
        <v>171</v>
      </c>
      <c r="E404" t="s">
        <v>125</v>
      </c>
      <c r="G404" t="str">
        <f t="shared" ca="1" si="44"/>
        <v>All_city_list!L40</v>
      </c>
    </row>
    <row r="405" spans="3:7">
      <c r="C405" s="5" t="str">
        <f t="shared" si="52"/>
        <v>bus_walk_time_buenos_aires</v>
      </c>
      <c r="D405" s="7" t="s">
        <v>171</v>
      </c>
      <c r="E405" t="s">
        <v>126</v>
      </c>
      <c r="G405" t="str">
        <f t="shared" ca="1" si="44"/>
        <v>All_city_list!L40</v>
      </c>
    </row>
    <row r="406" spans="3:7">
      <c r="C406" s="5" t="str">
        <f t="shared" si="52"/>
        <v>bus_walk_time_cape_town</v>
      </c>
      <c r="D406" s="7" t="s">
        <v>171</v>
      </c>
      <c r="E406" t="s">
        <v>127</v>
      </c>
      <c r="G406" t="str">
        <f t="shared" ca="1" si="44"/>
        <v>All_city_list!L40</v>
      </c>
    </row>
    <row r="407" spans="3:7">
      <c r="C407" s="5" t="str">
        <f t="shared" si="52"/>
        <v>bus_walk_time_medellin</v>
      </c>
      <c r="D407" s="7" t="s">
        <v>171</v>
      </c>
      <c r="E407" t="s">
        <v>128</v>
      </c>
      <c r="G407" t="str">
        <f t="shared" ca="1" si="44"/>
        <v>All_city_list!L40</v>
      </c>
    </row>
    <row r="408" spans="3:7">
      <c r="C408" s="5" t="str">
        <f t="shared" si="52"/>
        <v>bus_walk_time_cali</v>
      </c>
      <c r="D408" s="7" t="s">
        <v>171</v>
      </c>
      <c r="E408" t="s">
        <v>129</v>
      </c>
      <c r="G408" t="str">
        <f t="shared" ca="1" si="44"/>
        <v>All_city_list!L40</v>
      </c>
    </row>
    <row r="409" spans="3:7">
      <c r="C409" s="5" t="str">
        <f t="shared" si="52"/>
        <v>bus_walk_time_montevideo</v>
      </c>
      <c r="D409" s="7" t="s">
        <v>171</v>
      </c>
      <c r="E409" t="s">
        <v>130</v>
      </c>
      <c r="G409" t="str">
        <f t="shared" ca="1" si="44"/>
        <v>All_city_list!L40</v>
      </c>
    </row>
    <row r="410" spans="3:7">
      <c r="C410" s="5" t="str">
        <f t="shared" si="52"/>
        <v>bus_walk_time_antofagasta</v>
      </c>
      <c r="D410" s="7" t="s">
        <v>171</v>
      </c>
      <c r="E410" t="s">
        <v>131</v>
      </c>
      <c r="G410" t="str">
        <f t="shared" ca="1" si="44"/>
        <v>All_city_list!L40</v>
      </c>
    </row>
    <row r="411" spans="3:7">
      <c r="C411" s="5" t="str">
        <f t="shared" si="52"/>
        <v>bus_walk_time_arica</v>
      </c>
      <c r="D411" s="7" t="s">
        <v>171</v>
      </c>
      <c r="E411" t="s">
        <v>132</v>
      </c>
      <c r="G411" t="str">
        <f t="shared" ref="G411:G423" ca="1" si="53">G410</f>
        <v>All_city_list!L40</v>
      </c>
    </row>
    <row r="412" spans="3:7">
      <c r="C412" s="5" t="str">
        <f t="shared" si="52"/>
        <v>bus_walk_time_copiapo</v>
      </c>
      <c r="D412" s="7" t="s">
        <v>171</v>
      </c>
      <c r="E412" t="s">
        <v>133</v>
      </c>
      <c r="G412" t="str">
        <f t="shared" ca="1" si="53"/>
        <v>All_city_list!L40</v>
      </c>
    </row>
    <row r="413" spans="3:7">
      <c r="C413" s="5" t="str">
        <f t="shared" si="52"/>
        <v>bus_walk_time_coquimbo_laserena</v>
      </c>
      <c r="D413" s="7" t="s">
        <v>171</v>
      </c>
      <c r="E413" t="s">
        <v>134</v>
      </c>
      <c r="G413" t="str">
        <f t="shared" ca="1" si="53"/>
        <v>All_city_list!L40</v>
      </c>
    </row>
    <row r="414" spans="3:7">
      <c r="C414" s="5" t="str">
        <f t="shared" si="52"/>
        <v>bus_walk_time_iquique_altohospicio</v>
      </c>
      <c r="D414" s="7" t="s">
        <v>171</v>
      </c>
      <c r="E414" t="s">
        <v>135</v>
      </c>
      <c r="G414" t="str">
        <f t="shared" ca="1" si="53"/>
        <v>All_city_list!L40</v>
      </c>
    </row>
    <row r="415" spans="3:7">
      <c r="C415" s="5" t="str">
        <f t="shared" si="52"/>
        <v>bus_walk_time_osorno</v>
      </c>
      <c r="D415" s="7" t="s">
        <v>171</v>
      </c>
      <c r="E415" t="s">
        <v>136</v>
      </c>
      <c r="G415" t="str">
        <f t="shared" ca="1" si="53"/>
        <v>All_city_list!L40</v>
      </c>
    </row>
    <row r="416" spans="3:7">
      <c r="C416" s="5" t="str">
        <f t="shared" si="52"/>
        <v>bus_walk_time_puerto_montt</v>
      </c>
      <c r="D416" s="7" t="s">
        <v>171</v>
      </c>
      <c r="E416" t="s">
        <v>137</v>
      </c>
      <c r="G416" t="str">
        <f t="shared" ca="1" si="53"/>
        <v>All_city_list!L40</v>
      </c>
    </row>
    <row r="417" spans="3:7">
      <c r="C417" s="5" t="str">
        <f t="shared" si="52"/>
        <v>bus_walk_time_san_antonio</v>
      </c>
      <c r="D417" s="7" t="s">
        <v>171</v>
      </c>
      <c r="E417" t="s">
        <v>138</v>
      </c>
      <c r="G417" t="str">
        <f t="shared" ca="1" si="53"/>
        <v>All_city_list!L40</v>
      </c>
    </row>
    <row r="418" spans="3:7">
      <c r="C418" s="5" t="str">
        <f t="shared" si="52"/>
        <v>bus_walk_time_temuco_padrelascasas</v>
      </c>
      <c r="D418" s="7" t="s">
        <v>171</v>
      </c>
      <c r="E418" t="s">
        <v>139</v>
      </c>
      <c r="G418" t="str">
        <f t="shared" ca="1" si="53"/>
        <v>All_city_list!L40</v>
      </c>
    </row>
    <row r="419" spans="3:7">
      <c r="C419" s="5" t="str">
        <f t="shared" si="52"/>
        <v>bus_walk_time_valdivia</v>
      </c>
      <c r="D419" s="7" t="s">
        <v>171</v>
      </c>
      <c r="E419" t="s">
        <v>140</v>
      </c>
      <c r="G419" t="str">
        <f t="shared" ca="1" si="53"/>
        <v>All_city_list!L40</v>
      </c>
    </row>
    <row r="420" spans="3:7">
      <c r="C420" s="5" t="str">
        <f t="shared" si="52"/>
        <v>bus_walk_time_gran_valparaiso</v>
      </c>
      <c r="D420" s="7" t="s">
        <v>171</v>
      </c>
      <c r="E420" t="s">
        <v>141</v>
      </c>
      <c r="G420" t="str">
        <f t="shared" ca="1" si="53"/>
        <v>All_city_list!L40</v>
      </c>
    </row>
    <row r="421" spans="3:7">
      <c r="C421" s="5" t="str">
        <f t="shared" ref="C421:C423" si="54">D421&amp;"_"&amp;E421</f>
        <v>bus_walk_time_kisumu</v>
      </c>
      <c r="D421" s="7" t="s">
        <v>171</v>
      </c>
      <c r="E421" t="s">
        <v>143</v>
      </c>
      <c r="G421" t="str">
        <f t="shared" ca="1" si="53"/>
        <v>All_city_list!L40</v>
      </c>
    </row>
    <row r="422" spans="3:7">
      <c r="C422" s="5" t="str">
        <f t="shared" si="54"/>
        <v>bus_walk_time_nairobi</v>
      </c>
      <c r="D422" s="7" t="s">
        <v>171</v>
      </c>
      <c r="E422" t="s">
        <v>142</v>
      </c>
      <c r="G422" t="str">
        <f t="shared" ca="1" si="53"/>
        <v>All_city_list!L40</v>
      </c>
    </row>
    <row r="423" spans="3:7">
      <c r="C423" s="5" t="str">
        <f t="shared" si="54"/>
        <v>bus_walk_time_port_louis</v>
      </c>
      <c r="D423" s="7" t="s">
        <v>171</v>
      </c>
      <c r="E423" t="s">
        <v>144</v>
      </c>
      <c r="G423" t="str">
        <f t="shared" ca="1" si="53"/>
        <v>All_city_list!L40</v>
      </c>
    </row>
    <row r="424" spans="3:7">
      <c r="C424" s="5" t="str">
        <f t="shared" si="52"/>
        <v>rail_walk_time_accra</v>
      </c>
      <c r="D424" s="37" t="s">
        <v>172</v>
      </c>
      <c r="E424" s="28" t="s">
        <v>117</v>
      </c>
      <c r="F424" s="28">
        <f ca="1">MATCH(C424,All_city_list!$D:$D,0)</f>
        <v>43</v>
      </c>
      <c r="G424" s="4" t="str">
        <f t="shared" ref="G424" ca="1" si="55">"All_city_list!L"&amp;F424</f>
        <v>All_city_list!L43</v>
      </c>
    </row>
    <row r="425" spans="3:7">
      <c r="C425" s="5" t="str">
        <f t="shared" ref="C425:C452" si="56">D425&amp;"_"&amp;E425</f>
        <v>rail_walk_time_sao_paulo</v>
      </c>
      <c r="D425" s="7" t="s">
        <v>172</v>
      </c>
      <c r="E425" t="s">
        <v>118</v>
      </c>
      <c r="G425" t="str">
        <f t="shared" ref="G425:G491" ca="1" si="57">G424</f>
        <v>All_city_list!L43</v>
      </c>
    </row>
    <row r="426" spans="3:7">
      <c r="C426" s="5" t="str">
        <f t="shared" si="56"/>
        <v>rail_walk_time_delhi</v>
      </c>
      <c r="D426" s="7" t="s">
        <v>172</v>
      </c>
      <c r="E426" t="s">
        <v>119</v>
      </c>
      <c r="G426" t="str">
        <f t="shared" ca="1" si="57"/>
        <v>All_city_list!L43</v>
      </c>
    </row>
    <row r="427" spans="3:7">
      <c r="C427" s="5" t="str">
        <f t="shared" si="56"/>
        <v>rail_walk_time_bangalore</v>
      </c>
      <c r="D427" s="7" t="s">
        <v>172</v>
      </c>
      <c r="E427" t="s">
        <v>120</v>
      </c>
      <c r="G427" t="str">
        <f t="shared" ca="1" si="57"/>
        <v>All_city_list!L43</v>
      </c>
    </row>
    <row r="428" spans="3:7">
      <c r="C428" s="5" t="str">
        <f t="shared" si="56"/>
        <v>rail_walk_time_vizag</v>
      </c>
      <c r="D428" s="7" t="s">
        <v>172</v>
      </c>
      <c r="E428" t="s">
        <v>121</v>
      </c>
      <c r="G428" t="str">
        <f t="shared" ca="1" si="57"/>
        <v>All_city_list!L43</v>
      </c>
    </row>
    <row r="429" spans="3:7">
      <c r="C429" s="5" t="str">
        <f t="shared" si="56"/>
        <v>rail_walk_time_belo_horizonte</v>
      </c>
      <c r="D429" s="7" t="s">
        <v>172</v>
      </c>
      <c r="E429" t="s">
        <v>122</v>
      </c>
      <c r="G429" t="str">
        <f t="shared" ca="1" si="57"/>
        <v>All_city_list!L43</v>
      </c>
    </row>
    <row r="430" spans="3:7">
      <c r="C430" s="5" t="str">
        <f t="shared" si="56"/>
        <v>rail_walk_time_bogota</v>
      </c>
      <c r="D430" s="7" t="s">
        <v>172</v>
      </c>
      <c r="E430" t="s">
        <v>123</v>
      </c>
      <c r="G430" t="str">
        <f t="shared" ca="1" si="57"/>
        <v>All_city_list!L43</v>
      </c>
    </row>
    <row r="431" spans="3:7">
      <c r="C431" s="5" t="str">
        <f t="shared" si="56"/>
        <v>rail_walk_time_santiago</v>
      </c>
      <c r="D431" s="7" t="s">
        <v>172</v>
      </c>
      <c r="E431" t="s">
        <v>124</v>
      </c>
      <c r="G431" t="str">
        <f t="shared" ca="1" si="57"/>
        <v>All_city_list!L43</v>
      </c>
    </row>
    <row r="432" spans="3:7">
      <c r="C432" s="5" t="str">
        <f t="shared" si="56"/>
        <v>rail_walk_time_mexico_city</v>
      </c>
      <c r="D432" s="7" t="s">
        <v>172</v>
      </c>
      <c r="E432" t="s">
        <v>125</v>
      </c>
      <c r="G432" t="str">
        <f t="shared" ca="1" si="57"/>
        <v>All_city_list!L43</v>
      </c>
    </row>
    <row r="433" spans="3:7">
      <c r="C433" s="5" t="str">
        <f t="shared" si="56"/>
        <v>rail_walk_time_buenos_aires</v>
      </c>
      <c r="D433" s="7" t="s">
        <v>172</v>
      </c>
      <c r="E433" t="s">
        <v>126</v>
      </c>
      <c r="G433" t="str">
        <f t="shared" ca="1" si="57"/>
        <v>All_city_list!L43</v>
      </c>
    </row>
    <row r="434" spans="3:7">
      <c r="C434" s="5" t="str">
        <f t="shared" si="56"/>
        <v>rail_walk_time_cape_town</v>
      </c>
      <c r="D434" s="7" t="s">
        <v>172</v>
      </c>
      <c r="E434" t="s">
        <v>127</v>
      </c>
      <c r="G434" t="str">
        <f t="shared" ca="1" si="57"/>
        <v>All_city_list!L43</v>
      </c>
    </row>
    <row r="435" spans="3:7">
      <c r="C435" s="5" t="str">
        <f t="shared" si="56"/>
        <v>rail_walk_time_medellin</v>
      </c>
      <c r="D435" s="7" t="s">
        <v>172</v>
      </c>
      <c r="E435" t="s">
        <v>128</v>
      </c>
      <c r="G435" t="str">
        <f t="shared" ca="1" si="57"/>
        <v>All_city_list!L43</v>
      </c>
    </row>
    <row r="436" spans="3:7">
      <c r="C436" s="5" t="str">
        <f t="shared" si="56"/>
        <v>rail_walk_time_cali</v>
      </c>
      <c r="D436" s="7" t="s">
        <v>172</v>
      </c>
      <c r="E436" t="s">
        <v>129</v>
      </c>
      <c r="G436" t="str">
        <f t="shared" ca="1" si="57"/>
        <v>All_city_list!L43</v>
      </c>
    </row>
    <row r="437" spans="3:7">
      <c r="C437" s="5" t="str">
        <f t="shared" si="56"/>
        <v>rail_walk_time_montevideo</v>
      </c>
      <c r="D437" s="7" t="s">
        <v>172</v>
      </c>
      <c r="E437" t="s">
        <v>130</v>
      </c>
      <c r="G437" t="str">
        <f t="shared" ca="1" si="57"/>
        <v>All_city_list!L43</v>
      </c>
    </row>
    <row r="438" spans="3:7">
      <c r="C438" s="5" t="str">
        <f t="shared" si="56"/>
        <v>rail_walk_time_antofagasta</v>
      </c>
      <c r="D438" s="7" t="s">
        <v>172</v>
      </c>
      <c r="E438" t="s">
        <v>131</v>
      </c>
      <c r="G438" t="str">
        <f t="shared" ca="1" si="57"/>
        <v>All_city_list!L43</v>
      </c>
    </row>
    <row r="439" spans="3:7">
      <c r="C439" s="5" t="str">
        <f t="shared" si="56"/>
        <v>rail_walk_time_arica</v>
      </c>
      <c r="D439" s="7" t="s">
        <v>172</v>
      </c>
      <c r="E439" t="s">
        <v>132</v>
      </c>
      <c r="G439" t="str">
        <f t="shared" ca="1" si="57"/>
        <v>All_city_list!L43</v>
      </c>
    </row>
    <row r="440" spans="3:7">
      <c r="C440" s="5" t="str">
        <f t="shared" si="56"/>
        <v>rail_walk_time_copiapo</v>
      </c>
      <c r="D440" s="7" t="s">
        <v>172</v>
      </c>
      <c r="E440" t="s">
        <v>133</v>
      </c>
      <c r="G440" t="str">
        <f t="shared" ca="1" si="57"/>
        <v>All_city_list!L43</v>
      </c>
    </row>
    <row r="441" spans="3:7">
      <c r="C441" s="5" t="str">
        <f t="shared" si="56"/>
        <v>rail_walk_time_coquimbo_laserena</v>
      </c>
      <c r="D441" s="7" t="s">
        <v>172</v>
      </c>
      <c r="E441" t="s">
        <v>134</v>
      </c>
      <c r="G441" t="str">
        <f t="shared" ca="1" si="57"/>
        <v>All_city_list!L43</v>
      </c>
    </row>
    <row r="442" spans="3:7">
      <c r="C442" s="5" t="str">
        <f t="shared" si="56"/>
        <v>rail_walk_time_iquique_altohospicio</v>
      </c>
      <c r="D442" s="7" t="s">
        <v>172</v>
      </c>
      <c r="E442" t="s">
        <v>135</v>
      </c>
      <c r="G442" t="str">
        <f t="shared" ca="1" si="57"/>
        <v>All_city_list!L43</v>
      </c>
    </row>
    <row r="443" spans="3:7">
      <c r="C443" s="5" t="str">
        <f t="shared" si="56"/>
        <v>rail_walk_time_osorno</v>
      </c>
      <c r="D443" s="7" t="s">
        <v>172</v>
      </c>
      <c r="E443" t="s">
        <v>136</v>
      </c>
      <c r="G443" t="str">
        <f t="shared" ca="1" si="57"/>
        <v>All_city_list!L43</v>
      </c>
    </row>
    <row r="444" spans="3:7">
      <c r="C444" s="5" t="str">
        <f t="shared" si="56"/>
        <v>rail_walk_time_puerto_montt</v>
      </c>
      <c r="D444" s="7" t="s">
        <v>172</v>
      </c>
      <c r="E444" t="s">
        <v>137</v>
      </c>
      <c r="G444" t="str">
        <f t="shared" ca="1" si="57"/>
        <v>All_city_list!L43</v>
      </c>
    </row>
    <row r="445" spans="3:7">
      <c r="C445" s="5" t="str">
        <f t="shared" si="56"/>
        <v>rail_walk_time_san_antonio</v>
      </c>
      <c r="D445" s="7" t="s">
        <v>172</v>
      </c>
      <c r="E445" t="s">
        <v>138</v>
      </c>
      <c r="G445" t="str">
        <f t="shared" ca="1" si="57"/>
        <v>All_city_list!L43</v>
      </c>
    </row>
    <row r="446" spans="3:7">
      <c r="C446" s="5" t="str">
        <f t="shared" si="56"/>
        <v>rail_walk_time_temuco_padrelascasas</v>
      </c>
      <c r="D446" s="7" t="s">
        <v>172</v>
      </c>
      <c r="E446" t="s">
        <v>139</v>
      </c>
      <c r="G446" t="str">
        <f t="shared" ca="1" si="57"/>
        <v>All_city_list!L43</v>
      </c>
    </row>
    <row r="447" spans="3:7">
      <c r="C447" s="5" t="str">
        <f t="shared" si="56"/>
        <v>rail_walk_time_valdivia</v>
      </c>
      <c r="D447" s="7" t="s">
        <v>172</v>
      </c>
      <c r="E447" t="s">
        <v>140</v>
      </c>
      <c r="G447" t="str">
        <f t="shared" ca="1" si="57"/>
        <v>All_city_list!L43</v>
      </c>
    </row>
    <row r="448" spans="3:7">
      <c r="C448" s="5" t="str">
        <f t="shared" si="56"/>
        <v>rail_walk_time_gran_valparaiso</v>
      </c>
      <c r="D448" s="7" t="s">
        <v>172</v>
      </c>
      <c r="E448" t="s">
        <v>141</v>
      </c>
      <c r="G448" t="str">
        <f t="shared" ca="1" si="57"/>
        <v>All_city_list!L43</v>
      </c>
    </row>
    <row r="449" spans="3:9">
      <c r="C449" s="5" t="str">
        <f t="shared" ref="C449:C451" si="58">D449&amp;"_"&amp;E449</f>
        <v>rail_walk_time_kisumu</v>
      </c>
      <c r="D449" s="7" t="s">
        <v>172</v>
      </c>
      <c r="E449" t="s">
        <v>143</v>
      </c>
      <c r="G449" t="str">
        <f t="shared" ca="1" si="57"/>
        <v>All_city_list!L43</v>
      </c>
    </row>
    <row r="450" spans="3:9">
      <c r="C450" s="5" t="str">
        <f t="shared" si="58"/>
        <v>rail_walk_time_nairobi</v>
      </c>
      <c r="D450" s="7" t="s">
        <v>172</v>
      </c>
      <c r="E450" t="s">
        <v>142</v>
      </c>
      <c r="G450" t="str">
        <f t="shared" ca="1" si="57"/>
        <v>All_city_list!L43</v>
      </c>
    </row>
    <row r="451" spans="3:9">
      <c r="C451" s="5" t="str">
        <f t="shared" si="58"/>
        <v>rail_walk_time_port_louis</v>
      </c>
      <c r="D451" s="7" t="s">
        <v>172</v>
      </c>
      <c r="E451" t="s">
        <v>144</v>
      </c>
      <c r="G451" t="str">
        <f t="shared" ca="1" si="57"/>
        <v>All_city_list!L43</v>
      </c>
    </row>
    <row r="452" spans="3:9">
      <c r="C452" s="5" t="str">
        <f t="shared" si="56"/>
        <v>add_motorcycle_fleet_accra</v>
      </c>
      <c r="D452" s="37" t="s">
        <v>177</v>
      </c>
      <c r="E452" s="28" t="s">
        <v>117</v>
      </c>
      <c r="F452" s="28">
        <f ca="1">MATCH(C452,All_city_list!$D:$D,0)</f>
        <v>50</v>
      </c>
      <c r="G452" s="4" t="str">
        <f t="shared" ref="G452" ca="1" si="59">"All_city_list!L"&amp;F452</f>
        <v>All_city_list!L50</v>
      </c>
      <c r="I452" s="7"/>
    </row>
    <row r="453" spans="3:9">
      <c r="C453" s="5" t="str">
        <f t="shared" ref="C453:C501" si="60">D453&amp;"_"&amp;E453</f>
        <v>add_motorcycle_fleet_sao_paulo</v>
      </c>
      <c r="D453" s="7" t="s">
        <v>177</v>
      </c>
      <c r="E453" t="s">
        <v>118</v>
      </c>
      <c r="G453" t="str">
        <f t="shared" ca="1" si="57"/>
        <v>All_city_list!L50</v>
      </c>
      <c r="I453" s="7"/>
    </row>
    <row r="454" spans="3:9">
      <c r="C454" s="5" t="str">
        <f t="shared" si="60"/>
        <v>add_motorcycle_fleet_delhi</v>
      </c>
      <c r="D454" s="7" t="s">
        <v>177</v>
      </c>
      <c r="E454" t="s">
        <v>119</v>
      </c>
      <c r="G454" t="str">
        <f t="shared" ca="1" si="57"/>
        <v>All_city_list!L50</v>
      </c>
    </row>
    <row r="455" spans="3:9">
      <c r="C455" s="5" t="str">
        <f t="shared" si="60"/>
        <v>add_motorcycle_fleet_bangalore</v>
      </c>
      <c r="D455" s="7" t="s">
        <v>177</v>
      </c>
      <c r="E455" t="s">
        <v>120</v>
      </c>
      <c r="G455" t="str">
        <f t="shared" ca="1" si="57"/>
        <v>All_city_list!L50</v>
      </c>
    </row>
    <row r="456" spans="3:9">
      <c r="C456" s="5" t="str">
        <f t="shared" si="60"/>
        <v>add_motorcycle_fleet_vizag</v>
      </c>
      <c r="D456" s="7" t="s">
        <v>177</v>
      </c>
      <c r="E456" t="s">
        <v>121</v>
      </c>
      <c r="G456" t="str">
        <f t="shared" ca="1" si="57"/>
        <v>All_city_list!L50</v>
      </c>
    </row>
    <row r="457" spans="3:9">
      <c r="C457" s="5" t="str">
        <f t="shared" si="60"/>
        <v>add_motorcycle_fleet_belo_horizonte</v>
      </c>
      <c r="D457" s="7" t="s">
        <v>177</v>
      </c>
      <c r="E457" t="s">
        <v>122</v>
      </c>
      <c r="G457" t="str">
        <f t="shared" ca="1" si="57"/>
        <v>All_city_list!L50</v>
      </c>
    </row>
    <row r="458" spans="3:9">
      <c r="C458" s="5" t="str">
        <f t="shared" si="60"/>
        <v>add_motorcycle_fleet_bogota</v>
      </c>
      <c r="D458" s="7" t="s">
        <v>177</v>
      </c>
      <c r="E458" t="s">
        <v>123</v>
      </c>
      <c r="G458" t="str">
        <f t="shared" ca="1" si="57"/>
        <v>All_city_list!L50</v>
      </c>
    </row>
    <row r="459" spans="3:9">
      <c r="C459" s="5" t="str">
        <f t="shared" si="60"/>
        <v>add_motorcycle_fleet_santiago</v>
      </c>
      <c r="D459" s="7" t="s">
        <v>177</v>
      </c>
      <c r="E459" t="s">
        <v>124</v>
      </c>
      <c r="G459" t="str">
        <f t="shared" ca="1" si="57"/>
        <v>All_city_list!L50</v>
      </c>
    </row>
    <row r="460" spans="3:9">
      <c r="C460" s="5" t="str">
        <f t="shared" si="60"/>
        <v>add_motorcycle_fleet_mexico_city</v>
      </c>
      <c r="D460" s="7" t="s">
        <v>177</v>
      </c>
      <c r="E460" t="s">
        <v>125</v>
      </c>
      <c r="G460" t="str">
        <f t="shared" ca="1" si="57"/>
        <v>All_city_list!L50</v>
      </c>
    </row>
    <row r="461" spans="3:9">
      <c r="C461" s="5" t="str">
        <f t="shared" si="60"/>
        <v>add_motorcycle_fleet_buenos_aires</v>
      </c>
      <c r="D461" s="7" t="s">
        <v>177</v>
      </c>
      <c r="E461" t="s">
        <v>126</v>
      </c>
      <c r="G461" t="str">
        <f t="shared" ca="1" si="57"/>
        <v>All_city_list!L50</v>
      </c>
    </row>
    <row r="462" spans="3:9">
      <c r="C462" s="5" t="str">
        <f t="shared" si="60"/>
        <v>add_motorcycle_fleet_cape_town</v>
      </c>
      <c r="D462" s="7" t="s">
        <v>177</v>
      </c>
      <c r="E462" t="s">
        <v>127</v>
      </c>
      <c r="G462" t="str">
        <f t="shared" ca="1" si="57"/>
        <v>All_city_list!L50</v>
      </c>
    </row>
    <row r="463" spans="3:9">
      <c r="C463" s="5" t="str">
        <f t="shared" si="60"/>
        <v>add_motorcycle_fleet_medellin</v>
      </c>
      <c r="D463" s="7" t="s">
        <v>177</v>
      </c>
      <c r="E463" t="s">
        <v>128</v>
      </c>
      <c r="G463" t="str">
        <f t="shared" ca="1" si="57"/>
        <v>All_city_list!L50</v>
      </c>
    </row>
    <row r="464" spans="3:9">
      <c r="C464" s="5" t="str">
        <f t="shared" si="60"/>
        <v>add_motorcycle_fleet_cali</v>
      </c>
      <c r="D464" s="7" t="s">
        <v>177</v>
      </c>
      <c r="E464" t="s">
        <v>129</v>
      </c>
      <c r="G464" t="str">
        <f t="shared" ca="1" si="57"/>
        <v>All_city_list!L50</v>
      </c>
    </row>
    <row r="465" spans="3:7">
      <c r="C465" s="5" t="str">
        <f t="shared" si="60"/>
        <v>add_motorcycle_fleet_montevideo</v>
      </c>
      <c r="D465" s="7" t="s">
        <v>177</v>
      </c>
      <c r="E465" t="s">
        <v>130</v>
      </c>
      <c r="G465" t="str">
        <f t="shared" ca="1" si="57"/>
        <v>All_city_list!L50</v>
      </c>
    </row>
    <row r="466" spans="3:7">
      <c r="C466" s="5" t="str">
        <f t="shared" si="60"/>
        <v>add_motorcycle_fleet_antofagasta</v>
      </c>
      <c r="D466" s="7" t="s">
        <v>177</v>
      </c>
      <c r="E466" t="s">
        <v>131</v>
      </c>
      <c r="G466" t="str">
        <f t="shared" ca="1" si="57"/>
        <v>All_city_list!L50</v>
      </c>
    </row>
    <row r="467" spans="3:7">
      <c r="C467" s="5" t="str">
        <f t="shared" si="60"/>
        <v>add_motorcycle_fleet_arica</v>
      </c>
      <c r="D467" s="7" t="s">
        <v>177</v>
      </c>
      <c r="E467" t="s">
        <v>132</v>
      </c>
      <c r="G467" t="str">
        <f t="shared" ca="1" si="57"/>
        <v>All_city_list!L50</v>
      </c>
    </row>
    <row r="468" spans="3:7">
      <c r="C468" s="5" t="str">
        <f t="shared" si="60"/>
        <v>add_motorcycle_fleet_copiapo</v>
      </c>
      <c r="D468" s="7" t="s">
        <v>177</v>
      </c>
      <c r="E468" t="s">
        <v>133</v>
      </c>
      <c r="G468" t="str">
        <f t="shared" ca="1" si="57"/>
        <v>All_city_list!L50</v>
      </c>
    </row>
    <row r="469" spans="3:7">
      <c r="C469" s="5" t="str">
        <f t="shared" si="60"/>
        <v>add_motorcycle_fleet_coquimbo_laserena</v>
      </c>
      <c r="D469" s="7" t="s">
        <v>177</v>
      </c>
      <c r="E469" t="s">
        <v>134</v>
      </c>
      <c r="G469" t="str">
        <f t="shared" ca="1" si="57"/>
        <v>All_city_list!L50</v>
      </c>
    </row>
    <row r="470" spans="3:7">
      <c r="C470" s="5" t="str">
        <f t="shared" si="60"/>
        <v>add_motorcycle_fleet_iquique_altohospicio</v>
      </c>
      <c r="D470" s="7" t="s">
        <v>177</v>
      </c>
      <c r="E470" t="s">
        <v>135</v>
      </c>
      <c r="G470" t="str">
        <f t="shared" ca="1" si="57"/>
        <v>All_city_list!L50</v>
      </c>
    </row>
    <row r="471" spans="3:7">
      <c r="C471" s="5" t="str">
        <f t="shared" si="60"/>
        <v>add_motorcycle_fleet_osorno</v>
      </c>
      <c r="D471" s="7" t="s">
        <v>177</v>
      </c>
      <c r="E471" t="s">
        <v>136</v>
      </c>
      <c r="G471" t="str">
        <f t="shared" ca="1" si="57"/>
        <v>All_city_list!L50</v>
      </c>
    </row>
    <row r="472" spans="3:7">
      <c r="C472" s="5" t="str">
        <f t="shared" si="60"/>
        <v>add_motorcycle_fleet_puerto_montt</v>
      </c>
      <c r="D472" s="7" t="s">
        <v>177</v>
      </c>
      <c r="E472" t="s">
        <v>137</v>
      </c>
      <c r="G472" t="str">
        <f t="shared" ca="1" si="57"/>
        <v>All_city_list!L50</v>
      </c>
    </row>
    <row r="473" spans="3:7">
      <c r="C473" s="5" t="str">
        <f t="shared" si="60"/>
        <v>add_motorcycle_fleet_san_antonio</v>
      </c>
      <c r="D473" s="7" t="s">
        <v>177</v>
      </c>
      <c r="E473" t="s">
        <v>138</v>
      </c>
      <c r="G473" t="str">
        <f t="shared" ca="1" si="57"/>
        <v>All_city_list!L50</v>
      </c>
    </row>
    <row r="474" spans="3:7">
      <c r="C474" s="5" t="str">
        <f t="shared" si="60"/>
        <v>add_motorcycle_fleet_temuco_padrelascasas</v>
      </c>
      <c r="D474" s="7" t="s">
        <v>177</v>
      </c>
      <c r="E474" t="s">
        <v>139</v>
      </c>
      <c r="G474" t="str">
        <f t="shared" ca="1" si="57"/>
        <v>All_city_list!L50</v>
      </c>
    </row>
    <row r="475" spans="3:7">
      <c r="C475" s="5" t="str">
        <f t="shared" si="60"/>
        <v>add_motorcycle_fleet_valdivia</v>
      </c>
      <c r="D475" s="7" t="s">
        <v>177</v>
      </c>
      <c r="E475" t="s">
        <v>140</v>
      </c>
      <c r="G475" t="str">
        <f t="shared" ca="1" si="57"/>
        <v>All_city_list!L50</v>
      </c>
    </row>
    <row r="476" spans="3:7">
      <c r="C476" s="5" t="str">
        <f t="shared" si="60"/>
        <v>add_motorcycle_fleet_gran_valparaiso</v>
      </c>
      <c r="D476" s="7" t="s">
        <v>177</v>
      </c>
      <c r="E476" t="s">
        <v>141</v>
      </c>
      <c r="G476" t="str">
        <f t="shared" ca="1" si="57"/>
        <v>All_city_list!L50</v>
      </c>
    </row>
    <row r="477" spans="3:7">
      <c r="C477" s="5" t="str">
        <f t="shared" si="60"/>
        <v>fleet_to_motorcycle_ratio_accra</v>
      </c>
      <c r="D477" s="37" t="s">
        <v>180</v>
      </c>
      <c r="E477" s="28" t="s">
        <v>117</v>
      </c>
      <c r="F477" s="28">
        <f ca="1">MATCH(C477,All_city_list!$D:$D,0)</f>
        <v>51</v>
      </c>
      <c r="G477" s="4" t="str">
        <f t="shared" ref="G477" ca="1" si="61">"All_city_list!L"&amp;F477</f>
        <v>All_city_list!L51</v>
      </c>
    </row>
    <row r="478" spans="3:7">
      <c r="C478" s="5" t="str">
        <f t="shared" si="60"/>
        <v>fleet_to_motorcycle_ratio_sao_paulo</v>
      </c>
      <c r="D478" s="7" t="s">
        <v>180</v>
      </c>
      <c r="E478" t="s">
        <v>118</v>
      </c>
      <c r="G478" t="str">
        <f t="shared" ca="1" si="57"/>
        <v>All_city_list!L51</v>
      </c>
    </row>
    <row r="479" spans="3:7">
      <c r="C479" s="5" t="str">
        <f t="shared" si="60"/>
        <v>fleet_to_motorcycle_ratio_delhi</v>
      </c>
      <c r="D479" s="7" t="s">
        <v>180</v>
      </c>
      <c r="E479" t="s">
        <v>119</v>
      </c>
      <c r="G479" t="str">
        <f t="shared" ca="1" si="57"/>
        <v>All_city_list!L51</v>
      </c>
    </row>
    <row r="480" spans="3:7">
      <c r="C480" s="5" t="str">
        <f t="shared" si="60"/>
        <v>fleet_to_motorcycle_ratio_bangalore</v>
      </c>
      <c r="D480" s="7" t="s">
        <v>180</v>
      </c>
      <c r="E480" t="s">
        <v>120</v>
      </c>
      <c r="G480" t="str">
        <f t="shared" ca="1" si="57"/>
        <v>All_city_list!L51</v>
      </c>
    </row>
    <row r="481" spans="3:7">
      <c r="C481" s="5" t="str">
        <f t="shared" si="60"/>
        <v>fleet_to_motorcycle_ratio_vizag</v>
      </c>
      <c r="D481" s="7" t="s">
        <v>180</v>
      </c>
      <c r="E481" t="s">
        <v>121</v>
      </c>
      <c r="G481" t="str">
        <f t="shared" ca="1" si="57"/>
        <v>All_city_list!L51</v>
      </c>
    </row>
    <row r="482" spans="3:7">
      <c r="C482" s="5" t="str">
        <f t="shared" si="60"/>
        <v>fleet_to_motorcycle_ratio_belo_horizonte</v>
      </c>
      <c r="D482" s="7" t="s">
        <v>180</v>
      </c>
      <c r="E482" t="s">
        <v>122</v>
      </c>
      <c r="G482" t="str">
        <f t="shared" ca="1" si="57"/>
        <v>All_city_list!L51</v>
      </c>
    </row>
    <row r="483" spans="3:7">
      <c r="C483" s="5" t="str">
        <f t="shared" si="60"/>
        <v>fleet_to_motorcycle_ratio_bogota</v>
      </c>
      <c r="D483" s="7" t="s">
        <v>180</v>
      </c>
      <c r="E483" t="s">
        <v>123</v>
      </c>
      <c r="G483" t="str">
        <f t="shared" ca="1" si="57"/>
        <v>All_city_list!L51</v>
      </c>
    </row>
    <row r="484" spans="3:7">
      <c r="C484" s="5" t="str">
        <f t="shared" si="60"/>
        <v>fleet_to_motorcycle_ratio_santiago</v>
      </c>
      <c r="D484" s="7" t="s">
        <v>180</v>
      </c>
      <c r="E484" t="s">
        <v>124</v>
      </c>
      <c r="G484" t="str">
        <f t="shared" ca="1" si="57"/>
        <v>All_city_list!L51</v>
      </c>
    </row>
    <row r="485" spans="3:7">
      <c r="C485" s="5" t="str">
        <f t="shared" si="60"/>
        <v>fleet_to_motorcycle_ratio_mexico_city</v>
      </c>
      <c r="D485" s="7" t="s">
        <v>180</v>
      </c>
      <c r="E485" t="s">
        <v>125</v>
      </c>
      <c r="G485" t="str">
        <f t="shared" ca="1" si="57"/>
        <v>All_city_list!L51</v>
      </c>
    </row>
    <row r="486" spans="3:7">
      <c r="C486" s="5" t="str">
        <f t="shared" si="60"/>
        <v>fleet_to_motorcycle_ratio_buenos_aires</v>
      </c>
      <c r="D486" s="7" t="s">
        <v>180</v>
      </c>
      <c r="E486" t="s">
        <v>126</v>
      </c>
      <c r="G486" t="str">
        <f t="shared" ca="1" si="57"/>
        <v>All_city_list!L51</v>
      </c>
    </row>
    <row r="487" spans="3:7">
      <c r="C487" s="5" t="str">
        <f t="shared" si="60"/>
        <v>fleet_to_motorcycle_ratio_cape_town</v>
      </c>
      <c r="D487" s="7" t="s">
        <v>180</v>
      </c>
      <c r="E487" t="s">
        <v>127</v>
      </c>
      <c r="G487" t="str">
        <f t="shared" ca="1" si="57"/>
        <v>All_city_list!L51</v>
      </c>
    </row>
    <row r="488" spans="3:7">
      <c r="C488" s="5" t="str">
        <f t="shared" si="60"/>
        <v>fleet_to_motorcycle_ratio_medellin</v>
      </c>
      <c r="D488" s="7" t="s">
        <v>180</v>
      </c>
      <c r="E488" t="s">
        <v>128</v>
      </c>
      <c r="G488" t="str">
        <f t="shared" ca="1" si="57"/>
        <v>All_city_list!L51</v>
      </c>
    </row>
    <row r="489" spans="3:7">
      <c r="C489" s="5" t="str">
        <f t="shared" si="60"/>
        <v>fleet_to_motorcycle_ratio_cali</v>
      </c>
      <c r="D489" s="7" t="s">
        <v>180</v>
      </c>
      <c r="E489" t="s">
        <v>129</v>
      </c>
      <c r="G489" t="str">
        <f t="shared" ca="1" si="57"/>
        <v>All_city_list!L51</v>
      </c>
    </row>
    <row r="490" spans="3:7">
      <c r="C490" s="5" t="str">
        <f t="shared" si="60"/>
        <v>fleet_to_motorcycle_ratio_montevideo</v>
      </c>
      <c r="D490" s="7" t="s">
        <v>180</v>
      </c>
      <c r="E490" t="s">
        <v>130</v>
      </c>
      <c r="G490" t="str">
        <f t="shared" ca="1" si="57"/>
        <v>All_city_list!L51</v>
      </c>
    </row>
    <row r="491" spans="3:7">
      <c r="C491" s="5" t="str">
        <f t="shared" si="60"/>
        <v>fleet_to_motorcycle_ratio_antofagasta</v>
      </c>
      <c r="D491" s="7" t="s">
        <v>180</v>
      </c>
      <c r="E491" t="s">
        <v>131</v>
      </c>
      <c r="G491" t="str">
        <f t="shared" ca="1" si="57"/>
        <v>All_city_list!L51</v>
      </c>
    </row>
    <row r="492" spans="3:7">
      <c r="C492" s="5" t="str">
        <f t="shared" si="60"/>
        <v>fleet_to_motorcycle_ratio_arica</v>
      </c>
      <c r="D492" s="7" t="s">
        <v>180</v>
      </c>
      <c r="E492" t="s">
        <v>132</v>
      </c>
      <c r="G492" t="str">
        <f t="shared" ref="G492:G501" ca="1" si="62">G491</f>
        <v>All_city_list!L51</v>
      </c>
    </row>
    <row r="493" spans="3:7">
      <c r="C493" s="5" t="str">
        <f t="shared" si="60"/>
        <v>fleet_to_motorcycle_ratio_copiapo</v>
      </c>
      <c r="D493" s="7" t="s">
        <v>180</v>
      </c>
      <c r="E493" t="s">
        <v>133</v>
      </c>
      <c r="G493" t="str">
        <f t="shared" ca="1" si="62"/>
        <v>All_city_list!L51</v>
      </c>
    </row>
    <row r="494" spans="3:7">
      <c r="C494" s="5" t="str">
        <f t="shared" si="60"/>
        <v>fleet_to_motorcycle_ratio_coquimbo_laserena</v>
      </c>
      <c r="D494" s="7" t="s">
        <v>180</v>
      </c>
      <c r="E494" t="s">
        <v>134</v>
      </c>
      <c r="G494" t="str">
        <f t="shared" ca="1" si="62"/>
        <v>All_city_list!L51</v>
      </c>
    </row>
    <row r="495" spans="3:7">
      <c r="C495" s="5" t="str">
        <f t="shared" si="60"/>
        <v>fleet_to_motorcycle_ratio_iquique_altohospicio</v>
      </c>
      <c r="D495" s="7" t="s">
        <v>180</v>
      </c>
      <c r="E495" t="s">
        <v>135</v>
      </c>
      <c r="G495" t="str">
        <f t="shared" ca="1" si="62"/>
        <v>All_city_list!L51</v>
      </c>
    </row>
    <row r="496" spans="3:7">
      <c r="C496" s="5" t="str">
        <f t="shared" si="60"/>
        <v>fleet_to_motorcycle_ratio_osorno</v>
      </c>
      <c r="D496" s="7" t="s">
        <v>180</v>
      </c>
      <c r="E496" t="s">
        <v>136</v>
      </c>
      <c r="G496" t="str">
        <f t="shared" ca="1" si="62"/>
        <v>All_city_list!L51</v>
      </c>
    </row>
    <row r="497" spans="3:10">
      <c r="C497" s="5" t="str">
        <f t="shared" si="60"/>
        <v>fleet_to_motorcycle_ratio_puerto_montt</v>
      </c>
      <c r="D497" s="7" t="s">
        <v>180</v>
      </c>
      <c r="E497" t="s">
        <v>137</v>
      </c>
      <c r="G497" t="str">
        <f t="shared" ca="1" si="62"/>
        <v>All_city_list!L51</v>
      </c>
    </row>
    <row r="498" spans="3:10">
      <c r="C498" s="5" t="str">
        <f t="shared" si="60"/>
        <v>fleet_to_motorcycle_ratio_san_antonio</v>
      </c>
      <c r="D498" s="7" t="s">
        <v>180</v>
      </c>
      <c r="E498" t="s">
        <v>138</v>
      </c>
      <c r="G498" t="str">
        <f t="shared" ca="1" si="62"/>
        <v>All_city_list!L51</v>
      </c>
    </row>
    <row r="499" spans="3:10">
      <c r="C499" s="5" t="str">
        <f t="shared" si="60"/>
        <v>fleet_to_motorcycle_ratio_temuco_padrelascasas</v>
      </c>
      <c r="D499" s="7" t="s">
        <v>180</v>
      </c>
      <c r="E499" t="s">
        <v>139</v>
      </c>
      <c r="G499" t="str">
        <f t="shared" ca="1" si="62"/>
        <v>All_city_list!L51</v>
      </c>
    </row>
    <row r="500" spans="3:10">
      <c r="C500" s="5" t="str">
        <f t="shared" si="60"/>
        <v>fleet_to_motorcycle_ratio_valdivia</v>
      </c>
      <c r="D500" s="7" t="s">
        <v>180</v>
      </c>
      <c r="E500" t="s">
        <v>140</v>
      </c>
      <c r="G500" t="str">
        <f t="shared" ca="1" si="62"/>
        <v>All_city_list!L51</v>
      </c>
    </row>
    <row r="501" spans="3:10">
      <c r="C501" s="5" t="str">
        <f t="shared" si="60"/>
        <v>fleet_to_motorcycle_ratio_gran_valparaiso</v>
      </c>
      <c r="D501" s="7" t="s">
        <v>180</v>
      </c>
      <c r="E501" t="s">
        <v>141</v>
      </c>
      <c r="G501" t="str">
        <f t="shared" ca="1" si="62"/>
        <v>All_city_list!L51</v>
      </c>
      <c r="J501" t="s">
        <v>176</v>
      </c>
    </row>
    <row r="502" spans="3:10">
      <c r="C502" s="5" t="str">
        <f t="shared" ref="C502:C554" si="63">D502&amp;"_"&amp;E502</f>
        <v>add_personal_motorcycle_trips_accra</v>
      </c>
      <c r="D502" s="37" t="s">
        <v>173</v>
      </c>
      <c r="E502" s="28" t="s">
        <v>117</v>
      </c>
      <c r="F502" s="28">
        <f ca="1">MATCH(C502,All_city_list!$D:$D,0)</f>
        <v>46</v>
      </c>
      <c r="G502" s="4" t="str">
        <f t="shared" ref="G502" ca="1" si="64">"All_city_list!L"&amp;F502</f>
        <v>All_city_list!L46</v>
      </c>
    </row>
    <row r="503" spans="3:10">
      <c r="C503" s="5" t="str">
        <f t="shared" si="63"/>
        <v>add_personal_motorcycle_trips_sao_paulo</v>
      </c>
      <c r="D503" s="7" t="s">
        <v>173</v>
      </c>
      <c r="E503" t="s">
        <v>118</v>
      </c>
      <c r="G503" t="str">
        <f t="shared" ref="G503:G529" ca="1" si="65">G502</f>
        <v>All_city_list!L46</v>
      </c>
    </row>
    <row r="504" spans="3:10">
      <c r="C504" s="5" t="str">
        <f t="shared" si="63"/>
        <v>add_personal_motorcycle_trips_delhi</v>
      </c>
      <c r="D504" s="7" t="s">
        <v>173</v>
      </c>
      <c r="E504" t="s">
        <v>119</v>
      </c>
      <c r="G504" t="str">
        <f t="shared" ca="1" si="65"/>
        <v>All_city_list!L46</v>
      </c>
    </row>
    <row r="505" spans="3:10">
      <c r="C505" s="5" t="str">
        <f t="shared" si="63"/>
        <v>add_personal_motorcycle_trips_bangalore</v>
      </c>
      <c r="D505" s="7" t="s">
        <v>173</v>
      </c>
      <c r="E505" t="s">
        <v>120</v>
      </c>
      <c r="G505" t="str">
        <f t="shared" ca="1" si="65"/>
        <v>All_city_list!L46</v>
      </c>
    </row>
    <row r="506" spans="3:10">
      <c r="C506" s="5" t="str">
        <f t="shared" si="63"/>
        <v>add_personal_motorcycle_trips_vizag</v>
      </c>
      <c r="D506" s="7" t="s">
        <v>173</v>
      </c>
      <c r="E506" t="s">
        <v>121</v>
      </c>
      <c r="G506" t="str">
        <f t="shared" ca="1" si="65"/>
        <v>All_city_list!L46</v>
      </c>
    </row>
    <row r="507" spans="3:10">
      <c r="C507" s="5" t="str">
        <f t="shared" si="63"/>
        <v>add_personal_motorcycle_trips_belo_horizonte</v>
      </c>
      <c r="D507" s="7" t="s">
        <v>173</v>
      </c>
      <c r="E507" t="s">
        <v>122</v>
      </c>
      <c r="G507" t="str">
        <f t="shared" ca="1" si="65"/>
        <v>All_city_list!L46</v>
      </c>
    </row>
    <row r="508" spans="3:10">
      <c r="C508" s="5" t="str">
        <f t="shared" si="63"/>
        <v>add_personal_motorcycle_trips_bogota</v>
      </c>
      <c r="D508" s="7" t="s">
        <v>173</v>
      </c>
      <c r="E508" t="s">
        <v>123</v>
      </c>
      <c r="G508" t="str">
        <f t="shared" ca="1" si="65"/>
        <v>All_city_list!L46</v>
      </c>
    </row>
    <row r="509" spans="3:10">
      <c r="C509" s="5" t="str">
        <f t="shared" si="63"/>
        <v>add_personal_motorcycle_trips_santiago</v>
      </c>
      <c r="D509" s="7" t="s">
        <v>173</v>
      </c>
      <c r="E509" t="s">
        <v>124</v>
      </c>
      <c r="G509" t="str">
        <f t="shared" ca="1" si="65"/>
        <v>All_city_list!L46</v>
      </c>
    </row>
    <row r="510" spans="3:10">
      <c r="C510" s="5" t="str">
        <f t="shared" si="63"/>
        <v>add_personal_motorcycle_trips_mexico_city</v>
      </c>
      <c r="D510" s="7" t="s">
        <v>173</v>
      </c>
      <c r="E510" t="s">
        <v>125</v>
      </c>
      <c r="G510" t="str">
        <f t="shared" ca="1" si="65"/>
        <v>All_city_list!L46</v>
      </c>
    </row>
    <row r="511" spans="3:10">
      <c r="C511" s="5" t="str">
        <f t="shared" si="63"/>
        <v>add_personal_motorcycle_trips_buenos_aires</v>
      </c>
      <c r="D511" s="7" t="s">
        <v>173</v>
      </c>
      <c r="E511" t="s">
        <v>126</v>
      </c>
      <c r="G511" t="str">
        <f t="shared" ca="1" si="65"/>
        <v>All_city_list!L46</v>
      </c>
    </row>
    <row r="512" spans="3:10">
      <c r="C512" s="5" t="str">
        <f t="shared" si="63"/>
        <v>add_personal_motorcycle_trips_cape_town</v>
      </c>
      <c r="D512" s="7" t="s">
        <v>173</v>
      </c>
      <c r="E512" t="s">
        <v>127</v>
      </c>
      <c r="G512" t="str">
        <f t="shared" ca="1" si="65"/>
        <v>All_city_list!L46</v>
      </c>
    </row>
    <row r="513" spans="3:7">
      <c r="C513" s="5" t="str">
        <f t="shared" si="63"/>
        <v>add_personal_motorcycle_trips_medellin</v>
      </c>
      <c r="D513" s="7" t="s">
        <v>173</v>
      </c>
      <c r="E513" t="s">
        <v>128</v>
      </c>
      <c r="G513" t="str">
        <f t="shared" ca="1" si="65"/>
        <v>All_city_list!L46</v>
      </c>
    </row>
    <row r="514" spans="3:7">
      <c r="C514" s="5" t="str">
        <f t="shared" si="63"/>
        <v>add_personal_motorcycle_trips_cali</v>
      </c>
      <c r="D514" s="7" t="s">
        <v>173</v>
      </c>
      <c r="E514" t="s">
        <v>129</v>
      </c>
      <c r="G514" t="str">
        <f t="shared" ca="1" si="65"/>
        <v>All_city_list!L46</v>
      </c>
    </row>
    <row r="515" spans="3:7">
      <c r="C515" s="5" t="str">
        <f t="shared" si="63"/>
        <v>add_personal_motorcycle_trips_montevideo</v>
      </c>
      <c r="D515" s="7" t="s">
        <v>173</v>
      </c>
      <c r="E515" t="s">
        <v>130</v>
      </c>
      <c r="G515" t="str">
        <f t="shared" ca="1" si="65"/>
        <v>All_city_list!L46</v>
      </c>
    </row>
    <row r="516" spans="3:7">
      <c r="C516" s="5" t="str">
        <f t="shared" si="63"/>
        <v>add_personal_motorcycle_trips_antofagasta</v>
      </c>
      <c r="D516" s="7" t="s">
        <v>173</v>
      </c>
      <c r="E516" t="s">
        <v>131</v>
      </c>
      <c r="G516" t="str">
        <f t="shared" ca="1" si="65"/>
        <v>All_city_list!L46</v>
      </c>
    </row>
    <row r="517" spans="3:7">
      <c r="C517" s="5" t="str">
        <f t="shared" si="63"/>
        <v>add_personal_motorcycle_trips_arica</v>
      </c>
      <c r="D517" s="7" t="s">
        <v>173</v>
      </c>
      <c r="E517" t="s">
        <v>132</v>
      </c>
      <c r="G517" t="str">
        <f t="shared" ca="1" si="65"/>
        <v>All_city_list!L46</v>
      </c>
    </row>
    <row r="518" spans="3:7">
      <c r="C518" s="5" t="str">
        <f t="shared" si="63"/>
        <v>add_personal_motorcycle_trips_copiapo</v>
      </c>
      <c r="D518" s="7" t="s">
        <v>173</v>
      </c>
      <c r="E518" t="s">
        <v>133</v>
      </c>
      <c r="G518" t="str">
        <f t="shared" ca="1" si="65"/>
        <v>All_city_list!L46</v>
      </c>
    </row>
    <row r="519" spans="3:7">
      <c r="C519" s="5" t="str">
        <f t="shared" si="63"/>
        <v>add_personal_motorcycle_trips_coquimbo_laserena</v>
      </c>
      <c r="D519" s="7" t="s">
        <v>173</v>
      </c>
      <c r="E519" t="s">
        <v>134</v>
      </c>
      <c r="G519" t="str">
        <f t="shared" ca="1" si="65"/>
        <v>All_city_list!L46</v>
      </c>
    </row>
    <row r="520" spans="3:7">
      <c r="C520" s="5" t="str">
        <f t="shared" si="63"/>
        <v>add_personal_motorcycle_trips_iquique_altohospicio</v>
      </c>
      <c r="D520" s="7" t="s">
        <v>173</v>
      </c>
      <c r="E520" t="s">
        <v>135</v>
      </c>
      <c r="G520" t="str">
        <f t="shared" ca="1" si="65"/>
        <v>All_city_list!L46</v>
      </c>
    </row>
    <row r="521" spans="3:7">
      <c r="C521" s="5" t="str">
        <f t="shared" si="63"/>
        <v>add_personal_motorcycle_trips_osorno</v>
      </c>
      <c r="D521" s="7" t="s">
        <v>173</v>
      </c>
      <c r="E521" t="s">
        <v>136</v>
      </c>
      <c r="G521" t="str">
        <f t="shared" ca="1" si="65"/>
        <v>All_city_list!L46</v>
      </c>
    </row>
    <row r="522" spans="3:7">
      <c r="C522" s="5" t="str">
        <f t="shared" si="63"/>
        <v>add_personal_motorcycle_trips_puerto_montt</v>
      </c>
      <c r="D522" s="7" t="s">
        <v>173</v>
      </c>
      <c r="E522" t="s">
        <v>137</v>
      </c>
      <c r="G522" t="str">
        <f t="shared" ca="1" si="65"/>
        <v>All_city_list!L46</v>
      </c>
    </row>
    <row r="523" spans="3:7">
      <c r="C523" s="5" t="str">
        <f t="shared" si="63"/>
        <v>add_personal_motorcycle_trips_san_antonio</v>
      </c>
      <c r="D523" s="7" t="s">
        <v>173</v>
      </c>
      <c r="E523" t="s">
        <v>138</v>
      </c>
      <c r="G523" t="str">
        <f t="shared" ca="1" si="65"/>
        <v>All_city_list!L46</v>
      </c>
    </row>
    <row r="524" spans="3:7">
      <c r="C524" s="5" t="str">
        <f t="shared" si="63"/>
        <v>add_personal_motorcycle_trips_temuco_padrelascasas</v>
      </c>
      <c r="D524" s="7" t="s">
        <v>173</v>
      </c>
      <c r="E524" t="s">
        <v>139</v>
      </c>
      <c r="G524" t="str">
        <f t="shared" ca="1" si="65"/>
        <v>All_city_list!L46</v>
      </c>
    </row>
    <row r="525" spans="3:7">
      <c r="C525" s="5" t="str">
        <f t="shared" si="63"/>
        <v>add_personal_motorcycle_trips_valdivia</v>
      </c>
      <c r="D525" s="7" t="s">
        <v>173</v>
      </c>
      <c r="E525" t="s">
        <v>140</v>
      </c>
      <c r="G525" t="str">
        <f t="shared" ca="1" si="65"/>
        <v>All_city_list!L46</v>
      </c>
    </row>
    <row r="526" spans="3:7">
      <c r="C526" s="5" t="str">
        <f t="shared" si="63"/>
        <v>add_personal_motorcycle_trips_gran_valparaiso</v>
      </c>
      <c r="D526" s="7" t="s">
        <v>173</v>
      </c>
      <c r="E526" t="s">
        <v>141</v>
      </c>
      <c r="G526" t="str">
        <f t="shared" ca="1" si="65"/>
        <v>All_city_list!L46</v>
      </c>
    </row>
    <row r="527" spans="3:7">
      <c r="C527" s="5" t="str">
        <f t="shared" ref="C527:C529" si="66">D527&amp;"_"&amp;E527</f>
        <v>add_personal_motorcycle_trips_kisumu</v>
      </c>
      <c r="D527" s="7" t="s">
        <v>173</v>
      </c>
      <c r="E527" t="s">
        <v>143</v>
      </c>
      <c r="G527" t="str">
        <f t="shared" ca="1" si="65"/>
        <v>All_city_list!L46</v>
      </c>
    </row>
    <row r="528" spans="3:7">
      <c r="C528" s="5" t="str">
        <f t="shared" si="66"/>
        <v>add_personal_motorcycle_trips_nairobi</v>
      </c>
      <c r="D528" s="7" t="s">
        <v>173</v>
      </c>
      <c r="E528" t="s">
        <v>142</v>
      </c>
      <c r="G528" t="str">
        <f t="shared" ca="1" si="65"/>
        <v>All_city_list!L46</v>
      </c>
    </row>
    <row r="529" spans="3:7">
      <c r="C529" s="5" t="str">
        <f t="shared" si="66"/>
        <v>add_personal_motorcycle_trips_port_louis</v>
      </c>
      <c r="D529" s="7" t="s">
        <v>173</v>
      </c>
      <c r="E529" t="s">
        <v>144</v>
      </c>
      <c r="G529" t="str">
        <f t="shared" ca="1" si="65"/>
        <v>All_city_list!L46</v>
      </c>
    </row>
    <row r="530" spans="3:7">
      <c r="C530" s="5" t="str">
        <f t="shared" si="63"/>
        <v>proportion_motorcycle_trips_accra</v>
      </c>
      <c r="D530" s="37" t="s">
        <v>176</v>
      </c>
      <c r="E530" s="28" t="s">
        <v>117</v>
      </c>
      <c r="F530" s="28">
        <f ca="1">MATCH(C530,All_city_list!$D:$D,0)</f>
        <v>47</v>
      </c>
      <c r="G530" s="4" t="str">
        <f t="shared" ref="G530" ca="1" si="67">"All_city_list!L"&amp;F530</f>
        <v>All_city_list!L47</v>
      </c>
    </row>
    <row r="531" spans="3:7">
      <c r="C531" s="5" t="str">
        <f t="shared" si="63"/>
        <v>proportion_motorcycle_trips_sao_paulo</v>
      </c>
      <c r="D531" t="s">
        <v>176</v>
      </c>
      <c r="E531" t="s">
        <v>118</v>
      </c>
      <c r="G531" t="str">
        <f t="shared" ref="G531:G594" ca="1" si="68">G530</f>
        <v>All_city_list!L47</v>
      </c>
    </row>
    <row r="532" spans="3:7">
      <c r="C532" s="5" t="str">
        <f t="shared" si="63"/>
        <v>proportion_motorcycle_trips_delhi</v>
      </c>
      <c r="D532" t="s">
        <v>176</v>
      </c>
      <c r="E532" t="s">
        <v>119</v>
      </c>
      <c r="G532" t="str">
        <f t="shared" ca="1" si="68"/>
        <v>All_city_list!L47</v>
      </c>
    </row>
    <row r="533" spans="3:7">
      <c r="C533" s="5" t="str">
        <f t="shared" si="63"/>
        <v>proportion_motorcycle_trips_bangalore</v>
      </c>
      <c r="D533" t="s">
        <v>176</v>
      </c>
      <c r="E533" t="s">
        <v>120</v>
      </c>
      <c r="G533" t="str">
        <f t="shared" ca="1" si="68"/>
        <v>All_city_list!L47</v>
      </c>
    </row>
    <row r="534" spans="3:7">
      <c r="C534" s="5" t="str">
        <f t="shared" si="63"/>
        <v>proportion_motorcycle_trips_vizag</v>
      </c>
      <c r="D534" t="s">
        <v>176</v>
      </c>
      <c r="E534" t="s">
        <v>121</v>
      </c>
      <c r="G534" t="str">
        <f t="shared" ca="1" si="68"/>
        <v>All_city_list!L47</v>
      </c>
    </row>
    <row r="535" spans="3:7">
      <c r="C535" s="5" t="str">
        <f t="shared" si="63"/>
        <v>proportion_motorcycle_trips_belo_horizonte</v>
      </c>
      <c r="D535" t="s">
        <v>176</v>
      </c>
      <c r="E535" t="s">
        <v>122</v>
      </c>
      <c r="G535" t="str">
        <f t="shared" ca="1" si="68"/>
        <v>All_city_list!L47</v>
      </c>
    </row>
    <row r="536" spans="3:7">
      <c r="C536" s="5" t="str">
        <f t="shared" si="63"/>
        <v>proportion_motorcycle_trips_bogota</v>
      </c>
      <c r="D536" t="s">
        <v>176</v>
      </c>
      <c r="E536" t="s">
        <v>123</v>
      </c>
      <c r="G536" t="str">
        <f t="shared" ca="1" si="68"/>
        <v>All_city_list!L47</v>
      </c>
    </row>
    <row r="537" spans="3:7">
      <c r="C537" s="5" t="str">
        <f t="shared" si="63"/>
        <v>proportion_motorcycle_trips_santiago</v>
      </c>
      <c r="D537" t="s">
        <v>176</v>
      </c>
      <c r="E537" t="s">
        <v>124</v>
      </c>
      <c r="G537" t="str">
        <f t="shared" ca="1" si="68"/>
        <v>All_city_list!L47</v>
      </c>
    </row>
    <row r="538" spans="3:7">
      <c r="C538" s="5" t="str">
        <f t="shared" si="63"/>
        <v>proportion_motorcycle_trips_mexico_city</v>
      </c>
      <c r="D538" t="s">
        <v>176</v>
      </c>
      <c r="E538" t="s">
        <v>125</v>
      </c>
      <c r="G538" t="str">
        <f t="shared" ca="1" si="68"/>
        <v>All_city_list!L47</v>
      </c>
    </row>
    <row r="539" spans="3:7">
      <c r="C539" s="5" t="str">
        <f t="shared" si="63"/>
        <v>proportion_motorcycle_trips_buenos_aires</v>
      </c>
      <c r="D539" t="s">
        <v>176</v>
      </c>
      <c r="E539" t="s">
        <v>126</v>
      </c>
      <c r="G539" t="str">
        <f t="shared" ca="1" si="68"/>
        <v>All_city_list!L47</v>
      </c>
    </row>
    <row r="540" spans="3:7">
      <c r="C540" s="5" t="str">
        <f t="shared" si="63"/>
        <v>proportion_motorcycle_trips_cape_town</v>
      </c>
      <c r="D540" t="s">
        <v>176</v>
      </c>
      <c r="E540" t="s">
        <v>127</v>
      </c>
      <c r="G540" t="str">
        <f t="shared" ca="1" si="68"/>
        <v>All_city_list!L47</v>
      </c>
    </row>
    <row r="541" spans="3:7">
      <c r="C541" s="5" t="str">
        <f t="shared" si="63"/>
        <v>proportion_motorcycle_trips_medellin</v>
      </c>
      <c r="D541" t="s">
        <v>176</v>
      </c>
      <c r="E541" t="s">
        <v>128</v>
      </c>
      <c r="G541" t="str">
        <f t="shared" ca="1" si="68"/>
        <v>All_city_list!L47</v>
      </c>
    </row>
    <row r="542" spans="3:7">
      <c r="C542" s="5" t="str">
        <f t="shared" si="63"/>
        <v>proportion_motorcycle_trips_cali</v>
      </c>
      <c r="D542" t="s">
        <v>176</v>
      </c>
      <c r="E542" t="s">
        <v>129</v>
      </c>
      <c r="G542" t="str">
        <f t="shared" ca="1" si="68"/>
        <v>All_city_list!L47</v>
      </c>
    </row>
    <row r="543" spans="3:7">
      <c r="C543" s="5" t="str">
        <f t="shared" si="63"/>
        <v>proportion_motorcycle_trips_montevideo</v>
      </c>
      <c r="D543" t="s">
        <v>176</v>
      </c>
      <c r="E543" t="s">
        <v>130</v>
      </c>
      <c r="G543" t="str">
        <f t="shared" ca="1" si="68"/>
        <v>All_city_list!L47</v>
      </c>
    </row>
    <row r="544" spans="3:7">
      <c r="C544" s="5" t="str">
        <f t="shared" si="63"/>
        <v>proportion_motorcycle_trips_antofagasta</v>
      </c>
      <c r="D544" t="s">
        <v>176</v>
      </c>
      <c r="E544" t="s">
        <v>131</v>
      </c>
      <c r="G544" t="str">
        <f t="shared" ca="1" si="68"/>
        <v>All_city_list!L47</v>
      </c>
    </row>
    <row r="545" spans="3:7">
      <c r="C545" s="5" t="str">
        <f t="shared" si="63"/>
        <v>proportion_motorcycle_trips_arica</v>
      </c>
      <c r="D545" t="s">
        <v>176</v>
      </c>
      <c r="E545" t="s">
        <v>132</v>
      </c>
      <c r="G545" t="str">
        <f t="shared" ca="1" si="68"/>
        <v>All_city_list!L47</v>
      </c>
    </row>
    <row r="546" spans="3:7">
      <c r="C546" s="5" t="str">
        <f t="shared" si="63"/>
        <v>proportion_motorcycle_trips_copiapo</v>
      </c>
      <c r="D546" t="s">
        <v>176</v>
      </c>
      <c r="E546" t="s">
        <v>133</v>
      </c>
      <c r="G546" t="str">
        <f t="shared" ca="1" si="68"/>
        <v>All_city_list!L47</v>
      </c>
    </row>
    <row r="547" spans="3:7">
      <c r="C547" s="5" t="str">
        <f t="shared" si="63"/>
        <v>proportion_motorcycle_trips_coquimbo_laserena</v>
      </c>
      <c r="D547" t="s">
        <v>176</v>
      </c>
      <c r="E547" t="s">
        <v>134</v>
      </c>
      <c r="G547" t="str">
        <f t="shared" ca="1" si="68"/>
        <v>All_city_list!L47</v>
      </c>
    </row>
    <row r="548" spans="3:7">
      <c r="C548" s="5" t="str">
        <f t="shared" si="63"/>
        <v>proportion_motorcycle_trips_iquique_altohospicio</v>
      </c>
      <c r="D548" t="s">
        <v>176</v>
      </c>
      <c r="E548" t="s">
        <v>135</v>
      </c>
      <c r="G548" t="str">
        <f t="shared" ca="1" si="68"/>
        <v>All_city_list!L47</v>
      </c>
    </row>
    <row r="549" spans="3:7">
      <c r="C549" s="5" t="str">
        <f t="shared" si="63"/>
        <v>proportion_motorcycle_trips_osorno</v>
      </c>
      <c r="D549" t="s">
        <v>176</v>
      </c>
      <c r="E549" t="s">
        <v>136</v>
      </c>
      <c r="G549" t="str">
        <f t="shared" ca="1" si="68"/>
        <v>All_city_list!L47</v>
      </c>
    </row>
    <row r="550" spans="3:7">
      <c r="C550" s="5" t="str">
        <f t="shared" si="63"/>
        <v>proportion_motorcycle_trips_puerto_montt</v>
      </c>
      <c r="D550" t="s">
        <v>176</v>
      </c>
      <c r="E550" t="s">
        <v>137</v>
      </c>
      <c r="G550" t="str">
        <f t="shared" ca="1" si="68"/>
        <v>All_city_list!L47</v>
      </c>
    </row>
    <row r="551" spans="3:7">
      <c r="C551" s="5" t="str">
        <f t="shared" si="63"/>
        <v>proportion_motorcycle_trips_san_antonio</v>
      </c>
      <c r="D551" t="s">
        <v>176</v>
      </c>
      <c r="E551" t="s">
        <v>138</v>
      </c>
      <c r="G551" t="str">
        <f t="shared" ca="1" si="68"/>
        <v>All_city_list!L47</v>
      </c>
    </row>
    <row r="552" spans="3:7">
      <c r="C552" s="5" t="str">
        <f t="shared" si="63"/>
        <v>proportion_motorcycle_trips_temuco_padrelascasas</v>
      </c>
      <c r="D552" t="s">
        <v>176</v>
      </c>
      <c r="E552" t="s">
        <v>139</v>
      </c>
      <c r="G552" t="str">
        <f t="shared" ca="1" si="68"/>
        <v>All_city_list!L47</v>
      </c>
    </row>
    <row r="553" spans="3:7">
      <c r="C553" s="5" t="str">
        <f t="shared" si="63"/>
        <v>proportion_motorcycle_trips_valdivia</v>
      </c>
      <c r="D553" t="s">
        <v>176</v>
      </c>
      <c r="E553" t="s">
        <v>140</v>
      </c>
      <c r="G553" t="str">
        <f t="shared" ca="1" si="68"/>
        <v>All_city_list!L47</v>
      </c>
    </row>
    <row r="554" spans="3:7">
      <c r="C554" s="5" t="str">
        <f t="shared" si="63"/>
        <v>proportion_motorcycle_trips_gran_valparaiso</v>
      </c>
      <c r="D554" t="s">
        <v>176</v>
      </c>
      <c r="E554" t="s">
        <v>141</v>
      </c>
      <c r="G554" t="str">
        <f t="shared" ca="1" si="68"/>
        <v>All_city_list!L47</v>
      </c>
    </row>
    <row r="555" spans="3:7">
      <c r="C555" s="5" t="str">
        <f t="shared" ref="C555:C557" si="69">D555&amp;"_"&amp;E555</f>
        <v>proportion_motorcycle_trips_kisumu</v>
      </c>
      <c r="D555" t="s">
        <v>176</v>
      </c>
      <c r="E555" t="s">
        <v>143</v>
      </c>
      <c r="G555" t="str">
        <f t="shared" ca="1" si="68"/>
        <v>All_city_list!L47</v>
      </c>
    </row>
    <row r="556" spans="3:7">
      <c r="C556" s="5" t="str">
        <f t="shared" si="69"/>
        <v>proportion_motorcycle_trips_nairobi</v>
      </c>
      <c r="D556" t="s">
        <v>176</v>
      </c>
      <c r="E556" t="s">
        <v>142</v>
      </c>
      <c r="G556" t="str">
        <f t="shared" ca="1" si="68"/>
        <v>All_city_list!L47</v>
      </c>
    </row>
    <row r="557" spans="3:7">
      <c r="C557" s="5" t="str">
        <f t="shared" si="69"/>
        <v>proportion_motorcycle_trips_port_louis</v>
      </c>
      <c r="D557" t="s">
        <v>176</v>
      </c>
      <c r="E557" t="s">
        <v>144</v>
      </c>
      <c r="G557" t="str">
        <f t="shared" ca="1" si="68"/>
        <v>All_city_list!L47</v>
      </c>
    </row>
    <row r="558" spans="3:7">
      <c r="C558" s="5" t="str">
        <f t="shared" ref="C558:C582" si="70">D558&amp;"_"&amp;E558</f>
        <v>speeds_accra</v>
      </c>
      <c r="D558" s="37" t="s">
        <v>145</v>
      </c>
      <c r="E558" s="28" t="s">
        <v>117</v>
      </c>
      <c r="F558" s="28">
        <f ca="1">MATCH(C558,All_city_list!$D:$D,0)</f>
        <v>4</v>
      </c>
      <c r="G558" s="4" t="str">
        <f t="shared" ref="G558" ca="1" si="71">"All_city_list!L"&amp;F558</f>
        <v>All_city_list!L4</v>
      </c>
    </row>
    <row r="559" spans="3:7">
      <c r="C559" s="5" t="str">
        <f t="shared" si="70"/>
        <v>speeds_sao_paulo</v>
      </c>
      <c r="D559" t="s">
        <v>145</v>
      </c>
      <c r="E559" t="s">
        <v>118</v>
      </c>
      <c r="G559" t="str">
        <f t="shared" ca="1" si="68"/>
        <v>All_city_list!L4</v>
      </c>
    </row>
    <row r="560" spans="3:7">
      <c r="C560" s="5" t="str">
        <f t="shared" si="70"/>
        <v>speeds_delhi</v>
      </c>
      <c r="D560" t="s">
        <v>145</v>
      </c>
      <c r="E560" t="s">
        <v>119</v>
      </c>
      <c r="G560" t="str">
        <f t="shared" ca="1" si="68"/>
        <v>All_city_list!L4</v>
      </c>
    </row>
    <row r="561" spans="3:7">
      <c r="C561" s="5" t="str">
        <f t="shared" si="70"/>
        <v>speeds_bangalore</v>
      </c>
      <c r="D561" t="s">
        <v>145</v>
      </c>
      <c r="E561" t="s">
        <v>120</v>
      </c>
      <c r="G561" t="str">
        <f t="shared" ca="1" si="68"/>
        <v>All_city_list!L4</v>
      </c>
    </row>
    <row r="562" spans="3:7">
      <c r="C562" s="5" t="str">
        <f t="shared" si="70"/>
        <v>speeds_vizag</v>
      </c>
      <c r="D562" t="s">
        <v>145</v>
      </c>
      <c r="E562" t="s">
        <v>121</v>
      </c>
      <c r="G562" t="str">
        <f t="shared" ca="1" si="68"/>
        <v>All_city_list!L4</v>
      </c>
    </row>
    <row r="563" spans="3:7">
      <c r="C563" s="5" t="str">
        <f t="shared" si="70"/>
        <v>speeds_belo_horizonte</v>
      </c>
      <c r="D563" t="s">
        <v>145</v>
      </c>
      <c r="E563" t="s">
        <v>122</v>
      </c>
      <c r="G563" t="str">
        <f t="shared" ca="1" si="68"/>
        <v>All_city_list!L4</v>
      </c>
    </row>
    <row r="564" spans="3:7">
      <c r="C564" s="5" t="str">
        <f t="shared" si="70"/>
        <v>speeds_bogota</v>
      </c>
      <c r="D564" t="s">
        <v>145</v>
      </c>
      <c r="E564" t="s">
        <v>123</v>
      </c>
      <c r="G564" t="str">
        <f t="shared" ca="1" si="68"/>
        <v>All_city_list!L4</v>
      </c>
    </row>
    <row r="565" spans="3:7">
      <c r="C565" s="5" t="str">
        <f t="shared" si="70"/>
        <v>speeds_santiago</v>
      </c>
      <c r="D565" t="s">
        <v>145</v>
      </c>
      <c r="E565" t="s">
        <v>124</v>
      </c>
      <c r="G565" t="str">
        <f t="shared" ca="1" si="68"/>
        <v>All_city_list!L4</v>
      </c>
    </row>
    <row r="566" spans="3:7">
      <c r="C566" s="5" t="str">
        <f t="shared" si="70"/>
        <v>speeds_mexico_city</v>
      </c>
      <c r="D566" t="s">
        <v>145</v>
      </c>
      <c r="E566" t="s">
        <v>125</v>
      </c>
      <c r="G566" t="str">
        <f t="shared" ca="1" si="68"/>
        <v>All_city_list!L4</v>
      </c>
    </row>
    <row r="567" spans="3:7">
      <c r="C567" s="5" t="str">
        <f t="shared" si="70"/>
        <v>speeds_buenos_aires</v>
      </c>
      <c r="D567" t="s">
        <v>145</v>
      </c>
      <c r="E567" t="s">
        <v>126</v>
      </c>
      <c r="G567" t="str">
        <f t="shared" ca="1" si="68"/>
        <v>All_city_list!L4</v>
      </c>
    </row>
    <row r="568" spans="3:7">
      <c r="C568" s="5" t="str">
        <f t="shared" si="70"/>
        <v>speeds_cape_town</v>
      </c>
      <c r="D568" t="s">
        <v>145</v>
      </c>
      <c r="E568" t="s">
        <v>127</v>
      </c>
      <c r="G568" t="str">
        <f t="shared" ca="1" si="68"/>
        <v>All_city_list!L4</v>
      </c>
    </row>
    <row r="569" spans="3:7">
      <c r="C569" s="5" t="str">
        <f t="shared" si="70"/>
        <v>speeds_medellin</v>
      </c>
      <c r="D569" t="s">
        <v>145</v>
      </c>
      <c r="E569" t="s">
        <v>128</v>
      </c>
      <c r="G569" t="str">
        <f t="shared" ca="1" si="68"/>
        <v>All_city_list!L4</v>
      </c>
    </row>
    <row r="570" spans="3:7">
      <c r="C570" s="5" t="str">
        <f t="shared" si="70"/>
        <v>speeds_cali</v>
      </c>
      <c r="D570" t="s">
        <v>145</v>
      </c>
      <c r="E570" t="s">
        <v>129</v>
      </c>
      <c r="G570" t="str">
        <f t="shared" ca="1" si="68"/>
        <v>All_city_list!L4</v>
      </c>
    </row>
    <row r="571" spans="3:7">
      <c r="C571" s="5" t="str">
        <f t="shared" si="70"/>
        <v>speeds_montevideo</v>
      </c>
      <c r="D571" t="s">
        <v>145</v>
      </c>
      <c r="E571" t="s">
        <v>130</v>
      </c>
      <c r="G571" t="str">
        <f t="shared" ca="1" si="68"/>
        <v>All_city_list!L4</v>
      </c>
    </row>
    <row r="572" spans="3:7">
      <c r="C572" s="5" t="str">
        <f t="shared" si="70"/>
        <v>speeds_antofagasta</v>
      </c>
      <c r="D572" t="s">
        <v>145</v>
      </c>
      <c r="E572" t="s">
        <v>131</v>
      </c>
      <c r="G572" t="str">
        <f t="shared" ca="1" si="68"/>
        <v>All_city_list!L4</v>
      </c>
    </row>
    <row r="573" spans="3:7">
      <c r="C573" s="5" t="str">
        <f t="shared" si="70"/>
        <v>speeds_arica</v>
      </c>
      <c r="D573" t="s">
        <v>145</v>
      </c>
      <c r="E573" t="s">
        <v>132</v>
      </c>
      <c r="G573" t="str">
        <f t="shared" ca="1" si="68"/>
        <v>All_city_list!L4</v>
      </c>
    </row>
    <row r="574" spans="3:7">
      <c r="C574" s="5" t="str">
        <f t="shared" si="70"/>
        <v>speeds_copiapo</v>
      </c>
      <c r="D574" t="s">
        <v>145</v>
      </c>
      <c r="E574" t="s">
        <v>133</v>
      </c>
      <c r="G574" t="str">
        <f t="shared" ca="1" si="68"/>
        <v>All_city_list!L4</v>
      </c>
    </row>
    <row r="575" spans="3:7">
      <c r="C575" s="5" t="str">
        <f t="shared" si="70"/>
        <v>speeds_coquimbo_laserena</v>
      </c>
      <c r="D575" t="s">
        <v>145</v>
      </c>
      <c r="E575" t="s">
        <v>134</v>
      </c>
      <c r="G575" t="str">
        <f t="shared" ca="1" si="68"/>
        <v>All_city_list!L4</v>
      </c>
    </row>
    <row r="576" spans="3:7">
      <c r="C576" s="5" t="str">
        <f t="shared" si="70"/>
        <v>speeds_iquique_altohospicio</v>
      </c>
      <c r="D576" t="s">
        <v>145</v>
      </c>
      <c r="E576" t="s">
        <v>135</v>
      </c>
      <c r="G576" t="str">
        <f t="shared" ca="1" si="68"/>
        <v>All_city_list!L4</v>
      </c>
    </row>
    <row r="577" spans="3:7">
      <c r="C577" s="5" t="str">
        <f t="shared" si="70"/>
        <v>speeds_osorno</v>
      </c>
      <c r="D577" t="s">
        <v>145</v>
      </c>
      <c r="E577" t="s">
        <v>136</v>
      </c>
      <c r="G577" t="str">
        <f t="shared" ca="1" si="68"/>
        <v>All_city_list!L4</v>
      </c>
    </row>
    <row r="578" spans="3:7">
      <c r="C578" s="5" t="str">
        <f t="shared" si="70"/>
        <v>speeds_puerto_montt</v>
      </c>
      <c r="D578" t="s">
        <v>145</v>
      </c>
      <c r="E578" t="s">
        <v>137</v>
      </c>
      <c r="G578" t="str">
        <f t="shared" ca="1" si="68"/>
        <v>All_city_list!L4</v>
      </c>
    </row>
    <row r="579" spans="3:7">
      <c r="C579" s="5" t="str">
        <f t="shared" si="70"/>
        <v>speeds_san_antonio</v>
      </c>
      <c r="D579" t="s">
        <v>145</v>
      </c>
      <c r="E579" t="s">
        <v>138</v>
      </c>
      <c r="G579" t="str">
        <f t="shared" ca="1" si="68"/>
        <v>All_city_list!L4</v>
      </c>
    </row>
    <row r="580" spans="3:7">
      <c r="C580" s="5" t="str">
        <f t="shared" si="70"/>
        <v>speeds_temuco_padrelascasas</v>
      </c>
      <c r="D580" t="s">
        <v>145</v>
      </c>
      <c r="E580" t="s">
        <v>139</v>
      </c>
      <c r="G580" t="str">
        <f t="shared" ca="1" si="68"/>
        <v>All_city_list!L4</v>
      </c>
    </row>
    <row r="581" spans="3:7">
      <c r="C581" s="5" t="str">
        <f t="shared" si="70"/>
        <v>speeds_valdivia</v>
      </c>
      <c r="D581" t="s">
        <v>145</v>
      </c>
      <c r="E581" t="s">
        <v>140</v>
      </c>
      <c r="G581" t="str">
        <f t="shared" ca="1" si="68"/>
        <v>All_city_list!L4</v>
      </c>
    </row>
    <row r="582" spans="3:7">
      <c r="C582" s="5" t="str">
        <f t="shared" si="70"/>
        <v>speeds_gran_valparaiso</v>
      </c>
      <c r="D582" t="s">
        <v>145</v>
      </c>
      <c r="E582" t="s">
        <v>141</v>
      </c>
      <c r="G582" t="str">
        <f t="shared" ca="1" si="68"/>
        <v>All_city_list!L4</v>
      </c>
    </row>
    <row r="583" spans="3:7">
      <c r="C583" s="5" t="str">
        <f t="shared" ref="C583:C610" si="72">D583&amp;"_"&amp;E583</f>
        <v>speeds_kisumu</v>
      </c>
      <c r="D583" t="s">
        <v>145</v>
      </c>
      <c r="E583" t="s">
        <v>143</v>
      </c>
      <c r="F583" s="1"/>
      <c r="G583" t="str">
        <f t="shared" ca="1" si="68"/>
        <v>All_city_list!L4</v>
      </c>
    </row>
    <row r="584" spans="3:7">
      <c r="C584" s="5" t="str">
        <f t="shared" si="72"/>
        <v>speeds_nairobi</v>
      </c>
      <c r="D584" t="s">
        <v>145</v>
      </c>
      <c r="E584" t="s">
        <v>142</v>
      </c>
      <c r="F584" s="1"/>
      <c r="G584" t="str">
        <f t="shared" ca="1" si="68"/>
        <v>All_city_list!L4</v>
      </c>
    </row>
    <row r="585" spans="3:7">
      <c r="C585" s="5" t="str">
        <f t="shared" si="72"/>
        <v>speeds_port_louis</v>
      </c>
      <c r="D585" t="s">
        <v>145</v>
      </c>
      <c r="E585" t="s">
        <v>144</v>
      </c>
      <c r="F585" s="1"/>
      <c r="G585" t="str">
        <f t="shared" ca="1" si="68"/>
        <v>All_city_list!L4</v>
      </c>
    </row>
    <row r="586" spans="3:7">
      <c r="C586" s="5" t="str">
        <f t="shared" si="72"/>
        <v>bus_driver_prop_male_accra</v>
      </c>
      <c r="D586" s="37" t="s">
        <v>210</v>
      </c>
      <c r="E586" s="28" t="s">
        <v>117</v>
      </c>
      <c r="F586" s="28">
        <f ca="1">MATCH(C586,All_city_list!$D:$D,0)</f>
        <v>93</v>
      </c>
      <c r="G586" s="4" t="str">
        <f t="shared" ref="G586" ca="1" si="73">"All_city_list!L"&amp;F586</f>
        <v>All_city_list!L93</v>
      </c>
    </row>
    <row r="587" spans="3:7">
      <c r="C587" s="5" t="str">
        <f t="shared" si="72"/>
        <v>bus_driver_prop_male_sao_paulo</v>
      </c>
      <c r="D587" t="s">
        <v>210</v>
      </c>
      <c r="E587" t="s">
        <v>118</v>
      </c>
      <c r="G587" t="str">
        <f t="shared" ca="1" si="68"/>
        <v>All_city_list!L93</v>
      </c>
    </row>
    <row r="588" spans="3:7">
      <c r="C588" s="5" t="str">
        <f t="shared" si="72"/>
        <v>bus_driver_prop_male_delhi</v>
      </c>
      <c r="D588" t="s">
        <v>210</v>
      </c>
      <c r="E588" t="s">
        <v>119</v>
      </c>
      <c r="G588" t="str">
        <f t="shared" ca="1" si="68"/>
        <v>All_city_list!L93</v>
      </c>
    </row>
    <row r="589" spans="3:7">
      <c r="C589" s="5" t="str">
        <f t="shared" si="72"/>
        <v>bus_driver_prop_male_bangalore</v>
      </c>
      <c r="D589" t="s">
        <v>210</v>
      </c>
      <c r="E589" t="s">
        <v>120</v>
      </c>
      <c r="G589" t="str">
        <f t="shared" ca="1" si="68"/>
        <v>All_city_list!L93</v>
      </c>
    </row>
    <row r="590" spans="3:7">
      <c r="C590" s="5" t="str">
        <f t="shared" si="72"/>
        <v>bus_driver_prop_male_vizag</v>
      </c>
      <c r="D590" t="s">
        <v>210</v>
      </c>
      <c r="E590" t="s">
        <v>121</v>
      </c>
      <c r="G590" t="str">
        <f t="shared" ca="1" si="68"/>
        <v>All_city_list!L93</v>
      </c>
    </row>
    <row r="591" spans="3:7">
      <c r="C591" s="5" t="str">
        <f t="shared" si="72"/>
        <v>bus_driver_prop_male_belo_horizonte</v>
      </c>
      <c r="D591" t="s">
        <v>210</v>
      </c>
      <c r="E591" t="s">
        <v>122</v>
      </c>
      <c r="G591" t="str">
        <f t="shared" ca="1" si="68"/>
        <v>All_city_list!L93</v>
      </c>
    </row>
    <row r="592" spans="3:7">
      <c r="C592" s="5" t="str">
        <f t="shared" si="72"/>
        <v>bus_driver_prop_male_bogota</v>
      </c>
      <c r="D592" t="s">
        <v>210</v>
      </c>
      <c r="E592" t="s">
        <v>123</v>
      </c>
      <c r="G592" t="str">
        <f t="shared" ca="1" si="68"/>
        <v>All_city_list!L93</v>
      </c>
    </row>
    <row r="593" spans="3:7">
      <c r="C593" s="5" t="str">
        <f t="shared" si="72"/>
        <v>bus_driver_prop_male_santiago</v>
      </c>
      <c r="D593" t="s">
        <v>210</v>
      </c>
      <c r="E593" t="s">
        <v>124</v>
      </c>
      <c r="G593" t="str">
        <f t="shared" ca="1" si="68"/>
        <v>All_city_list!L93</v>
      </c>
    </row>
    <row r="594" spans="3:7">
      <c r="C594" s="5" t="str">
        <f t="shared" si="72"/>
        <v>bus_driver_prop_male_mexico_city</v>
      </c>
      <c r="D594" t="s">
        <v>210</v>
      </c>
      <c r="E594" t="s">
        <v>125</v>
      </c>
      <c r="G594" t="str">
        <f t="shared" ca="1" si="68"/>
        <v>All_city_list!L93</v>
      </c>
    </row>
    <row r="595" spans="3:7">
      <c r="C595" s="5" t="str">
        <f t="shared" si="72"/>
        <v>bus_driver_prop_male_buenos_aires</v>
      </c>
      <c r="D595" t="s">
        <v>210</v>
      </c>
      <c r="E595" t="s">
        <v>126</v>
      </c>
      <c r="G595" t="str">
        <f t="shared" ref="G595:G613" ca="1" si="74">G594</f>
        <v>All_city_list!L93</v>
      </c>
    </row>
    <row r="596" spans="3:7">
      <c r="C596" s="5" t="str">
        <f t="shared" si="72"/>
        <v>bus_driver_prop_male_cape_town</v>
      </c>
      <c r="D596" t="s">
        <v>210</v>
      </c>
      <c r="E596" t="s">
        <v>127</v>
      </c>
      <c r="G596" t="str">
        <f t="shared" ca="1" si="74"/>
        <v>All_city_list!L93</v>
      </c>
    </row>
    <row r="597" spans="3:7">
      <c r="C597" s="5" t="str">
        <f t="shared" si="72"/>
        <v>bus_driver_prop_male_medellin</v>
      </c>
      <c r="D597" t="s">
        <v>210</v>
      </c>
      <c r="E597" t="s">
        <v>128</v>
      </c>
      <c r="G597" t="str">
        <f t="shared" ca="1" si="74"/>
        <v>All_city_list!L93</v>
      </c>
    </row>
    <row r="598" spans="3:7">
      <c r="C598" s="5" t="str">
        <f t="shared" si="72"/>
        <v>bus_driver_prop_male_cali</v>
      </c>
      <c r="D598" t="s">
        <v>210</v>
      </c>
      <c r="E598" t="s">
        <v>129</v>
      </c>
      <c r="G598" t="str">
        <f t="shared" ca="1" si="74"/>
        <v>All_city_list!L93</v>
      </c>
    </row>
    <row r="599" spans="3:7">
      <c r="C599" s="5" t="str">
        <f t="shared" si="72"/>
        <v>bus_driver_prop_male_montevideo</v>
      </c>
      <c r="D599" t="s">
        <v>210</v>
      </c>
      <c r="E599" t="s">
        <v>130</v>
      </c>
      <c r="G599" t="str">
        <f t="shared" ca="1" si="74"/>
        <v>All_city_list!L93</v>
      </c>
    </row>
    <row r="600" spans="3:7">
      <c r="C600" s="5" t="str">
        <f t="shared" si="72"/>
        <v>bus_driver_prop_male_antofagasta</v>
      </c>
      <c r="D600" t="s">
        <v>210</v>
      </c>
      <c r="E600" t="s">
        <v>131</v>
      </c>
      <c r="G600" t="str">
        <f t="shared" ca="1" si="74"/>
        <v>All_city_list!L93</v>
      </c>
    </row>
    <row r="601" spans="3:7">
      <c r="C601" s="5" t="str">
        <f t="shared" si="72"/>
        <v>bus_driver_prop_male_arica</v>
      </c>
      <c r="D601" t="s">
        <v>210</v>
      </c>
      <c r="E601" t="s">
        <v>132</v>
      </c>
      <c r="G601" t="str">
        <f t="shared" ca="1" si="74"/>
        <v>All_city_list!L93</v>
      </c>
    </row>
    <row r="602" spans="3:7">
      <c r="C602" s="5" t="str">
        <f t="shared" si="72"/>
        <v>bus_driver_prop_male_copiapo</v>
      </c>
      <c r="D602" t="s">
        <v>210</v>
      </c>
      <c r="E602" t="s">
        <v>133</v>
      </c>
      <c r="G602" t="str">
        <f t="shared" ca="1" si="74"/>
        <v>All_city_list!L93</v>
      </c>
    </row>
    <row r="603" spans="3:7">
      <c r="C603" s="5" t="str">
        <f t="shared" si="72"/>
        <v>bus_driver_prop_male_coquimbo_laserena</v>
      </c>
      <c r="D603" t="s">
        <v>210</v>
      </c>
      <c r="E603" t="s">
        <v>134</v>
      </c>
      <c r="G603" t="str">
        <f t="shared" ca="1" si="74"/>
        <v>All_city_list!L93</v>
      </c>
    </row>
    <row r="604" spans="3:7">
      <c r="C604" s="5" t="str">
        <f t="shared" si="72"/>
        <v>bus_driver_prop_male_iquique_altohospicio</v>
      </c>
      <c r="D604" t="s">
        <v>210</v>
      </c>
      <c r="E604" t="s">
        <v>135</v>
      </c>
      <c r="G604" t="str">
        <f t="shared" ca="1" si="74"/>
        <v>All_city_list!L93</v>
      </c>
    </row>
    <row r="605" spans="3:7">
      <c r="C605" s="5" t="str">
        <f t="shared" si="72"/>
        <v>bus_driver_prop_male_osorno</v>
      </c>
      <c r="D605" t="s">
        <v>210</v>
      </c>
      <c r="E605" t="s">
        <v>136</v>
      </c>
      <c r="G605" t="str">
        <f t="shared" ca="1" si="74"/>
        <v>All_city_list!L93</v>
      </c>
    </row>
    <row r="606" spans="3:7">
      <c r="C606" s="5" t="str">
        <f t="shared" si="72"/>
        <v>bus_driver_prop_male_puerto_montt</v>
      </c>
      <c r="D606" t="s">
        <v>210</v>
      </c>
      <c r="E606" t="s">
        <v>137</v>
      </c>
      <c r="G606" t="str">
        <f t="shared" ca="1" si="74"/>
        <v>All_city_list!L93</v>
      </c>
    </row>
    <row r="607" spans="3:7">
      <c r="C607" s="5" t="str">
        <f t="shared" si="72"/>
        <v>bus_driver_prop_male_san_antonio</v>
      </c>
      <c r="D607" t="s">
        <v>210</v>
      </c>
      <c r="E607" t="s">
        <v>138</v>
      </c>
      <c r="G607" t="str">
        <f t="shared" ca="1" si="74"/>
        <v>All_city_list!L93</v>
      </c>
    </row>
    <row r="608" spans="3:7">
      <c r="C608" s="5" t="str">
        <f t="shared" si="72"/>
        <v>bus_driver_prop_male_temuco_padrelascasas</v>
      </c>
      <c r="D608" t="s">
        <v>210</v>
      </c>
      <c r="E608" t="s">
        <v>139</v>
      </c>
      <c r="G608" t="str">
        <f t="shared" ca="1" si="74"/>
        <v>All_city_list!L93</v>
      </c>
    </row>
    <row r="609" spans="3:7">
      <c r="C609" s="5" t="str">
        <f t="shared" si="72"/>
        <v>bus_driver_prop_male_valdivia</v>
      </c>
      <c r="D609" t="s">
        <v>210</v>
      </c>
      <c r="E609" t="s">
        <v>140</v>
      </c>
      <c r="G609" t="str">
        <f t="shared" ca="1" si="74"/>
        <v>All_city_list!L93</v>
      </c>
    </row>
    <row r="610" spans="3:7">
      <c r="C610" s="5" t="str">
        <f t="shared" si="72"/>
        <v>bus_driver_prop_male_gran_valparaiso</v>
      </c>
      <c r="D610" t="s">
        <v>210</v>
      </c>
      <c r="E610" t="s">
        <v>141</v>
      </c>
      <c r="G610" t="str">
        <f t="shared" ca="1" si="74"/>
        <v>All_city_list!L93</v>
      </c>
    </row>
    <row r="611" spans="3:7">
      <c r="C611" s="5" t="str">
        <f t="shared" ref="C611:C613" si="75">D611&amp;"_"&amp;E611</f>
        <v>bus_driver_prop_male_kisumu</v>
      </c>
      <c r="D611" t="s">
        <v>210</v>
      </c>
      <c r="E611" t="s">
        <v>143</v>
      </c>
      <c r="F611" s="1"/>
      <c r="G611" t="str">
        <f t="shared" ca="1" si="74"/>
        <v>All_city_list!L93</v>
      </c>
    </row>
    <row r="612" spans="3:7">
      <c r="C612" s="5" t="str">
        <f t="shared" si="75"/>
        <v>bus_driver_prop_male_nairobi</v>
      </c>
      <c r="D612" t="s">
        <v>210</v>
      </c>
      <c r="E612" t="s">
        <v>142</v>
      </c>
      <c r="F612" s="1"/>
      <c r="G612" t="str">
        <f t="shared" ca="1" si="74"/>
        <v>All_city_list!L93</v>
      </c>
    </row>
    <row r="613" spans="3:7">
      <c r="C613" s="5" t="str">
        <f t="shared" si="75"/>
        <v>bus_driver_prop_male_port_louis</v>
      </c>
      <c r="D613" t="s">
        <v>210</v>
      </c>
      <c r="E613" t="s">
        <v>144</v>
      </c>
      <c r="F613" s="1"/>
      <c r="G613" t="str">
        <f t="shared" ca="1" si="74"/>
        <v>All_city_list!L93</v>
      </c>
    </row>
    <row r="614" spans="3:7">
      <c r="C614" s="5" t="str">
        <f t="shared" ref="C614:C641" si="76">D614&amp;"_"&amp;E614</f>
        <v>bus_driver_male_agerange_accra</v>
      </c>
      <c r="D614" s="37" t="s">
        <v>211</v>
      </c>
      <c r="E614" s="28" t="s">
        <v>117</v>
      </c>
      <c r="F614" s="28">
        <f ca="1">MATCH(C614,All_city_list!$D:$D,0)</f>
        <v>94</v>
      </c>
      <c r="G614" s="4" t="str">
        <f t="shared" ref="G614" ca="1" si="77">"All_city_list!L"&amp;F614</f>
        <v>All_city_list!L94</v>
      </c>
    </row>
    <row r="615" spans="3:7">
      <c r="C615" s="5" t="str">
        <f t="shared" si="76"/>
        <v>bus_driver_male_agerange_sao_paulo</v>
      </c>
      <c r="D615" t="s">
        <v>211</v>
      </c>
      <c r="E615" t="s">
        <v>118</v>
      </c>
      <c r="G615" t="str">
        <f t="shared" ref="G615:G678" ca="1" si="78">G614</f>
        <v>All_city_list!L94</v>
      </c>
    </row>
    <row r="616" spans="3:7">
      <c r="C616" s="5" t="str">
        <f t="shared" si="76"/>
        <v>bus_driver_male_agerange_delhi</v>
      </c>
      <c r="D616" t="s">
        <v>211</v>
      </c>
      <c r="E616" t="s">
        <v>119</v>
      </c>
      <c r="G616" t="str">
        <f t="shared" ca="1" si="78"/>
        <v>All_city_list!L94</v>
      </c>
    </row>
    <row r="617" spans="3:7">
      <c r="C617" s="5" t="str">
        <f t="shared" si="76"/>
        <v>bus_driver_male_agerange_bangalore</v>
      </c>
      <c r="D617" t="s">
        <v>211</v>
      </c>
      <c r="E617" t="s">
        <v>120</v>
      </c>
      <c r="G617" t="str">
        <f t="shared" ca="1" si="78"/>
        <v>All_city_list!L94</v>
      </c>
    </row>
    <row r="618" spans="3:7">
      <c r="C618" s="5" t="str">
        <f t="shared" si="76"/>
        <v>bus_driver_male_agerange_vizag</v>
      </c>
      <c r="D618" t="s">
        <v>211</v>
      </c>
      <c r="E618" t="s">
        <v>121</v>
      </c>
      <c r="G618" t="str">
        <f t="shared" ca="1" si="78"/>
        <v>All_city_list!L94</v>
      </c>
    </row>
    <row r="619" spans="3:7">
      <c r="C619" s="5" t="str">
        <f t="shared" si="76"/>
        <v>bus_driver_male_agerange_belo_horizonte</v>
      </c>
      <c r="D619" t="s">
        <v>211</v>
      </c>
      <c r="E619" t="s">
        <v>122</v>
      </c>
      <c r="G619" t="str">
        <f t="shared" ca="1" si="78"/>
        <v>All_city_list!L94</v>
      </c>
    </row>
    <row r="620" spans="3:7">
      <c r="C620" s="5" t="str">
        <f t="shared" si="76"/>
        <v>bus_driver_male_agerange_bogota</v>
      </c>
      <c r="D620" t="s">
        <v>211</v>
      </c>
      <c r="E620" t="s">
        <v>123</v>
      </c>
      <c r="G620" t="str">
        <f t="shared" ca="1" si="78"/>
        <v>All_city_list!L94</v>
      </c>
    </row>
    <row r="621" spans="3:7">
      <c r="C621" s="5" t="str">
        <f t="shared" si="76"/>
        <v>bus_driver_male_agerange_santiago</v>
      </c>
      <c r="D621" t="s">
        <v>211</v>
      </c>
      <c r="E621" t="s">
        <v>124</v>
      </c>
      <c r="G621" t="str">
        <f t="shared" ca="1" si="78"/>
        <v>All_city_list!L94</v>
      </c>
    </row>
    <row r="622" spans="3:7">
      <c r="C622" s="5" t="str">
        <f t="shared" si="76"/>
        <v>bus_driver_male_agerange_mexico_city</v>
      </c>
      <c r="D622" t="s">
        <v>211</v>
      </c>
      <c r="E622" t="s">
        <v>125</v>
      </c>
      <c r="G622" t="str">
        <f t="shared" ca="1" si="78"/>
        <v>All_city_list!L94</v>
      </c>
    </row>
    <row r="623" spans="3:7">
      <c r="C623" s="5" t="str">
        <f t="shared" si="76"/>
        <v>bus_driver_male_agerange_buenos_aires</v>
      </c>
      <c r="D623" t="s">
        <v>211</v>
      </c>
      <c r="E623" t="s">
        <v>126</v>
      </c>
      <c r="G623" t="str">
        <f t="shared" ca="1" si="78"/>
        <v>All_city_list!L94</v>
      </c>
    </row>
    <row r="624" spans="3:7">
      <c r="C624" s="5" t="str">
        <f t="shared" si="76"/>
        <v>bus_driver_male_agerange_cape_town</v>
      </c>
      <c r="D624" t="s">
        <v>211</v>
      </c>
      <c r="E624" t="s">
        <v>127</v>
      </c>
      <c r="G624" t="str">
        <f t="shared" ca="1" si="78"/>
        <v>All_city_list!L94</v>
      </c>
    </row>
    <row r="625" spans="3:7">
      <c r="C625" s="5" t="str">
        <f t="shared" si="76"/>
        <v>bus_driver_male_agerange_medellin</v>
      </c>
      <c r="D625" t="s">
        <v>211</v>
      </c>
      <c r="E625" t="s">
        <v>128</v>
      </c>
      <c r="G625" t="str">
        <f t="shared" ca="1" si="78"/>
        <v>All_city_list!L94</v>
      </c>
    </row>
    <row r="626" spans="3:7">
      <c r="C626" s="5" t="str">
        <f t="shared" si="76"/>
        <v>bus_driver_male_agerange_cali</v>
      </c>
      <c r="D626" t="s">
        <v>211</v>
      </c>
      <c r="E626" t="s">
        <v>129</v>
      </c>
      <c r="G626" t="str">
        <f t="shared" ca="1" si="78"/>
        <v>All_city_list!L94</v>
      </c>
    </row>
    <row r="627" spans="3:7">
      <c r="C627" s="5" t="str">
        <f t="shared" si="76"/>
        <v>bus_driver_male_agerange_montevideo</v>
      </c>
      <c r="D627" t="s">
        <v>211</v>
      </c>
      <c r="E627" t="s">
        <v>130</v>
      </c>
      <c r="G627" t="str">
        <f t="shared" ca="1" si="78"/>
        <v>All_city_list!L94</v>
      </c>
    </row>
    <row r="628" spans="3:7">
      <c r="C628" s="5" t="str">
        <f t="shared" si="76"/>
        <v>bus_driver_male_agerange_antofagasta</v>
      </c>
      <c r="D628" t="s">
        <v>211</v>
      </c>
      <c r="E628" t="s">
        <v>131</v>
      </c>
      <c r="G628" t="str">
        <f t="shared" ca="1" si="78"/>
        <v>All_city_list!L94</v>
      </c>
    </row>
    <row r="629" spans="3:7">
      <c r="C629" s="5" t="str">
        <f t="shared" si="76"/>
        <v>bus_driver_male_agerange_arica</v>
      </c>
      <c r="D629" t="s">
        <v>211</v>
      </c>
      <c r="E629" t="s">
        <v>132</v>
      </c>
      <c r="G629" t="str">
        <f t="shared" ca="1" si="78"/>
        <v>All_city_list!L94</v>
      </c>
    </row>
    <row r="630" spans="3:7">
      <c r="C630" s="5" t="str">
        <f t="shared" si="76"/>
        <v>bus_driver_male_agerange_copiapo</v>
      </c>
      <c r="D630" t="s">
        <v>211</v>
      </c>
      <c r="E630" t="s">
        <v>133</v>
      </c>
      <c r="G630" t="str">
        <f t="shared" ca="1" si="78"/>
        <v>All_city_list!L94</v>
      </c>
    </row>
    <row r="631" spans="3:7">
      <c r="C631" s="5" t="str">
        <f t="shared" si="76"/>
        <v>bus_driver_male_agerange_coquimbo_laserena</v>
      </c>
      <c r="D631" t="s">
        <v>211</v>
      </c>
      <c r="E631" t="s">
        <v>134</v>
      </c>
      <c r="G631" t="str">
        <f t="shared" ca="1" si="78"/>
        <v>All_city_list!L94</v>
      </c>
    </row>
    <row r="632" spans="3:7">
      <c r="C632" s="5" t="str">
        <f t="shared" si="76"/>
        <v>bus_driver_male_agerange_iquique_altohospicio</v>
      </c>
      <c r="D632" t="s">
        <v>211</v>
      </c>
      <c r="E632" t="s">
        <v>135</v>
      </c>
      <c r="G632" t="str">
        <f t="shared" ca="1" si="78"/>
        <v>All_city_list!L94</v>
      </c>
    </row>
    <row r="633" spans="3:7">
      <c r="C633" s="5" t="str">
        <f t="shared" si="76"/>
        <v>bus_driver_male_agerange_osorno</v>
      </c>
      <c r="D633" t="s">
        <v>211</v>
      </c>
      <c r="E633" t="s">
        <v>136</v>
      </c>
      <c r="G633" t="str">
        <f t="shared" ca="1" si="78"/>
        <v>All_city_list!L94</v>
      </c>
    </row>
    <row r="634" spans="3:7">
      <c r="C634" s="5" t="str">
        <f t="shared" si="76"/>
        <v>bus_driver_male_agerange_puerto_montt</v>
      </c>
      <c r="D634" t="s">
        <v>211</v>
      </c>
      <c r="E634" t="s">
        <v>137</v>
      </c>
      <c r="G634" t="str">
        <f t="shared" ca="1" si="78"/>
        <v>All_city_list!L94</v>
      </c>
    </row>
    <row r="635" spans="3:7">
      <c r="C635" s="5" t="str">
        <f t="shared" si="76"/>
        <v>bus_driver_male_agerange_san_antonio</v>
      </c>
      <c r="D635" t="s">
        <v>211</v>
      </c>
      <c r="E635" t="s">
        <v>138</v>
      </c>
      <c r="G635" t="str">
        <f t="shared" ca="1" si="78"/>
        <v>All_city_list!L94</v>
      </c>
    </row>
    <row r="636" spans="3:7">
      <c r="C636" s="5" t="str">
        <f t="shared" si="76"/>
        <v>bus_driver_male_agerange_temuco_padrelascasas</v>
      </c>
      <c r="D636" t="s">
        <v>211</v>
      </c>
      <c r="E636" t="s">
        <v>139</v>
      </c>
      <c r="G636" t="str">
        <f t="shared" ca="1" si="78"/>
        <v>All_city_list!L94</v>
      </c>
    </row>
    <row r="637" spans="3:7">
      <c r="C637" s="5" t="str">
        <f t="shared" si="76"/>
        <v>bus_driver_male_agerange_valdivia</v>
      </c>
      <c r="D637" t="s">
        <v>211</v>
      </c>
      <c r="E637" t="s">
        <v>140</v>
      </c>
      <c r="G637" t="str">
        <f t="shared" ca="1" si="78"/>
        <v>All_city_list!L94</v>
      </c>
    </row>
    <row r="638" spans="3:7">
      <c r="C638" s="5" t="str">
        <f t="shared" si="76"/>
        <v>bus_driver_male_agerange_gran_valparaiso</v>
      </c>
      <c r="D638" t="s">
        <v>211</v>
      </c>
      <c r="E638" t="s">
        <v>141</v>
      </c>
      <c r="G638" t="str">
        <f t="shared" ca="1" si="78"/>
        <v>All_city_list!L94</v>
      </c>
    </row>
    <row r="639" spans="3:7">
      <c r="C639" s="5" t="str">
        <f t="shared" si="76"/>
        <v>bus_driver_male_agerange_kisumu</v>
      </c>
      <c r="D639" t="s">
        <v>211</v>
      </c>
      <c r="E639" t="s">
        <v>143</v>
      </c>
      <c r="F639" s="1"/>
      <c r="G639" t="str">
        <f t="shared" ca="1" si="78"/>
        <v>All_city_list!L94</v>
      </c>
    </row>
    <row r="640" spans="3:7">
      <c r="C640" s="5" t="str">
        <f t="shared" si="76"/>
        <v>bus_driver_male_agerange_nairobi</v>
      </c>
      <c r="D640" t="s">
        <v>211</v>
      </c>
      <c r="E640" t="s">
        <v>142</v>
      </c>
      <c r="F640" s="1"/>
      <c r="G640" t="str">
        <f t="shared" ca="1" si="78"/>
        <v>All_city_list!L94</v>
      </c>
    </row>
    <row r="641" spans="3:7">
      <c r="C641" s="5" t="str">
        <f t="shared" si="76"/>
        <v>bus_driver_male_agerange_port_louis</v>
      </c>
      <c r="D641" t="s">
        <v>211</v>
      </c>
      <c r="E641" t="s">
        <v>144</v>
      </c>
      <c r="F641" s="1"/>
      <c r="G641" t="str">
        <f t="shared" ca="1" si="78"/>
        <v>All_city_list!L94</v>
      </c>
    </row>
    <row r="642" spans="3:7">
      <c r="C642" s="5" t="str">
        <f t="shared" ref="C642:C705" si="79">D642&amp;"_"&amp;E642</f>
        <v>bus_driver_female_agerange_accra</v>
      </c>
      <c r="D642" s="37" t="s">
        <v>214</v>
      </c>
      <c r="E642" s="28" t="s">
        <v>117</v>
      </c>
      <c r="F642" s="28">
        <f ca="1">MATCH(C642,All_city_list!$D:$D,0)</f>
        <v>95</v>
      </c>
      <c r="G642" s="4" t="str">
        <f t="shared" ref="G642" ca="1" si="80">"All_city_list!L"&amp;F642</f>
        <v>All_city_list!L95</v>
      </c>
    </row>
    <row r="643" spans="3:7">
      <c r="C643" s="5" t="str">
        <f t="shared" si="79"/>
        <v>bus_driver_female_agerange_sao_paulo</v>
      </c>
      <c r="D643" t="s">
        <v>214</v>
      </c>
      <c r="E643" t="s">
        <v>118</v>
      </c>
      <c r="G643" t="str">
        <f t="shared" ca="1" si="78"/>
        <v>All_city_list!L95</v>
      </c>
    </row>
    <row r="644" spans="3:7">
      <c r="C644" s="5" t="str">
        <f t="shared" si="79"/>
        <v>bus_driver_female_agerange_delhi</v>
      </c>
      <c r="D644" t="s">
        <v>214</v>
      </c>
      <c r="E644" t="s">
        <v>119</v>
      </c>
      <c r="G644" t="str">
        <f t="shared" ca="1" si="78"/>
        <v>All_city_list!L95</v>
      </c>
    </row>
    <row r="645" spans="3:7">
      <c r="C645" s="5" t="str">
        <f t="shared" si="79"/>
        <v>bus_driver_female_agerange_bangalore</v>
      </c>
      <c r="D645" t="s">
        <v>214</v>
      </c>
      <c r="E645" t="s">
        <v>120</v>
      </c>
      <c r="G645" t="str">
        <f t="shared" ca="1" si="78"/>
        <v>All_city_list!L95</v>
      </c>
    </row>
    <row r="646" spans="3:7">
      <c r="C646" s="5" t="str">
        <f t="shared" si="79"/>
        <v>bus_driver_female_agerange_vizag</v>
      </c>
      <c r="D646" t="s">
        <v>214</v>
      </c>
      <c r="E646" t="s">
        <v>121</v>
      </c>
      <c r="G646" t="str">
        <f t="shared" ca="1" si="78"/>
        <v>All_city_list!L95</v>
      </c>
    </row>
    <row r="647" spans="3:7">
      <c r="C647" s="5" t="str">
        <f t="shared" si="79"/>
        <v>bus_driver_female_agerange_belo_horizonte</v>
      </c>
      <c r="D647" t="s">
        <v>214</v>
      </c>
      <c r="E647" t="s">
        <v>122</v>
      </c>
      <c r="G647" t="str">
        <f t="shared" ca="1" si="78"/>
        <v>All_city_list!L95</v>
      </c>
    </row>
    <row r="648" spans="3:7">
      <c r="C648" s="5" t="str">
        <f t="shared" si="79"/>
        <v>bus_driver_female_agerange_bogota</v>
      </c>
      <c r="D648" t="s">
        <v>214</v>
      </c>
      <c r="E648" t="s">
        <v>123</v>
      </c>
      <c r="G648" t="str">
        <f t="shared" ca="1" si="78"/>
        <v>All_city_list!L95</v>
      </c>
    </row>
    <row r="649" spans="3:7">
      <c r="C649" s="5" t="str">
        <f t="shared" si="79"/>
        <v>bus_driver_female_agerange_santiago</v>
      </c>
      <c r="D649" t="s">
        <v>214</v>
      </c>
      <c r="E649" t="s">
        <v>124</v>
      </c>
      <c r="G649" t="str">
        <f t="shared" ca="1" si="78"/>
        <v>All_city_list!L95</v>
      </c>
    </row>
    <row r="650" spans="3:7">
      <c r="C650" s="5" t="str">
        <f t="shared" si="79"/>
        <v>bus_driver_female_agerange_mexico_city</v>
      </c>
      <c r="D650" t="s">
        <v>214</v>
      </c>
      <c r="E650" t="s">
        <v>125</v>
      </c>
      <c r="G650" t="str">
        <f t="shared" ca="1" si="78"/>
        <v>All_city_list!L95</v>
      </c>
    </row>
    <row r="651" spans="3:7">
      <c r="C651" s="5" t="str">
        <f t="shared" si="79"/>
        <v>bus_driver_female_agerange_buenos_aires</v>
      </c>
      <c r="D651" t="s">
        <v>214</v>
      </c>
      <c r="E651" t="s">
        <v>126</v>
      </c>
      <c r="G651" t="str">
        <f t="shared" ca="1" si="78"/>
        <v>All_city_list!L95</v>
      </c>
    </row>
    <row r="652" spans="3:7">
      <c r="C652" s="5" t="str">
        <f t="shared" si="79"/>
        <v>bus_driver_female_agerange_cape_town</v>
      </c>
      <c r="D652" t="s">
        <v>214</v>
      </c>
      <c r="E652" t="s">
        <v>127</v>
      </c>
      <c r="G652" t="str">
        <f t="shared" ca="1" si="78"/>
        <v>All_city_list!L95</v>
      </c>
    </row>
    <row r="653" spans="3:7">
      <c r="C653" s="5" t="str">
        <f t="shared" si="79"/>
        <v>bus_driver_female_agerange_medellin</v>
      </c>
      <c r="D653" t="s">
        <v>214</v>
      </c>
      <c r="E653" t="s">
        <v>128</v>
      </c>
      <c r="G653" t="str">
        <f t="shared" ca="1" si="78"/>
        <v>All_city_list!L95</v>
      </c>
    </row>
    <row r="654" spans="3:7">
      <c r="C654" s="5" t="str">
        <f t="shared" si="79"/>
        <v>bus_driver_female_agerange_cali</v>
      </c>
      <c r="D654" t="s">
        <v>214</v>
      </c>
      <c r="E654" t="s">
        <v>129</v>
      </c>
      <c r="G654" t="str">
        <f t="shared" ca="1" si="78"/>
        <v>All_city_list!L95</v>
      </c>
    </row>
    <row r="655" spans="3:7">
      <c r="C655" s="5" t="str">
        <f t="shared" si="79"/>
        <v>bus_driver_female_agerange_montevideo</v>
      </c>
      <c r="D655" t="s">
        <v>214</v>
      </c>
      <c r="E655" t="s">
        <v>130</v>
      </c>
      <c r="G655" t="str">
        <f t="shared" ca="1" si="78"/>
        <v>All_city_list!L95</v>
      </c>
    </row>
    <row r="656" spans="3:7">
      <c r="C656" s="5" t="str">
        <f t="shared" si="79"/>
        <v>bus_driver_female_agerange_antofagasta</v>
      </c>
      <c r="D656" t="s">
        <v>214</v>
      </c>
      <c r="E656" t="s">
        <v>131</v>
      </c>
      <c r="G656" t="str">
        <f t="shared" ca="1" si="78"/>
        <v>All_city_list!L95</v>
      </c>
    </row>
    <row r="657" spans="3:7">
      <c r="C657" s="5" t="str">
        <f t="shared" si="79"/>
        <v>bus_driver_female_agerange_arica</v>
      </c>
      <c r="D657" t="s">
        <v>214</v>
      </c>
      <c r="E657" t="s">
        <v>132</v>
      </c>
      <c r="G657" t="str">
        <f t="shared" ca="1" si="78"/>
        <v>All_city_list!L95</v>
      </c>
    </row>
    <row r="658" spans="3:7">
      <c r="C658" s="5" t="str">
        <f t="shared" si="79"/>
        <v>bus_driver_female_agerange_copiapo</v>
      </c>
      <c r="D658" t="s">
        <v>214</v>
      </c>
      <c r="E658" t="s">
        <v>133</v>
      </c>
      <c r="G658" t="str">
        <f t="shared" ca="1" si="78"/>
        <v>All_city_list!L95</v>
      </c>
    </row>
    <row r="659" spans="3:7">
      <c r="C659" s="5" t="str">
        <f t="shared" si="79"/>
        <v>bus_driver_female_agerange_coquimbo_laserena</v>
      </c>
      <c r="D659" t="s">
        <v>214</v>
      </c>
      <c r="E659" t="s">
        <v>134</v>
      </c>
      <c r="G659" t="str">
        <f t="shared" ca="1" si="78"/>
        <v>All_city_list!L95</v>
      </c>
    </row>
    <row r="660" spans="3:7">
      <c r="C660" s="5" t="str">
        <f t="shared" si="79"/>
        <v>bus_driver_female_agerange_iquique_altohospicio</v>
      </c>
      <c r="D660" t="s">
        <v>214</v>
      </c>
      <c r="E660" t="s">
        <v>135</v>
      </c>
      <c r="G660" t="str">
        <f t="shared" ca="1" si="78"/>
        <v>All_city_list!L95</v>
      </c>
    </row>
    <row r="661" spans="3:7">
      <c r="C661" s="5" t="str">
        <f t="shared" si="79"/>
        <v>bus_driver_female_agerange_osorno</v>
      </c>
      <c r="D661" t="s">
        <v>214</v>
      </c>
      <c r="E661" t="s">
        <v>136</v>
      </c>
      <c r="G661" t="str">
        <f t="shared" ca="1" si="78"/>
        <v>All_city_list!L95</v>
      </c>
    </row>
    <row r="662" spans="3:7">
      <c r="C662" s="5" t="str">
        <f t="shared" si="79"/>
        <v>bus_driver_female_agerange_puerto_montt</v>
      </c>
      <c r="D662" t="s">
        <v>214</v>
      </c>
      <c r="E662" t="s">
        <v>137</v>
      </c>
      <c r="G662" t="str">
        <f t="shared" ca="1" si="78"/>
        <v>All_city_list!L95</v>
      </c>
    </row>
    <row r="663" spans="3:7">
      <c r="C663" s="5" t="str">
        <f t="shared" si="79"/>
        <v>bus_driver_female_agerange_san_antonio</v>
      </c>
      <c r="D663" t="s">
        <v>214</v>
      </c>
      <c r="E663" t="s">
        <v>138</v>
      </c>
      <c r="G663" t="str">
        <f t="shared" ca="1" si="78"/>
        <v>All_city_list!L95</v>
      </c>
    </row>
    <row r="664" spans="3:7">
      <c r="C664" s="5" t="str">
        <f t="shared" si="79"/>
        <v>bus_driver_female_agerange_temuco_padrelascasas</v>
      </c>
      <c r="D664" t="s">
        <v>214</v>
      </c>
      <c r="E664" t="s">
        <v>139</v>
      </c>
      <c r="G664" t="str">
        <f t="shared" ca="1" si="78"/>
        <v>All_city_list!L95</v>
      </c>
    </row>
    <row r="665" spans="3:7">
      <c r="C665" s="5" t="str">
        <f t="shared" si="79"/>
        <v>bus_driver_female_agerange_valdivia</v>
      </c>
      <c r="D665" t="s">
        <v>214</v>
      </c>
      <c r="E665" t="s">
        <v>140</v>
      </c>
      <c r="G665" t="str">
        <f t="shared" ca="1" si="78"/>
        <v>All_city_list!L95</v>
      </c>
    </row>
    <row r="666" spans="3:7">
      <c r="C666" s="5" t="str">
        <f t="shared" si="79"/>
        <v>bus_driver_female_agerange_gran_valparaiso</v>
      </c>
      <c r="D666" t="s">
        <v>214</v>
      </c>
      <c r="E666" t="s">
        <v>141</v>
      </c>
      <c r="G666" t="str">
        <f t="shared" ca="1" si="78"/>
        <v>All_city_list!L95</v>
      </c>
    </row>
    <row r="667" spans="3:7">
      <c r="C667" s="5" t="str">
        <f t="shared" si="79"/>
        <v>bus_driver_female_agerange_kisumu</v>
      </c>
      <c r="D667" t="s">
        <v>214</v>
      </c>
      <c r="E667" t="s">
        <v>143</v>
      </c>
      <c r="F667" s="1"/>
      <c r="G667" t="str">
        <f t="shared" ca="1" si="78"/>
        <v>All_city_list!L95</v>
      </c>
    </row>
    <row r="668" spans="3:7">
      <c r="C668" s="5" t="str">
        <f t="shared" si="79"/>
        <v>bus_driver_female_agerange_nairobi</v>
      </c>
      <c r="D668" t="s">
        <v>214</v>
      </c>
      <c r="E668" t="s">
        <v>142</v>
      </c>
      <c r="F668" s="1"/>
      <c r="G668" t="str">
        <f t="shared" ca="1" si="78"/>
        <v>All_city_list!L95</v>
      </c>
    </row>
    <row r="669" spans="3:7">
      <c r="C669" s="5" t="str">
        <f t="shared" si="79"/>
        <v>bus_driver_female_agerange_port_louis</v>
      </c>
      <c r="D669" t="s">
        <v>214</v>
      </c>
      <c r="E669" t="s">
        <v>144</v>
      </c>
      <c r="F669" s="1"/>
      <c r="G669" t="str">
        <f t="shared" ca="1" si="78"/>
        <v>All_city_list!L95</v>
      </c>
    </row>
    <row r="670" spans="3:7">
      <c r="C670" s="5" t="str">
        <f t="shared" si="79"/>
        <v>truck_driver_prop_male_accra</v>
      </c>
      <c r="D670" s="37" t="s">
        <v>215</v>
      </c>
      <c r="E670" s="28" t="s">
        <v>117</v>
      </c>
      <c r="F670" s="28">
        <f ca="1">MATCH(C670,All_city_list!$D:$D,0)</f>
        <v>96</v>
      </c>
      <c r="G670" s="4" t="str">
        <f t="shared" ref="G670" ca="1" si="81">"All_city_list!L"&amp;F670</f>
        <v>All_city_list!L96</v>
      </c>
    </row>
    <row r="671" spans="3:7">
      <c r="C671" s="5" t="str">
        <f t="shared" si="79"/>
        <v>truck_driver_prop_male_sao_paulo</v>
      </c>
      <c r="D671" t="s">
        <v>215</v>
      </c>
      <c r="E671" t="s">
        <v>118</v>
      </c>
      <c r="G671" t="str">
        <f t="shared" ca="1" si="78"/>
        <v>All_city_list!L96</v>
      </c>
    </row>
    <row r="672" spans="3:7">
      <c r="C672" s="5" t="str">
        <f t="shared" si="79"/>
        <v>truck_driver_prop_male_delhi</v>
      </c>
      <c r="D672" t="s">
        <v>215</v>
      </c>
      <c r="E672" t="s">
        <v>119</v>
      </c>
      <c r="G672" t="str">
        <f t="shared" ca="1" si="78"/>
        <v>All_city_list!L96</v>
      </c>
    </row>
    <row r="673" spans="3:7">
      <c r="C673" s="5" t="str">
        <f t="shared" si="79"/>
        <v>truck_driver_prop_male_bangalore</v>
      </c>
      <c r="D673" t="s">
        <v>215</v>
      </c>
      <c r="E673" t="s">
        <v>120</v>
      </c>
      <c r="G673" t="str">
        <f t="shared" ca="1" si="78"/>
        <v>All_city_list!L96</v>
      </c>
    </row>
    <row r="674" spans="3:7">
      <c r="C674" s="5" t="str">
        <f t="shared" si="79"/>
        <v>truck_driver_prop_male_vizag</v>
      </c>
      <c r="D674" t="s">
        <v>215</v>
      </c>
      <c r="E674" t="s">
        <v>121</v>
      </c>
      <c r="G674" t="str">
        <f t="shared" ca="1" si="78"/>
        <v>All_city_list!L96</v>
      </c>
    </row>
    <row r="675" spans="3:7">
      <c r="C675" s="5" t="str">
        <f t="shared" si="79"/>
        <v>truck_driver_prop_male_belo_horizonte</v>
      </c>
      <c r="D675" t="s">
        <v>215</v>
      </c>
      <c r="E675" t="s">
        <v>122</v>
      </c>
      <c r="G675" t="str">
        <f t="shared" ca="1" si="78"/>
        <v>All_city_list!L96</v>
      </c>
    </row>
    <row r="676" spans="3:7">
      <c r="C676" s="5" t="str">
        <f t="shared" si="79"/>
        <v>truck_driver_prop_male_bogota</v>
      </c>
      <c r="D676" t="s">
        <v>215</v>
      </c>
      <c r="E676" t="s">
        <v>123</v>
      </c>
      <c r="G676" t="str">
        <f t="shared" ca="1" si="78"/>
        <v>All_city_list!L96</v>
      </c>
    </row>
    <row r="677" spans="3:7">
      <c r="C677" s="5" t="str">
        <f t="shared" si="79"/>
        <v>truck_driver_prop_male_santiago</v>
      </c>
      <c r="D677" t="s">
        <v>215</v>
      </c>
      <c r="E677" t="s">
        <v>124</v>
      </c>
      <c r="G677" t="str">
        <f t="shared" ca="1" si="78"/>
        <v>All_city_list!L96</v>
      </c>
    </row>
    <row r="678" spans="3:7">
      <c r="C678" s="5" t="str">
        <f t="shared" si="79"/>
        <v>truck_driver_prop_male_mexico_city</v>
      </c>
      <c r="D678" t="s">
        <v>215</v>
      </c>
      <c r="E678" t="s">
        <v>125</v>
      </c>
      <c r="G678" t="str">
        <f t="shared" ca="1" si="78"/>
        <v>All_city_list!L96</v>
      </c>
    </row>
    <row r="679" spans="3:7">
      <c r="C679" s="5" t="str">
        <f t="shared" si="79"/>
        <v>truck_driver_prop_male_buenos_aires</v>
      </c>
      <c r="D679" t="s">
        <v>215</v>
      </c>
      <c r="E679" t="s">
        <v>126</v>
      </c>
      <c r="G679" t="str">
        <f t="shared" ref="G679:G697" ca="1" si="82">G678</f>
        <v>All_city_list!L96</v>
      </c>
    </row>
    <row r="680" spans="3:7">
      <c r="C680" s="5" t="str">
        <f t="shared" si="79"/>
        <v>truck_driver_prop_male_cape_town</v>
      </c>
      <c r="D680" t="s">
        <v>215</v>
      </c>
      <c r="E680" t="s">
        <v>127</v>
      </c>
      <c r="G680" t="str">
        <f t="shared" ca="1" si="82"/>
        <v>All_city_list!L96</v>
      </c>
    </row>
    <row r="681" spans="3:7">
      <c r="C681" s="5" t="str">
        <f t="shared" si="79"/>
        <v>truck_driver_prop_male_medellin</v>
      </c>
      <c r="D681" t="s">
        <v>215</v>
      </c>
      <c r="E681" t="s">
        <v>128</v>
      </c>
      <c r="G681" t="str">
        <f t="shared" ca="1" si="82"/>
        <v>All_city_list!L96</v>
      </c>
    </row>
    <row r="682" spans="3:7">
      <c r="C682" s="5" t="str">
        <f t="shared" si="79"/>
        <v>truck_driver_prop_male_cali</v>
      </c>
      <c r="D682" t="s">
        <v>215</v>
      </c>
      <c r="E682" t="s">
        <v>129</v>
      </c>
      <c r="G682" t="str">
        <f t="shared" ca="1" si="82"/>
        <v>All_city_list!L96</v>
      </c>
    </row>
    <row r="683" spans="3:7">
      <c r="C683" s="5" t="str">
        <f t="shared" si="79"/>
        <v>truck_driver_prop_male_montevideo</v>
      </c>
      <c r="D683" t="s">
        <v>215</v>
      </c>
      <c r="E683" t="s">
        <v>130</v>
      </c>
      <c r="G683" t="str">
        <f t="shared" ca="1" si="82"/>
        <v>All_city_list!L96</v>
      </c>
    </row>
    <row r="684" spans="3:7">
      <c r="C684" s="5" t="str">
        <f t="shared" si="79"/>
        <v>truck_driver_prop_male_antofagasta</v>
      </c>
      <c r="D684" t="s">
        <v>215</v>
      </c>
      <c r="E684" t="s">
        <v>131</v>
      </c>
      <c r="G684" t="str">
        <f t="shared" ca="1" si="82"/>
        <v>All_city_list!L96</v>
      </c>
    </row>
    <row r="685" spans="3:7">
      <c r="C685" s="5" t="str">
        <f t="shared" si="79"/>
        <v>truck_driver_prop_male_arica</v>
      </c>
      <c r="D685" t="s">
        <v>215</v>
      </c>
      <c r="E685" t="s">
        <v>132</v>
      </c>
      <c r="G685" t="str">
        <f t="shared" ca="1" si="82"/>
        <v>All_city_list!L96</v>
      </c>
    </row>
    <row r="686" spans="3:7">
      <c r="C686" s="5" t="str">
        <f t="shared" si="79"/>
        <v>truck_driver_prop_male_copiapo</v>
      </c>
      <c r="D686" t="s">
        <v>215</v>
      </c>
      <c r="E686" t="s">
        <v>133</v>
      </c>
      <c r="G686" t="str">
        <f t="shared" ca="1" si="82"/>
        <v>All_city_list!L96</v>
      </c>
    </row>
    <row r="687" spans="3:7">
      <c r="C687" s="5" t="str">
        <f t="shared" si="79"/>
        <v>truck_driver_prop_male_coquimbo_laserena</v>
      </c>
      <c r="D687" t="s">
        <v>215</v>
      </c>
      <c r="E687" t="s">
        <v>134</v>
      </c>
      <c r="G687" t="str">
        <f t="shared" ca="1" si="82"/>
        <v>All_city_list!L96</v>
      </c>
    </row>
    <row r="688" spans="3:7">
      <c r="C688" s="5" t="str">
        <f t="shared" si="79"/>
        <v>truck_driver_prop_male_iquique_altohospicio</v>
      </c>
      <c r="D688" t="s">
        <v>215</v>
      </c>
      <c r="E688" t="s">
        <v>135</v>
      </c>
      <c r="G688" t="str">
        <f t="shared" ca="1" si="82"/>
        <v>All_city_list!L96</v>
      </c>
    </row>
    <row r="689" spans="3:7">
      <c r="C689" s="5" t="str">
        <f t="shared" si="79"/>
        <v>truck_driver_prop_male_osorno</v>
      </c>
      <c r="D689" t="s">
        <v>215</v>
      </c>
      <c r="E689" t="s">
        <v>136</v>
      </c>
      <c r="G689" t="str">
        <f t="shared" ca="1" si="82"/>
        <v>All_city_list!L96</v>
      </c>
    </row>
    <row r="690" spans="3:7">
      <c r="C690" s="5" t="str">
        <f t="shared" si="79"/>
        <v>truck_driver_prop_male_puerto_montt</v>
      </c>
      <c r="D690" t="s">
        <v>215</v>
      </c>
      <c r="E690" t="s">
        <v>137</v>
      </c>
      <c r="G690" t="str">
        <f t="shared" ca="1" si="82"/>
        <v>All_city_list!L96</v>
      </c>
    </row>
    <row r="691" spans="3:7">
      <c r="C691" s="5" t="str">
        <f t="shared" si="79"/>
        <v>truck_driver_prop_male_san_antonio</v>
      </c>
      <c r="D691" t="s">
        <v>215</v>
      </c>
      <c r="E691" t="s">
        <v>138</v>
      </c>
      <c r="G691" t="str">
        <f t="shared" ca="1" si="82"/>
        <v>All_city_list!L96</v>
      </c>
    </row>
    <row r="692" spans="3:7">
      <c r="C692" s="5" t="str">
        <f t="shared" si="79"/>
        <v>truck_driver_prop_male_temuco_padrelascasas</v>
      </c>
      <c r="D692" t="s">
        <v>215</v>
      </c>
      <c r="E692" t="s">
        <v>139</v>
      </c>
      <c r="G692" t="str">
        <f t="shared" ca="1" si="82"/>
        <v>All_city_list!L96</v>
      </c>
    </row>
    <row r="693" spans="3:7">
      <c r="C693" s="5" t="str">
        <f t="shared" si="79"/>
        <v>truck_driver_prop_male_valdivia</v>
      </c>
      <c r="D693" t="s">
        <v>215</v>
      </c>
      <c r="E693" t="s">
        <v>140</v>
      </c>
      <c r="G693" t="str">
        <f t="shared" ca="1" si="82"/>
        <v>All_city_list!L96</v>
      </c>
    </row>
    <row r="694" spans="3:7">
      <c r="C694" s="5" t="str">
        <f t="shared" si="79"/>
        <v>truck_driver_prop_male_gran_valparaiso</v>
      </c>
      <c r="D694" t="s">
        <v>215</v>
      </c>
      <c r="E694" t="s">
        <v>141</v>
      </c>
      <c r="G694" t="str">
        <f t="shared" ca="1" si="82"/>
        <v>All_city_list!L96</v>
      </c>
    </row>
    <row r="695" spans="3:7">
      <c r="C695" s="5" t="str">
        <f t="shared" si="79"/>
        <v>truck_driver_prop_male_kisumu</v>
      </c>
      <c r="D695" t="s">
        <v>215</v>
      </c>
      <c r="E695" t="s">
        <v>143</v>
      </c>
      <c r="F695" s="1"/>
      <c r="G695" t="str">
        <f t="shared" ca="1" si="82"/>
        <v>All_city_list!L96</v>
      </c>
    </row>
    <row r="696" spans="3:7">
      <c r="C696" s="5" t="str">
        <f t="shared" si="79"/>
        <v>truck_driver_prop_male_nairobi</v>
      </c>
      <c r="D696" t="s">
        <v>215</v>
      </c>
      <c r="E696" t="s">
        <v>142</v>
      </c>
      <c r="F696" s="1"/>
      <c r="G696" t="str">
        <f t="shared" ca="1" si="82"/>
        <v>All_city_list!L96</v>
      </c>
    </row>
    <row r="697" spans="3:7">
      <c r="C697" s="5" t="str">
        <f t="shared" si="79"/>
        <v>truck_driver_prop_male_port_louis</v>
      </c>
      <c r="D697" t="s">
        <v>215</v>
      </c>
      <c r="E697" t="s">
        <v>144</v>
      </c>
      <c r="F697" s="1"/>
      <c r="G697" t="str">
        <f t="shared" ca="1" si="82"/>
        <v>All_city_list!L96</v>
      </c>
    </row>
    <row r="698" spans="3:7">
      <c r="C698" s="5" t="str">
        <f t="shared" si="79"/>
        <v>truck_driver_male_agerange_accra</v>
      </c>
      <c r="D698" s="37" t="s">
        <v>216</v>
      </c>
      <c r="E698" s="28" t="s">
        <v>117</v>
      </c>
      <c r="F698" s="28">
        <f ca="1">MATCH(C698,All_city_list!$D:$D,0)</f>
        <v>97</v>
      </c>
      <c r="G698" s="4" t="str">
        <f t="shared" ref="G698" ca="1" si="83">"All_city_list!L"&amp;F698</f>
        <v>All_city_list!L97</v>
      </c>
    </row>
    <row r="699" spans="3:7">
      <c r="C699" s="5" t="str">
        <f t="shared" si="79"/>
        <v>truck_driver_male_agerange_sao_paulo</v>
      </c>
      <c r="D699" t="s">
        <v>216</v>
      </c>
      <c r="E699" t="s">
        <v>118</v>
      </c>
      <c r="G699" t="str">
        <f t="shared" ref="G699:G725" ca="1" si="84">G698</f>
        <v>All_city_list!L97</v>
      </c>
    </row>
    <row r="700" spans="3:7">
      <c r="C700" s="5" t="str">
        <f t="shared" si="79"/>
        <v>truck_driver_male_agerange_delhi</v>
      </c>
      <c r="D700" t="s">
        <v>216</v>
      </c>
      <c r="E700" t="s">
        <v>119</v>
      </c>
      <c r="G700" t="str">
        <f t="shared" ca="1" si="84"/>
        <v>All_city_list!L97</v>
      </c>
    </row>
    <row r="701" spans="3:7">
      <c r="C701" s="5" t="str">
        <f t="shared" si="79"/>
        <v>truck_driver_male_agerange_bangalore</v>
      </c>
      <c r="D701" t="s">
        <v>216</v>
      </c>
      <c r="E701" t="s">
        <v>120</v>
      </c>
      <c r="G701" t="str">
        <f t="shared" ca="1" si="84"/>
        <v>All_city_list!L97</v>
      </c>
    </row>
    <row r="702" spans="3:7">
      <c r="C702" s="5" t="str">
        <f t="shared" si="79"/>
        <v>truck_driver_male_agerange_vizag</v>
      </c>
      <c r="D702" t="s">
        <v>216</v>
      </c>
      <c r="E702" t="s">
        <v>121</v>
      </c>
      <c r="G702" t="str">
        <f t="shared" ca="1" si="84"/>
        <v>All_city_list!L97</v>
      </c>
    </row>
    <row r="703" spans="3:7">
      <c r="C703" s="5" t="str">
        <f t="shared" si="79"/>
        <v>truck_driver_male_agerange_belo_horizonte</v>
      </c>
      <c r="D703" t="s">
        <v>216</v>
      </c>
      <c r="E703" t="s">
        <v>122</v>
      </c>
      <c r="G703" t="str">
        <f t="shared" ca="1" si="84"/>
        <v>All_city_list!L97</v>
      </c>
    </row>
    <row r="704" spans="3:7">
      <c r="C704" s="5" t="str">
        <f t="shared" si="79"/>
        <v>truck_driver_male_agerange_bogota</v>
      </c>
      <c r="D704" t="s">
        <v>216</v>
      </c>
      <c r="E704" t="s">
        <v>123</v>
      </c>
      <c r="G704" t="str">
        <f t="shared" ca="1" si="84"/>
        <v>All_city_list!L97</v>
      </c>
    </row>
    <row r="705" spans="3:7">
      <c r="C705" s="5" t="str">
        <f t="shared" si="79"/>
        <v>truck_driver_male_agerange_santiago</v>
      </c>
      <c r="D705" t="s">
        <v>216</v>
      </c>
      <c r="E705" t="s">
        <v>124</v>
      </c>
      <c r="G705" t="str">
        <f t="shared" ca="1" si="84"/>
        <v>All_city_list!L97</v>
      </c>
    </row>
    <row r="706" spans="3:7">
      <c r="C706" s="5" t="str">
        <f t="shared" ref="C706:C769" si="85">D706&amp;"_"&amp;E706</f>
        <v>truck_driver_male_agerange_mexico_city</v>
      </c>
      <c r="D706" t="s">
        <v>216</v>
      </c>
      <c r="E706" t="s">
        <v>125</v>
      </c>
      <c r="G706" t="str">
        <f t="shared" ca="1" si="84"/>
        <v>All_city_list!L97</v>
      </c>
    </row>
    <row r="707" spans="3:7">
      <c r="C707" s="5" t="str">
        <f t="shared" si="85"/>
        <v>truck_driver_male_agerange_buenos_aires</v>
      </c>
      <c r="D707" t="s">
        <v>216</v>
      </c>
      <c r="E707" t="s">
        <v>126</v>
      </c>
      <c r="G707" t="str">
        <f t="shared" ca="1" si="84"/>
        <v>All_city_list!L97</v>
      </c>
    </row>
    <row r="708" spans="3:7">
      <c r="C708" s="5" t="str">
        <f t="shared" si="85"/>
        <v>truck_driver_male_agerange_cape_town</v>
      </c>
      <c r="D708" t="s">
        <v>216</v>
      </c>
      <c r="E708" t="s">
        <v>127</v>
      </c>
      <c r="G708" t="str">
        <f t="shared" ca="1" si="84"/>
        <v>All_city_list!L97</v>
      </c>
    </row>
    <row r="709" spans="3:7">
      <c r="C709" s="5" t="str">
        <f t="shared" si="85"/>
        <v>truck_driver_male_agerange_medellin</v>
      </c>
      <c r="D709" t="s">
        <v>216</v>
      </c>
      <c r="E709" t="s">
        <v>128</v>
      </c>
      <c r="G709" t="str">
        <f t="shared" ca="1" si="84"/>
        <v>All_city_list!L97</v>
      </c>
    </row>
    <row r="710" spans="3:7">
      <c r="C710" s="5" t="str">
        <f t="shared" si="85"/>
        <v>truck_driver_male_agerange_cali</v>
      </c>
      <c r="D710" t="s">
        <v>216</v>
      </c>
      <c r="E710" t="s">
        <v>129</v>
      </c>
      <c r="G710" t="str">
        <f t="shared" ca="1" si="84"/>
        <v>All_city_list!L97</v>
      </c>
    </row>
    <row r="711" spans="3:7">
      <c r="C711" s="5" t="str">
        <f t="shared" si="85"/>
        <v>truck_driver_male_agerange_montevideo</v>
      </c>
      <c r="D711" t="s">
        <v>216</v>
      </c>
      <c r="E711" t="s">
        <v>130</v>
      </c>
      <c r="G711" t="str">
        <f t="shared" ca="1" si="84"/>
        <v>All_city_list!L97</v>
      </c>
    </row>
    <row r="712" spans="3:7">
      <c r="C712" s="5" t="str">
        <f t="shared" si="85"/>
        <v>truck_driver_male_agerange_antofagasta</v>
      </c>
      <c r="D712" t="s">
        <v>216</v>
      </c>
      <c r="E712" t="s">
        <v>131</v>
      </c>
      <c r="G712" t="str">
        <f t="shared" ca="1" si="84"/>
        <v>All_city_list!L97</v>
      </c>
    </row>
    <row r="713" spans="3:7">
      <c r="C713" s="5" t="str">
        <f t="shared" si="85"/>
        <v>truck_driver_male_agerange_arica</v>
      </c>
      <c r="D713" t="s">
        <v>216</v>
      </c>
      <c r="E713" t="s">
        <v>132</v>
      </c>
      <c r="G713" t="str">
        <f t="shared" ca="1" si="84"/>
        <v>All_city_list!L97</v>
      </c>
    </row>
    <row r="714" spans="3:7">
      <c r="C714" s="5" t="str">
        <f t="shared" si="85"/>
        <v>truck_driver_male_agerange_copiapo</v>
      </c>
      <c r="D714" t="s">
        <v>216</v>
      </c>
      <c r="E714" t="s">
        <v>133</v>
      </c>
      <c r="G714" t="str">
        <f t="shared" ca="1" si="84"/>
        <v>All_city_list!L97</v>
      </c>
    </row>
    <row r="715" spans="3:7">
      <c r="C715" s="5" t="str">
        <f t="shared" si="85"/>
        <v>truck_driver_male_agerange_coquimbo_laserena</v>
      </c>
      <c r="D715" t="s">
        <v>216</v>
      </c>
      <c r="E715" t="s">
        <v>134</v>
      </c>
      <c r="G715" t="str">
        <f t="shared" ca="1" si="84"/>
        <v>All_city_list!L97</v>
      </c>
    </row>
    <row r="716" spans="3:7">
      <c r="C716" s="5" t="str">
        <f t="shared" si="85"/>
        <v>truck_driver_male_agerange_iquique_altohospicio</v>
      </c>
      <c r="D716" t="s">
        <v>216</v>
      </c>
      <c r="E716" t="s">
        <v>135</v>
      </c>
      <c r="G716" t="str">
        <f t="shared" ca="1" si="84"/>
        <v>All_city_list!L97</v>
      </c>
    </row>
    <row r="717" spans="3:7">
      <c r="C717" s="5" t="str">
        <f t="shared" si="85"/>
        <v>truck_driver_male_agerange_osorno</v>
      </c>
      <c r="D717" t="s">
        <v>216</v>
      </c>
      <c r="E717" t="s">
        <v>136</v>
      </c>
      <c r="G717" t="str">
        <f t="shared" ca="1" si="84"/>
        <v>All_city_list!L97</v>
      </c>
    </row>
    <row r="718" spans="3:7">
      <c r="C718" s="5" t="str">
        <f t="shared" si="85"/>
        <v>truck_driver_male_agerange_puerto_montt</v>
      </c>
      <c r="D718" t="s">
        <v>216</v>
      </c>
      <c r="E718" t="s">
        <v>137</v>
      </c>
      <c r="G718" t="str">
        <f t="shared" ca="1" si="84"/>
        <v>All_city_list!L97</v>
      </c>
    </row>
    <row r="719" spans="3:7">
      <c r="C719" s="5" t="str">
        <f t="shared" si="85"/>
        <v>truck_driver_male_agerange_san_antonio</v>
      </c>
      <c r="D719" t="s">
        <v>216</v>
      </c>
      <c r="E719" t="s">
        <v>138</v>
      </c>
      <c r="G719" t="str">
        <f t="shared" ca="1" si="84"/>
        <v>All_city_list!L97</v>
      </c>
    </row>
    <row r="720" spans="3:7">
      <c r="C720" s="5" t="str">
        <f t="shared" si="85"/>
        <v>truck_driver_male_agerange_temuco_padrelascasas</v>
      </c>
      <c r="D720" t="s">
        <v>216</v>
      </c>
      <c r="E720" t="s">
        <v>139</v>
      </c>
      <c r="G720" t="str">
        <f t="shared" ca="1" si="84"/>
        <v>All_city_list!L97</v>
      </c>
    </row>
    <row r="721" spans="3:7">
      <c r="C721" s="5" t="str">
        <f t="shared" si="85"/>
        <v>truck_driver_male_agerange_valdivia</v>
      </c>
      <c r="D721" t="s">
        <v>216</v>
      </c>
      <c r="E721" t="s">
        <v>140</v>
      </c>
      <c r="G721" t="str">
        <f t="shared" ca="1" si="84"/>
        <v>All_city_list!L97</v>
      </c>
    </row>
    <row r="722" spans="3:7">
      <c r="C722" s="5" t="str">
        <f t="shared" si="85"/>
        <v>truck_driver_male_agerange_gran_valparaiso</v>
      </c>
      <c r="D722" t="s">
        <v>216</v>
      </c>
      <c r="E722" t="s">
        <v>141</v>
      </c>
      <c r="G722" t="str">
        <f t="shared" ca="1" si="84"/>
        <v>All_city_list!L97</v>
      </c>
    </row>
    <row r="723" spans="3:7">
      <c r="C723" s="5" t="str">
        <f t="shared" si="85"/>
        <v>truck_driver_male_agerange_kisumu</v>
      </c>
      <c r="D723" t="s">
        <v>216</v>
      </c>
      <c r="E723" t="s">
        <v>143</v>
      </c>
      <c r="F723" s="1"/>
      <c r="G723" t="str">
        <f t="shared" ca="1" si="84"/>
        <v>All_city_list!L97</v>
      </c>
    </row>
    <row r="724" spans="3:7">
      <c r="C724" s="5" t="str">
        <f t="shared" si="85"/>
        <v>truck_driver_male_agerange_nairobi</v>
      </c>
      <c r="D724" t="s">
        <v>216</v>
      </c>
      <c r="E724" t="s">
        <v>142</v>
      </c>
      <c r="F724" s="1"/>
      <c r="G724" t="str">
        <f t="shared" ca="1" si="84"/>
        <v>All_city_list!L97</v>
      </c>
    </row>
    <row r="725" spans="3:7">
      <c r="C725" s="5" t="str">
        <f t="shared" si="85"/>
        <v>truck_driver_male_agerange_port_louis</v>
      </c>
      <c r="D725" t="s">
        <v>216</v>
      </c>
      <c r="E725" t="s">
        <v>144</v>
      </c>
      <c r="F725" s="1"/>
      <c r="G725" t="str">
        <f t="shared" ca="1" si="84"/>
        <v>All_city_list!L97</v>
      </c>
    </row>
    <row r="726" spans="3:7">
      <c r="C726" s="5" t="str">
        <f t="shared" si="85"/>
        <v>truck_driver_female_agerange_accra</v>
      </c>
      <c r="D726" s="37" t="s">
        <v>217</v>
      </c>
      <c r="E726" s="28" t="s">
        <v>117</v>
      </c>
      <c r="F726" s="28">
        <f ca="1">MATCH(C726,All_city_list!$D:$D,0)</f>
        <v>98</v>
      </c>
      <c r="G726" s="4" t="str">
        <f t="shared" ref="G726" ca="1" si="86">"All_city_list!L"&amp;F726</f>
        <v>All_city_list!L98</v>
      </c>
    </row>
    <row r="727" spans="3:7">
      <c r="C727" s="5" t="str">
        <f t="shared" si="85"/>
        <v>truck_driver_female_agerange_sao_paulo</v>
      </c>
      <c r="D727" t="s">
        <v>217</v>
      </c>
      <c r="E727" t="s">
        <v>118</v>
      </c>
      <c r="G727" t="str">
        <f t="shared" ref="G727:G753" ca="1" si="87">G726</f>
        <v>All_city_list!L98</v>
      </c>
    </row>
    <row r="728" spans="3:7">
      <c r="C728" s="5" t="str">
        <f t="shared" si="85"/>
        <v>truck_driver_female_agerange_delhi</v>
      </c>
      <c r="D728" t="s">
        <v>217</v>
      </c>
      <c r="E728" t="s">
        <v>119</v>
      </c>
      <c r="G728" t="str">
        <f t="shared" ca="1" si="87"/>
        <v>All_city_list!L98</v>
      </c>
    </row>
    <row r="729" spans="3:7">
      <c r="C729" s="5" t="str">
        <f t="shared" si="85"/>
        <v>truck_driver_female_agerange_bangalore</v>
      </c>
      <c r="D729" t="s">
        <v>217</v>
      </c>
      <c r="E729" t="s">
        <v>120</v>
      </c>
      <c r="G729" t="str">
        <f t="shared" ca="1" si="87"/>
        <v>All_city_list!L98</v>
      </c>
    </row>
    <row r="730" spans="3:7">
      <c r="C730" s="5" t="str">
        <f t="shared" si="85"/>
        <v>truck_driver_female_agerange_vizag</v>
      </c>
      <c r="D730" t="s">
        <v>217</v>
      </c>
      <c r="E730" t="s">
        <v>121</v>
      </c>
      <c r="G730" t="str">
        <f t="shared" ca="1" si="87"/>
        <v>All_city_list!L98</v>
      </c>
    </row>
    <row r="731" spans="3:7">
      <c r="C731" s="5" t="str">
        <f t="shared" si="85"/>
        <v>truck_driver_female_agerange_belo_horizonte</v>
      </c>
      <c r="D731" t="s">
        <v>217</v>
      </c>
      <c r="E731" t="s">
        <v>122</v>
      </c>
      <c r="G731" t="str">
        <f t="shared" ca="1" si="87"/>
        <v>All_city_list!L98</v>
      </c>
    </row>
    <row r="732" spans="3:7">
      <c r="C732" s="5" t="str">
        <f t="shared" si="85"/>
        <v>truck_driver_female_agerange_bogota</v>
      </c>
      <c r="D732" t="s">
        <v>217</v>
      </c>
      <c r="E732" t="s">
        <v>123</v>
      </c>
      <c r="G732" t="str">
        <f t="shared" ca="1" si="87"/>
        <v>All_city_list!L98</v>
      </c>
    </row>
    <row r="733" spans="3:7">
      <c r="C733" s="5" t="str">
        <f t="shared" si="85"/>
        <v>truck_driver_female_agerange_santiago</v>
      </c>
      <c r="D733" t="s">
        <v>217</v>
      </c>
      <c r="E733" t="s">
        <v>124</v>
      </c>
      <c r="G733" t="str">
        <f t="shared" ca="1" si="87"/>
        <v>All_city_list!L98</v>
      </c>
    </row>
    <row r="734" spans="3:7">
      <c r="C734" s="5" t="str">
        <f t="shared" si="85"/>
        <v>truck_driver_female_agerange_mexico_city</v>
      </c>
      <c r="D734" t="s">
        <v>217</v>
      </c>
      <c r="E734" t="s">
        <v>125</v>
      </c>
      <c r="G734" t="str">
        <f t="shared" ca="1" si="87"/>
        <v>All_city_list!L98</v>
      </c>
    </row>
    <row r="735" spans="3:7">
      <c r="C735" s="5" t="str">
        <f t="shared" si="85"/>
        <v>truck_driver_female_agerange_buenos_aires</v>
      </c>
      <c r="D735" t="s">
        <v>217</v>
      </c>
      <c r="E735" t="s">
        <v>126</v>
      </c>
      <c r="G735" t="str">
        <f t="shared" ca="1" si="87"/>
        <v>All_city_list!L98</v>
      </c>
    </row>
    <row r="736" spans="3:7">
      <c r="C736" s="5" t="str">
        <f t="shared" si="85"/>
        <v>truck_driver_female_agerange_cape_town</v>
      </c>
      <c r="D736" t="s">
        <v>217</v>
      </c>
      <c r="E736" t="s">
        <v>127</v>
      </c>
      <c r="G736" t="str">
        <f t="shared" ca="1" si="87"/>
        <v>All_city_list!L98</v>
      </c>
    </row>
    <row r="737" spans="3:7">
      <c r="C737" s="5" t="str">
        <f t="shared" si="85"/>
        <v>truck_driver_female_agerange_medellin</v>
      </c>
      <c r="D737" t="s">
        <v>217</v>
      </c>
      <c r="E737" t="s">
        <v>128</v>
      </c>
      <c r="G737" t="str">
        <f t="shared" ca="1" si="87"/>
        <v>All_city_list!L98</v>
      </c>
    </row>
    <row r="738" spans="3:7">
      <c r="C738" s="5" t="str">
        <f t="shared" si="85"/>
        <v>truck_driver_female_agerange_cali</v>
      </c>
      <c r="D738" t="s">
        <v>217</v>
      </c>
      <c r="E738" t="s">
        <v>129</v>
      </c>
      <c r="G738" t="str">
        <f t="shared" ca="1" si="87"/>
        <v>All_city_list!L98</v>
      </c>
    </row>
    <row r="739" spans="3:7">
      <c r="C739" s="5" t="str">
        <f t="shared" si="85"/>
        <v>truck_driver_female_agerange_montevideo</v>
      </c>
      <c r="D739" t="s">
        <v>217</v>
      </c>
      <c r="E739" t="s">
        <v>130</v>
      </c>
      <c r="G739" t="str">
        <f t="shared" ca="1" si="87"/>
        <v>All_city_list!L98</v>
      </c>
    </row>
    <row r="740" spans="3:7">
      <c r="C740" s="5" t="str">
        <f t="shared" si="85"/>
        <v>truck_driver_female_agerange_antofagasta</v>
      </c>
      <c r="D740" t="s">
        <v>217</v>
      </c>
      <c r="E740" t="s">
        <v>131</v>
      </c>
      <c r="G740" t="str">
        <f t="shared" ca="1" si="87"/>
        <v>All_city_list!L98</v>
      </c>
    </row>
    <row r="741" spans="3:7">
      <c r="C741" s="5" t="str">
        <f t="shared" si="85"/>
        <v>truck_driver_female_agerange_arica</v>
      </c>
      <c r="D741" t="s">
        <v>217</v>
      </c>
      <c r="E741" t="s">
        <v>132</v>
      </c>
      <c r="G741" t="str">
        <f t="shared" ca="1" si="87"/>
        <v>All_city_list!L98</v>
      </c>
    </row>
    <row r="742" spans="3:7">
      <c r="C742" s="5" t="str">
        <f t="shared" si="85"/>
        <v>truck_driver_female_agerange_copiapo</v>
      </c>
      <c r="D742" t="s">
        <v>217</v>
      </c>
      <c r="E742" t="s">
        <v>133</v>
      </c>
      <c r="G742" t="str">
        <f t="shared" ca="1" si="87"/>
        <v>All_city_list!L98</v>
      </c>
    </row>
    <row r="743" spans="3:7">
      <c r="C743" s="5" t="str">
        <f t="shared" si="85"/>
        <v>truck_driver_female_agerange_coquimbo_laserena</v>
      </c>
      <c r="D743" t="s">
        <v>217</v>
      </c>
      <c r="E743" t="s">
        <v>134</v>
      </c>
      <c r="G743" t="str">
        <f t="shared" ca="1" si="87"/>
        <v>All_city_list!L98</v>
      </c>
    </row>
    <row r="744" spans="3:7">
      <c r="C744" s="5" t="str">
        <f t="shared" si="85"/>
        <v>truck_driver_female_agerange_iquique_altohospicio</v>
      </c>
      <c r="D744" t="s">
        <v>217</v>
      </c>
      <c r="E744" t="s">
        <v>135</v>
      </c>
      <c r="G744" t="str">
        <f t="shared" ca="1" si="87"/>
        <v>All_city_list!L98</v>
      </c>
    </row>
    <row r="745" spans="3:7">
      <c r="C745" s="5" t="str">
        <f t="shared" si="85"/>
        <v>truck_driver_female_agerange_osorno</v>
      </c>
      <c r="D745" t="s">
        <v>217</v>
      </c>
      <c r="E745" t="s">
        <v>136</v>
      </c>
      <c r="G745" t="str">
        <f t="shared" ca="1" si="87"/>
        <v>All_city_list!L98</v>
      </c>
    </row>
    <row r="746" spans="3:7">
      <c r="C746" s="5" t="str">
        <f t="shared" si="85"/>
        <v>truck_driver_female_agerange_puerto_montt</v>
      </c>
      <c r="D746" t="s">
        <v>217</v>
      </c>
      <c r="E746" t="s">
        <v>137</v>
      </c>
      <c r="G746" t="str">
        <f t="shared" ca="1" si="87"/>
        <v>All_city_list!L98</v>
      </c>
    </row>
    <row r="747" spans="3:7">
      <c r="C747" s="5" t="str">
        <f t="shared" si="85"/>
        <v>truck_driver_female_agerange_san_antonio</v>
      </c>
      <c r="D747" t="s">
        <v>217</v>
      </c>
      <c r="E747" t="s">
        <v>138</v>
      </c>
      <c r="G747" t="str">
        <f t="shared" ca="1" si="87"/>
        <v>All_city_list!L98</v>
      </c>
    </row>
    <row r="748" spans="3:7">
      <c r="C748" s="5" t="str">
        <f t="shared" si="85"/>
        <v>truck_driver_female_agerange_temuco_padrelascasas</v>
      </c>
      <c r="D748" t="s">
        <v>217</v>
      </c>
      <c r="E748" t="s">
        <v>139</v>
      </c>
      <c r="G748" t="str">
        <f t="shared" ca="1" si="87"/>
        <v>All_city_list!L98</v>
      </c>
    </row>
    <row r="749" spans="3:7">
      <c r="C749" s="5" t="str">
        <f t="shared" si="85"/>
        <v>truck_driver_female_agerange_valdivia</v>
      </c>
      <c r="D749" t="s">
        <v>217</v>
      </c>
      <c r="E749" t="s">
        <v>140</v>
      </c>
      <c r="G749" t="str">
        <f t="shared" ca="1" si="87"/>
        <v>All_city_list!L98</v>
      </c>
    </row>
    <row r="750" spans="3:7">
      <c r="C750" s="5" t="str">
        <f t="shared" si="85"/>
        <v>truck_driver_female_agerange_gran_valparaiso</v>
      </c>
      <c r="D750" t="s">
        <v>217</v>
      </c>
      <c r="E750" t="s">
        <v>141</v>
      </c>
      <c r="G750" t="str">
        <f t="shared" ca="1" si="87"/>
        <v>All_city_list!L98</v>
      </c>
    </row>
    <row r="751" spans="3:7">
      <c r="C751" s="5" t="str">
        <f t="shared" si="85"/>
        <v>truck_driver_female_agerange_kisumu</v>
      </c>
      <c r="D751" t="s">
        <v>217</v>
      </c>
      <c r="E751" t="s">
        <v>143</v>
      </c>
      <c r="F751" s="1"/>
      <c r="G751" t="str">
        <f t="shared" ca="1" si="87"/>
        <v>All_city_list!L98</v>
      </c>
    </row>
    <row r="752" spans="3:7">
      <c r="C752" s="5" t="str">
        <f t="shared" si="85"/>
        <v>truck_driver_female_agerange_nairobi</v>
      </c>
      <c r="D752" t="s">
        <v>217</v>
      </c>
      <c r="E752" t="s">
        <v>142</v>
      </c>
      <c r="F752" s="1"/>
      <c r="G752" t="str">
        <f t="shared" ca="1" si="87"/>
        <v>All_city_list!L98</v>
      </c>
    </row>
    <row r="753" spans="3:7">
      <c r="C753" s="5" t="str">
        <f t="shared" si="85"/>
        <v>truck_driver_female_agerange_port_louis</v>
      </c>
      <c r="D753" t="s">
        <v>217</v>
      </c>
      <c r="E753" t="s">
        <v>144</v>
      </c>
      <c r="F753" s="1"/>
      <c r="G753" t="str">
        <f t="shared" ca="1" si="87"/>
        <v>All_city_list!L98</v>
      </c>
    </row>
    <row r="754" spans="3:7">
      <c r="C754" s="5" t="str">
        <f t="shared" si="85"/>
        <v>commerical_mbike_prop_male_accra</v>
      </c>
      <c r="D754" s="37" t="s">
        <v>218</v>
      </c>
      <c r="E754" s="28" t="s">
        <v>117</v>
      </c>
      <c r="F754" s="28">
        <f ca="1">MATCH(C754,All_city_list!$D:$D,0)</f>
        <v>99</v>
      </c>
      <c r="G754" s="4" t="str">
        <f t="shared" ref="G754" ca="1" si="88">"All_city_list!L"&amp;F754</f>
        <v>All_city_list!L99</v>
      </c>
    </row>
    <row r="755" spans="3:7">
      <c r="C755" s="5" t="str">
        <f t="shared" si="85"/>
        <v>commerical_mbike_prop_male_sao_paulo</v>
      </c>
      <c r="D755" t="s">
        <v>218</v>
      </c>
      <c r="E755" t="s">
        <v>118</v>
      </c>
      <c r="G755" t="str">
        <f t="shared" ref="G755:G781" ca="1" si="89">G754</f>
        <v>All_city_list!L99</v>
      </c>
    </row>
    <row r="756" spans="3:7">
      <c r="C756" s="5" t="str">
        <f t="shared" si="85"/>
        <v>commerical_mbike_prop_male_delhi</v>
      </c>
      <c r="D756" t="s">
        <v>218</v>
      </c>
      <c r="E756" t="s">
        <v>119</v>
      </c>
      <c r="G756" t="str">
        <f t="shared" ca="1" si="89"/>
        <v>All_city_list!L99</v>
      </c>
    </row>
    <row r="757" spans="3:7">
      <c r="C757" s="5" t="str">
        <f t="shared" si="85"/>
        <v>commerical_mbike_prop_male_bangalore</v>
      </c>
      <c r="D757" t="s">
        <v>218</v>
      </c>
      <c r="E757" t="s">
        <v>120</v>
      </c>
      <c r="G757" t="str">
        <f t="shared" ca="1" si="89"/>
        <v>All_city_list!L99</v>
      </c>
    </row>
    <row r="758" spans="3:7">
      <c r="C758" s="5" t="str">
        <f t="shared" si="85"/>
        <v>commerical_mbike_prop_male_vizag</v>
      </c>
      <c r="D758" t="s">
        <v>218</v>
      </c>
      <c r="E758" t="s">
        <v>121</v>
      </c>
      <c r="G758" t="str">
        <f t="shared" ca="1" si="89"/>
        <v>All_city_list!L99</v>
      </c>
    </row>
    <row r="759" spans="3:7">
      <c r="C759" s="5" t="str">
        <f t="shared" si="85"/>
        <v>commerical_mbike_prop_male_belo_horizonte</v>
      </c>
      <c r="D759" t="s">
        <v>218</v>
      </c>
      <c r="E759" t="s">
        <v>122</v>
      </c>
      <c r="G759" t="str">
        <f t="shared" ca="1" si="89"/>
        <v>All_city_list!L99</v>
      </c>
    </row>
    <row r="760" spans="3:7">
      <c r="C760" s="5" t="str">
        <f t="shared" si="85"/>
        <v>commerical_mbike_prop_male_bogota</v>
      </c>
      <c r="D760" t="s">
        <v>218</v>
      </c>
      <c r="E760" t="s">
        <v>123</v>
      </c>
      <c r="G760" t="str">
        <f t="shared" ca="1" si="89"/>
        <v>All_city_list!L99</v>
      </c>
    </row>
    <row r="761" spans="3:7">
      <c r="C761" s="5" t="str">
        <f t="shared" si="85"/>
        <v>commerical_mbike_prop_male_santiago</v>
      </c>
      <c r="D761" t="s">
        <v>218</v>
      </c>
      <c r="E761" t="s">
        <v>124</v>
      </c>
      <c r="G761" t="str">
        <f t="shared" ca="1" si="89"/>
        <v>All_city_list!L99</v>
      </c>
    </row>
    <row r="762" spans="3:7">
      <c r="C762" s="5" t="str">
        <f t="shared" si="85"/>
        <v>commerical_mbike_prop_male_mexico_city</v>
      </c>
      <c r="D762" t="s">
        <v>218</v>
      </c>
      <c r="E762" t="s">
        <v>125</v>
      </c>
      <c r="G762" t="str">
        <f t="shared" ca="1" si="89"/>
        <v>All_city_list!L99</v>
      </c>
    </row>
    <row r="763" spans="3:7">
      <c r="C763" s="5" t="str">
        <f t="shared" si="85"/>
        <v>commerical_mbike_prop_male_buenos_aires</v>
      </c>
      <c r="D763" t="s">
        <v>218</v>
      </c>
      <c r="E763" t="s">
        <v>126</v>
      </c>
      <c r="G763" t="str">
        <f t="shared" ca="1" si="89"/>
        <v>All_city_list!L99</v>
      </c>
    </row>
    <row r="764" spans="3:7">
      <c r="C764" s="5" t="str">
        <f t="shared" si="85"/>
        <v>commerical_mbike_prop_male_cape_town</v>
      </c>
      <c r="D764" t="s">
        <v>218</v>
      </c>
      <c r="E764" t="s">
        <v>127</v>
      </c>
      <c r="G764" t="str">
        <f t="shared" ca="1" si="89"/>
        <v>All_city_list!L99</v>
      </c>
    </row>
    <row r="765" spans="3:7">
      <c r="C765" s="5" t="str">
        <f t="shared" si="85"/>
        <v>commerical_mbike_prop_male_medellin</v>
      </c>
      <c r="D765" t="s">
        <v>218</v>
      </c>
      <c r="E765" t="s">
        <v>128</v>
      </c>
      <c r="G765" t="str">
        <f t="shared" ca="1" si="89"/>
        <v>All_city_list!L99</v>
      </c>
    </row>
    <row r="766" spans="3:7">
      <c r="C766" s="5" t="str">
        <f t="shared" si="85"/>
        <v>commerical_mbike_prop_male_cali</v>
      </c>
      <c r="D766" t="s">
        <v>218</v>
      </c>
      <c r="E766" t="s">
        <v>129</v>
      </c>
      <c r="G766" t="str">
        <f t="shared" ca="1" si="89"/>
        <v>All_city_list!L99</v>
      </c>
    </row>
    <row r="767" spans="3:7">
      <c r="C767" s="5" t="str">
        <f t="shared" si="85"/>
        <v>commerical_mbike_prop_male_montevideo</v>
      </c>
      <c r="D767" t="s">
        <v>218</v>
      </c>
      <c r="E767" t="s">
        <v>130</v>
      </c>
      <c r="G767" t="str">
        <f t="shared" ca="1" si="89"/>
        <v>All_city_list!L99</v>
      </c>
    </row>
    <row r="768" spans="3:7">
      <c r="C768" s="5" t="str">
        <f t="shared" si="85"/>
        <v>commerical_mbike_prop_male_antofagasta</v>
      </c>
      <c r="D768" t="s">
        <v>218</v>
      </c>
      <c r="E768" t="s">
        <v>131</v>
      </c>
      <c r="G768" t="str">
        <f t="shared" ca="1" si="89"/>
        <v>All_city_list!L99</v>
      </c>
    </row>
    <row r="769" spans="3:7">
      <c r="C769" s="5" t="str">
        <f t="shared" si="85"/>
        <v>commerical_mbike_prop_male_arica</v>
      </c>
      <c r="D769" t="s">
        <v>218</v>
      </c>
      <c r="E769" t="s">
        <v>132</v>
      </c>
      <c r="G769" t="str">
        <f t="shared" ca="1" si="89"/>
        <v>All_city_list!L99</v>
      </c>
    </row>
    <row r="770" spans="3:7">
      <c r="C770" s="5" t="str">
        <f t="shared" ref="C770:C833" si="90">D770&amp;"_"&amp;E770</f>
        <v>commerical_mbike_prop_male_copiapo</v>
      </c>
      <c r="D770" t="s">
        <v>218</v>
      </c>
      <c r="E770" t="s">
        <v>133</v>
      </c>
      <c r="G770" t="str">
        <f t="shared" ca="1" si="89"/>
        <v>All_city_list!L99</v>
      </c>
    </row>
    <row r="771" spans="3:7">
      <c r="C771" s="5" t="str">
        <f t="shared" si="90"/>
        <v>commerical_mbike_prop_male_coquimbo_laserena</v>
      </c>
      <c r="D771" t="s">
        <v>218</v>
      </c>
      <c r="E771" t="s">
        <v>134</v>
      </c>
      <c r="G771" t="str">
        <f t="shared" ca="1" si="89"/>
        <v>All_city_list!L99</v>
      </c>
    </row>
    <row r="772" spans="3:7">
      <c r="C772" s="5" t="str">
        <f t="shared" si="90"/>
        <v>commerical_mbike_prop_male_iquique_altohospicio</v>
      </c>
      <c r="D772" t="s">
        <v>218</v>
      </c>
      <c r="E772" t="s">
        <v>135</v>
      </c>
      <c r="G772" t="str">
        <f t="shared" ca="1" si="89"/>
        <v>All_city_list!L99</v>
      </c>
    </row>
    <row r="773" spans="3:7">
      <c r="C773" s="5" t="str">
        <f t="shared" si="90"/>
        <v>commerical_mbike_prop_male_osorno</v>
      </c>
      <c r="D773" t="s">
        <v>218</v>
      </c>
      <c r="E773" t="s">
        <v>136</v>
      </c>
      <c r="G773" t="str">
        <f t="shared" ca="1" si="89"/>
        <v>All_city_list!L99</v>
      </c>
    </row>
    <row r="774" spans="3:7">
      <c r="C774" s="5" t="str">
        <f t="shared" si="90"/>
        <v>commerical_mbike_prop_male_puerto_montt</v>
      </c>
      <c r="D774" t="s">
        <v>218</v>
      </c>
      <c r="E774" t="s">
        <v>137</v>
      </c>
      <c r="G774" t="str">
        <f t="shared" ca="1" si="89"/>
        <v>All_city_list!L99</v>
      </c>
    </row>
    <row r="775" spans="3:7">
      <c r="C775" s="5" t="str">
        <f t="shared" si="90"/>
        <v>commerical_mbike_prop_male_san_antonio</v>
      </c>
      <c r="D775" t="s">
        <v>218</v>
      </c>
      <c r="E775" t="s">
        <v>138</v>
      </c>
      <c r="G775" t="str">
        <f t="shared" ca="1" si="89"/>
        <v>All_city_list!L99</v>
      </c>
    </row>
    <row r="776" spans="3:7">
      <c r="C776" s="5" t="str">
        <f t="shared" si="90"/>
        <v>commerical_mbike_prop_male_temuco_padrelascasas</v>
      </c>
      <c r="D776" t="s">
        <v>218</v>
      </c>
      <c r="E776" t="s">
        <v>139</v>
      </c>
      <c r="G776" t="str">
        <f t="shared" ca="1" si="89"/>
        <v>All_city_list!L99</v>
      </c>
    </row>
    <row r="777" spans="3:7">
      <c r="C777" s="5" t="str">
        <f t="shared" si="90"/>
        <v>commerical_mbike_prop_male_valdivia</v>
      </c>
      <c r="D777" t="s">
        <v>218</v>
      </c>
      <c r="E777" t="s">
        <v>140</v>
      </c>
      <c r="G777" t="str">
        <f t="shared" ca="1" si="89"/>
        <v>All_city_list!L99</v>
      </c>
    </row>
    <row r="778" spans="3:7">
      <c r="C778" s="5" t="str">
        <f t="shared" si="90"/>
        <v>commerical_mbike_prop_male_gran_valparaiso</v>
      </c>
      <c r="D778" t="s">
        <v>218</v>
      </c>
      <c r="E778" t="s">
        <v>141</v>
      </c>
      <c r="G778" t="str">
        <f t="shared" ca="1" si="89"/>
        <v>All_city_list!L99</v>
      </c>
    </row>
    <row r="779" spans="3:7">
      <c r="C779" s="5" t="str">
        <f t="shared" si="90"/>
        <v>commerical_mbike_prop_male_kisumu</v>
      </c>
      <c r="D779" t="s">
        <v>218</v>
      </c>
      <c r="E779" t="s">
        <v>143</v>
      </c>
      <c r="F779" s="1"/>
      <c r="G779" t="str">
        <f t="shared" ca="1" si="89"/>
        <v>All_city_list!L99</v>
      </c>
    </row>
    <row r="780" spans="3:7">
      <c r="C780" s="5" t="str">
        <f t="shared" si="90"/>
        <v>commerical_mbike_prop_male_nairobi</v>
      </c>
      <c r="D780" t="s">
        <v>218</v>
      </c>
      <c r="E780" t="s">
        <v>142</v>
      </c>
      <c r="F780" s="1"/>
      <c r="G780" t="str">
        <f t="shared" ca="1" si="89"/>
        <v>All_city_list!L99</v>
      </c>
    </row>
    <row r="781" spans="3:7">
      <c r="C781" s="5" t="str">
        <f t="shared" si="90"/>
        <v>commerical_mbike_prop_male_port_louis</v>
      </c>
      <c r="D781" t="s">
        <v>218</v>
      </c>
      <c r="E781" t="s">
        <v>144</v>
      </c>
      <c r="F781" s="1"/>
      <c r="G781" t="str">
        <f t="shared" ca="1" si="89"/>
        <v>All_city_list!L99</v>
      </c>
    </row>
    <row r="782" spans="3:7">
      <c r="C782" s="5" t="str">
        <f t="shared" si="90"/>
        <v>commerical_mbike_male_agerange_accra</v>
      </c>
      <c r="D782" s="37" t="s">
        <v>219</v>
      </c>
      <c r="E782" s="28" t="s">
        <v>117</v>
      </c>
      <c r="F782" s="28">
        <f ca="1">MATCH(C782,All_city_list!$D:$D,0)</f>
        <v>100</v>
      </c>
      <c r="G782" s="4" t="str">
        <f t="shared" ref="G782" ca="1" si="91">"All_city_list!L"&amp;F782</f>
        <v>All_city_list!L100</v>
      </c>
    </row>
    <row r="783" spans="3:7">
      <c r="C783" s="5" t="str">
        <f t="shared" si="90"/>
        <v>commerical_mbike_male_agerange_sao_paulo</v>
      </c>
      <c r="D783" t="s">
        <v>219</v>
      </c>
      <c r="E783" t="s">
        <v>118</v>
      </c>
      <c r="G783" t="str">
        <f t="shared" ref="G783:G809" ca="1" si="92">G782</f>
        <v>All_city_list!L100</v>
      </c>
    </row>
    <row r="784" spans="3:7">
      <c r="C784" s="5" t="str">
        <f t="shared" si="90"/>
        <v>commerical_mbike_male_agerange_delhi</v>
      </c>
      <c r="D784" t="s">
        <v>219</v>
      </c>
      <c r="E784" t="s">
        <v>119</v>
      </c>
      <c r="G784" t="str">
        <f t="shared" ca="1" si="92"/>
        <v>All_city_list!L100</v>
      </c>
    </row>
    <row r="785" spans="3:7">
      <c r="C785" s="5" t="str">
        <f t="shared" si="90"/>
        <v>commerical_mbike_male_agerange_bangalore</v>
      </c>
      <c r="D785" t="s">
        <v>219</v>
      </c>
      <c r="E785" t="s">
        <v>120</v>
      </c>
      <c r="G785" t="str">
        <f t="shared" ca="1" si="92"/>
        <v>All_city_list!L100</v>
      </c>
    </row>
    <row r="786" spans="3:7">
      <c r="C786" s="5" t="str">
        <f t="shared" si="90"/>
        <v>commerical_mbike_male_agerange_vizag</v>
      </c>
      <c r="D786" t="s">
        <v>219</v>
      </c>
      <c r="E786" t="s">
        <v>121</v>
      </c>
      <c r="G786" t="str">
        <f t="shared" ca="1" si="92"/>
        <v>All_city_list!L100</v>
      </c>
    </row>
    <row r="787" spans="3:7">
      <c r="C787" s="5" t="str">
        <f t="shared" si="90"/>
        <v>commerical_mbike_male_agerange_belo_horizonte</v>
      </c>
      <c r="D787" t="s">
        <v>219</v>
      </c>
      <c r="E787" t="s">
        <v>122</v>
      </c>
      <c r="G787" t="str">
        <f t="shared" ca="1" si="92"/>
        <v>All_city_list!L100</v>
      </c>
    </row>
    <row r="788" spans="3:7">
      <c r="C788" s="5" t="str">
        <f t="shared" si="90"/>
        <v>commerical_mbike_male_agerange_bogota</v>
      </c>
      <c r="D788" t="s">
        <v>219</v>
      </c>
      <c r="E788" t="s">
        <v>123</v>
      </c>
      <c r="G788" t="str">
        <f t="shared" ca="1" si="92"/>
        <v>All_city_list!L100</v>
      </c>
    </row>
    <row r="789" spans="3:7">
      <c r="C789" s="5" t="str">
        <f t="shared" si="90"/>
        <v>commerical_mbike_male_agerange_santiago</v>
      </c>
      <c r="D789" t="s">
        <v>219</v>
      </c>
      <c r="E789" t="s">
        <v>124</v>
      </c>
      <c r="G789" t="str">
        <f t="shared" ca="1" si="92"/>
        <v>All_city_list!L100</v>
      </c>
    </row>
    <row r="790" spans="3:7">
      <c r="C790" s="5" t="str">
        <f t="shared" si="90"/>
        <v>commerical_mbike_male_agerange_mexico_city</v>
      </c>
      <c r="D790" t="s">
        <v>219</v>
      </c>
      <c r="E790" t="s">
        <v>125</v>
      </c>
      <c r="G790" t="str">
        <f t="shared" ca="1" si="92"/>
        <v>All_city_list!L100</v>
      </c>
    </row>
    <row r="791" spans="3:7">
      <c r="C791" s="5" t="str">
        <f t="shared" si="90"/>
        <v>commerical_mbike_male_agerange_buenos_aires</v>
      </c>
      <c r="D791" t="s">
        <v>219</v>
      </c>
      <c r="E791" t="s">
        <v>126</v>
      </c>
      <c r="G791" t="str">
        <f t="shared" ca="1" si="92"/>
        <v>All_city_list!L100</v>
      </c>
    </row>
    <row r="792" spans="3:7">
      <c r="C792" s="5" t="str">
        <f t="shared" si="90"/>
        <v>commerical_mbike_male_agerange_cape_town</v>
      </c>
      <c r="D792" t="s">
        <v>219</v>
      </c>
      <c r="E792" t="s">
        <v>127</v>
      </c>
      <c r="G792" t="str">
        <f t="shared" ca="1" si="92"/>
        <v>All_city_list!L100</v>
      </c>
    </row>
    <row r="793" spans="3:7">
      <c r="C793" s="5" t="str">
        <f t="shared" si="90"/>
        <v>commerical_mbike_male_agerange_medellin</v>
      </c>
      <c r="D793" t="s">
        <v>219</v>
      </c>
      <c r="E793" t="s">
        <v>128</v>
      </c>
      <c r="G793" t="str">
        <f t="shared" ca="1" si="92"/>
        <v>All_city_list!L100</v>
      </c>
    </row>
    <row r="794" spans="3:7">
      <c r="C794" s="5" t="str">
        <f t="shared" si="90"/>
        <v>commerical_mbike_male_agerange_cali</v>
      </c>
      <c r="D794" t="s">
        <v>219</v>
      </c>
      <c r="E794" t="s">
        <v>129</v>
      </c>
      <c r="G794" t="str">
        <f t="shared" ca="1" si="92"/>
        <v>All_city_list!L100</v>
      </c>
    </row>
    <row r="795" spans="3:7">
      <c r="C795" s="5" t="str">
        <f t="shared" si="90"/>
        <v>commerical_mbike_male_agerange_montevideo</v>
      </c>
      <c r="D795" t="s">
        <v>219</v>
      </c>
      <c r="E795" t="s">
        <v>130</v>
      </c>
      <c r="G795" t="str">
        <f t="shared" ca="1" si="92"/>
        <v>All_city_list!L100</v>
      </c>
    </row>
    <row r="796" spans="3:7">
      <c r="C796" s="5" t="str">
        <f t="shared" si="90"/>
        <v>commerical_mbike_male_agerange_antofagasta</v>
      </c>
      <c r="D796" t="s">
        <v>219</v>
      </c>
      <c r="E796" t="s">
        <v>131</v>
      </c>
      <c r="G796" t="str">
        <f t="shared" ca="1" si="92"/>
        <v>All_city_list!L100</v>
      </c>
    </row>
    <row r="797" spans="3:7">
      <c r="C797" s="5" t="str">
        <f t="shared" si="90"/>
        <v>commerical_mbike_male_agerange_arica</v>
      </c>
      <c r="D797" t="s">
        <v>219</v>
      </c>
      <c r="E797" t="s">
        <v>132</v>
      </c>
      <c r="G797" t="str">
        <f t="shared" ca="1" si="92"/>
        <v>All_city_list!L100</v>
      </c>
    </row>
    <row r="798" spans="3:7">
      <c r="C798" s="5" t="str">
        <f t="shared" si="90"/>
        <v>commerical_mbike_male_agerange_copiapo</v>
      </c>
      <c r="D798" t="s">
        <v>219</v>
      </c>
      <c r="E798" t="s">
        <v>133</v>
      </c>
      <c r="G798" t="str">
        <f t="shared" ca="1" si="92"/>
        <v>All_city_list!L100</v>
      </c>
    </row>
    <row r="799" spans="3:7">
      <c r="C799" s="5" t="str">
        <f t="shared" si="90"/>
        <v>commerical_mbike_male_agerange_coquimbo_laserena</v>
      </c>
      <c r="D799" t="s">
        <v>219</v>
      </c>
      <c r="E799" t="s">
        <v>134</v>
      </c>
      <c r="G799" t="str">
        <f t="shared" ca="1" si="92"/>
        <v>All_city_list!L100</v>
      </c>
    </row>
    <row r="800" spans="3:7">
      <c r="C800" s="5" t="str">
        <f t="shared" si="90"/>
        <v>commerical_mbike_male_agerange_iquique_altohospicio</v>
      </c>
      <c r="D800" t="s">
        <v>219</v>
      </c>
      <c r="E800" t="s">
        <v>135</v>
      </c>
      <c r="G800" t="str">
        <f t="shared" ca="1" si="92"/>
        <v>All_city_list!L100</v>
      </c>
    </row>
    <row r="801" spans="3:7">
      <c r="C801" s="5" t="str">
        <f t="shared" si="90"/>
        <v>commerical_mbike_male_agerange_osorno</v>
      </c>
      <c r="D801" t="s">
        <v>219</v>
      </c>
      <c r="E801" t="s">
        <v>136</v>
      </c>
      <c r="G801" t="str">
        <f t="shared" ca="1" si="92"/>
        <v>All_city_list!L100</v>
      </c>
    </row>
    <row r="802" spans="3:7">
      <c r="C802" s="5" t="str">
        <f t="shared" si="90"/>
        <v>commerical_mbike_male_agerange_puerto_montt</v>
      </c>
      <c r="D802" t="s">
        <v>219</v>
      </c>
      <c r="E802" t="s">
        <v>137</v>
      </c>
      <c r="G802" t="str">
        <f t="shared" ca="1" si="92"/>
        <v>All_city_list!L100</v>
      </c>
    </row>
    <row r="803" spans="3:7">
      <c r="C803" s="5" t="str">
        <f t="shared" si="90"/>
        <v>commerical_mbike_male_agerange_san_antonio</v>
      </c>
      <c r="D803" t="s">
        <v>219</v>
      </c>
      <c r="E803" t="s">
        <v>138</v>
      </c>
      <c r="G803" t="str">
        <f t="shared" ca="1" si="92"/>
        <v>All_city_list!L100</v>
      </c>
    </row>
    <row r="804" spans="3:7">
      <c r="C804" s="5" t="str">
        <f t="shared" si="90"/>
        <v>commerical_mbike_male_agerange_temuco_padrelascasas</v>
      </c>
      <c r="D804" t="s">
        <v>219</v>
      </c>
      <c r="E804" t="s">
        <v>139</v>
      </c>
      <c r="G804" t="str">
        <f t="shared" ca="1" si="92"/>
        <v>All_city_list!L100</v>
      </c>
    </row>
    <row r="805" spans="3:7">
      <c r="C805" s="5" t="str">
        <f t="shared" si="90"/>
        <v>commerical_mbike_male_agerange_valdivia</v>
      </c>
      <c r="D805" t="s">
        <v>219</v>
      </c>
      <c r="E805" t="s">
        <v>140</v>
      </c>
      <c r="G805" t="str">
        <f t="shared" ca="1" si="92"/>
        <v>All_city_list!L100</v>
      </c>
    </row>
    <row r="806" spans="3:7">
      <c r="C806" s="5" t="str">
        <f t="shared" si="90"/>
        <v>commerical_mbike_male_agerange_gran_valparaiso</v>
      </c>
      <c r="D806" t="s">
        <v>219</v>
      </c>
      <c r="E806" t="s">
        <v>141</v>
      </c>
      <c r="G806" t="str">
        <f t="shared" ca="1" si="92"/>
        <v>All_city_list!L100</v>
      </c>
    </row>
    <row r="807" spans="3:7">
      <c r="C807" s="5" t="str">
        <f t="shared" si="90"/>
        <v>commerical_mbike_male_agerange_kisumu</v>
      </c>
      <c r="D807" t="s">
        <v>219</v>
      </c>
      <c r="E807" t="s">
        <v>143</v>
      </c>
      <c r="F807" s="1"/>
      <c r="G807" t="str">
        <f t="shared" ca="1" si="92"/>
        <v>All_city_list!L100</v>
      </c>
    </row>
    <row r="808" spans="3:7">
      <c r="C808" s="5" t="str">
        <f t="shared" si="90"/>
        <v>commerical_mbike_male_agerange_nairobi</v>
      </c>
      <c r="D808" t="s">
        <v>219</v>
      </c>
      <c r="E808" t="s">
        <v>142</v>
      </c>
      <c r="F808" s="1"/>
      <c r="G808" t="str">
        <f t="shared" ca="1" si="92"/>
        <v>All_city_list!L100</v>
      </c>
    </row>
    <row r="809" spans="3:7">
      <c r="C809" s="5" t="str">
        <f t="shared" si="90"/>
        <v>commerical_mbike_male_agerange_port_louis</v>
      </c>
      <c r="D809" t="s">
        <v>219</v>
      </c>
      <c r="E809" t="s">
        <v>144</v>
      </c>
      <c r="F809" s="1"/>
      <c r="G809" t="str">
        <f t="shared" ca="1" si="92"/>
        <v>All_city_list!L100</v>
      </c>
    </row>
    <row r="810" spans="3:7">
      <c r="C810" s="5" t="str">
        <f t="shared" si="90"/>
        <v>commerical_mbike_female_agerange_accra</v>
      </c>
      <c r="D810" s="37" t="s">
        <v>220</v>
      </c>
      <c r="E810" s="28" t="s">
        <v>117</v>
      </c>
      <c r="F810" s="28">
        <f ca="1">MATCH(C810,All_city_list!$D:$D,0)</f>
        <v>101</v>
      </c>
      <c r="G810" s="4" t="str">
        <f t="shared" ref="G810" ca="1" si="93">"All_city_list!L"&amp;F810</f>
        <v>All_city_list!L101</v>
      </c>
    </row>
    <row r="811" spans="3:7">
      <c r="C811" s="5" t="str">
        <f t="shared" si="90"/>
        <v>commerical_mbike_female_agerange_sao_paulo</v>
      </c>
      <c r="D811" t="s">
        <v>220</v>
      </c>
      <c r="E811" t="s">
        <v>118</v>
      </c>
      <c r="G811" t="str">
        <f t="shared" ref="G811:G837" ca="1" si="94">G810</f>
        <v>All_city_list!L101</v>
      </c>
    </row>
    <row r="812" spans="3:7">
      <c r="C812" s="5" t="str">
        <f t="shared" si="90"/>
        <v>commerical_mbike_female_agerange_delhi</v>
      </c>
      <c r="D812" t="s">
        <v>220</v>
      </c>
      <c r="E812" t="s">
        <v>119</v>
      </c>
      <c r="G812" t="str">
        <f t="shared" ca="1" si="94"/>
        <v>All_city_list!L101</v>
      </c>
    </row>
    <row r="813" spans="3:7">
      <c r="C813" s="5" t="str">
        <f t="shared" si="90"/>
        <v>commerical_mbike_female_agerange_bangalore</v>
      </c>
      <c r="D813" t="s">
        <v>220</v>
      </c>
      <c r="E813" t="s">
        <v>120</v>
      </c>
      <c r="G813" t="str">
        <f t="shared" ca="1" si="94"/>
        <v>All_city_list!L101</v>
      </c>
    </row>
    <row r="814" spans="3:7">
      <c r="C814" s="5" t="str">
        <f t="shared" si="90"/>
        <v>commerical_mbike_female_agerange_vizag</v>
      </c>
      <c r="D814" t="s">
        <v>220</v>
      </c>
      <c r="E814" t="s">
        <v>121</v>
      </c>
      <c r="G814" t="str">
        <f t="shared" ca="1" si="94"/>
        <v>All_city_list!L101</v>
      </c>
    </row>
    <row r="815" spans="3:7">
      <c r="C815" s="5" t="str">
        <f t="shared" si="90"/>
        <v>commerical_mbike_female_agerange_belo_horizonte</v>
      </c>
      <c r="D815" t="s">
        <v>220</v>
      </c>
      <c r="E815" t="s">
        <v>122</v>
      </c>
      <c r="G815" t="str">
        <f t="shared" ca="1" si="94"/>
        <v>All_city_list!L101</v>
      </c>
    </row>
    <row r="816" spans="3:7">
      <c r="C816" s="5" t="str">
        <f t="shared" si="90"/>
        <v>commerical_mbike_female_agerange_bogota</v>
      </c>
      <c r="D816" t="s">
        <v>220</v>
      </c>
      <c r="E816" t="s">
        <v>123</v>
      </c>
      <c r="G816" t="str">
        <f t="shared" ca="1" si="94"/>
        <v>All_city_list!L101</v>
      </c>
    </row>
    <row r="817" spans="3:7">
      <c r="C817" s="5" t="str">
        <f t="shared" si="90"/>
        <v>commerical_mbike_female_agerange_santiago</v>
      </c>
      <c r="D817" t="s">
        <v>220</v>
      </c>
      <c r="E817" t="s">
        <v>124</v>
      </c>
      <c r="G817" t="str">
        <f t="shared" ca="1" si="94"/>
        <v>All_city_list!L101</v>
      </c>
    </row>
    <row r="818" spans="3:7">
      <c r="C818" s="5" t="str">
        <f t="shared" si="90"/>
        <v>commerical_mbike_female_agerange_mexico_city</v>
      </c>
      <c r="D818" t="s">
        <v>220</v>
      </c>
      <c r="E818" t="s">
        <v>125</v>
      </c>
      <c r="G818" t="str">
        <f t="shared" ca="1" si="94"/>
        <v>All_city_list!L101</v>
      </c>
    </row>
    <row r="819" spans="3:7">
      <c r="C819" s="5" t="str">
        <f t="shared" si="90"/>
        <v>commerical_mbike_female_agerange_buenos_aires</v>
      </c>
      <c r="D819" t="s">
        <v>220</v>
      </c>
      <c r="E819" t="s">
        <v>126</v>
      </c>
      <c r="G819" t="str">
        <f t="shared" ca="1" si="94"/>
        <v>All_city_list!L101</v>
      </c>
    </row>
    <row r="820" spans="3:7">
      <c r="C820" s="5" t="str">
        <f t="shared" si="90"/>
        <v>commerical_mbike_female_agerange_cape_town</v>
      </c>
      <c r="D820" t="s">
        <v>220</v>
      </c>
      <c r="E820" t="s">
        <v>127</v>
      </c>
      <c r="G820" t="str">
        <f t="shared" ca="1" si="94"/>
        <v>All_city_list!L101</v>
      </c>
    </row>
    <row r="821" spans="3:7">
      <c r="C821" s="5" t="str">
        <f t="shared" si="90"/>
        <v>commerical_mbike_female_agerange_medellin</v>
      </c>
      <c r="D821" t="s">
        <v>220</v>
      </c>
      <c r="E821" t="s">
        <v>128</v>
      </c>
      <c r="G821" t="str">
        <f t="shared" ca="1" si="94"/>
        <v>All_city_list!L101</v>
      </c>
    </row>
    <row r="822" spans="3:7">
      <c r="C822" s="5" t="str">
        <f t="shared" si="90"/>
        <v>commerical_mbike_female_agerange_cali</v>
      </c>
      <c r="D822" t="s">
        <v>220</v>
      </c>
      <c r="E822" t="s">
        <v>129</v>
      </c>
      <c r="G822" t="str">
        <f t="shared" ca="1" si="94"/>
        <v>All_city_list!L101</v>
      </c>
    </row>
    <row r="823" spans="3:7">
      <c r="C823" s="5" t="str">
        <f t="shared" si="90"/>
        <v>commerical_mbike_female_agerange_montevideo</v>
      </c>
      <c r="D823" t="s">
        <v>220</v>
      </c>
      <c r="E823" t="s">
        <v>130</v>
      </c>
      <c r="G823" t="str">
        <f t="shared" ca="1" si="94"/>
        <v>All_city_list!L101</v>
      </c>
    </row>
    <row r="824" spans="3:7">
      <c r="C824" s="5" t="str">
        <f t="shared" si="90"/>
        <v>commerical_mbike_female_agerange_antofagasta</v>
      </c>
      <c r="D824" t="s">
        <v>220</v>
      </c>
      <c r="E824" t="s">
        <v>131</v>
      </c>
      <c r="G824" t="str">
        <f t="shared" ca="1" si="94"/>
        <v>All_city_list!L101</v>
      </c>
    </row>
    <row r="825" spans="3:7">
      <c r="C825" s="5" t="str">
        <f t="shared" si="90"/>
        <v>commerical_mbike_female_agerange_arica</v>
      </c>
      <c r="D825" t="s">
        <v>220</v>
      </c>
      <c r="E825" t="s">
        <v>132</v>
      </c>
      <c r="G825" t="str">
        <f t="shared" ca="1" si="94"/>
        <v>All_city_list!L101</v>
      </c>
    </row>
    <row r="826" spans="3:7">
      <c r="C826" s="5" t="str">
        <f t="shared" si="90"/>
        <v>commerical_mbike_female_agerange_copiapo</v>
      </c>
      <c r="D826" t="s">
        <v>220</v>
      </c>
      <c r="E826" t="s">
        <v>133</v>
      </c>
      <c r="G826" t="str">
        <f t="shared" ca="1" si="94"/>
        <v>All_city_list!L101</v>
      </c>
    </row>
    <row r="827" spans="3:7">
      <c r="C827" s="5" t="str">
        <f t="shared" si="90"/>
        <v>commerical_mbike_female_agerange_coquimbo_laserena</v>
      </c>
      <c r="D827" t="s">
        <v>220</v>
      </c>
      <c r="E827" t="s">
        <v>134</v>
      </c>
      <c r="G827" t="str">
        <f t="shared" ca="1" si="94"/>
        <v>All_city_list!L101</v>
      </c>
    </row>
    <row r="828" spans="3:7">
      <c r="C828" s="5" t="str">
        <f t="shared" si="90"/>
        <v>commerical_mbike_female_agerange_iquique_altohospicio</v>
      </c>
      <c r="D828" t="s">
        <v>220</v>
      </c>
      <c r="E828" t="s">
        <v>135</v>
      </c>
      <c r="G828" t="str">
        <f t="shared" ca="1" si="94"/>
        <v>All_city_list!L101</v>
      </c>
    </row>
    <row r="829" spans="3:7">
      <c r="C829" s="5" t="str">
        <f t="shared" si="90"/>
        <v>commerical_mbike_female_agerange_osorno</v>
      </c>
      <c r="D829" t="s">
        <v>220</v>
      </c>
      <c r="E829" t="s">
        <v>136</v>
      </c>
      <c r="G829" t="str">
        <f t="shared" ca="1" si="94"/>
        <v>All_city_list!L101</v>
      </c>
    </row>
    <row r="830" spans="3:7">
      <c r="C830" s="5" t="str">
        <f t="shared" si="90"/>
        <v>commerical_mbike_female_agerange_puerto_montt</v>
      </c>
      <c r="D830" t="s">
        <v>220</v>
      </c>
      <c r="E830" t="s">
        <v>137</v>
      </c>
      <c r="G830" t="str">
        <f t="shared" ca="1" si="94"/>
        <v>All_city_list!L101</v>
      </c>
    </row>
    <row r="831" spans="3:7">
      <c r="C831" s="5" t="str">
        <f t="shared" si="90"/>
        <v>commerical_mbike_female_agerange_san_antonio</v>
      </c>
      <c r="D831" t="s">
        <v>220</v>
      </c>
      <c r="E831" t="s">
        <v>138</v>
      </c>
      <c r="G831" t="str">
        <f t="shared" ca="1" si="94"/>
        <v>All_city_list!L101</v>
      </c>
    </row>
    <row r="832" spans="3:7">
      <c r="C832" s="5" t="str">
        <f t="shared" si="90"/>
        <v>commerical_mbike_female_agerange_temuco_padrelascasas</v>
      </c>
      <c r="D832" t="s">
        <v>220</v>
      </c>
      <c r="E832" t="s">
        <v>139</v>
      </c>
      <c r="G832" t="str">
        <f t="shared" ca="1" si="94"/>
        <v>All_city_list!L101</v>
      </c>
    </row>
    <row r="833" spans="3:7">
      <c r="C833" s="5" t="str">
        <f t="shared" si="90"/>
        <v>commerical_mbike_female_agerange_valdivia</v>
      </c>
      <c r="D833" t="s">
        <v>220</v>
      </c>
      <c r="E833" t="s">
        <v>140</v>
      </c>
      <c r="G833" t="str">
        <f t="shared" ca="1" si="94"/>
        <v>All_city_list!L101</v>
      </c>
    </row>
    <row r="834" spans="3:7">
      <c r="C834" s="5" t="str">
        <f t="shared" ref="C834:C837" si="95">D834&amp;"_"&amp;E834</f>
        <v>commerical_mbike_female_agerange_gran_valparaiso</v>
      </c>
      <c r="D834" t="s">
        <v>220</v>
      </c>
      <c r="E834" t="s">
        <v>141</v>
      </c>
      <c r="G834" t="str">
        <f t="shared" ca="1" si="94"/>
        <v>All_city_list!L101</v>
      </c>
    </row>
    <row r="835" spans="3:7">
      <c r="C835" s="5" t="str">
        <f t="shared" si="95"/>
        <v>commerical_mbike_female_agerange_kisumu</v>
      </c>
      <c r="D835" t="s">
        <v>220</v>
      </c>
      <c r="E835" t="s">
        <v>143</v>
      </c>
      <c r="F835" s="1"/>
      <c r="G835" t="str">
        <f t="shared" ca="1" si="94"/>
        <v>All_city_list!L101</v>
      </c>
    </row>
    <row r="836" spans="3:7">
      <c r="C836" s="5" t="str">
        <f t="shared" si="95"/>
        <v>commerical_mbike_female_agerange_nairobi</v>
      </c>
      <c r="D836" t="s">
        <v>220</v>
      </c>
      <c r="E836" t="s">
        <v>142</v>
      </c>
      <c r="F836" s="1"/>
      <c r="G836" t="str">
        <f t="shared" ca="1" si="94"/>
        <v>All_city_list!L101</v>
      </c>
    </row>
    <row r="837" spans="3:7">
      <c r="C837" s="5" t="str">
        <f t="shared" si="95"/>
        <v>commerical_mbike_female_agerange_port_louis</v>
      </c>
      <c r="D837" t="s">
        <v>220</v>
      </c>
      <c r="E837" t="s">
        <v>144</v>
      </c>
      <c r="F837" s="1"/>
      <c r="G837" t="str">
        <f t="shared" ca="1" si="94"/>
        <v>All_city_list!L101</v>
      </c>
    </row>
    <row r="838" spans="3:7">
      <c r="E838" s="1"/>
      <c r="F838" s="1"/>
    </row>
    <row r="839" spans="3:7">
      <c r="E839" s="1"/>
      <c r="F839" s="1"/>
    </row>
    <row r="840" spans="3:7">
      <c r="E840" s="1"/>
      <c r="F840" s="1"/>
    </row>
    <row r="841" spans="3:7">
      <c r="E841" s="1"/>
      <c r="F841" s="1"/>
    </row>
    <row r="842" spans="3:7">
      <c r="E842" s="1"/>
      <c r="F842" s="1"/>
    </row>
    <row r="843" spans="3:7">
      <c r="E843" s="1"/>
      <c r="F843" s="1"/>
    </row>
    <row r="844" spans="3:7">
      <c r="E844" s="1"/>
      <c r="F844" s="1"/>
    </row>
    <row r="845" spans="3:7">
      <c r="E845" s="1"/>
      <c r="F845" s="1"/>
    </row>
    <row r="846" spans="3:7">
      <c r="E846" s="1"/>
      <c r="F846" s="1"/>
    </row>
    <row r="847" spans="3:7">
      <c r="E847" s="1"/>
      <c r="F847" s="1"/>
    </row>
    <row r="848" spans="3:7">
      <c r="E848" s="1"/>
      <c r="F848" s="1"/>
    </row>
    <row r="849" spans="5:6">
      <c r="E849" s="1"/>
      <c r="F849" s="1"/>
    </row>
    <row r="850" spans="5:6">
      <c r="E850" s="1"/>
      <c r="F850" s="1"/>
    </row>
    <row r="851" spans="5:6">
      <c r="E851" s="1"/>
      <c r="F851" s="1"/>
    </row>
    <row r="852" spans="5:6">
      <c r="E852" s="1"/>
      <c r="F852" s="1"/>
    </row>
    <row r="853" spans="5:6">
      <c r="E853" s="1"/>
      <c r="F853" s="1"/>
    </row>
    <row r="854" spans="5:6">
      <c r="E854" s="1"/>
      <c r="F854" s="1"/>
    </row>
    <row r="855" spans="5:6">
      <c r="E855" s="1"/>
      <c r="F855" s="1"/>
    </row>
    <row r="856" spans="5:6">
      <c r="E856" s="1"/>
      <c r="F856" s="1"/>
    </row>
    <row r="857" spans="5:6">
      <c r="E857" s="1"/>
      <c r="F857" s="1"/>
    </row>
    <row r="858" spans="5:6">
      <c r="E858" s="1"/>
      <c r="F858" s="1"/>
    </row>
    <row r="859" spans="5:6">
      <c r="E859" s="1"/>
      <c r="F859" s="1"/>
    </row>
    <row r="860" spans="5:6">
      <c r="E860" s="1"/>
      <c r="F860" s="1"/>
    </row>
    <row r="861" spans="5:6">
      <c r="E861" s="1"/>
      <c r="F861" s="1"/>
    </row>
    <row r="862" spans="5:6">
      <c r="E862" s="1"/>
      <c r="F862" s="1"/>
    </row>
    <row r="863" spans="5:6">
      <c r="E863" s="1"/>
      <c r="F863" s="1"/>
    </row>
    <row r="864" spans="5:6">
      <c r="E864" s="1"/>
      <c r="F864" s="1"/>
    </row>
    <row r="865" spans="5:6">
      <c r="E865" s="1"/>
      <c r="F865" s="1"/>
    </row>
    <row r="866" spans="5:6">
      <c r="E866" s="1"/>
      <c r="F866" s="1"/>
    </row>
    <row r="867" spans="5:6">
      <c r="E867" s="1"/>
      <c r="F867" s="1"/>
    </row>
    <row r="868" spans="5:6">
      <c r="E868" s="1"/>
      <c r="F868" s="1"/>
    </row>
    <row r="869" spans="5:6">
      <c r="E869" s="1"/>
      <c r="F869" s="1"/>
    </row>
    <row r="870" spans="5:6">
      <c r="E870" s="1"/>
      <c r="F870" s="1"/>
    </row>
    <row r="871" spans="5:6">
      <c r="E871" s="1"/>
      <c r="F871" s="1"/>
    </row>
    <row r="872" spans="5:6">
      <c r="E872" s="1"/>
      <c r="F872" s="1"/>
    </row>
    <row r="873" spans="5:6">
      <c r="E873" s="1"/>
      <c r="F873" s="1"/>
    </row>
    <row r="874" spans="5:6">
      <c r="E874" s="1"/>
      <c r="F874" s="1"/>
    </row>
    <row r="875" spans="5:6">
      <c r="E875" s="1"/>
      <c r="F875" s="1"/>
    </row>
    <row r="876" spans="5:6">
      <c r="E876" s="1"/>
      <c r="F876" s="1"/>
    </row>
    <row r="877" spans="5:6">
      <c r="E877" s="1"/>
      <c r="F877" s="1"/>
    </row>
    <row r="878" spans="5:6">
      <c r="E878" s="1"/>
      <c r="F878" s="1"/>
    </row>
    <row r="879" spans="5:6">
      <c r="E879" s="1"/>
      <c r="F879" s="1"/>
    </row>
    <row r="880" spans="5:6">
      <c r="E880" s="1"/>
      <c r="F880" s="1"/>
    </row>
    <row r="881" spans="5:6">
      <c r="E881" s="1"/>
      <c r="F881" s="1"/>
    </row>
    <row r="882" spans="5:6">
      <c r="E882" s="1"/>
      <c r="F882" s="1"/>
    </row>
    <row r="883" spans="5:6">
      <c r="E883" s="1"/>
      <c r="F883" s="1"/>
    </row>
    <row r="884" spans="5:6">
      <c r="E884" s="1"/>
      <c r="F884" s="1"/>
    </row>
    <row r="885" spans="5:6">
      <c r="E885" s="1"/>
      <c r="F885" s="1"/>
    </row>
    <row r="886" spans="5:6">
      <c r="E886" s="1"/>
      <c r="F886" s="1"/>
    </row>
    <row r="887" spans="5:6">
      <c r="E887" s="1"/>
      <c r="F887" s="1"/>
    </row>
    <row r="888" spans="5:6">
      <c r="E888" s="1"/>
      <c r="F888" s="1"/>
    </row>
    <row r="889" spans="5:6">
      <c r="E889" s="1"/>
      <c r="F889" s="1"/>
    </row>
    <row r="890" spans="5:6">
      <c r="E890" s="1"/>
      <c r="F890" s="1"/>
    </row>
    <row r="891" spans="5:6">
      <c r="E891" s="1"/>
      <c r="F891" s="1"/>
    </row>
    <row r="892" spans="5:6">
      <c r="E892" s="1"/>
      <c r="F892" s="1"/>
    </row>
    <row r="893" spans="5:6">
      <c r="E893" s="1"/>
      <c r="F893" s="1"/>
    </row>
    <row r="894" spans="5:6">
      <c r="E894" s="1"/>
      <c r="F894" s="1"/>
    </row>
    <row r="895" spans="5:6">
      <c r="E895" s="1"/>
      <c r="F895" s="1"/>
    </row>
    <row r="896" spans="5:6">
      <c r="E896" s="1"/>
      <c r="F896" s="1"/>
    </row>
    <row r="897" spans="5:6">
      <c r="E897" s="1"/>
      <c r="F897" s="1"/>
    </row>
    <row r="898" spans="5:6">
      <c r="E898" s="1"/>
      <c r="F898" s="1"/>
    </row>
    <row r="899" spans="5:6">
      <c r="E899" s="1"/>
      <c r="F899" s="1"/>
    </row>
    <row r="900" spans="5:6">
      <c r="E900" s="1"/>
      <c r="F900" s="1"/>
    </row>
    <row r="901" spans="5:6">
      <c r="E901" s="1"/>
      <c r="F901" s="1"/>
    </row>
    <row r="902" spans="5:6">
      <c r="E902" s="1"/>
      <c r="F902" s="1"/>
    </row>
    <row r="903" spans="5:6">
      <c r="E903" s="1"/>
      <c r="F903" s="1"/>
    </row>
    <row r="904" spans="5:6">
      <c r="E904" s="1"/>
      <c r="F904" s="1"/>
    </row>
    <row r="905" spans="5:6">
      <c r="E905" s="1"/>
      <c r="F905" s="1"/>
    </row>
    <row r="906" spans="5:6">
      <c r="E906" s="1"/>
      <c r="F906" s="1"/>
    </row>
    <row r="907" spans="5:6">
      <c r="E907" s="1"/>
      <c r="F907" s="1"/>
    </row>
    <row r="908" spans="5:6">
      <c r="E908" s="1"/>
      <c r="F908" s="1"/>
    </row>
    <row r="909" spans="5:6">
      <c r="E909" s="1"/>
      <c r="F909" s="1"/>
    </row>
    <row r="910" spans="5:6">
      <c r="E910" s="1"/>
      <c r="F910" s="1"/>
    </row>
    <row r="911" spans="5:6">
      <c r="E911" s="1"/>
      <c r="F911" s="1"/>
    </row>
    <row r="912" spans="5:6">
      <c r="E912" s="1"/>
      <c r="F912" s="1"/>
    </row>
    <row r="913" spans="5:6">
      <c r="E913" s="1"/>
      <c r="F913" s="1"/>
    </row>
    <row r="914" spans="5:6">
      <c r="E914" s="1"/>
      <c r="F914" s="1"/>
    </row>
    <row r="915" spans="5:6">
      <c r="E915" s="1"/>
      <c r="F915" s="1"/>
    </row>
    <row r="916" spans="5:6">
      <c r="E916" s="1"/>
      <c r="F916" s="1"/>
    </row>
    <row r="917" spans="5:6">
      <c r="E917" s="1"/>
      <c r="F917" s="1"/>
    </row>
    <row r="918" spans="5:6">
      <c r="E918" s="1"/>
      <c r="F918" s="1"/>
    </row>
    <row r="919" spans="5:6">
      <c r="E919" s="1"/>
      <c r="F919" s="1"/>
    </row>
    <row r="920" spans="5:6">
      <c r="E920" s="1"/>
      <c r="F920" s="1"/>
    </row>
    <row r="921" spans="5:6">
      <c r="E921" s="1"/>
      <c r="F921" s="1"/>
    </row>
    <row r="922" spans="5:6">
      <c r="E922" s="1"/>
      <c r="F922" s="1"/>
    </row>
    <row r="923" spans="5:6">
      <c r="E923" s="1"/>
      <c r="F923" s="1"/>
    </row>
    <row r="924" spans="5:6">
      <c r="E924" s="1"/>
      <c r="F924" s="1"/>
    </row>
    <row r="925" spans="5:6">
      <c r="E925" s="1"/>
      <c r="F925" s="1"/>
    </row>
    <row r="926" spans="5:6">
      <c r="E926" s="1"/>
      <c r="F926" s="1"/>
    </row>
    <row r="927" spans="5:6">
      <c r="E927" s="1"/>
      <c r="F927" s="1"/>
    </row>
    <row r="928" spans="5:6">
      <c r="E928" s="1"/>
      <c r="F928" s="1"/>
    </row>
    <row r="929" spans="5:6">
      <c r="E929" s="1"/>
      <c r="F929" s="1"/>
    </row>
    <row r="930" spans="5:6">
      <c r="E930" s="1"/>
      <c r="F930" s="1"/>
    </row>
    <row r="931" spans="5:6">
      <c r="E931" s="1"/>
      <c r="F931" s="1"/>
    </row>
    <row r="932" spans="5:6">
      <c r="E932" s="1"/>
      <c r="F932" s="1"/>
    </row>
    <row r="933" spans="5:6">
      <c r="E933" s="1"/>
      <c r="F933" s="1"/>
    </row>
    <row r="934" spans="5:6">
      <c r="E934" s="1"/>
      <c r="F934" s="1"/>
    </row>
    <row r="935" spans="5:6">
      <c r="E935" s="1"/>
      <c r="F935" s="1"/>
    </row>
    <row r="936" spans="5:6">
      <c r="E936" s="1"/>
      <c r="F936" s="1"/>
    </row>
    <row r="937" spans="5:6">
      <c r="E937" s="1"/>
      <c r="F937" s="1"/>
    </row>
    <row r="938" spans="5:6">
      <c r="E938" s="1"/>
      <c r="F938" s="1"/>
    </row>
    <row r="939" spans="5:6">
      <c r="E939" s="1"/>
      <c r="F939" s="1"/>
    </row>
    <row r="940" spans="5:6">
      <c r="E940" s="1"/>
      <c r="F940" s="1"/>
    </row>
    <row r="941" spans="5:6">
      <c r="E941" s="1"/>
      <c r="F941" s="1"/>
    </row>
    <row r="942" spans="5:6">
      <c r="E942" s="1"/>
      <c r="F942" s="1"/>
    </row>
    <row r="943" spans="5:6">
      <c r="E943" s="1"/>
      <c r="F943" s="1"/>
    </row>
    <row r="944" spans="5:6">
      <c r="E944" s="1"/>
      <c r="F944" s="1"/>
    </row>
    <row r="945" spans="5:6">
      <c r="E945" s="1"/>
      <c r="F945" s="1"/>
    </row>
    <row r="946" spans="5:6">
      <c r="E946" s="1"/>
      <c r="F946" s="1"/>
    </row>
    <row r="947" spans="5:6">
      <c r="E947" s="1"/>
      <c r="F947" s="1"/>
    </row>
    <row r="948" spans="5:6">
      <c r="E948" s="1"/>
      <c r="F948" s="1"/>
    </row>
    <row r="949" spans="5:6">
      <c r="E949" s="1"/>
      <c r="F949" s="1"/>
    </row>
    <row r="950" spans="5:6">
      <c r="E950" s="1"/>
      <c r="F950" s="1"/>
    </row>
    <row r="951" spans="5:6">
      <c r="E951" s="1"/>
      <c r="F951" s="1"/>
    </row>
    <row r="952" spans="5:6">
      <c r="E952" s="1"/>
      <c r="F952" s="1"/>
    </row>
    <row r="953" spans="5:6">
      <c r="E953" s="1"/>
      <c r="F953" s="1"/>
    </row>
    <row r="954" spans="5:6">
      <c r="E954" s="1"/>
      <c r="F954" s="1"/>
    </row>
    <row r="955" spans="5:6">
      <c r="E955" s="1"/>
      <c r="F955" s="1"/>
    </row>
    <row r="956" spans="5:6">
      <c r="E956" s="1"/>
      <c r="F956" s="1"/>
    </row>
    <row r="957" spans="5:6">
      <c r="E957" s="1"/>
      <c r="F957" s="1"/>
    </row>
    <row r="958" spans="5:6">
      <c r="E958" s="1"/>
      <c r="F958" s="1"/>
    </row>
    <row r="959" spans="5:6">
      <c r="E959" s="1"/>
      <c r="F959" s="1"/>
    </row>
    <row r="960" spans="5:6">
      <c r="E960" s="1"/>
      <c r="F960" s="1"/>
    </row>
    <row r="961" spans="5:6">
      <c r="E961" s="1"/>
      <c r="F961" s="1"/>
    </row>
    <row r="962" spans="5:6">
      <c r="E962" s="1"/>
      <c r="F962" s="1"/>
    </row>
    <row r="963" spans="5:6">
      <c r="E963" s="1"/>
      <c r="F963" s="1"/>
    </row>
    <row r="964" spans="5:6">
      <c r="E964" s="1"/>
      <c r="F964" s="1"/>
    </row>
    <row r="965" spans="5:6">
      <c r="E965" s="1"/>
      <c r="F965" s="1"/>
    </row>
    <row r="966" spans="5:6">
      <c r="E966" s="1"/>
      <c r="F966" s="1"/>
    </row>
    <row r="967" spans="5:6">
      <c r="E967" s="1"/>
      <c r="F967" s="1"/>
    </row>
    <row r="968" spans="5:6">
      <c r="E968" s="1"/>
      <c r="F968" s="1"/>
    </row>
    <row r="969" spans="5:6">
      <c r="E969" s="1"/>
      <c r="F969" s="1"/>
    </row>
    <row r="970" spans="5:6">
      <c r="E970" s="1"/>
      <c r="F970" s="1"/>
    </row>
    <row r="971" spans="5:6">
      <c r="E971" s="1"/>
      <c r="F971" s="1"/>
    </row>
    <row r="972" spans="5:6">
      <c r="E972" s="1"/>
      <c r="F972" s="1"/>
    </row>
    <row r="973" spans="5:6">
      <c r="E973" s="1"/>
      <c r="F973" s="1"/>
    </row>
    <row r="974" spans="5:6">
      <c r="E974" s="1"/>
      <c r="F974" s="1"/>
    </row>
    <row r="975" spans="5:6">
      <c r="E975" s="1"/>
      <c r="F975" s="1"/>
    </row>
    <row r="976" spans="5:6">
      <c r="E976" s="1"/>
      <c r="F976" s="1"/>
    </row>
    <row r="977" spans="5:6">
      <c r="E977" s="1"/>
      <c r="F977" s="1"/>
    </row>
    <row r="978" spans="5:6">
      <c r="E978" s="1"/>
      <c r="F978" s="1"/>
    </row>
    <row r="979" spans="5:6">
      <c r="E979" s="1"/>
      <c r="F979" s="1"/>
    </row>
    <row r="980" spans="5:6">
      <c r="E980" s="1"/>
      <c r="F980" s="1"/>
    </row>
    <row r="981" spans="5:6">
      <c r="E981" s="1"/>
      <c r="F981" s="1"/>
    </row>
    <row r="982" spans="5:6">
      <c r="E982" s="1"/>
      <c r="F982" s="1"/>
    </row>
    <row r="983" spans="5:6">
      <c r="E983" s="1"/>
      <c r="F983" s="1"/>
    </row>
    <row r="984" spans="5:6">
      <c r="E984" s="1"/>
      <c r="F984" s="1"/>
    </row>
    <row r="985" spans="5:6">
      <c r="E985" s="1"/>
      <c r="F985" s="1"/>
    </row>
    <row r="986" spans="5:6">
      <c r="E986" s="1"/>
      <c r="F986" s="1"/>
    </row>
    <row r="987" spans="5:6">
      <c r="E987" s="1"/>
      <c r="F987" s="1"/>
    </row>
    <row r="988" spans="5:6">
      <c r="E988" s="1"/>
      <c r="F988" s="1"/>
    </row>
    <row r="989" spans="5:6">
      <c r="E989" s="1"/>
      <c r="F989" s="1"/>
    </row>
    <row r="990" spans="5:6">
      <c r="E990" s="1"/>
      <c r="F990" s="1"/>
    </row>
    <row r="991" spans="5:6">
      <c r="E991" s="1"/>
      <c r="F991" s="1"/>
    </row>
    <row r="992" spans="5:6">
      <c r="E992" s="1"/>
      <c r="F992" s="1"/>
    </row>
    <row r="993" spans="5:6">
      <c r="E993" s="1"/>
      <c r="F993" s="1"/>
    </row>
    <row r="994" spans="5:6">
      <c r="E994" s="1"/>
      <c r="F994" s="1"/>
    </row>
    <row r="995" spans="5:6">
      <c r="E995" s="1"/>
      <c r="F995" s="1"/>
    </row>
    <row r="996" spans="5:6">
      <c r="E996" s="1"/>
      <c r="F996" s="1"/>
    </row>
    <row r="997" spans="5:6">
      <c r="E997" s="1"/>
      <c r="F997" s="1"/>
    </row>
    <row r="998" spans="5:6">
      <c r="E998" s="1"/>
      <c r="F998" s="1"/>
    </row>
    <row r="999" spans="5:6">
      <c r="E999" s="1"/>
      <c r="F999" s="1"/>
    </row>
    <row r="1000" spans="5:6">
      <c r="E1000" s="1"/>
      <c r="F1000" s="1"/>
    </row>
    <row r="1001" spans="5:6">
      <c r="E1001" s="1"/>
      <c r="F1001" s="1"/>
    </row>
    <row r="1002" spans="5:6">
      <c r="E1002" s="1"/>
      <c r="F1002" s="1"/>
    </row>
    <row r="1003" spans="5:6">
      <c r="E1003" s="1"/>
      <c r="F1003" s="1"/>
    </row>
    <row r="1004" spans="5:6">
      <c r="E1004" s="1"/>
      <c r="F1004" s="1"/>
    </row>
    <row r="1005" spans="5:6">
      <c r="E1005" s="1"/>
      <c r="F1005" s="1"/>
    </row>
    <row r="1006" spans="5:6">
      <c r="E1006" s="1"/>
      <c r="F1006" s="1"/>
    </row>
    <row r="1007" spans="5:6">
      <c r="E1007" s="1"/>
      <c r="F1007" s="1"/>
    </row>
    <row r="1008" spans="5:6">
      <c r="E1008" s="1"/>
      <c r="F1008" s="1"/>
    </row>
    <row r="1009" spans="5:6">
      <c r="E1009" s="1"/>
      <c r="F1009" s="1"/>
    </row>
    <row r="1010" spans="5:6">
      <c r="E1010" s="1"/>
      <c r="F1010" s="1"/>
    </row>
    <row r="1011" spans="5:6">
      <c r="E1011" s="1"/>
      <c r="F1011" s="1"/>
    </row>
    <row r="1012" spans="5:6">
      <c r="E1012" s="1"/>
      <c r="F1012" s="1"/>
    </row>
    <row r="1013" spans="5:6">
      <c r="E1013" s="1"/>
      <c r="F1013" s="1"/>
    </row>
    <row r="1014" spans="5:6">
      <c r="E1014" s="1"/>
      <c r="F1014" s="1"/>
    </row>
    <row r="1015" spans="5:6">
      <c r="E1015" s="1"/>
      <c r="F1015" s="1"/>
    </row>
    <row r="1016" spans="5:6">
      <c r="E1016" s="1"/>
      <c r="F1016" s="1"/>
    </row>
    <row r="1017" spans="5:6">
      <c r="E1017" s="1"/>
      <c r="F1017" s="1"/>
    </row>
    <row r="1018" spans="5:6">
      <c r="E1018" s="1"/>
      <c r="F1018" s="1"/>
    </row>
    <row r="1019" spans="5:6">
      <c r="E1019" s="1"/>
      <c r="F1019" s="1"/>
    </row>
    <row r="1020" spans="5:6">
      <c r="E1020" s="1"/>
      <c r="F1020" s="1"/>
    </row>
    <row r="1021" spans="5:6">
      <c r="E1021" s="1"/>
      <c r="F1021" s="1"/>
    </row>
    <row r="1022" spans="5:6">
      <c r="E1022" s="1"/>
      <c r="F1022" s="1"/>
    </row>
    <row r="1023" spans="5:6">
      <c r="E1023" s="1"/>
      <c r="F1023" s="1"/>
    </row>
    <row r="1024" spans="5:6">
      <c r="E1024" s="1"/>
      <c r="F1024" s="1"/>
    </row>
    <row r="1025" spans="5:6">
      <c r="E1025" s="1"/>
      <c r="F1025" s="1"/>
    </row>
    <row r="1026" spans="5:6">
      <c r="E1026" s="1"/>
      <c r="F1026" s="1"/>
    </row>
    <row r="1027" spans="5:6">
      <c r="E1027" s="1"/>
      <c r="F1027" s="1"/>
    </row>
    <row r="1028" spans="5:6">
      <c r="E1028" s="1"/>
      <c r="F1028" s="1"/>
    </row>
    <row r="1029" spans="5:6">
      <c r="E1029" s="1"/>
      <c r="F1029" s="1"/>
    </row>
    <row r="1030" spans="5:6">
      <c r="E1030" s="1"/>
      <c r="F1030" s="1"/>
    </row>
    <row r="1031" spans="5:6">
      <c r="E1031" s="1"/>
      <c r="F1031" s="1"/>
    </row>
    <row r="1032" spans="5:6">
      <c r="E1032" s="1"/>
      <c r="F1032" s="1"/>
    </row>
    <row r="1033" spans="5:6">
      <c r="E1033" s="1"/>
      <c r="F1033" s="1"/>
    </row>
    <row r="1034" spans="5:6">
      <c r="E1034" s="1"/>
      <c r="F1034" s="1"/>
    </row>
    <row r="1035" spans="5:6">
      <c r="E1035" s="1"/>
      <c r="F1035" s="1"/>
    </row>
    <row r="1036" spans="5:6">
      <c r="E1036" s="1"/>
      <c r="F1036" s="1"/>
    </row>
    <row r="1037" spans="5:6">
      <c r="E1037" s="1"/>
      <c r="F1037" s="1"/>
    </row>
    <row r="1038" spans="5:6">
      <c r="E1038" s="1"/>
      <c r="F1038" s="1"/>
    </row>
    <row r="1039" spans="5:6">
      <c r="E1039" s="1"/>
      <c r="F1039" s="1"/>
    </row>
    <row r="1040" spans="5:6">
      <c r="E1040" s="1"/>
      <c r="F1040" s="1"/>
    </row>
    <row r="1041" spans="5:6">
      <c r="E1041" s="1"/>
      <c r="F1041" s="1"/>
    </row>
    <row r="1042" spans="5:6">
      <c r="E1042" s="1"/>
      <c r="F1042" s="1"/>
    </row>
    <row r="1043" spans="5:6">
      <c r="E1043" s="1"/>
      <c r="F1043" s="1"/>
    </row>
    <row r="1044" spans="5:6">
      <c r="E1044" s="1"/>
      <c r="F1044" s="1"/>
    </row>
    <row r="1045" spans="5:6">
      <c r="E1045" s="1"/>
      <c r="F1045" s="1"/>
    </row>
    <row r="1046" spans="5:6">
      <c r="E1046" s="1"/>
      <c r="F1046" s="1"/>
    </row>
    <row r="1047" spans="5:6">
      <c r="E1047" s="1"/>
      <c r="F1047" s="1"/>
    </row>
    <row r="1048" spans="5:6">
      <c r="E1048" s="1"/>
      <c r="F1048" s="1"/>
    </row>
    <row r="1049" spans="5:6">
      <c r="E1049" s="1"/>
      <c r="F1049" s="1"/>
    </row>
    <row r="1050" spans="5:6">
      <c r="E1050" s="1"/>
      <c r="F1050" s="1"/>
    </row>
    <row r="1051" spans="5:6">
      <c r="E1051" s="1"/>
      <c r="F1051" s="1"/>
    </row>
    <row r="1052" spans="5:6">
      <c r="E1052" s="1"/>
      <c r="F1052" s="1"/>
    </row>
    <row r="1053" spans="5:6">
      <c r="E1053" s="1"/>
      <c r="F1053" s="1"/>
    </row>
    <row r="1054" spans="5:6">
      <c r="E1054" s="1"/>
      <c r="F1054" s="1"/>
    </row>
    <row r="1055" spans="5:6">
      <c r="E1055" s="1"/>
      <c r="F1055" s="1"/>
    </row>
    <row r="1056" spans="5:6">
      <c r="E1056" s="1"/>
      <c r="F1056" s="1"/>
    </row>
    <row r="1057" spans="5:6">
      <c r="E1057" s="1"/>
      <c r="F1057" s="1"/>
    </row>
    <row r="1058" spans="5:6">
      <c r="E1058" s="1"/>
      <c r="F1058" s="1"/>
    </row>
    <row r="1059" spans="5:6">
      <c r="E1059" s="1"/>
      <c r="F1059" s="1"/>
    </row>
    <row r="1060" spans="5:6">
      <c r="E1060" s="1"/>
      <c r="F1060" s="1"/>
    </row>
    <row r="1061" spans="5:6">
      <c r="E1061" s="1"/>
      <c r="F1061" s="1"/>
    </row>
    <row r="1062" spans="5:6">
      <c r="E1062" s="1"/>
      <c r="F1062" s="1"/>
    </row>
    <row r="1063" spans="5:6">
      <c r="E1063" s="1"/>
      <c r="F1063" s="1"/>
    </row>
    <row r="1064" spans="5:6">
      <c r="E1064" s="1"/>
      <c r="F1064" s="1"/>
    </row>
    <row r="1065" spans="5:6">
      <c r="E1065" s="1"/>
      <c r="F1065" s="1"/>
    </row>
    <row r="1066" spans="5:6">
      <c r="E1066" s="1"/>
      <c r="F1066" s="1"/>
    </row>
    <row r="1067" spans="5:6">
      <c r="E1067" s="1"/>
      <c r="F1067" s="1"/>
    </row>
    <row r="1068" spans="5:6">
      <c r="E1068" s="1"/>
      <c r="F1068" s="1"/>
    </row>
    <row r="1069" spans="5:6">
      <c r="E1069" s="1"/>
      <c r="F1069" s="1"/>
    </row>
    <row r="1070" spans="5:6">
      <c r="E1070" s="1"/>
      <c r="F1070" s="1"/>
    </row>
    <row r="1071" spans="5:6">
      <c r="E1071" s="1"/>
      <c r="F1071" s="1"/>
    </row>
    <row r="1072" spans="5:6">
      <c r="E1072" s="1"/>
      <c r="F1072" s="1"/>
    </row>
    <row r="1073" spans="5:6">
      <c r="E1073" s="1"/>
      <c r="F1073" s="1"/>
    </row>
    <row r="1074" spans="5:6">
      <c r="E1074" s="1"/>
      <c r="F1074" s="1"/>
    </row>
    <row r="1075" spans="5:6">
      <c r="E1075" s="1"/>
      <c r="F1075" s="1"/>
    </row>
    <row r="1076" spans="5:6">
      <c r="E1076" s="1"/>
      <c r="F1076" s="1"/>
    </row>
    <row r="1077" spans="5:6">
      <c r="E1077" s="1"/>
      <c r="F1077" s="1"/>
    </row>
    <row r="1078" spans="5:6">
      <c r="E1078" s="1"/>
      <c r="F1078" s="1"/>
    </row>
    <row r="1079" spans="5:6">
      <c r="E1079" s="1"/>
      <c r="F1079" s="1"/>
    </row>
    <row r="1080" spans="5:6">
      <c r="E1080" s="1"/>
      <c r="F1080" s="1"/>
    </row>
    <row r="1081" spans="5:6">
      <c r="E1081" s="1"/>
      <c r="F1081" s="1"/>
    </row>
    <row r="1082" spans="5:6">
      <c r="E1082" s="1"/>
      <c r="F1082" s="1"/>
    </row>
    <row r="1083" spans="5:6">
      <c r="E1083" s="1"/>
      <c r="F1083" s="1"/>
    </row>
    <row r="1084" spans="5:6">
      <c r="E1084" s="1"/>
      <c r="F1084" s="1"/>
    </row>
    <row r="1085" spans="5:6">
      <c r="E1085" s="1"/>
      <c r="F1085" s="1"/>
    </row>
    <row r="1086" spans="5:6">
      <c r="E1086" s="1"/>
      <c r="F1086" s="1"/>
    </row>
    <row r="1087" spans="5:6">
      <c r="E1087" s="1"/>
      <c r="F1087" s="1"/>
    </row>
    <row r="1088" spans="5:6">
      <c r="E1088" s="1"/>
      <c r="F1088" s="1"/>
    </row>
    <row r="1089" spans="5:6">
      <c r="E1089" s="1"/>
      <c r="F1089" s="1"/>
    </row>
    <row r="1090" spans="5:6">
      <c r="E1090" s="1"/>
      <c r="F1090" s="1"/>
    </row>
    <row r="1091" spans="5:6">
      <c r="E1091" s="1"/>
      <c r="F1091" s="1"/>
    </row>
    <row r="1092" spans="5:6">
      <c r="E1092" s="1"/>
      <c r="F1092" s="1"/>
    </row>
    <row r="1093" spans="5:6">
      <c r="E1093" s="1"/>
      <c r="F1093" s="1"/>
    </row>
    <row r="1094" spans="5:6">
      <c r="E1094" s="1"/>
      <c r="F1094" s="1"/>
    </row>
    <row r="1095" spans="5:6">
      <c r="E1095" s="1"/>
      <c r="F1095" s="1"/>
    </row>
    <row r="1096" spans="5:6">
      <c r="E1096" s="1"/>
      <c r="F1096" s="1"/>
    </row>
    <row r="1097" spans="5:6">
      <c r="E1097" s="1"/>
      <c r="F1097" s="1"/>
    </row>
    <row r="1098" spans="5:6">
      <c r="E1098" s="1"/>
      <c r="F1098" s="1"/>
    </row>
    <row r="1099" spans="5:6">
      <c r="E1099" s="1"/>
      <c r="F1099" s="1"/>
    </row>
    <row r="1100" spans="5:6">
      <c r="E1100" s="1"/>
      <c r="F1100" s="1"/>
    </row>
    <row r="1101" spans="5:6">
      <c r="E1101" s="1"/>
      <c r="F1101" s="1"/>
    </row>
    <row r="1102" spans="5:6">
      <c r="E1102" s="1"/>
      <c r="F1102" s="1"/>
    </row>
    <row r="1103" spans="5:6">
      <c r="E1103" s="1"/>
      <c r="F1103" s="1"/>
    </row>
    <row r="1104" spans="5:6">
      <c r="E1104" s="1"/>
      <c r="F1104" s="1"/>
    </row>
    <row r="1105" spans="5:6">
      <c r="E1105" s="1"/>
      <c r="F1105" s="1"/>
    </row>
    <row r="1106" spans="5:6">
      <c r="E1106" s="1"/>
      <c r="F1106" s="1"/>
    </row>
    <row r="1107" spans="5:6">
      <c r="E1107" s="1"/>
      <c r="F1107" s="1"/>
    </row>
    <row r="1108" spans="5:6">
      <c r="E1108" s="1"/>
      <c r="F1108" s="1"/>
    </row>
    <row r="1109" spans="5:6">
      <c r="E1109" s="1"/>
      <c r="F1109" s="1"/>
    </row>
    <row r="1110" spans="5:6">
      <c r="E1110" s="1"/>
      <c r="F1110" s="1"/>
    </row>
    <row r="1111" spans="5:6">
      <c r="E1111" s="1"/>
      <c r="F1111" s="1"/>
    </row>
    <row r="1112" spans="5:6">
      <c r="E1112" s="1"/>
      <c r="F1112" s="1"/>
    </row>
    <row r="1113" spans="5:6">
      <c r="E1113" s="1"/>
      <c r="F1113" s="1"/>
    </row>
    <row r="1114" spans="5:6">
      <c r="E1114" s="1"/>
      <c r="F1114" s="1"/>
    </row>
    <row r="1115" spans="5:6">
      <c r="E1115" s="1"/>
      <c r="F1115" s="1"/>
    </row>
    <row r="1116" spans="5:6">
      <c r="E1116" s="1"/>
      <c r="F1116" s="1"/>
    </row>
    <row r="1117" spans="5:6">
      <c r="E1117" s="1"/>
      <c r="F1117" s="1"/>
    </row>
    <row r="1118" spans="5:6">
      <c r="E1118" s="1"/>
      <c r="F1118" s="1"/>
    </row>
    <row r="1119" spans="5:6">
      <c r="E1119" s="1"/>
      <c r="F1119" s="1"/>
    </row>
    <row r="1120" spans="5:6">
      <c r="E1120" s="1"/>
      <c r="F1120" s="1"/>
    </row>
    <row r="1121" spans="5:6">
      <c r="E1121" s="1"/>
      <c r="F1121" s="1"/>
    </row>
    <row r="1122" spans="5:6">
      <c r="E1122" s="1"/>
      <c r="F1122" s="1"/>
    </row>
    <row r="1123" spans="5:6">
      <c r="E1123" s="1"/>
      <c r="F1123" s="1"/>
    </row>
    <row r="1124" spans="5:6">
      <c r="E1124" s="1"/>
      <c r="F1124" s="1"/>
    </row>
    <row r="1125" spans="5:6">
      <c r="E1125" s="1"/>
      <c r="F1125" s="1"/>
    </row>
    <row r="1126" spans="5:6">
      <c r="E1126" s="1"/>
      <c r="F1126" s="1"/>
    </row>
    <row r="1127" spans="5:6">
      <c r="E1127" s="1"/>
      <c r="F1127" s="1"/>
    </row>
    <row r="1128" spans="5:6">
      <c r="E1128" s="1"/>
      <c r="F1128" s="1"/>
    </row>
    <row r="1129" spans="5:6">
      <c r="E1129" s="1"/>
      <c r="F1129" s="1"/>
    </row>
    <row r="1130" spans="5:6">
      <c r="E1130" s="1"/>
      <c r="F1130" s="1"/>
    </row>
    <row r="1131" spans="5:6">
      <c r="E1131" s="1"/>
      <c r="F1131" s="1"/>
    </row>
    <row r="1132" spans="5:6">
      <c r="E1132" s="1"/>
      <c r="F1132" s="1"/>
    </row>
    <row r="1133" spans="5:6">
      <c r="E1133" s="1"/>
      <c r="F1133" s="1"/>
    </row>
    <row r="1134" spans="5:6">
      <c r="E1134" s="1"/>
      <c r="F1134" s="1"/>
    </row>
    <row r="1135" spans="5:6">
      <c r="E1135" s="1"/>
      <c r="F1135" s="1"/>
    </row>
    <row r="1136" spans="5:6">
      <c r="E1136" s="1"/>
      <c r="F1136" s="1"/>
    </row>
    <row r="1137" spans="5:6">
      <c r="E1137" s="1"/>
      <c r="F1137" s="1"/>
    </row>
    <row r="1138" spans="5:6">
      <c r="E1138" s="1"/>
      <c r="F1138" s="1"/>
    </row>
    <row r="1139" spans="5:6">
      <c r="E1139" s="1"/>
      <c r="F1139" s="1"/>
    </row>
    <row r="1140" spans="5:6">
      <c r="E1140" s="1"/>
      <c r="F1140" s="1"/>
    </row>
    <row r="1141" spans="5:6">
      <c r="E1141" s="1"/>
      <c r="F1141" s="1"/>
    </row>
    <row r="1142" spans="5:6">
      <c r="E1142" s="1"/>
      <c r="F1142" s="1"/>
    </row>
    <row r="1143" spans="5:6">
      <c r="E1143" s="1"/>
      <c r="F1143" s="1"/>
    </row>
    <row r="1144" spans="5:6">
      <c r="E1144" s="1"/>
      <c r="F1144" s="1"/>
    </row>
    <row r="1145" spans="5:6">
      <c r="E1145" s="1"/>
      <c r="F1145" s="1"/>
    </row>
    <row r="1146" spans="5:6">
      <c r="E1146" s="1"/>
      <c r="F1146" s="1"/>
    </row>
    <row r="1147" spans="5:6">
      <c r="E1147" s="1"/>
      <c r="F1147" s="1"/>
    </row>
    <row r="1148" spans="5:6">
      <c r="E1148" s="1"/>
      <c r="F1148" s="1"/>
    </row>
    <row r="1149" spans="5:6">
      <c r="E1149" s="1"/>
      <c r="F1149" s="1"/>
    </row>
    <row r="1150" spans="5:6">
      <c r="E1150" s="1"/>
      <c r="F1150" s="1"/>
    </row>
    <row r="1151" spans="5:6">
      <c r="E1151" s="1"/>
      <c r="F1151" s="1"/>
    </row>
    <row r="1152" spans="5:6">
      <c r="E1152" s="1"/>
      <c r="F1152" s="1"/>
    </row>
    <row r="1153" spans="5:6">
      <c r="E1153" s="1"/>
      <c r="F1153" s="1"/>
    </row>
    <row r="1154" spans="5:6">
      <c r="E1154" s="1"/>
      <c r="F1154" s="1"/>
    </row>
    <row r="1155" spans="5:6">
      <c r="E1155" s="1"/>
      <c r="F1155" s="1"/>
    </row>
    <row r="1156" spans="5:6">
      <c r="E1156" s="1"/>
      <c r="F1156" s="1"/>
    </row>
    <row r="1157" spans="5:6">
      <c r="E1157" s="1"/>
      <c r="F1157" s="1"/>
    </row>
    <row r="1158" spans="5:6">
      <c r="E1158" s="1"/>
      <c r="F1158" s="1"/>
    </row>
    <row r="1159" spans="5:6">
      <c r="E1159" s="1"/>
      <c r="F1159" s="1"/>
    </row>
    <row r="1160" spans="5:6">
      <c r="E1160" s="1"/>
      <c r="F1160" s="1"/>
    </row>
    <row r="1161" spans="5:6">
      <c r="E1161" s="1"/>
      <c r="F1161" s="1"/>
    </row>
    <row r="1162" spans="5:6">
      <c r="E1162" s="1"/>
      <c r="F1162" s="1"/>
    </row>
    <row r="1163" spans="5:6">
      <c r="E1163" s="1"/>
      <c r="F1163" s="1"/>
    </row>
    <row r="1164" spans="5:6">
      <c r="E1164" s="1"/>
      <c r="F1164" s="1"/>
    </row>
    <row r="1165" spans="5:6">
      <c r="E1165" s="1"/>
      <c r="F1165" s="1"/>
    </row>
    <row r="1166" spans="5:6">
      <c r="E1166" s="1"/>
      <c r="F1166" s="1"/>
    </row>
    <row r="1167" spans="5:6">
      <c r="E1167" s="1"/>
      <c r="F1167" s="1"/>
    </row>
    <row r="1168" spans="5:6">
      <c r="E1168" s="1"/>
      <c r="F1168" s="1"/>
    </row>
    <row r="1169" spans="5:6">
      <c r="E1169" s="1"/>
      <c r="F1169" s="1"/>
    </row>
    <row r="1170" spans="5:6">
      <c r="E1170" s="1"/>
      <c r="F1170" s="1"/>
    </row>
    <row r="1171" spans="5:6">
      <c r="E1171" s="1"/>
      <c r="F1171" s="1"/>
    </row>
    <row r="1172" spans="5:6">
      <c r="E1172" s="1"/>
      <c r="F1172" s="1"/>
    </row>
    <row r="1173" spans="5:6">
      <c r="E1173" s="1"/>
      <c r="F1173" s="1"/>
    </row>
    <row r="1174" spans="5:6">
      <c r="E1174" s="1"/>
      <c r="F1174" s="1"/>
    </row>
    <row r="1175" spans="5:6">
      <c r="E1175" s="1"/>
      <c r="F1175" s="1"/>
    </row>
    <row r="1176" spans="5:6">
      <c r="E1176" s="1"/>
      <c r="F1176" s="1"/>
    </row>
    <row r="1177" spans="5:6">
      <c r="E1177" s="1"/>
      <c r="F1177" s="1"/>
    </row>
    <row r="1178" spans="5:6">
      <c r="E1178" s="1"/>
      <c r="F1178" s="1"/>
    </row>
    <row r="1179" spans="5:6">
      <c r="E1179" s="1"/>
      <c r="F1179" s="1"/>
    </row>
    <row r="1180" spans="5:6">
      <c r="E1180" s="1"/>
      <c r="F1180" s="1"/>
    </row>
    <row r="1181" spans="5:6">
      <c r="E1181" s="1"/>
      <c r="F1181" s="1"/>
    </row>
    <row r="1182" spans="5:6">
      <c r="E1182" s="1"/>
      <c r="F1182" s="1"/>
    </row>
    <row r="1183" spans="5:6">
      <c r="E1183" s="1"/>
      <c r="F1183" s="1"/>
    </row>
    <row r="1184" spans="5:6">
      <c r="E1184" s="1"/>
      <c r="F1184" s="1"/>
    </row>
    <row r="1185" spans="5:6">
      <c r="E1185" s="1"/>
      <c r="F1185" s="1"/>
    </row>
    <row r="1186" spans="5:6">
      <c r="E1186" s="1"/>
      <c r="F1186" s="1"/>
    </row>
    <row r="1187" spans="5:6">
      <c r="E1187" s="1"/>
      <c r="F1187" s="1"/>
    </row>
    <row r="1188" spans="5:6">
      <c r="E1188" s="1"/>
      <c r="F1188" s="1"/>
    </row>
    <row r="1189" spans="5:6">
      <c r="E1189" s="1"/>
      <c r="F1189" s="1"/>
    </row>
    <row r="1190" spans="5:6">
      <c r="E1190" s="1"/>
      <c r="F1190" s="1"/>
    </row>
    <row r="1191" spans="5:6">
      <c r="E1191" s="1"/>
      <c r="F1191" s="1"/>
    </row>
    <row r="1192" spans="5:6">
      <c r="E1192" s="1"/>
      <c r="F1192" s="1"/>
    </row>
    <row r="1193" spans="5:6">
      <c r="E1193" s="1"/>
      <c r="F1193" s="1"/>
    </row>
    <row r="1194" spans="5:6">
      <c r="E1194" s="1"/>
      <c r="F1194" s="1"/>
    </row>
    <row r="1195" spans="5:6">
      <c r="E1195" s="1"/>
      <c r="F1195" s="1"/>
    </row>
    <row r="1196" spans="5:6">
      <c r="E1196" s="1"/>
      <c r="F1196" s="1"/>
    </row>
    <row r="1197" spans="5:6">
      <c r="E1197" s="1"/>
      <c r="F1197" s="1"/>
    </row>
    <row r="1198" spans="5:6">
      <c r="E1198" s="1"/>
      <c r="F1198" s="1"/>
    </row>
    <row r="1199" spans="5:6">
      <c r="E1199" s="1"/>
      <c r="F1199" s="1"/>
    </row>
    <row r="1200" spans="5:6">
      <c r="E1200" s="1"/>
      <c r="F1200" s="1"/>
    </row>
    <row r="1201" spans="5:6">
      <c r="E1201" s="1"/>
      <c r="F1201" s="1"/>
    </row>
    <row r="1202" spans="5:6">
      <c r="E1202" s="1"/>
      <c r="F1202" s="1"/>
    </row>
    <row r="1203" spans="5:6">
      <c r="E1203" s="1"/>
      <c r="F1203" s="1"/>
    </row>
    <row r="1204" spans="5:6">
      <c r="E1204" s="1"/>
      <c r="F1204" s="1"/>
    </row>
    <row r="1205" spans="5:6">
      <c r="E1205" s="1"/>
      <c r="F1205" s="1"/>
    </row>
    <row r="1206" spans="5:6">
      <c r="E1206" s="1"/>
      <c r="F1206" s="1"/>
    </row>
    <row r="1207" spans="5:6">
      <c r="E1207" s="1"/>
      <c r="F1207" s="1"/>
    </row>
    <row r="1208" spans="5:6">
      <c r="E1208" s="1"/>
      <c r="F1208" s="1"/>
    </row>
    <row r="1209" spans="5:6">
      <c r="E1209" s="1"/>
      <c r="F1209" s="1"/>
    </row>
    <row r="1210" spans="5:6">
      <c r="E1210" s="1"/>
      <c r="F1210" s="1"/>
    </row>
    <row r="1211" spans="5:6">
      <c r="E1211" s="1"/>
      <c r="F1211" s="1"/>
    </row>
    <row r="1212" spans="5:6">
      <c r="E1212" s="1"/>
      <c r="F1212" s="1"/>
    </row>
    <row r="1213" spans="5:6">
      <c r="E1213" s="1"/>
      <c r="F1213" s="1"/>
    </row>
    <row r="1214" spans="5:6">
      <c r="E1214" s="1"/>
      <c r="F1214" s="1"/>
    </row>
    <row r="1215" spans="5:6">
      <c r="E1215" s="1"/>
      <c r="F1215" s="1"/>
    </row>
    <row r="1216" spans="5:6">
      <c r="E1216" s="1"/>
      <c r="F1216" s="1"/>
    </row>
    <row r="1217" spans="5:6">
      <c r="E1217" s="1"/>
      <c r="F1217" s="1"/>
    </row>
    <row r="1218" spans="5:6">
      <c r="E1218" s="1"/>
      <c r="F1218" s="1"/>
    </row>
    <row r="1219" spans="5:6">
      <c r="E1219" s="1"/>
      <c r="F1219" s="1"/>
    </row>
    <row r="1220" spans="5:6">
      <c r="E1220" s="1"/>
      <c r="F1220" s="1"/>
    </row>
    <row r="1221" spans="5:6">
      <c r="E1221" s="1"/>
      <c r="F1221" s="1"/>
    </row>
    <row r="1222" spans="5:6">
      <c r="E1222" s="1"/>
      <c r="F1222" s="1"/>
    </row>
    <row r="1223" spans="5:6">
      <c r="E1223" s="1"/>
      <c r="F1223" s="1"/>
    </row>
    <row r="1224" spans="5:6">
      <c r="E1224" s="1"/>
      <c r="F1224" s="1"/>
    </row>
    <row r="1225" spans="5:6">
      <c r="E1225" s="1"/>
      <c r="F1225" s="1"/>
    </row>
    <row r="1226" spans="5:6">
      <c r="E1226" s="1"/>
      <c r="F1226" s="1"/>
    </row>
    <row r="1227" spans="5:6">
      <c r="E1227" s="1"/>
      <c r="F1227" s="1"/>
    </row>
    <row r="1228" spans="5:6">
      <c r="E1228" s="1"/>
      <c r="F1228" s="1"/>
    </row>
    <row r="1229" spans="5:6">
      <c r="E1229" s="1"/>
      <c r="F1229" s="1"/>
    </row>
    <row r="1230" spans="5:6">
      <c r="E1230" s="1"/>
      <c r="F1230" s="1"/>
    </row>
    <row r="1231" spans="5:6">
      <c r="E1231" s="1"/>
      <c r="F1231" s="1"/>
    </row>
    <row r="1232" spans="5:6">
      <c r="E1232" s="1"/>
      <c r="F1232" s="1"/>
    </row>
    <row r="1233" spans="5:6">
      <c r="E1233" s="1"/>
      <c r="F1233" s="1"/>
    </row>
    <row r="1234" spans="5:6">
      <c r="E1234" s="1"/>
      <c r="F1234" s="1"/>
    </row>
    <row r="1235" spans="5:6">
      <c r="E1235" s="1"/>
      <c r="F1235" s="1"/>
    </row>
    <row r="1236" spans="5:6">
      <c r="E1236" s="1"/>
      <c r="F1236" s="1"/>
    </row>
    <row r="1237" spans="5:6">
      <c r="E1237" s="1"/>
      <c r="F1237" s="1"/>
    </row>
    <row r="1238" spans="5:6">
      <c r="E1238" s="1"/>
      <c r="F1238" s="1"/>
    </row>
    <row r="1239" spans="5:6">
      <c r="E1239" s="1"/>
      <c r="F1239" s="1"/>
    </row>
    <row r="1240" spans="5:6">
      <c r="E1240" s="1"/>
      <c r="F1240" s="1"/>
    </row>
    <row r="1241" spans="5:6">
      <c r="E1241" s="1"/>
      <c r="F1241" s="1"/>
    </row>
    <row r="1242" spans="5:6">
      <c r="E1242" s="1"/>
      <c r="F1242" s="1"/>
    </row>
    <row r="1243" spans="5:6">
      <c r="E1243" s="1"/>
      <c r="F1243" s="1"/>
    </row>
    <row r="1244" spans="5:6">
      <c r="E1244" s="1"/>
      <c r="F1244" s="1"/>
    </row>
    <row r="1245" spans="5:6">
      <c r="E1245" s="1"/>
      <c r="F1245" s="1"/>
    </row>
    <row r="1246" spans="5:6">
      <c r="E1246" s="1"/>
      <c r="F1246" s="1"/>
    </row>
    <row r="1247" spans="5:6">
      <c r="E1247" s="1"/>
      <c r="F1247" s="1"/>
    </row>
    <row r="1248" spans="5:6">
      <c r="E1248" s="1"/>
      <c r="F1248" s="1"/>
    </row>
    <row r="1249" spans="5:6">
      <c r="E1249" s="1"/>
      <c r="F1249" s="1"/>
    </row>
    <row r="1250" spans="5:6">
      <c r="E1250" s="1"/>
      <c r="F1250" s="1"/>
    </row>
    <row r="1251" spans="5:6">
      <c r="E1251" s="1"/>
      <c r="F1251" s="1"/>
    </row>
    <row r="1252" spans="5:6">
      <c r="E1252" s="1"/>
      <c r="F1252" s="1"/>
    </row>
    <row r="1253" spans="5:6">
      <c r="E1253" s="1"/>
      <c r="F1253" s="1"/>
    </row>
    <row r="1254" spans="5:6">
      <c r="E1254" s="1"/>
      <c r="F1254" s="1"/>
    </row>
    <row r="1255" spans="5:6">
      <c r="E1255" s="1"/>
      <c r="F1255" s="1"/>
    </row>
    <row r="1256" spans="5:6">
      <c r="E1256" s="1"/>
      <c r="F1256" s="1"/>
    </row>
    <row r="1257" spans="5:6">
      <c r="E1257" s="1"/>
      <c r="F1257" s="1"/>
    </row>
    <row r="1258" spans="5:6">
      <c r="E1258" s="1"/>
      <c r="F1258" s="1"/>
    </row>
    <row r="1259" spans="5:6">
      <c r="E1259" s="1"/>
      <c r="F1259" s="1"/>
    </row>
    <row r="1260" spans="5:6">
      <c r="E1260" s="1"/>
      <c r="F1260" s="1"/>
    </row>
    <row r="1261" spans="5:6">
      <c r="E1261" s="1"/>
      <c r="F1261" s="1"/>
    </row>
    <row r="1262" spans="5:6">
      <c r="E1262" s="1"/>
      <c r="F1262" s="1"/>
    </row>
    <row r="1263" spans="5:6">
      <c r="E1263" s="1"/>
      <c r="F1263" s="1"/>
    </row>
    <row r="1264" spans="5:6">
      <c r="E1264" s="1"/>
      <c r="F1264" s="1"/>
    </row>
    <row r="1265" spans="5:6">
      <c r="E1265" s="1"/>
      <c r="F1265" s="1"/>
    </row>
    <row r="1266" spans="5:6">
      <c r="E1266" s="1"/>
      <c r="F1266" s="1"/>
    </row>
    <row r="1267" spans="5:6">
      <c r="E1267" s="1"/>
      <c r="F1267" s="1"/>
    </row>
    <row r="1268" spans="5:6">
      <c r="E1268" s="1"/>
      <c r="F1268" s="1"/>
    </row>
    <row r="1269" spans="5:6">
      <c r="E1269" s="1"/>
      <c r="F1269" s="1"/>
    </row>
    <row r="1270" spans="5:6">
      <c r="E1270" s="1"/>
      <c r="F1270" s="1"/>
    </row>
    <row r="1271" spans="5:6">
      <c r="E1271" s="1"/>
      <c r="F1271" s="1"/>
    </row>
    <row r="1272" spans="5:6">
      <c r="E1272" s="1"/>
      <c r="F1272" s="1"/>
    </row>
    <row r="1273" spans="5:6">
      <c r="E1273" s="1"/>
      <c r="F1273" s="1"/>
    </row>
    <row r="1274" spans="5:6">
      <c r="E1274" s="1"/>
      <c r="F1274" s="1"/>
    </row>
    <row r="1275" spans="5:6">
      <c r="E1275" s="1"/>
      <c r="F1275" s="1"/>
    </row>
    <row r="1276" spans="5:6">
      <c r="E1276" s="1"/>
      <c r="F1276" s="1"/>
    </row>
    <row r="1277" spans="5:6">
      <c r="E1277" s="1"/>
      <c r="F1277" s="1"/>
    </row>
    <row r="1278" spans="5:6">
      <c r="E1278" s="1"/>
      <c r="F1278" s="1"/>
    </row>
    <row r="1279" spans="5:6">
      <c r="E1279" s="1"/>
      <c r="F1279" s="1"/>
    </row>
    <row r="1280" spans="5:6">
      <c r="E1280" s="1"/>
      <c r="F1280" s="1"/>
    </row>
    <row r="1281" spans="5:6">
      <c r="E1281" s="1"/>
      <c r="F1281" s="1"/>
    </row>
    <row r="1282" spans="5:6">
      <c r="E1282" s="1"/>
      <c r="F1282" s="1"/>
    </row>
    <row r="1283" spans="5:6">
      <c r="E1283" s="1"/>
      <c r="F1283" s="1"/>
    </row>
    <row r="1284" spans="5:6">
      <c r="E1284" s="1"/>
      <c r="F1284" s="1"/>
    </row>
    <row r="1285" spans="5:6">
      <c r="E1285" s="1"/>
      <c r="F1285" s="1"/>
    </row>
    <row r="1286" spans="5:6">
      <c r="E1286" s="1"/>
      <c r="F1286" s="1"/>
    </row>
    <row r="1287" spans="5:6">
      <c r="E1287" s="1"/>
      <c r="F1287" s="1"/>
    </row>
    <row r="1288" spans="5:6">
      <c r="E1288" s="1"/>
      <c r="F1288" s="1"/>
    </row>
    <row r="1289" spans="5:6">
      <c r="E1289" s="1"/>
      <c r="F1289" s="1"/>
    </row>
    <row r="1290" spans="5:6">
      <c r="E1290" s="1"/>
      <c r="F1290" s="1"/>
    </row>
    <row r="1291" spans="5:6">
      <c r="E1291" s="1"/>
      <c r="F1291" s="1"/>
    </row>
    <row r="1292" spans="5:6">
      <c r="E1292" s="1"/>
      <c r="F1292" s="1"/>
    </row>
    <row r="1293" spans="5:6">
      <c r="E1293" s="1"/>
      <c r="F1293" s="1"/>
    </row>
    <row r="1294" spans="5:6">
      <c r="E1294" s="1"/>
      <c r="F1294" s="1"/>
    </row>
    <row r="1295" spans="5:6">
      <c r="E1295" s="1"/>
      <c r="F1295" s="1"/>
    </row>
    <row r="1296" spans="5:6">
      <c r="E1296" s="1"/>
      <c r="F1296" s="1"/>
    </row>
    <row r="1297" spans="5:6">
      <c r="E1297" s="1"/>
      <c r="F1297" s="1"/>
    </row>
    <row r="1298" spans="5:6">
      <c r="E1298" s="1"/>
      <c r="F1298" s="1"/>
    </row>
    <row r="1299" spans="5:6">
      <c r="E1299" s="1"/>
      <c r="F1299" s="1"/>
    </row>
    <row r="1300" spans="5:6">
      <c r="E1300" s="1"/>
      <c r="F1300" s="1"/>
    </row>
    <row r="1301" spans="5:6">
      <c r="E1301" s="1"/>
      <c r="F1301" s="1"/>
    </row>
    <row r="1302" spans="5:6">
      <c r="E1302" s="1"/>
      <c r="F1302" s="1"/>
    </row>
    <row r="1303" spans="5:6">
      <c r="E1303" s="1"/>
      <c r="F1303" s="1"/>
    </row>
    <row r="1304" spans="5:6">
      <c r="E1304" s="1"/>
      <c r="F1304" s="1"/>
    </row>
    <row r="1305" spans="5:6">
      <c r="E1305" s="1"/>
      <c r="F1305" s="1"/>
    </row>
    <row r="1306" spans="5:6">
      <c r="E1306" s="1"/>
      <c r="F1306" s="1"/>
    </row>
    <row r="1307" spans="5:6">
      <c r="E1307" s="1"/>
      <c r="F1307" s="1"/>
    </row>
    <row r="1308" spans="5:6">
      <c r="E1308" s="1"/>
      <c r="F1308" s="1"/>
    </row>
    <row r="1309" spans="5:6">
      <c r="E1309" s="1"/>
      <c r="F1309" s="1"/>
    </row>
    <row r="1310" spans="5:6">
      <c r="E1310" s="1"/>
      <c r="F1310" s="1"/>
    </row>
    <row r="1311" spans="5:6">
      <c r="E1311" s="1"/>
      <c r="F1311" s="1"/>
    </row>
    <row r="1312" spans="5:6">
      <c r="E1312" s="1"/>
      <c r="F1312" s="1"/>
    </row>
    <row r="1313" spans="5:6">
      <c r="E1313" s="1"/>
      <c r="F1313" s="1"/>
    </row>
    <row r="1314" spans="5:6">
      <c r="E1314" s="1"/>
      <c r="F1314" s="1"/>
    </row>
    <row r="1315" spans="5:6">
      <c r="E1315" s="1"/>
      <c r="F1315" s="1"/>
    </row>
    <row r="1316" spans="5:6">
      <c r="E1316" s="1"/>
      <c r="F1316" s="1"/>
    </row>
    <row r="1317" spans="5:6">
      <c r="E1317" s="1"/>
      <c r="F1317" s="1"/>
    </row>
    <row r="1318" spans="5:6">
      <c r="E1318" s="1"/>
      <c r="F1318" s="1"/>
    </row>
    <row r="1319" spans="5:6">
      <c r="E1319" s="1"/>
      <c r="F1319" s="1"/>
    </row>
    <row r="1320" spans="5:6">
      <c r="E1320" s="1"/>
      <c r="F1320" s="1"/>
    </row>
    <row r="1321" spans="5:6">
      <c r="E1321" s="1"/>
      <c r="F1321" s="1"/>
    </row>
    <row r="1322" spans="5:6">
      <c r="E1322" s="1"/>
      <c r="F1322" s="1"/>
    </row>
    <row r="1323" spans="5:6">
      <c r="E1323" s="1"/>
      <c r="F1323" s="1"/>
    </row>
    <row r="1324" spans="5:6">
      <c r="E1324" s="1"/>
      <c r="F1324" s="1"/>
    </row>
    <row r="1325" spans="5:6">
      <c r="E1325" s="1"/>
      <c r="F1325" s="1"/>
    </row>
    <row r="1326" spans="5:6">
      <c r="E1326" s="1"/>
      <c r="F1326" s="1"/>
    </row>
    <row r="1327" spans="5:6">
      <c r="E1327" s="1"/>
      <c r="F1327" s="1"/>
    </row>
    <row r="1328" spans="5:6">
      <c r="E1328" s="1"/>
      <c r="F1328" s="1"/>
    </row>
    <row r="1329" spans="5:6">
      <c r="E1329" s="1"/>
      <c r="F1329" s="1"/>
    </row>
    <row r="1330" spans="5:6">
      <c r="E1330" s="1"/>
      <c r="F1330" s="1"/>
    </row>
    <row r="1331" spans="5:6">
      <c r="E1331" s="1"/>
      <c r="F1331" s="1"/>
    </row>
    <row r="1332" spans="5:6">
      <c r="E1332" s="1"/>
      <c r="F1332" s="1"/>
    </row>
    <row r="1333" spans="5:6">
      <c r="E1333" s="1"/>
      <c r="F1333" s="1"/>
    </row>
    <row r="1334" spans="5:6">
      <c r="E1334" s="1"/>
      <c r="F1334" s="1"/>
    </row>
    <row r="1335" spans="5:6">
      <c r="E1335" s="1"/>
      <c r="F1335" s="1"/>
    </row>
    <row r="1336" spans="5:6">
      <c r="E1336" s="1"/>
      <c r="F1336" s="1"/>
    </row>
    <row r="1337" spans="5:6">
      <c r="E1337" s="1"/>
      <c r="F1337" s="1"/>
    </row>
    <row r="1338" spans="5:6">
      <c r="E1338" s="1"/>
      <c r="F1338" s="1"/>
    </row>
    <row r="1339" spans="5:6">
      <c r="E1339" s="1"/>
      <c r="F1339" s="1"/>
    </row>
    <row r="1340" spans="5:6">
      <c r="E1340" s="1"/>
      <c r="F1340" s="1"/>
    </row>
    <row r="1341" spans="5:6">
      <c r="E1341" s="1"/>
      <c r="F1341" s="1"/>
    </row>
    <row r="1342" spans="5:6">
      <c r="E1342" s="1"/>
      <c r="F1342" s="1"/>
    </row>
    <row r="1343" spans="5:6">
      <c r="E1343" s="1"/>
      <c r="F1343" s="1"/>
    </row>
    <row r="1344" spans="5:6">
      <c r="E1344" s="1"/>
      <c r="F1344" s="1"/>
    </row>
    <row r="1345" spans="5:6">
      <c r="E1345" s="1"/>
      <c r="F1345" s="1"/>
    </row>
    <row r="1346" spans="5:6">
      <c r="E1346" s="1"/>
      <c r="F1346" s="1"/>
    </row>
    <row r="1347" spans="5:6">
      <c r="E1347" s="1"/>
      <c r="F1347" s="1"/>
    </row>
    <row r="1348" spans="5:6">
      <c r="E1348" s="1"/>
      <c r="F1348" s="1"/>
    </row>
    <row r="1349" spans="5:6">
      <c r="E1349" s="1"/>
      <c r="F1349" s="1"/>
    </row>
    <row r="1350" spans="5:6">
      <c r="E1350" s="1"/>
      <c r="F1350" s="1"/>
    </row>
    <row r="1351" spans="5:6">
      <c r="E1351" s="1"/>
      <c r="F1351" s="1"/>
    </row>
    <row r="1352" spans="5:6">
      <c r="E1352" s="1"/>
      <c r="F1352" s="1"/>
    </row>
    <row r="1353" spans="5:6">
      <c r="E1353" s="1"/>
      <c r="F1353" s="1"/>
    </row>
    <row r="1354" spans="5:6">
      <c r="E1354" s="1"/>
      <c r="F1354" s="1"/>
    </row>
    <row r="1355" spans="5:6">
      <c r="E1355" s="1"/>
      <c r="F1355" s="1"/>
    </row>
    <row r="1356" spans="5:6">
      <c r="E1356" s="1"/>
      <c r="F1356" s="1"/>
    </row>
    <row r="1357" spans="5:6">
      <c r="E1357" s="1"/>
      <c r="F1357" s="1"/>
    </row>
    <row r="1358" spans="5:6">
      <c r="E1358" s="1"/>
      <c r="F1358" s="1"/>
    </row>
    <row r="1359" spans="5:6">
      <c r="E1359" s="1"/>
      <c r="F1359" s="1"/>
    </row>
    <row r="1360" spans="5:6">
      <c r="E1360" s="1"/>
      <c r="F1360" s="1"/>
    </row>
    <row r="1361" spans="5:6">
      <c r="E1361" s="1"/>
      <c r="F1361" s="1"/>
    </row>
    <row r="1362" spans="5:6">
      <c r="E1362" s="1"/>
      <c r="F1362" s="1"/>
    </row>
    <row r="1363" spans="5:6">
      <c r="E1363" s="1"/>
      <c r="F1363" s="1"/>
    </row>
    <row r="1364" spans="5:6">
      <c r="E1364" s="1"/>
      <c r="F1364" s="1"/>
    </row>
    <row r="1365" spans="5:6">
      <c r="E1365" s="1"/>
      <c r="F1365" s="1"/>
    </row>
    <row r="1366" spans="5:6">
      <c r="E1366" s="1"/>
      <c r="F1366" s="1"/>
    </row>
    <row r="1367" spans="5:6">
      <c r="E1367" s="1"/>
      <c r="F1367" s="1"/>
    </row>
    <row r="1368" spans="5:6">
      <c r="E1368" s="1"/>
      <c r="F1368" s="1"/>
    </row>
    <row r="1369" spans="5:6">
      <c r="E1369" s="1"/>
      <c r="F1369" s="1"/>
    </row>
    <row r="1370" spans="5:6">
      <c r="E1370" s="1"/>
      <c r="F1370" s="1"/>
    </row>
    <row r="1371" spans="5:6">
      <c r="E1371" s="1"/>
      <c r="F1371" s="1"/>
    </row>
    <row r="1372" spans="5:6">
      <c r="E1372" s="1"/>
      <c r="F1372" s="1"/>
    </row>
    <row r="1373" spans="5:6">
      <c r="E1373" s="1"/>
      <c r="F1373" s="1"/>
    </row>
    <row r="1374" spans="5:6">
      <c r="E1374" s="1"/>
      <c r="F1374" s="1"/>
    </row>
    <row r="1375" spans="5:6">
      <c r="E1375" s="1"/>
      <c r="F1375" s="1"/>
    </row>
    <row r="1376" spans="5:6">
      <c r="E1376" s="1"/>
      <c r="F1376" s="1"/>
    </row>
    <row r="1377" spans="5:6">
      <c r="E1377" s="1"/>
      <c r="F1377" s="1"/>
    </row>
    <row r="1378" spans="5:6">
      <c r="E1378" s="1"/>
      <c r="F1378" s="1"/>
    </row>
    <row r="1379" spans="5:6">
      <c r="E1379" s="1"/>
      <c r="F1379" s="1"/>
    </row>
    <row r="1380" spans="5:6">
      <c r="E1380" s="1"/>
      <c r="F1380" s="1"/>
    </row>
    <row r="1381" spans="5:6">
      <c r="E1381" s="1"/>
      <c r="F1381" s="1"/>
    </row>
    <row r="1382" spans="5:6">
      <c r="E1382" s="1"/>
      <c r="F1382" s="1"/>
    </row>
    <row r="1383" spans="5:6">
      <c r="E1383" s="1"/>
      <c r="F1383" s="1"/>
    </row>
    <row r="1384" spans="5:6">
      <c r="E1384" s="1"/>
      <c r="F1384" s="1"/>
    </row>
    <row r="1385" spans="5:6">
      <c r="E1385" s="1"/>
      <c r="F1385" s="1"/>
    </row>
    <row r="1386" spans="5:6">
      <c r="E1386" s="1"/>
      <c r="F1386" s="1"/>
    </row>
    <row r="1387" spans="5:6">
      <c r="E1387" s="1"/>
      <c r="F1387" s="1"/>
    </row>
    <row r="1388" spans="5:6">
      <c r="E1388" s="1"/>
      <c r="F1388" s="1"/>
    </row>
    <row r="1389" spans="5:6">
      <c r="E1389" s="1"/>
      <c r="F1389" s="1"/>
    </row>
    <row r="1390" spans="5:6">
      <c r="E1390" s="1"/>
      <c r="F1390" s="1"/>
    </row>
    <row r="1391" spans="5:6">
      <c r="E1391" s="1"/>
      <c r="F1391" s="1"/>
    </row>
    <row r="1392" spans="5:6">
      <c r="E1392" s="1"/>
      <c r="F1392" s="1"/>
    </row>
    <row r="1393" spans="5:6">
      <c r="E1393" s="1"/>
      <c r="F1393" s="1"/>
    </row>
    <row r="1394" spans="5:6">
      <c r="E1394" s="1"/>
      <c r="F1394" s="1"/>
    </row>
    <row r="1395" spans="5:6">
      <c r="E1395" s="1"/>
      <c r="F1395" s="1"/>
    </row>
    <row r="1396" spans="5:6">
      <c r="E1396" s="1"/>
      <c r="F1396" s="1"/>
    </row>
    <row r="1397" spans="5:6">
      <c r="E1397" s="1"/>
      <c r="F1397" s="1"/>
    </row>
    <row r="1398" spans="5:6">
      <c r="E1398" s="1"/>
      <c r="F1398" s="1"/>
    </row>
    <row r="1399" spans="5:6">
      <c r="E1399" s="1"/>
      <c r="F1399" s="1"/>
    </row>
    <row r="1400" spans="5:6">
      <c r="E1400" s="1"/>
      <c r="F1400" s="1"/>
    </row>
    <row r="1401" spans="5:6">
      <c r="E1401" s="1"/>
      <c r="F1401" s="1"/>
    </row>
    <row r="1402" spans="5:6">
      <c r="E1402" s="1"/>
      <c r="F1402" s="1"/>
    </row>
    <row r="1403" spans="5:6">
      <c r="E1403" s="1"/>
      <c r="F1403" s="1"/>
    </row>
    <row r="1404" spans="5:6">
      <c r="E1404" s="1"/>
      <c r="F1404" s="1"/>
    </row>
    <row r="1405" spans="5:6">
      <c r="E1405" s="1"/>
      <c r="F1405" s="1"/>
    </row>
    <row r="1406" spans="5:6">
      <c r="E1406" s="1"/>
      <c r="F1406" s="1"/>
    </row>
    <row r="1407" spans="5:6">
      <c r="E1407" s="1"/>
      <c r="F1407" s="1"/>
    </row>
    <row r="1408" spans="5:6">
      <c r="E1408" s="1"/>
      <c r="F1408" s="1"/>
    </row>
    <row r="1409" spans="5:6">
      <c r="E1409" s="1"/>
      <c r="F1409" s="1"/>
    </row>
    <row r="1410" spans="5:6">
      <c r="E1410" s="1"/>
      <c r="F1410" s="1"/>
    </row>
    <row r="1411" spans="5:6">
      <c r="E1411" s="1"/>
      <c r="F1411" s="1"/>
    </row>
    <row r="1412" spans="5:6">
      <c r="E1412" s="1"/>
      <c r="F1412" s="1"/>
    </row>
    <row r="1413" spans="5:6">
      <c r="E1413" s="1"/>
      <c r="F1413" s="1"/>
    </row>
    <row r="1414" spans="5:6">
      <c r="E1414" s="1"/>
      <c r="F1414" s="1"/>
    </row>
    <row r="1415" spans="5:6">
      <c r="E1415" s="1"/>
      <c r="F1415" s="1"/>
    </row>
    <row r="1416" spans="5:6">
      <c r="E1416" s="1"/>
      <c r="F1416" s="1"/>
    </row>
    <row r="1417" spans="5:6">
      <c r="E1417" s="1"/>
      <c r="F1417" s="1"/>
    </row>
    <row r="1418" spans="5:6">
      <c r="E1418" s="1"/>
      <c r="F1418" s="1"/>
    </row>
    <row r="1419" spans="5:6">
      <c r="E1419" s="1"/>
      <c r="F1419" s="1"/>
    </row>
    <row r="1420" spans="5:6">
      <c r="E1420" s="1"/>
      <c r="F1420" s="1"/>
    </row>
    <row r="1421" spans="5:6">
      <c r="E1421" s="1"/>
      <c r="F1421" s="1"/>
    </row>
    <row r="1422" spans="5:6">
      <c r="E1422" s="1"/>
      <c r="F1422" s="1"/>
    </row>
    <row r="1423" spans="5:6">
      <c r="E1423" s="1"/>
      <c r="F1423" s="1"/>
    </row>
    <row r="1424" spans="5:6">
      <c r="E1424" s="1"/>
      <c r="F1424" s="1"/>
    </row>
    <row r="1425" spans="5:6">
      <c r="E1425" s="1"/>
      <c r="F1425" s="1"/>
    </row>
    <row r="1426" spans="5:6">
      <c r="E1426" s="1"/>
      <c r="F1426" s="1"/>
    </row>
    <row r="1427" spans="5:6">
      <c r="E1427" s="1"/>
      <c r="F1427" s="1"/>
    </row>
    <row r="1428" spans="5:6">
      <c r="E1428" s="1"/>
      <c r="F1428" s="1"/>
    </row>
    <row r="1429" spans="5:6">
      <c r="E1429" s="1"/>
      <c r="F1429" s="1"/>
    </row>
    <row r="1430" spans="5:6">
      <c r="E1430" s="1"/>
      <c r="F1430" s="1"/>
    </row>
    <row r="1431" spans="5:6">
      <c r="E1431" s="1"/>
      <c r="F1431" s="1"/>
    </row>
    <row r="1432" spans="5:6">
      <c r="E1432" s="1"/>
      <c r="F1432" s="1"/>
    </row>
    <row r="1433" spans="5:6">
      <c r="E1433" s="1"/>
      <c r="F1433" s="1"/>
    </row>
    <row r="1434" spans="5:6">
      <c r="E1434" s="1"/>
      <c r="F1434" s="1"/>
    </row>
    <row r="1435" spans="5:6">
      <c r="E1435" s="1"/>
      <c r="F1435" s="1"/>
    </row>
    <row r="1436" spans="5:6">
      <c r="E1436" s="1"/>
      <c r="F1436" s="1"/>
    </row>
    <row r="1437" spans="5:6">
      <c r="E1437" s="1"/>
      <c r="F1437" s="1"/>
    </row>
    <row r="1438" spans="5:6">
      <c r="E1438" s="1"/>
      <c r="F1438" s="1"/>
    </row>
    <row r="1439" spans="5:6">
      <c r="E1439" s="1"/>
      <c r="F1439" s="1"/>
    </row>
    <row r="1440" spans="5:6">
      <c r="E1440" s="1"/>
      <c r="F1440" s="1"/>
    </row>
    <row r="1441" spans="5:6">
      <c r="E1441" s="1"/>
      <c r="F1441" s="1"/>
    </row>
    <row r="1442" spans="5:6">
      <c r="E1442" s="1"/>
      <c r="F1442" s="1"/>
    </row>
    <row r="1443" spans="5:6">
      <c r="E1443" s="1"/>
      <c r="F1443" s="1"/>
    </row>
    <row r="1444" spans="5:6">
      <c r="E1444" s="1"/>
      <c r="F1444" s="1"/>
    </row>
    <row r="1445" spans="5:6">
      <c r="E1445" s="1"/>
      <c r="F1445" s="1"/>
    </row>
    <row r="1446" spans="5:6">
      <c r="E1446" s="1"/>
      <c r="F1446" s="1"/>
    </row>
    <row r="1447" spans="5:6">
      <c r="E1447" s="1"/>
      <c r="F1447" s="1"/>
    </row>
    <row r="1448" spans="5:6">
      <c r="E1448" s="1"/>
      <c r="F1448" s="1"/>
    </row>
    <row r="1449" spans="5:6">
      <c r="E1449" s="1"/>
      <c r="F1449" s="1"/>
    </row>
    <row r="1450" spans="5:6">
      <c r="E1450" s="1"/>
      <c r="F1450" s="1"/>
    </row>
    <row r="1451" spans="5:6">
      <c r="E1451" s="1"/>
      <c r="F1451" s="1"/>
    </row>
    <row r="1452" spans="5:6">
      <c r="E1452" s="1"/>
      <c r="F1452" s="1"/>
    </row>
    <row r="1453" spans="5:6">
      <c r="E1453" s="1"/>
      <c r="F1453" s="1"/>
    </row>
    <row r="1454" spans="5:6">
      <c r="E1454" s="1"/>
      <c r="F1454" s="1"/>
    </row>
    <row r="1455" spans="5:6">
      <c r="E1455" s="1"/>
      <c r="F1455" s="1"/>
    </row>
    <row r="1456" spans="5:6">
      <c r="E1456" s="1"/>
      <c r="F1456" s="1"/>
    </row>
    <row r="1457" spans="5:6">
      <c r="E1457" s="1"/>
      <c r="F1457" s="1"/>
    </row>
    <row r="1458" spans="5:6">
      <c r="E1458" s="1"/>
      <c r="F1458" s="1"/>
    </row>
    <row r="1459" spans="5:6">
      <c r="E1459" s="1"/>
      <c r="F1459" s="1"/>
    </row>
    <row r="1460" spans="5:6">
      <c r="E1460" s="1"/>
      <c r="F1460" s="1"/>
    </row>
    <row r="1461" spans="5:6">
      <c r="E1461" s="1"/>
      <c r="F1461" s="1"/>
    </row>
    <row r="1462" spans="5:6">
      <c r="E1462" s="1"/>
      <c r="F1462" s="1"/>
    </row>
    <row r="1463" spans="5:6">
      <c r="E1463" s="1"/>
      <c r="F1463" s="1"/>
    </row>
    <row r="1464" spans="5:6">
      <c r="E1464" s="1"/>
      <c r="F1464" s="1"/>
    </row>
    <row r="1465" spans="5:6">
      <c r="E1465" s="1"/>
      <c r="F1465" s="1"/>
    </row>
    <row r="1466" spans="5:6">
      <c r="E1466" s="1"/>
      <c r="F1466" s="1"/>
    </row>
    <row r="1467" spans="5:6">
      <c r="E1467" s="1"/>
      <c r="F1467" s="1"/>
    </row>
    <row r="1468" spans="5:6">
      <c r="E1468" s="1"/>
      <c r="F1468" s="1"/>
    </row>
    <row r="1469" spans="5:6">
      <c r="E1469" s="1"/>
      <c r="F1469" s="1"/>
    </row>
    <row r="1470" spans="5:6">
      <c r="E1470" s="1"/>
      <c r="F1470" s="1"/>
    </row>
    <row r="1471" spans="5:6">
      <c r="E1471" s="1"/>
      <c r="F1471" s="1"/>
    </row>
    <row r="1472" spans="5:6">
      <c r="E1472" s="1"/>
      <c r="F1472" s="1"/>
    </row>
    <row r="1473" spans="5:6">
      <c r="E1473" s="1"/>
      <c r="F1473" s="1"/>
    </row>
    <row r="1474" spans="5:6">
      <c r="E1474" s="1"/>
      <c r="F1474" s="1"/>
    </row>
    <row r="1475" spans="5:6">
      <c r="E1475" s="1"/>
      <c r="F1475" s="1"/>
    </row>
    <row r="1476" spans="5:6">
      <c r="E1476" s="1"/>
      <c r="F1476" s="1"/>
    </row>
    <row r="1477" spans="5:6">
      <c r="E1477" s="1"/>
      <c r="F1477" s="1"/>
    </row>
    <row r="1478" spans="5:6">
      <c r="E1478" s="1"/>
      <c r="F1478" s="1"/>
    </row>
    <row r="1479" spans="5:6">
      <c r="E1479" s="1"/>
      <c r="F1479" s="1"/>
    </row>
    <row r="1480" spans="5:6">
      <c r="E1480" s="1"/>
      <c r="F1480" s="1"/>
    </row>
    <row r="1481" spans="5:6">
      <c r="E1481" s="1"/>
      <c r="F1481" s="1"/>
    </row>
    <row r="1482" spans="5:6">
      <c r="E1482" s="1"/>
      <c r="F1482" s="1"/>
    </row>
    <row r="1483" spans="5:6">
      <c r="E1483" s="1"/>
      <c r="F1483" s="1"/>
    </row>
    <row r="1484" spans="5:6">
      <c r="E1484" s="1"/>
      <c r="F1484" s="1"/>
    </row>
    <row r="1485" spans="5:6">
      <c r="E1485" s="1"/>
      <c r="F1485" s="1"/>
    </row>
    <row r="1486" spans="5:6">
      <c r="E1486" s="1"/>
      <c r="F1486" s="1"/>
    </row>
    <row r="1487" spans="5:6">
      <c r="E1487" s="1"/>
      <c r="F1487" s="1"/>
    </row>
    <row r="1488" spans="5:6">
      <c r="E1488" s="1"/>
      <c r="F1488" s="1"/>
    </row>
    <row r="1489" spans="5:6">
      <c r="E1489" s="1"/>
      <c r="F1489" s="1"/>
    </row>
    <row r="1490" spans="5:6">
      <c r="E1490" s="1"/>
      <c r="F1490" s="1"/>
    </row>
    <row r="1491" spans="5:6">
      <c r="E1491" s="1"/>
      <c r="F1491" s="1"/>
    </row>
    <row r="1492" spans="5:6">
      <c r="E1492" s="1"/>
      <c r="F1492" s="1"/>
    </row>
    <row r="1493" spans="5:6">
      <c r="E1493" s="1"/>
      <c r="F1493" s="1"/>
    </row>
    <row r="1494" spans="5:6">
      <c r="E1494" s="1"/>
      <c r="F1494" s="1"/>
    </row>
    <row r="1495" spans="5:6">
      <c r="E1495" s="1"/>
      <c r="F1495" s="1"/>
    </row>
    <row r="1496" spans="5:6">
      <c r="E1496" s="1"/>
      <c r="F1496" s="1"/>
    </row>
    <row r="1497" spans="5:6">
      <c r="E1497" s="1"/>
      <c r="F1497" s="1"/>
    </row>
    <row r="1498" spans="5:6">
      <c r="E1498" s="1"/>
      <c r="F1498" s="1"/>
    </row>
    <row r="1499" spans="5:6">
      <c r="E1499" s="1"/>
      <c r="F1499" s="1"/>
    </row>
    <row r="1500" spans="5:6">
      <c r="E1500" s="1"/>
      <c r="F1500" s="1"/>
    </row>
    <row r="1501" spans="5:6">
      <c r="E1501" s="1"/>
      <c r="F1501" s="1"/>
    </row>
    <row r="1502" spans="5:6">
      <c r="E1502" s="1"/>
      <c r="F1502" s="1"/>
    </row>
    <row r="1503" spans="5:6">
      <c r="E1503" s="1"/>
      <c r="F1503" s="1"/>
    </row>
    <row r="1504" spans="5:6">
      <c r="E1504" s="1"/>
      <c r="F1504" s="1"/>
    </row>
    <row r="1505" spans="5:6">
      <c r="E1505" s="1"/>
      <c r="F1505" s="1"/>
    </row>
    <row r="1506" spans="5:6">
      <c r="E1506" s="1"/>
      <c r="F1506" s="1"/>
    </row>
    <row r="1507" spans="5:6">
      <c r="E1507" s="1"/>
      <c r="F1507" s="1"/>
    </row>
    <row r="1508" spans="5:6">
      <c r="E1508" s="1"/>
      <c r="F1508" s="1"/>
    </row>
    <row r="1509" spans="5:6">
      <c r="E1509" s="1"/>
      <c r="F1509" s="1"/>
    </row>
    <row r="1510" spans="5:6">
      <c r="E1510" s="1"/>
      <c r="F1510" s="1"/>
    </row>
    <row r="1511" spans="5:6">
      <c r="E1511" s="1"/>
      <c r="F1511" s="1"/>
    </row>
    <row r="1512" spans="5:6">
      <c r="E1512" s="1"/>
      <c r="F1512" s="1"/>
    </row>
    <row r="1513" spans="5:6">
      <c r="E1513" s="1"/>
      <c r="F1513" s="1"/>
    </row>
    <row r="1514" spans="5:6">
      <c r="E1514" s="1"/>
      <c r="F1514" s="1"/>
    </row>
    <row r="1515" spans="5:6">
      <c r="E1515" s="1"/>
      <c r="F1515" s="1"/>
    </row>
    <row r="1516" spans="5:6">
      <c r="E1516" s="1"/>
      <c r="F1516" s="1"/>
    </row>
    <row r="1517" spans="5:6">
      <c r="E1517" s="1"/>
      <c r="F1517" s="1"/>
    </row>
    <row r="1518" spans="5:6">
      <c r="E1518" s="1"/>
      <c r="F1518" s="1"/>
    </row>
    <row r="1519" spans="5:6">
      <c r="E1519" s="1"/>
      <c r="F1519" s="1"/>
    </row>
    <row r="1520" spans="5:6">
      <c r="E1520" s="1"/>
      <c r="F1520" s="1"/>
    </row>
    <row r="1521" spans="5:6">
      <c r="E1521" s="1"/>
      <c r="F1521" s="1"/>
    </row>
    <row r="1522" spans="5:6">
      <c r="E1522" s="1"/>
      <c r="F1522" s="1"/>
    </row>
    <row r="1523" spans="5:6">
      <c r="E1523" s="1"/>
      <c r="F1523" s="1"/>
    </row>
    <row r="1524" spans="5:6">
      <c r="E1524" s="1"/>
      <c r="F1524" s="1"/>
    </row>
    <row r="1525" spans="5:6">
      <c r="E1525" s="1"/>
      <c r="F1525" s="1"/>
    </row>
    <row r="1526" spans="5:6">
      <c r="E1526" s="1"/>
      <c r="F1526" s="1"/>
    </row>
    <row r="1527" spans="5:6">
      <c r="E1527" s="1"/>
      <c r="F1527" s="1"/>
    </row>
    <row r="1528" spans="5:6">
      <c r="E1528" s="1"/>
      <c r="F1528" s="1"/>
    </row>
    <row r="1529" spans="5:6">
      <c r="E1529" s="1"/>
      <c r="F1529" s="1"/>
    </row>
    <row r="1530" spans="5:6">
      <c r="E1530" s="1"/>
      <c r="F1530" s="1"/>
    </row>
    <row r="1531" spans="5:6">
      <c r="E1531" s="1"/>
      <c r="F1531" s="1"/>
    </row>
    <row r="1532" spans="5:6">
      <c r="E1532" s="1"/>
      <c r="F1532" s="1"/>
    </row>
    <row r="1533" spans="5:6">
      <c r="E1533" s="1"/>
      <c r="F1533" s="1"/>
    </row>
    <row r="1534" spans="5:6">
      <c r="E1534" s="1"/>
      <c r="F1534" s="1"/>
    </row>
    <row r="1535" spans="5:6">
      <c r="E1535" s="1"/>
      <c r="F1535" s="1"/>
    </row>
    <row r="1536" spans="5:6">
      <c r="E1536" s="1"/>
      <c r="F1536" s="1"/>
    </row>
    <row r="1537" spans="5:6">
      <c r="E1537" s="1"/>
      <c r="F1537" s="1"/>
    </row>
    <row r="1538" spans="5:6">
      <c r="E1538" s="1"/>
      <c r="F1538" s="1"/>
    </row>
    <row r="1539" spans="5:6">
      <c r="E1539" s="1"/>
      <c r="F1539" s="1"/>
    </row>
    <row r="1540" spans="5:6">
      <c r="E1540" s="1"/>
      <c r="F1540" s="1"/>
    </row>
    <row r="1541" spans="5:6">
      <c r="E1541" s="1"/>
      <c r="F1541" s="1"/>
    </row>
    <row r="1542" spans="5:6">
      <c r="E1542" s="1"/>
      <c r="F1542" s="1"/>
    </row>
    <row r="1543" spans="5:6">
      <c r="E1543" s="1"/>
      <c r="F1543" s="1"/>
    </row>
    <row r="1544" spans="5:6">
      <c r="E1544" s="1"/>
      <c r="F1544" s="1"/>
    </row>
    <row r="1545" spans="5:6">
      <c r="E1545" s="1"/>
      <c r="F1545" s="1"/>
    </row>
    <row r="1546" spans="5:6">
      <c r="E1546" s="1"/>
      <c r="F1546" s="1"/>
    </row>
    <row r="1547" spans="5:6">
      <c r="E1547" s="1"/>
      <c r="F1547" s="1"/>
    </row>
    <row r="1548" spans="5:6">
      <c r="E1548" s="1"/>
      <c r="F1548" s="1"/>
    </row>
    <row r="1549" spans="5:6">
      <c r="E1549" s="1"/>
      <c r="F1549" s="1"/>
    </row>
    <row r="1550" spans="5:6">
      <c r="E1550" s="1"/>
      <c r="F1550" s="1"/>
    </row>
    <row r="1551" spans="5:6">
      <c r="E1551" s="1"/>
      <c r="F1551" s="1"/>
    </row>
    <row r="1552" spans="5:6">
      <c r="E1552" s="1"/>
      <c r="F1552" s="1"/>
    </row>
    <row r="1553" spans="5:6">
      <c r="E1553" s="1"/>
      <c r="F1553" s="1"/>
    </row>
    <row r="1554" spans="5:6">
      <c r="E1554" s="1"/>
      <c r="F1554" s="1"/>
    </row>
    <row r="1555" spans="5:6">
      <c r="E1555" s="1"/>
      <c r="F1555" s="1"/>
    </row>
    <row r="1556" spans="5:6">
      <c r="E1556" s="1"/>
      <c r="F1556" s="1"/>
    </row>
    <row r="1557" spans="5:6">
      <c r="E1557" s="1"/>
      <c r="F1557" s="1"/>
    </row>
    <row r="1558" spans="5:6">
      <c r="E1558" s="1"/>
      <c r="F1558" s="1"/>
    </row>
    <row r="1559" spans="5:6">
      <c r="E1559" s="1"/>
      <c r="F1559" s="1"/>
    </row>
    <row r="1560" spans="5:6">
      <c r="E1560" s="1"/>
      <c r="F1560" s="1"/>
    </row>
    <row r="1561" spans="5:6">
      <c r="E1561" s="1"/>
      <c r="F1561" s="1"/>
    </row>
    <row r="1562" spans="5:6">
      <c r="E1562" s="1"/>
      <c r="F1562" s="1"/>
    </row>
    <row r="1563" spans="5:6">
      <c r="E1563" s="1"/>
      <c r="F1563" s="1"/>
    </row>
    <row r="1564" spans="5:6">
      <c r="E1564" s="1"/>
      <c r="F1564" s="1"/>
    </row>
    <row r="1565" spans="5:6">
      <c r="E1565" s="1"/>
      <c r="F1565" s="1"/>
    </row>
    <row r="1566" spans="5:6">
      <c r="E1566" s="1"/>
      <c r="F1566" s="1"/>
    </row>
    <row r="1567" spans="5:6">
      <c r="E1567" s="1"/>
      <c r="F1567" s="1"/>
    </row>
    <row r="1568" spans="5:6">
      <c r="E1568" s="1"/>
      <c r="F1568" s="1"/>
    </row>
    <row r="1569" spans="5:6">
      <c r="E1569" s="1"/>
      <c r="F1569" s="1"/>
    </row>
    <row r="1570" spans="5:6">
      <c r="E1570" s="1"/>
      <c r="F1570" s="1"/>
    </row>
    <row r="1571" spans="5:6">
      <c r="E1571" s="1"/>
      <c r="F1571" s="1"/>
    </row>
    <row r="1572" spans="5:6">
      <c r="E1572" s="1"/>
      <c r="F1572" s="1"/>
    </row>
    <row r="1573" spans="5:6">
      <c r="E1573" s="1"/>
      <c r="F1573" s="1"/>
    </row>
    <row r="1574" spans="5:6">
      <c r="E1574" s="1"/>
      <c r="F1574" s="1"/>
    </row>
    <row r="1575" spans="5:6">
      <c r="E1575" s="1"/>
      <c r="F1575" s="1"/>
    </row>
    <row r="1576" spans="5:6">
      <c r="E1576" s="1"/>
      <c r="F1576" s="1"/>
    </row>
    <row r="1577" spans="5:6">
      <c r="E1577" s="1"/>
      <c r="F1577" s="1"/>
    </row>
    <row r="1578" spans="5:6">
      <c r="E1578" s="1"/>
      <c r="F1578" s="1"/>
    </row>
    <row r="1579" spans="5:6">
      <c r="E1579" s="1"/>
      <c r="F1579" s="1"/>
    </row>
    <row r="1580" spans="5:6">
      <c r="E1580" s="1"/>
      <c r="F1580" s="1"/>
    </row>
    <row r="1581" spans="5:6">
      <c r="E1581" s="1"/>
      <c r="F1581" s="1"/>
    </row>
    <row r="1582" spans="5:6">
      <c r="E1582" s="1"/>
      <c r="F1582" s="1"/>
    </row>
    <row r="1583" spans="5:6">
      <c r="E1583" s="1"/>
      <c r="F1583" s="1"/>
    </row>
    <row r="1584" spans="5:6">
      <c r="E1584" s="1"/>
      <c r="F1584" s="1"/>
    </row>
    <row r="1585" spans="5:6">
      <c r="E1585" s="1"/>
      <c r="F1585" s="1"/>
    </row>
    <row r="1586" spans="5:6">
      <c r="E1586" s="1"/>
      <c r="F1586" s="1"/>
    </row>
    <row r="1587" spans="5:6">
      <c r="E1587" s="1"/>
      <c r="F1587" s="1"/>
    </row>
    <row r="1588" spans="5:6">
      <c r="E1588" s="1"/>
      <c r="F1588" s="1"/>
    </row>
    <row r="1589" spans="5:6">
      <c r="E1589" s="1"/>
      <c r="F1589" s="1"/>
    </row>
    <row r="1590" spans="5:6">
      <c r="E1590" s="1"/>
      <c r="F1590" s="1"/>
    </row>
    <row r="1591" spans="5:6">
      <c r="E1591" s="1"/>
      <c r="F1591" s="1"/>
    </row>
    <row r="1592" spans="5:6">
      <c r="E1592" s="1"/>
      <c r="F1592" s="1"/>
    </row>
    <row r="1593" spans="5:6">
      <c r="E1593" s="1"/>
      <c r="F1593" s="1"/>
    </row>
    <row r="1594" spans="5:6">
      <c r="E1594" s="1"/>
      <c r="F1594" s="1"/>
    </row>
    <row r="1595" spans="5:6">
      <c r="E1595" s="1"/>
      <c r="F1595" s="1"/>
    </row>
    <row r="1596" spans="5:6">
      <c r="E1596" s="1"/>
      <c r="F1596" s="1"/>
    </row>
    <row r="1597" spans="5:6">
      <c r="E1597" s="1"/>
      <c r="F1597" s="1"/>
    </row>
    <row r="1598" spans="5:6">
      <c r="E1598" s="1"/>
      <c r="F1598" s="1"/>
    </row>
    <row r="1599" spans="5:6">
      <c r="E1599" s="1"/>
      <c r="F1599" s="1"/>
    </row>
    <row r="1600" spans="5:6">
      <c r="E1600" s="1"/>
      <c r="F1600" s="1"/>
    </row>
    <row r="1601" spans="5:6">
      <c r="E1601" s="1"/>
      <c r="F1601" s="1"/>
    </row>
    <row r="1602" spans="5:6">
      <c r="E1602" s="1"/>
      <c r="F1602" s="1"/>
    </row>
    <row r="1603" spans="5:6">
      <c r="E1603" s="1"/>
      <c r="F1603" s="1"/>
    </row>
    <row r="1604" spans="5:6">
      <c r="E1604" s="1"/>
      <c r="F1604" s="1"/>
    </row>
    <row r="1605" spans="5:6">
      <c r="E1605" s="1"/>
      <c r="F1605" s="1"/>
    </row>
    <row r="1606" spans="5:6">
      <c r="E1606" s="1"/>
      <c r="F1606" s="1"/>
    </row>
    <row r="1607" spans="5:6">
      <c r="E1607" s="1"/>
      <c r="F1607" s="1"/>
    </row>
    <row r="1608" spans="5:6">
      <c r="E1608" s="1"/>
      <c r="F1608" s="1"/>
    </row>
    <row r="1609" spans="5:6">
      <c r="E1609" s="1"/>
      <c r="F1609" s="1"/>
    </row>
    <row r="1610" spans="5:6">
      <c r="E1610" s="1"/>
      <c r="F1610" s="1"/>
    </row>
    <row r="1611" spans="5:6">
      <c r="E1611" s="1"/>
      <c r="F1611" s="1"/>
    </row>
    <row r="1612" spans="5:6">
      <c r="E1612" s="1"/>
      <c r="F1612" s="1"/>
    </row>
    <row r="1613" spans="5:6">
      <c r="E1613" s="1"/>
      <c r="F1613" s="1"/>
    </row>
    <row r="1614" spans="5:6">
      <c r="E1614" s="1"/>
      <c r="F1614" s="1"/>
    </row>
    <row r="1615" spans="5:6">
      <c r="E1615" s="1"/>
      <c r="F1615" s="1"/>
    </row>
    <row r="1616" spans="5:6">
      <c r="E1616" s="1"/>
      <c r="F1616" s="1"/>
    </row>
    <row r="1617" spans="5:6">
      <c r="E1617" s="1"/>
      <c r="F1617" s="1"/>
    </row>
    <row r="1618" spans="5:6">
      <c r="E1618" s="1"/>
      <c r="F1618" s="1"/>
    </row>
    <row r="1619" spans="5:6">
      <c r="E1619" s="1"/>
      <c r="F1619" s="1"/>
    </row>
    <row r="1620" spans="5:6">
      <c r="E1620" s="1"/>
      <c r="F1620" s="1"/>
    </row>
    <row r="1621" spans="5:6">
      <c r="E1621" s="1"/>
      <c r="F1621" s="1"/>
    </row>
    <row r="1622" spans="5:6">
      <c r="E1622" s="1"/>
      <c r="F1622" s="1"/>
    </row>
    <row r="1623" spans="5:6">
      <c r="E1623" s="1"/>
      <c r="F1623" s="1"/>
    </row>
    <row r="1624" spans="5:6">
      <c r="E1624" s="1"/>
      <c r="F1624" s="1"/>
    </row>
    <row r="1625" spans="5:6">
      <c r="E1625" s="1"/>
      <c r="F1625" s="1"/>
    </row>
    <row r="1626" spans="5:6">
      <c r="E1626" s="1"/>
      <c r="F1626" s="1"/>
    </row>
    <row r="1627" spans="5:6">
      <c r="E1627" s="1"/>
      <c r="F1627" s="1"/>
    </row>
    <row r="1628" spans="5:6">
      <c r="E1628" s="1"/>
      <c r="F1628" s="1"/>
    </row>
    <row r="1629" spans="5:6">
      <c r="E1629" s="1"/>
      <c r="F1629" s="1"/>
    </row>
    <row r="1630" spans="5:6">
      <c r="E1630" s="1"/>
      <c r="F1630" s="1"/>
    </row>
    <row r="1631" spans="5:6">
      <c r="E1631" s="1"/>
      <c r="F1631" s="1"/>
    </row>
    <row r="1632" spans="5:6">
      <c r="E1632" s="1"/>
      <c r="F1632" s="1"/>
    </row>
    <row r="1633" spans="5:6">
      <c r="E1633" s="1"/>
      <c r="F1633" s="1"/>
    </row>
    <row r="1634" spans="5:6">
      <c r="E1634" s="1"/>
      <c r="F1634" s="1"/>
    </row>
    <row r="1635" spans="5:6">
      <c r="E1635" s="1"/>
      <c r="F1635" s="1"/>
    </row>
    <row r="1636" spans="5:6">
      <c r="E1636" s="1"/>
      <c r="F1636" s="1"/>
    </row>
    <row r="1637" spans="5:6">
      <c r="E1637" s="1"/>
      <c r="F1637" s="1"/>
    </row>
    <row r="1638" spans="5:6">
      <c r="E1638" s="1"/>
      <c r="F1638" s="1"/>
    </row>
    <row r="1639" spans="5:6">
      <c r="E1639" s="1"/>
      <c r="F1639" s="1"/>
    </row>
    <row r="1640" spans="5:6">
      <c r="E1640" s="1"/>
      <c r="F1640" s="1"/>
    </row>
    <row r="1641" spans="5:6">
      <c r="E1641" s="1"/>
      <c r="F1641" s="1"/>
    </row>
    <row r="1642" spans="5:6">
      <c r="E1642" s="1"/>
      <c r="F1642" s="1"/>
    </row>
    <row r="1643" spans="5:6">
      <c r="E1643" s="1"/>
      <c r="F1643" s="1"/>
    </row>
    <row r="1644" spans="5:6">
      <c r="E1644" s="1"/>
      <c r="F1644" s="1"/>
    </row>
    <row r="1645" spans="5:6">
      <c r="E1645" s="1"/>
      <c r="F1645" s="1"/>
    </row>
    <row r="1646" spans="5:6">
      <c r="E1646" s="1"/>
      <c r="F1646" s="1"/>
    </row>
    <row r="1647" spans="5:6">
      <c r="E1647" s="1"/>
      <c r="F1647" s="1"/>
    </row>
    <row r="1648" spans="5:6">
      <c r="E1648" s="1"/>
      <c r="F1648" s="1"/>
    </row>
    <row r="1649" spans="5:6">
      <c r="E1649" s="1"/>
      <c r="F1649" s="1"/>
    </row>
    <row r="1650" spans="5:6">
      <c r="E1650" s="1"/>
      <c r="F1650" s="1"/>
    </row>
    <row r="1651" spans="5:6">
      <c r="E1651" s="1"/>
      <c r="F1651" s="1"/>
    </row>
    <row r="1652" spans="5:6">
      <c r="E1652" s="1"/>
      <c r="F1652" s="1"/>
    </row>
    <row r="1653" spans="5:6">
      <c r="E1653" s="1"/>
      <c r="F1653" s="1"/>
    </row>
    <row r="1654" spans="5:6">
      <c r="E1654" s="1"/>
      <c r="F1654" s="1"/>
    </row>
    <row r="1655" spans="5:6">
      <c r="E1655" s="1"/>
      <c r="F1655" s="1"/>
    </row>
    <row r="1656" spans="5:6">
      <c r="E1656" s="1"/>
      <c r="F1656" s="1"/>
    </row>
    <row r="1657" spans="5:6">
      <c r="E1657" s="1"/>
      <c r="F1657" s="1"/>
    </row>
    <row r="1658" spans="5:6">
      <c r="E1658" s="1"/>
      <c r="F1658" s="1"/>
    </row>
    <row r="1659" spans="5:6">
      <c r="E1659" s="1"/>
      <c r="F1659" s="1"/>
    </row>
    <row r="1660" spans="5:6">
      <c r="E1660" s="1"/>
      <c r="F1660" s="1"/>
    </row>
    <row r="1661" spans="5:6">
      <c r="E1661" s="1"/>
      <c r="F1661" s="1"/>
    </row>
    <row r="1662" spans="5:6">
      <c r="E1662" s="1"/>
      <c r="F1662" s="1"/>
    </row>
    <row r="1663" spans="5:6">
      <c r="E1663" s="1"/>
      <c r="F1663" s="1"/>
    </row>
    <row r="1664" spans="5:6">
      <c r="E1664" s="1"/>
      <c r="F1664" s="1"/>
    </row>
    <row r="1665" spans="5:6">
      <c r="E1665" s="1"/>
      <c r="F1665" s="1"/>
    </row>
    <row r="1666" spans="5:6">
      <c r="E1666" s="1"/>
      <c r="F1666" s="1"/>
    </row>
    <row r="1667" spans="5:6">
      <c r="E1667" s="1"/>
      <c r="F1667" s="1"/>
    </row>
    <row r="1668" spans="5:6">
      <c r="E1668" s="1"/>
      <c r="F1668" s="1"/>
    </row>
    <row r="1669" spans="5:6">
      <c r="E1669" s="1"/>
      <c r="F1669" s="1"/>
    </row>
    <row r="1670" spans="5:6">
      <c r="E1670" s="1"/>
      <c r="F1670" s="1"/>
    </row>
    <row r="1671" spans="5:6">
      <c r="E1671" s="1"/>
      <c r="F1671" s="1"/>
    </row>
    <row r="1672" spans="5:6">
      <c r="E1672" s="1"/>
      <c r="F1672" s="1"/>
    </row>
    <row r="1673" spans="5:6">
      <c r="E1673" s="1"/>
      <c r="F1673" s="1"/>
    </row>
    <row r="1674" spans="5:6">
      <c r="E1674" s="1"/>
      <c r="F1674" s="1"/>
    </row>
    <row r="1675" spans="5:6">
      <c r="E1675" s="1"/>
      <c r="F1675" s="1"/>
    </row>
    <row r="1676" spans="5:6">
      <c r="E1676" s="1"/>
      <c r="F1676" s="1"/>
    </row>
    <row r="1677" spans="5:6">
      <c r="E1677" s="1"/>
      <c r="F1677" s="1"/>
    </row>
    <row r="1678" spans="5:6">
      <c r="E1678" s="1"/>
      <c r="F1678" s="1"/>
    </row>
    <row r="1679" spans="5:6">
      <c r="E1679" s="1"/>
      <c r="F1679" s="1"/>
    </row>
    <row r="1680" spans="5:6">
      <c r="E1680" s="1"/>
      <c r="F1680" s="1"/>
    </row>
    <row r="1681" spans="5:6">
      <c r="E1681" s="1"/>
      <c r="F1681" s="1"/>
    </row>
    <row r="1682" spans="5:6">
      <c r="E1682" s="1"/>
      <c r="F1682" s="1"/>
    </row>
    <row r="1683" spans="5:6">
      <c r="E1683" s="1"/>
      <c r="F1683" s="1"/>
    </row>
    <row r="1684" spans="5:6">
      <c r="E1684" s="1"/>
      <c r="F1684" s="1"/>
    </row>
    <row r="1685" spans="5:6">
      <c r="E1685" s="1"/>
      <c r="F1685" s="1"/>
    </row>
    <row r="1686" spans="5:6">
      <c r="E1686" s="1"/>
      <c r="F1686" s="1"/>
    </row>
    <row r="1687" spans="5:6">
      <c r="E1687" s="1"/>
      <c r="F1687" s="1"/>
    </row>
    <row r="1688" spans="5:6">
      <c r="E1688" s="1"/>
      <c r="F1688" s="1"/>
    </row>
    <row r="1689" spans="5:6">
      <c r="E1689" s="1"/>
      <c r="F1689" s="1"/>
    </row>
    <row r="1690" spans="5:6">
      <c r="E1690" s="1"/>
      <c r="F1690" s="1"/>
    </row>
    <row r="1691" spans="5:6">
      <c r="E1691" s="1"/>
      <c r="F1691" s="1"/>
    </row>
    <row r="1692" spans="5:6">
      <c r="E1692" s="1"/>
      <c r="F1692" s="1"/>
    </row>
    <row r="1693" spans="5:6">
      <c r="E1693" s="1"/>
      <c r="F1693" s="1"/>
    </row>
    <row r="1694" spans="5:6">
      <c r="E1694" s="1"/>
      <c r="F1694" s="1"/>
    </row>
    <row r="1695" spans="5:6">
      <c r="E1695" s="1"/>
      <c r="F1695" s="1"/>
    </row>
    <row r="1696" spans="5:6">
      <c r="E1696" s="1"/>
      <c r="F1696" s="1"/>
    </row>
    <row r="1697" spans="5:6">
      <c r="E1697" s="1"/>
      <c r="F1697" s="1"/>
    </row>
    <row r="1698" spans="5:6">
      <c r="E1698" s="1"/>
      <c r="F1698" s="1"/>
    </row>
    <row r="1699" spans="5:6">
      <c r="E1699" s="1"/>
      <c r="F1699" s="1"/>
    </row>
    <row r="1700" spans="5:6">
      <c r="E1700" s="1"/>
      <c r="F1700" s="1"/>
    </row>
    <row r="1701" spans="5:6">
      <c r="E1701" s="1"/>
      <c r="F1701" s="1"/>
    </row>
    <row r="1702" spans="5:6">
      <c r="E1702" s="1"/>
      <c r="F1702" s="1"/>
    </row>
    <row r="1703" spans="5:6">
      <c r="E1703" s="1"/>
      <c r="F1703" s="1"/>
    </row>
    <row r="1704" spans="5:6">
      <c r="E1704" s="1"/>
      <c r="F1704" s="1"/>
    </row>
    <row r="1705" spans="5:6">
      <c r="E1705" s="1"/>
      <c r="F1705" s="1"/>
    </row>
    <row r="1706" spans="5:6">
      <c r="E1706" s="1"/>
      <c r="F1706" s="1"/>
    </row>
    <row r="1707" spans="5:6">
      <c r="E1707" s="1"/>
      <c r="F1707" s="1"/>
    </row>
    <row r="1708" spans="5:6">
      <c r="E1708" s="1"/>
      <c r="F1708" s="1"/>
    </row>
    <row r="1709" spans="5:6">
      <c r="E1709" s="1"/>
      <c r="F1709" s="1"/>
    </row>
    <row r="1710" spans="5:6">
      <c r="E1710" s="1"/>
      <c r="F1710" s="1"/>
    </row>
    <row r="1711" spans="5:6">
      <c r="E1711" s="1"/>
      <c r="F1711" s="1"/>
    </row>
    <row r="1712" spans="5:6">
      <c r="E1712" s="1"/>
      <c r="F1712" s="1"/>
    </row>
    <row r="1713" spans="5:6">
      <c r="E1713" s="1"/>
      <c r="F1713" s="1"/>
    </row>
    <row r="1714" spans="5:6">
      <c r="E1714" s="1"/>
      <c r="F1714" s="1"/>
    </row>
    <row r="1715" spans="5:6">
      <c r="E1715" s="1"/>
      <c r="F1715" s="1"/>
    </row>
    <row r="1716" spans="5:6">
      <c r="E1716" s="1"/>
      <c r="F1716" s="1"/>
    </row>
    <row r="1717" spans="5:6">
      <c r="E1717" s="1"/>
      <c r="F1717" s="1"/>
    </row>
    <row r="1718" spans="5:6">
      <c r="E1718" s="1"/>
      <c r="F1718" s="1"/>
    </row>
    <row r="1719" spans="5:6">
      <c r="E1719" s="1"/>
      <c r="F1719" s="1"/>
    </row>
    <row r="1720" spans="5:6">
      <c r="E1720" s="1"/>
      <c r="F1720" s="1"/>
    </row>
    <row r="1721" spans="5:6">
      <c r="E1721" s="1"/>
      <c r="F1721" s="1"/>
    </row>
    <row r="1722" spans="5:6">
      <c r="E1722" s="1"/>
      <c r="F1722" s="1"/>
    </row>
    <row r="1723" spans="5:6">
      <c r="E1723" s="1"/>
      <c r="F1723" s="1"/>
    </row>
    <row r="1724" spans="5:6">
      <c r="E1724" s="1"/>
      <c r="F1724" s="1"/>
    </row>
    <row r="1725" spans="5:6">
      <c r="E1725" s="1"/>
      <c r="F1725" s="1"/>
    </row>
    <row r="1726" spans="5:6">
      <c r="E1726" s="1"/>
      <c r="F1726" s="1"/>
    </row>
    <row r="1727" spans="5:6">
      <c r="E1727" s="1"/>
      <c r="F1727" s="1"/>
    </row>
    <row r="1728" spans="5:6">
      <c r="E1728" s="1"/>
      <c r="F1728" s="1"/>
    </row>
    <row r="1729" spans="5:6">
      <c r="E1729" s="1"/>
      <c r="F1729" s="1"/>
    </row>
    <row r="1730" spans="5:6">
      <c r="E1730" s="1"/>
      <c r="F1730" s="1"/>
    </row>
    <row r="1731" spans="5:6">
      <c r="E1731" s="1"/>
      <c r="F1731" s="1"/>
    </row>
    <row r="1732" spans="5:6">
      <c r="E1732" s="1"/>
      <c r="F1732" s="1"/>
    </row>
    <row r="1733" spans="5:6">
      <c r="E1733" s="1"/>
      <c r="F1733" s="1"/>
    </row>
    <row r="1734" spans="5:6">
      <c r="E1734" s="1"/>
      <c r="F1734" s="1"/>
    </row>
    <row r="1735" spans="5:6">
      <c r="E1735" s="1"/>
      <c r="F1735" s="1"/>
    </row>
    <row r="1736" spans="5:6">
      <c r="E1736" s="1"/>
      <c r="F1736" s="1"/>
    </row>
    <row r="1737" spans="5:6">
      <c r="E1737" s="1"/>
      <c r="F1737" s="1"/>
    </row>
    <row r="1738" spans="5:6">
      <c r="E1738" s="1"/>
      <c r="F1738" s="1"/>
    </row>
    <row r="1739" spans="5:6">
      <c r="E1739" s="1"/>
      <c r="F1739" s="1"/>
    </row>
    <row r="1740" spans="5:6">
      <c r="E1740" s="1"/>
      <c r="F1740" s="1"/>
    </row>
    <row r="1741" spans="5:6">
      <c r="E1741" s="1"/>
      <c r="F1741" s="1"/>
    </row>
    <row r="1742" spans="5:6">
      <c r="E1742" s="1"/>
      <c r="F1742" s="1"/>
    </row>
    <row r="1743" spans="5:6">
      <c r="E1743" s="1"/>
      <c r="F1743" s="1"/>
    </row>
    <row r="1744" spans="5:6">
      <c r="E1744" s="1"/>
      <c r="F1744" s="1"/>
    </row>
    <row r="1745" spans="5:6">
      <c r="E1745" s="1"/>
      <c r="F1745" s="1"/>
    </row>
    <row r="1746" spans="5:6">
      <c r="E1746" s="1"/>
      <c r="F1746" s="1"/>
    </row>
    <row r="1747" spans="5:6">
      <c r="E1747" s="1"/>
      <c r="F1747" s="1"/>
    </row>
    <row r="1748" spans="5:6">
      <c r="E1748" s="1"/>
      <c r="F1748" s="1"/>
    </row>
    <row r="1749" spans="5:6">
      <c r="E1749" s="1"/>
      <c r="F1749" s="1"/>
    </row>
    <row r="1750" spans="5:6">
      <c r="E1750" s="1"/>
      <c r="F1750" s="1"/>
    </row>
    <row r="1751" spans="5:6">
      <c r="E1751" s="1"/>
      <c r="F1751" s="1"/>
    </row>
    <row r="1752" spans="5:6">
      <c r="E1752" s="1"/>
      <c r="F1752" s="1"/>
    </row>
    <row r="1753" spans="5:6">
      <c r="E1753" s="1"/>
      <c r="F1753" s="1"/>
    </row>
    <row r="1754" spans="5:6">
      <c r="E1754" s="1"/>
      <c r="F1754" s="1"/>
    </row>
    <row r="1755" spans="5:6">
      <c r="E1755" s="1"/>
      <c r="F1755" s="1"/>
    </row>
    <row r="1756" spans="5:6">
      <c r="E1756" s="1"/>
      <c r="F1756" s="1"/>
    </row>
    <row r="1757" spans="5:6">
      <c r="E1757" s="1"/>
      <c r="F1757" s="1"/>
    </row>
    <row r="1758" spans="5:6">
      <c r="E1758" s="1"/>
      <c r="F1758" s="1"/>
    </row>
    <row r="1759" spans="5:6">
      <c r="E1759" s="1"/>
      <c r="F1759" s="1"/>
    </row>
    <row r="1760" spans="5:6">
      <c r="E1760" s="1"/>
      <c r="F1760" s="1"/>
    </row>
    <row r="1761" spans="5:6">
      <c r="E1761" s="1"/>
      <c r="F1761" s="1"/>
    </row>
    <row r="1762" spans="5:6">
      <c r="E1762" s="1"/>
      <c r="F1762" s="1"/>
    </row>
    <row r="1763" spans="5:6">
      <c r="E1763" s="1"/>
      <c r="F1763" s="1"/>
    </row>
    <row r="1764" spans="5:6">
      <c r="E1764" s="1"/>
      <c r="F1764" s="1"/>
    </row>
    <row r="1765" spans="5:6">
      <c r="E1765" s="1"/>
      <c r="F1765" s="1"/>
    </row>
    <row r="1766" spans="5:6">
      <c r="E1766" s="1"/>
      <c r="F1766" s="1"/>
    </row>
    <row r="1767" spans="5:6">
      <c r="E1767" s="1"/>
      <c r="F1767" s="1"/>
    </row>
    <row r="1768" spans="5:6">
      <c r="E1768" s="1"/>
      <c r="F1768" s="1"/>
    </row>
    <row r="1769" spans="5:6">
      <c r="E1769" s="1"/>
      <c r="F1769" s="1"/>
    </row>
    <row r="1770" spans="5:6">
      <c r="E1770" s="1"/>
      <c r="F1770" s="1"/>
    </row>
    <row r="1771" spans="5:6">
      <c r="E1771" s="1"/>
      <c r="F1771" s="1"/>
    </row>
    <row r="1772" spans="5:6">
      <c r="E1772" s="1"/>
      <c r="F1772" s="1"/>
    </row>
    <row r="1773" spans="5:6">
      <c r="E1773" s="1"/>
      <c r="F1773" s="1"/>
    </row>
    <row r="1774" spans="5:6">
      <c r="E1774" s="1"/>
      <c r="F1774" s="1"/>
    </row>
    <row r="1775" spans="5:6">
      <c r="E1775" s="1"/>
      <c r="F1775" s="1"/>
    </row>
    <row r="1776" spans="5:6">
      <c r="E1776" s="1"/>
      <c r="F1776" s="1"/>
    </row>
    <row r="1777" spans="5:6">
      <c r="E1777" s="1"/>
      <c r="F1777" s="1"/>
    </row>
    <row r="1778" spans="5:6">
      <c r="E1778" s="1"/>
      <c r="F1778" s="1"/>
    </row>
    <row r="1779" spans="5:6">
      <c r="E1779" s="1"/>
      <c r="F1779" s="1"/>
    </row>
    <row r="1780" spans="5:6">
      <c r="E1780" s="1"/>
      <c r="F1780" s="1"/>
    </row>
    <row r="1781" spans="5:6">
      <c r="E1781" s="1"/>
      <c r="F1781" s="1"/>
    </row>
    <row r="1782" spans="5:6">
      <c r="E1782" s="1"/>
      <c r="F1782" s="1"/>
    </row>
    <row r="1783" spans="5:6">
      <c r="E1783" s="1"/>
      <c r="F1783" s="1"/>
    </row>
    <row r="1784" spans="5:6">
      <c r="E1784" s="1"/>
      <c r="F1784" s="1"/>
    </row>
    <row r="1785" spans="5:6">
      <c r="E1785" s="1"/>
      <c r="F1785" s="1"/>
    </row>
    <row r="1786" spans="5:6">
      <c r="E1786" s="1"/>
      <c r="F1786" s="1"/>
    </row>
    <row r="1787" spans="5:6">
      <c r="E1787" s="1"/>
      <c r="F1787" s="1"/>
    </row>
    <row r="1788" spans="5:6">
      <c r="E1788" s="1"/>
      <c r="F1788" s="1"/>
    </row>
    <row r="1789" spans="5:6">
      <c r="E1789" s="1"/>
      <c r="F1789" s="1"/>
    </row>
    <row r="1790" spans="5:6">
      <c r="E1790" s="1"/>
      <c r="F1790" s="1"/>
    </row>
    <row r="1791" spans="5:6">
      <c r="E1791" s="1"/>
      <c r="F1791" s="1"/>
    </row>
    <row r="1792" spans="5:6">
      <c r="E1792" s="1"/>
      <c r="F1792" s="1"/>
    </row>
    <row r="1793" spans="5:6">
      <c r="E1793" s="1"/>
      <c r="F1793" s="1"/>
    </row>
    <row r="1794" spans="5:6">
      <c r="E1794" s="1"/>
      <c r="F1794" s="1"/>
    </row>
    <row r="1795" spans="5:6">
      <c r="E1795" s="1"/>
      <c r="F1795" s="1"/>
    </row>
    <row r="1796" spans="5:6">
      <c r="E1796" s="1"/>
      <c r="F1796" s="1"/>
    </row>
    <row r="1797" spans="5:6">
      <c r="E1797" s="1"/>
      <c r="F1797" s="1"/>
    </row>
    <row r="1798" spans="5:6">
      <c r="E1798" s="1"/>
      <c r="F1798" s="1"/>
    </row>
    <row r="1799" spans="5:6">
      <c r="E1799" s="1"/>
      <c r="F1799" s="1"/>
    </row>
    <row r="1800" spans="5:6">
      <c r="E1800" s="1"/>
      <c r="F1800" s="1"/>
    </row>
    <row r="1801" spans="5:6">
      <c r="E1801" s="1"/>
      <c r="F1801" s="1"/>
    </row>
    <row r="1802" spans="5:6">
      <c r="E1802" s="1"/>
      <c r="F1802" s="1"/>
    </row>
    <row r="1803" spans="5:6">
      <c r="E1803" s="1"/>
      <c r="F1803" s="1"/>
    </row>
    <row r="1804" spans="5:6">
      <c r="E1804" s="1"/>
      <c r="F1804" s="1"/>
    </row>
    <row r="1805" spans="5:6">
      <c r="E1805" s="1"/>
      <c r="F1805" s="1"/>
    </row>
    <row r="1806" spans="5:6">
      <c r="E1806" s="1"/>
      <c r="F1806" s="1"/>
    </row>
    <row r="1807" spans="5:6">
      <c r="E1807" s="1"/>
      <c r="F1807" s="1"/>
    </row>
    <row r="1808" spans="5:6">
      <c r="E1808" s="1"/>
      <c r="F1808" s="1"/>
    </row>
    <row r="1809" spans="5:6">
      <c r="E1809" s="1"/>
      <c r="F1809" s="1"/>
    </row>
    <row r="1810" spans="5:6">
      <c r="E1810" s="1"/>
      <c r="F1810" s="1"/>
    </row>
    <row r="1811" spans="5:6">
      <c r="E1811" s="1"/>
      <c r="F1811" s="1"/>
    </row>
    <row r="1812" spans="5:6">
      <c r="E1812" s="1"/>
      <c r="F1812" s="1"/>
    </row>
    <row r="1813" spans="5:6">
      <c r="E1813" s="1"/>
      <c r="F1813" s="1"/>
    </row>
    <row r="1814" spans="5:6">
      <c r="E1814" s="1"/>
      <c r="F1814" s="1"/>
    </row>
    <row r="1815" spans="5:6">
      <c r="E1815" s="1"/>
      <c r="F1815" s="1"/>
    </row>
    <row r="1816" spans="5:6">
      <c r="E1816" s="1"/>
      <c r="F1816" s="1"/>
    </row>
    <row r="1817" spans="5:6">
      <c r="E1817" s="1"/>
      <c r="F1817" s="1"/>
    </row>
    <row r="1818" spans="5:6">
      <c r="E1818" s="1"/>
      <c r="F1818" s="1"/>
    </row>
    <row r="1819" spans="5:6">
      <c r="E1819" s="1"/>
      <c r="F1819" s="1"/>
    </row>
    <row r="1820" spans="5:6">
      <c r="E1820" s="1"/>
      <c r="F1820" s="1"/>
    </row>
    <row r="1821" spans="5:6">
      <c r="E1821" s="1"/>
      <c r="F1821" s="1"/>
    </row>
    <row r="1822" spans="5:6">
      <c r="E1822" s="1"/>
      <c r="F1822" s="1"/>
    </row>
    <row r="1823" spans="5:6">
      <c r="E1823" s="1"/>
      <c r="F1823" s="1"/>
    </row>
    <row r="1824" spans="5:6">
      <c r="E1824" s="1"/>
      <c r="F1824" s="1"/>
    </row>
    <row r="1825" spans="5:6">
      <c r="E1825" s="1"/>
      <c r="F1825" s="1"/>
    </row>
    <row r="1826" spans="5:6">
      <c r="E1826" s="1"/>
      <c r="F1826" s="1"/>
    </row>
    <row r="1827" spans="5:6">
      <c r="E1827" s="1"/>
      <c r="F1827" s="1"/>
    </row>
    <row r="1828" spans="5:6">
      <c r="E1828" s="1"/>
      <c r="F1828" s="1"/>
    </row>
    <row r="1829" spans="5:6">
      <c r="E1829" s="1"/>
      <c r="F1829" s="1"/>
    </row>
    <row r="1830" spans="5:6">
      <c r="E1830" s="1"/>
      <c r="F1830" s="1"/>
    </row>
    <row r="1831" spans="5:6">
      <c r="E1831" s="1"/>
      <c r="F1831" s="1"/>
    </row>
    <row r="1832" spans="5:6">
      <c r="E1832" s="1"/>
      <c r="F1832" s="1"/>
    </row>
    <row r="1833" spans="5:6">
      <c r="E1833" s="1"/>
      <c r="F1833" s="1"/>
    </row>
    <row r="1834" spans="5:6">
      <c r="E1834" s="1"/>
      <c r="F1834" s="1"/>
    </row>
    <row r="1835" spans="5:6">
      <c r="E1835" s="1"/>
      <c r="F1835" s="1"/>
    </row>
    <row r="1836" spans="5:6">
      <c r="E1836" s="1"/>
      <c r="F1836" s="1"/>
    </row>
    <row r="1837" spans="5:6">
      <c r="E1837" s="1"/>
      <c r="F1837" s="1"/>
    </row>
    <row r="1838" spans="5:6">
      <c r="E1838" s="1"/>
      <c r="F1838" s="1"/>
    </row>
    <row r="1839" spans="5:6">
      <c r="E1839" s="1"/>
      <c r="F1839" s="1"/>
    </row>
    <row r="1840" spans="5:6">
      <c r="E1840" s="1"/>
      <c r="F1840" s="1"/>
    </row>
    <row r="1841" spans="5:6">
      <c r="E1841" s="1"/>
      <c r="F1841" s="1"/>
    </row>
    <row r="1842" spans="5:6">
      <c r="E1842" s="1"/>
      <c r="F1842" s="1"/>
    </row>
    <row r="1843" spans="5:6">
      <c r="E1843" s="1"/>
      <c r="F1843" s="1"/>
    </row>
    <row r="1844" spans="5:6">
      <c r="E1844" s="1"/>
      <c r="F1844" s="1"/>
    </row>
    <row r="1845" spans="5:6">
      <c r="E1845" s="1"/>
      <c r="F1845" s="1"/>
    </row>
    <row r="1846" spans="5:6">
      <c r="E1846" s="1"/>
      <c r="F1846" s="1"/>
    </row>
    <row r="1847" spans="5:6">
      <c r="E1847" s="1"/>
      <c r="F1847" s="1"/>
    </row>
    <row r="1848" spans="5:6">
      <c r="E1848" s="1"/>
      <c r="F1848" s="1"/>
    </row>
    <row r="1849" spans="5:6">
      <c r="E1849" s="1"/>
      <c r="F1849" s="1"/>
    </row>
    <row r="1850" spans="5:6">
      <c r="E1850" s="1"/>
      <c r="F1850" s="1"/>
    </row>
    <row r="1851" spans="5:6">
      <c r="E1851" s="1"/>
      <c r="F1851" s="1"/>
    </row>
    <row r="1852" spans="5:6">
      <c r="E1852" s="1"/>
      <c r="F1852" s="1"/>
    </row>
    <row r="1853" spans="5:6">
      <c r="E1853" s="1"/>
      <c r="F1853" s="1"/>
    </row>
    <row r="1854" spans="5:6">
      <c r="E1854" s="1"/>
      <c r="F1854" s="1"/>
    </row>
    <row r="1855" spans="5:6">
      <c r="E1855" s="1"/>
      <c r="F1855" s="1"/>
    </row>
    <row r="1856" spans="5:6">
      <c r="E1856" s="1"/>
      <c r="F1856" s="1"/>
    </row>
    <row r="1857" spans="5:6">
      <c r="E1857" s="1"/>
      <c r="F1857" s="1"/>
    </row>
    <row r="1858" spans="5:6">
      <c r="E1858" s="1"/>
      <c r="F1858" s="1"/>
    </row>
    <row r="1859" spans="5:6">
      <c r="E1859" s="1"/>
      <c r="F1859" s="1"/>
    </row>
    <row r="1860" spans="5:6">
      <c r="E1860" s="1"/>
      <c r="F1860" s="1"/>
    </row>
    <row r="1861" spans="5:6">
      <c r="E1861" s="1"/>
      <c r="F1861" s="1"/>
    </row>
    <row r="1862" spans="5:6">
      <c r="E1862" s="1"/>
      <c r="F1862" s="1"/>
    </row>
    <row r="1863" spans="5:6">
      <c r="E1863" s="1"/>
      <c r="F1863" s="1"/>
    </row>
    <row r="1864" spans="5:6">
      <c r="E1864" s="1"/>
      <c r="F1864" s="1"/>
    </row>
    <row r="1865" spans="5:6">
      <c r="E1865" s="1"/>
      <c r="F1865" s="1"/>
    </row>
    <row r="1866" spans="5:6">
      <c r="E1866" s="1"/>
      <c r="F1866" s="1"/>
    </row>
    <row r="1867" spans="5:6">
      <c r="E1867" s="1"/>
      <c r="F1867" s="1"/>
    </row>
    <row r="1868" spans="5:6">
      <c r="E1868" s="1"/>
      <c r="F1868" s="1"/>
    </row>
    <row r="1869" spans="5:6">
      <c r="E1869" s="1"/>
      <c r="F1869" s="1"/>
    </row>
    <row r="1870" spans="5:6">
      <c r="E1870" s="1"/>
      <c r="F1870" s="1"/>
    </row>
    <row r="1871" spans="5:6">
      <c r="E1871" s="1"/>
      <c r="F1871" s="1"/>
    </row>
    <row r="1872" spans="5:6">
      <c r="E1872" s="1"/>
      <c r="F1872" s="1"/>
    </row>
    <row r="1873" spans="5:6">
      <c r="E1873" s="1"/>
      <c r="F1873" s="1"/>
    </row>
    <row r="1874" spans="5:6">
      <c r="E1874" s="1"/>
      <c r="F1874" s="1"/>
    </row>
    <row r="1875" spans="5:6">
      <c r="E1875" s="1"/>
      <c r="F1875" s="1"/>
    </row>
    <row r="1876" spans="5:6">
      <c r="E1876" s="1"/>
      <c r="F1876" s="1"/>
    </row>
    <row r="1877" spans="5:6">
      <c r="E1877" s="1"/>
      <c r="F1877" s="1"/>
    </row>
    <row r="1878" spans="5:6">
      <c r="E1878" s="1"/>
      <c r="F1878" s="1"/>
    </row>
    <row r="1879" spans="5:6">
      <c r="E1879" s="1"/>
      <c r="F1879" s="1"/>
    </row>
    <row r="1880" spans="5:6">
      <c r="E1880" s="1"/>
      <c r="F1880" s="1"/>
    </row>
    <row r="1881" spans="5:6">
      <c r="E1881" s="1"/>
      <c r="F1881" s="1"/>
    </row>
    <row r="1882" spans="5:6">
      <c r="E1882" s="1"/>
      <c r="F1882" s="1"/>
    </row>
    <row r="1883" spans="5:6">
      <c r="E1883" s="1"/>
      <c r="F1883" s="1"/>
    </row>
    <row r="1884" spans="5:6">
      <c r="E1884" s="1"/>
      <c r="F1884" s="1"/>
    </row>
    <row r="1885" spans="5:6">
      <c r="E1885" s="1"/>
      <c r="F1885" s="1"/>
    </row>
    <row r="1886" spans="5:6">
      <c r="E1886" s="1"/>
      <c r="F1886" s="1"/>
    </row>
    <row r="1887" spans="5:6">
      <c r="E1887" s="1"/>
      <c r="F1887" s="1"/>
    </row>
    <row r="1888" spans="5:6">
      <c r="E1888" s="1"/>
      <c r="F1888" s="1"/>
    </row>
    <row r="1889" spans="5:6">
      <c r="E1889" s="1"/>
      <c r="F1889" s="1"/>
    </row>
    <row r="1890" spans="5:6">
      <c r="E1890" s="1"/>
      <c r="F1890" s="1"/>
    </row>
    <row r="1891" spans="5:6">
      <c r="E1891" s="1"/>
      <c r="F1891" s="1"/>
    </row>
    <row r="1892" spans="5:6">
      <c r="E1892" s="1"/>
      <c r="F1892" s="1"/>
    </row>
    <row r="1893" spans="5:6">
      <c r="E1893" s="1"/>
      <c r="F1893" s="1"/>
    </row>
    <row r="1894" spans="5:6">
      <c r="E1894" s="1"/>
      <c r="F1894" s="1"/>
    </row>
    <row r="1895" spans="5:6">
      <c r="E1895" s="1"/>
      <c r="F1895" s="1"/>
    </row>
    <row r="1896" spans="5:6">
      <c r="E1896" s="1"/>
      <c r="F1896" s="1"/>
    </row>
    <row r="1897" spans="5:6">
      <c r="E1897" s="1"/>
      <c r="F1897" s="1"/>
    </row>
    <row r="1898" spans="5:6">
      <c r="E1898" s="1"/>
      <c r="F1898" s="1"/>
    </row>
    <row r="1899" spans="5:6">
      <c r="E1899" s="1"/>
      <c r="F1899" s="1"/>
    </row>
    <row r="1900" spans="5:6">
      <c r="E1900" s="1"/>
      <c r="F1900" s="1"/>
    </row>
    <row r="1901" spans="5:6">
      <c r="E1901" s="1"/>
      <c r="F1901" s="1"/>
    </row>
    <row r="1902" spans="5:6">
      <c r="E1902" s="1"/>
      <c r="F1902" s="1"/>
    </row>
    <row r="1903" spans="5:6">
      <c r="E1903" s="1"/>
      <c r="F1903" s="1"/>
    </row>
    <row r="1904" spans="5:6">
      <c r="E1904" s="1"/>
      <c r="F1904" s="1"/>
    </row>
    <row r="1905" spans="5:6">
      <c r="E1905" s="1"/>
      <c r="F1905" s="1"/>
    </row>
    <row r="1906" spans="5:6">
      <c r="E1906" s="1"/>
      <c r="F1906" s="1"/>
    </row>
    <row r="1907" spans="5:6">
      <c r="E1907" s="1"/>
      <c r="F1907" s="1"/>
    </row>
    <row r="1908" spans="5:6">
      <c r="E1908" s="1"/>
      <c r="F1908" s="1"/>
    </row>
    <row r="1909" spans="5:6">
      <c r="E1909" s="1"/>
      <c r="F1909" s="1"/>
    </row>
    <row r="1910" spans="5:6">
      <c r="E1910" s="1"/>
      <c r="F1910" s="1"/>
    </row>
    <row r="1911" spans="5:6">
      <c r="E1911" s="1"/>
      <c r="F1911" s="1"/>
    </row>
    <row r="1912" spans="5:6">
      <c r="E1912" s="1"/>
      <c r="F1912" s="1"/>
    </row>
    <row r="1913" spans="5:6">
      <c r="E1913" s="1"/>
      <c r="F1913" s="1"/>
    </row>
    <row r="1914" spans="5:6">
      <c r="E1914" s="1"/>
      <c r="F1914" s="1"/>
    </row>
    <row r="1915" spans="5:6">
      <c r="E1915" s="1"/>
      <c r="F1915" s="1"/>
    </row>
    <row r="1916" spans="5:6">
      <c r="E1916" s="1"/>
      <c r="F1916" s="1"/>
    </row>
    <row r="1917" spans="5:6">
      <c r="E1917" s="1"/>
      <c r="F1917" s="1"/>
    </row>
    <row r="1918" spans="5:6">
      <c r="E1918" s="1"/>
      <c r="F1918" s="1"/>
    </row>
    <row r="1919" spans="5:6">
      <c r="E1919" s="1"/>
      <c r="F1919" s="1"/>
    </row>
    <row r="1920" spans="5:6">
      <c r="E1920" s="1"/>
      <c r="F1920" s="1"/>
    </row>
    <row r="1921" spans="5:6">
      <c r="E1921" s="1"/>
      <c r="F1921" s="1"/>
    </row>
    <row r="1922" spans="5:6">
      <c r="E1922" s="1"/>
      <c r="F1922" s="1"/>
    </row>
    <row r="1923" spans="5:6">
      <c r="E1923" s="1"/>
      <c r="F1923" s="1"/>
    </row>
    <row r="1924" spans="5:6">
      <c r="E1924" s="1"/>
      <c r="F1924" s="1"/>
    </row>
    <row r="1925" spans="5:6">
      <c r="E1925" s="1"/>
      <c r="F1925" s="1"/>
    </row>
    <row r="1926" spans="5:6">
      <c r="E1926" s="1"/>
      <c r="F1926" s="1"/>
    </row>
    <row r="1927" spans="5:6">
      <c r="E1927" s="1"/>
      <c r="F1927" s="1"/>
    </row>
    <row r="1928" spans="5:6">
      <c r="E1928" s="1"/>
      <c r="F1928" s="1"/>
    </row>
    <row r="1929" spans="5:6">
      <c r="E1929" s="1"/>
      <c r="F1929" s="1"/>
    </row>
    <row r="1930" spans="5:6">
      <c r="E1930" s="1"/>
      <c r="F1930" s="1"/>
    </row>
    <row r="1931" spans="5:6">
      <c r="E1931" s="1"/>
      <c r="F1931" s="1"/>
    </row>
    <row r="1932" spans="5:6">
      <c r="E1932" s="1"/>
      <c r="F1932" s="1"/>
    </row>
    <row r="1933" spans="5:6">
      <c r="E1933" s="1"/>
      <c r="F1933" s="1"/>
    </row>
    <row r="1934" spans="5:6">
      <c r="E1934" s="1"/>
      <c r="F1934" s="1"/>
    </row>
    <row r="1935" spans="5:6">
      <c r="E1935" s="1"/>
      <c r="F1935" s="1"/>
    </row>
    <row r="1936" spans="5:6">
      <c r="E1936" s="1"/>
      <c r="F1936" s="1"/>
    </row>
    <row r="1937" spans="5:6">
      <c r="E1937" s="1"/>
      <c r="F1937" s="1"/>
    </row>
    <row r="1938" spans="5:6">
      <c r="E1938" s="1"/>
      <c r="F1938" s="1"/>
    </row>
    <row r="1939" spans="5:6">
      <c r="E1939" s="1"/>
      <c r="F1939" s="1"/>
    </row>
    <row r="1940" spans="5:6">
      <c r="E1940" s="1"/>
      <c r="F1940" s="1"/>
    </row>
    <row r="1941" spans="5:6">
      <c r="E1941" s="1"/>
      <c r="F1941" s="1"/>
    </row>
    <row r="1942" spans="5:6">
      <c r="E1942" s="1"/>
      <c r="F1942" s="1"/>
    </row>
    <row r="1943" spans="5:6">
      <c r="E1943" s="1"/>
      <c r="F1943" s="1"/>
    </row>
    <row r="1944" spans="5:6">
      <c r="E1944" s="1"/>
      <c r="F1944" s="1"/>
    </row>
    <row r="1945" spans="5:6">
      <c r="E1945" s="1"/>
      <c r="F1945" s="1"/>
    </row>
    <row r="1946" spans="5:6">
      <c r="E1946" s="1"/>
      <c r="F1946" s="1"/>
    </row>
    <row r="1947" spans="5:6">
      <c r="E1947" s="1"/>
      <c r="F1947" s="1"/>
    </row>
    <row r="1948" spans="5:6">
      <c r="E1948" s="1"/>
      <c r="F1948" s="1"/>
    </row>
    <row r="1949" spans="5:6">
      <c r="E1949" s="1"/>
      <c r="F1949" s="1"/>
    </row>
    <row r="1950" spans="5:6">
      <c r="E1950" s="1"/>
      <c r="F1950" s="1"/>
    </row>
    <row r="1951" spans="5:6">
      <c r="E1951" s="1"/>
      <c r="F1951" s="1"/>
    </row>
    <row r="1952" spans="5:6">
      <c r="E1952" s="1"/>
      <c r="F1952" s="1"/>
    </row>
    <row r="1953" spans="5:6">
      <c r="E1953" s="1"/>
      <c r="F1953" s="1"/>
    </row>
    <row r="1954" spans="5:6">
      <c r="E1954" s="1"/>
      <c r="F1954" s="1"/>
    </row>
    <row r="1955" spans="5:6">
      <c r="E1955" s="1"/>
      <c r="F1955" s="1"/>
    </row>
    <row r="1956" spans="5:6">
      <c r="E1956" s="1"/>
      <c r="F1956" s="1"/>
    </row>
    <row r="1957" spans="5:6">
      <c r="E1957" s="1"/>
      <c r="F1957" s="1"/>
    </row>
    <row r="1958" spans="5:6">
      <c r="E1958" s="1"/>
      <c r="F1958" s="1"/>
    </row>
    <row r="1959" spans="5:6">
      <c r="E1959" s="1"/>
      <c r="F1959" s="1"/>
    </row>
    <row r="1960" spans="5:6">
      <c r="E1960" s="1"/>
      <c r="F1960" s="1"/>
    </row>
    <row r="1961" spans="5:6">
      <c r="E1961" s="1"/>
      <c r="F1961" s="1"/>
    </row>
    <row r="1962" spans="5:6">
      <c r="E1962" s="1"/>
      <c r="F1962" s="1"/>
    </row>
    <row r="1963" spans="5:6">
      <c r="E1963" s="1"/>
      <c r="F1963" s="1"/>
    </row>
    <row r="1964" spans="5:6">
      <c r="E1964" s="1"/>
      <c r="F1964" s="1"/>
    </row>
    <row r="1965" spans="5:6">
      <c r="E1965" s="1"/>
      <c r="F1965" s="1"/>
    </row>
    <row r="1966" spans="5:6">
      <c r="E1966" s="1"/>
      <c r="F1966" s="1"/>
    </row>
    <row r="1967" spans="5:6">
      <c r="E1967" s="1"/>
      <c r="F1967" s="1"/>
    </row>
    <row r="1968" spans="5:6">
      <c r="E1968" s="1"/>
      <c r="F1968" s="1"/>
    </row>
    <row r="1969" spans="5:6">
      <c r="E1969" s="1"/>
      <c r="F1969" s="1"/>
    </row>
    <row r="1970" spans="5:6">
      <c r="E1970" s="1"/>
      <c r="F1970" s="1"/>
    </row>
    <row r="1971" spans="5:6">
      <c r="E1971" s="1"/>
      <c r="F1971" s="1"/>
    </row>
    <row r="1972" spans="5:6">
      <c r="E1972" s="1"/>
      <c r="F1972" s="1"/>
    </row>
    <row r="1973" spans="5:6">
      <c r="E1973" s="1"/>
      <c r="F1973" s="1"/>
    </row>
    <row r="1974" spans="5:6">
      <c r="E1974" s="1"/>
      <c r="F1974" s="1"/>
    </row>
    <row r="1975" spans="5:6">
      <c r="E1975" s="1"/>
      <c r="F1975" s="1"/>
    </row>
    <row r="1976" spans="5:6">
      <c r="E1976" s="1"/>
      <c r="F1976" s="1"/>
    </row>
    <row r="1977" spans="5:6">
      <c r="E1977" s="1"/>
      <c r="F1977" s="1"/>
    </row>
    <row r="1978" spans="5:6">
      <c r="E1978" s="1"/>
      <c r="F1978" s="1"/>
    </row>
    <row r="1979" spans="5:6">
      <c r="E1979" s="1"/>
      <c r="F1979" s="1"/>
    </row>
    <row r="1980" spans="5:6">
      <c r="E1980" s="1"/>
      <c r="F1980" s="1"/>
    </row>
    <row r="1981" spans="5:6">
      <c r="E1981" s="1"/>
      <c r="F1981" s="1"/>
    </row>
    <row r="1982" spans="5:6">
      <c r="E1982" s="1"/>
      <c r="F1982" s="1"/>
    </row>
    <row r="1983" spans="5:6">
      <c r="E1983" s="1"/>
      <c r="F1983" s="1"/>
    </row>
    <row r="1984" spans="5:6">
      <c r="E1984" s="1"/>
      <c r="F1984" s="1"/>
    </row>
    <row r="1985" spans="5:6">
      <c r="E1985" s="1"/>
      <c r="F1985" s="1"/>
    </row>
    <row r="1986" spans="5:6">
      <c r="E1986" s="1"/>
      <c r="F1986" s="1"/>
    </row>
    <row r="1987" spans="5:6">
      <c r="E1987" s="1"/>
      <c r="F1987" s="1"/>
    </row>
    <row r="1988" spans="5:6">
      <c r="E1988" s="1"/>
      <c r="F1988" s="1"/>
    </row>
    <row r="1989" spans="5:6">
      <c r="E1989" s="1"/>
      <c r="F1989" s="1"/>
    </row>
    <row r="1990" spans="5:6">
      <c r="E1990" s="1"/>
      <c r="F1990" s="1"/>
    </row>
    <row r="1991" spans="5:6">
      <c r="E1991" s="1"/>
      <c r="F1991" s="1"/>
    </row>
    <row r="1992" spans="5:6">
      <c r="E1992" s="1"/>
      <c r="F1992" s="1"/>
    </row>
    <row r="1993" spans="5:6">
      <c r="E1993" s="1"/>
      <c r="F1993" s="1"/>
    </row>
    <row r="1994" spans="5:6">
      <c r="E1994" s="1"/>
      <c r="F1994" s="1"/>
    </row>
    <row r="1995" spans="5:6">
      <c r="E1995" s="1"/>
      <c r="F1995" s="1"/>
    </row>
    <row r="1996" spans="5:6">
      <c r="E1996" s="1"/>
      <c r="F1996" s="1"/>
    </row>
    <row r="1997" spans="5:6">
      <c r="E1997" s="1"/>
      <c r="F1997" s="1"/>
    </row>
    <row r="1998" spans="5:6">
      <c r="E1998" s="1"/>
      <c r="F1998" s="1"/>
    </row>
    <row r="1999" spans="5:6">
      <c r="E1999" s="1"/>
      <c r="F1999" s="1"/>
    </row>
    <row r="2000" spans="5:6">
      <c r="E2000" s="1"/>
      <c r="F2000" s="1"/>
    </row>
    <row r="2001" spans="5:6">
      <c r="E2001" s="1"/>
      <c r="F2001" s="1"/>
    </row>
    <row r="2002" spans="5:6">
      <c r="E2002" s="1"/>
      <c r="F2002" s="1"/>
    </row>
    <row r="2003" spans="5:6">
      <c r="E2003" s="1"/>
      <c r="F2003" s="1"/>
    </row>
    <row r="2004" spans="5:6">
      <c r="E2004" s="1"/>
      <c r="F2004" s="1"/>
    </row>
    <row r="2005" spans="5:6">
      <c r="E2005" s="1"/>
      <c r="F2005" s="1"/>
    </row>
    <row r="2006" spans="5:6">
      <c r="E2006" s="1"/>
      <c r="F2006" s="1"/>
    </row>
    <row r="2007" spans="5:6">
      <c r="E2007" s="1"/>
      <c r="F2007" s="1"/>
    </row>
    <row r="2008" spans="5:6">
      <c r="E2008" s="1"/>
      <c r="F2008" s="1"/>
    </row>
    <row r="2009" spans="5:6">
      <c r="E2009" s="1"/>
      <c r="F2009" s="1"/>
    </row>
    <row r="2010" spans="5:6">
      <c r="E2010" s="1"/>
      <c r="F2010" s="1"/>
    </row>
    <row r="2011" spans="5:6">
      <c r="E2011" s="1"/>
      <c r="F2011" s="1"/>
    </row>
    <row r="2012" spans="5:6">
      <c r="E2012" s="1"/>
      <c r="F2012" s="1"/>
    </row>
    <row r="2013" spans="5:6">
      <c r="E2013" s="1"/>
      <c r="F2013" s="1"/>
    </row>
    <row r="2014" spans="5:6">
      <c r="E2014" s="1"/>
      <c r="F2014" s="1"/>
    </row>
    <row r="2015" spans="5:6">
      <c r="E2015" s="1"/>
      <c r="F2015" s="1"/>
    </row>
    <row r="2016" spans="5:6">
      <c r="E2016" s="1"/>
      <c r="F2016" s="1"/>
    </row>
    <row r="2017" spans="5:6">
      <c r="E2017" s="1"/>
      <c r="F2017" s="1"/>
    </row>
    <row r="2018" spans="5:6">
      <c r="E2018" s="1"/>
      <c r="F2018" s="1"/>
    </row>
    <row r="2019" spans="5:6">
      <c r="E2019" s="1"/>
      <c r="F2019" s="1"/>
    </row>
    <row r="2020" spans="5:6">
      <c r="E2020" s="1"/>
      <c r="F2020" s="1"/>
    </row>
    <row r="2021" spans="5:6">
      <c r="E2021" s="1"/>
      <c r="F2021" s="1"/>
    </row>
    <row r="2022" spans="5:6">
      <c r="E2022" s="1"/>
      <c r="F2022" s="1"/>
    </row>
    <row r="2023" spans="5:6">
      <c r="E2023" s="1"/>
      <c r="F2023" s="1"/>
    </row>
    <row r="2024" spans="5:6">
      <c r="E2024" s="1"/>
      <c r="F2024" s="1"/>
    </row>
    <row r="2025" spans="5:6">
      <c r="E2025" s="1"/>
      <c r="F2025" s="1"/>
    </row>
    <row r="2026" spans="5:6">
      <c r="E2026" s="1"/>
      <c r="F2026" s="1"/>
    </row>
    <row r="2027" spans="5:6">
      <c r="E2027" s="1"/>
      <c r="F2027" s="1"/>
    </row>
    <row r="2028" spans="5:6">
      <c r="E2028" s="1"/>
      <c r="F2028" s="1"/>
    </row>
    <row r="2029" spans="5:6">
      <c r="E2029" s="1"/>
      <c r="F2029" s="1"/>
    </row>
    <row r="2030" spans="5:6">
      <c r="E2030" s="1"/>
      <c r="F2030" s="1"/>
    </row>
    <row r="2031" spans="5:6">
      <c r="E2031" s="1"/>
      <c r="F2031" s="1"/>
    </row>
    <row r="2032" spans="5:6">
      <c r="E2032" s="1"/>
      <c r="F2032" s="1"/>
    </row>
    <row r="2033" spans="5:6">
      <c r="E2033" s="1"/>
      <c r="F2033" s="1"/>
    </row>
    <row r="2034" spans="5:6">
      <c r="E2034" s="1"/>
      <c r="F2034" s="1"/>
    </row>
    <row r="2035" spans="5:6">
      <c r="E2035" s="1"/>
      <c r="F2035" s="1"/>
    </row>
    <row r="2036" spans="5:6">
      <c r="E2036" s="1"/>
      <c r="F2036" s="1"/>
    </row>
    <row r="2037" spans="5:6">
      <c r="E2037" s="1"/>
      <c r="F2037" s="1"/>
    </row>
    <row r="2038" spans="5:6">
      <c r="E2038" s="1"/>
      <c r="F2038" s="1"/>
    </row>
    <row r="2039" spans="5:6">
      <c r="E2039" s="1"/>
      <c r="F2039" s="1"/>
    </row>
    <row r="2040" spans="5:6">
      <c r="E2040" s="1"/>
      <c r="F2040" s="1"/>
    </row>
    <row r="2041" spans="5:6">
      <c r="E2041" s="1"/>
      <c r="F2041" s="1"/>
    </row>
    <row r="2042" spans="5:6">
      <c r="E2042" s="1"/>
      <c r="F2042" s="1"/>
    </row>
    <row r="2043" spans="5:6">
      <c r="E2043" s="1"/>
      <c r="F2043" s="1"/>
    </row>
    <row r="2044" spans="5:6">
      <c r="E2044" s="1"/>
      <c r="F2044" s="1"/>
    </row>
    <row r="2045" spans="5:6">
      <c r="E2045" s="1"/>
      <c r="F2045" s="1"/>
    </row>
    <row r="2046" spans="5:6">
      <c r="E2046" s="1"/>
      <c r="F2046" s="1"/>
    </row>
    <row r="2047" spans="5:6">
      <c r="E2047" s="1"/>
      <c r="F2047" s="1"/>
    </row>
    <row r="2048" spans="5:6">
      <c r="E2048" s="1"/>
      <c r="F2048" s="1"/>
    </row>
    <row r="2049" spans="5:6">
      <c r="E2049" s="1"/>
      <c r="F2049" s="1"/>
    </row>
    <row r="2050" spans="5:6">
      <c r="E2050" s="1"/>
      <c r="F2050" s="1"/>
    </row>
    <row r="2051" spans="5:6">
      <c r="E2051" s="1"/>
      <c r="F2051" s="1"/>
    </row>
    <row r="2052" spans="5:6">
      <c r="E2052" s="1"/>
      <c r="F2052" s="1"/>
    </row>
    <row r="2053" spans="5:6">
      <c r="E2053" s="1"/>
      <c r="F2053" s="1"/>
    </row>
    <row r="2054" spans="5:6">
      <c r="E2054" s="1"/>
      <c r="F2054" s="1"/>
    </row>
    <row r="2055" spans="5:6">
      <c r="E2055" s="1"/>
      <c r="F2055" s="1"/>
    </row>
    <row r="2056" spans="5:6">
      <c r="E2056" s="1"/>
      <c r="F2056" s="1"/>
    </row>
    <row r="2057" spans="5:6">
      <c r="E2057" s="1"/>
      <c r="F2057" s="1"/>
    </row>
    <row r="2058" spans="5:6">
      <c r="E2058" s="1"/>
      <c r="F2058" s="1"/>
    </row>
    <row r="2059" spans="5:6">
      <c r="E2059" s="1"/>
      <c r="F2059" s="1"/>
    </row>
    <row r="2060" spans="5:6">
      <c r="E2060" s="1"/>
      <c r="F2060" s="1"/>
    </row>
    <row r="2061" spans="5:6">
      <c r="E2061" s="1"/>
      <c r="F2061" s="1"/>
    </row>
    <row r="2062" spans="5:6">
      <c r="E2062" s="1"/>
      <c r="F2062" s="1"/>
    </row>
    <row r="2063" spans="5:6">
      <c r="E2063" s="1"/>
      <c r="F2063" s="1"/>
    </row>
    <row r="2064" spans="5:6">
      <c r="E2064" s="1"/>
      <c r="F2064" s="1"/>
    </row>
    <row r="2065" spans="5:6">
      <c r="E2065" s="1"/>
      <c r="F2065" s="1"/>
    </row>
    <row r="2066" spans="5:6">
      <c r="E2066" s="1"/>
      <c r="F2066" s="1"/>
    </row>
    <row r="2067" spans="5:6">
      <c r="E2067" s="1"/>
      <c r="F2067" s="1"/>
    </row>
    <row r="2068" spans="5:6">
      <c r="E2068" s="1"/>
      <c r="F2068" s="1"/>
    </row>
    <row r="2069" spans="5:6">
      <c r="E2069" s="1"/>
      <c r="F2069" s="1"/>
    </row>
    <row r="2070" spans="5:6">
      <c r="E2070" s="1"/>
      <c r="F2070" s="1"/>
    </row>
    <row r="2071" spans="5:6">
      <c r="E2071" s="1"/>
      <c r="F2071" s="1"/>
    </row>
    <row r="2072" spans="5:6">
      <c r="E2072" s="1"/>
      <c r="F2072" s="1"/>
    </row>
    <row r="2073" spans="5:6">
      <c r="E2073" s="1"/>
      <c r="F2073" s="1"/>
    </row>
    <row r="2074" spans="5:6">
      <c r="E2074" s="1"/>
      <c r="F2074" s="1"/>
    </row>
    <row r="2075" spans="5:6">
      <c r="E2075" s="1"/>
      <c r="F2075" s="1"/>
    </row>
    <row r="2076" spans="5:6">
      <c r="E2076" s="1"/>
      <c r="F2076" s="1"/>
    </row>
    <row r="2077" spans="5:6">
      <c r="E2077" s="1"/>
      <c r="F2077" s="1"/>
    </row>
    <row r="2078" spans="5:6">
      <c r="E2078" s="1"/>
      <c r="F2078" s="1"/>
    </row>
    <row r="2079" spans="5:6">
      <c r="E2079" s="1"/>
      <c r="F2079" s="1"/>
    </row>
    <row r="2080" spans="5:6">
      <c r="E2080" s="1"/>
      <c r="F2080" s="1"/>
    </row>
    <row r="2081" spans="5:6">
      <c r="E2081" s="1"/>
      <c r="F2081" s="1"/>
    </row>
    <row r="2082" spans="5:6">
      <c r="E2082" s="1"/>
      <c r="F2082" s="1"/>
    </row>
    <row r="2083" spans="5:6">
      <c r="E2083" s="1"/>
      <c r="F2083" s="1"/>
    </row>
    <row r="2084" spans="5:6">
      <c r="E2084" s="1"/>
      <c r="F2084" s="1"/>
    </row>
    <row r="2085" spans="5:6">
      <c r="E2085" s="1"/>
      <c r="F2085" s="1"/>
    </row>
    <row r="2086" spans="5:6">
      <c r="E2086" s="1"/>
      <c r="F2086" s="1"/>
    </row>
    <row r="2087" spans="5:6">
      <c r="E2087" s="1"/>
      <c r="F2087" s="1"/>
    </row>
    <row r="2088" spans="5:6">
      <c r="E2088" s="1"/>
      <c r="F2088" s="1"/>
    </row>
    <row r="2089" spans="5:6">
      <c r="E2089" s="1"/>
      <c r="F2089" s="1"/>
    </row>
    <row r="2090" spans="5:6">
      <c r="E2090" s="1"/>
      <c r="F2090" s="1"/>
    </row>
    <row r="2091" spans="5:6">
      <c r="E2091" s="1"/>
      <c r="F2091" s="1"/>
    </row>
    <row r="2092" spans="5:6">
      <c r="E2092" s="1"/>
      <c r="F2092" s="1"/>
    </row>
    <row r="2093" spans="5:6">
      <c r="E2093" s="1"/>
      <c r="F2093" s="1"/>
    </row>
    <row r="2094" spans="5:6">
      <c r="E2094" s="1"/>
      <c r="F2094" s="1"/>
    </row>
    <row r="2095" spans="5:6">
      <c r="E2095" s="1"/>
      <c r="F2095" s="1"/>
    </row>
    <row r="2096" spans="5:6">
      <c r="E2096" s="1"/>
      <c r="F2096" s="1"/>
    </row>
    <row r="2097" spans="5:6">
      <c r="E2097" s="1"/>
      <c r="F2097" s="1"/>
    </row>
    <row r="2098" spans="5:6">
      <c r="E2098" s="1"/>
      <c r="F2098" s="1"/>
    </row>
    <row r="2099" spans="5:6">
      <c r="E2099" s="1"/>
      <c r="F2099" s="1"/>
    </row>
    <row r="2100" spans="5:6">
      <c r="E2100" s="1"/>
      <c r="F2100" s="1"/>
    </row>
    <row r="2101" spans="5:6">
      <c r="E2101" s="1"/>
      <c r="F2101" s="1"/>
    </row>
    <row r="2102" spans="5:6">
      <c r="E2102" s="1"/>
      <c r="F2102" s="1"/>
    </row>
    <row r="2103" spans="5:6">
      <c r="E2103" s="1"/>
      <c r="F2103" s="1"/>
    </row>
    <row r="2104" spans="5:6">
      <c r="E2104" s="1"/>
      <c r="F2104" s="1"/>
    </row>
    <row r="2105" spans="5:6">
      <c r="E2105" s="1"/>
      <c r="F2105" s="1"/>
    </row>
    <row r="2106" spans="5:6">
      <c r="E2106" s="1"/>
      <c r="F2106" s="1"/>
    </row>
    <row r="2107" spans="5:6">
      <c r="E2107" s="1"/>
      <c r="F2107" s="1"/>
    </row>
    <row r="2108" spans="5:6">
      <c r="E2108" s="1"/>
      <c r="F2108" s="1"/>
    </row>
    <row r="2109" spans="5:6">
      <c r="E2109" s="1"/>
      <c r="F2109" s="1"/>
    </row>
    <row r="2110" spans="5:6">
      <c r="E2110" s="1"/>
      <c r="F2110" s="1"/>
    </row>
    <row r="2111" spans="5:6">
      <c r="E2111" s="1"/>
      <c r="F2111" s="1"/>
    </row>
    <row r="2112" spans="5:6">
      <c r="E2112" s="1"/>
      <c r="F2112" s="1"/>
    </row>
    <row r="2113" spans="5:6">
      <c r="E2113" s="1"/>
      <c r="F2113" s="1"/>
    </row>
    <row r="2114" spans="5:6">
      <c r="E2114" s="1"/>
      <c r="F2114" s="1"/>
    </row>
    <row r="2115" spans="5:6">
      <c r="E2115" s="1"/>
      <c r="F2115" s="1"/>
    </row>
    <row r="2116" spans="5:6">
      <c r="E2116" s="1"/>
      <c r="F2116" s="1"/>
    </row>
    <row r="2117" spans="5:6">
      <c r="E2117" s="1"/>
      <c r="F2117" s="1"/>
    </row>
    <row r="2118" spans="5:6">
      <c r="E2118" s="1"/>
      <c r="F2118" s="1"/>
    </row>
    <row r="2119" spans="5:6">
      <c r="E2119" s="1"/>
      <c r="F2119" s="1"/>
    </row>
    <row r="2120" spans="5:6">
      <c r="E2120" s="1"/>
      <c r="F2120" s="1"/>
    </row>
    <row r="2121" spans="5:6">
      <c r="E2121" s="1"/>
      <c r="F2121" s="1"/>
    </row>
    <row r="2122" spans="5:6">
      <c r="E2122" s="1"/>
      <c r="F2122" s="1"/>
    </row>
    <row r="2123" spans="5:6">
      <c r="E2123" s="1"/>
      <c r="F2123" s="1"/>
    </row>
    <row r="2124" spans="5:6">
      <c r="E2124" s="1"/>
      <c r="F2124" s="1"/>
    </row>
    <row r="2125" spans="5:6">
      <c r="E2125" s="1"/>
      <c r="F2125" s="1"/>
    </row>
    <row r="2126" spans="5:6">
      <c r="E2126" s="1"/>
      <c r="F2126" s="1"/>
    </row>
    <row r="2127" spans="5:6">
      <c r="E2127" s="1"/>
      <c r="F2127" s="1"/>
    </row>
    <row r="2128" spans="5:6">
      <c r="E2128" s="1"/>
      <c r="F2128" s="1"/>
    </row>
    <row r="2129" spans="5:6">
      <c r="E2129" s="1"/>
      <c r="F2129" s="1"/>
    </row>
    <row r="2130" spans="5:6">
      <c r="E2130" s="1"/>
      <c r="F2130" s="1"/>
    </row>
    <row r="2131" spans="5:6">
      <c r="E2131" s="1"/>
      <c r="F2131" s="1"/>
    </row>
    <row r="2132" spans="5:6">
      <c r="E2132" s="1"/>
      <c r="F2132" s="1"/>
    </row>
    <row r="2133" spans="5:6">
      <c r="E2133" s="1"/>
      <c r="F2133" s="1"/>
    </row>
    <row r="2134" spans="5:6">
      <c r="E2134" s="1"/>
      <c r="F2134" s="1"/>
    </row>
    <row r="2135" spans="5:6">
      <c r="E2135" s="1"/>
      <c r="F2135" s="1"/>
    </row>
    <row r="2136" spans="5:6">
      <c r="E2136" s="1"/>
      <c r="F2136" s="1"/>
    </row>
    <row r="2137" spans="5:6">
      <c r="E2137" s="1"/>
      <c r="F2137" s="1"/>
    </row>
    <row r="2138" spans="5:6">
      <c r="E2138" s="1"/>
      <c r="F2138" s="1"/>
    </row>
    <row r="2139" spans="5:6">
      <c r="E2139" s="1"/>
      <c r="F2139" s="1"/>
    </row>
    <row r="2140" spans="5:6">
      <c r="E2140" s="1"/>
      <c r="F2140" s="1"/>
    </row>
    <row r="2141" spans="5:6">
      <c r="E2141" s="1"/>
      <c r="F2141" s="1"/>
    </row>
    <row r="2142" spans="5:6">
      <c r="E2142" s="1"/>
      <c r="F2142" s="1"/>
    </row>
    <row r="2143" spans="5:6">
      <c r="E2143" s="1"/>
      <c r="F2143" s="1"/>
    </row>
    <row r="2144" spans="5:6">
      <c r="E2144" s="1"/>
      <c r="F2144" s="1"/>
    </row>
    <row r="2145" spans="5:6">
      <c r="E2145" s="1"/>
      <c r="F2145" s="1"/>
    </row>
    <row r="2146" spans="5:6">
      <c r="E2146" s="1"/>
      <c r="F2146" s="1"/>
    </row>
    <row r="2147" spans="5:6">
      <c r="E2147" s="1"/>
      <c r="F2147" s="1"/>
    </row>
    <row r="2148" spans="5:6">
      <c r="E2148" s="1"/>
      <c r="F2148" s="1"/>
    </row>
    <row r="2149" spans="5:6">
      <c r="E2149" s="1"/>
      <c r="F2149" s="1"/>
    </row>
    <row r="2150" spans="5:6">
      <c r="E2150" s="1"/>
      <c r="F2150" s="1"/>
    </row>
    <row r="2151" spans="5:6">
      <c r="E2151" s="1"/>
      <c r="F2151" s="1"/>
    </row>
    <row r="2152" spans="5:6">
      <c r="E2152" s="1"/>
      <c r="F2152" s="1"/>
    </row>
    <row r="2153" spans="5:6">
      <c r="E2153" s="1"/>
      <c r="F2153" s="1"/>
    </row>
    <row r="2154" spans="5:6">
      <c r="E2154" s="1"/>
      <c r="F2154" s="1"/>
    </row>
    <row r="2155" spans="5:6">
      <c r="E2155" s="1"/>
      <c r="F2155" s="1"/>
    </row>
    <row r="2156" spans="5:6">
      <c r="E2156" s="1"/>
      <c r="F2156" s="1"/>
    </row>
    <row r="2157" spans="5:6">
      <c r="E2157" s="1"/>
      <c r="F2157" s="1"/>
    </row>
    <row r="2158" spans="5:6">
      <c r="E2158" s="1"/>
      <c r="F2158" s="1"/>
    </row>
    <row r="2159" spans="5:6">
      <c r="E2159" s="1"/>
      <c r="F2159" s="1"/>
    </row>
    <row r="2160" spans="5:6">
      <c r="E2160" s="1"/>
      <c r="F2160" s="1"/>
    </row>
    <row r="2161" spans="5:6">
      <c r="E2161" s="1"/>
      <c r="F2161" s="1"/>
    </row>
    <row r="2162" spans="5:6">
      <c r="E2162" s="1"/>
      <c r="F2162" s="1"/>
    </row>
    <row r="2163" spans="5:6">
      <c r="E2163" s="1"/>
      <c r="F2163" s="1"/>
    </row>
    <row r="2164" spans="5:6">
      <c r="E2164" s="1"/>
      <c r="F2164" s="1"/>
    </row>
    <row r="2165" spans="5:6">
      <c r="E2165" s="1"/>
      <c r="F2165" s="1"/>
    </row>
    <row r="2166" spans="5:6">
      <c r="E2166" s="1"/>
      <c r="F2166" s="1"/>
    </row>
    <row r="2167" spans="5:6">
      <c r="E2167" s="1"/>
      <c r="F2167" s="1"/>
    </row>
    <row r="2168" spans="5:6">
      <c r="E2168" s="1"/>
      <c r="F2168" s="1"/>
    </row>
    <row r="2169" spans="5:6">
      <c r="E2169" s="1"/>
      <c r="F2169" s="1"/>
    </row>
    <row r="2170" spans="5:6">
      <c r="E2170" s="1"/>
      <c r="F2170" s="1"/>
    </row>
    <row r="2171" spans="5:6">
      <c r="E2171" s="1"/>
      <c r="F2171" s="1"/>
    </row>
    <row r="2172" spans="5:6">
      <c r="E2172" s="1"/>
      <c r="F2172" s="1"/>
    </row>
    <row r="2173" spans="5:6">
      <c r="E2173" s="1"/>
      <c r="F2173" s="1"/>
    </row>
    <row r="2174" spans="5:6">
      <c r="E2174" s="1"/>
      <c r="F2174" s="1"/>
    </row>
    <row r="2175" spans="5:6">
      <c r="E2175" s="1"/>
      <c r="F2175" s="1"/>
    </row>
    <row r="2176" spans="5:6">
      <c r="E2176" s="1"/>
      <c r="F2176" s="1"/>
    </row>
    <row r="2177" spans="5:6">
      <c r="E2177" s="1"/>
      <c r="F2177" s="1"/>
    </row>
    <row r="2178" spans="5:6">
      <c r="E2178" s="1"/>
      <c r="F2178" s="1"/>
    </row>
    <row r="2179" spans="5:6">
      <c r="E2179" s="1"/>
      <c r="F2179" s="1"/>
    </row>
    <row r="2180" spans="5:6">
      <c r="E2180" s="1"/>
      <c r="F2180" s="1"/>
    </row>
    <row r="2181" spans="5:6">
      <c r="E2181" s="1"/>
      <c r="F2181" s="1"/>
    </row>
    <row r="2182" spans="5:6">
      <c r="E2182" s="1"/>
      <c r="F2182" s="1"/>
    </row>
    <row r="2183" spans="5:6">
      <c r="E2183" s="1"/>
      <c r="F2183" s="1"/>
    </row>
    <row r="2184" spans="5:6">
      <c r="E2184" s="1"/>
      <c r="F2184" s="1"/>
    </row>
    <row r="2185" spans="5:6">
      <c r="E2185" s="1"/>
      <c r="F2185" s="1"/>
    </row>
    <row r="2186" spans="5:6">
      <c r="E2186" s="1"/>
      <c r="F2186" s="1"/>
    </row>
    <row r="2187" spans="5:6">
      <c r="E2187" s="1"/>
      <c r="F2187" s="1"/>
    </row>
    <row r="2188" spans="5:6">
      <c r="E2188" s="1"/>
      <c r="F2188" s="1"/>
    </row>
    <row r="2189" spans="5:6">
      <c r="E2189" s="1"/>
      <c r="F2189" s="1"/>
    </row>
    <row r="2190" spans="5:6">
      <c r="E2190" s="1"/>
      <c r="F2190" s="1"/>
    </row>
    <row r="2191" spans="5:6">
      <c r="E2191" s="1"/>
      <c r="F2191" s="1"/>
    </row>
    <row r="2192" spans="5:6">
      <c r="E2192" s="1"/>
      <c r="F2192" s="1"/>
    </row>
    <row r="2193" spans="5:6">
      <c r="E2193" s="1"/>
      <c r="F2193" s="1"/>
    </row>
    <row r="2194" spans="5:6">
      <c r="E2194" s="1"/>
      <c r="F2194" s="1"/>
    </row>
    <row r="2195" spans="5:6">
      <c r="E2195" s="1"/>
      <c r="F2195" s="1"/>
    </row>
    <row r="2196" spans="5:6">
      <c r="E2196" s="1"/>
      <c r="F2196" s="1"/>
    </row>
    <row r="2197" spans="5:6">
      <c r="E2197" s="1"/>
      <c r="F2197" s="1"/>
    </row>
    <row r="2198" spans="5:6">
      <c r="E2198" s="1"/>
      <c r="F2198" s="1"/>
    </row>
    <row r="2199" spans="5:6">
      <c r="E2199" s="1"/>
      <c r="F2199" s="1"/>
    </row>
    <row r="2200" spans="5:6">
      <c r="E2200" s="1"/>
      <c r="F2200" s="1"/>
    </row>
    <row r="2201" spans="5:6">
      <c r="E2201" s="1"/>
      <c r="F2201" s="1"/>
    </row>
    <row r="2202" spans="5:6">
      <c r="E2202" s="1"/>
      <c r="F2202" s="1"/>
    </row>
    <row r="2203" spans="5:6">
      <c r="E2203" s="1"/>
      <c r="F2203" s="1"/>
    </row>
    <row r="2204" spans="5:6">
      <c r="E2204" s="1"/>
      <c r="F2204" s="1"/>
    </row>
    <row r="2205" spans="5:6">
      <c r="E2205" s="1"/>
      <c r="F2205" s="1"/>
    </row>
    <row r="2206" spans="5:6">
      <c r="E2206" s="1"/>
      <c r="F2206" s="1"/>
    </row>
    <row r="2207" spans="5:6">
      <c r="E2207" s="1"/>
      <c r="F2207" s="1"/>
    </row>
    <row r="2208" spans="5:6">
      <c r="E2208" s="1"/>
      <c r="F2208" s="1"/>
    </row>
    <row r="2209" spans="5:6">
      <c r="E2209" s="1"/>
      <c r="F2209" s="1"/>
    </row>
    <row r="2210" spans="5:6">
      <c r="E2210" s="1"/>
      <c r="F2210" s="1"/>
    </row>
    <row r="2211" spans="5:6">
      <c r="E2211" s="1"/>
      <c r="F2211" s="1"/>
    </row>
    <row r="2212" spans="5:6">
      <c r="E2212" s="1"/>
      <c r="F2212" s="1"/>
    </row>
    <row r="2213" spans="5:6">
      <c r="E2213" s="1"/>
      <c r="F2213" s="1"/>
    </row>
    <row r="2214" spans="5:6">
      <c r="E2214" s="1"/>
      <c r="F2214" s="1"/>
    </row>
    <row r="2215" spans="5:6">
      <c r="E2215" s="1"/>
      <c r="F2215" s="1"/>
    </row>
    <row r="2216" spans="5:6">
      <c r="E2216" s="1"/>
      <c r="F2216" s="1"/>
    </row>
    <row r="2217" spans="5:6">
      <c r="E2217" s="1"/>
      <c r="F2217" s="1"/>
    </row>
    <row r="2218" spans="5:6">
      <c r="E2218" s="1"/>
      <c r="F2218" s="1"/>
    </row>
    <row r="2219" spans="5:6">
      <c r="E2219" s="1"/>
      <c r="F2219" s="1"/>
    </row>
    <row r="2220" spans="5:6">
      <c r="E2220" s="1"/>
      <c r="F2220" s="1"/>
    </row>
    <row r="2221" spans="5:6">
      <c r="E2221" s="1"/>
      <c r="F2221" s="1"/>
    </row>
    <row r="2222" spans="5:6">
      <c r="E2222" s="1"/>
      <c r="F2222" s="1"/>
    </row>
    <row r="2223" spans="5:6">
      <c r="E2223" s="1"/>
      <c r="F2223" s="1"/>
    </row>
    <row r="2224" spans="5:6">
      <c r="E2224" s="1"/>
      <c r="F2224" s="1"/>
    </row>
    <row r="2225" spans="5:6">
      <c r="E2225" s="1"/>
      <c r="F2225" s="1"/>
    </row>
    <row r="2226" spans="5:6">
      <c r="E2226" s="1"/>
      <c r="F2226" s="1"/>
    </row>
    <row r="2227" spans="5:6">
      <c r="E2227" s="1"/>
      <c r="F2227" s="1"/>
    </row>
    <row r="2228" spans="5:6">
      <c r="E2228" s="1"/>
      <c r="F2228" s="1"/>
    </row>
    <row r="2229" spans="5:6">
      <c r="E2229" s="1"/>
      <c r="F2229" s="1"/>
    </row>
    <row r="2230" spans="5:6">
      <c r="E2230" s="1"/>
      <c r="F2230" s="1"/>
    </row>
    <row r="2231" spans="5:6">
      <c r="E2231" s="1"/>
      <c r="F2231" s="1"/>
    </row>
    <row r="2232" spans="5:6">
      <c r="E2232" s="1"/>
      <c r="F2232" s="1"/>
    </row>
    <row r="2233" spans="5:6">
      <c r="E2233" s="1"/>
      <c r="F2233" s="1"/>
    </row>
    <row r="2234" spans="5:6">
      <c r="E2234" s="1"/>
      <c r="F2234" s="1"/>
    </row>
    <row r="2235" spans="5:6">
      <c r="E2235" s="1"/>
      <c r="F2235" s="1"/>
    </row>
    <row r="2236" spans="5:6">
      <c r="E2236" s="1"/>
      <c r="F2236" s="1"/>
    </row>
    <row r="2237" spans="5:6">
      <c r="E2237" s="1"/>
      <c r="F2237" s="1"/>
    </row>
    <row r="2238" spans="5:6">
      <c r="E2238" s="1"/>
      <c r="F2238" s="1"/>
    </row>
    <row r="2239" spans="5:6">
      <c r="E2239" s="1"/>
      <c r="F2239" s="1"/>
    </row>
    <row r="2240" spans="5:6">
      <c r="E2240" s="1"/>
      <c r="F2240" s="1"/>
    </row>
    <row r="2241" spans="5:6">
      <c r="E2241" s="1"/>
      <c r="F2241" s="1"/>
    </row>
    <row r="2242" spans="5:6">
      <c r="E2242" s="1"/>
      <c r="F2242" s="1"/>
    </row>
    <row r="2243" spans="5:6">
      <c r="E2243" s="1"/>
      <c r="F2243" s="1"/>
    </row>
    <row r="2244" spans="5:6">
      <c r="E2244" s="1"/>
      <c r="F2244" s="1"/>
    </row>
    <row r="2245" spans="5:6">
      <c r="E2245" s="1"/>
      <c r="F2245" s="1"/>
    </row>
    <row r="2246" spans="5:6">
      <c r="E2246" s="1"/>
      <c r="F2246" s="1"/>
    </row>
    <row r="2247" spans="5:6">
      <c r="E2247" s="1"/>
      <c r="F2247" s="1"/>
    </row>
    <row r="2248" spans="5:6">
      <c r="E2248" s="1"/>
      <c r="F2248" s="1"/>
    </row>
    <row r="2249" spans="5:6">
      <c r="E2249" s="1"/>
      <c r="F2249" s="1"/>
    </row>
    <row r="2250" spans="5:6">
      <c r="E2250" s="1"/>
      <c r="F2250" s="1"/>
    </row>
    <row r="2251" spans="5:6">
      <c r="E2251" s="1"/>
      <c r="F2251" s="1"/>
    </row>
    <row r="2252" spans="5:6">
      <c r="E2252" s="1"/>
      <c r="F2252" s="1"/>
    </row>
    <row r="2253" spans="5:6">
      <c r="E2253" s="1"/>
      <c r="F2253" s="1"/>
    </row>
    <row r="2254" spans="5:6">
      <c r="E2254" s="1"/>
      <c r="F2254" s="1"/>
    </row>
    <row r="2255" spans="5:6">
      <c r="E2255" s="1"/>
      <c r="F2255" s="1"/>
    </row>
    <row r="2256" spans="5:6">
      <c r="E2256" s="1"/>
      <c r="F2256" s="1"/>
    </row>
    <row r="2257" spans="5:6">
      <c r="E2257" s="1"/>
      <c r="F2257" s="1"/>
    </row>
    <row r="2258" spans="5:6">
      <c r="E2258" s="1"/>
      <c r="F2258" s="1"/>
    </row>
    <row r="2259" spans="5:6">
      <c r="E2259" s="1"/>
      <c r="F2259" s="1"/>
    </row>
    <row r="2260" spans="5:6">
      <c r="E2260" s="1"/>
      <c r="F2260" s="1"/>
    </row>
    <row r="2261" spans="5:6">
      <c r="E2261" s="1"/>
      <c r="F2261" s="1"/>
    </row>
    <row r="2262" spans="5:6">
      <c r="E2262" s="1"/>
      <c r="F2262" s="1"/>
    </row>
    <row r="2263" spans="5:6">
      <c r="E2263" s="1"/>
      <c r="F2263" s="1"/>
    </row>
    <row r="2264" spans="5:6">
      <c r="E2264" s="1"/>
      <c r="F2264" s="1"/>
    </row>
    <row r="2265" spans="5:6">
      <c r="E2265" s="1"/>
      <c r="F2265" s="1"/>
    </row>
    <row r="2266" spans="5:6">
      <c r="E2266" s="1"/>
      <c r="F2266" s="1"/>
    </row>
    <row r="2267" spans="5:6">
      <c r="E2267" s="1"/>
      <c r="F2267" s="1"/>
    </row>
    <row r="2268" spans="5:6">
      <c r="E2268" s="1"/>
      <c r="F2268" s="1"/>
    </row>
    <row r="2269" spans="5:6">
      <c r="E2269" s="1"/>
      <c r="F2269" s="1"/>
    </row>
    <row r="2270" spans="5:6">
      <c r="E2270" s="1"/>
      <c r="F2270" s="1"/>
    </row>
    <row r="2271" spans="5:6">
      <c r="E2271" s="1"/>
      <c r="F2271" s="1"/>
    </row>
    <row r="2272" spans="5:6">
      <c r="E2272" s="1"/>
      <c r="F2272" s="1"/>
    </row>
    <row r="2273" spans="5:6">
      <c r="E2273" s="1"/>
      <c r="F2273" s="1"/>
    </row>
    <row r="2274" spans="5:6">
      <c r="E2274" s="1"/>
      <c r="F2274" s="1"/>
    </row>
    <row r="2275" spans="5:6">
      <c r="E2275" s="1"/>
      <c r="F2275" s="1"/>
    </row>
    <row r="2276" spans="5:6">
      <c r="E2276" s="1"/>
      <c r="F2276" s="1"/>
    </row>
    <row r="2277" spans="5:6">
      <c r="E2277" s="1"/>
      <c r="F2277" s="1"/>
    </row>
    <row r="2278" spans="5:6">
      <c r="E2278" s="1"/>
      <c r="F2278" s="1"/>
    </row>
    <row r="2279" spans="5:6">
      <c r="E2279" s="1"/>
      <c r="F2279" s="1"/>
    </row>
    <row r="2280" spans="5:6">
      <c r="E2280" s="1"/>
      <c r="F2280" s="1"/>
    </row>
    <row r="2281" spans="5:6">
      <c r="E2281" s="1"/>
      <c r="F2281" s="1"/>
    </row>
    <row r="2282" spans="5:6">
      <c r="E2282" s="1"/>
      <c r="F2282" s="1"/>
    </row>
    <row r="2283" spans="5:6">
      <c r="E2283" s="1"/>
      <c r="F2283" s="1"/>
    </row>
    <row r="2284" spans="5:6">
      <c r="E2284" s="1"/>
      <c r="F2284" s="1"/>
    </row>
    <row r="2285" spans="5:6">
      <c r="E2285" s="1"/>
      <c r="F2285" s="1"/>
    </row>
    <row r="2286" spans="5:6">
      <c r="E2286" s="1"/>
      <c r="F2286" s="1"/>
    </row>
    <row r="2287" spans="5:6">
      <c r="E2287" s="1"/>
      <c r="F2287" s="1"/>
    </row>
    <row r="2288" spans="5:6">
      <c r="E2288" s="1"/>
      <c r="F2288" s="1"/>
    </row>
    <row r="2289" spans="5:6">
      <c r="E2289" s="1"/>
      <c r="F2289" s="1"/>
    </row>
    <row r="2290" spans="5:6">
      <c r="E2290" s="1"/>
      <c r="F2290" s="1"/>
    </row>
    <row r="2291" spans="5:6">
      <c r="E2291" s="1"/>
      <c r="F2291" s="1"/>
    </row>
    <row r="2292" spans="5:6">
      <c r="E2292" s="1"/>
      <c r="F2292" s="1"/>
    </row>
    <row r="2293" spans="5:6">
      <c r="E2293" s="1"/>
      <c r="F2293" s="1"/>
    </row>
    <row r="2294" spans="5:6">
      <c r="E2294" s="1"/>
      <c r="F2294" s="1"/>
    </row>
    <row r="2295" spans="5:6">
      <c r="E2295" s="1"/>
      <c r="F2295" s="1"/>
    </row>
    <row r="2296" spans="5:6">
      <c r="E2296" s="1"/>
      <c r="F2296" s="1"/>
    </row>
    <row r="2297" spans="5:6">
      <c r="E2297" s="1"/>
      <c r="F2297" s="1"/>
    </row>
    <row r="2298" spans="5:6">
      <c r="E2298" s="1"/>
      <c r="F2298" s="1"/>
    </row>
    <row r="2299" spans="5:6">
      <c r="E2299" s="1"/>
      <c r="F2299" s="1"/>
    </row>
    <row r="2300" spans="5:6">
      <c r="E2300" s="1"/>
      <c r="F2300" s="1"/>
    </row>
    <row r="2301" spans="5:6">
      <c r="E2301" s="1"/>
      <c r="F2301" s="1"/>
    </row>
    <row r="2302" spans="5:6">
      <c r="E2302" s="1"/>
      <c r="F2302" s="1"/>
    </row>
    <row r="2303" spans="5:6">
      <c r="E2303" s="1"/>
      <c r="F2303" s="1"/>
    </row>
    <row r="2304" spans="5:6">
      <c r="E2304" s="1"/>
      <c r="F2304" s="1"/>
    </row>
    <row r="2305" spans="5:6">
      <c r="E2305" s="1"/>
      <c r="F2305" s="1"/>
    </row>
    <row r="2306" spans="5:6">
      <c r="E2306" s="1"/>
      <c r="F2306" s="1"/>
    </row>
    <row r="2307" spans="5:6">
      <c r="E2307" s="1"/>
      <c r="F2307" s="1"/>
    </row>
    <row r="2308" spans="5:6">
      <c r="E2308" s="1"/>
      <c r="F2308" s="1"/>
    </row>
    <row r="2309" spans="5:6">
      <c r="E2309" s="1"/>
      <c r="F2309" s="1"/>
    </row>
    <row r="2310" spans="5:6">
      <c r="E2310" s="1"/>
      <c r="F2310" s="1"/>
    </row>
    <row r="2311" spans="5:6">
      <c r="E2311" s="1"/>
      <c r="F2311" s="1"/>
    </row>
    <row r="2312" spans="5:6">
      <c r="E2312" s="1"/>
      <c r="F2312" s="1"/>
    </row>
    <row r="2313" spans="5:6">
      <c r="E2313" s="1"/>
      <c r="F2313" s="1"/>
    </row>
    <row r="2314" spans="5:6">
      <c r="E2314" s="1"/>
      <c r="F2314" s="1"/>
    </row>
    <row r="2315" spans="5:6">
      <c r="E2315" s="1"/>
      <c r="F2315" s="1"/>
    </row>
    <row r="2316" spans="5:6">
      <c r="E2316" s="1"/>
      <c r="F2316" s="1"/>
    </row>
    <row r="2317" spans="5:6">
      <c r="E2317" s="1"/>
      <c r="F2317" s="1"/>
    </row>
    <row r="2318" spans="5:6">
      <c r="E2318" s="1"/>
      <c r="F2318" s="1"/>
    </row>
    <row r="2319" spans="5:6">
      <c r="E2319" s="1"/>
      <c r="F2319" s="1"/>
    </row>
    <row r="2320" spans="5:6">
      <c r="E2320" s="1"/>
      <c r="F2320" s="1"/>
    </row>
    <row r="2321" spans="5:6">
      <c r="E2321" s="1"/>
      <c r="F2321" s="1"/>
    </row>
    <row r="2322" spans="5:6">
      <c r="E2322" s="1"/>
      <c r="F2322" s="1"/>
    </row>
    <row r="2323" spans="5:6">
      <c r="E2323" s="1"/>
      <c r="F2323" s="1"/>
    </row>
    <row r="2324" spans="5:6">
      <c r="E2324" s="1"/>
      <c r="F2324" s="1"/>
    </row>
    <row r="2325" spans="5:6">
      <c r="E2325" s="1"/>
      <c r="F2325" s="1"/>
    </row>
    <row r="2326" spans="5:6">
      <c r="E2326" s="1"/>
      <c r="F2326" s="1"/>
    </row>
    <row r="2327" spans="5:6">
      <c r="E2327" s="1"/>
      <c r="F2327" s="1"/>
    </row>
    <row r="2328" spans="5:6">
      <c r="E2328" s="1"/>
      <c r="F2328" s="1"/>
    </row>
    <row r="2329" spans="5:6">
      <c r="E2329" s="1"/>
      <c r="F2329" s="1"/>
    </row>
    <row r="2330" spans="5:6">
      <c r="E2330" s="1"/>
      <c r="F2330" s="1"/>
    </row>
    <row r="2331" spans="5:6">
      <c r="E2331" s="1"/>
      <c r="F2331" s="1"/>
    </row>
    <row r="2332" spans="5:6">
      <c r="E2332" s="1"/>
      <c r="F2332" s="1"/>
    </row>
    <row r="2333" spans="5:6">
      <c r="E2333" s="1"/>
      <c r="F2333" s="1"/>
    </row>
    <row r="2334" spans="5:6">
      <c r="E2334" s="1"/>
      <c r="F2334" s="1"/>
    </row>
    <row r="2335" spans="5:6">
      <c r="E2335" s="1"/>
      <c r="F2335" s="1"/>
    </row>
    <row r="2336" spans="5:6">
      <c r="E2336" s="1"/>
      <c r="F2336" s="1"/>
    </row>
    <row r="2337" spans="5:6">
      <c r="E2337" s="1"/>
      <c r="F2337" s="1"/>
    </row>
    <row r="2338" spans="5:6">
      <c r="E2338" s="1"/>
      <c r="F2338" s="1"/>
    </row>
    <row r="2339" spans="5:6">
      <c r="E2339" s="1"/>
      <c r="F2339" s="1"/>
    </row>
    <row r="2340" spans="5:6">
      <c r="E2340" s="1"/>
      <c r="F2340" s="1"/>
    </row>
    <row r="2341" spans="5:6">
      <c r="E2341" s="1"/>
      <c r="F2341" s="1"/>
    </row>
    <row r="2342" spans="5:6">
      <c r="E2342" s="1"/>
      <c r="F2342" s="1"/>
    </row>
    <row r="2343" spans="5:6">
      <c r="E2343" s="1"/>
      <c r="F2343" s="1"/>
    </row>
    <row r="2344" spans="5:6">
      <c r="E2344" s="1"/>
      <c r="F2344" s="1"/>
    </row>
    <row r="2345" spans="5:6">
      <c r="E2345" s="1"/>
      <c r="F2345" s="1"/>
    </row>
    <row r="2346" spans="5:6">
      <c r="E2346" s="1"/>
      <c r="F2346" s="1"/>
    </row>
    <row r="2347" spans="5:6">
      <c r="E2347" s="1"/>
      <c r="F2347" s="1"/>
    </row>
    <row r="2348" spans="5:6">
      <c r="E2348" s="1"/>
      <c r="F2348" s="1"/>
    </row>
    <row r="2349" spans="5:6">
      <c r="E2349" s="1"/>
      <c r="F2349" s="1"/>
    </row>
    <row r="2350" spans="5:6">
      <c r="E2350" s="1"/>
      <c r="F2350" s="1"/>
    </row>
    <row r="2351" spans="5:6">
      <c r="E2351" s="1"/>
      <c r="F2351" s="1"/>
    </row>
    <row r="2352" spans="5:6">
      <c r="E2352" s="1"/>
      <c r="F2352" s="1"/>
    </row>
    <row r="2353" spans="5:6">
      <c r="E2353" s="1"/>
      <c r="F2353" s="1"/>
    </row>
    <row r="2354" spans="5:6">
      <c r="E2354" s="1"/>
      <c r="F2354" s="1"/>
    </row>
    <row r="2355" spans="5:6">
      <c r="E2355" s="1"/>
      <c r="F2355" s="1"/>
    </row>
    <row r="2356" spans="5:6">
      <c r="E2356" s="1"/>
      <c r="F2356" s="1"/>
    </row>
    <row r="2357" spans="5:6">
      <c r="E2357" s="1"/>
      <c r="F2357" s="1"/>
    </row>
    <row r="2358" spans="5:6">
      <c r="E2358" s="1"/>
      <c r="F2358" s="1"/>
    </row>
    <row r="2359" spans="5:6">
      <c r="E2359" s="1"/>
      <c r="F2359" s="1"/>
    </row>
    <row r="2360" spans="5:6">
      <c r="E2360" s="1"/>
      <c r="F2360" s="1"/>
    </row>
    <row r="2361" spans="5:6">
      <c r="E2361" s="1"/>
      <c r="F2361" s="1"/>
    </row>
    <row r="2362" spans="5:6">
      <c r="E2362" s="1"/>
      <c r="F2362" s="1"/>
    </row>
    <row r="2363" spans="5:6">
      <c r="E2363" s="1"/>
      <c r="F2363" s="1"/>
    </row>
    <row r="2364" spans="5:6">
      <c r="E2364" s="1"/>
      <c r="F2364" s="1"/>
    </row>
    <row r="2365" spans="5:6">
      <c r="E2365" s="1"/>
      <c r="F2365" s="1"/>
    </row>
    <row r="2366" spans="5:6">
      <c r="E2366" s="1"/>
      <c r="F2366" s="1"/>
    </row>
    <row r="2367" spans="5:6">
      <c r="E2367" s="1"/>
      <c r="F2367" s="1"/>
    </row>
    <row r="2368" spans="5:6">
      <c r="E2368" s="1"/>
      <c r="F2368" s="1"/>
    </row>
    <row r="2369" spans="5:6">
      <c r="E2369" s="1"/>
      <c r="F2369" s="1"/>
    </row>
    <row r="2370" spans="5:6">
      <c r="E2370" s="1"/>
      <c r="F2370" s="1"/>
    </row>
    <row r="2371" spans="5:6">
      <c r="E2371" s="1"/>
      <c r="F2371" s="1"/>
    </row>
    <row r="2372" spans="5:6">
      <c r="E2372" s="1"/>
      <c r="F2372" s="1"/>
    </row>
    <row r="2373" spans="5:6">
      <c r="E2373" s="1"/>
      <c r="F2373" s="1"/>
    </row>
    <row r="2374" spans="5:6">
      <c r="E2374" s="1"/>
      <c r="F2374" s="1"/>
    </row>
    <row r="2375" spans="5:6">
      <c r="E2375" s="1"/>
      <c r="F2375" s="1"/>
    </row>
    <row r="2376" spans="5:6">
      <c r="E2376" s="1"/>
      <c r="F2376" s="1"/>
    </row>
    <row r="2377" spans="5:6">
      <c r="E2377" s="1"/>
      <c r="F2377" s="1"/>
    </row>
    <row r="2378" spans="5:6">
      <c r="E2378" s="1"/>
      <c r="F2378" s="1"/>
    </row>
    <row r="2379" spans="5:6">
      <c r="E2379" s="1"/>
      <c r="F2379" s="1"/>
    </row>
    <row r="2380" spans="5:6">
      <c r="E2380" s="1"/>
      <c r="F2380" s="1"/>
    </row>
    <row r="2381" spans="5:6">
      <c r="E2381" s="1"/>
      <c r="F2381" s="1"/>
    </row>
    <row r="2382" spans="5:6">
      <c r="E2382" s="1"/>
      <c r="F2382" s="1"/>
    </row>
    <row r="2383" spans="5:6">
      <c r="E2383" s="1"/>
      <c r="F2383" s="1"/>
    </row>
    <row r="2384" spans="5:6">
      <c r="E2384" s="1"/>
      <c r="F2384" s="1"/>
    </row>
    <row r="2385" spans="5:6">
      <c r="E2385" s="1"/>
      <c r="F2385" s="1"/>
    </row>
    <row r="2386" spans="5:6">
      <c r="E2386" s="1"/>
      <c r="F2386" s="1"/>
    </row>
    <row r="2387" spans="5:6">
      <c r="E2387" s="1"/>
      <c r="F2387" s="1"/>
    </row>
    <row r="2388" spans="5:6">
      <c r="E2388" s="1"/>
      <c r="F2388" s="1"/>
    </row>
    <row r="2389" spans="5:6">
      <c r="E2389" s="1"/>
      <c r="F2389" s="1"/>
    </row>
    <row r="2390" spans="5:6">
      <c r="E2390" s="1"/>
      <c r="F2390" s="1"/>
    </row>
    <row r="2391" spans="5:6">
      <c r="E2391" s="1"/>
      <c r="F2391" s="1"/>
    </row>
    <row r="2392" spans="5:6">
      <c r="E2392" s="1"/>
      <c r="F2392" s="1"/>
    </row>
    <row r="2393" spans="5:6">
      <c r="E2393" s="1"/>
      <c r="F2393" s="1"/>
    </row>
    <row r="2394" spans="5:6">
      <c r="E2394" s="1"/>
      <c r="F2394" s="1"/>
    </row>
    <row r="2395" spans="5:6">
      <c r="E2395" s="1"/>
      <c r="F2395" s="1"/>
    </row>
    <row r="2396" spans="5:6">
      <c r="E2396" s="1"/>
      <c r="F2396" s="1"/>
    </row>
    <row r="2397" spans="5:6">
      <c r="E2397" s="1"/>
      <c r="F2397" s="1"/>
    </row>
    <row r="2398" spans="5:6">
      <c r="E2398" s="1"/>
      <c r="F2398" s="1"/>
    </row>
    <row r="2399" spans="5:6">
      <c r="E2399" s="1"/>
      <c r="F2399" s="1"/>
    </row>
    <row r="2400" spans="5:6">
      <c r="E2400" s="1"/>
      <c r="F2400" s="1"/>
    </row>
    <row r="2401" spans="5:6">
      <c r="E2401" s="1"/>
      <c r="F2401" s="1"/>
    </row>
    <row r="2402" spans="5:6">
      <c r="E2402" s="1"/>
      <c r="F2402" s="1"/>
    </row>
    <row r="2403" spans="5:6">
      <c r="E2403" s="1"/>
      <c r="F2403" s="1"/>
    </row>
    <row r="2404" spans="5:6">
      <c r="E2404" s="1"/>
      <c r="F2404" s="1"/>
    </row>
    <row r="2405" spans="5:6">
      <c r="E2405" s="1"/>
      <c r="F2405" s="1"/>
    </row>
    <row r="2406" spans="5:6">
      <c r="E2406" s="1"/>
      <c r="F2406" s="1"/>
    </row>
    <row r="2407" spans="5:6">
      <c r="E2407" s="1"/>
      <c r="F2407" s="1"/>
    </row>
    <row r="2408" spans="5:6">
      <c r="E2408" s="1"/>
      <c r="F2408" s="1"/>
    </row>
    <row r="2409" spans="5:6">
      <c r="E2409" s="1"/>
      <c r="F2409" s="1"/>
    </row>
    <row r="2410" spans="5:6">
      <c r="E2410" s="1"/>
      <c r="F2410" s="1"/>
    </row>
    <row r="2411" spans="5:6">
      <c r="E2411" s="1"/>
      <c r="F2411" s="1"/>
    </row>
    <row r="2412" spans="5:6">
      <c r="E2412" s="1"/>
      <c r="F2412" s="1"/>
    </row>
    <row r="2413" spans="5:6">
      <c r="E2413" s="1"/>
      <c r="F2413" s="1"/>
    </row>
    <row r="2414" spans="5:6">
      <c r="E2414" s="1"/>
      <c r="F2414" s="1"/>
    </row>
    <row r="2415" spans="5:6">
      <c r="E2415" s="1"/>
      <c r="F2415" s="1"/>
    </row>
    <row r="2416" spans="5:6">
      <c r="E2416" s="1"/>
      <c r="F2416" s="1"/>
    </row>
    <row r="2417" spans="5:6">
      <c r="E2417" s="1"/>
      <c r="F2417" s="1"/>
    </row>
    <row r="2418" spans="5:6">
      <c r="E2418" s="1"/>
      <c r="F2418" s="1"/>
    </row>
    <row r="2419" spans="5:6">
      <c r="E2419" s="1"/>
      <c r="F2419" s="1"/>
    </row>
    <row r="2420" spans="5:6">
      <c r="E2420" s="1"/>
      <c r="F2420" s="1"/>
    </row>
    <row r="2421" spans="5:6">
      <c r="E2421" s="1"/>
      <c r="F2421" s="1"/>
    </row>
    <row r="2422" spans="5:6">
      <c r="E2422" s="1"/>
      <c r="F2422" s="1"/>
    </row>
    <row r="2423" spans="5:6">
      <c r="E2423" s="1"/>
      <c r="F2423" s="1"/>
    </row>
    <row r="2424" spans="5:6">
      <c r="E2424" s="1"/>
      <c r="F2424" s="1"/>
    </row>
    <row r="2425" spans="5:6">
      <c r="E2425" s="1"/>
      <c r="F2425" s="1"/>
    </row>
    <row r="2426" spans="5:6">
      <c r="E2426" s="1"/>
      <c r="F2426" s="1"/>
    </row>
    <row r="2427" spans="5:6">
      <c r="E2427" s="1"/>
      <c r="F2427" s="1"/>
    </row>
    <row r="2428" spans="5:6">
      <c r="E2428" s="1"/>
      <c r="F2428" s="1"/>
    </row>
    <row r="2429" spans="5:6">
      <c r="E2429" s="1"/>
      <c r="F2429" s="1"/>
    </row>
    <row r="2430" spans="5:6">
      <c r="E2430" s="1"/>
      <c r="F2430" s="1"/>
    </row>
    <row r="2431" spans="5:6">
      <c r="E2431" s="1"/>
      <c r="F2431" s="1"/>
    </row>
    <row r="2432" spans="5:6">
      <c r="E2432" s="1"/>
      <c r="F2432" s="1"/>
    </row>
    <row r="2433" spans="5:6">
      <c r="E2433" s="1"/>
      <c r="F2433" s="1"/>
    </row>
    <row r="2434" spans="5:6">
      <c r="E2434" s="1"/>
      <c r="F2434" s="1"/>
    </row>
    <row r="2435" spans="5:6">
      <c r="E2435" s="1"/>
      <c r="F2435" s="1"/>
    </row>
    <row r="2436" spans="5:6">
      <c r="E2436" s="1"/>
      <c r="F2436" s="1"/>
    </row>
    <row r="2437" spans="5:6">
      <c r="E2437" s="1"/>
      <c r="F2437" s="1"/>
    </row>
    <row r="2438" spans="5:6">
      <c r="E2438" s="1"/>
      <c r="F2438" s="1"/>
    </row>
    <row r="2439" spans="5:6">
      <c r="E2439" s="1"/>
      <c r="F2439" s="1"/>
    </row>
    <row r="2440" spans="5:6">
      <c r="E2440" s="1"/>
      <c r="F2440" s="1"/>
    </row>
    <row r="2441" spans="5:6">
      <c r="E2441" s="1"/>
      <c r="F2441" s="1"/>
    </row>
    <row r="2442" spans="5:6">
      <c r="E2442" s="1"/>
      <c r="F2442" s="1"/>
    </row>
    <row r="2443" spans="5:6">
      <c r="E2443" s="1"/>
      <c r="F2443" s="1"/>
    </row>
    <row r="2444" spans="5:6">
      <c r="E2444" s="1"/>
      <c r="F2444" s="1"/>
    </row>
    <row r="2445" spans="5:6">
      <c r="E2445" s="1"/>
      <c r="F2445" s="1"/>
    </row>
    <row r="2446" spans="5:6">
      <c r="E2446" s="1"/>
      <c r="F2446" s="1"/>
    </row>
    <row r="2447" spans="5:6">
      <c r="E2447" s="1"/>
      <c r="F2447" s="1"/>
    </row>
    <row r="2448" spans="5:6">
      <c r="E2448" s="1"/>
      <c r="F2448" s="1"/>
    </row>
    <row r="2449" spans="5:6">
      <c r="E2449" s="1"/>
      <c r="F2449" s="1"/>
    </row>
    <row r="2450" spans="5:6">
      <c r="E2450" s="1"/>
      <c r="F2450" s="1"/>
    </row>
    <row r="2451" spans="5:6">
      <c r="E2451" s="1"/>
      <c r="F2451" s="1"/>
    </row>
    <row r="2452" spans="5:6">
      <c r="E2452" s="1"/>
      <c r="F2452" s="1"/>
    </row>
    <row r="2453" spans="5:6">
      <c r="E2453" s="1"/>
      <c r="F2453" s="1"/>
    </row>
    <row r="2454" spans="5:6">
      <c r="E2454" s="1"/>
      <c r="F2454" s="1"/>
    </row>
    <row r="2455" spans="5:6">
      <c r="E2455" s="1"/>
      <c r="F2455" s="1"/>
    </row>
    <row r="2456" spans="5:6">
      <c r="E2456" s="1"/>
      <c r="F2456" s="1"/>
    </row>
    <row r="2457" spans="5:6">
      <c r="E2457" s="1"/>
      <c r="F2457" s="1"/>
    </row>
    <row r="2458" spans="5:6">
      <c r="E2458" s="1"/>
      <c r="F2458" s="1"/>
    </row>
    <row r="2459" spans="5:6">
      <c r="E2459" s="1"/>
      <c r="F2459" s="1"/>
    </row>
    <row r="2460" spans="5:6">
      <c r="E2460" s="1"/>
      <c r="F2460" s="1"/>
    </row>
    <row r="2461" spans="5:6">
      <c r="E2461" s="1"/>
      <c r="F2461" s="1"/>
    </row>
    <row r="2462" spans="5:6">
      <c r="E2462" s="1"/>
      <c r="F2462" s="1"/>
    </row>
    <row r="2463" spans="5:6">
      <c r="E2463" s="1"/>
      <c r="F2463" s="1"/>
    </row>
    <row r="2464" spans="5:6">
      <c r="E2464" s="1"/>
      <c r="F2464" s="1"/>
    </row>
    <row r="2465" spans="5:6">
      <c r="E2465" s="1"/>
      <c r="F2465" s="1"/>
    </row>
    <row r="2466" spans="5:6">
      <c r="E2466" s="1"/>
      <c r="F2466" s="1"/>
    </row>
    <row r="2467" spans="5:6">
      <c r="E2467" s="1"/>
      <c r="F2467" s="1"/>
    </row>
    <row r="2468" spans="5:6">
      <c r="E2468" s="1"/>
      <c r="F2468" s="1"/>
    </row>
    <row r="2469" spans="5:6">
      <c r="E2469" s="1"/>
      <c r="F2469" s="1"/>
    </row>
    <row r="2470" spans="5:6">
      <c r="E2470" s="1"/>
      <c r="F2470" s="1"/>
    </row>
    <row r="2471" spans="5:6">
      <c r="E2471" s="1"/>
      <c r="F2471" s="1"/>
    </row>
    <row r="2472" spans="5:6">
      <c r="E2472" s="1"/>
      <c r="F2472" s="1"/>
    </row>
    <row r="2473" spans="5:6">
      <c r="E2473" s="1"/>
      <c r="F2473" s="1"/>
    </row>
    <row r="2474" spans="5:6">
      <c r="E2474" s="1"/>
      <c r="F2474" s="1"/>
    </row>
    <row r="2475" spans="5:6">
      <c r="E2475" s="1"/>
      <c r="F2475" s="1"/>
    </row>
    <row r="2476" spans="5:6">
      <c r="E2476" s="1"/>
      <c r="F2476" s="1"/>
    </row>
    <row r="2477" spans="5:6">
      <c r="E2477" s="1"/>
      <c r="F2477" s="1"/>
    </row>
    <row r="2478" spans="5:6">
      <c r="E2478" s="1"/>
      <c r="F2478" s="1"/>
    </row>
    <row r="2479" spans="5:6">
      <c r="E2479" s="1"/>
      <c r="F2479" s="1"/>
    </row>
    <row r="2480" spans="5:6">
      <c r="E2480" s="1"/>
      <c r="F2480" s="1"/>
    </row>
    <row r="2481" spans="5:6">
      <c r="E2481" s="1"/>
      <c r="F2481" s="1"/>
    </row>
    <row r="2482" spans="5:6">
      <c r="E2482" s="1"/>
      <c r="F2482" s="1"/>
    </row>
    <row r="2483" spans="5:6">
      <c r="E2483" s="1"/>
      <c r="F2483" s="1"/>
    </row>
    <row r="2484" spans="5:6">
      <c r="E2484" s="1"/>
      <c r="F2484" s="1"/>
    </row>
    <row r="2485" spans="5:6">
      <c r="E2485" s="1"/>
      <c r="F2485" s="1"/>
    </row>
    <row r="2486" spans="5:6">
      <c r="E2486" s="1"/>
      <c r="F2486" s="1"/>
    </row>
    <row r="2487" spans="5:6">
      <c r="E2487" s="1"/>
      <c r="F2487" s="1"/>
    </row>
    <row r="2488" spans="5:6">
      <c r="E2488" s="1"/>
      <c r="F2488" s="1"/>
    </row>
    <row r="2489" spans="5:6">
      <c r="E2489" s="1"/>
      <c r="F2489" s="1"/>
    </row>
    <row r="2490" spans="5:6">
      <c r="E2490" s="1"/>
      <c r="F2490" s="1"/>
    </row>
    <row r="2491" spans="5:6">
      <c r="E2491" s="1"/>
      <c r="F2491" s="1"/>
    </row>
    <row r="2492" spans="5:6">
      <c r="E2492" s="1"/>
      <c r="F2492" s="1"/>
    </row>
    <row r="2493" spans="5:6">
      <c r="E2493" s="1"/>
      <c r="F2493" s="1"/>
    </row>
    <row r="2494" spans="5:6">
      <c r="E2494" s="1"/>
      <c r="F2494" s="1"/>
    </row>
    <row r="2495" spans="5:6">
      <c r="E2495" s="1"/>
      <c r="F2495" s="1"/>
    </row>
    <row r="2496" spans="5:6">
      <c r="E2496" s="1"/>
      <c r="F2496" s="1"/>
    </row>
    <row r="2497" spans="5:6">
      <c r="E2497" s="1"/>
      <c r="F2497" s="1"/>
    </row>
    <row r="2498" spans="5:6">
      <c r="E2498" s="1"/>
      <c r="F2498" s="1"/>
    </row>
    <row r="2499" spans="5:6">
      <c r="E2499" s="1"/>
      <c r="F2499" s="1"/>
    </row>
    <row r="2500" spans="5:6">
      <c r="E2500" s="1"/>
      <c r="F2500" s="1"/>
    </row>
    <row r="2501" spans="5:6">
      <c r="E2501" s="1"/>
      <c r="F2501" s="1"/>
    </row>
    <row r="2502" spans="5:6">
      <c r="E2502" s="1"/>
      <c r="F2502" s="1"/>
    </row>
    <row r="2503" spans="5:6">
      <c r="E2503" s="1"/>
      <c r="F2503" s="1"/>
    </row>
    <row r="2504" spans="5:6">
      <c r="E2504" s="1"/>
      <c r="F2504" s="1"/>
    </row>
    <row r="2505" spans="5:6">
      <c r="E2505" s="1"/>
      <c r="F2505" s="1"/>
    </row>
    <row r="2506" spans="5:6">
      <c r="E2506" s="1"/>
      <c r="F2506" s="1"/>
    </row>
    <row r="2507" spans="5:6">
      <c r="E2507" s="1"/>
      <c r="F2507" s="1"/>
    </row>
    <row r="2508" spans="5:6">
      <c r="E2508" s="1"/>
      <c r="F2508" s="1"/>
    </row>
    <row r="2509" spans="5:6">
      <c r="E2509" s="1"/>
      <c r="F2509" s="1"/>
    </row>
    <row r="2510" spans="5:6">
      <c r="E2510" s="1"/>
      <c r="F2510" s="1"/>
    </row>
    <row r="2511" spans="5:6">
      <c r="E2511" s="1"/>
      <c r="F2511" s="1"/>
    </row>
    <row r="2512" spans="5:6">
      <c r="E2512" s="1"/>
      <c r="F2512" s="1"/>
    </row>
    <row r="2513" spans="5:6">
      <c r="E2513" s="1"/>
      <c r="F2513" s="1"/>
    </row>
    <row r="2514" spans="5:6">
      <c r="E2514" s="1"/>
      <c r="F2514" s="1"/>
    </row>
    <row r="2515" spans="5:6">
      <c r="E2515" s="1"/>
      <c r="F2515" s="1"/>
    </row>
    <row r="2516" spans="5:6">
      <c r="E2516" s="1"/>
      <c r="F2516" s="1"/>
    </row>
    <row r="2517" spans="5:6">
      <c r="E2517" s="1"/>
      <c r="F2517" s="1"/>
    </row>
    <row r="2518" spans="5:6">
      <c r="E2518" s="1"/>
      <c r="F2518" s="1"/>
    </row>
    <row r="2519" spans="5:6">
      <c r="E2519" s="1"/>
      <c r="F2519" s="1"/>
    </row>
    <row r="2520" spans="5:6">
      <c r="E2520" s="1"/>
      <c r="F2520" s="1"/>
    </row>
    <row r="2521" spans="5:6">
      <c r="E2521" s="1"/>
      <c r="F2521" s="1"/>
    </row>
    <row r="2522" spans="5:6">
      <c r="E2522" s="1"/>
      <c r="F2522" s="1"/>
    </row>
    <row r="2523" spans="5:6">
      <c r="E2523" s="1"/>
      <c r="F2523" s="1"/>
    </row>
    <row r="2524" spans="5:6">
      <c r="E2524" s="1"/>
      <c r="F2524" s="1"/>
    </row>
    <row r="2525" spans="5:6">
      <c r="E2525" s="1"/>
      <c r="F2525" s="1"/>
    </row>
    <row r="2526" spans="5:6">
      <c r="E2526" s="1"/>
      <c r="F2526" s="1"/>
    </row>
    <row r="2527" spans="5:6">
      <c r="E2527" s="1"/>
      <c r="F2527" s="1"/>
    </row>
    <row r="2528" spans="5:6">
      <c r="E2528" s="1"/>
      <c r="F2528" s="1"/>
    </row>
    <row r="2529" spans="5:6">
      <c r="E2529" s="1"/>
      <c r="F2529" s="1"/>
    </row>
    <row r="2530" spans="5:6">
      <c r="E2530" s="1"/>
      <c r="F2530" s="1"/>
    </row>
    <row r="2531" spans="5:6">
      <c r="E2531" s="1"/>
      <c r="F2531" s="1"/>
    </row>
    <row r="2532" spans="5:6">
      <c r="E2532" s="1"/>
      <c r="F2532" s="1"/>
    </row>
    <row r="2533" spans="5:6">
      <c r="E2533" s="1"/>
      <c r="F2533" s="1"/>
    </row>
    <row r="2534" spans="5:6">
      <c r="E2534" s="1"/>
      <c r="F2534" s="1"/>
    </row>
    <row r="2535" spans="5:6">
      <c r="E2535" s="1"/>
      <c r="F2535" s="1"/>
    </row>
    <row r="2536" spans="5:6">
      <c r="E2536" s="1"/>
      <c r="F2536" s="1"/>
    </row>
    <row r="2537" spans="5:6">
      <c r="E2537" s="1"/>
      <c r="F2537" s="1"/>
    </row>
    <row r="2538" spans="5:6">
      <c r="E2538" s="1"/>
      <c r="F2538" s="1"/>
    </row>
    <row r="2539" spans="5:6">
      <c r="E2539" s="1"/>
      <c r="F2539" s="1"/>
    </row>
    <row r="2540" spans="5:6">
      <c r="E2540" s="1"/>
      <c r="F2540" s="1"/>
    </row>
    <row r="2541" spans="5:6">
      <c r="E2541" s="1"/>
      <c r="F2541" s="1"/>
    </row>
    <row r="2542" spans="5:6">
      <c r="E2542" s="1"/>
      <c r="F2542" s="1"/>
    </row>
    <row r="2543" spans="5:6">
      <c r="E2543" s="1"/>
      <c r="F2543" s="1"/>
    </row>
    <row r="2544" spans="5:6">
      <c r="E2544" s="1"/>
      <c r="F2544" s="1"/>
    </row>
    <row r="2545" spans="5:6">
      <c r="E2545" s="1"/>
      <c r="F2545" s="1"/>
    </row>
    <row r="2546" spans="5:6">
      <c r="E2546" s="1"/>
      <c r="F2546" s="1"/>
    </row>
    <row r="2547" spans="5:6">
      <c r="E2547" s="1"/>
      <c r="F2547" s="1"/>
    </row>
    <row r="2548" spans="5:6">
      <c r="E2548" s="1"/>
      <c r="F2548" s="1"/>
    </row>
    <row r="2549" spans="5:6">
      <c r="E2549" s="1"/>
      <c r="F2549" s="1"/>
    </row>
    <row r="2550" spans="5:6">
      <c r="E2550" s="1"/>
      <c r="F2550" s="1"/>
    </row>
    <row r="2551" spans="5:6">
      <c r="E2551" s="1"/>
      <c r="F2551" s="1"/>
    </row>
    <row r="2552" spans="5:6">
      <c r="E2552" s="1"/>
      <c r="F2552" s="1"/>
    </row>
    <row r="2553" spans="5:6">
      <c r="E2553" s="1"/>
      <c r="F2553" s="1"/>
    </row>
    <row r="2554" spans="5:6">
      <c r="E2554" s="1"/>
      <c r="F2554" s="1"/>
    </row>
    <row r="2555" spans="5:6">
      <c r="E2555" s="1"/>
      <c r="F2555" s="1"/>
    </row>
    <row r="2556" spans="5:6">
      <c r="E2556" s="1"/>
      <c r="F2556" s="1"/>
    </row>
    <row r="2557" spans="5:6">
      <c r="E2557" s="1"/>
      <c r="F2557" s="1"/>
    </row>
    <row r="2558" spans="5:6">
      <c r="E2558" s="1"/>
      <c r="F2558" s="1"/>
    </row>
    <row r="2559" spans="5:6">
      <c r="E2559" s="1"/>
      <c r="F2559" s="1"/>
    </row>
    <row r="2560" spans="5:6">
      <c r="E2560" s="1"/>
      <c r="F2560" s="1"/>
    </row>
    <row r="2561" spans="5:6">
      <c r="E2561" s="1"/>
      <c r="F2561" s="1"/>
    </row>
    <row r="2562" spans="5:6">
      <c r="E2562" s="1"/>
      <c r="F2562" s="1"/>
    </row>
    <row r="2563" spans="5:6">
      <c r="E2563" s="1"/>
      <c r="F2563" s="1"/>
    </row>
    <row r="2564" spans="5:6">
      <c r="E2564" s="1"/>
      <c r="F2564" s="1"/>
    </row>
    <row r="2565" spans="5:6">
      <c r="E2565" s="1"/>
      <c r="F2565" s="1"/>
    </row>
    <row r="2566" spans="5:6">
      <c r="E2566" s="1"/>
      <c r="F2566" s="1"/>
    </row>
    <row r="2567" spans="5:6">
      <c r="E2567" s="1"/>
      <c r="F2567" s="1"/>
    </row>
    <row r="2568" spans="5:6">
      <c r="E2568" s="1"/>
      <c r="F2568" s="1"/>
    </row>
    <row r="2569" spans="5:6">
      <c r="E2569" s="1"/>
      <c r="F2569" s="1"/>
    </row>
    <row r="2570" spans="5:6">
      <c r="E2570" s="1"/>
      <c r="F2570" s="1"/>
    </row>
    <row r="2571" spans="5:6">
      <c r="E2571" s="1"/>
      <c r="F2571" s="1"/>
    </row>
    <row r="2572" spans="5:6">
      <c r="E2572" s="1"/>
      <c r="F2572" s="1"/>
    </row>
    <row r="2573" spans="5:6">
      <c r="E2573" s="1"/>
      <c r="F2573" s="1"/>
    </row>
    <row r="2574" spans="5:6">
      <c r="E2574" s="1"/>
      <c r="F2574" s="1"/>
    </row>
    <row r="2575" spans="5:6">
      <c r="E2575" s="1"/>
      <c r="F2575" s="1"/>
    </row>
    <row r="2576" spans="5:6">
      <c r="E2576" s="1"/>
      <c r="F2576" s="1"/>
    </row>
    <row r="2577" spans="5:6">
      <c r="E2577" s="1"/>
      <c r="F2577" s="1"/>
    </row>
    <row r="2578" spans="5:6">
      <c r="E2578" s="1"/>
      <c r="F2578" s="1"/>
    </row>
    <row r="2579" spans="5:6">
      <c r="E2579" s="1"/>
      <c r="F2579" s="1"/>
    </row>
    <row r="2580" spans="5:6">
      <c r="E2580" s="1"/>
      <c r="F2580" s="1"/>
    </row>
    <row r="2581" spans="5:6">
      <c r="E2581" s="1"/>
      <c r="F2581" s="1"/>
    </row>
    <row r="2582" spans="5:6">
      <c r="E2582" s="1"/>
      <c r="F2582" s="1"/>
    </row>
    <row r="2583" spans="5:6">
      <c r="E2583" s="1"/>
      <c r="F2583" s="1"/>
    </row>
    <row r="2584" spans="5:6">
      <c r="E2584" s="1"/>
      <c r="F2584" s="1"/>
    </row>
    <row r="2585" spans="5:6">
      <c r="E2585" s="1"/>
      <c r="F2585" s="1"/>
    </row>
    <row r="2586" spans="5:6">
      <c r="E2586" s="1"/>
      <c r="F2586" s="1"/>
    </row>
    <row r="2587" spans="5:6">
      <c r="E2587" s="1"/>
      <c r="F2587" s="1"/>
    </row>
    <row r="2588" spans="5:6">
      <c r="E2588" s="1"/>
      <c r="F2588" s="1"/>
    </row>
    <row r="2589" spans="5:6">
      <c r="E2589" s="1"/>
      <c r="F2589" s="1"/>
    </row>
    <row r="2590" spans="5:6">
      <c r="E2590" s="1"/>
      <c r="F2590" s="1"/>
    </row>
    <row r="2591" spans="5:6">
      <c r="E2591" s="1"/>
      <c r="F2591" s="1"/>
    </row>
    <row r="2592" spans="5:6">
      <c r="E2592" s="1"/>
      <c r="F2592" s="1"/>
    </row>
    <row r="2593" spans="5:6">
      <c r="E2593" s="1"/>
      <c r="F2593" s="1"/>
    </row>
    <row r="2594" spans="5:6">
      <c r="E2594" s="1"/>
      <c r="F2594" s="1"/>
    </row>
    <row r="2595" spans="5:6">
      <c r="E2595" s="1"/>
      <c r="F2595" s="1"/>
    </row>
    <row r="2596" spans="5:6">
      <c r="E2596" s="1"/>
      <c r="F2596" s="1"/>
    </row>
    <row r="2597" spans="5:6">
      <c r="E2597" s="1"/>
      <c r="F2597" s="1"/>
    </row>
    <row r="2598" spans="5:6">
      <c r="E2598" s="1"/>
      <c r="F2598" s="1"/>
    </row>
    <row r="2599" spans="5:6">
      <c r="E2599" s="1"/>
      <c r="F2599" s="1"/>
    </row>
    <row r="2600" spans="5:6">
      <c r="E2600" s="1"/>
      <c r="F2600" s="1"/>
    </row>
    <row r="2601" spans="5:6">
      <c r="E2601" s="1"/>
      <c r="F2601" s="1"/>
    </row>
    <row r="2602" spans="5:6">
      <c r="E2602" s="1"/>
      <c r="F2602" s="1"/>
    </row>
    <row r="2603" spans="5:6">
      <c r="E2603" s="1"/>
      <c r="F2603" s="1"/>
    </row>
    <row r="2604" spans="5:6">
      <c r="E2604" s="1"/>
      <c r="F2604" s="1"/>
    </row>
    <row r="2605" spans="5:6">
      <c r="E2605" s="1"/>
      <c r="F2605" s="1"/>
    </row>
    <row r="2606" spans="5:6">
      <c r="E2606" s="1"/>
      <c r="F2606" s="1"/>
    </row>
    <row r="2607" spans="5:6">
      <c r="E2607" s="1"/>
      <c r="F2607" s="1"/>
    </row>
    <row r="2608" spans="5:6">
      <c r="E2608" s="1"/>
      <c r="F2608" s="1"/>
    </row>
    <row r="2609" spans="5:6">
      <c r="E2609" s="1"/>
      <c r="F2609" s="1"/>
    </row>
    <row r="2610" spans="5:6">
      <c r="E2610" s="1"/>
      <c r="F2610" s="1"/>
    </row>
    <row r="2611" spans="5:6">
      <c r="E2611" s="1"/>
      <c r="F2611" s="1"/>
    </row>
    <row r="2612" spans="5:6">
      <c r="E2612" s="1"/>
      <c r="F2612" s="1"/>
    </row>
    <row r="2613" spans="5:6">
      <c r="E2613" s="1"/>
      <c r="F2613" s="1"/>
    </row>
    <row r="2614" spans="5:6">
      <c r="E2614" s="1"/>
      <c r="F2614" s="1"/>
    </row>
    <row r="2615" spans="5:6">
      <c r="E2615" s="1"/>
      <c r="F2615" s="1"/>
    </row>
    <row r="2616" spans="5:6">
      <c r="E2616" s="1"/>
      <c r="F2616" s="1"/>
    </row>
    <row r="2617" spans="5:6">
      <c r="E2617" s="1"/>
      <c r="F2617" s="1"/>
    </row>
    <row r="2618" spans="5:6">
      <c r="E2618" s="1"/>
      <c r="F2618" s="1"/>
    </row>
    <row r="2619" spans="5:6">
      <c r="E2619" s="1"/>
      <c r="F2619" s="1"/>
    </row>
    <row r="2620" spans="5:6">
      <c r="E2620" s="1"/>
      <c r="F2620" s="1"/>
    </row>
    <row r="2621" spans="5:6">
      <c r="E2621" s="1"/>
      <c r="F2621" s="1"/>
    </row>
    <row r="2622" spans="5:6">
      <c r="E2622" s="1"/>
      <c r="F2622" s="1"/>
    </row>
    <row r="2623" spans="5:6">
      <c r="E2623" s="1"/>
      <c r="F2623" s="1"/>
    </row>
    <row r="2624" spans="5:6">
      <c r="E2624" s="1"/>
      <c r="F2624" s="1"/>
    </row>
    <row r="2625" spans="5:6">
      <c r="E2625" s="1"/>
      <c r="F2625" s="1"/>
    </row>
    <row r="2626" spans="5:6">
      <c r="E2626" s="1"/>
      <c r="F2626" s="1"/>
    </row>
    <row r="2627" spans="5:6">
      <c r="E2627" s="1"/>
      <c r="F2627" s="1"/>
    </row>
    <row r="2628" spans="5:6">
      <c r="E2628" s="1"/>
      <c r="F2628" s="1"/>
    </row>
    <row r="2629" spans="5:6">
      <c r="E2629" s="1"/>
      <c r="F2629" s="1"/>
    </row>
    <row r="2630" spans="5:6">
      <c r="E2630" s="1"/>
      <c r="F2630" s="1"/>
    </row>
    <row r="2631" spans="5:6">
      <c r="E2631" s="1"/>
      <c r="F2631" s="1"/>
    </row>
    <row r="2632" spans="5:6">
      <c r="E2632" s="1"/>
      <c r="F2632" s="1"/>
    </row>
    <row r="2633" spans="5:6">
      <c r="E2633" s="1"/>
      <c r="F2633" s="1"/>
    </row>
    <row r="2634" spans="5:6">
      <c r="E2634" s="1"/>
      <c r="F2634" s="1"/>
    </row>
    <row r="2635" spans="5:6">
      <c r="E2635" s="1"/>
      <c r="F2635" s="1"/>
    </row>
    <row r="2636" spans="5:6">
      <c r="E2636" s="1"/>
      <c r="F2636" s="1"/>
    </row>
    <row r="2637" spans="5:6">
      <c r="E2637" s="1"/>
      <c r="F2637" s="1"/>
    </row>
    <row r="2638" spans="5:6">
      <c r="E2638" s="1"/>
      <c r="F2638" s="1"/>
    </row>
    <row r="2639" spans="5:6">
      <c r="E2639" s="1"/>
      <c r="F2639" s="1"/>
    </row>
    <row r="2640" spans="5:6">
      <c r="E2640" s="1"/>
      <c r="F2640" s="1"/>
    </row>
    <row r="2641" spans="5:6">
      <c r="E2641" s="1"/>
      <c r="F2641" s="1"/>
    </row>
    <row r="2642" spans="5:6">
      <c r="E2642" s="1"/>
      <c r="F2642" s="1"/>
    </row>
    <row r="2643" spans="5:6">
      <c r="E2643" s="1"/>
      <c r="F2643" s="1"/>
    </row>
    <row r="2644" spans="5:6">
      <c r="E2644" s="1"/>
      <c r="F2644" s="1"/>
    </row>
    <row r="2645" spans="5:6">
      <c r="E2645" s="1"/>
      <c r="F2645" s="1"/>
    </row>
    <row r="2646" spans="5:6">
      <c r="E2646" s="1"/>
      <c r="F2646" s="1"/>
    </row>
    <row r="2647" spans="5:6">
      <c r="E2647" s="1"/>
      <c r="F2647" s="1"/>
    </row>
    <row r="2648" spans="5:6">
      <c r="E2648" s="1"/>
      <c r="F2648" s="1"/>
    </row>
    <row r="2649" spans="5:6">
      <c r="E2649" s="1"/>
      <c r="F2649" s="1"/>
    </row>
    <row r="2650" spans="5:6">
      <c r="E2650" s="1"/>
      <c r="F2650" s="1"/>
    </row>
    <row r="2651" spans="5:6">
      <c r="E2651" s="1"/>
      <c r="F2651" s="1"/>
    </row>
    <row r="2652" spans="5:6">
      <c r="E2652" s="1"/>
      <c r="F2652" s="1"/>
    </row>
    <row r="2653" spans="5:6">
      <c r="E2653" s="1"/>
      <c r="F2653" s="1"/>
    </row>
    <row r="2654" spans="5:6">
      <c r="E2654" s="1"/>
      <c r="F2654" s="1"/>
    </row>
    <row r="2655" spans="5:6">
      <c r="E2655" s="1"/>
      <c r="F2655" s="1"/>
    </row>
    <row r="2656" spans="5:6">
      <c r="E2656" s="1"/>
      <c r="F2656" s="1"/>
    </row>
    <row r="2657" spans="5:6">
      <c r="E2657" s="1"/>
      <c r="F2657" s="1"/>
    </row>
    <row r="2658" spans="5:6">
      <c r="E2658" s="1"/>
      <c r="F2658" s="1"/>
    </row>
    <row r="2659" spans="5:6">
      <c r="E2659" s="1"/>
      <c r="F2659" s="1"/>
    </row>
    <row r="2660" spans="5:6">
      <c r="E2660" s="1"/>
      <c r="F2660" s="1"/>
    </row>
    <row r="2661" spans="5:6">
      <c r="E2661" s="1"/>
      <c r="F2661" s="1"/>
    </row>
    <row r="2662" spans="5:6">
      <c r="E2662" s="1"/>
      <c r="F2662" s="1"/>
    </row>
    <row r="2663" spans="5:6">
      <c r="E2663" s="1"/>
      <c r="F2663" s="1"/>
    </row>
    <row r="2664" spans="5:6">
      <c r="E2664" s="1"/>
      <c r="F2664" s="1"/>
    </row>
    <row r="2665" spans="5:6">
      <c r="E2665" s="1"/>
      <c r="F2665" s="1"/>
    </row>
    <row r="2666" spans="5:6">
      <c r="E2666" s="1"/>
      <c r="F2666" s="1"/>
    </row>
    <row r="2667" spans="5:6">
      <c r="E2667" s="1"/>
      <c r="F2667" s="1"/>
    </row>
    <row r="2668" spans="5:6">
      <c r="E2668" s="1"/>
      <c r="F2668" s="1"/>
    </row>
    <row r="2669" spans="5:6">
      <c r="E2669" s="1"/>
      <c r="F2669" s="1"/>
    </row>
    <row r="2670" spans="5:6">
      <c r="E2670" s="1"/>
      <c r="F2670" s="1"/>
    </row>
    <row r="2671" spans="5:6">
      <c r="E2671" s="1"/>
      <c r="F2671" s="1"/>
    </row>
    <row r="2672" spans="5:6">
      <c r="E2672" s="1"/>
      <c r="F2672" s="1"/>
    </row>
    <row r="2673" spans="5:6">
      <c r="E2673" s="1"/>
      <c r="F2673" s="1"/>
    </row>
    <row r="2674" spans="5:6">
      <c r="E2674" s="1"/>
      <c r="F2674" s="1"/>
    </row>
    <row r="2675" spans="5:6">
      <c r="E2675" s="1"/>
      <c r="F2675" s="1"/>
    </row>
    <row r="2676" spans="5:6">
      <c r="E2676" s="1"/>
      <c r="F2676" s="1"/>
    </row>
    <row r="2677" spans="5:6">
      <c r="E2677" s="1"/>
      <c r="F2677" s="1"/>
    </row>
    <row r="2678" spans="5:6">
      <c r="E2678" s="1"/>
      <c r="F2678" s="1"/>
    </row>
    <row r="2679" spans="5:6">
      <c r="E2679" s="1"/>
      <c r="F2679" s="1"/>
    </row>
    <row r="2680" spans="5:6">
      <c r="E2680" s="1"/>
      <c r="F2680" s="1"/>
    </row>
    <row r="2681" spans="5:6">
      <c r="E2681" s="1"/>
      <c r="F2681" s="1"/>
    </row>
    <row r="2682" spans="5:6">
      <c r="E2682" s="1"/>
      <c r="F2682" s="1"/>
    </row>
    <row r="2683" spans="5:6">
      <c r="E2683" s="1"/>
      <c r="F2683" s="1"/>
    </row>
    <row r="2684" spans="5:6">
      <c r="E2684" s="1"/>
      <c r="F2684" s="1"/>
    </row>
    <row r="2685" spans="5:6">
      <c r="E2685" s="1"/>
      <c r="F2685" s="1"/>
    </row>
    <row r="2686" spans="5:6">
      <c r="E2686" s="1"/>
      <c r="F2686" s="1"/>
    </row>
    <row r="2687" spans="5:6">
      <c r="E2687" s="1"/>
      <c r="F2687" s="1"/>
    </row>
    <row r="2688" spans="5:6">
      <c r="E2688" s="1"/>
      <c r="F2688" s="1"/>
    </row>
    <row r="2689" spans="5:6">
      <c r="E2689" s="1"/>
      <c r="F2689" s="1"/>
    </row>
    <row r="2690" spans="5:6">
      <c r="E2690" s="1"/>
      <c r="F2690" s="1"/>
    </row>
    <row r="2691" spans="5:6">
      <c r="E2691" s="1"/>
      <c r="F2691" s="1"/>
    </row>
    <row r="2692" spans="5:6">
      <c r="E2692" s="1"/>
      <c r="F2692" s="1"/>
    </row>
    <row r="2693" spans="5:6">
      <c r="E2693" s="1"/>
      <c r="F2693" s="1"/>
    </row>
    <row r="2694" spans="5:6">
      <c r="E2694" s="1"/>
      <c r="F2694" s="1"/>
    </row>
    <row r="2695" spans="5:6">
      <c r="E2695" s="1"/>
      <c r="F2695" s="1"/>
    </row>
    <row r="2696" spans="5:6">
      <c r="E2696" s="1"/>
      <c r="F2696" s="1"/>
    </row>
    <row r="2697" spans="5:6">
      <c r="E2697" s="1"/>
      <c r="F2697" s="1"/>
    </row>
    <row r="2698" spans="5:6">
      <c r="E2698" s="1"/>
      <c r="F2698" s="1"/>
    </row>
    <row r="2699" spans="5:6">
      <c r="E2699" s="1"/>
      <c r="F2699" s="1"/>
    </row>
    <row r="2700" spans="5:6">
      <c r="E2700" s="1"/>
      <c r="F2700" s="1"/>
    </row>
    <row r="2701" spans="5:6">
      <c r="E2701" s="1"/>
      <c r="F2701" s="1"/>
    </row>
    <row r="2702" spans="5:6">
      <c r="E2702" s="1"/>
      <c r="F2702" s="1"/>
    </row>
    <row r="2703" spans="5:6">
      <c r="E2703" s="1"/>
      <c r="F2703" s="1"/>
    </row>
    <row r="2704" spans="5:6">
      <c r="E2704" s="1"/>
      <c r="F2704" s="1"/>
    </row>
    <row r="2705" spans="5:6">
      <c r="E2705" s="1"/>
      <c r="F2705" s="1"/>
    </row>
    <row r="2706" spans="5:6">
      <c r="E2706" s="1"/>
      <c r="F2706" s="1"/>
    </row>
    <row r="2707" spans="5:6">
      <c r="E2707" s="1"/>
      <c r="F2707" s="1"/>
    </row>
    <row r="2708" spans="5:6">
      <c r="E2708" s="1"/>
      <c r="F2708" s="1"/>
    </row>
    <row r="2709" spans="5:6">
      <c r="E2709" s="1"/>
      <c r="F2709" s="1"/>
    </row>
    <row r="2710" spans="5:6">
      <c r="E2710" s="1"/>
      <c r="F2710" s="1"/>
    </row>
    <row r="2711" spans="5:6">
      <c r="E2711" s="1"/>
      <c r="F2711" s="1"/>
    </row>
    <row r="2712" spans="5:6">
      <c r="E2712" s="1"/>
      <c r="F2712" s="1"/>
    </row>
    <row r="2713" spans="5:6">
      <c r="E2713" s="1"/>
      <c r="F2713" s="1"/>
    </row>
    <row r="2714" spans="5:6">
      <c r="E2714" s="1"/>
      <c r="F2714" s="1"/>
    </row>
    <row r="2715" spans="5:6">
      <c r="E2715" s="1"/>
      <c r="F2715" s="1"/>
    </row>
    <row r="2716" spans="5:6">
      <c r="E2716" s="1"/>
      <c r="F2716" s="1"/>
    </row>
    <row r="2717" spans="5:6">
      <c r="E2717" s="1"/>
      <c r="F2717" s="1"/>
    </row>
    <row r="2718" spans="5:6">
      <c r="E2718" s="1"/>
      <c r="F2718" s="1"/>
    </row>
    <row r="2719" spans="5:6">
      <c r="E2719" s="1"/>
      <c r="F2719" s="1"/>
    </row>
    <row r="2720" spans="5:6">
      <c r="E2720" s="1"/>
      <c r="F2720" s="1"/>
    </row>
    <row r="2721" spans="5:6">
      <c r="E2721" s="1"/>
      <c r="F2721" s="1"/>
    </row>
    <row r="2722" spans="5:6">
      <c r="E2722" s="1"/>
      <c r="F2722" s="1"/>
    </row>
    <row r="2723" spans="5:6">
      <c r="E2723" s="1"/>
      <c r="F2723" s="1"/>
    </row>
    <row r="2724" spans="5:6">
      <c r="E2724" s="1"/>
      <c r="F2724" s="1"/>
    </row>
    <row r="2725" spans="5:6">
      <c r="E2725" s="1"/>
      <c r="F2725" s="1"/>
    </row>
    <row r="2726" spans="5:6">
      <c r="E2726" s="1"/>
      <c r="F2726" s="1"/>
    </row>
    <row r="2727" spans="5:6">
      <c r="E2727" s="1"/>
      <c r="F2727" s="1"/>
    </row>
    <row r="2728" spans="5:6">
      <c r="E2728" s="1"/>
      <c r="F2728" s="1"/>
    </row>
    <row r="2729" spans="5:6">
      <c r="E2729" s="1"/>
      <c r="F2729" s="1"/>
    </row>
    <row r="2730" spans="5:6">
      <c r="E2730" s="1"/>
      <c r="F2730" s="1"/>
    </row>
    <row r="2731" spans="5:6">
      <c r="E2731" s="1"/>
      <c r="F2731" s="1"/>
    </row>
    <row r="2732" spans="5:6">
      <c r="E2732" s="1"/>
      <c r="F2732" s="1"/>
    </row>
    <row r="2733" spans="5:6">
      <c r="E2733" s="1"/>
      <c r="F2733" s="1"/>
    </row>
    <row r="2734" spans="5:6">
      <c r="E2734" s="1"/>
      <c r="F2734" s="1"/>
    </row>
    <row r="2735" spans="5:6">
      <c r="E2735" s="1"/>
      <c r="F2735" s="1"/>
    </row>
    <row r="2736" spans="5:6">
      <c r="E2736" s="1"/>
      <c r="F2736" s="1"/>
    </row>
    <row r="2737" spans="5:6">
      <c r="E2737" s="1"/>
      <c r="F2737" s="1"/>
    </row>
    <row r="2738" spans="5:6">
      <c r="E2738" s="1"/>
      <c r="F2738" s="1"/>
    </row>
    <row r="2739" spans="5:6">
      <c r="E2739" s="1"/>
      <c r="F2739" s="1"/>
    </row>
    <row r="2740" spans="5:6">
      <c r="E2740" s="1"/>
      <c r="F2740" s="1"/>
    </row>
    <row r="2741" spans="5:6">
      <c r="E2741" s="1"/>
      <c r="F2741" s="1"/>
    </row>
    <row r="2742" spans="5:6">
      <c r="E2742" s="1"/>
      <c r="F2742" s="1"/>
    </row>
    <row r="2743" spans="5:6">
      <c r="E2743" s="1"/>
      <c r="F2743" s="1"/>
    </row>
    <row r="2744" spans="5:6">
      <c r="E2744" s="1"/>
      <c r="F2744" s="1"/>
    </row>
    <row r="2745" spans="5:6">
      <c r="E2745" s="1"/>
      <c r="F2745" s="1"/>
    </row>
    <row r="2746" spans="5:6">
      <c r="E2746" s="1"/>
      <c r="F2746" s="1"/>
    </row>
    <row r="2747" spans="5:6">
      <c r="E2747" s="1"/>
      <c r="F2747" s="1"/>
    </row>
    <row r="2748" spans="5:6">
      <c r="E2748" s="1"/>
      <c r="F2748" s="1"/>
    </row>
    <row r="2749" spans="5:6">
      <c r="E2749" s="1"/>
      <c r="F2749" s="1"/>
    </row>
    <row r="2750" spans="5:6">
      <c r="E2750" s="1"/>
      <c r="F2750" s="1"/>
    </row>
    <row r="2751" spans="5:6">
      <c r="E2751" s="1"/>
      <c r="F2751" s="1"/>
    </row>
    <row r="2752" spans="5:6">
      <c r="E2752" s="1"/>
      <c r="F2752" s="1"/>
    </row>
    <row r="2753" spans="5:6">
      <c r="E2753" s="1"/>
      <c r="F2753" s="1"/>
    </row>
    <row r="2754" spans="5:6">
      <c r="E2754" s="1"/>
      <c r="F2754" s="1"/>
    </row>
    <row r="2755" spans="5:6">
      <c r="E2755" s="1"/>
      <c r="F2755" s="1"/>
    </row>
    <row r="2756" spans="5:6">
      <c r="E2756" s="1"/>
      <c r="F2756" s="1"/>
    </row>
    <row r="2757" spans="5:6">
      <c r="E2757" s="1"/>
      <c r="F2757" s="1"/>
    </row>
    <row r="2758" spans="5:6">
      <c r="E2758" s="1"/>
      <c r="F2758" s="1"/>
    </row>
    <row r="2759" spans="5:6">
      <c r="E2759" s="1"/>
      <c r="F2759" s="1"/>
    </row>
    <row r="2760" spans="5:6">
      <c r="E2760" s="1"/>
      <c r="F2760" s="1"/>
    </row>
    <row r="2761" spans="5:6">
      <c r="E2761" s="1"/>
      <c r="F2761" s="1"/>
    </row>
    <row r="2762" spans="5:6">
      <c r="E2762" s="1"/>
      <c r="F2762" s="1"/>
    </row>
    <row r="2763" spans="5:6">
      <c r="E2763" s="1"/>
      <c r="F2763" s="1"/>
    </row>
    <row r="2764" spans="5:6">
      <c r="E2764" s="1"/>
      <c r="F2764" s="1"/>
    </row>
    <row r="2765" spans="5:6">
      <c r="E2765" s="1"/>
      <c r="F2765" s="1"/>
    </row>
    <row r="2766" spans="5:6">
      <c r="E2766" s="1"/>
      <c r="F2766" s="1"/>
    </row>
    <row r="2767" spans="5:6">
      <c r="E2767" s="1"/>
      <c r="F2767" s="1"/>
    </row>
    <row r="2768" spans="5:6">
      <c r="E2768" s="1"/>
      <c r="F2768" s="1"/>
    </row>
    <row r="2769" spans="5:6">
      <c r="E2769" s="1"/>
      <c r="F2769" s="1"/>
    </row>
    <row r="2770" spans="5:6">
      <c r="E2770" s="1"/>
      <c r="F2770" s="1"/>
    </row>
    <row r="2771" spans="5:6">
      <c r="E2771" s="1"/>
      <c r="F2771" s="1"/>
    </row>
    <row r="2772" spans="5:6">
      <c r="E2772" s="1"/>
      <c r="F2772" s="1"/>
    </row>
    <row r="2773" spans="5:6">
      <c r="E2773" s="1"/>
      <c r="F2773" s="1"/>
    </row>
    <row r="2774" spans="5:6">
      <c r="E2774" s="1"/>
      <c r="F2774" s="1"/>
    </row>
    <row r="2775" spans="5:6">
      <c r="E2775" s="1"/>
      <c r="F2775" s="1"/>
    </row>
    <row r="2776" spans="5:6">
      <c r="E2776" s="1"/>
      <c r="F2776" s="1"/>
    </row>
    <row r="2777" spans="5:6">
      <c r="E2777" s="1"/>
      <c r="F2777" s="1"/>
    </row>
    <row r="2778" spans="5:6">
      <c r="E2778" s="1"/>
      <c r="F2778" s="1"/>
    </row>
    <row r="2779" spans="5:6">
      <c r="E2779" s="1"/>
      <c r="F2779" s="1"/>
    </row>
    <row r="2780" spans="5:6">
      <c r="E2780" s="1"/>
      <c r="F2780" s="1"/>
    </row>
    <row r="2781" spans="5:6">
      <c r="E2781" s="1"/>
      <c r="F2781" s="1"/>
    </row>
    <row r="2782" spans="5:6">
      <c r="E2782" s="1"/>
      <c r="F2782" s="1"/>
    </row>
    <row r="2783" spans="5:6">
      <c r="E2783" s="1"/>
      <c r="F2783" s="1"/>
    </row>
    <row r="2784" spans="5:6">
      <c r="E2784" s="1"/>
      <c r="F2784" s="1"/>
    </row>
    <row r="2785" spans="5:6">
      <c r="E2785" s="1"/>
      <c r="F2785" s="1"/>
    </row>
    <row r="2786" spans="5:6">
      <c r="E2786" s="1"/>
      <c r="F2786" s="1"/>
    </row>
    <row r="2787" spans="5:6">
      <c r="E2787" s="1"/>
      <c r="F2787" s="1"/>
    </row>
    <row r="2788" spans="5:6">
      <c r="E2788" s="1"/>
      <c r="F2788" s="1"/>
    </row>
    <row r="2789" spans="5:6">
      <c r="E2789" s="1"/>
      <c r="F2789" s="1"/>
    </row>
    <row r="2790" spans="5:6">
      <c r="E2790" s="1"/>
      <c r="F2790" s="1"/>
    </row>
    <row r="2791" spans="5:6">
      <c r="E2791" s="1"/>
      <c r="F2791" s="1"/>
    </row>
    <row r="2792" spans="5:6">
      <c r="E2792" s="1"/>
      <c r="F2792" s="1"/>
    </row>
    <row r="2793" spans="5:6">
      <c r="E2793" s="1"/>
      <c r="F2793" s="1"/>
    </row>
    <row r="2794" spans="5:6">
      <c r="E2794" s="1"/>
      <c r="F2794" s="1"/>
    </row>
    <row r="2795" spans="5:6">
      <c r="E2795" s="1"/>
      <c r="F2795" s="1"/>
    </row>
    <row r="2796" spans="5:6">
      <c r="E2796" s="1"/>
      <c r="F2796" s="1"/>
    </row>
    <row r="2797" spans="5:6">
      <c r="E2797" s="1"/>
      <c r="F2797" s="1"/>
    </row>
    <row r="2798" spans="5:6">
      <c r="E2798" s="1"/>
      <c r="F2798" s="1"/>
    </row>
    <row r="2799" spans="5:6">
      <c r="E2799" s="1"/>
      <c r="F2799" s="1"/>
    </row>
    <row r="2800" spans="5:6">
      <c r="E2800" s="1"/>
      <c r="F2800" s="1"/>
    </row>
    <row r="2801" spans="5:6">
      <c r="E2801" s="1"/>
      <c r="F2801" s="1"/>
    </row>
    <row r="2802" spans="5:6">
      <c r="E2802" s="1"/>
      <c r="F2802" s="1"/>
    </row>
    <row r="2803" spans="5:6">
      <c r="E2803" s="1"/>
      <c r="F2803" s="1"/>
    </row>
    <row r="2804" spans="5:6">
      <c r="E2804" s="1"/>
      <c r="F2804" s="1"/>
    </row>
    <row r="2805" spans="5:6">
      <c r="E2805" s="1"/>
      <c r="F2805" s="1"/>
    </row>
    <row r="2806" spans="5:6">
      <c r="E2806" s="1"/>
      <c r="F2806" s="1"/>
    </row>
    <row r="2807" spans="5:6">
      <c r="E2807" s="1"/>
      <c r="F2807" s="1"/>
    </row>
    <row r="2808" spans="5:6">
      <c r="E2808" s="1"/>
      <c r="F2808" s="1"/>
    </row>
    <row r="2809" spans="5:6">
      <c r="E2809" s="1"/>
      <c r="F2809" s="1"/>
    </row>
    <row r="2810" spans="5:6">
      <c r="E2810" s="1"/>
      <c r="F2810" s="1"/>
    </row>
    <row r="2811" spans="5:6">
      <c r="E2811" s="1"/>
      <c r="F2811" s="1"/>
    </row>
    <row r="2812" spans="5:6">
      <c r="E2812" s="1"/>
      <c r="F2812" s="1"/>
    </row>
    <row r="2813" spans="5:6">
      <c r="E2813" s="1"/>
      <c r="F2813" s="1"/>
    </row>
    <row r="2814" spans="5:6">
      <c r="E2814" s="1"/>
      <c r="F2814" s="1"/>
    </row>
    <row r="2815" spans="5:6">
      <c r="E2815" s="1"/>
      <c r="F2815" s="1"/>
    </row>
    <row r="2816" spans="5:6">
      <c r="E2816" s="1"/>
      <c r="F2816" s="1"/>
    </row>
    <row r="2817" spans="5:6">
      <c r="E2817" s="1"/>
      <c r="F2817" s="1"/>
    </row>
    <row r="2818" spans="5:6">
      <c r="E2818" s="1"/>
      <c r="F2818" s="1"/>
    </row>
    <row r="2819" spans="5:6">
      <c r="E2819" s="1"/>
      <c r="F2819" s="1"/>
    </row>
    <row r="2820" spans="5:6">
      <c r="E2820" s="1"/>
      <c r="F2820" s="1"/>
    </row>
    <row r="2821" spans="5:6">
      <c r="E2821" s="1"/>
      <c r="F2821" s="1"/>
    </row>
    <row r="2822" spans="5:6">
      <c r="E2822" s="1"/>
      <c r="F2822" s="1"/>
    </row>
    <row r="2823" spans="5:6">
      <c r="E2823" s="1"/>
      <c r="F2823" s="1"/>
    </row>
    <row r="2824" spans="5:6">
      <c r="E2824" s="1"/>
      <c r="F2824" s="1"/>
    </row>
    <row r="2825" spans="5:6">
      <c r="E2825" s="1"/>
      <c r="F2825" s="1"/>
    </row>
    <row r="2826" spans="5:6">
      <c r="E2826" s="1"/>
      <c r="F2826" s="1"/>
    </row>
    <row r="2827" spans="5:6">
      <c r="E2827" s="1"/>
      <c r="F2827" s="1"/>
    </row>
    <row r="2828" spans="5:6">
      <c r="E2828" s="1"/>
      <c r="F2828" s="1"/>
    </row>
    <row r="2829" spans="5:6">
      <c r="E2829" s="1"/>
      <c r="F2829" s="1"/>
    </row>
    <row r="2830" spans="5:6">
      <c r="E2830" s="1"/>
      <c r="F2830" s="1"/>
    </row>
    <row r="2831" spans="5:6">
      <c r="E2831" s="1"/>
      <c r="F2831" s="1"/>
    </row>
    <row r="2832" spans="5:6">
      <c r="E2832" s="1"/>
      <c r="F2832" s="1"/>
    </row>
    <row r="2833" spans="5:6">
      <c r="E2833" s="1"/>
      <c r="F2833" s="1"/>
    </row>
    <row r="2834" spans="5:6">
      <c r="E2834" s="1"/>
      <c r="F2834" s="1"/>
    </row>
    <row r="2835" spans="5:6">
      <c r="E2835" s="1"/>
      <c r="F2835" s="1"/>
    </row>
    <row r="2836" spans="5:6">
      <c r="E2836" s="1"/>
      <c r="F2836" s="1"/>
    </row>
    <row r="2837" spans="5:6">
      <c r="E2837" s="1"/>
      <c r="F2837" s="1"/>
    </row>
    <row r="2838" spans="5:6">
      <c r="E2838" s="1"/>
      <c r="F2838" s="1"/>
    </row>
    <row r="2839" spans="5:6">
      <c r="E2839" s="1"/>
      <c r="F2839" s="1"/>
    </row>
    <row r="2840" spans="5:6">
      <c r="E2840" s="1"/>
      <c r="F2840" s="1"/>
    </row>
    <row r="2841" spans="5:6">
      <c r="E2841" s="1"/>
      <c r="F2841" s="1"/>
    </row>
    <row r="2842" spans="5:6">
      <c r="E2842" s="1"/>
      <c r="F2842" s="1"/>
    </row>
    <row r="2843" spans="5:6">
      <c r="E2843" s="1"/>
      <c r="F2843" s="1"/>
    </row>
    <row r="2844" spans="5:6">
      <c r="E2844" s="1"/>
      <c r="F2844" s="1"/>
    </row>
    <row r="2845" spans="5:6">
      <c r="E2845" s="1"/>
      <c r="F2845" s="1"/>
    </row>
    <row r="2846" spans="5:6">
      <c r="E2846" s="1"/>
      <c r="F2846" s="1"/>
    </row>
    <row r="2847" spans="5:6">
      <c r="E2847" s="1"/>
      <c r="F2847" s="1"/>
    </row>
    <row r="2848" spans="5:6">
      <c r="E2848" s="1"/>
      <c r="F2848" s="1"/>
    </row>
    <row r="2849" spans="5:6">
      <c r="E2849" s="1"/>
      <c r="F2849" s="1"/>
    </row>
    <row r="2850" spans="5:6">
      <c r="E2850" s="1"/>
      <c r="F2850" s="1"/>
    </row>
    <row r="2851" spans="5:6">
      <c r="E2851" s="1"/>
      <c r="F2851" s="1"/>
    </row>
    <row r="2852" spans="5:6">
      <c r="E2852" s="1"/>
      <c r="F2852" s="1"/>
    </row>
    <row r="2853" spans="5:6">
      <c r="E2853" s="1"/>
      <c r="F2853" s="1"/>
    </row>
    <row r="2854" spans="5:6">
      <c r="E2854" s="1"/>
      <c r="F2854" s="1"/>
    </row>
    <row r="2855" spans="5:6">
      <c r="E2855" s="1"/>
      <c r="F2855" s="1"/>
    </row>
    <row r="2856" spans="5:6">
      <c r="E2856" s="1"/>
      <c r="F2856" s="1"/>
    </row>
    <row r="2857" spans="5:6">
      <c r="E2857" s="1"/>
      <c r="F2857" s="1"/>
    </row>
    <row r="2858" spans="5:6">
      <c r="E2858" s="1"/>
      <c r="F2858" s="1"/>
    </row>
    <row r="2859" spans="5:6">
      <c r="E2859" s="1"/>
      <c r="F2859" s="1"/>
    </row>
    <row r="2860" spans="5:6">
      <c r="E2860" s="1"/>
      <c r="F2860" s="1"/>
    </row>
    <row r="2861" spans="5:6">
      <c r="E2861" s="1"/>
      <c r="F2861" s="1"/>
    </row>
    <row r="2862" spans="5:6">
      <c r="E2862" s="1"/>
      <c r="F2862" s="1"/>
    </row>
    <row r="2863" spans="5:6">
      <c r="E2863" s="1"/>
      <c r="F2863" s="1"/>
    </row>
    <row r="2864" spans="5:6">
      <c r="E2864" s="1"/>
      <c r="F2864" s="1"/>
    </row>
    <row r="2865" spans="5:6">
      <c r="E2865" s="1"/>
      <c r="F2865" s="1"/>
    </row>
    <row r="2866" spans="5:6">
      <c r="E2866" s="1"/>
      <c r="F2866" s="1"/>
    </row>
    <row r="2867" spans="5:6">
      <c r="E2867" s="1"/>
      <c r="F2867" s="1"/>
    </row>
    <row r="2868" spans="5:6">
      <c r="E2868" s="1"/>
      <c r="F2868" s="1"/>
    </row>
    <row r="2869" spans="5:6">
      <c r="E2869" s="1"/>
      <c r="F2869" s="1"/>
    </row>
    <row r="2870" spans="5:6">
      <c r="E2870" s="1"/>
      <c r="F2870" s="1"/>
    </row>
    <row r="2871" spans="5:6">
      <c r="E2871" s="1"/>
      <c r="F2871" s="1"/>
    </row>
    <row r="2872" spans="5:6">
      <c r="E2872" s="1"/>
      <c r="F2872" s="1"/>
    </row>
    <row r="2873" spans="5:6">
      <c r="E2873" s="1"/>
      <c r="F2873" s="1"/>
    </row>
    <row r="2874" spans="5:6">
      <c r="E2874" s="1"/>
      <c r="F2874" s="1"/>
    </row>
    <row r="2875" spans="5:6">
      <c r="E2875" s="1"/>
      <c r="F2875" s="1"/>
    </row>
    <row r="2876" spans="5:6">
      <c r="E2876" s="1"/>
      <c r="F2876" s="1"/>
    </row>
    <row r="2877" spans="5:6">
      <c r="E2877" s="1"/>
      <c r="F2877" s="1"/>
    </row>
    <row r="2878" spans="5:6">
      <c r="E2878" s="1"/>
      <c r="F2878" s="1"/>
    </row>
    <row r="2879" spans="5:6">
      <c r="E2879" s="1"/>
      <c r="F2879" s="1"/>
    </row>
    <row r="2880" spans="5:6">
      <c r="E2880" s="1"/>
      <c r="F2880" s="1"/>
    </row>
    <row r="2881" spans="5:6">
      <c r="E2881" s="1"/>
      <c r="F2881" s="1"/>
    </row>
    <row r="2882" spans="5:6">
      <c r="E2882" s="1"/>
      <c r="F2882" s="1"/>
    </row>
    <row r="2883" spans="5:6">
      <c r="E2883" s="1"/>
      <c r="F2883" s="1"/>
    </row>
    <row r="2884" spans="5:6">
      <c r="E2884" s="1"/>
      <c r="F2884" s="1"/>
    </row>
    <row r="2885" spans="5:6">
      <c r="E2885" s="1"/>
      <c r="F2885" s="1"/>
    </row>
    <row r="2886" spans="5:6">
      <c r="E2886" s="1"/>
      <c r="F2886" s="1"/>
    </row>
    <row r="2887" spans="5:6">
      <c r="E2887" s="1"/>
      <c r="F2887" s="1"/>
    </row>
    <row r="2888" spans="5:6">
      <c r="E2888" s="1"/>
      <c r="F2888" s="1"/>
    </row>
    <row r="2889" spans="5:6">
      <c r="E2889" s="1"/>
      <c r="F2889" s="1"/>
    </row>
    <row r="2890" spans="5:6">
      <c r="E2890" s="1"/>
      <c r="F2890" s="1"/>
    </row>
    <row r="2891" spans="5:6">
      <c r="E2891" s="1"/>
      <c r="F2891" s="1"/>
    </row>
    <row r="2892" spans="5:6">
      <c r="E2892" s="1"/>
      <c r="F2892" s="1"/>
    </row>
    <row r="2893" spans="5:6">
      <c r="E2893" s="1"/>
      <c r="F2893" s="1"/>
    </row>
    <row r="2894" spans="5:6">
      <c r="E2894" s="1"/>
      <c r="F2894" s="1"/>
    </row>
    <row r="2895" spans="5:6">
      <c r="E2895" s="1"/>
      <c r="F2895" s="1"/>
    </row>
    <row r="2896" spans="5:6">
      <c r="E2896" s="1"/>
      <c r="F2896" s="1"/>
    </row>
    <row r="2897" spans="5:6">
      <c r="E2897" s="1"/>
      <c r="F2897" s="1"/>
    </row>
    <row r="2898" spans="5:6">
      <c r="E2898" s="1"/>
      <c r="F2898" s="1"/>
    </row>
    <row r="2899" spans="5:6">
      <c r="E2899" s="1"/>
      <c r="F2899" s="1"/>
    </row>
    <row r="2900" spans="5:6">
      <c r="E2900" s="1"/>
      <c r="F2900" s="1"/>
    </row>
    <row r="2901" spans="5:6">
      <c r="E2901" s="1"/>
      <c r="F2901" s="1"/>
    </row>
    <row r="2902" spans="5:6">
      <c r="E2902" s="1"/>
      <c r="F2902" s="1"/>
    </row>
    <row r="2903" spans="5:6">
      <c r="E2903" s="1"/>
      <c r="F2903" s="1"/>
    </row>
    <row r="2904" spans="5:6">
      <c r="E2904" s="1"/>
      <c r="F2904" s="1"/>
    </row>
    <row r="2905" spans="5:6">
      <c r="E2905" s="1"/>
      <c r="F2905" s="1"/>
    </row>
    <row r="2906" spans="5:6">
      <c r="E2906" s="1"/>
      <c r="F2906" s="1"/>
    </row>
    <row r="2907" spans="5:6">
      <c r="E2907" s="1"/>
      <c r="F2907" s="1"/>
    </row>
    <row r="2908" spans="5:6">
      <c r="E2908" s="1"/>
      <c r="F2908" s="1"/>
    </row>
    <row r="2909" spans="5:6">
      <c r="E2909" s="1"/>
      <c r="F2909" s="1"/>
    </row>
    <row r="2910" spans="5:6">
      <c r="E2910" s="1"/>
      <c r="F2910" s="1"/>
    </row>
    <row r="2911" spans="5:6">
      <c r="E2911" s="1"/>
      <c r="F2911" s="1"/>
    </row>
    <row r="2912" spans="5:6">
      <c r="E2912" s="1"/>
      <c r="F2912" s="1"/>
    </row>
    <row r="2913" spans="5:6">
      <c r="E2913" s="1"/>
      <c r="F2913" s="1"/>
    </row>
    <row r="2914" spans="5:6">
      <c r="E2914" s="1"/>
      <c r="F2914" s="1"/>
    </row>
    <row r="2915" spans="5:6">
      <c r="E2915" s="1"/>
      <c r="F2915" s="1"/>
    </row>
    <row r="2916" spans="5:6">
      <c r="E2916" s="1"/>
      <c r="F2916" s="1"/>
    </row>
    <row r="2917" spans="5:6">
      <c r="E2917" s="1"/>
      <c r="F2917" s="1"/>
    </row>
    <row r="2918" spans="5:6">
      <c r="E2918" s="1"/>
      <c r="F2918" s="1"/>
    </row>
    <row r="2919" spans="5:6">
      <c r="E2919" s="1"/>
      <c r="F2919" s="1"/>
    </row>
    <row r="2920" spans="5:6">
      <c r="E2920" s="1"/>
      <c r="F2920" s="1"/>
    </row>
    <row r="2921" spans="5:6">
      <c r="E2921" s="1"/>
      <c r="F2921" s="1"/>
    </row>
    <row r="2922" spans="5:6">
      <c r="E2922" s="1"/>
      <c r="F2922" s="1"/>
    </row>
    <row r="2923" spans="5:6">
      <c r="E2923" s="1"/>
      <c r="F2923" s="1"/>
    </row>
    <row r="2924" spans="5:6">
      <c r="E2924" s="1"/>
      <c r="F2924" s="1"/>
    </row>
    <row r="2925" spans="5:6">
      <c r="E2925" s="1"/>
      <c r="F2925" s="1"/>
    </row>
    <row r="2926" spans="5:6">
      <c r="E2926" s="1"/>
      <c r="F2926" s="1"/>
    </row>
    <row r="2927" spans="5:6">
      <c r="E2927" s="1"/>
      <c r="F2927" s="1"/>
    </row>
    <row r="2928" spans="5:6">
      <c r="E2928" s="1"/>
      <c r="F2928" s="1"/>
    </row>
    <row r="2929" spans="5:6">
      <c r="E2929" s="1"/>
      <c r="F2929" s="1"/>
    </row>
    <row r="2930" spans="5:6">
      <c r="E2930" s="1"/>
      <c r="F2930" s="1"/>
    </row>
    <row r="2931" spans="5:6">
      <c r="E2931" s="1"/>
      <c r="F2931" s="1"/>
    </row>
    <row r="2932" spans="5:6">
      <c r="E2932" s="1"/>
      <c r="F2932" s="1"/>
    </row>
    <row r="2933" spans="5:6">
      <c r="E2933" s="1"/>
      <c r="F2933" s="1"/>
    </row>
    <row r="2934" spans="5:6">
      <c r="E2934" s="1"/>
      <c r="F2934" s="1"/>
    </row>
    <row r="2935" spans="5:6">
      <c r="E2935" s="1"/>
      <c r="F2935" s="1"/>
    </row>
    <row r="2936" spans="5:6">
      <c r="E2936" s="1"/>
      <c r="F2936" s="1"/>
    </row>
    <row r="2937" spans="5:6">
      <c r="E2937" s="1"/>
      <c r="F2937" s="1"/>
    </row>
    <row r="2938" spans="5:6">
      <c r="E2938" s="1"/>
      <c r="F2938" s="1"/>
    </row>
    <row r="2939" spans="5:6">
      <c r="E2939" s="1"/>
      <c r="F2939" s="1"/>
    </row>
    <row r="2940" spans="5:6">
      <c r="E2940" s="1"/>
      <c r="F2940" s="1"/>
    </row>
    <row r="2941" spans="5:6">
      <c r="E2941" s="1"/>
      <c r="F2941" s="1"/>
    </row>
    <row r="2942" spans="5:6">
      <c r="E2942" s="1"/>
      <c r="F2942" s="1"/>
    </row>
    <row r="2943" spans="5:6">
      <c r="E2943" s="1"/>
      <c r="F2943" s="1"/>
    </row>
    <row r="2944" spans="5:6">
      <c r="E2944" s="1"/>
      <c r="F2944" s="1"/>
    </row>
    <row r="2945" spans="5:6">
      <c r="E2945" s="1"/>
      <c r="F2945" s="1"/>
    </row>
    <row r="2946" spans="5:6">
      <c r="E2946" s="1"/>
      <c r="F2946" s="1"/>
    </row>
    <row r="2947" spans="5:6">
      <c r="E2947" s="1"/>
      <c r="F2947" s="1"/>
    </row>
    <row r="2948" spans="5:6">
      <c r="E2948" s="1"/>
      <c r="F2948" s="1"/>
    </row>
    <row r="2949" spans="5:6">
      <c r="E2949" s="1"/>
      <c r="F2949" s="1"/>
    </row>
    <row r="2950" spans="5:6">
      <c r="E2950" s="1"/>
      <c r="F2950" s="1"/>
    </row>
    <row r="2951" spans="5:6">
      <c r="E2951" s="1"/>
      <c r="F2951" s="1"/>
    </row>
    <row r="2952" spans="5:6">
      <c r="E2952" s="1"/>
      <c r="F2952" s="1"/>
    </row>
    <row r="2953" spans="5:6">
      <c r="E2953" s="1"/>
      <c r="F2953" s="1"/>
    </row>
    <row r="2954" spans="5:6">
      <c r="E2954" s="1"/>
      <c r="F2954" s="1"/>
    </row>
    <row r="2955" spans="5:6">
      <c r="E2955" s="1"/>
      <c r="F2955" s="1"/>
    </row>
    <row r="2956" spans="5:6">
      <c r="E2956" s="1"/>
      <c r="F2956" s="1"/>
    </row>
    <row r="2957" spans="5:6">
      <c r="E2957" s="1"/>
      <c r="F2957" s="1"/>
    </row>
    <row r="2958" spans="5:6">
      <c r="E2958" s="1"/>
      <c r="F2958" s="1"/>
    </row>
    <row r="2959" spans="5:6">
      <c r="E2959" s="1"/>
      <c r="F2959" s="1"/>
    </row>
    <row r="2960" spans="5:6">
      <c r="E2960" s="1"/>
      <c r="F2960" s="1"/>
    </row>
    <row r="2961" spans="5:6">
      <c r="E2961" s="1"/>
      <c r="F2961" s="1"/>
    </row>
    <row r="2962" spans="5:6">
      <c r="E2962" s="1"/>
      <c r="F2962" s="1"/>
    </row>
    <row r="2963" spans="5:6">
      <c r="E2963" s="1"/>
      <c r="F2963" s="1"/>
    </row>
    <row r="2964" spans="5:6">
      <c r="E2964" s="1"/>
      <c r="F2964" s="1"/>
    </row>
    <row r="2965" spans="5:6">
      <c r="E2965" s="1"/>
      <c r="F2965" s="1"/>
    </row>
    <row r="2966" spans="5:6">
      <c r="E2966" s="1"/>
      <c r="F2966" s="1"/>
    </row>
    <row r="2967" spans="5:6">
      <c r="E2967" s="1"/>
      <c r="F2967" s="1"/>
    </row>
    <row r="2968" spans="5:6">
      <c r="E2968" s="1"/>
      <c r="F2968" s="1"/>
    </row>
    <row r="2969" spans="5:6">
      <c r="E2969" s="1"/>
      <c r="F2969" s="1"/>
    </row>
    <row r="2970" spans="5:6">
      <c r="E2970" s="1"/>
      <c r="F2970" s="1"/>
    </row>
    <row r="2971" spans="5:6">
      <c r="E2971" s="1"/>
      <c r="F2971" s="1"/>
    </row>
    <row r="2972" spans="5:6">
      <c r="E2972" s="1"/>
      <c r="F2972" s="1"/>
    </row>
    <row r="2973" spans="5:6">
      <c r="E2973" s="1"/>
      <c r="F2973" s="1"/>
    </row>
    <row r="2974" spans="5:6">
      <c r="E2974" s="1"/>
      <c r="F2974" s="1"/>
    </row>
    <row r="2975" spans="5:6">
      <c r="E2975" s="1"/>
      <c r="F2975" s="1"/>
    </row>
    <row r="2976" spans="5:6">
      <c r="E2976" s="1"/>
      <c r="F2976" s="1"/>
    </row>
    <row r="2977" spans="5:6">
      <c r="E2977" s="1"/>
      <c r="F2977" s="1"/>
    </row>
    <row r="2978" spans="5:6">
      <c r="E2978" s="1"/>
      <c r="F2978" s="1"/>
    </row>
    <row r="2979" spans="5:6">
      <c r="E2979" s="1"/>
      <c r="F2979" s="1"/>
    </row>
    <row r="2980" spans="5:6">
      <c r="E2980" s="1"/>
      <c r="F2980" s="1"/>
    </row>
    <row r="2981" spans="5:6">
      <c r="E2981" s="1"/>
      <c r="F2981" s="1"/>
    </row>
    <row r="2982" spans="5:6">
      <c r="E2982" s="1"/>
      <c r="F2982" s="1"/>
    </row>
    <row r="2983" spans="5:6">
      <c r="E2983" s="1"/>
      <c r="F2983" s="1"/>
    </row>
    <row r="2984" spans="5:6">
      <c r="E2984" s="1"/>
      <c r="F2984" s="1"/>
    </row>
    <row r="2985" spans="5:6">
      <c r="E2985" s="1"/>
      <c r="F2985" s="1"/>
    </row>
    <row r="2986" spans="5:6">
      <c r="E2986" s="1"/>
      <c r="F2986" s="1"/>
    </row>
    <row r="2987" spans="5:6">
      <c r="E2987" s="1"/>
      <c r="F2987" s="1"/>
    </row>
    <row r="2988" spans="5:6">
      <c r="E2988" s="1"/>
      <c r="F2988" s="1"/>
    </row>
    <row r="2989" spans="5:6">
      <c r="E2989" s="1"/>
      <c r="F2989" s="1"/>
    </row>
    <row r="2990" spans="5:6">
      <c r="E2990" s="1"/>
      <c r="F2990" s="1"/>
    </row>
    <row r="2991" spans="5:6">
      <c r="E2991" s="1"/>
      <c r="F2991" s="1"/>
    </row>
    <row r="2992" spans="5:6">
      <c r="E2992" s="1"/>
      <c r="F2992" s="1"/>
    </row>
    <row r="2993" spans="5:6">
      <c r="E2993" s="1"/>
      <c r="F2993" s="1"/>
    </row>
    <row r="2994" spans="5:6">
      <c r="E2994" s="1"/>
      <c r="F2994" s="1"/>
    </row>
    <row r="2995" spans="5:6">
      <c r="E2995" s="1"/>
      <c r="F2995" s="1"/>
    </row>
    <row r="2996" spans="5:6">
      <c r="E2996" s="1"/>
      <c r="F2996" s="1"/>
    </row>
    <row r="2997" spans="5:6">
      <c r="E2997" s="1"/>
      <c r="F2997" s="1"/>
    </row>
    <row r="2998" spans="5:6">
      <c r="E2998" s="1"/>
      <c r="F2998" s="1"/>
    </row>
    <row r="2999" spans="5:6">
      <c r="E2999" s="1"/>
      <c r="F2999" s="1"/>
    </row>
    <row r="3000" spans="5:6">
      <c r="E3000" s="1"/>
      <c r="F3000" s="1"/>
    </row>
    <row r="3001" spans="5:6">
      <c r="E3001" s="1"/>
      <c r="F3001" s="1"/>
    </row>
    <row r="3002" spans="5:6">
      <c r="E3002" s="1"/>
      <c r="F3002" s="1"/>
    </row>
    <row r="3003" spans="5:6">
      <c r="E3003" s="1"/>
      <c r="F3003" s="1"/>
    </row>
    <row r="3004" spans="5:6">
      <c r="E3004" s="1"/>
      <c r="F3004" s="1"/>
    </row>
    <row r="3005" spans="5:6">
      <c r="E3005" s="1"/>
      <c r="F3005" s="1"/>
    </row>
    <row r="3006" spans="5:6">
      <c r="E3006" s="1"/>
      <c r="F3006" s="1"/>
    </row>
    <row r="3007" spans="5:6">
      <c r="E3007" s="1"/>
      <c r="F3007" s="1"/>
    </row>
    <row r="3008" spans="5:6">
      <c r="E3008" s="1"/>
      <c r="F3008" s="1"/>
    </row>
    <row r="3009" spans="5:6">
      <c r="E3009" s="1"/>
      <c r="F3009" s="1"/>
    </row>
    <row r="3010" spans="5:6">
      <c r="E3010" s="1"/>
      <c r="F3010" s="1"/>
    </row>
    <row r="3011" spans="5:6">
      <c r="E3011" s="1"/>
      <c r="F3011" s="1"/>
    </row>
    <row r="3012" spans="5:6">
      <c r="E3012" s="1"/>
      <c r="F3012" s="1"/>
    </row>
    <row r="3013" spans="5:6">
      <c r="E3013" s="1"/>
      <c r="F3013" s="1"/>
    </row>
    <row r="3014" spans="5:6">
      <c r="E3014" s="1"/>
      <c r="F3014" s="1"/>
    </row>
    <row r="3015" spans="5:6">
      <c r="E3015" s="1"/>
      <c r="F3015" s="1"/>
    </row>
    <row r="3016" spans="5:6">
      <c r="E3016" s="1"/>
      <c r="F3016" s="1"/>
    </row>
    <row r="3017" spans="5:6">
      <c r="E3017" s="1"/>
      <c r="F3017" s="1"/>
    </row>
    <row r="3018" spans="5:6">
      <c r="E3018" s="1"/>
      <c r="F3018" s="1"/>
    </row>
    <row r="3019" spans="5:6">
      <c r="E3019" s="1"/>
      <c r="F3019" s="1"/>
    </row>
    <row r="3020" spans="5:6">
      <c r="E3020" s="1"/>
      <c r="F3020" s="1"/>
    </row>
    <row r="3021" spans="5:6">
      <c r="E3021" s="1"/>
      <c r="F3021" s="1"/>
    </row>
    <row r="3022" spans="5:6">
      <c r="E3022" s="1"/>
      <c r="F3022" s="1"/>
    </row>
    <row r="3023" spans="5:6">
      <c r="E3023" s="1"/>
      <c r="F3023" s="1"/>
    </row>
    <row r="3024" spans="5:6">
      <c r="E3024" s="1"/>
      <c r="F3024" s="1"/>
    </row>
    <row r="3025" spans="5:6">
      <c r="E3025" s="1"/>
      <c r="F3025" s="1"/>
    </row>
    <row r="3026" spans="5:6">
      <c r="E3026" s="1"/>
      <c r="F3026" s="1"/>
    </row>
    <row r="3027" spans="5:6">
      <c r="E3027" s="1"/>
      <c r="F3027" s="1"/>
    </row>
    <row r="3028" spans="5:6">
      <c r="E3028" s="1"/>
      <c r="F3028" s="1"/>
    </row>
    <row r="3029" spans="5:6">
      <c r="E3029" s="1"/>
      <c r="F3029" s="1"/>
    </row>
    <row r="3030" spans="5:6">
      <c r="E3030" s="1"/>
      <c r="F3030" s="1"/>
    </row>
    <row r="3031" spans="5:6">
      <c r="E3031" s="1"/>
      <c r="F3031" s="1"/>
    </row>
    <row r="3032" spans="5:6">
      <c r="E3032" s="1"/>
      <c r="F3032" s="1"/>
    </row>
    <row r="3033" spans="5:6">
      <c r="E3033" s="1"/>
      <c r="F3033" s="1"/>
    </row>
    <row r="3034" spans="5:6">
      <c r="E3034" s="1"/>
      <c r="F3034" s="1"/>
    </row>
    <row r="3035" spans="5:6">
      <c r="E3035" s="1"/>
      <c r="F3035" s="1"/>
    </row>
    <row r="3036" spans="5:6">
      <c r="E3036" s="1"/>
      <c r="F3036" s="1"/>
    </row>
    <row r="3037" spans="5:6">
      <c r="E3037" s="1"/>
      <c r="F3037" s="1"/>
    </row>
    <row r="3038" spans="5:6">
      <c r="E3038" s="1"/>
      <c r="F3038" s="1"/>
    </row>
    <row r="3039" spans="5:6">
      <c r="E3039" s="1"/>
      <c r="F3039" s="1"/>
    </row>
    <row r="3040" spans="5:6">
      <c r="E3040" s="1"/>
      <c r="F3040" s="1"/>
    </row>
    <row r="3041" spans="5:6">
      <c r="E3041" s="1"/>
      <c r="F3041" s="1"/>
    </row>
    <row r="3042" spans="5:6">
      <c r="E3042" s="1"/>
      <c r="F3042" s="1"/>
    </row>
    <row r="3043" spans="5:6">
      <c r="E3043" s="1"/>
      <c r="F3043" s="1"/>
    </row>
    <row r="3044" spans="5:6">
      <c r="E3044" s="1"/>
      <c r="F3044" s="1"/>
    </row>
    <row r="3045" spans="5:6">
      <c r="E3045" s="1"/>
      <c r="F3045" s="1"/>
    </row>
    <row r="3046" spans="5:6">
      <c r="E3046" s="1"/>
      <c r="F3046" s="1"/>
    </row>
    <row r="3047" spans="5:6">
      <c r="E3047" s="1"/>
      <c r="F3047" s="1"/>
    </row>
    <row r="3048" spans="5:6">
      <c r="E3048" s="1"/>
      <c r="F3048" s="1"/>
    </row>
    <row r="3049" spans="5:6">
      <c r="E3049" s="1"/>
      <c r="F3049" s="1"/>
    </row>
    <row r="3050" spans="5:6">
      <c r="E3050" s="1"/>
      <c r="F3050" s="1"/>
    </row>
    <row r="3051" spans="5:6">
      <c r="E3051" s="1"/>
      <c r="F3051" s="1"/>
    </row>
    <row r="3052" spans="5:6">
      <c r="E3052" s="1"/>
      <c r="F3052" s="1"/>
    </row>
    <row r="3053" spans="5:6">
      <c r="E3053" s="1"/>
      <c r="F3053" s="1"/>
    </row>
    <row r="3054" spans="5:6">
      <c r="E3054" s="1"/>
      <c r="F3054" s="1"/>
    </row>
    <row r="3055" spans="5:6">
      <c r="E3055" s="1"/>
      <c r="F3055" s="1"/>
    </row>
    <row r="3056" spans="5:6">
      <c r="E3056" s="1"/>
      <c r="F3056" s="1"/>
    </row>
    <row r="3057" spans="5:6">
      <c r="E3057" s="1"/>
      <c r="F3057" s="1"/>
    </row>
    <row r="3058" spans="5:6">
      <c r="E3058" s="1"/>
      <c r="F3058" s="1"/>
    </row>
    <row r="3059" spans="5:6">
      <c r="E3059" s="1"/>
      <c r="F3059" s="1"/>
    </row>
    <row r="3060" spans="5:6">
      <c r="E3060" s="1"/>
      <c r="F3060" s="1"/>
    </row>
    <row r="3061" spans="5:6">
      <c r="E3061" s="1"/>
      <c r="F3061" s="1"/>
    </row>
    <row r="3062" spans="5:6">
      <c r="E3062" s="1"/>
      <c r="F3062" s="1"/>
    </row>
    <row r="3063" spans="5:6">
      <c r="E3063" s="1"/>
      <c r="F3063" s="1"/>
    </row>
    <row r="3064" spans="5:6">
      <c r="E3064" s="1"/>
      <c r="F3064" s="1"/>
    </row>
    <row r="3065" spans="5:6">
      <c r="E3065" s="1"/>
      <c r="F3065" s="1"/>
    </row>
    <row r="3066" spans="5:6">
      <c r="E3066" s="1"/>
      <c r="F3066" s="1"/>
    </row>
    <row r="3067" spans="5:6">
      <c r="E3067" s="1"/>
      <c r="F3067" s="1"/>
    </row>
    <row r="3068" spans="5:6">
      <c r="E3068" s="1"/>
      <c r="F3068" s="1"/>
    </row>
    <row r="3069" spans="5:6">
      <c r="E3069" s="1"/>
      <c r="F3069" s="1"/>
    </row>
    <row r="3070" spans="5:6">
      <c r="E3070" s="1"/>
      <c r="F3070" s="1"/>
    </row>
    <row r="3071" spans="5:6">
      <c r="E3071" s="1"/>
      <c r="F3071" s="1"/>
    </row>
    <row r="3072" spans="5:6">
      <c r="E3072" s="1"/>
      <c r="F3072" s="1"/>
    </row>
    <row r="3073" spans="5:6">
      <c r="E3073" s="1"/>
      <c r="F3073" s="1"/>
    </row>
    <row r="3074" spans="5:6">
      <c r="E3074" s="1"/>
      <c r="F3074" s="1"/>
    </row>
    <row r="3075" spans="5:6">
      <c r="E3075" s="1"/>
      <c r="F3075" s="1"/>
    </row>
    <row r="3076" spans="5:6">
      <c r="E3076" s="1"/>
      <c r="F3076" s="1"/>
    </row>
    <row r="3077" spans="5:6">
      <c r="E3077" s="1"/>
      <c r="F3077" s="1"/>
    </row>
    <row r="3078" spans="5:6">
      <c r="E3078" s="1"/>
      <c r="F3078" s="1"/>
    </row>
    <row r="3079" spans="5:6">
      <c r="E3079" s="1"/>
      <c r="F3079" s="1"/>
    </row>
    <row r="3080" spans="5:6">
      <c r="E3080" s="1"/>
      <c r="F3080" s="1"/>
    </row>
    <row r="3081" spans="5:6">
      <c r="E3081" s="1"/>
      <c r="F3081" s="1"/>
    </row>
    <row r="3082" spans="5:6">
      <c r="E3082" s="1"/>
      <c r="F3082" s="1"/>
    </row>
    <row r="3083" spans="5:6">
      <c r="E3083" s="1"/>
      <c r="F3083" s="1"/>
    </row>
    <row r="3084" spans="5:6">
      <c r="E3084" s="1"/>
      <c r="F3084" s="1"/>
    </row>
    <row r="3085" spans="5:6">
      <c r="E3085" s="1"/>
      <c r="F3085" s="1"/>
    </row>
    <row r="3086" spans="5:6">
      <c r="E3086" s="1"/>
      <c r="F3086" s="1"/>
    </row>
    <row r="3087" spans="5:6">
      <c r="E3087" s="1"/>
      <c r="F3087" s="1"/>
    </row>
    <row r="3088" spans="5:6">
      <c r="E3088" s="1"/>
      <c r="F3088" s="1"/>
    </row>
    <row r="3089" spans="5:6">
      <c r="E3089" s="1"/>
      <c r="F3089" s="1"/>
    </row>
    <row r="3090" spans="5:6">
      <c r="E3090" s="1"/>
      <c r="F3090" s="1"/>
    </row>
    <row r="3091" spans="5:6">
      <c r="E3091" s="1"/>
      <c r="F3091" s="1"/>
    </row>
    <row r="3092" spans="5:6">
      <c r="E3092" s="1"/>
      <c r="F3092" s="1"/>
    </row>
    <row r="3093" spans="5:6">
      <c r="E3093" s="1"/>
      <c r="F3093" s="1"/>
    </row>
    <row r="3094" spans="5:6">
      <c r="E3094" s="1"/>
      <c r="F3094" s="1"/>
    </row>
    <row r="3095" spans="5:6">
      <c r="E3095" s="1"/>
      <c r="F3095" s="1"/>
    </row>
    <row r="3096" spans="5:6">
      <c r="E3096" s="1"/>
      <c r="F3096" s="1"/>
    </row>
    <row r="3097" spans="5:6">
      <c r="E3097" s="1"/>
      <c r="F3097" s="1"/>
    </row>
    <row r="3098" spans="5:6">
      <c r="E3098" s="1"/>
      <c r="F3098" s="1"/>
    </row>
    <row r="3099" spans="5:6">
      <c r="E3099" s="1"/>
      <c r="F3099" s="1"/>
    </row>
    <row r="3100" spans="5:6">
      <c r="E3100" s="1"/>
      <c r="F3100" s="1"/>
    </row>
    <row r="3101" spans="5:6">
      <c r="E3101" s="1"/>
      <c r="F3101" s="1"/>
    </row>
    <row r="3102" spans="5:6">
      <c r="E3102" s="1"/>
      <c r="F3102" s="1"/>
    </row>
    <row r="3103" spans="5:6">
      <c r="E3103" s="1"/>
      <c r="F3103" s="1"/>
    </row>
    <row r="3104" spans="5:6">
      <c r="E3104" s="1"/>
      <c r="F3104" s="1"/>
    </row>
    <row r="3105" spans="5:6">
      <c r="E3105" s="1"/>
      <c r="F3105" s="1"/>
    </row>
    <row r="3106" spans="5:6">
      <c r="E3106" s="1"/>
      <c r="F3106" s="1"/>
    </row>
    <row r="3107" spans="5:6">
      <c r="E3107" s="1"/>
      <c r="F3107" s="1"/>
    </row>
    <row r="3108" spans="5:6">
      <c r="E3108" s="1"/>
      <c r="F3108" s="1"/>
    </row>
    <row r="3109" spans="5:6">
      <c r="E3109" s="1"/>
      <c r="F3109" s="1"/>
    </row>
    <row r="3110" spans="5:6">
      <c r="E3110" s="1"/>
      <c r="F3110" s="1"/>
    </row>
    <row r="3111" spans="5:6">
      <c r="E3111" s="1"/>
      <c r="F3111" s="1"/>
    </row>
    <row r="3112" spans="5:6">
      <c r="E3112" s="1"/>
      <c r="F3112" s="1"/>
    </row>
    <row r="3113" spans="5:6">
      <c r="E3113" s="1"/>
      <c r="F3113" s="1"/>
    </row>
    <row r="3114" spans="5:6">
      <c r="E3114" s="1"/>
      <c r="F3114" s="1"/>
    </row>
    <row r="3115" spans="5:6">
      <c r="E3115" s="1"/>
      <c r="F3115" s="1"/>
    </row>
    <row r="3116" spans="5:6">
      <c r="E3116" s="1"/>
      <c r="F3116" s="1"/>
    </row>
    <row r="3117" spans="5:6">
      <c r="E3117" s="1"/>
      <c r="F3117" s="1"/>
    </row>
    <row r="3118" spans="5:6">
      <c r="E3118" s="1"/>
      <c r="F3118" s="1"/>
    </row>
    <row r="3119" spans="5:6">
      <c r="E3119" s="1"/>
      <c r="F3119" s="1"/>
    </row>
    <row r="3120" spans="5:6">
      <c r="E3120" s="1"/>
      <c r="F3120" s="1"/>
    </row>
    <row r="3121" spans="5:6">
      <c r="E3121" s="1"/>
      <c r="F3121" s="1"/>
    </row>
    <row r="3122" spans="5:6">
      <c r="E3122" s="1"/>
      <c r="F3122" s="1"/>
    </row>
    <row r="3123" spans="5:6">
      <c r="E3123" s="1"/>
      <c r="F3123" s="1"/>
    </row>
    <row r="3124" spans="5:6">
      <c r="E3124" s="1"/>
      <c r="F3124" s="1"/>
    </row>
    <row r="3125" spans="5:6">
      <c r="E3125" s="1"/>
      <c r="F3125" s="1"/>
    </row>
    <row r="3126" spans="5:6">
      <c r="E3126" s="1"/>
      <c r="F3126" s="1"/>
    </row>
    <row r="3127" spans="5:6">
      <c r="E3127" s="1"/>
      <c r="F3127" s="1"/>
    </row>
    <row r="3128" spans="5:6">
      <c r="E3128" s="1"/>
      <c r="F3128" s="1"/>
    </row>
    <row r="3129" spans="5:6">
      <c r="E3129" s="1"/>
      <c r="F3129" s="1"/>
    </row>
    <row r="3130" spans="5:6">
      <c r="E3130" s="1"/>
      <c r="F3130" s="1"/>
    </row>
    <row r="3131" spans="5:6">
      <c r="E3131" s="1"/>
      <c r="F3131" s="1"/>
    </row>
    <row r="3132" spans="5:6">
      <c r="E3132" s="1"/>
      <c r="F3132" s="1"/>
    </row>
    <row r="3133" spans="5:6">
      <c r="E3133" s="1"/>
      <c r="F3133" s="1"/>
    </row>
    <row r="3134" spans="5:6">
      <c r="E3134" s="1"/>
      <c r="F3134" s="1"/>
    </row>
    <row r="3135" spans="5:6">
      <c r="E3135" s="1"/>
      <c r="F3135" s="1"/>
    </row>
    <row r="3136" spans="5:6">
      <c r="E3136" s="1"/>
      <c r="F3136" s="1"/>
    </row>
    <row r="3137" spans="5:6">
      <c r="E3137" s="1"/>
      <c r="F3137" s="1"/>
    </row>
    <row r="3138" spans="5:6">
      <c r="E3138" s="1"/>
      <c r="F3138" s="1"/>
    </row>
    <row r="3139" spans="5:6">
      <c r="E3139" s="1"/>
      <c r="F3139" s="1"/>
    </row>
    <row r="3140" spans="5:6">
      <c r="E3140" s="1"/>
      <c r="F3140" s="1"/>
    </row>
    <row r="3141" spans="5:6">
      <c r="E3141" s="1"/>
      <c r="F3141" s="1"/>
    </row>
    <row r="3142" spans="5:6">
      <c r="E3142" s="1"/>
      <c r="F3142" s="1"/>
    </row>
    <row r="3143" spans="5:6">
      <c r="E3143" s="1"/>
      <c r="F3143" s="1"/>
    </row>
    <row r="3144" spans="5:6">
      <c r="E3144" s="1"/>
      <c r="F3144" s="1"/>
    </row>
    <row r="3145" spans="5:6">
      <c r="E3145" s="1"/>
      <c r="F3145" s="1"/>
    </row>
    <row r="3146" spans="5:6">
      <c r="E3146" s="1"/>
      <c r="F3146" s="1"/>
    </row>
    <row r="3147" spans="5:6">
      <c r="E3147" s="1"/>
      <c r="F3147" s="1"/>
    </row>
    <row r="3148" spans="5:6">
      <c r="E3148" s="1"/>
      <c r="F3148" s="1"/>
    </row>
    <row r="3149" spans="5:6">
      <c r="E3149" s="1"/>
      <c r="F3149" s="1"/>
    </row>
    <row r="3150" spans="5:6">
      <c r="E3150" s="1"/>
      <c r="F3150" s="1"/>
    </row>
    <row r="3151" spans="5:6">
      <c r="E3151" s="1"/>
      <c r="F3151" s="1"/>
    </row>
    <row r="3152" spans="5:6">
      <c r="E3152" s="1"/>
      <c r="F3152" s="1"/>
    </row>
    <row r="3153" spans="5:6">
      <c r="E3153" s="1"/>
      <c r="F3153" s="1"/>
    </row>
    <row r="3154" spans="5:6">
      <c r="E3154" s="1"/>
      <c r="F3154" s="1"/>
    </row>
    <row r="3155" spans="5:6">
      <c r="E3155" s="1"/>
      <c r="F3155" s="1"/>
    </row>
    <row r="3156" spans="5:6">
      <c r="E3156" s="1"/>
      <c r="F3156" s="1"/>
    </row>
    <row r="3157" spans="5:6">
      <c r="E3157" s="1"/>
      <c r="F3157" s="1"/>
    </row>
    <row r="3158" spans="5:6">
      <c r="E3158" s="1"/>
      <c r="F3158" s="1"/>
    </row>
    <row r="3159" spans="5:6">
      <c r="E3159" s="1"/>
      <c r="F3159" s="1"/>
    </row>
    <row r="3160" spans="5:6">
      <c r="E3160" s="1"/>
      <c r="F3160" s="1"/>
    </row>
    <row r="3161" spans="5:6">
      <c r="E3161" s="1"/>
      <c r="F3161" s="1"/>
    </row>
    <row r="3162" spans="5:6">
      <c r="E3162" s="1"/>
      <c r="F3162" s="1"/>
    </row>
    <row r="3163" spans="5:6">
      <c r="E3163" s="1"/>
      <c r="F3163" s="1"/>
    </row>
    <row r="3164" spans="5:6">
      <c r="E3164" s="1"/>
      <c r="F3164" s="1"/>
    </row>
    <row r="3165" spans="5:6">
      <c r="E3165" s="1"/>
      <c r="F3165" s="1"/>
    </row>
    <row r="3166" spans="5:6">
      <c r="E3166" s="1"/>
      <c r="F3166" s="1"/>
    </row>
    <row r="3167" spans="5:6">
      <c r="E3167" s="1"/>
      <c r="F3167" s="1"/>
    </row>
    <row r="3168" spans="5:6">
      <c r="E3168" s="1"/>
      <c r="F3168" s="1"/>
    </row>
    <row r="3169" spans="5:6">
      <c r="E3169" s="1"/>
      <c r="F3169" s="1"/>
    </row>
    <row r="3170" spans="5:6">
      <c r="E3170" s="1"/>
      <c r="F3170" s="1"/>
    </row>
    <row r="3171" spans="5:6">
      <c r="E3171" s="1"/>
      <c r="F3171" s="1"/>
    </row>
    <row r="3172" spans="5:6">
      <c r="E3172" s="1"/>
      <c r="F3172" s="1"/>
    </row>
    <row r="3173" spans="5:6">
      <c r="E3173" s="1"/>
      <c r="F3173" s="1"/>
    </row>
    <row r="3174" spans="5:6">
      <c r="E3174" s="1"/>
      <c r="F3174" s="1"/>
    </row>
    <row r="3175" spans="5:6">
      <c r="E3175" s="1"/>
      <c r="F3175" s="1"/>
    </row>
    <row r="3176" spans="5:6">
      <c r="E3176" s="1"/>
      <c r="F3176" s="1"/>
    </row>
    <row r="3177" spans="5:6">
      <c r="E3177" s="1"/>
      <c r="F3177" s="1"/>
    </row>
    <row r="3178" spans="5:6">
      <c r="E3178" s="1"/>
      <c r="F3178" s="1"/>
    </row>
    <row r="3179" spans="5:6">
      <c r="E3179" s="1"/>
      <c r="F3179" s="1"/>
    </row>
    <row r="3180" spans="5:6">
      <c r="E3180" s="1"/>
      <c r="F3180" s="1"/>
    </row>
    <row r="3181" spans="5:6">
      <c r="E3181" s="1"/>
      <c r="F3181" s="1"/>
    </row>
    <row r="3182" spans="5:6">
      <c r="E3182" s="1"/>
      <c r="F3182" s="1"/>
    </row>
    <row r="3183" spans="5:6">
      <c r="E3183" s="1"/>
      <c r="F3183" s="1"/>
    </row>
    <row r="3184" spans="5:6">
      <c r="E3184" s="1"/>
      <c r="F3184" s="1"/>
    </row>
    <row r="3185" spans="5:6">
      <c r="E3185" s="1"/>
      <c r="F3185" s="1"/>
    </row>
    <row r="3186" spans="5:6">
      <c r="E3186" s="1"/>
      <c r="F3186" s="1"/>
    </row>
    <row r="3187" spans="5:6">
      <c r="E3187" s="1"/>
      <c r="F3187" s="1"/>
    </row>
    <row r="3188" spans="5:6">
      <c r="E3188" s="1"/>
      <c r="F3188" s="1"/>
    </row>
    <row r="3189" spans="5:6">
      <c r="E3189" s="1"/>
      <c r="F3189" s="1"/>
    </row>
    <row r="3190" spans="5:6">
      <c r="E3190" s="1"/>
      <c r="F3190" s="1"/>
    </row>
    <row r="3191" spans="5:6">
      <c r="E3191" s="1"/>
      <c r="F3191" s="1"/>
    </row>
    <row r="3192" spans="5:6">
      <c r="E3192" s="1"/>
      <c r="F3192" s="1"/>
    </row>
    <row r="3193" spans="5:6">
      <c r="E3193" s="1"/>
      <c r="F3193" s="1"/>
    </row>
    <row r="3194" spans="5:6">
      <c r="E3194" s="1"/>
      <c r="F3194" s="1"/>
    </row>
    <row r="3195" spans="5:6">
      <c r="E3195" s="1"/>
      <c r="F3195" s="1"/>
    </row>
    <row r="3196" spans="5:6">
      <c r="E3196" s="1"/>
      <c r="F3196" s="1"/>
    </row>
    <row r="3197" spans="5:6">
      <c r="E3197" s="1"/>
      <c r="F3197" s="1"/>
    </row>
    <row r="3198" spans="5:6">
      <c r="E3198" s="1"/>
      <c r="F3198" s="1"/>
    </row>
    <row r="3199" spans="5:6">
      <c r="E3199" s="1"/>
      <c r="F3199" s="1"/>
    </row>
    <row r="3200" spans="5:6">
      <c r="E3200" s="1"/>
      <c r="F3200" s="1"/>
    </row>
    <row r="3201" spans="5:6">
      <c r="E3201" s="1"/>
      <c r="F3201" s="1"/>
    </row>
    <row r="3202" spans="5:6">
      <c r="E3202" s="1"/>
      <c r="F3202" s="1"/>
    </row>
    <row r="3203" spans="5:6">
      <c r="E3203" s="1"/>
      <c r="F3203" s="1"/>
    </row>
    <row r="3204" spans="5:6">
      <c r="E3204" s="1"/>
      <c r="F3204" s="1"/>
    </row>
    <row r="3205" spans="5:6">
      <c r="E3205" s="1"/>
      <c r="F3205" s="1"/>
    </row>
    <row r="3206" spans="5:6">
      <c r="E3206" s="1"/>
      <c r="F3206" s="1"/>
    </row>
    <row r="3207" spans="5:6">
      <c r="E3207" s="1"/>
      <c r="F3207" s="1"/>
    </row>
    <row r="3208" spans="5:6">
      <c r="E3208" s="1"/>
      <c r="F3208" s="1"/>
    </row>
    <row r="3209" spans="5:6">
      <c r="E3209" s="1"/>
      <c r="F3209" s="1"/>
    </row>
    <row r="3210" spans="5:6">
      <c r="E3210" s="1"/>
      <c r="F3210" s="1"/>
    </row>
    <row r="3211" spans="5:6">
      <c r="E3211" s="1"/>
      <c r="F3211" s="1"/>
    </row>
    <row r="3212" spans="5:6">
      <c r="E3212" s="1"/>
      <c r="F3212" s="1"/>
    </row>
    <row r="3213" spans="5:6">
      <c r="E3213" s="1"/>
      <c r="F3213" s="1"/>
    </row>
    <row r="3214" spans="5:6">
      <c r="E3214" s="1"/>
      <c r="F3214" s="1"/>
    </row>
    <row r="3215" spans="5:6">
      <c r="E3215" s="1"/>
      <c r="F3215" s="1"/>
    </row>
    <row r="3216" spans="5:6">
      <c r="E3216" s="1"/>
      <c r="F3216" s="1"/>
    </row>
    <row r="3217" spans="5:6">
      <c r="E3217" s="1"/>
      <c r="F3217" s="1"/>
    </row>
    <row r="3218" spans="5:6">
      <c r="E3218" s="1"/>
      <c r="F3218" s="1"/>
    </row>
    <row r="3219" spans="5:6">
      <c r="E3219" s="1"/>
      <c r="F3219" s="1"/>
    </row>
    <row r="3220" spans="5:6">
      <c r="E3220" s="1"/>
      <c r="F3220" s="1"/>
    </row>
    <row r="3221" spans="5:6">
      <c r="E3221" s="1"/>
      <c r="F3221" s="1"/>
    </row>
    <row r="3222" spans="5:6">
      <c r="E3222" s="1"/>
      <c r="F3222" s="1"/>
    </row>
    <row r="3223" spans="5:6">
      <c r="E3223" s="1"/>
      <c r="F3223" s="1"/>
    </row>
    <row r="3224" spans="5:6">
      <c r="E3224" s="1"/>
      <c r="F3224" s="1"/>
    </row>
    <row r="3225" spans="5:6">
      <c r="E3225" s="1"/>
      <c r="F3225" s="1"/>
    </row>
    <row r="3226" spans="5:6">
      <c r="E3226" s="1"/>
      <c r="F3226" s="1"/>
    </row>
    <row r="3227" spans="5:6">
      <c r="E3227" s="1"/>
      <c r="F3227" s="1"/>
    </row>
    <row r="3228" spans="5:6">
      <c r="E3228" s="1"/>
      <c r="F3228" s="1"/>
    </row>
    <row r="3229" spans="5:6">
      <c r="E3229" s="1"/>
      <c r="F3229" s="1"/>
    </row>
    <row r="3230" spans="5:6">
      <c r="E3230" s="1"/>
      <c r="F3230" s="1"/>
    </row>
    <row r="3231" spans="5:6">
      <c r="E3231" s="1"/>
      <c r="F3231" s="1"/>
    </row>
    <row r="3232" spans="5:6">
      <c r="E3232" s="1"/>
      <c r="F3232" s="1"/>
    </row>
    <row r="3233" spans="5:6">
      <c r="E3233" s="1"/>
      <c r="F3233" s="1"/>
    </row>
    <row r="3234" spans="5:6">
      <c r="E3234" s="1"/>
      <c r="F3234" s="1"/>
    </row>
    <row r="3235" spans="5:6">
      <c r="E3235" s="1"/>
      <c r="F3235" s="1"/>
    </row>
    <row r="3236" spans="5:6">
      <c r="E3236" s="1"/>
      <c r="F3236" s="1"/>
    </row>
    <row r="3237" spans="5:6">
      <c r="E3237" s="1"/>
      <c r="F3237" s="1"/>
    </row>
    <row r="3238" spans="5:6">
      <c r="E3238" s="1"/>
      <c r="F3238" s="1"/>
    </row>
    <row r="3239" spans="5:6">
      <c r="E3239" s="1"/>
      <c r="F3239" s="1"/>
    </row>
    <row r="3240" spans="5:6">
      <c r="E3240" s="1"/>
      <c r="F3240" s="1"/>
    </row>
    <row r="3241" spans="5:6">
      <c r="E3241" s="1"/>
      <c r="F3241" s="1"/>
    </row>
    <row r="3242" spans="5:6">
      <c r="E3242" s="1"/>
      <c r="F3242" s="1"/>
    </row>
    <row r="3243" spans="5:6">
      <c r="E3243" s="1"/>
      <c r="F3243" s="1"/>
    </row>
    <row r="3244" spans="5:6">
      <c r="E3244" s="1"/>
      <c r="F3244" s="1"/>
    </row>
    <row r="3245" spans="5:6">
      <c r="E3245" s="1"/>
      <c r="F3245" s="1"/>
    </row>
    <row r="3246" spans="5:6">
      <c r="E3246" s="1"/>
      <c r="F3246" s="1"/>
    </row>
    <row r="3247" spans="5:6">
      <c r="E3247" s="1"/>
      <c r="F3247" s="1"/>
    </row>
    <row r="3248" spans="5:6">
      <c r="E3248" s="1"/>
      <c r="F3248" s="1"/>
    </row>
    <row r="3249" spans="5:6">
      <c r="E3249" s="1"/>
      <c r="F3249" s="1"/>
    </row>
    <row r="3250" spans="5:6">
      <c r="E3250" s="1"/>
      <c r="F3250" s="1"/>
    </row>
    <row r="3251" spans="5:6">
      <c r="E3251" s="1"/>
      <c r="F3251" s="1"/>
    </row>
    <row r="3252" spans="5:6">
      <c r="E3252" s="1"/>
      <c r="F3252" s="1"/>
    </row>
    <row r="3253" spans="5:6">
      <c r="E3253" s="1"/>
      <c r="F3253" s="1"/>
    </row>
    <row r="3254" spans="5:6">
      <c r="E3254" s="1"/>
      <c r="F3254" s="1"/>
    </row>
    <row r="3255" spans="5:6">
      <c r="E3255" s="1"/>
      <c r="F3255" s="1"/>
    </row>
    <row r="3256" spans="5:6">
      <c r="E3256" s="1"/>
      <c r="F3256" s="1"/>
    </row>
    <row r="3257" spans="5:6">
      <c r="E3257" s="1"/>
      <c r="F3257" s="1"/>
    </row>
    <row r="3258" spans="5:6">
      <c r="E3258" s="1"/>
      <c r="F3258" s="1"/>
    </row>
    <row r="3259" spans="5:6">
      <c r="E3259" s="1"/>
      <c r="F3259" s="1"/>
    </row>
    <row r="3260" spans="5:6">
      <c r="E3260" s="1"/>
      <c r="F3260" s="1"/>
    </row>
    <row r="3261" spans="5:6">
      <c r="E3261" s="1"/>
      <c r="F3261" s="1"/>
    </row>
    <row r="3262" spans="5:6">
      <c r="E3262" s="1"/>
      <c r="F3262" s="1"/>
    </row>
    <row r="3263" spans="5:6">
      <c r="E3263" s="1"/>
      <c r="F3263" s="1"/>
    </row>
    <row r="3264" spans="5:6">
      <c r="E3264" s="1"/>
      <c r="F3264" s="1"/>
    </row>
    <row r="3265" spans="5:6">
      <c r="E3265" s="1"/>
      <c r="F3265" s="1"/>
    </row>
    <row r="3266" spans="5:6">
      <c r="E3266" s="1"/>
      <c r="F3266" s="1"/>
    </row>
    <row r="3267" spans="5:6">
      <c r="E3267" s="1"/>
      <c r="F3267" s="1"/>
    </row>
    <row r="3268" spans="5:6">
      <c r="E3268" s="1"/>
      <c r="F3268" s="1"/>
    </row>
    <row r="3269" spans="5:6">
      <c r="E3269" s="1"/>
      <c r="F3269" s="1"/>
    </row>
    <row r="3270" spans="5:6">
      <c r="E3270" s="1"/>
      <c r="F3270" s="1"/>
    </row>
    <row r="3271" spans="5:6">
      <c r="E3271" s="1"/>
      <c r="F3271" s="1"/>
    </row>
    <row r="3272" spans="5:6">
      <c r="E3272" s="1"/>
      <c r="F3272" s="1"/>
    </row>
    <row r="3273" spans="5:6">
      <c r="E3273" s="1"/>
      <c r="F3273" s="1"/>
    </row>
    <row r="3274" spans="5:6">
      <c r="E3274" s="1"/>
      <c r="F3274" s="1"/>
    </row>
    <row r="3275" spans="5:6">
      <c r="E3275" s="1"/>
      <c r="F3275" s="1"/>
    </row>
    <row r="3276" spans="5:6">
      <c r="E3276" s="1"/>
      <c r="F3276" s="1"/>
    </row>
    <row r="3277" spans="5:6">
      <c r="E3277" s="1"/>
      <c r="F3277" s="1"/>
    </row>
    <row r="3278" spans="5:6">
      <c r="E3278" s="1"/>
      <c r="F3278" s="1"/>
    </row>
    <row r="3279" spans="5:6">
      <c r="E3279" s="1"/>
      <c r="F3279" s="1"/>
    </row>
    <row r="3280" spans="5:6">
      <c r="E3280" s="1"/>
      <c r="F3280" s="1"/>
    </row>
    <row r="3281" spans="5:6">
      <c r="E3281" s="1"/>
      <c r="F3281" s="1"/>
    </row>
    <row r="3282" spans="5:6">
      <c r="E3282" s="1"/>
      <c r="F3282" s="1"/>
    </row>
    <row r="3283" spans="5:6">
      <c r="E3283" s="1"/>
      <c r="F3283" s="1"/>
    </row>
    <row r="3284" spans="5:6">
      <c r="E3284" s="1"/>
      <c r="F3284" s="1"/>
    </row>
    <row r="3285" spans="5:6">
      <c r="E3285" s="1"/>
      <c r="F3285" s="1"/>
    </row>
    <row r="3286" spans="5:6">
      <c r="E3286" s="1"/>
      <c r="F3286" s="1"/>
    </row>
    <row r="3287" spans="5:6">
      <c r="E3287" s="1"/>
      <c r="F3287" s="1"/>
    </row>
    <row r="3288" spans="5:6">
      <c r="E3288" s="1"/>
      <c r="F3288" s="1"/>
    </row>
    <row r="3289" spans="5:6">
      <c r="E3289" s="1"/>
      <c r="F3289" s="1"/>
    </row>
    <row r="3290" spans="5:6">
      <c r="E3290" s="1"/>
      <c r="F3290" s="1"/>
    </row>
    <row r="3291" spans="5:6">
      <c r="E3291" s="1"/>
      <c r="F3291" s="1"/>
    </row>
    <row r="3292" spans="5:6">
      <c r="E3292" s="1"/>
      <c r="F3292" s="1"/>
    </row>
    <row r="3293" spans="5:6">
      <c r="E3293" s="1"/>
      <c r="F3293" s="1"/>
    </row>
    <row r="3294" spans="5:6">
      <c r="E3294" s="1"/>
      <c r="F3294" s="1"/>
    </row>
    <row r="3295" spans="5:6">
      <c r="E3295" s="1"/>
      <c r="F3295" s="1"/>
    </row>
    <row r="3296" spans="5:6">
      <c r="E3296" s="1"/>
      <c r="F3296" s="1"/>
    </row>
    <row r="3297" spans="5:6">
      <c r="E3297" s="1"/>
      <c r="F3297" s="1"/>
    </row>
    <row r="3298" spans="5:6">
      <c r="E3298" s="1"/>
      <c r="F3298" s="1"/>
    </row>
    <row r="3299" spans="5:6">
      <c r="E3299" s="1"/>
      <c r="F3299" s="1"/>
    </row>
    <row r="3300" spans="5:6">
      <c r="E3300" s="1"/>
      <c r="F3300" s="1"/>
    </row>
    <row r="3301" spans="5:6">
      <c r="E3301" s="1"/>
      <c r="F3301" s="1"/>
    </row>
    <row r="3302" spans="5:6">
      <c r="E3302" s="1"/>
      <c r="F3302" s="1"/>
    </row>
    <row r="3303" spans="5:6">
      <c r="E3303" s="1"/>
      <c r="F3303" s="1"/>
    </row>
    <row r="3304" spans="5:6">
      <c r="E3304" s="1"/>
      <c r="F3304" s="1"/>
    </row>
    <row r="3305" spans="5:6">
      <c r="E3305" s="1"/>
      <c r="F3305" s="1"/>
    </row>
    <row r="3306" spans="5:6">
      <c r="E3306" s="1"/>
      <c r="F3306" s="1"/>
    </row>
    <row r="3307" spans="5:6">
      <c r="E3307" s="1"/>
      <c r="F3307" s="1"/>
    </row>
    <row r="3308" spans="5:6">
      <c r="E3308" s="1"/>
      <c r="F3308" s="1"/>
    </row>
    <row r="3309" spans="5:6">
      <c r="E3309" s="1"/>
      <c r="F3309" s="1"/>
    </row>
    <row r="3310" spans="5:6">
      <c r="E3310" s="1"/>
      <c r="F3310" s="1"/>
    </row>
    <row r="3311" spans="5:6">
      <c r="E3311" s="1"/>
      <c r="F3311" s="1"/>
    </row>
    <row r="3312" spans="5:6">
      <c r="E3312" s="1"/>
      <c r="F3312" s="1"/>
    </row>
    <row r="3313" spans="5:6">
      <c r="E3313" s="1"/>
      <c r="F3313" s="1"/>
    </row>
    <row r="3314" spans="5:6">
      <c r="E3314" s="1"/>
      <c r="F3314" s="1"/>
    </row>
    <row r="3315" spans="5:6">
      <c r="E3315" s="1"/>
      <c r="F3315" s="1"/>
    </row>
    <row r="3316" spans="5:6">
      <c r="E3316" s="1"/>
      <c r="F3316" s="1"/>
    </row>
    <row r="3317" spans="5:6">
      <c r="E3317" s="1"/>
      <c r="F3317" s="1"/>
    </row>
    <row r="3318" spans="5:6">
      <c r="E3318" s="1"/>
      <c r="F3318" s="1"/>
    </row>
    <row r="3319" spans="5:6">
      <c r="E3319" s="1"/>
      <c r="F3319" s="1"/>
    </row>
    <row r="3320" spans="5:6">
      <c r="E3320" s="1"/>
      <c r="F3320" s="1"/>
    </row>
    <row r="3321" spans="5:6">
      <c r="E3321" s="1"/>
      <c r="F3321" s="1"/>
    </row>
    <row r="3322" spans="5:6">
      <c r="E3322" s="1"/>
      <c r="F3322" s="1"/>
    </row>
    <row r="3323" spans="5:6">
      <c r="E3323" s="1"/>
      <c r="F3323" s="1"/>
    </row>
    <row r="3324" spans="5:6">
      <c r="E3324" s="1"/>
      <c r="F3324" s="1"/>
    </row>
    <row r="3325" spans="5:6">
      <c r="E3325" s="1"/>
      <c r="F3325" s="1"/>
    </row>
    <row r="3326" spans="5:6">
      <c r="E3326" s="1"/>
      <c r="F3326" s="1"/>
    </row>
    <row r="3327" spans="5:6">
      <c r="E3327" s="1"/>
      <c r="F3327" s="1"/>
    </row>
    <row r="3328" spans="5:6">
      <c r="E3328" s="1"/>
      <c r="F3328" s="1"/>
    </row>
    <row r="3329" spans="5:6">
      <c r="E3329" s="1"/>
      <c r="F3329" s="1"/>
    </row>
    <row r="3330" spans="5:6">
      <c r="E3330" s="1"/>
      <c r="F3330" s="1"/>
    </row>
    <row r="3331" spans="5:6">
      <c r="E3331" s="1"/>
      <c r="F3331" s="1"/>
    </row>
    <row r="3332" spans="5:6">
      <c r="E3332" s="1"/>
      <c r="F3332" s="1"/>
    </row>
    <row r="3333" spans="5:6">
      <c r="E3333" s="1"/>
      <c r="F3333" s="1"/>
    </row>
    <row r="3334" spans="5:6">
      <c r="E3334" s="1"/>
      <c r="F3334" s="1"/>
    </row>
    <row r="3335" spans="5:6">
      <c r="E3335" s="1"/>
      <c r="F3335" s="1"/>
    </row>
    <row r="3336" spans="5:6">
      <c r="E3336" s="1"/>
      <c r="F3336" s="1"/>
    </row>
    <row r="3337" spans="5:6">
      <c r="E3337" s="1"/>
      <c r="F3337" s="1"/>
    </row>
    <row r="3338" spans="5:6">
      <c r="E3338" s="1"/>
      <c r="F3338" s="1"/>
    </row>
    <row r="3339" spans="5:6">
      <c r="E3339" s="1"/>
      <c r="F3339" s="1"/>
    </row>
    <row r="3340" spans="5:6">
      <c r="E3340" s="1"/>
      <c r="F3340" s="1"/>
    </row>
    <row r="3341" spans="5:6">
      <c r="E3341" s="1"/>
      <c r="F3341" s="1"/>
    </row>
    <row r="3342" spans="5:6">
      <c r="E3342" s="1"/>
      <c r="F3342" s="1"/>
    </row>
    <row r="3343" spans="5:6">
      <c r="E3343" s="1"/>
      <c r="F3343" s="1"/>
    </row>
    <row r="3344" spans="5:6">
      <c r="E3344" s="1"/>
      <c r="F3344" s="1"/>
    </row>
    <row r="3345" spans="5:6">
      <c r="E3345" s="1"/>
      <c r="F3345" s="1"/>
    </row>
    <row r="3346" spans="5:6">
      <c r="E3346" s="1"/>
      <c r="F3346" s="1"/>
    </row>
    <row r="3347" spans="5:6">
      <c r="E3347" s="1"/>
      <c r="F3347" s="1"/>
    </row>
    <row r="3348" spans="5:6">
      <c r="E3348" s="1"/>
      <c r="F3348" s="1"/>
    </row>
    <row r="3349" spans="5:6">
      <c r="E3349" s="1"/>
      <c r="F3349" s="1"/>
    </row>
    <row r="3350" spans="5:6">
      <c r="E3350" s="1"/>
      <c r="F3350" s="1"/>
    </row>
    <row r="3351" spans="5:6">
      <c r="E3351" s="1"/>
      <c r="F3351" s="1"/>
    </row>
    <row r="3352" spans="5:6">
      <c r="E3352" s="1"/>
      <c r="F3352" s="1"/>
    </row>
    <row r="3353" spans="5:6">
      <c r="E3353" s="1"/>
      <c r="F3353" s="1"/>
    </row>
    <row r="3354" spans="5:6">
      <c r="E3354" s="1"/>
      <c r="F3354" s="1"/>
    </row>
    <row r="3355" spans="5:6">
      <c r="E3355" s="1"/>
      <c r="F3355" s="1"/>
    </row>
    <row r="3356" spans="5:6">
      <c r="E3356" s="1"/>
      <c r="F3356" s="1"/>
    </row>
    <row r="3357" spans="5:6">
      <c r="E3357" s="1"/>
      <c r="F3357" s="1"/>
    </row>
    <row r="3358" spans="5:6">
      <c r="E3358" s="1"/>
      <c r="F3358" s="1"/>
    </row>
    <row r="3359" spans="5:6">
      <c r="E3359" s="1"/>
      <c r="F3359" s="1"/>
    </row>
    <row r="3360" spans="5:6">
      <c r="E3360" s="1"/>
      <c r="F3360" s="1"/>
    </row>
    <row r="3361" spans="5:6">
      <c r="E3361" s="1"/>
      <c r="F3361" s="1"/>
    </row>
    <row r="3362" spans="5:6">
      <c r="E3362" s="1"/>
      <c r="F3362" s="1"/>
    </row>
    <row r="3363" spans="5:6">
      <c r="E3363" s="1"/>
      <c r="F3363" s="1"/>
    </row>
    <row r="3364" spans="5:6">
      <c r="E3364" s="1"/>
      <c r="F3364" s="1"/>
    </row>
    <row r="3365" spans="5:6">
      <c r="E3365" s="1"/>
      <c r="F3365" s="1"/>
    </row>
    <row r="3366" spans="5:6">
      <c r="E3366" s="1"/>
      <c r="F3366" s="1"/>
    </row>
    <row r="3367" spans="5:6">
      <c r="E3367" s="1"/>
      <c r="F3367" s="1"/>
    </row>
    <row r="3368" spans="5:6">
      <c r="E3368" s="1"/>
      <c r="F3368" s="1"/>
    </row>
    <row r="3369" spans="5:6">
      <c r="E3369" s="1"/>
      <c r="F3369" s="1"/>
    </row>
    <row r="3370" spans="5:6">
      <c r="E3370" s="1"/>
      <c r="F3370" s="1"/>
    </row>
    <row r="3371" spans="5:6">
      <c r="E3371" s="1"/>
      <c r="F3371" s="1"/>
    </row>
    <row r="3372" spans="5:6">
      <c r="E3372" s="1"/>
      <c r="F3372" s="1"/>
    </row>
    <row r="3373" spans="5:6">
      <c r="E3373" s="1"/>
      <c r="F3373" s="1"/>
    </row>
    <row r="3374" spans="5:6">
      <c r="E3374" s="1"/>
      <c r="F3374" s="1"/>
    </row>
    <row r="3375" spans="5:6">
      <c r="E3375" s="1"/>
      <c r="F3375" s="1"/>
    </row>
    <row r="3376" spans="5:6">
      <c r="E3376" s="1"/>
      <c r="F3376" s="1"/>
    </row>
    <row r="3377" spans="5:6">
      <c r="E3377" s="1"/>
      <c r="F3377" s="1"/>
    </row>
    <row r="3378" spans="5:6">
      <c r="E3378" s="1"/>
      <c r="F3378" s="1"/>
    </row>
    <row r="3379" spans="5:6">
      <c r="E3379" s="1"/>
      <c r="F3379" s="1"/>
    </row>
    <row r="3380" spans="5:6">
      <c r="E3380" s="1"/>
      <c r="F3380" s="1"/>
    </row>
    <row r="3381" spans="5:6">
      <c r="E3381" s="1"/>
      <c r="F3381" s="1"/>
    </row>
    <row r="3382" spans="5:6">
      <c r="E3382" s="1"/>
      <c r="F3382" s="1"/>
    </row>
    <row r="3383" spans="5:6">
      <c r="E3383" s="1"/>
      <c r="F3383" s="1"/>
    </row>
    <row r="3384" spans="5:6">
      <c r="E3384" s="1"/>
      <c r="F3384" s="1"/>
    </row>
    <row r="3385" spans="5:6">
      <c r="E3385" s="1"/>
      <c r="F3385" s="1"/>
    </row>
    <row r="3386" spans="5:6">
      <c r="E3386" s="1"/>
      <c r="F3386" s="1"/>
    </row>
    <row r="3387" spans="5:6">
      <c r="E3387" s="1"/>
      <c r="F3387" s="1"/>
    </row>
    <row r="3388" spans="5:6">
      <c r="E3388" s="1"/>
      <c r="F3388" s="1"/>
    </row>
    <row r="3389" spans="5:6">
      <c r="E3389" s="1"/>
      <c r="F3389" s="1"/>
    </row>
    <row r="3390" spans="5:6">
      <c r="E3390" s="1"/>
      <c r="F3390" s="1"/>
    </row>
    <row r="3391" spans="5:6">
      <c r="E3391" s="1"/>
      <c r="F3391" s="1"/>
    </row>
    <row r="3392" spans="5:6">
      <c r="E3392" s="1"/>
      <c r="F3392" s="1"/>
    </row>
    <row r="3393" spans="5:6">
      <c r="E3393" s="1"/>
      <c r="F3393" s="1"/>
    </row>
    <row r="3394" spans="5:6">
      <c r="E3394" s="1"/>
      <c r="F3394" s="1"/>
    </row>
    <row r="3395" spans="5:6">
      <c r="E3395" s="1"/>
      <c r="F3395" s="1"/>
    </row>
    <row r="3396" spans="5:6">
      <c r="E3396" s="1"/>
      <c r="F3396" s="1"/>
    </row>
    <row r="3397" spans="5:6">
      <c r="E3397" s="1"/>
      <c r="F3397" s="1"/>
    </row>
    <row r="3398" spans="5:6">
      <c r="E3398" s="1"/>
      <c r="F3398" s="1"/>
    </row>
    <row r="3399" spans="5:6">
      <c r="E3399" s="1"/>
      <c r="F3399" s="1"/>
    </row>
    <row r="3400" spans="5:6">
      <c r="E3400" s="1"/>
      <c r="F3400" s="1"/>
    </row>
    <row r="3401" spans="5:6">
      <c r="E3401" s="1"/>
      <c r="F3401" s="1"/>
    </row>
    <row r="3402" spans="5:6">
      <c r="E3402" s="1"/>
      <c r="F3402" s="1"/>
    </row>
    <row r="3403" spans="5:6">
      <c r="E3403" s="1"/>
      <c r="F3403" s="1"/>
    </row>
    <row r="3404" spans="5:6">
      <c r="E3404" s="1"/>
      <c r="F3404" s="1"/>
    </row>
    <row r="3405" spans="5:6">
      <c r="E3405" s="1"/>
      <c r="F3405" s="1"/>
    </row>
    <row r="3406" spans="5:6">
      <c r="E3406" s="1"/>
      <c r="F3406" s="1"/>
    </row>
    <row r="3407" spans="5:6">
      <c r="E3407" s="1"/>
      <c r="F3407" s="1"/>
    </row>
    <row r="3408" spans="5:6">
      <c r="E3408" s="1"/>
      <c r="F3408" s="1"/>
    </row>
    <row r="3409" spans="5:6">
      <c r="E3409" s="1"/>
      <c r="F3409" s="1"/>
    </row>
    <row r="3410" spans="5:6">
      <c r="E3410" s="1"/>
      <c r="F3410" s="1"/>
    </row>
    <row r="3411" spans="5:6">
      <c r="E3411" s="1"/>
      <c r="F3411" s="1"/>
    </row>
    <row r="3412" spans="5:6">
      <c r="E3412" s="1"/>
      <c r="F3412" s="1"/>
    </row>
    <row r="3413" spans="5:6">
      <c r="E3413" s="1"/>
      <c r="F3413" s="1"/>
    </row>
    <row r="3414" spans="5:6">
      <c r="E3414" s="1"/>
      <c r="F3414" s="1"/>
    </row>
    <row r="3415" spans="5:6">
      <c r="E3415" s="1"/>
      <c r="F3415" s="1"/>
    </row>
    <row r="3416" spans="5:6">
      <c r="E3416" s="1"/>
      <c r="F3416" s="1"/>
    </row>
    <row r="3417" spans="5:6">
      <c r="E3417" s="1"/>
      <c r="F3417" s="1"/>
    </row>
    <row r="3418" spans="5:6">
      <c r="E3418" s="1"/>
      <c r="F3418" s="1"/>
    </row>
    <row r="3419" spans="5:6">
      <c r="E3419" s="1"/>
      <c r="F3419" s="1"/>
    </row>
    <row r="3420" spans="5:6">
      <c r="E3420" s="1"/>
      <c r="F3420" s="1"/>
    </row>
    <row r="3421" spans="5:6">
      <c r="E3421" s="1"/>
      <c r="F3421" s="1"/>
    </row>
    <row r="3422" spans="5:6">
      <c r="E3422" s="1"/>
      <c r="F3422" s="1"/>
    </row>
    <row r="3423" spans="5:6">
      <c r="E3423" s="1"/>
      <c r="F3423" s="1"/>
    </row>
    <row r="3424" spans="5:6">
      <c r="E3424" s="1"/>
      <c r="F3424" s="1"/>
    </row>
    <row r="3425" spans="5:6">
      <c r="E3425" s="1"/>
      <c r="F3425" s="1"/>
    </row>
    <row r="3426" spans="5:6">
      <c r="E3426" s="1"/>
      <c r="F3426" s="1"/>
    </row>
    <row r="3427" spans="5:6">
      <c r="E3427" s="1"/>
      <c r="F3427" s="1"/>
    </row>
    <row r="3428" spans="5:6">
      <c r="E3428" s="1"/>
      <c r="F3428" s="1"/>
    </row>
    <row r="3429" spans="5:6">
      <c r="E3429" s="1"/>
      <c r="F3429" s="1"/>
    </row>
    <row r="3430" spans="5:6">
      <c r="E3430" s="1"/>
      <c r="F3430" s="1"/>
    </row>
    <row r="3431" spans="5:6">
      <c r="E3431" s="1"/>
      <c r="F3431" s="1"/>
    </row>
    <row r="3432" spans="5:6">
      <c r="E3432" s="1"/>
      <c r="F3432" s="1"/>
    </row>
    <row r="3433" spans="5:6">
      <c r="E3433" s="1"/>
      <c r="F3433" s="1"/>
    </row>
    <row r="3434" spans="5:6">
      <c r="E3434" s="1"/>
      <c r="F3434" s="1"/>
    </row>
    <row r="3435" spans="5:6">
      <c r="E3435" s="1"/>
      <c r="F3435" s="1"/>
    </row>
    <row r="3436" spans="5:6">
      <c r="E3436" s="1"/>
      <c r="F3436" s="1"/>
    </row>
    <row r="3437" spans="5:6">
      <c r="E3437" s="1"/>
      <c r="F3437" s="1"/>
    </row>
    <row r="3438" spans="5:6">
      <c r="E3438" s="1"/>
      <c r="F3438" s="1"/>
    </row>
    <row r="3439" spans="5:6">
      <c r="E3439" s="1"/>
      <c r="F3439" s="1"/>
    </row>
    <row r="3440" spans="5:6">
      <c r="E3440" s="1"/>
      <c r="F3440" s="1"/>
    </row>
    <row r="3441" spans="5:6">
      <c r="E3441" s="1"/>
      <c r="F3441" s="1"/>
    </row>
    <row r="3442" spans="5:6">
      <c r="E3442" s="1"/>
      <c r="F3442" s="1"/>
    </row>
    <row r="3443" spans="5:6">
      <c r="E3443" s="1"/>
      <c r="F3443" s="1"/>
    </row>
    <row r="3444" spans="5:6">
      <c r="E3444" s="1"/>
      <c r="F3444" s="1"/>
    </row>
    <row r="3445" spans="5:6">
      <c r="E3445" s="1"/>
      <c r="F3445" s="1"/>
    </row>
    <row r="3446" spans="5:6">
      <c r="E3446" s="1"/>
      <c r="F3446" s="1"/>
    </row>
    <row r="3447" spans="5:6">
      <c r="E3447" s="1"/>
      <c r="F3447" s="1"/>
    </row>
    <row r="3448" spans="5:6">
      <c r="E3448" s="1"/>
      <c r="F3448" s="1"/>
    </row>
    <row r="3449" spans="5:6">
      <c r="E3449" s="1"/>
      <c r="F3449" s="1"/>
    </row>
    <row r="3450" spans="5:6">
      <c r="E3450" s="1"/>
      <c r="F3450" s="1"/>
    </row>
    <row r="3451" spans="5:6">
      <c r="E3451" s="1"/>
      <c r="F3451" s="1"/>
    </row>
    <row r="3452" spans="5:6">
      <c r="E3452" s="1"/>
      <c r="F3452" s="1"/>
    </row>
    <row r="3453" spans="5:6">
      <c r="E3453" s="1"/>
      <c r="F3453" s="1"/>
    </row>
    <row r="3454" spans="5:6">
      <c r="E3454" s="1"/>
      <c r="F3454" s="1"/>
    </row>
    <row r="3455" spans="5:6">
      <c r="E3455" s="1"/>
      <c r="F3455" s="1"/>
    </row>
    <row r="3456" spans="5:6">
      <c r="E3456" s="1"/>
      <c r="F3456" s="1"/>
    </row>
    <row r="3457" spans="5:6">
      <c r="E3457" s="1"/>
      <c r="F3457" s="1"/>
    </row>
    <row r="3458" spans="5:6">
      <c r="E3458" s="1"/>
      <c r="F3458" s="1"/>
    </row>
    <row r="3459" spans="5:6">
      <c r="E3459" s="1"/>
      <c r="F3459" s="1"/>
    </row>
    <row r="3460" spans="5:6">
      <c r="E3460" s="1"/>
      <c r="F3460" s="1"/>
    </row>
    <row r="3461" spans="5:6">
      <c r="E3461" s="1"/>
      <c r="F3461" s="1"/>
    </row>
    <row r="3462" spans="5:6">
      <c r="E3462" s="1"/>
      <c r="F3462" s="1"/>
    </row>
    <row r="3463" spans="5:6">
      <c r="E3463" s="1"/>
      <c r="F3463" s="1"/>
    </row>
    <row r="3464" spans="5:6">
      <c r="E3464" s="1"/>
      <c r="F3464" s="1"/>
    </row>
    <row r="3465" spans="5:6">
      <c r="E3465" s="1"/>
      <c r="F3465" s="1"/>
    </row>
    <row r="3466" spans="5:6">
      <c r="E3466" s="1"/>
      <c r="F3466" s="1"/>
    </row>
    <row r="3467" spans="5:6">
      <c r="E3467" s="1"/>
      <c r="F3467" s="1"/>
    </row>
    <row r="3468" spans="5:6">
      <c r="E3468" s="1"/>
      <c r="F3468" s="1"/>
    </row>
    <row r="3469" spans="5:6">
      <c r="E3469" s="1"/>
      <c r="F3469" s="1"/>
    </row>
    <row r="3470" spans="5:6">
      <c r="E3470" s="1"/>
      <c r="F3470" s="1"/>
    </row>
    <row r="3471" spans="5:6">
      <c r="E3471" s="1"/>
      <c r="F3471" s="1"/>
    </row>
    <row r="3472" spans="5:6">
      <c r="E3472" s="1"/>
      <c r="F3472" s="1"/>
    </row>
    <row r="3473" spans="5:6">
      <c r="E3473" s="1"/>
      <c r="F3473" s="1"/>
    </row>
    <row r="3474" spans="5:6">
      <c r="E3474" s="1"/>
      <c r="F3474" s="1"/>
    </row>
    <row r="3475" spans="5:6">
      <c r="E3475" s="1"/>
      <c r="F3475" s="1"/>
    </row>
    <row r="3476" spans="5:6">
      <c r="E3476" s="1"/>
      <c r="F3476" s="1"/>
    </row>
    <row r="3477" spans="5:6">
      <c r="E3477" s="1"/>
      <c r="F3477" s="1"/>
    </row>
    <row r="3478" spans="5:6">
      <c r="E3478" s="1"/>
      <c r="F3478" s="1"/>
    </row>
    <row r="3479" spans="5:6">
      <c r="E3479" s="1"/>
      <c r="F3479" s="1"/>
    </row>
    <row r="3480" spans="5:6">
      <c r="E3480" s="1"/>
      <c r="F3480" s="1"/>
    </row>
    <row r="3481" spans="5:6">
      <c r="E3481" s="1"/>
      <c r="F3481" s="1"/>
    </row>
    <row r="3482" spans="5:6">
      <c r="E3482" s="1"/>
      <c r="F3482" s="1"/>
    </row>
    <row r="3483" spans="5:6">
      <c r="E3483" s="1"/>
      <c r="F3483" s="1"/>
    </row>
    <row r="3484" spans="5:6">
      <c r="E3484" s="1"/>
      <c r="F3484" s="1"/>
    </row>
    <row r="3485" spans="5:6">
      <c r="E3485" s="1"/>
      <c r="F3485" s="1"/>
    </row>
    <row r="3486" spans="5:6">
      <c r="E3486" s="1"/>
      <c r="F3486" s="1"/>
    </row>
    <row r="3487" spans="5:6">
      <c r="E3487" s="1"/>
      <c r="F3487" s="1"/>
    </row>
    <row r="3488" spans="5:6">
      <c r="E3488" s="1"/>
      <c r="F3488" s="1"/>
    </row>
    <row r="3489" spans="5:6">
      <c r="E3489" s="1"/>
      <c r="F3489" s="1"/>
    </row>
    <row r="3490" spans="5:6">
      <c r="E3490" s="1"/>
      <c r="F3490" s="1"/>
    </row>
    <row r="3491" spans="5:6">
      <c r="E3491" s="1"/>
      <c r="F3491" s="1"/>
    </row>
    <row r="3492" spans="5:6">
      <c r="E3492" s="1"/>
      <c r="F3492" s="1"/>
    </row>
    <row r="3493" spans="5:6">
      <c r="E3493" s="1"/>
      <c r="F3493" s="1"/>
    </row>
    <row r="3494" spans="5:6">
      <c r="E3494" s="1"/>
      <c r="F3494" s="1"/>
    </row>
    <row r="3495" spans="5:6">
      <c r="E3495" s="1"/>
      <c r="F3495" s="1"/>
    </row>
    <row r="3496" spans="5:6">
      <c r="E3496" s="1"/>
      <c r="F3496" s="1"/>
    </row>
    <row r="3497" spans="5:6">
      <c r="E3497" s="1"/>
      <c r="F3497" s="1"/>
    </row>
    <row r="3498" spans="5:6">
      <c r="E3498" s="1"/>
      <c r="F3498" s="1"/>
    </row>
    <row r="3499" spans="5:6">
      <c r="E3499" s="1"/>
      <c r="F3499" s="1"/>
    </row>
    <row r="3500" spans="5:6">
      <c r="E3500" s="1"/>
      <c r="F3500" s="1"/>
    </row>
    <row r="3501" spans="5:6">
      <c r="E3501" s="1"/>
      <c r="F3501" s="1"/>
    </row>
    <row r="3502" spans="5:6">
      <c r="E3502" s="1"/>
      <c r="F3502" s="1"/>
    </row>
    <row r="3503" spans="5:6">
      <c r="E3503" s="1"/>
      <c r="F3503" s="1"/>
    </row>
    <row r="3504" spans="5:6">
      <c r="E3504" s="1"/>
      <c r="F3504" s="1"/>
    </row>
    <row r="3505" spans="5:6">
      <c r="E3505" s="1"/>
      <c r="F3505" s="1"/>
    </row>
    <row r="3506" spans="5:6">
      <c r="E3506" s="1"/>
      <c r="F3506" s="1"/>
    </row>
    <row r="3507" spans="5:6">
      <c r="E3507" s="1"/>
      <c r="F3507" s="1"/>
    </row>
    <row r="3508" spans="5:6">
      <c r="E3508" s="1"/>
      <c r="F3508" s="1"/>
    </row>
    <row r="3509" spans="5:6">
      <c r="E3509" s="1"/>
      <c r="F3509" s="1"/>
    </row>
    <row r="3510" spans="5:6">
      <c r="E3510" s="1"/>
      <c r="F3510" s="1"/>
    </row>
    <row r="3511" spans="5:6">
      <c r="E3511" s="1"/>
      <c r="F3511" s="1"/>
    </row>
    <row r="3512" spans="5:6">
      <c r="E3512" s="1"/>
      <c r="F3512" s="1"/>
    </row>
    <row r="3513" spans="5:6">
      <c r="E3513" s="1"/>
      <c r="F3513" s="1"/>
    </row>
    <row r="3514" spans="5:6">
      <c r="E3514" s="1"/>
      <c r="F3514" s="1"/>
    </row>
    <row r="3515" spans="5:6">
      <c r="E3515" s="1"/>
      <c r="F3515" s="1"/>
    </row>
    <row r="3516" spans="5:6">
      <c r="E3516" s="1"/>
      <c r="F3516" s="1"/>
    </row>
    <row r="3517" spans="5:6">
      <c r="E3517" s="1"/>
      <c r="F3517" s="1"/>
    </row>
    <row r="3518" spans="5:6">
      <c r="E3518" s="1"/>
      <c r="F3518" s="1"/>
    </row>
    <row r="3519" spans="5:6">
      <c r="E3519" s="1"/>
      <c r="F3519" s="1"/>
    </row>
    <row r="3520" spans="5:6">
      <c r="E3520" s="1"/>
      <c r="F3520" s="1"/>
    </row>
    <row r="3521" spans="5:6">
      <c r="E3521" s="1"/>
      <c r="F3521" s="1"/>
    </row>
    <row r="3522" spans="5:6">
      <c r="E3522" s="1"/>
      <c r="F3522" s="1"/>
    </row>
    <row r="3523" spans="5:6">
      <c r="E3523" s="1"/>
      <c r="F3523" s="1"/>
    </row>
    <row r="3524" spans="5:6">
      <c r="E3524" s="1"/>
      <c r="F3524" s="1"/>
    </row>
    <row r="3525" spans="5:6">
      <c r="E3525" s="1"/>
      <c r="F3525" s="1"/>
    </row>
    <row r="3526" spans="5:6">
      <c r="E3526" s="1"/>
      <c r="F3526" s="1"/>
    </row>
    <row r="3527" spans="5:6">
      <c r="E3527" s="1"/>
      <c r="F3527" s="1"/>
    </row>
    <row r="3528" spans="5:6">
      <c r="E3528" s="1"/>
      <c r="F3528" s="1"/>
    </row>
    <row r="3529" spans="5:6">
      <c r="E3529" s="1"/>
      <c r="F3529" s="1"/>
    </row>
    <row r="3530" spans="5:6">
      <c r="E3530" s="1"/>
      <c r="F3530" s="1"/>
    </row>
    <row r="3531" spans="5:6">
      <c r="E3531" s="1"/>
      <c r="F3531" s="1"/>
    </row>
    <row r="3532" spans="5:6">
      <c r="E3532" s="1"/>
      <c r="F3532" s="1"/>
    </row>
    <row r="3533" spans="5:6">
      <c r="E3533" s="1"/>
      <c r="F3533" s="1"/>
    </row>
    <row r="3534" spans="5:6">
      <c r="E3534" s="1"/>
      <c r="F3534" s="1"/>
    </row>
    <row r="3535" spans="5:6">
      <c r="E3535" s="1"/>
      <c r="F3535" s="1"/>
    </row>
    <row r="3536" spans="5:6">
      <c r="E3536" s="1"/>
      <c r="F3536" s="1"/>
    </row>
    <row r="3537" spans="5:6">
      <c r="E3537" s="1"/>
      <c r="F3537" s="1"/>
    </row>
    <row r="3538" spans="5:6">
      <c r="E3538" s="1"/>
      <c r="F3538" s="1"/>
    </row>
    <row r="3539" spans="5:6">
      <c r="E3539" s="1"/>
      <c r="F3539" s="1"/>
    </row>
    <row r="3540" spans="5:6">
      <c r="E3540" s="1"/>
      <c r="F3540" s="1"/>
    </row>
    <row r="3541" spans="5:6">
      <c r="E3541" s="1"/>
      <c r="F3541" s="1"/>
    </row>
    <row r="3542" spans="5:6">
      <c r="E3542" s="1"/>
      <c r="F3542" s="1"/>
    </row>
    <row r="3543" spans="5:6">
      <c r="E3543" s="1"/>
      <c r="F3543" s="1"/>
    </row>
    <row r="3544" spans="5:6">
      <c r="E3544" s="1"/>
      <c r="F3544" s="1"/>
    </row>
    <row r="3545" spans="5:6">
      <c r="E3545" s="1"/>
      <c r="F3545" s="1"/>
    </row>
    <row r="3546" spans="5:6">
      <c r="E3546" s="1"/>
      <c r="F3546" s="1"/>
    </row>
    <row r="3547" spans="5:6">
      <c r="E3547" s="1"/>
      <c r="F3547" s="1"/>
    </row>
    <row r="3548" spans="5:6">
      <c r="E3548" s="1"/>
      <c r="F3548" s="1"/>
    </row>
    <row r="3549" spans="5:6">
      <c r="E3549" s="1"/>
      <c r="F3549" s="1"/>
    </row>
    <row r="3550" spans="5:6">
      <c r="E3550" s="1"/>
      <c r="F3550" s="1"/>
    </row>
    <row r="3551" spans="5:6">
      <c r="E3551" s="1"/>
      <c r="F3551" s="1"/>
    </row>
    <row r="3552" spans="5:6">
      <c r="E3552" s="1"/>
      <c r="F3552" s="1"/>
    </row>
    <row r="3553" spans="5:6">
      <c r="E3553" s="1"/>
      <c r="F3553" s="1"/>
    </row>
    <row r="3554" spans="5:6">
      <c r="E3554" s="1"/>
      <c r="F3554" s="1"/>
    </row>
    <row r="3555" spans="5:6">
      <c r="E3555" s="1"/>
      <c r="F3555" s="1"/>
    </row>
    <row r="3556" spans="5:6">
      <c r="E3556" s="1"/>
      <c r="F3556" s="1"/>
    </row>
    <row r="3557" spans="5:6">
      <c r="E3557" s="1"/>
      <c r="F3557" s="1"/>
    </row>
    <row r="3558" spans="5:6">
      <c r="E3558" s="1"/>
      <c r="F3558" s="1"/>
    </row>
    <row r="3559" spans="5:6">
      <c r="E3559" s="1"/>
      <c r="F3559" s="1"/>
    </row>
    <row r="3560" spans="5:6">
      <c r="E3560" s="1"/>
      <c r="F3560" s="1"/>
    </row>
    <row r="3561" spans="5:6">
      <c r="E3561" s="1"/>
      <c r="F3561" s="1"/>
    </row>
    <row r="3562" spans="5:6">
      <c r="E3562" s="1"/>
      <c r="F3562" s="1"/>
    </row>
    <row r="3563" spans="5:6">
      <c r="E3563" s="1"/>
      <c r="F3563" s="1"/>
    </row>
    <row r="3564" spans="5:6">
      <c r="E3564" s="1"/>
      <c r="F3564" s="1"/>
    </row>
    <row r="3565" spans="5:6">
      <c r="E3565" s="1"/>
      <c r="F3565" s="1"/>
    </row>
    <row r="3566" spans="5:6">
      <c r="E3566" s="1"/>
      <c r="F3566" s="1"/>
    </row>
    <row r="3567" spans="5:6">
      <c r="E3567" s="1"/>
      <c r="F3567" s="1"/>
    </row>
    <row r="3568" spans="5:6">
      <c r="E3568" s="1"/>
      <c r="F3568" s="1"/>
    </row>
    <row r="3569" spans="5:6">
      <c r="E3569" s="1"/>
      <c r="F3569" s="1"/>
    </row>
    <row r="3570" spans="5:6">
      <c r="E3570" s="1"/>
      <c r="F3570" s="1"/>
    </row>
    <row r="3571" spans="5:6">
      <c r="E3571" s="1"/>
      <c r="F3571" s="1"/>
    </row>
    <row r="3572" spans="5:6">
      <c r="E3572" s="1"/>
      <c r="F3572" s="1"/>
    </row>
    <row r="3573" spans="5:6">
      <c r="E3573" s="1"/>
      <c r="F3573" s="1"/>
    </row>
    <row r="3574" spans="5:6">
      <c r="E3574" s="1"/>
      <c r="F3574" s="1"/>
    </row>
    <row r="3575" spans="5:6">
      <c r="E3575" s="1"/>
      <c r="F3575" s="1"/>
    </row>
    <row r="3576" spans="5:6">
      <c r="E3576" s="1"/>
      <c r="F3576" s="1"/>
    </row>
    <row r="3577" spans="5:6">
      <c r="E3577" s="1"/>
      <c r="F3577" s="1"/>
    </row>
    <row r="3578" spans="5:6">
      <c r="E3578" s="1"/>
      <c r="F3578" s="1"/>
    </row>
    <row r="3579" spans="5:6">
      <c r="E3579" s="1"/>
      <c r="F3579" s="1"/>
    </row>
    <row r="3580" spans="5:6">
      <c r="E3580" s="1"/>
      <c r="F3580" s="1"/>
    </row>
    <row r="3581" spans="5:6">
      <c r="E3581" s="1"/>
      <c r="F3581" s="1"/>
    </row>
    <row r="3582" spans="5:6">
      <c r="E3582" s="1"/>
      <c r="F3582" s="1"/>
    </row>
    <row r="3583" spans="5:6">
      <c r="E3583" s="1"/>
      <c r="F3583" s="1"/>
    </row>
    <row r="3584" spans="5:6">
      <c r="E3584" s="1"/>
      <c r="F3584" s="1"/>
    </row>
    <row r="3585" spans="5:6">
      <c r="E3585" s="1"/>
      <c r="F3585" s="1"/>
    </row>
    <row r="3586" spans="5:6">
      <c r="E3586" s="1"/>
      <c r="F3586" s="1"/>
    </row>
    <row r="3587" spans="5:6">
      <c r="E3587" s="1"/>
      <c r="F3587" s="1"/>
    </row>
    <row r="3588" spans="5:6">
      <c r="E3588" s="1"/>
      <c r="F3588" s="1"/>
    </row>
    <row r="3589" spans="5:6">
      <c r="E3589" s="1"/>
      <c r="F3589" s="1"/>
    </row>
    <row r="3590" spans="5:6">
      <c r="E3590" s="1"/>
      <c r="F3590" s="1"/>
    </row>
    <row r="3591" spans="5:6">
      <c r="E3591" s="1"/>
      <c r="F3591" s="1"/>
    </row>
    <row r="3592" spans="5:6">
      <c r="E3592" s="1"/>
      <c r="F3592" s="1"/>
    </row>
    <row r="3593" spans="5:6">
      <c r="E3593" s="1"/>
      <c r="F3593" s="1"/>
    </row>
    <row r="3594" spans="5:6">
      <c r="E3594" s="1"/>
      <c r="F3594" s="1"/>
    </row>
    <row r="3595" spans="5:6">
      <c r="E3595" s="1"/>
      <c r="F3595" s="1"/>
    </row>
    <row r="3596" spans="5:6">
      <c r="E3596" s="1"/>
      <c r="F3596" s="1"/>
    </row>
    <row r="3597" spans="5:6">
      <c r="E3597" s="1"/>
      <c r="F3597" s="1"/>
    </row>
    <row r="3598" spans="5:6">
      <c r="E3598" s="1"/>
      <c r="F3598" s="1"/>
    </row>
    <row r="3599" spans="5:6">
      <c r="E3599" s="1"/>
      <c r="F3599" s="1"/>
    </row>
    <row r="3600" spans="5:6">
      <c r="E3600" s="1"/>
      <c r="F3600" s="1"/>
    </row>
    <row r="3601" spans="5:6">
      <c r="E3601" s="1"/>
      <c r="F3601" s="1"/>
    </row>
    <row r="3602" spans="5:6">
      <c r="E3602" s="1"/>
      <c r="F3602" s="1"/>
    </row>
    <row r="3603" spans="5:6">
      <c r="E3603" s="1"/>
      <c r="F3603" s="1"/>
    </row>
    <row r="3604" spans="5:6">
      <c r="E3604" s="1"/>
      <c r="F3604" s="1"/>
    </row>
    <row r="3605" spans="5:6">
      <c r="E3605" s="1"/>
      <c r="F3605" s="1"/>
    </row>
    <row r="3606" spans="5:6">
      <c r="E3606" s="1"/>
      <c r="F3606" s="1"/>
    </row>
    <row r="3607" spans="5:6">
      <c r="E3607" s="1"/>
      <c r="F3607" s="1"/>
    </row>
    <row r="3608" spans="5:6">
      <c r="E3608" s="1"/>
      <c r="F3608" s="1"/>
    </row>
    <row r="3609" spans="5:6">
      <c r="E3609" s="1"/>
      <c r="F3609" s="1"/>
    </row>
    <row r="3610" spans="5:6">
      <c r="E3610" s="1"/>
      <c r="F3610" s="1"/>
    </row>
    <row r="3611" spans="5:6">
      <c r="E3611" s="1"/>
      <c r="F3611" s="1"/>
    </row>
    <row r="3612" spans="5:6">
      <c r="E3612" s="1"/>
      <c r="F3612" s="1"/>
    </row>
    <row r="3613" spans="5:6">
      <c r="E3613" s="1"/>
      <c r="F3613" s="1"/>
    </row>
    <row r="3614" spans="5:6">
      <c r="E3614" s="1"/>
      <c r="F3614" s="1"/>
    </row>
    <row r="3615" spans="5:6">
      <c r="E3615" s="1"/>
      <c r="F3615" s="1"/>
    </row>
    <row r="3616" spans="5:6">
      <c r="E3616" s="1"/>
      <c r="F3616" s="1"/>
    </row>
    <row r="3617" spans="5:6">
      <c r="E3617" s="1"/>
      <c r="F3617" s="1"/>
    </row>
    <row r="3618" spans="5:6">
      <c r="E3618" s="1"/>
      <c r="F3618" s="1"/>
    </row>
    <row r="3619" spans="5:6">
      <c r="E3619" s="1"/>
      <c r="F3619" s="1"/>
    </row>
    <row r="3620" spans="5:6">
      <c r="E3620" s="1"/>
      <c r="F3620" s="1"/>
    </row>
    <row r="3621" spans="5:6">
      <c r="E3621" s="1"/>
      <c r="F3621" s="1"/>
    </row>
    <row r="3622" spans="5:6">
      <c r="E3622" s="1"/>
      <c r="F3622" s="1"/>
    </row>
    <row r="3623" spans="5:6">
      <c r="E3623" s="1"/>
      <c r="F3623" s="1"/>
    </row>
    <row r="3624" spans="5:6">
      <c r="E3624" s="1"/>
      <c r="F3624" s="1"/>
    </row>
    <row r="3625" spans="5:6">
      <c r="E3625" s="1"/>
      <c r="F3625" s="1"/>
    </row>
    <row r="3626" spans="5:6">
      <c r="E3626" s="1"/>
      <c r="F3626" s="1"/>
    </row>
    <row r="3627" spans="5:6">
      <c r="E3627" s="1"/>
      <c r="F3627" s="1"/>
    </row>
    <row r="3628" spans="5:6">
      <c r="E3628" s="1"/>
      <c r="F3628" s="1"/>
    </row>
    <row r="3629" spans="5:6">
      <c r="E3629" s="1"/>
      <c r="F3629" s="1"/>
    </row>
    <row r="3630" spans="5:6">
      <c r="E3630" s="1"/>
      <c r="F3630" s="1"/>
    </row>
    <row r="3631" spans="5:6">
      <c r="E3631" s="1"/>
      <c r="F3631" s="1"/>
    </row>
    <row r="3632" spans="5:6">
      <c r="E3632" s="1"/>
      <c r="F3632" s="1"/>
    </row>
    <row r="3633" spans="5:6">
      <c r="E3633" s="1"/>
      <c r="F3633" s="1"/>
    </row>
    <row r="3634" spans="5:6">
      <c r="E3634" s="1"/>
      <c r="F3634" s="1"/>
    </row>
    <row r="3635" spans="5:6">
      <c r="E3635" s="1"/>
      <c r="F3635" s="1"/>
    </row>
    <row r="3636" spans="5:6">
      <c r="E3636" s="1"/>
      <c r="F3636" s="1"/>
    </row>
    <row r="3637" spans="5:6">
      <c r="E3637" s="1"/>
      <c r="F3637" s="1"/>
    </row>
    <row r="3638" spans="5:6">
      <c r="E3638" s="1"/>
      <c r="F3638" s="1"/>
    </row>
    <row r="3639" spans="5:6">
      <c r="E3639" s="1"/>
      <c r="F3639" s="1"/>
    </row>
    <row r="3640" spans="5:6">
      <c r="E3640" s="1"/>
      <c r="F3640" s="1"/>
    </row>
    <row r="3641" spans="5:6">
      <c r="E3641" s="1"/>
      <c r="F3641" s="1"/>
    </row>
    <row r="3642" spans="5:6">
      <c r="E3642" s="1"/>
      <c r="F3642" s="1"/>
    </row>
    <row r="3643" spans="5:6">
      <c r="E3643" s="1"/>
      <c r="F3643" s="1"/>
    </row>
    <row r="3644" spans="5:6">
      <c r="E3644" s="1"/>
      <c r="F3644" s="1"/>
    </row>
    <row r="3645" spans="5:6">
      <c r="E3645" s="1"/>
      <c r="F3645" s="1"/>
    </row>
    <row r="3646" spans="5:6">
      <c r="E3646" s="1"/>
      <c r="F3646" s="1"/>
    </row>
    <row r="3647" spans="5:6">
      <c r="E3647" s="1"/>
      <c r="F3647" s="1"/>
    </row>
    <row r="3648" spans="5:6">
      <c r="E3648" s="1"/>
      <c r="F3648" s="1"/>
    </row>
    <row r="3649" spans="5:6">
      <c r="E3649" s="1"/>
      <c r="F3649" s="1"/>
    </row>
    <row r="3650" spans="5:6">
      <c r="E3650" s="1"/>
      <c r="F3650" s="1"/>
    </row>
    <row r="3651" spans="5:6">
      <c r="E3651" s="1"/>
      <c r="F3651" s="1"/>
    </row>
    <row r="3652" spans="5:6">
      <c r="E3652" s="1"/>
      <c r="F3652" s="1"/>
    </row>
    <row r="3653" spans="5:6">
      <c r="E3653" s="1"/>
      <c r="F3653" s="1"/>
    </row>
    <row r="3654" spans="5:6">
      <c r="E3654" s="1"/>
      <c r="F3654" s="1"/>
    </row>
    <row r="3655" spans="5:6">
      <c r="E3655" s="1"/>
      <c r="F3655" s="1"/>
    </row>
    <row r="3656" spans="5:6">
      <c r="E3656" s="1"/>
      <c r="F3656" s="1"/>
    </row>
    <row r="3657" spans="5:6">
      <c r="E3657" s="1"/>
      <c r="F3657" s="1"/>
    </row>
    <row r="3658" spans="5:6">
      <c r="E3658" s="1"/>
      <c r="F3658" s="1"/>
    </row>
    <row r="3659" spans="5:6">
      <c r="E3659" s="1"/>
      <c r="F3659" s="1"/>
    </row>
    <row r="3660" spans="5:6">
      <c r="E3660" s="1"/>
      <c r="F3660" s="1"/>
    </row>
    <row r="3661" spans="5:6">
      <c r="E3661" s="1"/>
      <c r="F3661" s="1"/>
    </row>
    <row r="3662" spans="5:6">
      <c r="E3662" s="1"/>
      <c r="F3662" s="1"/>
    </row>
    <row r="3663" spans="5:6">
      <c r="E3663" s="1"/>
      <c r="F3663" s="1"/>
    </row>
    <row r="3664" spans="5:6">
      <c r="E3664" s="1"/>
      <c r="F3664" s="1"/>
    </row>
    <row r="3665" spans="5:6">
      <c r="E3665" s="1"/>
      <c r="F3665" s="1"/>
    </row>
    <row r="3666" spans="5:6">
      <c r="E3666" s="1"/>
      <c r="F3666" s="1"/>
    </row>
    <row r="3667" spans="5:6">
      <c r="E3667" s="1"/>
      <c r="F3667" s="1"/>
    </row>
    <row r="3668" spans="5:6">
      <c r="E3668" s="1"/>
      <c r="F3668" s="1"/>
    </row>
    <row r="3669" spans="5:6">
      <c r="E3669" s="1"/>
      <c r="F3669" s="1"/>
    </row>
    <row r="3670" spans="5:6">
      <c r="E3670" s="1"/>
      <c r="F3670" s="1"/>
    </row>
    <row r="3671" spans="5:6">
      <c r="E3671" s="1"/>
      <c r="F3671" s="1"/>
    </row>
    <row r="3672" spans="5:6">
      <c r="E3672" s="1"/>
      <c r="F3672" s="1"/>
    </row>
    <row r="3673" spans="5:6">
      <c r="E3673" s="1"/>
      <c r="F3673" s="1"/>
    </row>
    <row r="3674" spans="5:6">
      <c r="E3674" s="1"/>
      <c r="F3674" s="1"/>
    </row>
    <row r="3675" spans="5:6">
      <c r="E3675" s="1"/>
      <c r="F3675" s="1"/>
    </row>
    <row r="3676" spans="5:6">
      <c r="E3676" s="1"/>
      <c r="F3676" s="1"/>
    </row>
    <row r="3677" spans="5:6">
      <c r="E3677" s="1"/>
      <c r="F3677" s="1"/>
    </row>
    <row r="3678" spans="5:6">
      <c r="E3678" s="1"/>
      <c r="F3678" s="1"/>
    </row>
    <row r="3679" spans="5:6">
      <c r="E3679" s="1"/>
      <c r="F3679" s="1"/>
    </row>
    <row r="3680" spans="5:6">
      <c r="E3680" s="1"/>
      <c r="F3680" s="1"/>
    </row>
    <row r="3681" spans="5:6">
      <c r="E3681" s="1"/>
      <c r="F3681" s="1"/>
    </row>
    <row r="3682" spans="5:6">
      <c r="E3682" s="1"/>
      <c r="F3682" s="1"/>
    </row>
    <row r="3683" spans="5:6">
      <c r="E3683" s="1"/>
      <c r="F3683" s="1"/>
    </row>
    <row r="3684" spans="5:6">
      <c r="E3684" s="1"/>
      <c r="F3684" s="1"/>
    </row>
    <row r="3685" spans="5:6">
      <c r="E3685" s="1"/>
      <c r="F3685" s="1"/>
    </row>
    <row r="3686" spans="5:6">
      <c r="E3686" s="1"/>
      <c r="F3686" s="1"/>
    </row>
    <row r="3687" spans="5:6">
      <c r="E3687" s="1"/>
      <c r="F3687" s="1"/>
    </row>
    <row r="3688" spans="5:6">
      <c r="E3688" s="1"/>
      <c r="F3688" s="1"/>
    </row>
    <row r="3689" spans="5:6">
      <c r="E3689" s="1"/>
      <c r="F3689" s="1"/>
    </row>
    <row r="3690" spans="5:6">
      <c r="E3690" s="1"/>
      <c r="F3690" s="1"/>
    </row>
    <row r="3691" spans="5:6">
      <c r="E3691" s="1"/>
      <c r="F3691" s="1"/>
    </row>
    <row r="3692" spans="5:6">
      <c r="E3692" s="1"/>
      <c r="F3692" s="1"/>
    </row>
    <row r="3693" spans="5:6">
      <c r="E3693" s="1"/>
      <c r="F3693" s="1"/>
    </row>
    <row r="3694" spans="5:6">
      <c r="E3694" s="1"/>
      <c r="F3694" s="1"/>
    </row>
    <row r="3695" spans="5:6">
      <c r="E3695" s="1"/>
      <c r="F3695" s="1"/>
    </row>
    <row r="3696" spans="5:6">
      <c r="E3696" s="1"/>
      <c r="F3696" s="1"/>
    </row>
    <row r="3697" spans="5:6">
      <c r="E3697" s="1"/>
      <c r="F3697" s="1"/>
    </row>
    <row r="3698" spans="5:6">
      <c r="E3698" s="1"/>
      <c r="F3698" s="1"/>
    </row>
    <row r="3699" spans="5:6">
      <c r="E3699" s="1"/>
      <c r="F3699" s="1"/>
    </row>
    <row r="3700" spans="5:6">
      <c r="E3700" s="1"/>
      <c r="F3700" s="1"/>
    </row>
    <row r="3701" spans="5:6">
      <c r="E3701" s="1"/>
      <c r="F3701" s="1"/>
    </row>
    <row r="3702" spans="5:6">
      <c r="E3702" s="1"/>
      <c r="F3702" s="1"/>
    </row>
    <row r="3703" spans="5:6">
      <c r="E3703" s="1"/>
      <c r="F3703" s="1"/>
    </row>
    <row r="3704" spans="5:6">
      <c r="E3704" s="1"/>
      <c r="F3704" s="1"/>
    </row>
    <row r="3705" spans="5:6">
      <c r="E3705" s="1"/>
      <c r="F3705" s="1"/>
    </row>
    <row r="3706" spans="5:6">
      <c r="E3706" s="1"/>
      <c r="F3706" s="1"/>
    </row>
    <row r="3707" spans="5:6">
      <c r="E3707" s="1"/>
      <c r="F3707" s="1"/>
    </row>
    <row r="3708" spans="5:6">
      <c r="E3708" s="1"/>
      <c r="F3708" s="1"/>
    </row>
    <row r="3709" spans="5:6">
      <c r="E3709" s="1"/>
      <c r="F3709" s="1"/>
    </row>
    <row r="3710" spans="5:6">
      <c r="E3710" s="1"/>
      <c r="F3710" s="1"/>
    </row>
    <row r="3711" spans="5:6">
      <c r="E3711" s="1"/>
      <c r="F3711" s="1"/>
    </row>
    <row r="3712" spans="5:6">
      <c r="E3712" s="1"/>
      <c r="F3712" s="1"/>
    </row>
    <row r="3713" spans="5:6">
      <c r="E3713" s="1"/>
      <c r="F3713" s="1"/>
    </row>
    <row r="3714" spans="5:6">
      <c r="E3714" s="1"/>
      <c r="F3714" s="1"/>
    </row>
    <row r="3715" spans="5:6">
      <c r="E3715" s="1"/>
      <c r="F3715" s="1"/>
    </row>
    <row r="3716" spans="5:6">
      <c r="E3716" s="1"/>
      <c r="F3716" s="1"/>
    </row>
    <row r="3717" spans="5:6">
      <c r="E3717" s="1"/>
      <c r="F3717" s="1"/>
    </row>
    <row r="3718" spans="5:6">
      <c r="E3718" s="1"/>
      <c r="F3718" s="1"/>
    </row>
    <row r="3719" spans="5:6">
      <c r="E3719" s="1"/>
      <c r="F3719" s="1"/>
    </row>
    <row r="3720" spans="5:6">
      <c r="E3720" s="1"/>
      <c r="F3720" s="1"/>
    </row>
    <row r="3721" spans="5:6">
      <c r="E3721" s="1"/>
      <c r="F3721" s="1"/>
    </row>
    <row r="3722" spans="5:6">
      <c r="E3722" s="1"/>
      <c r="F3722" s="1"/>
    </row>
    <row r="3723" spans="5:6">
      <c r="E3723" s="1"/>
      <c r="F3723" s="1"/>
    </row>
    <row r="3724" spans="5:6">
      <c r="E3724" s="1"/>
      <c r="F3724" s="1"/>
    </row>
    <row r="3725" spans="5:6">
      <c r="E3725" s="1"/>
      <c r="F3725" s="1"/>
    </row>
    <row r="3726" spans="5:6">
      <c r="E3726" s="1"/>
      <c r="F3726" s="1"/>
    </row>
    <row r="3727" spans="5:6">
      <c r="E3727" s="1"/>
      <c r="F3727" s="1"/>
    </row>
    <row r="3728" spans="5:6">
      <c r="E3728" s="1"/>
      <c r="F3728" s="1"/>
    </row>
    <row r="3729" spans="5:6">
      <c r="E3729" s="1"/>
      <c r="F3729" s="1"/>
    </row>
    <row r="3730" spans="5:6">
      <c r="E3730" s="1"/>
      <c r="F3730" s="1"/>
    </row>
    <row r="3731" spans="5:6">
      <c r="E3731" s="1"/>
      <c r="F3731" s="1"/>
    </row>
    <row r="3732" spans="5:6">
      <c r="E3732" s="1"/>
      <c r="F3732" s="1"/>
    </row>
    <row r="3733" spans="5:6">
      <c r="E3733" s="1"/>
      <c r="F3733" s="1"/>
    </row>
    <row r="3734" spans="5:6">
      <c r="E3734" s="1"/>
      <c r="F3734" s="1"/>
    </row>
    <row r="3735" spans="5:6">
      <c r="E3735" s="1"/>
      <c r="F3735" s="1"/>
    </row>
    <row r="3736" spans="5:6">
      <c r="E3736" s="1"/>
      <c r="F3736" s="1"/>
    </row>
    <row r="3737" spans="5:6">
      <c r="E3737" s="1"/>
      <c r="F3737" s="1"/>
    </row>
    <row r="3738" spans="5:6">
      <c r="E3738" s="1"/>
      <c r="F3738" s="1"/>
    </row>
    <row r="3739" spans="5:6">
      <c r="E3739" s="1"/>
      <c r="F3739" s="1"/>
    </row>
    <row r="3740" spans="5:6">
      <c r="E3740" s="1"/>
      <c r="F3740" s="1"/>
    </row>
    <row r="3741" spans="5:6">
      <c r="E3741" s="1"/>
      <c r="F3741" s="1"/>
    </row>
    <row r="3742" spans="5:6">
      <c r="E3742" s="1"/>
      <c r="F3742" s="1"/>
    </row>
    <row r="3743" spans="5:6">
      <c r="E3743" s="1"/>
      <c r="F3743" s="1"/>
    </row>
    <row r="3744" spans="5:6">
      <c r="E3744" s="1"/>
      <c r="F3744" s="1"/>
    </row>
    <row r="3745" spans="5:6">
      <c r="E3745" s="1"/>
      <c r="F3745" s="1"/>
    </row>
    <row r="3746" spans="5:6">
      <c r="E3746" s="1"/>
      <c r="F3746" s="1"/>
    </row>
    <row r="3747" spans="5:6">
      <c r="E3747" s="1"/>
      <c r="F3747" s="1"/>
    </row>
    <row r="3748" spans="5:6">
      <c r="E3748" s="1"/>
      <c r="F3748" s="1"/>
    </row>
    <row r="3749" spans="5:6">
      <c r="E3749" s="1"/>
      <c r="F3749" s="1"/>
    </row>
    <row r="3750" spans="5:6">
      <c r="E3750" s="1"/>
      <c r="F3750" s="1"/>
    </row>
    <row r="3751" spans="5:6">
      <c r="E3751" s="1"/>
      <c r="F3751" s="1"/>
    </row>
    <row r="3752" spans="5:6">
      <c r="E3752" s="1"/>
      <c r="F3752" s="1"/>
    </row>
    <row r="3753" spans="5:6">
      <c r="E3753" s="1"/>
      <c r="F3753" s="1"/>
    </row>
    <row r="3754" spans="5:6">
      <c r="E3754" s="1"/>
      <c r="F3754" s="1"/>
    </row>
    <row r="3755" spans="5:6">
      <c r="E3755" s="1"/>
      <c r="F3755" s="1"/>
    </row>
    <row r="3756" spans="5:6">
      <c r="E3756" s="1"/>
      <c r="F3756" s="1"/>
    </row>
    <row r="3757" spans="5:6">
      <c r="E3757" s="1"/>
      <c r="F3757" s="1"/>
    </row>
    <row r="3758" spans="5:6">
      <c r="E3758" s="1"/>
      <c r="F3758" s="1"/>
    </row>
    <row r="3759" spans="5:6">
      <c r="E3759" s="1"/>
      <c r="F3759" s="1"/>
    </row>
    <row r="3760" spans="5:6">
      <c r="E3760" s="1"/>
      <c r="F3760" s="1"/>
    </row>
    <row r="3761" spans="5:6">
      <c r="E3761" s="1"/>
      <c r="F3761" s="1"/>
    </row>
    <row r="3762" spans="5:6">
      <c r="E3762" s="1"/>
      <c r="F3762" s="1"/>
    </row>
    <row r="3763" spans="5:6">
      <c r="E3763" s="1"/>
      <c r="F3763" s="1"/>
    </row>
    <row r="3764" spans="5:6">
      <c r="E3764" s="1"/>
      <c r="F3764" s="1"/>
    </row>
    <row r="3765" spans="5:6">
      <c r="E3765" s="1"/>
      <c r="F3765" s="1"/>
    </row>
    <row r="3766" spans="5:6">
      <c r="E3766" s="1"/>
      <c r="F3766" s="1"/>
    </row>
    <row r="3767" spans="5:6">
      <c r="E3767" s="1"/>
      <c r="F3767" s="1"/>
    </row>
    <row r="3768" spans="5:6">
      <c r="E3768" s="1"/>
      <c r="F3768" s="1"/>
    </row>
    <row r="3769" spans="5:6">
      <c r="E3769" s="1"/>
      <c r="F3769" s="1"/>
    </row>
    <row r="3770" spans="5:6">
      <c r="E3770" s="1"/>
      <c r="F3770" s="1"/>
    </row>
    <row r="3771" spans="5:6">
      <c r="E3771" s="1"/>
      <c r="F3771" s="1"/>
    </row>
    <row r="3772" spans="5:6">
      <c r="E3772" s="1"/>
      <c r="F3772" s="1"/>
    </row>
    <row r="3773" spans="5:6">
      <c r="E3773" s="1"/>
      <c r="F3773" s="1"/>
    </row>
    <row r="3774" spans="5:6">
      <c r="E3774" s="1"/>
      <c r="F3774" s="1"/>
    </row>
    <row r="3775" spans="5:6">
      <c r="E3775" s="1"/>
      <c r="F3775" s="1"/>
    </row>
    <row r="3776" spans="5:6">
      <c r="E3776" s="1"/>
      <c r="F3776" s="1"/>
    </row>
    <row r="3777" spans="5:6">
      <c r="E3777" s="1"/>
      <c r="F3777" s="1"/>
    </row>
    <row r="3778" spans="5:6">
      <c r="E3778" s="1"/>
      <c r="F3778" s="1"/>
    </row>
    <row r="3779" spans="5:6">
      <c r="E3779" s="1"/>
      <c r="F3779" s="1"/>
    </row>
    <row r="3780" spans="5:6">
      <c r="E3780" s="1"/>
      <c r="F3780" s="1"/>
    </row>
    <row r="3781" spans="5:6">
      <c r="E3781" s="1"/>
      <c r="F3781" s="1"/>
    </row>
    <row r="3782" spans="5:6">
      <c r="E3782" s="1"/>
      <c r="F3782" s="1"/>
    </row>
    <row r="3783" spans="5:6">
      <c r="E3783" s="1"/>
      <c r="F3783" s="1"/>
    </row>
    <row r="3784" spans="5:6">
      <c r="E3784" s="1"/>
      <c r="F3784" s="1"/>
    </row>
    <row r="3785" spans="5:6">
      <c r="E3785" s="1"/>
      <c r="F3785" s="1"/>
    </row>
    <row r="3786" spans="5:6">
      <c r="E3786" s="1"/>
      <c r="F3786" s="1"/>
    </row>
    <row r="3787" spans="5:6">
      <c r="E3787" s="1"/>
      <c r="F3787" s="1"/>
    </row>
    <row r="3788" spans="5:6">
      <c r="E3788" s="1"/>
      <c r="F3788" s="1"/>
    </row>
    <row r="3789" spans="5:6">
      <c r="E3789" s="1"/>
      <c r="F3789" s="1"/>
    </row>
    <row r="3790" spans="5:6">
      <c r="E3790" s="1"/>
      <c r="F3790" s="1"/>
    </row>
    <row r="3791" spans="5:6">
      <c r="E3791" s="1"/>
      <c r="F3791" s="1"/>
    </row>
    <row r="3792" spans="5:6">
      <c r="E3792" s="1"/>
      <c r="F3792" s="1"/>
    </row>
    <row r="3793" spans="5:6">
      <c r="E3793" s="1"/>
      <c r="F3793" s="1"/>
    </row>
    <row r="3794" spans="5:6">
      <c r="E3794" s="1"/>
      <c r="F3794" s="1"/>
    </row>
    <row r="3795" spans="5:6">
      <c r="E3795" s="1"/>
      <c r="F3795" s="1"/>
    </row>
    <row r="3796" spans="5:6">
      <c r="E3796" s="1"/>
      <c r="F3796" s="1"/>
    </row>
    <row r="3797" spans="5:6">
      <c r="E3797" s="1"/>
      <c r="F3797" s="1"/>
    </row>
    <row r="3798" spans="5:6">
      <c r="E3798" s="1"/>
      <c r="F3798" s="1"/>
    </row>
    <row r="3799" spans="5:6">
      <c r="E3799" s="1"/>
      <c r="F3799" s="1"/>
    </row>
    <row r="3800" spans="5:6">
      <c r="E3800" s="1"/>
      <c r="F3800" s="1"/>
    </row>
    <row r="3801" spans="5:6">
      <c r="E3801" s="1"/>
      <c r="F3801" s="1"/>
    </row>
    <row r="3802" spans="5:6">
      <c r="E3802" s="1"/>
      <c r="F3802" s="1"/>
    </row>
    <row r="3803" spans="5:6">
      <c r="E3803" s="1"/>
      <c r="F3803" s="1"/>
    </row>
    <row r="3804" spans="5:6">
      <c r="E3804" s="1"/>
      <c r="F3804" s="1"/>
    </row>
    <row r="3805" spans="5:6">
      <c r="E3805" s="1"/>
      <c r="F3805" s="1"/>
    </row>
    <row r="3806" spans="5:6">
      <c r="E3806" s="1"/>
      <c r="F3806" s="1"/>
    </row>
    <row r="3807" spans="5:6">
      <c r="E3807" s="1"/>
      <c r="F3807" s="1"/>
    </row>
    <row r="3808" spans="5:6">
      <c r="E3808" s="1"/>
      <c r="F3808" s="1"/>
    </row>
    <row r="3809" spans="5:6">
      <c r="E3809" s="1"/>
      <c r="F3809" s="1"/>
    </row>
    <row r="3810" spans="5:6">
      <c r="E3810" s="1"/>
      <c r="F3810" s="1"/>
    </row>
    <row r="3811" spans="5:6">
      <c r="E3811" s="1"/>
      <c r="F3811" s="1"/>
    </row>
    <row r="3812" spans="5:6">
      <c r="E3812" s="1"/>
      <c r="F3812" s="1"/>
    </row>
    <row r="3813" spans="5:6">
      <c r="E3813" s="1"/>
      <c r="F3813" s="1"/>
    </row>
    <row r="3814" spans="5:6">
      <c r="E3814" s="1"/>
      <c r="F3814" s="1"/>
    </row>
    <row r="3815" spans="5:6">
      <c r="E3815" s="1"/>
      <c r="F3815" s="1"/>
    </row>
    <row r="3816" spans="5:6">
      <c r="E3816" s="1"/>
      <c r="F3816" s="1"/>
    </row>
    <row r="3817" spans="5:6">
      <c r="E3817" s="1"/>
      <c r="F3817" s="1"/>
    </row>
    <row r="3818" spans="5:6">
      <c r="E3818" s="1"/>
      <c r="F3818" s="1"/>
    </row>
    <row r="3819" spans="5:6">
      <c r="E3819" s="1"/>
      <c r="F3819" s="1"/>
    </row>
    <row r="3820" spans="5:6">
      <c r="E3820" s="1"/>
      <c r="F3820" s="1"/>
    </row>
    <row r="3821" spans="5:6">
      <c r="E3821" s="1"/>
      <c r="F3821" s="1"/>
    </row>
    <row r="3822" spans="5:6">
      <c r="E3822" s="1"/>
      <c r="F3822" s="1"/>
    </row>
    <row r="3823" spans="5:6">
      <c r="E3823" s="1"/>
      <c r="F3823" s="1"/>
    </row>
    <row r="3824" spans="5:6">
      <c r="E3824" s="1"/>
      <c r="F3824" s="1"/>
    </row>
    <row r="3825" spans="5:6">
      <c r="E3825" s="1"/>
      <c r="F3825" s="1"/>
    </row>
    <row r="3826" spans="5:6">
      <c r="E3826" s="1"/>
      <c r="F3826" s="1"/>
    </row>
    <row r="3827" spans="5:6">
      <c r="E3827" s="1"/>
      <c r="F3827" s="1"/>
    </row>
    <row r="3828" spans="5:6">
      <c r="E3828" s="1"/>
      <c r="F3828" s="1"/>
    </row>
    <row r="3829" spans="5:6">
      <c r="E3829" s="1"/>
      <c r="F3829" s="1"/>
    </row>
    <row r="3830" spans="5:6">
      <c r="E3830" s="1"/>
      <c r="F3830" s="1"/>
    </row>
    <row r="3831" spans="5:6">
      <c r="E3831" s="1"/>
      <c r="F3831" s="1"/>
    </row>
    <row r="3832" spans="5:6">
      <c r="E3832" s="1"/>
      <c r="F3832" s="1"/>
    </row>
    <row r="3833" spans="5:6">
      <c r="E3833" s="1"/>
      <c r="F3833" s="1"/>
    </row>
    <row r="3834" spans="5:6">
      <c r="E3834" s="1"/>
      <c r="F3834" s="1"/>
    </row>
    <row r="3835" spans="5:6">
      <c r="E3835" s="1"/>
      <c r="F3835" s="1"/>
    </row>
    <row r="3836" spans="5:6">
      <c r="E3836" s="1"/>
      <c r="F3836" s="1"/>
    </row>
    <row r="3837" spans="5:6">
      <c r="E3837" s="1"/>
      <c r="F3837" s="1"/>
    </row>
    <row r="3838" spans="5:6">
      <c r="E3838" s="1"/>
      <c r="F3838" s="1"/>
    </row>
    <row r="3839" spans="5:6">
      <c r="E3839" s="1"/>
      <c r="F3839" s="1"/>
    </row>
    <row r="3840" spans="5:6">
      <c r="E3840" s="1"/>
      <c r="F3840" s="1"/>
    </row>
    <row r="3841" spans="5:6">
      <c r="E3841" s="1"/>
      <c r="F3841" s="1"/>
    </row>
    <row r="3842" spans="5:6">
      <c r="E3842" s="1"/>
      <c r="F3842" s="1"/>
    </row>
    <row r="3843" spans="5:6">
      <c r="E3843" s="1"/>
      <c r="F3843" s="1"/>
    </row>
    <row r="3844" spans="5:6">
      <c r="E3844" s="1"/>
      <c r="F3844" s="1"/>
    </row>
    <row r="3845" spans="5:6">
      <c r="E3845" s="1"/>
      <c r="F3845" s="1"/>
    </row>
    <row r="3846" spans="5:6">
      <c r="E3846" s="1"/>
      <c r="F3846" s="1"/>
    </row>
    <row r="3847" spans="5:6">
      <c r="E3847" s="1"/>
      <c r="F3847" s="1"/>
    </row>
    <row r="3848" spans="5:6">
      <c r="E3848" s="1"/>
      <c r="F3848" s="1"/>
    </row>
    <row r="3849" spans="5:6">
      <c r="E3849" s="1"/>
      <c r="F3849" s="1"/>
    </row>
    <row r="3850" spans="5:6">
      <c r="E3850" s="1"/>
      <c r="F3850" s="1"/>
    </row>
    <row r="3851" spans="5:6">
      <c r="E3851" s="1"/>
      <c r="F3851" s="1"/>
    </row>
    <row r="3852" spans="5:6">
      <c r="E3852" s="1"/>
      <c r="F3852" s="1"/>
    </row>
    <row r="3853" spans="5:6">
      <c r="E3853" s="1"/>
      <c r="F3853" s="1"/>
    </row>
    <row r="3854" spans="5:6">
      <c r="E3854" s="1"/>
      <c r="F3854" s="1"/>
    </row>
    <row r="3855" spans="5:6">
      <c r="E3855" s="1"/>
      <c r="F3855" s="1"/>
    </row>
    <row r="3856" spans="5:6">
      <c r="E3856" s="1"/>
      <c r="F3856" s="1"/>
    </row>
    <row r="3857" spans="5:6">
      <c r="E3857" s="1"/>
      <c r="F3857" s="1"/>
    </row>
    <row r="3858" spans="5:6">
      <c r="E3858" s="1"/>
      <c r="F3858" s="1"/>
    </row>
    <row r="3859" spans="5:6">
      <c r="E3859" s="1"/>
      <c r="F3859" s="1"/>
    </row>
    <row r="3860" spans="5:6">
      <c r="E3860" s="1"/>
      <c r="F3860" s="1"/>
    </row>
    <row r="3861" spans="5:6">
      <c r="E3861" s="1"/>
      <c r="F3861" s="1"/>
    </row>
    <row r="3862" spans="5:6">
      <c r="E3862" s="1"/>
      <c r="F3862" s="1"/>
    </row>
    <row r="3863" spans="5:6">
      <c r="E3863" s="1"/>
      <c r="F3863" s="1"/>
    </row>
    <row r="3864" spans="5:6">
      <c r="E3864" s="1"/>
      <c r="F3864" s="1"/>
    </row>
    <row r="3865" spans="5:6">
      <c r="E3865" s="1"/>
      <c r="F3865" s="1"/>
    </row>
    <row r="3866" spans="5:6">
      <c r="E3866" s="1"/>
      <c r="F3866" s="1"/>
    </row>
    <row r="3867" spans="5:6">
      <c r="E3867" s="1"/>
      <c r="F3867" s="1"/>
    </row>
    <row r="3868" spans="5:6">
      <c r="E3868" s="1"/>
      <c r="F3868" s="1"/>
    </row>
    <row r="3869" spans="5:6">
      <c r="E3869" s="1"/>
      <c r="F3869" s="1"/>
    </row>
    <row r="3870" spans="5:6">
      <c r="E3870" s="1"/>
      <c r="F3870" s="1"/>
    </row>
    <row r="3871" spans="5:6">
      <c r="E3871" s="1"/>
      <c r="F3871" s="1"/>
    </row>
    <row r="3872" spans="5:6">
      <c r="E3872" s="1"/>
      <c r="F3872" s="1"/>
    </row>
    <row r="3873" spans="5:6">
      <c r="E3873" s="1"/>
      <c r="F3873" s="1"/>
    </row>
    <row r="3874" spans="5:6">
      <c r="E3874" s="1"/>
      <c r="F3874" s="1"/>
    </row>
    <row r="3875" spans="5:6">
      <c r="E3875" s="1"/>
      <c r="F3875" s="1"/>
    </row>
    <row r="3876" spans="5:6">
      <c r="E3876" s="1"/>
      <c r="F3876" s="1"/>
    </row>
    <row r="3877" spans="5:6">
      <c r="E3877" s="1"/>
      <c r="F3877" s="1"/>
    </row>
    <row r="3878" spans="5:6">
      <c r="E3878" s="1"/>
      <c r="F3878" s="1"/>
    </row>
    <row r="3879" spans="5:6">
      <c r="E3879" s="1"/>
      <c r="F3879" s="1"/>
    </row>
    <row r="3880" spans="5:6">
      <c r="E3880" s="1"/>
      <c r="F3880" s="1"/>
    </row>
    <row r="3881" spans="5:6">
      <c r="E3881" s="1"/>
      <c r="F3881" s="1"/>
    </row>
    <row r="3882" spans="5:6">
      <c r="E3882" s="1"/>
      <c r="F3882" s="1"/>
    </row>
    <row r="3883" spans="5:6">
      <c r="E3883" s="1"/>
      <c r="F3883" s="1"/>
    </row>
    <row r="3884" spans="5:6">
      <c r="E3884" s="1"/>
      <c r="F3884" s="1"/>
    </row>
    <row r="3885" spans="5:6">
      <c r="E3885" s="1"/>
      <c r="F3885" s="1"/>
    </row>
    <row r="3886" spans="5:6">
      <c r="E3886" s="1"/>
      <c r="F3886" s="1"/>
    </row>
    <row r="3887" spans="5:6">
      <c r="E3887" s="1"/>
      <c r="F3887" s="1"/>
    </row>
    <row r="3888" spans="5:6">
      <c r="E3888" s="1"/>
      <c r="F3888" s="1"/>
    </row>
    <row r="3889" spans="5:6">
      <c r="E3889" s="1"/>
      <c r="F3889" s="1"/>
    </row>
    <row r="3890" spans="5:6">
      <c r="E3890" s="1"/>
      <c r="F3890" s="1"/>
    </row>
    <row r="3891" spans="5:6">
      <c r="E3891" s="1"/>
      <c r="F3891" s="1"/>
    </row>
    <row r="3892" spans="5:6">
      <c r="E3892" s="1"/>
      <c r="F3892" s="1"/>
    </row>
    <row r="3893" spans="5:6">
      <c r="E3893" s="1"/>
      <c r="F3893" s="1"/>
    </row>
    <row r="3894" spans="5:6">
      <c r="E3894" s="1"/>
      <c r="F3894" s="1"/>
    </row>
    <row r="3895" spans="5:6">
      <c r="E3895" s="1"/>
      <c r="F3895" s="1"/>
    </row>
    <row r="3896" spans="5:6">
      <c r="E3896" s="1"/>
      <c r="F3896" s="1"/>
    </row>
    <row r="3897" spans="5:6">
      <c r="E3897" s="1"/>
      <c r="F3897" s="1"/>
    </row>
    <row r="3898" spans="5:6">
      <c r="E3898" s="1"/>
      <c r="F3898" s="1"/>
    </row>
    <row r="3899" spans="5:6">
      <c r="E3899" s="1"/>
      <c r="F3899" s="1"/>
    </row>
    <row r="3900" spans="5:6">
      <c r="E3900" s="1"/>
      <c r="F3900" s="1"/>
    </row>
    <row r="3901" spans="5:6">
      <c r="E3901" s="1"/>
      <c r="F3901" s="1"/>
    </row>
    <row r="3902" spans="5:6">
      <c r="E3902" s="1"/>
      <c r="F3902" s="1"/>
    </row>
    <row r="3903" spans="5:6">
      <c r="E3903" s="1"/>
      <c r="F3903" s="1"/>
    </row>
    <row r="3904" spans="5:6">
      <c r="E3904" s="1"/>
      <c r="F3904" s="1"/>
    </row>
    <row r="3905" spans="5:6">
      <c r="E3905" s="1"/>
      <c r="F3905" s="1"/>
    </row>
    <row r="3906" spans="5:6">
      <c r="E3906" s="1"/>
      <c r="F3906" s="1"/>
    </row>
    <row r="3907" spans="5:6">
      <c r="E3907" s="1"/>
      <c r="F3907" s="1"/>
    </row>
    <row r="3908" spans="5:6">
      <c r="E3908" s="1"/>
      <c r="F3908" s="1"/>
    </row>
    <row r="3909" spans="5:6">
      <c r="E3909" s="1"/>
      <c r="F3909" s="1"/>
    </row>
    <row r="3910" spans="5:6">
      <c r="E3910" s="1"/>
      <c r="F3910" s="1"/>
    </row>
    <row r="3911" spans="5:6">
      <c r="E3911" s="1"/>
      <c r="F3911" s="1"/>
    </row>
    <row r="3912" spans="5:6">
      <c r="E3912" s="1"/>
      <c r="F3912" s="1"/>
    </row>
    <row r="3913" spans="5:6">
      <c r="E3913" s="1"/>
      <c r="F3913" s="1"/>
    </row>
    <row r="3914" spans="5:6">
      <c r="E3914" s="1"/>
      <c r="F3914" s="1"/>
    </row>
    <row r="3915" spans="5:6">
      <c r="E3915" s="1"/>
      <c r="F3915" s="1"/>
    </row>
    <row r="3916" spans="5:6">
      <c r="E3916" s="1"/>
      <c r="F3916" s="1"/>
    </row>
    <row r="3917" spans="5:6">
      <c r="E3917" s="1"/>
      <c r="F3917" s="1"/>
    </row>
    <row r="3918" spans="5:6">
      <c r="E3918" s="1"/>
      <c r="F3918" s="1"/>
    </row>
    <row r="3919" spans="5:6">
      <c r="E3919" s="1"/>
      <c r="F3919" s="1"/>
    </row>
    <row r="3920" spans="5:6">
      <c r="E3920" s="1"/>
      <c r="F3920" s="1"/>
    </row>
    <row r="3921" spans="5:6">
      <c r="E3921" s="1"/>
      <c r="F3921" s="1"/>
    </row>
    <row r="3922" spans="5:6">
      <c r="E3922" s="1"/>
      <c r="F3922" s="1"/>
    </row>
    <row r="3923" spans="5:6">
      <c r="E3923" s="1"/>
      <c r="F3923" s="1"/>
    </row>
    <row r="3924" spans="5:6">
      <c r="E3924" s="1"/>
      <c r="F3924" s="1"/>
    </row>
    <row r="3925" spans="5:6">
      <c r="E3925" s="1"/>
      <c r="F3925" s="1"/>
    </row>
    <row r="3926" spans="5:6">
      <c r="E3926" s="1"/>
      <c r="F3926" s="1"/>
    </row>
    <row r="3927" spans="5:6">
      <c r="E3927" s="1"/>
      <c r="F3927" s="1"/>
    </row>
    <row r="3928" spans="5:6">
      <c r="E3928" s="1"/>
      <c r="F3928" s="1"/>
    </row>
    <row r="3929" spans="5:6">
      <c r="E3929" s="1"/>
      <c r="F3929" s="1"/>
    </row>
    <row r="3930" spans="5:6">
      <c r="E3930" s="1"/>
      <c r="F3930" s="1"/>
    </row>
    <row r="3931" spans="5:6">
      <c r="E3931" s="1"/>
      <c r="F3931" s="1"/>
    </row>
    <row r="3932" spans="5:6">
      <c r="E3932" s="1"/>
      <c r="F3932" s="1"/>
    </row>
    <row r="3933" spans="5:6">
      <c r="E3933" s="1"/>
      <c r="F3933" s="1"/>
    </row>
    <row r="3934" spans="5:6">
      <c r="E3934" s="1"/>
      <c r="F3934" s="1"/>
    </row>
    <row r="3935" spans="5:6">
      <c r="E3935" s="1"/>
      <c r="F3935" s="1"/>
    </row>
    <row r="3936" spans="5:6">
      <c r="E3936" s="1"/>
      <c r="F3936" s="1"/>
    </row>
    <row r="3937" spans="5:6">
      <c r="E3937" s="1"/>
      <c r="F3937" s="1"/>
    </row>
    <row r="3938" spans="5:6">
      <c r="E3938" s="1"/>
      <c r="F3938" s="1"/>
    </row>
    <row r="3939" spans="5:6">
      <c r="E3939" s="1"/>
      <c r="F3939" s="1"/>
    </row>
    <row r="3940" spans="5:6">
      <c r="E3940" s="1"/>
      <c r="F3940" s="1"/>
    </row>
    <row r="3941" spans="5:6">
      <c r="E3941" s="1"/>
      <c r="F3941" s="1"/>
    </row>
    <row r="3942" spans="5:6">
      <c r="E3942" s="1"/>
      <c r="F3942" s="1"/>
    </row>
    <row r="3943" spans="5:6">
      <c r="E3943" s="1"/>
      <c r="F3943" s="1"/>
    </row>
    <row r="3944" spans="5:6">
      <c r="E3944" s="1"/>
      <c r="F3944" s="1"/>
    </row>
    <row r="3945" spans="5:6">
      <c r="E3945" s="1"/>
      <c r="F3945" s="1"/>
    </row>
    <row r="3946" spans="5:6">
      <c r="E3946" s="1"/>
      <c r="F3946" s="1"/>
    </row>
    <row r="3947" spans="5:6">
      <c r="E3947" s="1"/>
      <c r="F3947" s="1"/>
    </row>
    <row r="3948" spans="5:6">
      <c r="E3948" s="1"/>
      <c r="F3948" s="1"/>
    </row>
    <row r="3949" spans="5:6">
      <c r="E3949" s="1"/>
      <c r="F3949" s="1"/>
    </row>
    <row r="3950" spans="5:6">
      <c r="E3950" s="1"/>
      <c r="F3950" s="1"/>
    </row>
    <row r="3951" spans="5:6">
      <c r="E3951" s="1"/>
      <c r="F3951" s="1"/>
    </row>
    <row r="3952" spans="5:6">
      <c r="E3952" s="1"/>
      <c r="F3952" s="1"/>
    </row>
    <row r="3953" spans="5:6">
      <c r="E3953" s="1"/>
      <c r="F3953" s="1"/>
    </row>
    <row r="3954" spans="5:6">
      <c r="E3954" s="1"/>
      <c r="F3954" s="1"/>
    </row>
    <row r="3955" spans="5:6">
      <c r="E3955" s="1"/>
      <c r="F3955" s="1"/>
    </row>
    <row r="3956" spans="5:6">
      <c r="E3956" s="1"/>
      <c r="F3956" s="1"/>
    </row>
    <row r="3957" spans="5:6">
      <c r="E3957" s="1"/>
      <c r="F3957" s="1"/>
    </row>
    <row r="3958" spans="5:6">
      <c r="E3958" s="1"/>
      <c r="F3958" s="1"/>
    </row>
    <row r="3959" spans="5:6">
      <c r="E3959" s="1"/>
      <c r="F3959" s="1"/>
    </row>
    <row r="3960" spans="5:6">
      <c r="E3960" s="1"/>
      <c r="F3960" s="1"/>
    </row>
    <row r="3961" spans="5:6">
      <c r="E3961" s="1"/>
      <c r="F3961" s="1"/>
    </row>
    <row r="3962" spans="5:6">
      <c r="E3962" s="1"/>
      <c r="F3962" s="1"/>
    </row>
    <row r="3963" spans="5:6">
      <c r="E3963" s="1"/>
      <c r="F3963" s="1"/>
    </row>
    <row r="3964" spans="5:6">
      <c r="E3964" s="1"/>
      <c r="F3964" s="1"/>
    </row>
    <row r="3965" spans="5:6">
      <c r="E3965" s="1"/>
      <c r="F3965" s="1"/>
    </row>
    <row r="3966" spans="5:6">
      <c r="E3966" s="1"/>
      <c r="F3966" s="1"/>
    </row>
    <row r="3967" spans="5:6">
      <c r="E3967" s="1"/>
      <c r="F3967" s="1"/>
    </row>
    <row r="3968" spans="5:6">
      <c r="E3968" s="1"/>
      <c r="F3968" s="1"/>
    </row>
    <row r="3969" spans="5:6">
      <c r="E3969" s="1"/>
      <c r="F3969" s="1"/>
    </row>
    <row r="3970" spans="5:6">
      <c r="E3970" s="1"/>
      <c r="F3970" s="1"/>
    </row>
    <row r="3971" spans="5:6">
      <c r="E3971" s="1"/>
      <c r="F3971" s="1"/>
    </row>
    <row r="3972" spans="5:6">
      <c r="E3972" s="1"/>
      <c r="F3972" s="1"/>
    </row>
    <row r="3973" spans="5:6">
      <c r="E3973" s="1"/>
      <c r="F3973" s="1"/>
    </row>
    <row r="3974" spans="5:6">
      <c r="E3974" s="1"/>
      <c r="F3974" s="1"/>
    </row>
    <row r="3975" spans="5:6">
      <c r="E3975" s="1"/>
      <c r="F3975" s="1"/>
    </row>
    <row r="3976" spans="5:6">
      <c r="E3976" s="1"/>
      <c r="F3976" s="1"/>
    </row>
    <row r="3977" spans="5:6">
      <c r="E3977" s="1"/>
      <c r="F3977" s="1"/>
    </row>
    <row r="3978" spans="5:6">
      <c r="E3978" s="1"/>
      <c r="F3978" s="1"/>
    </row>
    <row r="3979" spans="5:6">
      <c r="E3979" s="1"/>
      <c r="F3979" s="1"/>
    </row>
    <row r="3980" spans="5:6">
      <c r="E3980" s="1"/>
      <c r="F3980" s="1"/>
    </row>
    <row r="3981" spans="5:6">
      <c r="E3981" s="1"/>
      <c r="F3981" s="1"/>
    </row>
    <row r="3982" spans="5:6">
      <c r="E3982" s="1"/>
      <c r="F3982" s="1"/>
    </row>
    <row r="3983" spans="5:6">
      <c r="E3983" s="1"/>
      <c r="F3983" s="1"/>
    </row>
    <row r="3984" spans="5:6">
      <c r="E3984" s="1"/>
      <c r="F3984" s="1"/>
    </row>
    <row r="3985" spans="5:6">
      <c r="E3985" s="1"/>
      <c r="F3985" s="1"/>
    </row>
    <row r="3986" spans="5:6">
      <c r="E3986" s="1"/>
      <c r="F3986" s="1"/>
    </row>
    <row r="3987" spans="5:6">
      <c r="E3987" s="1"/>
      <c r="F3987" s="1"/>
    </row>
    <row r="3988" spans="5:6">
      <c r="E3988" s="1"/>
      <c r="F3988" s="1"/>
    </row>
    <row r="3989" spans="5:6">
      <c r="E3989" s="1"/>
      <c r="F3989" s="1"/>
    </row>
    <row r="3990" spans="5:6">
      <c r="E3990" s="1"/>
      <c r="F3990" s="1"/>
    </row>
    <row r="3991" spans="5:6">
      <c r="E3991" s="1"/>
      <c r="F3991" s="1"/>
    </row>
    <row r="3992" spans="5:6">
      <c r="E3992" s="1"/>
      <c r="F3992" s="1"/>
    </row>
    <row r="3993" spans="5:6">
      <c r="E3993" s="1"/>
      <c r="F3993" s="1"/>
    </row>
    <row r="3994" spans="5:6">
      <c r="E3994" s="1"/>
      <c r="F3994" s="1"/>
    </row>
    <row r="3995" spans="5:6">
      <c r="E3995" s="1"/>
      <c r="F3995" s="1"/>
    </row>
    <row r="3996" spans="5:6">
      <c r="E3996" s="1"/>
      <c r="F3996" s="1"/>
    </row>
    <row r="3997" spans="5:6">
      <c r="E3997" s="1"/>
      <c r="F3997" s="1"/>
    </row>
    <row r="3998" spans="5:6">
      <c r="E3998" s="1"/>
      <c r="F3998" s="1"/>
    </row>
    <row r="3999" spans="5:6">
      <c r="E3999" s="1"/>
      <c r="F3999" s="1"/>
    </row>
    <row r="4000" spans="5:6">
      <c r="E4000" s="1"/>
      <c r="F4000" s="1"/>
    </row>
    <row r="4001" spans="5:6">
      <c r="E4001" s="1"/>
      <c r="F4001" s="1"/>
    </row>
    <row r="4002" spans="5:6">
      <c r="E4002" s="1"/>
      <c r="F4002" s="1"/>
    </row>
    <row r="4003" spans="5:6">
      <c r="E4003" s="1"/>
      <c r="F4003" s="1"/>
    </row>
    <row r="4004" spans="5:6">
      <c r="E4004" s="1"/>
      <c r="F4004" s="1"/>
    </row>
    <row r="4005" spans="5:6">
      <c r="E4005" s="1"/>
      <c r="F4005" s="1"/>
    </row>
    <row r="4006" spans="5:6">
      <c r="E4006" s="1"/>
      <c r="F4006" s="1"/>
    </row>
    <row r="4007" spans="5:6">
      <c r="E4007" s="1"/>
      <c r="F4007" s="1"/>
    </row>
    <row r="4008" spans="5:6">
      <c r="E4008" s="1"/>
      <c r="F4008" s="1"/>
    </row>
    <row r="4009" spans="5:6">
      <c r="E4009" s="1"/>
      <c r="F4009" s="1"/>
    </row>
    <row r="4010" spans="5:6">
      <c r="E4010" s="1"/>
      <c r="F4010" s="1"/>
    </row>
    <row r="4011" spans="5:6">
      <c r="E4011" s="1"/>
      <c r="F4011" s="1"/>
    </row>
    <row r="4012" spans="5:6">
      <c r="E4012" s="1"/>
      <c r="F4012" s="1"/>
    </row>
    <row r="4013" spans="5:6">
      <c r="E4013" s="1"/>
      <c r="F4013" s="1"/>
    </row>
    <row r="4014" spans="5:6">
      <c r="E4014" s="1"/>
      <c r="F4014" s="1"/>
    </row>
    <row r="4015" spans="5:6">
      <c r="E4015" s="1"/>
      <c r="F4015" s="1"/>
    </row>
    <row r="4016" spans="5:6">
      <c r="E4016" s="1"/>
      <c r="F4016" s="1"/>
    </row>
    <row r="4017" spans="5:6">
      <c r="E4017" s="1"/>
      <c r="F4017" s="1"/>
    </row>
    <row r="4018" spans="5:6">
      <c r="E4018" s="1"/>
      <c r="F4018" s="1"/>
    </row>
    <row r="4019" spans="5:6">
      <c r="E4019" s="1"/>
      <c r="F4019" s="1"/>
    </row>
    <row r="4020" spans="5:6">
      <c r="E4020" s="1"/>
      <c r="F4020" s="1"/>
    </row>
    <row r="4021" spans="5:6">
      <c r="E4021" s="1"/>
      <c r="F4021" s="1"/>
    </row>
    <row r="4022" spans="5:6">
      <c r="E4022" s="1"/>
      <c r="F4022" s="1"/>
    </row>
    <row r="4023" spans="5:6">
      <c r="E4023" s="1"/>
      <c r="F4023" s="1"/>
    </row>
    <row r="4024" spans="5:6">
      <c r="E4024" s="1"/>
      <c r="F4024" s="1"/>
    </row>
    <row r="4025" spans="5:6">
      <c r="E4025" s="1"/>
      <c r="F4025" s="1"/>
    </row>
    <row r="4026" spans="5:6">
      <c r="E4026" s="1"/>
      <c r="F4026" s="1"/>
    </row>
    <row r="4027" spans="5:6">
      <c r="E4027" s="1"/>
      <c r="F4027" s="1"/>
    </row>
    <row r="4028" spans="5:6">
      <c r="E4028" s="1"/>
      <c r="F4028" s="1"/>
    </row>
    <row r="4029" spans="5:6">
      <c r="E4029" s="1"/>
      <c r="F4029" s="1"/>
    </row>
    <row r="4030" spans="5:6">
      <c r="E4030" s="1"/>
      <c r="F4030" s="1"/>
    </row>
    <row r="4031" spans="5:6">
      <c r="E4031" s="1"/>
      <c r="F4031" s="1"/>
    </row>
    <row r="4032" spans="5:6">
      <c r="E4032" s="1"/>
      <c r="F4032" s="1"/>
    </row>
    <row r="4033" spans="5:6">
      <c r="E4033" s="1"/>
      <c r="F4033" s="1"/>
    </row>
    <row r="4034" spans="5:6">
      <c r="E4034" s="1"/>
      <c r="F4034" s="1"/>
    </row>
    <row r="4035" spans="5:6">
      <c r="E4035" s="1"/>
      <c r="F4035" s="1"/>
    </row>
    <row r="4036" spans="5:6">
      <c r="E4036" s="1"/>
      <c r="F4036" s="1"/>
    </row>
    <row r="4037" spans="5:6">
      <c r="E4037" s="1"/>
      <c r="F4037" s="1"/>
    </row>
    <row r="4038" spans="5:6">
      <c r="E4038" s="1"/>
      <c r="F4038" s="1"/>
    </row>
    <row r="4039" spans="5:6">
      <c r="E4039" s="1"/>
      <c r="F4039" s="1"/>
    </row>
    <row r="4040" spans="5:6">
      <c r="E4040" s="1"/>
      <c r="F4040" s="1"/>
    </row>
    <row r="4041" spans="5:6">
      <c r="E4041" s="1"/>
      <c r="F4041" s="1"/>
    </row>
    <row r="4042" spans="5:6">
      <c r="E4042" s="1"/>
      <c r="F4042" s="1"/>
    </row>
    <row r="4043" spans="5:6">
      <c r="E4043" s="1"/>
      <c r="F4043" s="1"/>
    </row>
    <row r="4044" spans="5:6">
      <c r="E4044" s="1"/>
      <c r="F4044" s="1"/>
    </row>
    <row r="4045" spans="5:6">
      <c r="E4045" s="1"/>
      <c r="F4045" s="1"/>
    </row>
    <row r="4046" spans="5:6">
      <c r="E4046" s="1"/>
      <c r="F4046" s="1"/>
    </row>
    <row r="4047" spans="5:6">
      <c r="E4047" s="1"/>
      <c r="F4047" s="1"/>
    </row>
    <row r="4048" spans="5:6">
      <c r="E4048" s="1"/>
      <c r="F4048" s="1"/>
    </row>
    <row r="4049" spans="5:6">
      <c r="E4049" s="1"/>
      <c r="F4049" s="1"/>
    </row>
    <row r="4050" spans="5:6">
      <c r="E4050" s="1"/>
      <c r="F4050" s="1"/>
    </row>
    <row r="4051" spans="5:6">
      <c r="E4051" s="1"/>
      <c r="F4051" s="1"/>
    </row>
    <row r="4052" spans="5:6">
      <c r="E4052" s="1"/>
      <c r="F4052" s="1"/>
    </row>
    <row r="4053" spans="5:6">
      <c r="E4053" s="1"/>
      <c r="F4053" s="1"/>
    </row>
    <row r="4054" spans="5:6">
      <c r="E4054" s="1"/>
      <c r="F4054" s="1"/>
    </row>
    <row r="4055" spans="5:6">
      <c r="E4055" s="1"/>
      <c r="F4055" s="1"/>
    </row>
    <row r="4056" spans="5:6">
      <c r="E4056" s="1"/>
      <c r="F4056" s="1"/>
    </row>
    <row r="4057" spans="5:6">
      <c r="E4057" s="1"/>
      <c r="F4057" s="1"/>
    </row>
    <row r="4058" spans="5:6">
      <c r="E4058" s="1"/>
      <c r="F4058" s="1"/>
    </row>
    <row r="4059" spans="5:6">
      <c r="E4059" s="1"/>
      <c r="F4059" s="1"/>
    </row>
    <row r="4060" spans="5:6">
      <c r="E4060" s="1"/>
      <c r="F4060" s="1"/>
    </row>
    <row r="4061" spans="5:6">
      <c r="E4061" s="1"/>
      <c r="F4061" s="1"/>
    </row>
    <row r="4062" spans="5:6">
      <c r="E4062" s="1"/>
      <c r="F4062" s="1"/>
    </row>
    <row r="4063" spans="5:6">
      <c r="E4063" s="1"/>
      <c r="F4063" s="1"/>
    </row>
    <row r="4064" spans="5:6">
      <c r="E4064" s="1"/>
      <c r="F4064" s="1"/>
    </row>
    <row r="4065" spans="5:6">
      <c r="E4065" s="1"/>
      <c r="F4065" s="1"/>
    </row>
    <row r="4066" spans="5:6">
      <c r="E4066" s="1"/>
      <c r="F4066" s="1"/>
    </row>
    <row r="4067" spans="5:6">
      <c r="E4067" s="1"/>
      <c r="F4067" s="1"/>
    </row>
    <row r="4068" spans="5:6">
      <c r="E4068" s="1"/>
      <c r="F4068" s="1"/>
    </row>
    <row r="4069" spans="5:6">
      <c r="E4069" s="1"/>
      <c r="F4069" s="1"/>
    </row>
    <row r="4070" spans="5:6">
      <c r="E4070" s="1"/>
      <c r="F4070" s="1"/>
    </row>
    <row r="4071" spans="5:6">
      <c r="E4071" s="1"/>
      <c r="F4071" s="1"/>
    </row>
    <row r="4072" spans="5:6">
      <c r="E4072" s="1"/>
      <c r="F4072" s="1"/>
    </row>
    <row r="4073" spans="5:6">
      <c r="E4073" s="1"/>
      <c r="F4073" s="1"/>
    </row>
    <row r="4074" spans="5:6">
      <c r="E4074" s="1"/>
      <c r="F4074" s="1"/>
    </row>
    <row r="4075" spans="5:6">
      <c r="E4075" s="1"/>
      <c r="F4075" s="1"/>
    </row>
    <row r="4076" spans="5:6">
      <c r="E4076" s="1"/>
      <c r="F4076" s="1"/>
    </row>
    <row r="4077" spans="5:6">
      <c r="E4077" s="1"/>
      <c r="F4077" s="1"/>
    </row>
    <row r="4078" spans="5:6">
      <c r="E4078" s="1"/>
      <c r="F4078" s="1"/>
    </row>
    <row r="4079" spans="5:6">
      <c r="E4079" s="1"/>
      <c r="F4079" s="1"/>
    </row>
    <row r="4080" spans="5:6">
      <c r="E4080" s="1"/>
      <c r="F4080" s="1"/>
    </row>
    <row r="4081" spans="5:6">
      <c r="E4081" s="1"/>
      <c r="F4081" s="1"/>
    </row>
    <row r="4082" spans="5:6">
      <c r="E4082" s="1"/>
      <c r="F4082" s="1"/>
    </row>
    <row r="4083" spans="5:6">
      <c r="E4083" s="1"/>
      <c r="F4083" s="1"/>
    </row>
    <row r="4084" spans="5:6">
      <c r="E4084" s="1"/>
      <c r="F4084" s="1"/>
    </row>
    <row r="4085" spans="5:6">
      <c r="E4085" s="1"/>
      <c r="F4085" s="1"/>
    </row>
    <row r="4086" spans="5:6">
      <c r="E4086" s="1"/>
      <c r="F4086" s="1"/>
    </row>
    <row r="4087" spans="5:6">
      <c r="E4087" s="1"/>
      <c r="F4087" s="1"/>
    </row>
    <row r="4088" spans="5:6">
      <c r="E4088" s="1"/>
      <c r="F4088" s="1"/>
    </row>
    <row r="4089" spans="5:6">
      <c r="E4089" s="1"/>
      <c r="F4089" s="1"/>
    </row>
    <row r="4090" spans="5:6">
      <c r="E4090" s="1"/>
      <c r="F4090" s="1"/>
    </row>
    <row r="4091" spans="5:6">
      <c r="E4091" s="1"/>
      <c r="F4091" s="1"/>
    </row>
    <row r="4092" spans="5:6">
      <c r="E4092" s="1"/>
      <c r="F4092" s="1"/>
    </row>
    <row r="4093" spans="5:6">
      <c r="E4093" s="1"/>
      <c r="F4093" s="1"/>
    </row>
    <row r="4094" spans="5:6">
      <c r="E4094" s="1"/>
      <c r="F4094" s="1"/>
    </row>
    <row r="4095" spans="5:6">
      <c r="E4095" s="1"/>
      <c r="F4095" s="1"/>
    </row>
    <row r="4096" spans="5:6">
      <c r="E4096" s="1"/>
      <c r="F4096" s="1"/>
    </row>
    <row r="4097" spans="5:6">
      <c r="E4097" s="1"/>
      <c r="F4097" s="1"/>
    </row>
    <row r="4098" spans="5:6">
      <c r="E4098" s="1"/>
      <c r="F4098" s="1"/>
    </row>
    <row r="4099" spans="5:6">
      <c r="E4099" s="1"/>
      <c r="F4099" s="1"/>
    </row>
    <row r="4100" spans="5:6">
      <c r="E4100" s="1"/>
      <c r="F4100" s="1"/>
    </row>
    <row r="4101" spans="5:6">
      <c r="E4101" s="1"/>
      <c r="F4101" s="1"/>
    </row>
    <row r="4102" spans="5:6">
      <c r="E4102" s="1"/>
      <c r="F4102" s="1"/>
    </row>
    <row r="4103" spans="5:6">
      <c r="E4103" s="1"/>
      <c r="F4103" s="1"/>
    </row>
    <row r="4104" spans="5:6">
      <c r="E4104" s="1"/>
      <c r="F4104" s="1"/>
    </row>
    <row r="4105" spans="5:6">
      <c r="E4105" s="1"/>
      <c r="F4105" s="1"/>
    </row>
    <row r="4106" spans="5:6">
      <c r="E4106" s="1"/>
      <c r="F4106" s="1"/>
    </row>
    <row r="4107" spans="5:6">
      <c r="E4107" s="1"/>
      <c r="F4107" s="1"/>
    </row>
    <row r="4108" spans="5:6">
      <c r="E4108" s="1"/>
      <c r="F4108" s="1"/>
    </row>
    <row r="4109" spans="5:6">
      <c r="E4109" s="1"/>
      <c r="F4109" s="1"/>
    </row>
    <row r="4110" spans="5:6">
      <c r="E4110" s="1"/>
      <c r="F4110" s="1"/>
    </row>
    <row r="4111" spans="5:6">
      <c r="E4111" s="1"/>
      <c r="F4111" s="1"/>
    </row>
    <row r="4112" spans="5:6">
      <c r="E4112" s="1"/>
      <c r="F4112" s="1"/>
    </row>
    <row r="4113" spans="5:6">
      <c r="E4113" s="1"/>
      <c r="F4113" s="1"/>
    </row>
    <row r="4114" spans="5:6">
      <c r="E4114" s="1"/>
      <c r="F4114" s="1"/>
    </row>
    <row r="4115" spans="5:6">
      <c r="E4115" s="1"/>
      <c r="F4115" s="1"/>
    </row>
    <row r="4116" spans="5:6">
      <c r="E4116" s="1"/>
      <c r="F4116" s="1"/>
    </row>
    <row r="4117" spans="5:6">
      <c r="E4117" s="1"/>
      <c r="F4117" s="1"/>
    </row>
    <row r="4118" spans="5:6">
      <c r="E4118" s="1"/>
      <c r="F4118" s="1"/>
    </row>
    <row r="4119" spans="5:6">
      <c r="E4119" s="1"/>
      <c r="F4119" s="1"/>
    </row>
    <row r="4120" spans="5:6">
      <c r="E4120" s="1"/>
      <c r="F4120" s="1"/>
    </row>
    <row r="4121" spans="5:6">
      <c r="E4121" s="1"/>
      <c r="F4121" s="1"/>
    </row>
    <row r="4122" spans="5:6">
      <c r="E4122" s="1"/>
      <c r="F4122" s="1"/>
    </row>
    <row r="4123" spans="5:6">
      <c r="E4123" s="1"/>
      <c r="F4123" s="1"/>
    </row>
    <row r="4124" spans="5:6">
      <c r="E4124" s="1"/>
      <c r="F4124" s="1"/>
    </row>
    <row r="4125" spans="5:6">
      <c r="E4125" s="1"/>
      <c r="F4125" s="1"/>
    </row>
    <row r="4126" spans="5:6">
      <c r="E4126" s="1"/>
      <c r="F4126" s="1"/>
    </row>
    <row r="4127" spans="5:6">
      <c r="E4127" s="1"/>
      <c r="F4127" s="1"/>
    </row>
    <row r="4128" spans="5:6">
      <c r="E4128" s="1"/>
      <c r="F4128" s="1"/>
    </row>
    <row r="4129" spans="5:6">
      <c r="E4129" s="1"/>
      <c r="F4129" s="1"/>
    </row>
    <row r="4130" spans="5:6">
      <c r="E4130" s="1"/>
      <c r="F4130" s="1"/>
    </row>
    <row r="4131" spans="5:6">
      <c r="E4131" s="1"/>
      <c r="F4131" s="1"/>
    </row>
    <row r="4132" spans="5:6">
      <c r="E4132" s="1"/>
      <c r="F4132" s="1"/>
    </row>
    <row r="4133" spans="5:6">
      <c r="E4133" s="1"/>
      <c r="F4133" s="1"/>
    </row>
    <row r="4134" spans="5:6">
      <c r="E4134" s="1"/>
      <c r="F4134" s="1"/>
    </row>
    <row r="4135" spans="5:6">
      <c r="E4135" s="1"/>
      <c r="F4135" s="1"/>
    </row>
    <row r="4136" spans="5:6">
      <c r="E4136" s="1"/>
      <c r="F4136" s="1"/>
    </row>
    <row r="4137" spans="5:6">
      <c r="E4137" s="1"/>
      <c r="F4137" s="1"/>
    </row>
    <row r="4138" spans="5:6">
      <c r="E4138" s="1"/>
      <c r="F4138" s="1"/>
    </row>
    <row r="4139" spans="5:6">
      <c r="E4139" s="1"/>
      <c r="F4139" s="1"/>
    </row>
    <row r="4140" spans="5:6">
      <c r="E4140" s="1"/>
      <c r="F4140" s="1"/>
    </row>
    <row r="4141" spans="5:6">
      <c r="E4141" s="1"/>
      <c r="F4141" s="1"/>
    </row>
    <row r="4142" spans="5:6">
      <c r="E4142" s="1"/>
      <c r="F4142" s="1"/>
    </row>
    <row r="4143" spans="5:6">
      <c r="E4143" s="1"/>
      <c r="F4143" s="1"/>
    </row>
    <row r="4144" spans="5:6">
      <c r="E4144" s="1"/>
      <c r="F4144" s="1"/>
    </row>
    <row r="4145" spans="5:6">
      <c r="E4145" s="1"/>
      <c r="F4145" s="1"/>
    </row>
    <row r="4146" spans="5:6">
      <c r="E4146" s="1"/>
      <c r="F4146" s="1"/>
    </row>
    <row r="4147" spans="5:6">
      <c r="E4147" s="1"/>
      <c r="F4147" s="1"/>
    </row>
    <row r="4148" spans="5:6">
      <c r="E4148" s="1"/>
      <c r="F4148" s="1"/>
    </row>
    <row r="4149" spans="5:6">
      <c r="E4149" s="1"/>
      <c r="F4149" s="1"/>
    </row>
    <row r="4150" spans="5:6">
      <c r="E4150" s="1"/>
      <c r="F4150" s="1"/>
    </row>
    <row r="4151" spans="5:6">
      <c r="E4151" s="1"/>
      <c r="F4151" s="1"/>
    </row>
    <row r="4152" spans="5:6">
      <c r="E4152" s="1"/>
      <c r="F4152" s="1"/>
    </row>
    <row r="4153" spans="5:6">
      <c r="E4153" s="1"/>
      <c r="F4153" s="1"/>
    </row>
    <row r="4154" spans="5:6">
      <c r="E4154" s="1"/>
      <c r="F4154" s="1"/>
    </row>
    <row r="4155" spans="5:6">
      <c r="E4155" s="1"/>
      <c r="F4155" s="1"/>
    </row>
    <row r="4156" spans="5:6">
      <c r="E4156" s="1"/>
      <c r="F4156" s="1"/>
    </row>
    <row r="4157" spans="5:6">
      <c r="E4157" s="1"/>
      <c r="F4157" s="1"/>
    </row>
    <row r="4158" spans="5:6">
      <c r="E4158" s="1"/>
      <c r="F4158" s="1"/>
    </row>
    <row r="4159" spans="5:6">
      <c r="E4159" s="1"/>
      <c r="F4159" s="1"/>
    </row>
    <row r="4160" spans="5:6">
      <c r="E4160" s="1"/>
      <c r="F4160" s="1"/>
    </row>
    <row r="4161" spans="5:6">
      <c r="E4161" s="1"/>
      <c r="F4161" s="1"/>
    </row>
    <row r="4162" spans="5:6">
      <c r="E4162" s="1"/>
      <c r="F4162" s="1"/>
    </row>
    <row r="4163" spans="5:6">
      <c r="E4163" s="1"/>
      <c r="F4163" s="1"/>
    </row>
    <row r="4164" spans="5:6">
      <c r="E4164" s="1"/>
      <c r="F4164" s="1"/>
    </row>
    <row r="4165" spans="5:6">
      <c r="E4165" s="1"/>
      <c r="F4165" s="1"/>
    </row>
    <row r="4166" spans="5:6">
      <c r="E4166" s="1"/>
      <c r="F4166" s="1"/>
    </row>
    <row r="4167" spans="5:6">
      <c r="E4167" s="1"/>
      <c r="F4167" s="1"/>
    </row>
    <row r="4168" spans="5:6">
      <c r="E4168" s="1"/>
      <c r="F4168" s="1"/>
    </row>
    <row r="4169" spans="5:6">
      <c r="E4169" s="1"/>
      <c r="F4169" s="1"/>
    </row>
    <row r="4170" spans="5:6">
      <c r="E4170" s="1"/>
      <c r="F4170" s="1"/>
    </row>
    <row r="4171" spans="5:6">
      <c r="E4171" s="1"/>
      <c r="F4171" s="1"/>
    </row>
    <row r="4172" spans="5:6">
      <c r="E4172" s="1"/>
      <c r="F4172" s="1"/>
    </row>
    <row r="4173" spans="5:6">
      <c r="E4173" s="1"/>
      <c r="F4173" s="1"/>
    </row>
    <row r="4174" spans="5:6">
      <c r="E4174" s="1"/>
      <c r="F4174" s="1"/>
    </row>
    <row r="4175" spans="5:6">
      <c r="E4175" s="1"/>
      <c r="F4175" s="1"/>
    </row>
    <row r="4176" spans="5:6">
      <c r="E4176" s="1"/>
      <c r="F4176" s="1"/>
    </row>
    <row r="4177" spans="5:6">
      <c r="E4177" s="1"/>
      <c r="F4177" s="1"/>
    </row>
    <row r="4178" spans="5:6">
      <c r="E4178" s="1"/>
      <c r="F4178" s="1"/>
    </row>
    <row r="4179" spans="5:6">
      <c r="E4179" s="1"/>
      <c r="F4179" s="1"/>
    </row>
    <row r="4180" spans="5:6">
      <c r="E4180" s="1"/>
      <c r="F4180" s="1"/>
    </row>
    <row r="4181" spans="5:6">
      <c r="E4181" s="1"/>
      <c r="F4181" s="1"/>
    </row>
    <row r="4182" spans="5:6">
      <c r="E4182" s="1"/>
      <c r="F4182" s="1"/>
    </row>
    <row r="4183" spans="5:6">
      <c r="E4183" s="1"/>
      <c r="F4183" s="1"/>
    </row>
    <row r="4184" spans="5:6">
      <c r="E4184" s="1"/>
      <c r="F4184" s="1"/>
    </row>
    <row r="4185" spans="5:6">
      <c r="E4185" s="1"/>
      <c r="F4185" s="1"/>
    </row>
    <row r="4186" spans="5:6">
      <c r="E4186" s="1"/>
      <c r="F4186" s="1"/>
    </row>
    <row r="4187" spans="5:6">
      <c r="E4187" s="1"/>
      <c r="F4187" s="1"/>
    </row>
    <row r="4188" spans="5:6">
      <c r="E4188" s="1"/>
      <c r="F4188" s="1"/>
    </row>
    <row r="4189" spans="5:6">
      <c r="E4189" s="1"/>
      <c r="F4189" s="1"/>
    </row>
    <row r="4190" spans="5:6">
      <c r="E4190" s="1"/>
      <c r="F4190" s="1"/>
    </row>
    <row r="4191" spans="5:6">
      <c r="E4191" s="1"/>
      <c r="F4191" s="1"/>
    </row>
    <row r="4192" spans="5:6">
      <c r="E4192" s="1"/>
      <c r="F4192" s="1"/>
    </row>
    <row r="4193" spans="5:6">
      <c r="E4193" s="1"/>
      <c r="F4193" s="1"/>
    </row>
    <row r="4194" spans="5:6">
      <c r="E4194" s="1"/>
      <c r="F4194" s="1"/>
    </row>
    <row r="4195" spans="5:6">
      <c r="E4195" s="1"/>
      <c r="F4195" s="1"/>
    </row>
    <row r="4196" spans="5:6">
      <c r="E4196" s="1"/>
      <c r="F4196" s="1"/>
    </row>
    <row r="4197" spans="5:6">
      <c r="E4197" s="1"/>
      <c r="F4197" s="1"/>
    </row>
    <row r="4198" spans="5:6">
      <c r="E4198" s="1"/>
      <c r="F4198" s="1"/>
    </row>
    <row r="4199" spans="5:6">
      <c r="E4199" s="1"/>
      <c r="F4199" s="1"/>
    </row>
    <row r="4200" spans="5:6">
      <c r="E4200" s="1"/>
      <c r="F4200" s="1"/>
    </row>
    <row r="4201" spans="5:6">
      <c r="E4201" s="1"/>
      <c r="F4201" s="1"/>
    </row>
    <row r="4202" spans="5:6">
      <c r="E4202" s="1"/>
      <c r="F4202" s="1"/>
    </row>
    <row r="4203" spans="5:6">
      <c r="E4203" s="1"/>
      <c r="F4203" s="1"/>
    </row>
    <row r="4204" spans="5:6">
      <c r="E4204" s="1"/>
      <c r="F4204" s="1"/>
    </row>
    <row r="4205" spans="5:6">
      <c r="E4205" s="1"/>
      <c r="F4205" s="1"/>
    </row>
    <row r="4206" spans="5:6">
      <c r="E4206" s="1"/>
      <c r="F4206" s="1"/>
    </row>
    <row r="4207" spans="5:6">
      <c r="E4207" s="1"/>
      <c r="F4207" s="1"/>
    </row>
    <row r="4208" spans="5:6">
      <c r="E4208" s="1"/>
      <c r="F4208" s="1"/>
    </row>
    <row r="4209" spans="5:6">
      <c r="E4209" s="1"/>
      <c r="F4209" s="1"/>
    </row>
    <row r="4210" spans="5:6">
      <c r="E4210" s="1"/>
      <c r="F4210" s="1"/>
    </row>
    <row r="4211" spans="5:6">
      <c r="E4211" s="1"/>
      <c r="F4211" s="1"/>
    </row>
    <row r="4212" spans="5:6">
      <c r="E4212" s="1"/>
      <c r="F4212" s="1"/>
    </row>
    <row r="4213" spans="5:6">
      <c r="E4213" s="1"/>
      <c r="F4213" s="1"/>
    </row>
    <row r="4214" spans="5:6">
      <c r="E4214" s="1"/>
      <c r="F4214" s="1"/>
    </row>
    <row r="4215" spans="5:6">
      <c r="E4215" s="1"/>
      <c r="F4215" s="1"/>
    </row>
    <row r="4216" spans="5:6">
      <c r="E4216" s="1"/>
      <c r="F4216" s="1"/>
    </row>
    <row r="4217" spans="5:6">
      <c r="E4217" s="1"/>
      <c r="F4217" s="1"/>
    </row>
    <row r="4218" spans="5:6">
      <c r="E4218" s="1"/>
      <c r="F4218" s="1"/>
    </row>
    <row r="4219" spans="5:6">
      <c r="E4219" s="1"/>
      <c r="F4219" s="1"/>
    </row>
    <row r="4220" spans="5:6">
      <c r="E4220" s="1"/>
      <c r="F4220" s="1"/>
    </row>
    <row r="4221" spans="5:6">
      <c r="E4221" s="1"/>
      <c r="F4221" s="1"/>
    </row>
    <row r="4222" spans="5:6">
      <c r="E4222" s="1"/>
      <c r="F4222" s="1"/>
    </row>
    <row r="4223" spans="5:6">
      <c r="E4223" s="1"/>
      <c r="F4223" s="1"/>
    </row>
    <row r="4224" spans="5:6">
      <c r="E4224" s="1"/>
      <c r="F4224" s="1"/>
    </row>
    <row r="4225" spans="5:6">
      <c r="E4225" s="1"/>
      <c r="F4225" s="1"/>
    </row>
    <row r="4226" spans="5:6">
      <c r="E4226" s="1"/>
      <c r="F4226" s="1"/>
    </row>
    <row r="4227" spans="5:6">
      <c r="E4227" s="1"/>
      <c r="F4227" s="1"/>
    </row>
    <row r="4228" spans="5:6">
      <c r="E4228" s="1"/>
      <c r="F4228" s="1"/>
    </row>
    <row r="4229" spans="5:6">
      <c r="E4229" s="1"/>
      <c r="F4229" s="1"/>
    </row>
    <row r="4230" spans="5:6">
      <c r="E4230" s="1"/>
      <c r="F4230" s="1"/>
    </row>
    <row r="4231" spans="5:6">
      <c r="E4231" s="1"/>
      <c r="F4231" s="1"/>
    </row>
    <row r="4232" spans="5:6">
      <c r="E4232" s="1"/>
      <c r="F4232" s="1"/>
    </row>
    <row r="4233" spans="5:6">
      <c r="E4233" s="1"/>
      <c r="F4233" s="1"/>
    </row>
    <row r="4234" spans="5:6">
      <c r="E4234" s="1"/>
      <c r="F4234" s="1"/>
    </row>
    <row r="4235" spans="5:6">
      <c r="E4235" s="1"/>
      <c r="F4235" s="1"/>
    </row>
    <row r="4236" spans="5:6">
      <c r="E4236" s="1"/>
      <c r="F4236" s="1"/>
    </row>
    <row r="4237" spans="5:6">
      <c r="E4237" s="1"/>
      <c r="F4237" s="1"/>
    </row>
    <row r="4238" spans="5:6">
      <c r="E4238" s="1"/>
      <c r="F4238" s="1"/>
    </row>
    <row r="4239" spans="5:6">
      <c r="E4239" s="1"/>
      <c r="F4239" s="1"/>
    </row>
    <row r="4240" spans="5:6">
      <c r="E4240" s="1"/>
      <c r="F4240" s="1"/>
    </row>
    <row r="4241" spans="5:6">
      <c r="E4241" s="1"/>
      <c r="F4241" s="1"/>
    </row>
    <row r="4242" spans="5:6">
      <c r="E4242" s="1"/>
      <c r="F4242" s="1"/>
    </row>
    <row r="4243" spans="5:6">
      <c r="E4243" s="1"/>
      <c r="F4243" s="1"/>
    </row>
    <row r="4244" spans="5:6">
      <c r="E4244" s="1"/>
      <c r="F4244" s="1"/>
    </row>
    <row r="4245" spans="5:6">
      <c r="E4245" s="1"/>
      <c r="F4245" s="1"/>
    </row>
    <row r="4246" spans="5:6">
      <c r="E4246" s="1"/>
      <c r="F4246" s="1"/>
    </row>
    <row r="4247" spans="5:6">
      <c r="E4247" s="1"/>
      <c r="F4247" s="1"/>
    </row>
    <row r="4248" spans="5:6">
      <c r="E4248" s="1"/>
      <c r="F4248" s="1"/>
    </row>
    <row r="4249" spans="5:6">
      <c r="E4249" s="1"/>
      <c r="F4249" s="1"/>
    </row>
    <row r="4250" spans="5:6">
      <c r="E4250" s="1"/>
      <c r="F4250" s="1"/>
    </row>
    <row r="4251" spans="5:6">
      <c r="E4251" s="1"/>
      <c r="F4251" s="1"/>
    </row>
    <row r="4252" spans="5:6">
      <c r="E4252" s="1"/>
      <c r="F4252" s="1"/>
    </row>
    <row r="4253" spans="5:6">
      <c r="E4253" s="1"/>
      <c r="F4253" s="1"/>
    </row>
    <row r="4254" spans="5:6">
      <c r="E4254" s="1"/>
      <c r="F4254" s="1"/>
    </row>
    <row r="4255" spans="5:6">
      <c r="E4255" s="1"/>
      <c r="F4255" s="1"/>
    </row>
    <row r="4256" spans="5:6">
      <c r="E4256" s="1"/>
      <c r="F4256" s="1"/>
    </row>
    <row r="4257" spans="5:6">
      <c r="E4257" s="1"/>
      <c r="F4257" s="1"/>
    </row>
    <row r="4258" spans="5:6">
      <c r="E4258" s="1"/>
      <c r="F4258" s="1"/>
    </row>
    <row r="4259" spans="5:6">
      <c r="E4259" s="1"/>
      <c r="F4259" s="1"/>
    </row>
    <row r="4260" spans="5:6">
      <c r="E4260" s="1"/>
      <c r="F4260" s="1"/>
    </row>
    <row r="4261" spans="5:6">
      <c r="E4261" s="1"/>
      <c r="F4261" s="1"/>
    </row>
    <row r="4262" spans="5:6">
      <c r="E4262" s="1"/>
      <c r="F4262" s="1"/>
    </row>
    <row r="4263" spans="5:6">
      <c r="E4263" s="1"/>
      <c r="F4263" s="1"/>
    </row>
    <row r="4264" spans="5:6">
      <c r="E4264" s="1"/>
      <c r="F4264" s="1"/>
    </row>
    <row r="4265" spans="5:6">
      <c r="E4265" s="1"/>
      <c r="F4265" s="1"/>
    </row>
    <row r="4266" spans="5:6">
      <c r="E4266" s="1"/>
      <c r="F4266" s="1"/>
    </row>
    <row r="4267" spans="5:6">
      <c r="E4267" s="1"/>
      <c r="F4267" s="1"/>
    </row>
    <row r="4268" spans="5:6">
      <c r="E4268" s="1"/>
      <c r="F4268" s="1"/>
    </row>
    <row r="4269" spans="5:6">
      <c r="E4269" s="1"/>
      <c r="F4269" s="1"/>
    </row>
    <row r="4270" spans="5:6">
      <c r="E4270" s="1"/>
      <c r="F4270" s="1"/>
    </row>
    <row r="4271" spans="5:6">
      <c r="E4271" s="1"/>
      <c r="F4271" s="1"/>
    </row>
    <row r="4272" spans="5:6">
      <c r="E4272" s="1"/>
      <c r="F4272" s="1"/>
    </row>
    <row r="4273" spans="5:6">
      <c r="E4273" s="1"/>
      <c r="F4273" s="1"/>
    </row>
    <row r="4274" spans="5:6">
      <c r="E4274" s="1"/>
      <c r="F4274" s="1"/>
    </row>
    <row r="4275" spans="5:6">
      <c r="E4275" s="1"/>
      <c r="F4275" s="1"/>
    </row>
    <row r="4276" spans="5:6">
      <c r="E4276" s="1"/>
      <c r="F4276" s="1"/>
    </row>
    <row r="4277" spans="5:6">
      <c r="E4277" s="1"/>
      <c r="F4277" s="1"/>
    </row>
    <row r="4278" spans="5:6">
      <c r="E4278" s="1"/>
      <c r="F4278" s="1"/>
    </row>
    <row r="4279" spans="5:6">
      <c r="E4279" s="1"/>
      <c r="F4279" s="1"/>
    </row>
    <row r="4280" spans="5:6">
      <c r="E4280" s="1"/>
      <c r="F4280" s="1"/>
    </row>
    <row r="4281" spans="5:6">
      <c r="E4281" s="1"/>
      <c r="F4281" s="1"/>
    </row>
    <row r="4282" spans="5:6">
      <c r="E4282" s="1"/>
      <c r="F4282" s="1"/>
    </row>
    <row r="4283" spans="5:6">
      <c r="E4283" s="1"/>
      <c r="F4283" s="1"/>
    </row>
    <row r="4284" spans="5:6">
      <c r="E4284" s="1"/>
      <c r="F4284" s="1"/>
    </row>
    <row r="4285" spans="5:6">
      <c r="E4285" s="1"/>
      <c r="F4285" s="1"/>
    </row>
    <row r="4286" spans="5:6">
      <c r="E4286" s="1"/>
      <c r="F4286" s="1"/>
    </row>
    <row r="4287" spans="5:6">
      <c r="E4287" s="1"/>
      <c r="F4287" s="1"/>
    </row>
    <row r="4288" spans="5:6">
      <c r="E4288" s="1"/>
      <c r="F4288" s="1"/>
    </row>
    <row r="4289" spans="5:6">
      <c r="E4289" s="1"/>
      <c r="F4289" s="1"/>
    </row>
    <row r="4290" spans="5:6">
      <c r="E4290" s="1"/>
      <c r="F4290" s="1"/>
    </row>
    <row r="4291" spans="5:6">
      <c r="E4291" s="1"/>
      <c r="F4291" s="1"/>
    </row>
    <row r="4292" spans="5:6">
      <c r="E4292" s="1"/>
      <c r="F4292" s="1"/>
    </row>
    <row r="4293" spans="5:6">
      <c r="E4293" s="1"/>
      <c r="F4293" s="1"/>
    </row>
    <row r="4294" spans="5:6">
      <c r="E4294" s="1"/>
      <c r="F4294" s="1"/>
    </row>
    <row r="4295" spans="5:6">
      <c r="E4295" s="1"/>
      <c r="F4295" s="1"/>
    </row>
    <row r="4296" spans="5:6">
      <c r="E4296" s="1"/>
      <c r="F4296" s="1"/>
    </row>
    <row r="4297" spans="5:6">
      <c r="E4297" s="1"/>
      <c r="F4297" s="1"/>
    </row>
    <row r="4298" spans="5:6">
      <c r="E4298" s="1"/>
      <c r="F4298" s="1"/>
    </row>
    <row r="4299" spans="5:6">
      <c r="E4299" s="1"/>
      <c r="F4299" s="1"/>
    </row>
    <row r="4300" spans="5:6">
      <c r="E4300" s="1"/>
      <c r="F4300" s="1"/>
    </row>
    <row r="4301" spans="5:6">
      <c r="E4301" s="1"/>
      <c r="F4301" s="1"/>
    </row>
    <row r="4302" spans="5:6">
      <c r="E4302" s="1"/>
      <c r="F4302" s="1"/>
    </row>
    <row r="4303" spans="5:6">
      <c r="E4303" s="1"/>
      <c r="F4303" s="1"/>
    </row>
    <row r="4304" spans="5:6">
      <c r="E4304" s="1"/>
      <c r="F4304" s="1"/>
    </row>
    <row r="4305" spans="5:6">
      <c r="E4305" s="1"/>
      <c r="F4305" s="1"/>
    </row>
    <row r="4306" spans="5:6">
      <c r="E4306" s="1"/>
      <c r="F4306" s="1"/>
    </row>
    <row r="4307" spans="5:6">
      <c r="E4307" s="1"/>
      <c r="F4307" s="1"/>
    </row>
    <row r="4308" spans="5:6">
      <c r="E4308" s="1"/>
      <c r="F4308" s="1"/>
    </row>
    <row r="4309" spans="5:6">
      <c r="E4309" s="1"/>
      <c r="F4309" s="1"/>
    </row>
    <row r="4310" spans="5:6">
      <c r="E4310" s="1"/>
      <c r="F4310" s="1"/>
    </row>
    <row r="4311" spans="5:6">
      <c r="E4311" s="1"/>
      <c r="F4311" s="1"/>
    </row>
    <row r="4312" spans="5:6">
      <c r="E4312" s="1"/>
      <c r="F4312" s="1"/>
    </row>
    <row r="4313" spans="5:6">
      <c r="E4313" s="1"/>
      <c r="F4313" s="1"/>
    </row>
    <row r="4314" spans="5:6">
      <c r="E4314" s="1"/>
      <c r="F4314" s="1"/>
    </row>
    <row r="4315" spans="5:6">
      <c r="E4315" s="1"/>
      <c r="F4315" s="1"/>
    </row>
    <row r="4316" spans="5:6">
      <c r="E4316" s="1"/>
      <c r="F4316" s="1"/>
    </row>
    <row r="4317" spans="5:6">
      <c r="E4317" s="1"/>
      <c r="F4317" s="1"/>
    </row>
    <row r="4318" spans="5:6">
      <c r="E4318" s="1"/>
      <c r="F4318" s="1"/>
    </row>
    <row r="4319" spans="5:6">
      <c r="E4319" s="1"/>
      <c r="F4319" s="1"/>
    </row>
    <row r="4320" spans="5:6">
      <c r="E4320" s="1"/>
      <c r="F4320" s="1"/>
    </row>
    <row r="4321" spans="5:6">
      <c r="E4321" s="1"/>
      <c r="F4321" s="1"/>
    </row>
    <row r="4322" spans="5:6">
      <c r="E4322" s="1"/>
      <c r="F4322" s="1"/>
    </row>
    <row r="4323" spans="5:6">
      <c r="E4323" s="1"/>
      <c r="F4323" s="1"/>
    </row>
    <row r="4324" spans="5:6">
      <c r="E4324" s="1"/>
      <c r="F4324" s="1"/>
    </row>
    <row r="4325" spans="5:6">
      <c r="E4325" s="1"/>
      <c r="F4325" s="1"/>
    </row>
    <row r="4326" spans="5:6">
      <c r="E4326" s="1"/>
      <c r="F4326" s="1"/>
    </row>
    <row r="4327" spans="5:6">
      <c r="E4327" s="1"/>
      <c r="F4327" s="1"/>
    </row>
    <row r="4328" spans="5:6">
      <c r="E4328" s="1"/>
      <c r="F4328" s="1"/>
    </row>
    <row r="4329" spans="5:6">
      <c r="E4329" s="1"/>
      <c r="F4329" s="1"/>
    </row>
    <row r="4330" spans="5:6">
      <c r="E4330" s="1"/>
      <c r="F4330" s="1"/>
    </row>
    <row r="4331" spans="5:6">
      <c r="E4331" s="1"/>
      <c r="F4331" s="1"/>
    </row>
    <row r="4332" spans="5:6">
      <c r="E4332" s="1"/>
      <c r="F4332" s="1"/>
    </row>
    <row r="4333" spans="5:6">
      <c r="E4333" s="1"/>
      <c r="F4333" s="1"/>
    </row>
    <row r="4334" spans="5:6">
      <c r="E4334" s="1"/>
      <c r="F4334" s="1"/>
    </row>
    <row r="4335" spans="5:6">
      <c r="E4335" s="1"/>
      <c r="F4335" s="1"/>
    </row>
    <row r="4336" spans="5:6">
      <c r="E4336" s="1"/>
      <c r="F4336" s="1"/>
    </row>
    <row r="4337" spans="5:6">
      <c r="E4337" s="1"/>
      <c r="F4337" s="1"/>
    </row>
    <row r="4338" spans="5:6">
      <c r="E4338" s="1"/>
      <c r="F4338" s="1"/>
    </row>
    <row r="4339" spans="5:6">
      <c r="E4339" s="1"/>
      <c r="F4339" s="1"/>
    </row>
    <row r="4340" spans="5:6">
      <c r="E4340" s="1"/>
      <c r="F4340" s="1"/>
    </row>
    <row r="4341" spans="5:6">
      <c r="E4341" s="1"/>
      <c r="F4341" s="1"/>
    </row>
    <row r="4342" spans="5:6">
      <c r="E4342" s="1"/>
      <c r="F4342" s="1"/>
    </row>
    <row r="4343" spans="5:6">
      <c r="E4343" s="1"/>
      <c r="F4343" s="1"/>
    </row>
    <row r="4344" spans="5:6">
      <c r="E4344" s="1"/>
      <c r="F4344" s="1"/>
    </row>
    <row r="4345" spans="5:6">
      <c r="E4345" s="1"/>
      <c r="F4345" s="1"/>
    </row>
    <row r="4346" spans="5:6">
      <c r="E4346" s="1"/>
      <c r="F4346" s="1"/>
    </row>
    <row r="4347" spans="5:6">
      <c r="E4347" s="1"/>
      <c r="F4347" s="1"/>
    </row>
    <row r="4348" spans="5:6">
      <c r="E4348" s="1"/>
      <c r="F4348" s="1"/>
    </row>
    <row r="4349" spans="5:6">
      <c r="E4349" s="1"/>
      <c r="F4349" s="1"/>
    </row>
    <row r="4350" spans="5:6">
      <c r="E4350" s="1"/>
      <c r="F4350" s="1"/>
    </row>
    <row r="4351" spans="5:6">
      <c r="E4351" s="1"/>
      <c r="F4351" s="1"/>
    </row>
    <row r="4352" spans="5:6">
      <c r="E4352" s="1"/>
      <c r="F4352" s="1"/>
    </row>
    <row r="4353" spans="5:6">
      <c r="E4353" s="1"/>
      <c r="F4353" s="1"/>
    </row>
    <row r="4354" spans="5:6">
      <c r="E4354" s="1"/>
      <c r="F4354" s="1"/>
    </row>
    <row r="4355" spans="5:6">
      <c r="E4355" s="1"/>
      <c r="F4355" s="1"/>
    </row>
    <row r="4356" spans="5:6">
      <c r="E4356" s="1"/>
      <c r="F4356" s="1"/>
    </row>
    <row r="4357" spans="5:6">
      <c r="E4357" s="1"/>
      <c r="F4357" s="1"/>
    </row>
    <row r="4358" spans="5:6">
      <c r="E4358" s="1"/>
      <c r="F4358" s="1"/>
    </row>
    <row r="4359" spans="5:6">
      <c r="E4359" s="1"/>
      <c r="F4359" s="1"/>
    </row>
    <row r="4360" spans="5:6">
      <c r="E4360" s="1"/>
      <c r="F4360" s="1"/>
    </row>
    <row r="4361" spans="5:6">
      <c r="E4361" s="1"/>
      <c r="F4361" s="1"/>
    </row>
    <row r="4362" spans="5:6">
      <c r="E4362" s="1"/>
      <c r="F4362" s="1"/>
    </row>
    <row r="4363" spans="5:6">
      <c r="E4363" s="1"/>
      <c r="F4363" s="1"/>
    </row>
    <row r="4364" spans="5:6">
      <c r="E4364" s="1"/>
      <c r="F4364" s="1"/>
    </row>
    <row r="4365" spans="5:6">
      <c r="E4365" s="1"/>
      <c r="F4365" s="1"/>
    </row>
    <row r="4366" spans="5:6">
      <c r="E4366" s="1"/>
      <c r="F4366" s="1"/>
    </row>
    <row r="4367" spans="5:6">
      <c r="E4367" s="1"/>
      <c r="F4367" s="1"/>
    </row>
    <row r="4368" spans="5:6">
      <c r="E4368" s="1"/>
      <c r="F4368" s="1"/>
    </row>
    <row r="4369" spans="5:6">
      <c r="E4369" s="1"/>
      <c r="F4369" s="1"/>
    </row>
    <row r="4370" spans="5:6">
      <c r="E4370" s="1"/>
      <c r="F4370" s="1"/>
    </row>
    <row r="4371" spans="5:6">
      <c r="E4371" s="1"/>
      <c r="F4371" s="1"/>
    </row>
    <row r="4372" spans="5:6">
      <c r="E4372" s="1"/>
      <c r="F4372" s="1"/>
    </row>
    <row r="4373" spans="5:6">
      <c r="E4373" s="1"/>
      <c r="F4373" s="1"/>
    </row>
    <row r="4374" spans="5:6">
      <c r="E4374" s="1"/>
      <c r="F4374" s="1"/>
    </row>
    <row r="4375" spans="5:6">
      <c r="E4375" s="1"/>
      <c r="F4375" s="1"/>
    </row>
    <row r="4376" spans="5:6">
      <c r="E4376" s="1"/>
      <c r="F4376" s="1"/>
    </row>
    <row r="4377" spans="5:6">
      <c r="E4377" s="1"/>
      <c r="F4377" s="1"/>
    </row>
    <row r="4378" spans="5:6">
      <c r="E4378" s="1"/>
      <c r="F4378" s="1"/>
    </row>
    <row r="4379" spans="5:6">
      <c r="E4379" s="1"/>
      <c r="F4379" s="1"/>
    </row>
    <row r="4380" spans="5:6">
      <c r="E4380" s="1"/>
      <c r="F4380" s="1"/>
    </row>
    <row r="4381" spans="5:6">
      <c r="E4381" s="1"/>
      <c r="F4381" s="1"/>
    </row>
    <row r="4382" spans="5:6">
      <c r="E4382" s="1"/>
      <c r="F4382" s="1"/>
    </row>
    <row r="4383" spans="5:6">
      <c r="E4383" s="1"/>
      <c r="F4383" s="1"/>
    </row>
    <row r="4384" spans="5:6">
      <c r="E4384" s="1"/>
      <c r="F4384" s="1"/>
    </row>
    <row r="4385" spans="5:6">
      <c r="E4385" s="1"/>
      <c r="F4385" s="1"/>
    </row>
    <row r="4386" spans="5:6">
      <c r="E4386" s="1"/>
      <c r="F4386" s="1"/>
    </row>
    <row r="4387" spans="5:6">
      <c r="E4387" s="1"/>
      <c r="F4387" s="1"/>
    </row>
    <row r="4388" spans="5:6">
      <c r="E4388" s="1"/>
      <c r="F4388" s="1"/>
    </row>
    <row r="4389" spans="5:6">
      <c r="E4389" s="1"/>
      <c r="F4389" s="1"/>
    </row>
    <row r="4390" spans="5:6">
      <c r="E4390" s="1"/>
      <c r="F4390" s="1"/>
    </row>
    <row r="4391" spans="5:6">
      <c r="E4391" s="1"/>
      <c r="F4391" s="1"/>
    </row>
    <row r="4392" spans="5:6">
      <c r="E4392" s="1"/>
      <c r="F4392" s="1"/>
    </row>
    <row r="4393" spans="5:6">
      <c r="E4393" s="1"/>
      <c r="F4393" s="1"/>
    </row>
    <row r="4394" spans="5:6">
      <c r="E4394" s="1"/>
      <c r="F4394" s="1"/>
    </row>
    <row r="4395" spans="5:6">
      <c r="E4395" s="1"/>
      <c r="F4395" s="1"/>
    </row>
    <row r="4396" spans="5:6">
      <c r="E4396" s="1"/>
      <c r="F4396" s="1"/>
    </row>
    <row r="4397" spans="5:6">
      <c r="E4397" s="1"/>
      <c r="F4397" s="1"/>
    </row>
    <row r="4398" spans="5:6">
      <c r="E4398" s="1"/>
      <c r="F4398" s="1"/>
    </row>
    <row r="4399" spans="5:6">
      <c r="E4399" s="1"/>
      <c r="F4399" s="1"/>
    </row>
    <row r="4400" spans="5:6">
      <c r="E4400" s="1"/>
      <c r="F4400" s="1"/>
    </row>
    <row r="4401" spans="5:6">
      <c r="E4401" s="1"/>
      <c r="F4401" s="1"/>
    </row>
    <row r="4402" spans="5:6">
      <c r="E4402" s="1"/>
      <c r="F4402" s="1"/>
    </row>
    <row r="4403" spans="5:6">
      <c r="E4403" s="1"/>
      <c r="F4403" s="1"/>
    </row>
    <row r="4404" spans="5:6">
      <c r="E4404" s="1"/>
      <c r="F4404" s="1"/>
    </row>
    <row r="4405" spans="5:6">
      <c r="E4405" s="1"/>
      <c r="F4405" s="1"/>
    </row>
    <row r="4406" spans="5:6">
      <c r="E4406" s="1"/>
      <c r="F4406" s="1"/>
    </row>
    <row r="4407" spans="5:6">
      <c r="E4407" s="1"/>
      <c r="F4407" s="1"/>
    </row>
    <row r="4408" spans="5:6">
      <c r="E4408" s="1"/>
      <c r="F4408" s="1"/>
    </row>
    <row r="4409" spans="5:6">
      <c r="E4409" s="1"/>
      <c r="F4409" s="1"/>
    </row>
    <row r="4410" spans="5:6">
      <c r="E4410" s="1"/>
      <c r="F4410" s="1"/>
    </row>
    <row r="4411" spans="5:6">
      <c r="E4411" s="1"/>
      <c r="F4411" s="1"/>
    </row>
    <row r="4412" spans="5:6">
      <c r="E4412" s="1"/>
      <c r="F4412" s="1"/>
    </row>
    <row r="4413" spans="5:6">
      <c r="E4413" s="1"/>
      <c r="F4413" s="1"/>
    </row>
    <row r="4414" spans="5:6">
      <c r="E4414" s="1"/>
      <c r="F4414" s="1"/>
    </row>
    <row r="4415" spans="5:6">
      <c r="E4415" s="1"/>
      <c r="F4415" s="1"/>
    </row>
    <row r="4416" spans="5:6">
      <c r="E4416" s="1"/>
      <c r="F4416" s="1"/>
    </row>
    <row r="4417" spans="5:6">
      <c r="E4417" s="1"/>
      <c r="F4417" s="1"/>
    </row>
    <row r="4418" spans="5:6">
      <c r="E4418" s="1"/>
      <c r="F4418" s="1"/>
    </row>
    <row r="4419" spans="5:6">
      <c r="E4419" s="1"/>
      <c r="F4419" s="1"/>
    </row>
    <row r="4420" spans="5:6">
      <c r="E4420" s="1"/>
      <c r="F4420" s="1"/>
    </row>
    <row r="4421" spans="5:6">
      <c r="E4421" s="1"/>
      <c r="F4421" s="1"/>
    </row>
    <row r="4422" spans="5:6">
      <c r="E4422" s="1"/>
      <c r="F4422" s="1"/>
    </row>
    <row r="4423" spans="5:6">
      <c r="E4423" s="1"/>
      <c r="F4423" s="1"/>
    </row>
    <row r="4424" spans="5:6">
      <c r="E4424" s="1"/>
      <c r="F4424" s="1"/>
    </row>
    <row r="4425" spans="5:6">
      <c r="E4425" s="1"/>
      <c r="F4425" s="1"/>
    </row>
    <row r="4426" spans="5:6">
      <c r="E4426" s="1"/>
      <c r="F4426" s="1"/>
    </row>
    <row r="4427" spans="5:6">
      <c r="E4427" s="1"/>
      <c r="F4427" s="1"/>
    </row>
    <row r="4428" spans="5:6">
      <c r="E4428" s="1"/>
      <c r="F4428" s="1"/>
    </row>
    <row r="4429" spans="5:6">
      <c r="E4429" s="1"/>
      <c r="F4429" s="1"/>
    </row>
    <row r="4430" spans="5:6">
      <c r="E4430" s="1"/>
      <c r="F4430" s="1"/>
    </row>
    <row r="4431" spans="5:6">
      <c r="E4431" s="1"/>
      <c r="F4431" s="1"/>
    </row>
    <row r="4432" spans="5:6">
      <c r="E4432" s="1"/>
      <c r="F4432" s="1"/>
    </row>
    <row r="4433" spans="5:6">
      <c r="E4433" s="1"/>
      <c r="F4433" s="1"/>
    </row>
    <row r="4434" spans="5:6">
      <c r="E4434" s="1"/>
      <c r="F4434" s="1"/>
    </row>
    <row r="4435" spans="5:6">
      <c r="E4435" s="1"/>
      <c r="F4435" s="1"/>
    </row>
    <row r="4436" spans="5:6">
      <c r="E4436" s="1"/>
      <c r="F4436" s="1"/>
    </row>
    <row r="4437" spans="5:6">
      <c r="E4437" s="1"/>
      <c r="F4437" s="1"/>
    </row>
    <row r="4438" spans="5:6">
      <c r="E4438" s="1"/>
      <c r="F4438" s="1"/>
    </row>
    <row r="4439" spans="5:6">
      <c r="E4439" s="1"/>
      <c r="F4439" s="1"/>
    </row>
    <row r="4440" spans="5:6">
      <c r="E4440" s="1"/>
      <c r="F4440" s="1"/>
    </row>
    <row r="4441" spans="5:6">
      <c r="E4441" s="1"/>
      <c r="F4441" s="1"/>
    </row>
    <row r="4442" spans="5:6">
      <c r="E4442" s="1"/>
      <c r="F4442" s="1"/>
    </row>
    <row r="4443" spans="5:6">
      <c r="E4443" s="1"/>
      <c r="F4443" s="1"/>
    </row>
    <row r="4444" spans="5:6">
      <c r="E4444" s="1"/>
      <c r="F4444" s="1"/>
    </row>
    <row r="4445" spans="5:6">
      <c r="E4445" s="1"/>
      <c r="F4445" s="1"/>
    </row>
    <row r="4446" spans="5:6">
      <c r="E4446" s="1"/>
      <c r="F4446" s="1"/>
    </row>
    <row r="4447" spans="5:6">
      <c r="E4447" s="1"/>
      <c r="F4447" s="1"/>
    </row>
    <row r="4448" spans="5:6">
      <c r="E4448" s="1"/>
      <c r="F4448" s="1"/>
    </row>
    <row r="4449" spans="5:6">
      <c r="E4449" s="1"/>
      <c r="F4449" s="1"/>
    </row>
    <row r="4450" spans="5:6">
      <c r="E4450" s="1"/>
      <c r="F4450" s="1"/>
    </row>
    <row r="4451" spans="5:6">
      <c r="E4451" s="1"/>
      <c r="F4451" s="1"/>
    </row>
    <row r="4452" spans="5:6">
      <c r="E4452" s="1"/>
      <c r="F4452" s="1"/>
    </row>
    <row r="4453" spans="5:6">
      <c r="E4453" s="1"/>
      <c r="F4453" s="1"/>
    </row>
    <row r="4454" spans="5:6">
      <c r="E4454" s="1"/>
      <c r="F4454" s="1"/>
    </row>
    <row r="4455" spans="5:6">
      <c r="E4455" s="1"/>
      <c r="F4455" s="1"/>
    </row>
    <row r="4456" spans="5:6">
      <c r="E4456" s="1"/>
      <c r="F4456" s="1"/>
    </row>
    <row r="4457" spans="5:6">
      <c r="E4457" s="1"/>
      <c r="F4457" s="1"/>
    </row>
    <row r="4458" spans="5:6">
      <c r="E4458" s="1"/>
      <c r="F4458" s="1"/>
    </row>
    <row r="4459" spans="5:6">
      <c r="E4459" s="1"/>
      <c r="F4459" s="1"/>
    </row>
    <row r="4460" spans="5:6">
      <c r="E4460" s="1"/>
      <c r="F4460" s="1"/>
    </row>
    <row r="4461" spans="5:6">
      <c r="E4461" s="1"/>
      <c r="F4461" s="1"/>
    </row>
    <row r="4462" spans="5:6">
      <c r="E4462" s="1"/>
      <c r="F4462" s="1"/>
    </row>
    <row r="4463" spans="5:6">
      <c r="E4463" s="1"/>
      <c r="F4463" s="1"/>
    </row>
    <row r="4464" spans="5:6">
      <c r="E4464" s="1"/>
      <c r="F4464" s="1"/>
    </row>
    <row r="4465" spans="5:6">
      <c r="E4465" s="1"/>
      <c r="F4465" s="1"/>
    </row>
    <row r="4466" spans="5:6">
      <c r="E4466" s="1"/>
      <c r="F4466" s="1"/>
    </row>
    <row r="4467" spans="5:6">
      <c r="E4467" s="1"/>
      <c r="F4467" s="1"/>
    </row>
    <row r="4468" spans="5:6">
      <c r="E4468" s="1"/>
      <c r="F4468" s="1"/>
    </row>
    <row r="4469" spans="5:6">
      <c r="E4469" s="1"/>
      <c r="F4469" s="1"/>
    </row>
    <row r="4470" spans="5:6">
      <c r="E4470" s="1"/>
      <c r="F4470" s="1"/>
    </row>
    <row r="4471" spans="5:6">
      <c r="E4471" s="1"/>
      <c r="F4471" s="1"/>
    </row>
    <row r="4472" spans="5:6">
      <c r="E4472" s="1"/>
      <c r="F4472" s="1"/>
    </row>
    <row r="4473" spans="5:6">
      <c r="E4473" s="1"/>
      <c r="F4473" s="1"/>
    </row>
    <row r="4474" spans="5:6">
      <c r="E4474" s="1"/>
      <c r="F4474" s="1"/>
    </row>
    <row r="4475" spans="5:6">
      <c r="E4475" s="1"/>
      <c r="F4475" s="1"/>
    </row>
    <row r="4476" spans="5:6">
      <c r="E4476" s="1"/>
      <c r="F4476" s="1"/>
    </row>
    <row r="4477" spans="5:6">
      <c r="E4477" s="1"/>
      <c r="F4477" s="1"/>
    </row>
    <row r="4478" spans="5:6">
      <c r="E4478" s="1"/>
      <c r="F4478" s="1"/>
    </row>
    <row r="4479" spans="5:6">
      <c r="E4479" s="1"/>
      <c r="F4479" s="1"/>
    </row>
    <row r="4480" spans="5:6">
      <c r="E4480" s="1"/>
      <c r="F4480" s="1"/>
    </row>
    <row r="4481" spans="5:6">
      <c r="E4481" s="1"/>
      <c r="F4481" s="1"/>
    </row>
    <row r="4482" spans="5:6">
      <c r="E4482" s="1"/>
      <c r="F4482" s="1"/>
    </row>
    <row r="4483" spans="5:6">
      <c r="E4483" s="1"/>
      <c r="F4483" s="1"/>
    </row>
    <row r="4484" spans="5:6">
      <c r="E4484" s="1"/>
      <c r="F4484" s="1"/>
    </row>
    <row r="4485" spans="5:6">
      <c r="E4485" s="1"/>
      <c r="F4485" s="1"/>
    </row>
    <row r="4486" spans="5:6">
      <c r="E4486" s="1"/>
      <c r="F4486" s="1"/>
    </row>
    <row r="4487" spans="5:6">
      <c r="E4487" s="1"/>
      <c r="F4487" s="1"/>
    </row>
    <row r="4488" spans="5:6">
      <c r="E4488" s="1"/>
      <c r="F4488" s="1"/>
    </row>
    <row r="4489" spans="5:6">
      <c r="E4489" s="1"/>
      <c r="F4489" s="1"/>
    </row>
    <row r="4490" spans="5:6">
      <c r="E4490" s="1"/>
      <c r="F4490" s="1"/>
    </row>
    <row r="4491" spans="5:6">
      <c r="E4491" s="1"/>
      <c r="F4491" s="1"/>
    </row>
    <row r="4492" spans="5:6">
      <c r="E4492" s="1"/>
      <c r="F4492" s="1"/>
    </row>
    <row r="4493" spans="5:6">
      <c r="E4493" s="1"/>
      <c r="F4493" s="1"/>
    </row>
    <row r="4494" spans="5:6">
      <c r="E4494" s="1"/>
      <c r="F4494" s="1"/>
    </row>
    <row r="4495" spans="5:6">
      <c r="E4495" s="1"/>
      <c r="F4495" s="1"/>
    </row>
    <row r="4496" spans="5:6">
      <c r="E4496" s="1"/>
      <c r="F4496" s="1"/>
    </row>
    <row r="4497" spans="5:6">
      <c r="E4497" s="1"/>
      <c r="F4497" s="1"/>
    </row>
    <row r="4498" spans="5:6">
      <c r="E4498" s="1"/>
      <c r="F4498" s="1"/>
    </row>
    <row r="4499" spans="5:6">
      <c r="E4499" s="1"/>
      <c r="F4499" s="1"/>
    </row>
    <row r="4500" spans="5:6">
      <c r="E4500" s="1"/>
      <c r="F4500" s="1"/>
    </row>
    <row r="4501" spans="5:6">
      <c r="E4501" s="1"/>
      <c r="F4501" s="1"/>
    </row>
    <row r="4502" spans="5:6">
      <c r="E4502" s="1"/>
      <c r="F4502" s="1"/>
    </row>
    <row r="4503" spans="5:6">
      <c r="E4503" s="1"/>
      <c r="F4503" s="1"/>
    </row>
    <row r="4504" spans="5:6">
      <c r="E4504" s="1"/>
      <c r="F4504" s="1"/>
    </row>
    <row r="4505" spans="5:6">
      <c r="E4505" s="1"/>
      <c r="F4505" s="1"/>
    </row>
    <row r="4506" spans="5:6">
      <c r="E4506" s="1"/>
      <c r="F4506" s="1"/>
    </row>
    <row r="4507" spans="5:6">
      <c r="E4507" s="1"/>
      <c r="F4507" s="1"/>
    </row>
    <row r="4508" spans="5:6">
      <c r="E4508" s="1"/>
      <c r="F4508" s="1"/>
    </row>
    <row r="4509" spans="5:6">
      <c r="E4509" s="1"/>
      <c r="F4509" s="1"/>
    </row>
    <row r="4510" spans="5:6">
      <c r="E4510" s="1"/>
      <c r="F4510" s="1"/>
    </row>
    <row r="4511" spans="5:6">
      <c r="E4511" s="1"/>
      <c r="F4511" s="1"/>
    </row>
    <row r="4512" spans="5:6">
      <c r="E4512" s="1"/>
      <c r="F4512" s="1"/>
    </row>
    <row r="4513" spans="5:6">
      <c r="E4513" s="1"/>
      <c r="F4513" s="1"/>
    </row>
    <row r="4514" spans="5:6">
      <c r="E4514" s="1"/>
      <c r="F4514" s="1"/>
    </row>
    <row r="4515" spans="5:6">
      <c r="E4515" s="1"/>
      <c r="F4515" s="1"/>
    </row>
    <row r="4516" spans="5:6">
      <c r="E4516" s="1"/>
      <c r="F4516" s="1"/>
    </row>
    <row r="4517" spans="5:6">
      <c r="E4517" s="1"/>
      <c r="F4517" s="1"/>
    </row>
    <row r="4518" spans="5:6">
      <c r="E4518" s="1"/>
      <c r="F4518" s="1"/>
    </row>
    <row r="4519" spans="5:6">
      <c r="E4519" s="1"/>
      <c r="F4519" s="1"/>
    </row>
    <row r="4520" spans="5:6">
      <c r="E4520" s="1"/>
      <c r="F4520" s="1"/>
    </row>
    <row r="4521" spans="5:6">
      <c r="E4521" s="1"/>
      <c r="F4521" s="1"/>
    </row>
    <row r="4522" spans="5:6">
      <c r="E4522" s="1"/>
      <c r="F4522" s="1"/>
    </row>
    <row r="4523" spans="5:6">
      <c r="E4523" s="1"/>
      <c r="F4523" s="1"/>
    </row>
    <row r="4524" spans="5:6">
      <c r="E4524" s="1"/>
      <c r="F4524" s="1"/>
    </row>
    <row r="4525" spans="5:6">
      <c r="E4525" s="1"/>
      <c r="F4525" s="1"/>
    </row>
    <row r="4526" spans="5:6">
      <c r="E4526" s="1"/>
      <c r="F4526" s="1"/>
    </row>
    <row r="4527" spans="5:6">
      <c r="E4527" s="1"/>
      <c r="F4527" s="1"/>
    </row>
    <row r="4528" spans="5:6">
      <c r="E4528" s="1"/>
      <c r="F4528" s="1"/>
    </row>
    <row r="4529" spans="5:6">
      <c r="E4529" s="1"/>
      <c r="F4529" s="1"/>
    </row>
    <row r="4530" spans="5:6">
      <c r="E4530" s="1"/>
      <c r="F4530" s="1"/>
    </row>
    <row r="4531" spans="5:6">
      <c r="E4531" s="1"/>
      <c r="F4531" s="1"/>
    </row>
    <row r="4532" spans="5:6">
      <c r="E4532" s="1"/>
      <c r="F4532" s="1"/>
    </row>
    <row r="4533" spans="5:6">
      <c r="E4533" s="1"/>
      <c r="F4533" s="1"/>
    </row>
    <row r="4534" spans="5:6">
      <c r="E4534" s="1"/>
      <c r="F4534" s="1"/>
    </row>
    <row r="4535" spans="5:6">
      <c r="E4535" s="1"/>
      <c r="F4535" s="1"/>
    </row>
    <row r="4536" spans="5:6">
      <c r="E4536" s="1"/>
      <c r="F4536" s="1"/>
    </row>
    <row r="4537" spans="5:6">
      <c r="E4537" s="1"/>
      <c r="F4537" s="1"/>
    </row>
    <row r="4538" spans="5:6">
      <c r="E4538" s="1"/>
      <c r="F4538" s="1"/>
    </row>
    <row r="4539" spans="5:6">
      <c r="E4539" s="1"/>
      <c r="F4539" s="1"/>
    </row>
    <row r="4540" spans="5:6">
      <c r="E4540" s="1"/>
      <c r="F4540" s="1"/>
    </row>
    <row r="4541" spans="5:6">
      <c r="E4541" s="1"/>
      <c r="F4541" s="1"/>
    </row>
    <row r="4542" spans="5:6">
      <c r="E4542" s="1"/>
      <c r="F4542" s="1"/>
    </row>
    <row r="4543" spans="5:6">
      <c r="E4543" s="1"/>
      <c r="F4543" s="1"/>
    </row>
    <row r="4544" spans="5:6">
      <c r="E4544" s="1"/>
      <c r="F4544" s="1"/>
    </row>
    <row r="4545" spans="5:6">
      <c r="E4545" s="1"/>
      <c r="F4545" s="1"/>
    </row>
    <row r="4546" spans="5:6">
      <c r="E4546" s="1"/>
      <c r="F4546" s="1"/>
    </row>
    <row r="4547" spans="5:6">
      <c r="E4547" s="1"/>
      <c r="F4547" s="1"/>
    </row>
    <row r="4548" spans="5:6">
      <c r="E4548" s="1"/>
      <c r="F4548" s="1"/>
    </row>
    <row r="4549" spans="5:6">
      <c r="E4549" s="1"/>
      <c r="F4549" s="1"/>
    </row>
    <row r="4550" spans="5:6">
      <c r="E4550" s="1"/>
      <c r="F4550" s="1"/>
    </row>
    <row r="4551" spans="5:6">
      <c r="E4551" s="1"/>
      <c r="F4551" s="1"/>
    </row>
    <row r="4552" spans="5:6">
      <c r="E4552" s="1"/>
      <c r="F4552" s="1"/>
    </row>
    <row r="4553" spans="5:6">
      <c r="E4553" s="1"/>
      <c r="F4553" s="1"/>
    </row>
    <row r="4554" spans="5:6">
      <c r="E4554" s="1"/>
      <c r="F4554" s="1"/>
    </row>
    <row r="4555" spans="5:6">
      <c r="E4555" s="1"/>
      <c r="F4555" s="1"/>
    </row>
    <row r="4556" spans="5:6">
      <c r="E4556" s="1"/>
      <c r="F4556" s="1"/>
    </row>
    <row r="4557" spans="5:6">
      <c r="E4557" s="1"/>
      <c r="F4557" s="1"/>
    </row>
    <row r="4558" spans="5:6">
      <c r="E4558" s="1"/>
      <c r="F4558" s="1"/>
    </row>
    <row r="4559" spans="5:6">
      <c r="E4559" s="1"/>
      <c r="F4559" s="1"/>
    </row>
    <row r="4560" spans="5:6">
      <c r="E4560" s="1"/>
      <c r="F4560" s="1"/>
    </row>
    <row r="4561" spans="5:6">
      <c r="E4561" s="1"/>
      <c r="F4561" s="1"/>
    </row>
    <row r="4562" spans="5:6">
      <c r="E4562" s="1"/>
      <c r="F4562" s="1"/>
    </row>
    <row r="4563" spans="5:6">
      <c r="E4563" s="1"/>
      <c r="F4563" s="1"/>
    </row>
    <row r="4564" spans="5:6">
      <c r="E4564" s="1"/>
      <c r="F4564" s="1"/>
    </row>
    <row r="4565" spans="5:6">
      <c r="E4565" s="1"/>
      <c r="F4565" s="1"/>
    </row>
    <row r="4566" spans="5:6">
      <c r="E4566" s="1"/>
      <c r="F4566" s="1"/>
    </row>
    <row r="4567" spans="5:6">
      <c r="E4567" s="1"/>
      <c r="F4567" s="1"/>
    </row>
    <row r="4568" spans="5:6">
      <c r="E4568" s="1"/>
      <c r="F4568" s="1"/>
    </row>
    <row r="4569" spans="5:6">
      <c r="E4569" s="1"/>
      <c r="F4569" s="1"/>
    </row>
    <row r="4570" spans="5:6">
      <c r="E4570" s="1"/>
      <c r="F4570" s="1"/>
    </row>
    <row r="4571" spans="5:6">
      <c r="E4571" s="1"/>
      <c r="F4571" s="1"/>
    </row>
    <row r="4572" spans="5:6">
      <c r="E4572" s="1"/>
      <c r="F4572" s="1"/>
    </row>
    <row r="4573" spans="5:6">
      <c r="E4573" s="1"/>
      <c r="F4573" s="1"/>
    </row>
    <row r="4574" spans="5:6">
      <c r="E4574" s="1"/>
      <c r="F4574" s="1"/>
    </row>
    <row r="4575" spans="5:6">
      <c r="E4575" s="1"/>
      <c r="F4575" s="1"/>
    </row>
    <row r="4576" spans="5:6">
      <c r="E4576" s="1"/>
      <c r="F4576" s="1"/>
    </row>
    <row r="4577" spans="5:6">
      <c r="E4577" s="1"/>
      <c r="F4577" s="1"/>
    </row>
    <row r="4578" spans="5:6">
      <c r="E4578" s="1"/>
      <c r="F4578" s="1"/>
    </row>
    <row r="4579" spans="5:6">
      <c r="E4579" s="1"/>
      <c r="F4579" s="1"/>
    </row>
    <row r="4580" spans="5:6">
      <c r="E4580" s="1"/>
      <c r="F4580" s="1"/>
    </row>
    <row r="4581" spans="5:6">
      <c r="E4581" s="1"/>
      <c r="F4581" s="1"/>
    </row>
    <row r="4582" spans="5:6">
      <c r="E4582" s="1"/>
      <c r="F4582" s="1"/>
    </row>
    <row r="4583" spans="5:6">
      <c r="E4583" s="1"/>
      <c r="F4583" s="1"/>
    </row>
    <row r="4584" spans="5:6">
      <c r="E4584" s="1"/>
      <c r="F4584" s="1"/>
    </row>
    <row r="4585" spans="5:6">
      <c r="E4585" s="1"/>
      <c r="F4585" s="1"/>
    </row>
    <row r="4586" spans="5:6">
      <c r="E4586" s="1"/>
      <c r="F4586" s="1"/>
    </row>
    <row r="4587" spans="5:6">
      <c r="E4587" s="1"/>
      <c r="F4587" s="1"/>
    </row>
    <row r="4588" spans="5:6">
      <c r="E4588" s="1"/>
      <c r="F4588" s="1"/>
    </row>
    <row r="4589" spans="5:6">
      <c r="E4589" s="1"/>
      <c r="F4589" s="1"/>
    </row>
    <row r="4590" spans="5:6">
      <c r="E4590" s="1"/>
      <c r="F4590" s="1"/>
    </row>
    <row r="4591" spans="5:6">
      <c r="E4591" s="1"/>
      <c r="F4591" s="1"/>
    </row>
    <row r="4592" spans="5:6">
      <c r="E4592" s="1"/>
      <c r="F4592" s="1"/>
    </row>
    <row r="4593" spans="5:6">
      <c r="E4593" s="1"/>
      <c r="F4593" s="1"/>
    </row>
    <row r="4594" spans="5:6">
      <c r="E4594" s="1"/>
      <c r="F4594" s="1"/>
    </row>
    <row r="4595" spans="5:6">
      <c r="E4595" s="1"/>
      <c r="F4595" s="1"/>
    </row>
    <row r="4596" spans="5:6">
      <c r="E4596" s="1"/>
      <c r="F4596" s="1"/>
    </row>
    <row r="4597" spans="5:6">
      <c r="E4597" s="1"/>
      <c r="F4597" s="1"/>
    </row>
    <row r="4598" spans="5:6">
      <c r="E4598" s="1"/>
      <c r="F4598" s="1"/>
    </row>
    <row r="4599" spans="5:6">
      <c r="E4599" s="1"/>
      <c r="F4599" s="1"/>
    </row>
    <row r="4600" spans="5:6">
      <c r="E4600" s="1"/>
      <c r="F4600" s="1"/>
    </row>
    <row r="4601" spans="5:6">
      <c r="E4601" s="1"/>
      <c r="F4601" s="1"/>
    </row>
    <row r="4602" spans="5:6">
      <c r="E4602" s="1"/>
      <c r="F4602" s="1"/>
    </row>
    <row r="4603" spans="5:6">
      <c r="E4603" s="1"/>
      <c r="F4603" s="1"/>
    </row>
    <row r="4604" spans="5:6">
      <c r="E4604" s="1"/>
      <c r="F4604" s="1"/>
    </row>
    <row r="4605" spans="5:6">
      <c r="E4605" s="1"/>
      <c r="F4605" s="1"/>
    </row>
    <row r="4606" spans="5:6">
      <c r="E4606" s="1"/>
      <c r="F4606" s="1"/>
    </row>
    <row r="4607" spans="5:6">
      <c r="E4607" s="1"/>
      <c r="F4607" s="1"/>
    </row>
    <row r="4608" spans="5:6">
      <c r="E4608" s="1"/>
      <c r="F4608" s="1"/>
    </row>
    <row r="4609" spans="5:6">
      <c r="E4609" s="1"/>
      <c r="F4609" s="1"/>
    </row>
    <row r="4610" spans="5:6">
      <c r="E4610" s="1"/>
      <c r="F4610" s="1"/>
    </row>
    <row r="4611" spans="5:6">
      <c r="E4611" s="1"/>
      <c r="F4611" s="1"/>
    </row>
    <row r="4612" spans="5:6">
      <c r="E4612" s="1"/>
      <c r="F4612" s="1"/>
    </row>
    <row r="4613" spans="5:6">
      <c r="E4613" s="1"/>
      <c r="F4613" s="1"/>
    </row>
    <row r="4614" spans="5:6">
      <c r="E4614" s="1"/>
      <c r="F4614" s="1"/>
    </row>
    <row r="4615" spans="5:6">
      <c r="E4615" s="1"/>
      <c r="F4615" s="1"/>
    </row>
    <row r="4616" spans="5:6">
      <c r="E4616" s="1"/>
      <c r="F4616" s="1"/>
    </row>
    <row r="4617" spans="5:6">
      <c r="E4617" s="1"/>
      <c r="F4617" s="1"/>
    </row>
    <row r="4618" spans="5:6">
      <c r="E4618" s="1"/>
      <c r="F4618" s="1"/>
    </row>
    <row r="4619" spans="5:6">
      <c r="E4619" s="1"/>
      <c r="F4619" s="1"/>
    </row>
    <row r="4620" spans="5:6">
      <c r="E4620" s="1"/>
      <c r="F4620" s="1"/>
    </row>
    <row r="4621" spans="5:6">
      <c r="E4621" s="1"/>
      <c r="F4621" s="1"/>
    </row>
    <row r="4622" spans="5:6">
      <c r="E4622" s="1"/>
      <c r="F4622" s="1"/>
    </row>
    <row r="4623" spans="5:6">
      <c r="E4623" s="1"/>
      <c r="F4623" s="1"/>
    </row>
    <row r="4624" spans="5:6">
      <c r="E4624" s="1"/>
      <c r="F4624" s="1"/>
    </row>
    <row r="4625" spans="5:6">
      <c r="E4625" s="1"/>
      <c r="F4625" s="1"/>
    </row>
    <row r="4626" spans="5:6">
      <c r="E4626" s="1"/>
      <c r="F4626" s="1"/>
    </row>
    <row r="4627" spans="5:6">
      <c r="E4627" s="1"/>
      <c r="F4627" s="1"/>
    </row>
    <row r="4628" spans="5:6">
      <c r="E4628" s="1"/>
      <c r="F4628" s="1"/>
    </row>
    <row r="4629" spans="5:6">
      <c r="E4629" s="1"/>
      <c r="F4629" s="1"/>
    </row>
    <row r="4630" spans="5:6">
      <c r="E4630" s="1"/>
      <c r="F4630" s="1"/>
    </row>
    <row r="4631" spans="5:6">
      <c r="E4631" s="1"/>
      <c r="F4631" s="1"/>
    </row>
    <row r="4632" spans="5:6">
      <c r="E4632" s="1"/>
      <c r="F4632" s="1"/>
    </row>
    <row r="4633" spans="5:6">
      <c r="E4633" s="1"/>
      <c r="F4633" s="1"/>
    </row>
    <row r="4634" spans="5:6">
      <c r="E4634" s="1"/>
      <c r="F4634" s="1"/>
    </row>
    <row r="4635" spans="5:6">
      <c r="E4635" s="1"/>
      <c r="F4635" s="1"/>
    </row>
    <row r="4636" spans="5:6">
      <c r="E4636" s="1"/>
      <c r="F4636" s="1"/>
    </row>
    <row r="4637" spans="5:6">
      <c r="E4637" s="1"/>
      <c r="F4637" s="1"/>
    </row>
    <row r="4638" spans="5:6">
      <c r="E4638" s="1"/>
      <c r="F4638" s="1"/>
    </row>
    <row r="4639" spans="5:6">
      <c r="E4639" s="1"/>
      <c r="F4639" s="1"/>
    </row>
    <row r="4640" spans="5:6">
      <c r="E4640" s="1"/>
      <c r="F4640" s="1"/>
    </row>
    <row r="4641" spans="5:6">
      <c r="E4641" s="1"/>
      <c r="F4641" s="1"/>
    </row>
    <row r="4642" spans="5:6">
      <c r="E4642" s="1"/>
      <c r="F4642" s="1"/>
    </row>
    <row r="4643" spans="5:6">
      <c r="E4643" s="1"/>
      <c r="F4643" s="1"/>
    </row>
    <row r="4644" spans="5:6">
      <c r="E4644" s="1"/>
      <c r="F4644" s="1"/>
    </row>
    <row r="4645" spans="5:6">
      <c r="E4645" s="1"/>
      <c r="F4645" s="1"/>
    </row>
    <row r="4646" spans="5:6">
      <c r="E4646" s="1"/>
      <c r="F4646" s="1"/>
    </row>
    <row r="4647" spans="5:6">
      <c r="E4647" s="1"/>
      <c r="F4647" s="1"/>
    </row>
    <row r="4648" spans="5:6">
      <c r="E4648" s="1"/>
      <c r="F4648" s="1"/>
    </row>
    <row r="4649" spans="5:6">
      <c r="E4649" s="1"/>
      <c r="F4649" s="1"/>
    </row>
    <row r="4650" spans="5:6">
      <c r="E4650" s="1"/>
      <c r="F4650" s="1"/>
    </row>
    <row r="4651" spans="5:6">
      <c r="E4651" s="1"/>
      <c r="F4651" s="1"/>
    </row>
    <row r="4652" spans="5:6">
      <c r="E4652" s="1"/>
      <c r="F4652" s="1"/>
    </row>
    <row r="4653" spans="5:6">
      <c r="E4653" s="1"/>
      <c r="F4653" s="1"/>
    </row>
    <row r="4654" spans="5:6">
      <c r="E4654" s="1"/>
      <c r="F4654" s="1"/>
    </row>
    <row r="4655" spans="5:6">
      <c r="E4655" s="1"/>
      <c r="F4655" s="1"/>
    </row>
    <row r="4656" spans="5:6">
      <c r="E4656" s="1"/>
      <c r="F4656" s="1"/>
    </row>
    <row r="4657" spans="5:6">
      <c r="E4657" s="1"/>
      <c r="F4657" s="1"/>
    </row>
    <row r="4658" spans="5:6">
      <c r="E4658" s="1"/>
      <c r="F4658" s="1"/>
    </row>
    <row r="4659" spans="5:6">
      <c r="E4659" s="1"/>
      <c r="F4659" s="1"/>
    </row>
    <row r="4660" spans="5:6">
      <c r="E4660" s="1"/>
      <c r="F4660" s="1"/>
    </row>
    <row r="4661" spans="5:6">
      <c r="E4661" s="1"/>
      <c r="F4661" s="1"/>
    </row>
    <row r="4662" spans="5:6">
      <c r="E4662" s="1"/>
      <c r="F4662" s="1"/>
    </row>
    <row r="4663" spans="5:6">
      <c r="E4663" s="1"/>
      <c r="F4663" s="1"/>
    </row>
    <row r="4664" spans="5:6">
      <c r="E4664" s="1"/>
      <c r="F4664" s="1"/>
    </row>
    <row r="4665" spans="5:6">
      <c r="E4665" s="1"/>
      <c r="F4665" s="1"/>
    </row>
    <row r="4666" spans="5:6">
      <c r="E4666" s="1"/>
      <c r="F4666" s="1"/>
    </row>
    <row r="4667" spans="5:6">
      <c r="E4667" s="1"/>
      <c r="F4667" s="1"/>
    </row>
    <row r="4668" spans="5:6">
      <c r="E4668" s="1"/>
      <c r="F4668" s="1"/>
    </row>
    <row r="4669" spans="5:6">
      <c r="E4669" s="1"/>
      <c r="F4669" s="1"/>
    </row>
    <row r="4670" spans="5:6">
      <c r="E4670" s="1"/>
      <c r="F4670" s="1"/>
    </row>
    <row r="4671" spans="5:6">
      <c r="E4671" s="1"/>
      <c r="F4671" s="1"/>
    </row>
    <row r="4672" spans="5:6">
      <c r="E4672" s="1"/>
      <c r="F4672" s="1"/>
    </row>
    <row r="4673" spans="5:6">
      <c r="E4673" s="1"/>
      <c r="F4673" s="1"/>
    </row>
    <row r="4674" spans="5:6">
      <c r="E4674" s="1"/>
      <c r="F4674" s="1"/>
    </row>
    <row r="4675" spans="5:6">
      <c r="E4675" s="1"/>
      <c r="F4675" s="1"/>
    </row>
    <row r="4676" spans="5:6">
      <c r="E4676" s="1"/>
      <c r="F4676" s="1"/>
    </row>
    <row r="4677" spans="5:6">
      <c r="E4677" s="1"/>
      <c r="F4677" s="1"/>
    </row>
    <row r="4678" spans="5:6">
      <c r="E4678" s="1"/>
      <c r="F4678" s="1"/>
    </row>
    <row r="4679" spans="5:6">
      <c r="E4679" s="1"/>
      <c r="F4679" s="1"/>
    </row>
    <row r="4680" spans="5:6">
      <c r="E4680" s="1"/>
      <c r="F4680" s="1"/>
    </row>
    <row r="4681" spans="5:6">
      <c r="E4681" s="1"/>
      <c r="F4681" s="1"/>
    </row>
    <row r="4682" spans="5:6">
      <c r="E4682" s="1"/>
      <c r="F4682" s="1"/>
    </row>
    <row r="4683" spans="5:6">
      <c r="E4683" s="1"/>
      <c r="F4683" s="1"/>
    </row>
    <row r="4684" spans="5:6">
      <c r="E4684" s="1"/>
      <c r="F4684" s="1"/>
    </row>
    <row r="4685" spans="5:6">
      <c r="E4685" s="1"/>
      <c r="F4685" s="1"/>
    </row>
    <row r="4686" spans="5:6">
      <c r="E4686" s="1"/>
      <c r="F4686" s="1"/>
    </row>
    <row r="4687" spans="5:6">
      <c r="E4687" s="1"/>
      <c r="F4687" s="1"/>
    </row>
    <row r="4688" spans="5:6">
      <c r="E4688" s="1"/>
      <c r="F4688" s="1"/>
    </row>
    <row r="4689" spans="5:6">
      <c r="E4689" s="1"/>
      <c r="F4689" s="1"/>
    </row>
    <row r="4690" spans="5:6">
      <c r="E4690" s="1"/>
      <c r="F4690" s="1"/>
    </row>
    <row r="4691" spans="5:6">
      <c r="E4691" s="1"/>
      <c r="F4691" s="1"/>
    </row>
    <row r="4692" spans="5:6">
      <c r="E4692" s="1"/>
      <c r="F4692" s="1"/>
    </row>
    <row r="4693" spans="5:6">
      <c r="E4693" s="1"/>
      <c r="F4693" s="1"/>
    </row>
    <row r="4694" spans="5:6">
      <c r="E4694" s="1"/>
      <c r="F4694" s="1"/>
    </row>
    <row r="4695" spans="5:6">
      <c r="E4695" s="1"/>
      <c r="F4695" s="1"/>
    </row>
    <row r="4696" spans="5:6">
      <c r="E4696" s="1"/>
      <c r="F4696" s="1"/>
    </row>
    <row r="4697" spans="5:6">
      <c r="E4697" s="1"/>
      <c r="F4697" s="1"/>
    </row>
    <row r="4698" spans="5:6">
      <c r="E4698" s="1"/>
      <c r="F4698" s="1"/>
    </row>
    <row r="4699" spans="5:6">
      <c r="E4699" s="1"/>
      <c r="F4699" s="1"/>
    </row>
    <row r="4700" spans="5:6">
      <c r="E4700" s="1"/>
      <c r="F4700" s="1"/>
    </row>
    <row r="4701" spans="5:6">
      <c r="E4701" s="1"/>
      <c r="F4701" s="1"/>
    </row>
    <row r="4702" spans="5:6">
      <c r="E4702" s="1"/>
      <c r="F4702" s="1"/>
    </row>
    <row r="4703" spans="5:6">
      <c r="E4703" s="1"/>
      <c r="F4703" s="1"/>
    </row>
    <row r="4704" spans="5:6">
      <c r="E4704" s="1"/>
      <c r="F4704" s="1"/>
    </row>
    <row r="4705" spans="5:6">
      <c r="E4705" s="1"/>
      <c r="F4705" s="1"/>
    </row>
    <row r="4706" spans="5:6">
      <c r="E4706" s="1"/>
      <c r="F4706" s="1"/>
    </row>
    <row r="4707" spans="5:6">
      <c r="E4707" s="1"/>
      <c r="F4707" s="1"/>
    </row>
    <row r="4708" spans="5:6">
      <c r="E4708" s="1"/>
      <c r="F4708" s="1"/>
    </row>
    <row r="4709" spans="5:6">
      <c r="E4709" s="1"/>
      <c r="F4709" s="1"/>
    </row>
    <row r="4710" spans="5:6">
      <c r="E4710" s="1"/>
      <c r="F4710" s="1"/>
    </row>
    <row r="4711" spans="5:6">
      <c r="E4711" s="1"/>
      <c r="F4711" s="1"/>
    </row>
    <row r="4712" spans="5:6">
      <c r="E4712" s="1"/>
      <c r="F4712" s="1"/>
    </row>
    <row r="4713" spans="5:6">
      <c r="E4713" s="1"/>
      <c r="F4713" s="1"/>
    </row>
    <row r="4714" spans="5:6">
      <c r="E4714" s="1"/>
      <c r="F4714" s="1"/>
    </row>
    <row r="4715" spans="5:6">
      <c r="E4715" s="1"/>
      <c r="F4715" s="1"/>
    </row>
    <row r="4716" spans="5:6">
      <c r="E4716" s="1"/>
      <c r="F4716" s="1"/>
    </row>
    <row r="4717" spans="5:6">
      <c r="E4717" s="1"/>
      <c r="F4717" s="1"/>
    </row>
    <row r="4718" spans="5:6">
      <c r="E4718" s="1"/>
      <c r="F4718" s="1"/>
    </row>
    <row r="4719" spans="5:6">
      <c r="E4719" s="1"/>
      <c r="F4719" s="1"/>
    </row>
    <row r="4720" spans="5:6">
      <c r="E4720" s="1"/>
      <c r="F4720" s="1"/>
    </row>
    <row r="4721" spans="5:6">
      <c r="E4721" s="1"/>
      <c r="F4721" s="1"/>
    </row>
    <row r="4722" spans="5:6">
      <c r="E4722" s="1"/>
      <c r="F4722" s="1"/>
    </row>
    <row r="4723" spans="5:6">
      <c r="E4723" s="1"/>
      <c r="F4723" s="1"/>
    </row>
    <row r="4724" spans="5:6">
      <c r="E4724" s="1"/>
      <c r="F4724" s="1"/>
    </row>
    <row r="4725" spans="5:6">
      <c r="E4725" s="1"/>
      <c r="F4725" s="1"/>
    </row>
    <row r="4726" spans="5:6">
      <c r="E4726" s="1"/>
      <c r="F4726" s="1"/>
    </row>
    <row r="4727" spans="5:6">
      <c r="E4727" s="1"/>
      <c r="F4727" s="1"/>
    </row>
    <row r="4728" spans="5:6">
      <c r="E4728" s="1"/>
      <c r="F4728" s="1"/>
    </row>
    <row r="4729" spans="5:6">
      <c r="E4729" s="1"/>
      <c r="F4729" s="1"/>
    </row>
    <row r="4730" spans="5:6">
      <c r="E4730" s="1"/>
      <c r="F4730" s="1"/>
    </row>
    <row r="4731" spans="5:6">
      <c r="E4731" s="1"/>
      <c r="F4731" s="1"/>
    </row>
    <row r="4732" spans="5:6">
      <c r="E4732" s="1"/>
      <c r="F4732" s="1"/>
    </row>
    <row r="4733" spans="5:6">
      <c r="E4733" s="1"/>
      <c r="F4733" s="1"/>
    </row>
    <row r="4734" spans="5:6">
      <c r="E4734" s="1"/>
      <c r="F4734" s="1"/>
    </row>
    <row r="4735" spans="5:6">
      <c r="E4735" s="1"/>
      <c r="F4735" s="1"/>
    </row>
    <row r="4736" spans="5:6">
      <c r="E4736" s="1"/>
      <c r="F4736" s="1"/>
    </row>
    <row r="4737" spans="5:6">
      <c r="E4737" s="1"/>
      <c r="F4737" s="1"/>
    </row>
    <row r="4738" spans="5:6">
      <c r="E4738" s="1"/>
      <c r="F4738" s="1"/>
    </row>
    <row r="4739" spans="5:6">
      <c r="E4739" s="1"/>
      <c r="F4739" s="1"/>
    </row>
    <row r="4740" spans="5:6">
      <c r="E4740" s="1"/>
      <c r="F4740" s="1"/>
    </row>
    <row r="4741" spans="5:6">
      <c r="E4741" s="1"/>
      <c r="F4741" s="1"/>
    </row>
    <row r="4742" spans="5:6">
      <c r="E4742" s="1"/>
      <c r="F4742" s="1"/>
    </row>
    <row r="4743" spans="5:6">
      <c r="E4743" s="1"/>
      <c r="F4743" s="1"/>
    </row>
    <row r="4744" spans="5:6">
      <c r="E4744" s="1"/>
      <c r="F4744" s="1"/>
    </row>
    <row r="4745" spans="5:6">
      <c r="E4745" s="1"/>
      <c r="F4745" s="1"/>
    </row>
    <row r="4746" spans="5:6">
      <c r="E4746" s="1"/>
      <c r="F4746" s="1"/>
    </row>
    <row r="4747" spans="5:6">
      <c r="E4747" s="1"/>
      <c r="F4747" s="1"/>
    </row>
    <row r="4748" spans="5:6">
      <c r="E4748" s="1"/>
      <c r="F4748" s="1"/>
    </row>
    <row r="4749" spans="5:6">
      <c r="E4749" s="1"/>
      <c r="F4749" s="1"/>
    </row>
    <row r="4750" spans="5:6">
      <c r="E4750" s="1"/>
      <c r="F4750" s="1"/>
    </row>
    <row r="4751" spans="5:6">
      <c r="E4751" s="1"/>
      <c r="F4751" s="1"/>
    </row>
    <row r="4752" spans="5:6">
      <c r="E4752" s="1"/>
      <c r="F4752" s="1"/>
    </row>
    <row r="4753" spans="5:6">
      <c r="E4753" s="1"/>
      <c r="F4753" s="1"/>
    </row>
    <row r="4754" spans="5:6">
      <c r="E4754" s="1"/>
      <c r="F4754" s="1"/>
    </row>
    <row r="4755" spans="5:6">
      <c r="E4755" s="1"/>
      <c r="F4755" s="1"/>
    </row>
    <row r="4756" spans="5:6">
      <c r="E4756" s="1"/>
      <c r="F4756" s="1"/>
    </row>
    <row r="4757" spans="5:6">
      <c r="E4757" s="1"/>
      <c r="F4757" s="1"/>
    </row>
    <row r="4758" spans="5:6">
      <c r="E4758" s="1"/>
      <c r="F4758" s="1"/>
    </row>
    <row r="4759" spans="5:6">
      <c r="E4759" s="1"/>
      <c r="F4759" s="1"/>
    </row>
    <row r="4760" spans="5:6">
      <c r="E4760" s="1"/>
      <c r="F4760" s="1"/>
    </row>
    <row r="4761" spans="5:6">
      <c r="E4761" s="1"/>
      <c r="F4761" s="1"/>
    </row>
    <row r="4762" spans="5:6">
      <c r="E4762" s="1"/>
      <c r="F4762" s="1"/>
    </row>
    <row r="4763" spans="5:6">
      <c r="E4763" s="1"/>
      <c r="F4763" s="1"/>
    </row>
    <row r="4764" spans="5:6">
      <c r="E4764" s="1"/>
      <c r="F4764" s="1"/>
    </row>
    <row r="4765" spans="5:6">
      <c r="E4765" s="1"/>
      <c r="F4765" s="1"/>
    </row>
    <row r="4766" spans="5:6">
      <c r="E4766" s="1"/>
      <c r="F4766" s="1"/>
    </row>
    <row r="4767" spans="5:6">
      <c r="E4767" s="1"/>
      <c r="F4767" s="1"/>
    </row>
    <row r="4768" spans="5:6">
      <c r="E4768" s="1"/>
      <c r="F4768" s="1"/>
    </row>
    <row r="4769" spans="5:6">
      <c r="E4769" s="1"/>
      <c r="F4769" s="1"/>
    </row>
    <row r="4770" spans="5:6">
      <c r="E4770" s="1"/>
      <c r="F4770" s="1"/>
    </row>
    <row r="4771" spans="5:6">
      <c r="E4771" s="1"/>
      <c r="F4771" s="1"/>
    </row>
    <row r="4772" spans="5:6">
      <c r="E4772" s="1"/>
      <c r="F4772" s="1"/>
    </row>
    <row r="4773" spans="5:6">
      <c r="E4773" s="1"/>
      <c r="F4773" s="1"/>
    </row>
    <row r="4774" spans="5:6">
      <c r="E4774" s="1"/>
      <c r="F4774" s="1"/>
    </row>
    <row r="4775" spans="5:6">
      <c r="E4775" s="1"/>
      <c r="F4775" s="1"/>
    </row>
    <row r="4776" spans="5:6">
      <c r="E4776" s="1"/>
      <c r="F4776" s="1"/>
    </row>
    <row r="4777" spans="5:6">
      <c r="E4777" s="1"/>
      <c r="F4777" s="1"/>
    </row>
    <row r="4778" spans="5:6">
      <c r="E4778" s="1"/>
      <c r="F4778" s="1"/>
    </row>
    <row r="4779" spans="5:6">
      <c r="E4779" s="1"/>
      <c r="F4779" s="1"/>
    </row>
    <row r="4780" spans="5:6">
      <c r="E4780" s="1"/>
      <c r="F4780" s="1"/>
    </row>
    <row r="4781" spans="5:6">
      <c r="E4781" s="1"/>
      <c r="F4781" s="1"/>
    </row>
    <row r="4782" spans="5:6">
      <c r="E4782" s="1"/>
      <c r="F4782" s="1"/>
    </row>
    <row r="4783" spans="5:6">
      <c r="E4783" s="1"/>
      <c r="F4783" s="1"/>
    </row>
    <row r="4784" spans="5:6">
      <c r="E4784" s="1"/>
      <c r="F4784" s="1"/>
    </row>
    <row r="4785" spans="5:6">
      <c r="E4785" s="1"/>
      <c r="F4785" s="1"/>
    </row>
    <row r="4786" spans="5:6">
      <c r="E4786" s="1"/>
      <c r="F4786" s="1"/>
    </row>
    <row r="4787" spans="5:6">
      <c r="E4787" s="1"/>
      <c r="F4787" s="1"/>
    </row>
    <row r="4788" spans="5:6">
      <c r="E4788" s="1"/>
      <c r="F4788" s="1"/>
    </row>
    <row r="4789" spans="5:6">
      <c r="E4789" s="1"/>
      <c r="F4789" s="1"/>
    </row>
    <row r="4790" spans="5:6">
      <c r="E4790" s="1"/>
      <c r="F4790" s="1"/>
    </row>
    <row r="4791" spans="5:6">
      <c r="E4791" s="1"/>
      <c r="F4791" s="1"/>
    </row>
    <row r="4792" spans="5:6">
      <c r="E4792" s="1"/>
      <c r="F4792" s="1"/>
    </row>
    <row r="4793" spans="5:6">
      <c r="E4793" s="1"/>
      <c r="F4793" s="1"/>
    </row>
    <row r="4794" spans="5:6">
      <c r="E4794" s="1"/>
      <c r="F4794" s="1"/>
    </row>
    <row r="4795" spans="5:6">
      <c r="E4795" s="1"/>
      <c r="F4795" s="1"/>
    </row>
    <row r="4796" spans="5:6">
      <c r="E4796" s="1"/>
      <c r="F4796" s="1"/>
    </row>
    <row r="4797" spans="5:6">
      <c r="E4797" s="1"/>
      <c r="F4797" s="1"/>
    </row>
    <row r="4798" spans="5:6">
      <c r="E4798" s="1"/>
      <c r="F4798" s="1"/>
    </row>
    <row r="4799" spans="5:6">
      <c r="E4799" s="1"/>
      <c r="F4799" s="1"/>
    </row>
    <row r="4800" spans="5:6">
      <c r="E4800" s="1"/>
      <c r="F4800" s="1"/>
    </row>
    <row r="4801" spans="5:6">
      <c r="E4801" s="1"/>
      <c r="F4801" s="1"/>
    </row>
    <row r="4802" spans="5:6">
      <c r="E4802" s="1"/>
      <c r="F4802" s="1"/>
    </row>
    <row r="4803" spans="5:6">
      <c r="E4803" s="1"/>
      <c r="F4803" s="1"/>
    </row>
    <row r="4804" spans="5:6">
      <c r="E4804" s="1"/>
      <c r="F4804" s="1"/>
    </row>
    <row r="4805" spans="5:6">
      <c r="E4805" s="1"/>
      <c r="F4805" s="1"/>
    </row>
    <row r="4806" spans="5:6">
      <c r="E4806" s="1"/>
      <c r="F4806" s="1"/>
    </row>
    <row r="4807" spans="5:6">
      <c r="E4807" s="1"/>
      <c r="F4807" s="1"/>
    </row>
    <row r="4808" spans="5:6">
      <c r="E4808" s="1"/>
      <c r="F4808" s="1"/>
    </row>
    <row r="4809" spans="5:6">
      <c r="E4809" s="1"/>
      <c r="F4809" s="1"/>
    </row>
    <row r="4810" spans="5:6">
      <c r="E4810" s="1"/>
      <c r="F4810" s="1"/>
    </row>
    <row r="4811" spans="5:6">
      <c r="E4811" s="1"/>
      <c r="F4811" s="1"/>
    </row>
    <row r="4812" spans="5:6">
      <c r="E4812" s="1"/>
      <c r="F4812" s="1"/>
    </row>
    <row r="4813" spans="5:6">
      <c r="E4813" s="1"/>
      <c r="F4813" s="1"/>
    </row>
    <row r="4814" spans="5:6">
      <c r="E4814" s="1"/>
      <c r="F4814" s="1"/>
    </row>
    <row r="4815" spans="5:6">
      <c r="E4815" s="1"/>
      <c r="F4815" s="1"/>
    </row>
    <row r="4816" spans="5:6">
      <c r="E4816" s="1"/>
      <c r="F4816" s="1"/>
    </row>
    <row r="4817" spans="5:6">
      <c r="E4817" s="1"/>
      <c r="F4817" s="1"/>
    </row>
    <row r="4818" spans="5:6">
      <c r="E4818" s="1"/>
      <c r="F4818" s="1"/>
    </row>
    <row r="4819" spans="5:6">
      <c r="E4819" s="1"/>
      <c r="F4819" s="1"/>
    </row>
    <row r="4820" spans="5:6">
      <c r="E4820" s="1"/>
      <c r="F4820" s="1"/>
    </row>
    <row r="4821" spans="5:6">
      <c r="E4821" s="1"/>
      <c r="F4821" s="1"/>
    </row>
    <row r="4822" spans="5:6">
      <c r="E4822" s="1"/>
      <c r="F4822" s="1"/>
    </row>
    <row r="4823" spans="5:6">
      <c r="E4823" s="1"/>
      <c r="F4823" s="1"/>
    </row>
    <row r="4824" spans="5:6">
      <c r="E4824" s="1"/>
      <c r="F4824" s="1"/>
    </row>
    <row r="4825" spans="5:6">
      <c r="E4825" s="1"/>
      <c r="F4825" s="1"/>
    </row>
    <row r="4826" spans="5:6">
      <c r="E4826" s="1"/>
      <c r="F4826" s="1"/>
    </row>
    <row r="4827" spans="5:6">
      <c r="E4827" s="1"/>
      <c r="F4827" s="1"/>
    </row>
    <row r="4828" spans="5:6">
      <c r="E4828" s="1"/>
      <c r="F4828" s="1"/>
    </row>
    <row r="4829" spans="5:6">
      <c r="E4829" s="1"/>
      <c r="F4829" s="1"/>
    </row>
    <row r="4830" spans="5:6">
      <c r="E4830" s="1"/>
      <c r="F4830" s="1"/>
    </row>
    <row r="4831" spans="5:6">
      <c r="E4831" s="1"/>
      <c r="F4831" s="1"/>
    </row>
    <row r="4832" spans="5:6">
      <c r="E4832" s="1"/>
      <c r="F4832" s="1"/>
    </row>
    <row r="4833" spans="5:6">
      <c r="E4833" s="1"/>
      <c r="F4833" s="1"/>
    </row>
    <row r="4834" spans="5:6">
      <c r="E4834" s="1"/>
      <c r="F4834" s="1"/>
    </row>
    <row r="4835" spans="5:6">
      <c r="E4835" s="1"/>
      <c r="F4835" s="1"/>
    </row>
    <row r="4836" spans="5:6">
      <c r="E4836" s="1"/>
      <c r="F4836" s="1"/>
    </row>
    <row r="4837" spans="5:6">
      <c r="E4837" s="1"/>
      <c r="F4837" s="1"/>
    </row>
    <row r="4838" spans="5:6">
      <c r="E4838" s="1"/>
      <c r="F4838" s="1"/>
    </row>
    <row r="4839" spans="5:6">
      <c r="E4839" s="1"/>
      <c r="F4839" s="1"/>
    </row>
    <row r="4840" spans="5:6">
      <c r="E4840" s="1"/>
      <c r="F4840" s="1"/>
    </row>
    <row r="4841" spans="5:6">
      <c r="E4841" s="1"/>
      <c r="F4841" s="1"/>
    </row>
    <row r="4842" spans="5:6">
      <c r="E4842" s="1"/>
      <c r="F4842" s="1"/>
    </row>
    <row r="4843" spans="5:6">
      <c r="E4843" s="1"/>
      <c r="F4843" s="1"/>
    </row>
    <row r="4844" spans="5:6">
      <c r="E4844" s="1"/>
      <c r="F4844" s="1"/>
    </row>
    <row r="4845" spans="5:6">
      <c r="E4845" s="1"/>
      <c r="F4845" s="1"/>
    </row>
    <row r="4846" spans="5:6">
      <c r="E4846" s="1"/>
      <c r="F4846" s="1"/>
    </row>
    <row r="4847" spans="5:6">
      <c r="E4847" s="1"/>
      <c r="F4847" s="1"/>
    </row>
    <row r="4848" spans="5:6">
      <c r="E4848" s="1"/>
      <c r="F4848" s="1"/>
    </row>
    <row r="4849" spans="5:6">
      <c r="E4849" s="1"/>
      <c r="F4849" s="1"/>
    </row>
    <row r="4850" spans="5:6">
      <c r="E4850" s="1"/>
      <c r="F4850" s="1"/>
    </row>
    <row r="4851" spans="5:6">
      <c r="E4851" s="1"/>
      <c r="F4851" s="1"/>
    </row>
    <row r="4852" spans="5:6">
      <c r="E4852" s="1"/>
      <c r="F4852" s="1"/>
    </row>
    <row r="4853" spans="5:6">
      <c r="E4853" s="1"/>
      <c r="F4853" s="1"/>
    </row>
    <row r="4854" spans="5:6">
      <c r="E4854" s="1"/>
      <c r="F4854" s="1"/>
    </row>
    <row r="4855" spans="5:6">
      <c r="E4855" s="1"/>
      <c r="F4855" s="1"/>
    </row>
    <row r="4856" spans="5:6">
      <c r="E4856" s="1"/>
      <c r="F4856" s="1"/>
    </row>
    <row r="4857" spans="5:6">
      <c r="E4857" s="1"/>
      <c r="F4857" s="1"/>
    </row>
    <row r="4858" spans="5:6">
      <c r="E4858" s="1"/>
      <c r="F4858" s="1"/>
    </row>
    <row r="4859" spans="5:6">
      <c r="E4859" s="1"/>
      <c r="F4859" s="1"/>
    </row>
    <row r="4860" spans="5:6">
      <c r="E4860" s="1"/>
      <c r="F4860" s="1"/>
    </row>
    <row r="4861" spans="5:6">
      <c r="E4861" s="1"/>
      <c r="F4861" s="1"/>
    </row>
    <row r="4862" spans="5:6">
      <c r="E4862" s="1"/>
      <c r="F4862" s="1"/>
    </row>
    <row r="4863" spans="5:6">
      <c r="E4863" s="1"/>
      <c r="F4863" s="1"/>
    </row>
    <row r="4864" spans="5:6">
      <c r="E4864" s="1"/>
      <c r="F4864" s="1"/>
    </row>
    <row r="4865" spans="5:6">
      <c r="E4865" s="1"/>
      <c r="F4865" s="1"/>
    </row>
    <row r="4866" spans="5:6">
      <c r="E4866" s="1"/>
      <c r="F4866" s="1"/>
    </row>
    <row r="4867" spans="5:6">
      <c r="E4867" s="1"/>
      <c r="F4867" s="1"/>
    </row>
    <row r="4868" spans="5:6">
      <c r="E4868" s="1"/>
      <c r="F4868" s="1"/>
    </row>
    <row r="4869" spans="5:6">
      <c r="E4869" s="1"/>
      <c r="F4869" s="1"/>
    </row>
    <row r="4870" spans="5:6">
      <c r="E4870" s="1"/>
      <c r="F4870" s="1"/>
    </row>
    <row r="4871" spans="5:6">
      <c r="E4871" s="1"/>
      <c r="F4871" s="1"/>
    </row>
    <row r="4872" spans="5:6">
      <c r="E4872" s="1"/>
      <c r="F4872" s="1"/>
    </row>
    <row r="4873" spans="5:6">
      <c r="E4873" s="1"/>
      <c r="F4873" s="1"/>
    </row>
    <row r="4874" spans="5:6">
      <c r="E4874" s="1"/>
      <c r="F4874" s="1"/>
    </row>
    <row r="4875" spans="5:6">
      <c r="E4875" s="1"/>
      <c r="F4875" s="1"/>
    </row>
    <row r="4876" spans="5:6">
      <c r="E4876" s="1"/>
      <c r="F4876" s="1"/>
    </row>
    <row r="4877" spans="5:6">
      <c r="E4877" s="1"/>
      <c r="F4877" s="1"/>
    </row>
    <row r="4878" spans="5:6">
      <c r="E4878" s="1"/>
      <c r="F4878" s="1"/>
    </row>
    <row r="4879" spans="5:6">
      <c r="E4879" s="1"/>
      <c r="F4879" s="1"/>
    </row>
    <row r="4880" spans="5:6">
      <c r="E4880" s="1"/>
      <c r="F4880" s="1"/>
    </row>
    <row r="4881" spans="5:6">
      <c r="E4881" s="1"/>
      <c r="F4881" s="1"/>
    </row>
    <row r="4882" spans="5:6">
      <c r="E4882" s="1"/>
      <c r="F4882" s="1"/>
    </row>
    <row r="4883" spans="5:6">
      <c r="E4883" s="1"/>
      <c r="F4883" s="1"/>
    </row>
    <row r="4884" spans="5:6">
      <c r="E4884" s="1"/>
      <c r="F4884" s="1"/>
    </row>
    <row r="4885" spans="5:6">
      <c r="E4885" s="1"/>
      <c r="F4885" s="1"/>
    </row>
    <row r="4886" spans="5:6">
      <c r="E4886" s="1"/>
      <c r="F4886" s="1"/>
    </row>
    <row r="4887" spans="5:6">
      <c r="E4887" s="1"/>
      <c r="F4887" s="1"/>
    </row>
    <row r="4888" spans="5:6">
      <c r="E4888" s="1"/>
      <c r="F4888" s="1"/>
    </row>
    <row r="4889" spans="5:6">
      <c r="E4889" s="1"/>
      <c r="F4889" s="1"/>
    </row>
    <row r="4890" spans="5:6">
      <c r="E4890" s="1"/>
      <c r="F4890" s="1"/>
    </row>
    <row r="4891" spans="5:6">
      <c r="E4891" s="1"/>
      <c r="F4891" s="1"/>
    </row>
    <row r="4892" spans="5:6">
      <c r="E4892" s="1"/>
      <c r="F4892" s="1"/>
    </row>
    <row r="4893" spans="5:6">
      <c r="E4893" s="1"/>
      <c r="F4893" s="1"/>
    </row>
    <row r="4894" spans="5:6">
      <c r="E4894" s="1"/>
      <c r="F4894" s="1"/>
    </row>
    <row r="4895" spans="5:6">
      <c r="E4895" s="1"/>
      <c r="F4895" s="1"/>
    </row>
    <row r="4896" spans="5:6">
      <c r="E4896" s="1"/>
      <c r="F4896" s="1"/>
    </row>
    <row r="4897" spans="5:6">
      <c r="E4897" s="1"/>
      <c r="F4897" s="1"/>
    </row>
    <row r="4898" spans="5:6">
      <c r="E4898" s="1"/>
      <c r="F4898" s="1"/>
    </row>
    <row r="4899" spans="5:6">
      <c r="E4899" s="1"/>
      <c r="F4899" s="1"/>
    </row>
    <row r="4900" spans="5:6">
      <c r="E4900" s="1"/>
      <c r="F4900" s="1"/>
    </row>
    <row r="4901" spans="5:6">
      <c r="E4901" s="1"/>
      <c r="F4901" s="1"/>
    </row>
    <row r="4902" spans="5:6">
      <c r="E4902" s="1"/>
      <c r="F4902" s="1"/>
    </row>
    <row r="4903" spans="5:6">
      <c r="E4903" s="1"/>
      <c r="F4903" s="1"/>
    </row>
    <row r="4904" spans="5:6">
      <c r="E4904" s="1"/>
      <c r="F4904" s="1"/>
    </row>
    <row r="4905" spans="5:6">
      <c r="E4905" s="1"/>
      <c r="F4905" s="1"/>
    </row>
    <row r="4906" spans="5:6">
      <c r="E4906" s="1"/>
      <c r="F4906" s="1"/>
    </row>
    <row r="4907" spans="5:6">
      <c r="E4907" s="1"/>
      <c r="F4907" s="1"/>
    </row>
    <row r="4908" spans="5:6">
      <c r="E4908" s="1"/>
      <c r="F4908" s="1"/>
    </row>
    <row r="4909" spans="5:6">
      <c r="E4909" s="1"/>
      <c r="F4909" s="1"/>
    </row>
    <row r="4910" spans="5:6">
      <c r="E4910" s="1"/>
      <c r="F4910" s="1"/>
    </row>
    <row r="4911" spans="5:6">
      <c r="E4911" s="1"/>
      <c r="F4911" s="1"/>
    </row>
    <row r="4912" spans="5:6">
      <c r="E4912" s="1"/>
      <c r="F4912" s="1"/>
    </row>
    <row r="4913" spans="5:6">
      <c r="E4913" s="1"/>
      <c r="F4913" s="1"/>
    </row>
    <row r="4914" spans="5:6">
      <c r="E4914" s="1"/>
      <c r="F4914" s="1"/>
    </row>
    <row r="4915" spans="5:6">
      <c r="E4915" s="1"/>
      <c r="F4915" s="1"/>
    </row>
    <row r="4916" spans="5:6">
      <c r="E4916" s="1"/>
      <c r="F4916" s="1"/>
    </row>
    <row r="4917" spans="5:6">
      <c r="E4917" s="1"/>
      <c r="F4917" s="1"/>
    </row>
    <row r="4918" spans="5:6">
      <c r="E4918" s="1"/>
      <c r="F4918" s="1"/>
    </row>
    <row r="4919" spans="5:6">
      <c r="E4919" s="1"/>
      <c r="F4919" s="1"/>
    </row>
    <row r="4920" spans="5:6">
      <c r="E4920" s="1"/>
      <c r="F4920" s="1"/>
    </row>
    <row r="4921" spans="5:6">
      <c r="E4921" s="1"/>
      <c r="F4921" s="1"/>
    </row>
    <row r="4922" spans="5:6">
      <c r="E4922" s="1"/>
      <c r="F4922" s="1"/>
    </row>
    <row r="4923" spans="5:6">
      <c r="E4923" s="1"/>
      <c r="F4923" s="1"/>
    </row>
    <row r="4924" spans="5:6">
      <c r="E4924" s="1"/>
      <c r="F4924" s="1"/>
    </row>
    <row r="4925" spans="5:6">
      <c r="E4925" s="1"/>
      <c r="F4925" s="1"/>
    </row>
    <row r="4926" spans="5:6">
      <c r="E4926" s="1"/>
      <c r="F4926" s="1"/>
    </row>
    <row r="4927" spans="5:6">
      <c r="E4927" s="1"/>
      <c r="F4927" s="1"/>
    </row>
    <row r="4928" spans="5:6">
      <c r="E4928" s="1"/>
      <c r="F4928" s="1"/>
    </row>
    <row r="4929" spans="5:6">
      <c r="E4929" s="1"/>
      <c r="F4929" s="1"/>
    </row>
    <row r="4930" spans="5:6">
      <c r="E4930" s="1"/>
      <c r="F4930" s="1"/>
    </row>
    <row r="4931" spans="5:6">
      <c r="E4931" s="1"/>
      <c r="F4931" s="1"/>
    </row>
    <row r="4932" spans="5:6">
      <c r="E4932" s="1"/>
      <c r="F4932" s="1"/>
    </row>
    <row r="4933" spans="5:6">
      <c r="E4933" s="1"/>
      <c r="F4933" s="1"/>
    </row>
    <row r="4934" spans="5:6">
      <c r="E4934" s="1"/>
      <c r="F4934" s="1"/>
    </row>
    <row r="4935" spans="5:6">
      <c r="E4935" s="1"/>
      <c r="F4935" s="1"/>
    </row>
    <row r="4936" spans="5:6">
      <c r="E4936" s="1"/>
      <c r="F4936" s="1"/>
    </row>
    <row r="4937" spans="5:6">
      <c r="E4937" s="1"/>
      <c r="F4937" s="1"/>
    </row>
    <row r="4938" spans="5:6">
      <c r="E4938" s="1"/>
      <c r="F4938" s="1"/>
    </row>
    <row r="4939" spans="5:6">
      <c r="E4939" s="1"/>
      <c r="F4939" s="1"/>
    </row>
    <row r="4940" spans="5:6">
      <c r="E4940" s="1"/>
      <c r="F4940" s="1"/>
    </row>
    <row r="4941" spans="5:6">
      <c r="E4941" s="1"/>
      <c r="F4941" s="1"/>
    </row>
    <row r="4942" spans="5:6">
      <c r="E4942" s="1"/>
      <c r="F4942" s="1"/>
    </row>
    <row r="4943" spans="5:6">
      <c r="E4943" s="1"/>
      <c r="F4943" s="1"/>
    </row>
    <row r="4944" spans="5:6">
      <c r="E4944" s="1"/>
      <c r="F4944" s="1"/>
    </row>
    <row r="4945" spans="5:6">
      <c r="E4945" s="1"/>
      <c r="F4945" s="1"/>
    </row>
    <row r="4946" spans="5:6">
      <c r="E4946" s="1"/>
      <c r="F4946" s="1"/>
    </row>
    <row r="4947" spans="5:6">
      <c r="E4947" s="1"/>
      <c r="F4947" s="1"/>
    </row>
    <row r="4948" spans="5:6">
      <c r="E4948" s="1"/>
      <c r="F4948" s="1"/>
    </row>
    <row r="4949" spans="5:6">
      <c r="E4949" s="1"/>
      <c r="F4949" s="1"/>
    </row>
    <row r="4950" spans="5:6">
      <c r="E4950" s="1"/>
      <c r="F4950" s="1"/>
    </row>
    <row r="4951" spans="5:6">
      <c r="E4951" s="1"/>
      <c r="F4951" s="1"/>
    </row>
    <row r="4952" spans="5:6">
      <c r="E4952" s="1"/>
      <c r="F4952" s="1"/>
    </row>
    <row r="4953" spans="5:6">
      <c r="E4953" s="1"/>
      <c r="F4953" s="1"/>
    </row>
    <row r="4954" spans="5:6">
      <c r="E4954" s="1"/>
      <c r="F4954" s="1"/>
    </row>
    <row r="4955" spans="5:6">
      <c r="E4955" s="1"/>
      <c r="F4955" s="1"/>
    </row>
    <row r="4956" spans="5:6">
      <c r="E4956" s="1"/>
      <c r="F4956" s="1"/>
    </row>
    <row r="4957" spans="5:6">
      <c r="E4957" s="1"/>
      <c r="F4957" s="1"/>
    </row>
    <row r="4958" spans="5:6">
      <c r="E4958" s="1"/>
      <c r="F4958" s="1"/>
    </row>
    <row r="4959" spans="5:6">
      <c r="E4959" s="1"/>
      <c r="F4959" s="1"/>
    </row>
    <row r="4960" spans="5:6">
      <c r="E4960" s="1"/>
      <c r="F4960" s="1"/>
    </row>
    <row r="4961" spans="5:6">
      <c r="E4961" s="1"/>
      <c r="F4961" s="1"/>
    </row>
    <row r="4962" spans="5:6">
      <c r="E4962" s="1"/>
      <c r="F4962" s="1"/>
    </row>
    <row r="4963" spans="5:6">
      <c r="E4963" s="1"/>
      <c r="F4963" s="1"/>
    </row>
    <row r="4964" spans="5:6">
      <c r="E4964" s="1"/>
      <c r="F4964" s="1"/>
    </row>
    <row r="4965" spans="5:6">
      <c r="E4965" s="1"/>
      <c r="F4965" s="1"/>
    </row>
    <row r="4966" spans="5:6">
      <c r="E4966" s="1"/>
      <c r="F4966" s="1"/>
    </row>
    <row r="4967" spans="5:6">
      <c r="E4967" s="1"/>
      <c r="F4967" s="1"/>
    </row>
    <row r="4968" spans="5:6">
      <c r="E4968" s="1"/>
      <c r="F4968" s="1"/>
    </row>
    <row r="4969" spans="5:6">
      <c r="E4969" s="1"/>
      <c r="F4969" s="1"/>
    </row>
    <row r="4970" spans="5:6">
      <c r="E4970" s="1"/>
      <c r="F4970" s="1"/>
    </row>
    <row r="4971" spans="5:6">
      <c r="E4971" s="1"/>
      <c r="F4971" s="1"/>
    </row>
    <row r="4972" spans="5:6">
      <c r="E4972" s="1"/>
      <c r="F4972" s="1"/>
    </row>
    <row r="4973" spans="5:6">
      <c r="E4973" s="1"/>
      <c r="F4973" s="1"/>
    </row>
    <row r="4974" spans="5:6">
      <c r="E4974" s="1"/>
      <c r="F4974" s="1"/>
    </row>
    <row r="4975" spans="5:6">
      <c r="E4975" s="1"/>
      <c r="F4975" s="1"/>
    </row>
    <row r="4976" spans="5:6">
      <c r="E4976" s="1"/>
      <c r="F4976" s="1"/>
    </row>
    <row r="4977" spans="5:6">
      <c r="E4977" s="1"/>
      <c r="F4977" s="1"/>
    </row>
    <row r="4978" spans="5:6">
      <c r="E4978" s="1"/>
      <c r="F4978" s="1"/>
    </row>
    <row r="4979" spans="5:6">
      <c r="E4979" s="1"/>
      <c r="F4979" s="1"/>
    </row>
    <row r="4980" spans="5:6">
      <c r="E4980" s="1"/>
      <c r="F4980" s="1"/>
    </row>
    <row r="4981" spans="5:6">
      <c r="E4981" s="1"/>
      <c r="F4981" s="1"/>
    </row>
    <row r="4982" spans="5:6">
      <c r="E4982" s="1"/>
      <c r="F4982" s="1"/>
    </row>
    <row r="4983" spans="5:6">
      <c r="E4983" s="1"/>
      <c r="F4983" s="1"/>
    </row>
    <row r="4984" spans="5:6">
      <c r="E4984" s="1"/>
      <c r="F4984" s="1"/>
    </row>
    <row r="4985" spans="5:6">
      <c r="E4985" s="1"/>
      <c r="F4985" s="1"/>
    </row>
    <row r="4986" spans="5:6">
      <c r="E4986" s="1"/>
      <c r="F4986" s="1"/>
    </row>
    <row r="4987" spans="5:6">
      <c r="E4987" s="1"/>
      <c r="F4987" s="1"/>
    </row>
    <row r="4988" spans="5:6">
      <c r="E4988" s="1"/>
      <c r="F4988" s="1"/>
    </row>
    <row r="4989" spans="5:6">
      <c r="E4989" s="1"/>
      <c r="F4989" s="1"/>
    </row>
    <row r="4990" spans="5:6">
      <c r="E4990" s="1"/>
      <c r="F4990" s="1"/>
    </row>
    <row r="4991" spans="5:6">
      <c r="E4991" s="1"/>
      <c r="F4991" s="1"/>
    </row>
    <row r="4992" spans="5:6">
      <c r="E4992" s="1"/>
      <c r="F4992" s="1"/>
    </row>
    <row r="4993" spans="5:6">
      <c r="E4993" s="1"/>
      <c r="F4993" s="1"/>
    </row>
    <row r="4994" spans="5:6">
      <c r="E4994" s="1"/>
      <c r="F4994" s="1"/>
    </row>
    <row r="4995" spans="5:6">
      <c r="E4995" s="1"/>
      <c r="F4995" s="1"/>
    </row>
    <row r="4996" spans="5:6">
      <c r="E4996" s="1"/>
      <c r="F4996" s="1"/>
    </row>
    <row r="4997" spans="5:6">
      <c r="E4997" s="1"/>
      <c r="F4997" s="1"/>
    </row>
    <row r="4998" spans="5:6">
      <c r="E4998" s="1"/>
      <c r="F4998" s="1"/>
    </row>
    <row r="4999" spans="5:6">
      <c r="E4999" s="1"/>
      <c r="F4999" s="1"/>
    </row>
    <row r="5000" spans="5:6">
      <c r="E5000" s="1"/>
      <c r="F5000" s="1"/>
    </row>
    <row r="5001" spans="5:6">
      <c r="E5001" s="1"/>
      <c r="F5001" s="1"/>
    </row>
    <row r="5002" spans="5:6">
      <c r="E5002" s="1"/>
      <c r="F5002" s="1"/>
    </row>
    <row r="5003" spans="5:6">
      <c r="E5003" s="1"/>
      <c r="F5003" s="1"/>
    </row>
    <row r="5004" spans="5:6">
      <c r="E5004" s="1"/>
      <c r="F5004" s="1"/>
    </row>
    <row r="5005" spans="5:6">
      <c r="E5005" s="1"/>
      <c r="F5005" s="1"/>
    </row>
    <row r="5006" spans="5:6">
      <c r="E5006" s="1"/>
      <c r="F5006" s="1"/>
    </row>
    <row r="5007" spans="5:6">
      <c r="E5007" s="1"/>
      <c r="F5007" s="1"/>
    </row>
    <row r="5008" spans="5:6">
      <c r="E5008" s="1"/>
      <c r="F5008" s="1"/>
    </row>
    <row r="5009" spans="5:6">
      <c r="E5009" s="1"/>
      <c r="F5009" s="1"/>
    </row>
    <row r="5010" spans="5:6">
      <c r="E5010" s="1"/>
      <c r="F5010" s="1"/>
    </row>
    <row r="5011" spans="5:6">
      <c r="E5011" s="1"/>
      <c r="F5011" s="1"/>
    </row>
    <row r="5012" spans="5:6">
      <c r="E5012" s="1"/>
      <c r="F5012" s="1"/>
    </row>
    <row r="5013" spans="5:6">
      <c r="E5013" s="1"/>
      <c r="F5013" s="1"/>
    </row>
    <row r="5014" spans="5:6">
      <c r="E5014" s="1"/>
      <c r="F5014" s="1"/>
    </row>
    <row r="5015" spans="5:6">
      <c r="E5015" s="1"/>
      <c r="F5015" s="1"/>
    </row>
    <row r="5016" spans="5:6">
      <c r="E5016" s="1"/>
      <c r="F5016" s="1"/>
    </row>
    <row r="5017" spans="5:6">
      <c r="E5017" s="1"/>
      <c r="F5017" s="1"/>
    </row>
    <row r="5018" spans="5:6">
      <c r="E5018" s="1"/>
      <c r="F5018" s="1"/>
    </row>
    <row r="5019" spans="5:6">
      <c r="E5019" s="1"/>
      <c r="F5019" s="1"/>
    </row>
    <row r="5020" spans="5:6">
      <c r="E5020" s="1"/>
      <c r="F5020" s="1"/>
    </row>
    <row r="5021" spans="5:6">
      <c r="E5021" s="1"/>
      <c r="F5021" s="1"/>
    </row>
    <row r="5022" spans="5:6">
      <c r="E5022" s="1"/>
      <c r="F5022" s="1"/>
    </row>
    <row r="5023" spans="5:6">
      <c r="E5023" s="1"/>
      <c r="F5023" s="1"/>
    </row>
    <row r="5024" spans="5:6">
      <c r="E5024" s="1"/>
      <c r="F5024" s="1"/>
    </row>
    <row r="5025" spans="5:6">
      <c r="E5025" s="1"/>
      <c r="F5025" s="1"/>
    </row>
    <row r="5026" spans="5:6">
      <c r="E5026" s="1"/>
      <c r="F5026" s="1"/>
    </row>
    <row r="5027" spans="5:6">
      <c r="E5027" s="1"/>
      <c r="F5027" s="1"/>
    </row>
    <row r="5028" spans="5:6">
      <c r="E5028" s="1"/>
      <c r="F5028" s="1"/>
    </row>
    <row r="5029" spans="5:6">
      <c r="E5029" s="1"/>
      <c r="F5029" s="1"/>
    </row>
    <row r="5030" spans="5:6">
      <c r="E5030" s="1"/>
      <c r="F5030" s="1"/>
    </row>
    <row r="5031" spans="5:6">
      <c r="E5031" s="1"/>
      <c r="F5031" s="1"/>
    </row>
    <row r="5032" spans="5:6">
      <c r="E5032" s="1"/>
      <c r="F5032" s="1"/>
    </row>
    <row r="5033" spans="5:6">
      <c r="E5033" s="1"/>
      <c r="F5033" s="1"/>
    </row>
    <row r="5034" spans="5:6">
      <c r="E5034" s="1"/>
      <c r="F5034" s="1"/>
    </row>
    <row r="5035" spans="5:6">
      <c r="E5035" s="1"/>
      <c r="F5035" s="1"/>
    </row>
    <row r="5036" spans="5:6">
      <c r="E5036" s="1"/>
      <c r="F5036" s="1"/>
    </row>
    <row r="5037" spans="5:6">
      <c r="E5037" s="1"/>
      <c r="F5037" s="1"/>
    </row>
    <row r="5038" spans="5:6">
      <c r="E5038" s="1"/>
      <c r="F5038" s="1"/>
    </row>
    <row r="5039" spans="5:6">
      <c r="E5039" s="1"/>
      <c r="F5039" s="1"/>
    </row>
    <row r="5040" spans="5:6">
      <c r="E5040" s="1"/>
      <c r="F5040" s="1"/>
    </row>
    <row r="5041" spans="5:6">
      <c r="E5041" s="1"/>
      <c r="F5041" s="1"/>
    </row>
    <row r="5042" spans="5:6">
      <c r="E5042" s="1"/>
      <c r="F5042" s="1"/>
    </row>
    <row r="5043" spans="5:6">
      <c r="E5043" s="1"/>
      <c r="F5043" s="1"/>
    </row>
    <row r="5044" spans="5:6">
      <c r="E5044" s="1"/>
      <c r="F5044" s="1"/>
    </row>
    <row r="5045" spans="5:6">
      <c r="E5045" s="1"/>
      <c r="F5045" s="1"/>
    </row>
    <row r="5046" spans="5:6">
      <c r="E5046" s="1"/>
      <c r="F5046" s="1"/>
    </row>
    <row r="5047" spans="5:6">
      <c r="E5047" s="1"/>
      <c r="F5047" s="1"/>
    </row>
    <row r="5048" spans="5:6">
      <c r="E5048" s="1"/>
      <c r="F5048" s="1"/>
    </row>
    <row r="5049" spans="5:6">
      <c r="E5049" s="1"/>
      <c r="F5049" s="1"/>
    </row>
    <row r="5050" spans="5:6">
      <c r="E5050" s="1"/>
      <c r="F5050" s="1"/>
    </row>
    <row r="5051" spans="5:6">
      <c r="E5051" s="1"/>
      <c r="F5051" s="1"/>
    </row>
    <row r="5052" spans="5:6">
      <c r="E5052" s="1"/>
      <c r="F5052" s="1"/>
    </row>
    <row r="5053" spans="5:6">
      <c r="E5053" s="1"/>
      <c r="F5053" s="1"/>
    </row>
    <row r="5054" spans="5:6">
      <c r="E5054" s="1"/>
      <c r="F5054" s="1"/>
    </row>
    <row r="5055" spans="5:6">
      <c r="E5055" s="1"/>
      <c r="F5055" s="1"/>
    </row>
    <row r="5056" spans="5:6">
      <c r="E5056" s="1"/>
      <c r="F5056" s="1"/>
    </row>
    <row r="5057" spans="5:6">
      <c r="E5057" s="1"/>
      <c r="F5057" s="1"/>
    </row>
    <row r="5058" spans="5:6">
      <c r="E5058" s="1"/>
      <c r="F5058" s="1"/>
    </row>
    <row r="5059" spans="5:6">
      <c r="E5059" s="1"/>
      <c r="F5059" s="1"/>
    </row>
    <row r="5060" spans="5:6">
      <c r="E5060" s="1"/>
      <c r="F5060" s="1"/>
    </row>
    <row r="5061" spans="5:6">
      <c r="E5061" s="1"/>
      <c r="F5061" s="1"/>
    </row>
    <row r="5062" spans="5:6">
      <c r="E5062" s="1"/>
      <c r="F5062" s="1"/>
    </row>
    <row r="5063" spans="5:6">
      <c r="E5063" s="1"/>
      <c r="F5063" s="1"/>
    </row>
    <row r="5064" spans="5:6">
      <c r="E5064" s="1"/>
      <c r="F5064" s="1"/>
    </row>
    <row r="5065" spans="5:6">
      <c r="E5065" s="1"/>
      <c r="F5065" s="1"/>
    </row>
    <row r="5066" spans="5:6">
      <c r="E5066" s="1"/>
      <c r="F5066" s="1"/>
    </row>
    <row r="5067" spans="5:6">
      <c r="E5067" s="1"/>
      <c r="F5067" s="1"/>
    </row>
    <row r="5068" spans="5:6">
      <c r="E5068" s="1"/>
      <c r="F5068" s="1"/>
    </row>
    <row r="5069" spans="5:6">
      <c r="E5069" s="1"/>
      <c r="F5069" s="1"/>
    </row>
    <row r="5070" spans="5:6">
      <c r="E5070" s="1"/>
      <c r="F5070" s="1"/>
    </row>
    <row r="5071" spans="5:6">
      <c r="E5071" s="1"/>
      <c r="F5071" s="1"/>
    </row>
    <row r="5072" spans="5:6">
      <c r="E5072" s="1"/>
      <c r="F5072" s="1"/>
    </row>
    <row r="5073" spans="5:6">
      <c r="E5073" s="1"/>
      <c r="F5073" s="1"/>
    </row>
    <row r="5074" spans="5:6">
      <c r="E5074" s="1"/>
      <c r="F5074" s="1"/>
    </row>
    <row r="5075" spans="5:6">
      <c r="E5075" s="1"/>
      <c r="F5075" s="1"/>
    </row>
    <row r="5076" spans="5:6">
      <c r="E5076" s="1"/>
      <c r="F5076" s="1"/>
    </row>
    <row r="5077" spans="5:6">
      <c r="E5077" s="1"/>
      <c r="F5077" s="1"/>
    </row>
    <row r="5078" spans="5:6">
      <c r="E5078" s="1"/>
      <c r="F5078" s="1"/>
    </row>
    <row r="5079" spans="5:6">
      <c r="E5079" s="1"/>
      <c r="F5079" s="1"/>
    </row>
    <row r="5080" spans="5:6">
      <c r="E5080" s="1"/>
      <c r="F5080" s="1"/>
    </row>
    <row r="5081" spans="5:6">
      <c r="E5081" s="1"/>
      <c r="F5081" s="1"/>
    </row>
    <row r="5082" spans="5:6">
      <c r="E5082" s="1"/>
      <c r="F5082" s="1"/>
    </row>
    <row r="5083" spans="5:6">
      <c r="E5083" s="1"/>
      <c r="F5083" s="1"/>
    </row>
    <row r="5084" spans="5:6">
      <c r="E5084" s="1"/>
      <c r="F5084" s="1"/>
    </row>
    <row r="5085" spans="5:6">
      <c r="E5085" s="1"/>
      <c r="F5085" s="1"/>
    </row>
    <row r="5086" spans="5:6">
      <c r="E5086" s="1"/>
      <c r="F5086" s="1"/>
    </row>
    <row r="5087" spans="5:6">
      <c r="E5087" s="1"/>
      <c r="F5087" s="1"/>
    </row>
    <row r="5088" spans="5:6">
      <c r="E5088" s="1"/>
      <c r="F5088" s="1"/>
    </row>
    <row r="5089" spans="5:6">
      <c r="E5089" s="1"/>
      <c r="F5089" s="1"/>
    </row>
    <row r="5090" spans="5:6">
      <c r="E5090" s="1"/>
      <c r="F5090" s="1"/>
    </row>
    <row r="5091" spans="5:6">
      <c r="E5091" s="1"/>
      <c r="F5091" s="1"/>
    </row>
    <row r="5092" spans="5:6">
      <c r="E5092" s="1"/>
      <c r="F5092" s="1"/>
    </row>
    <row r="5093" spans="5:6">
      <c r="E5093" s="1"/>
      <c r="F5093" s="1"/>
    </row>
    <row r="5094" spans="5:6">
      <c r="E5094" s="1"/>
      <c r="F5094" s="1"/>
    </row>
    <row r="5095" spans="5:6">
      <c r="E5095" s="1"/>
      <c r="F5095" s="1"/>
    </row>
    <row r="5096" spans="5:6">
      <c r="E5096" s="1"/>
      <c r="F5096" s="1"/>
    </row>
    <row r="5097" spans="5:6">
      <c r="E5097" s="1"/>
      <c r="F5097" s="1"/>
    </row>
    <row r="5098" spans="5:6">
      <c r="E5098" s="1"/>
      <c r="F5098" s="1"/>
    </row>
    <row r="5099" spans="5:6">
      <c r="E5099" s="1"/>
      <c r="F5099" s="1"/>
    </row>
    <row r="5100" spans="5:6">
      <c r="E5100" s="1"/>
      <c r="F5100" s="1"/>
    </row>
    <row r="5101" spans="5:6">
      <c r="E5101" s="1"/>
      <c r="F5101" s="1"/>
    </row>
    <row r="5102" spans="5:6">
      <c r="E5102" s="1"/>
      <c r="F5102" s="1"/>
    </row>
    <row r="5103" spans="5:6">
      <c r="E5103" s="1"/>
      <c r="F5103" s="1"/>
    </row>
    <row r="5104" spans="5:6">
      <c r="E5104" s="1"/>
      <c r="F5104" s="1"/>
    </row>
    <row r="5105" spans="5:6">
      <c r="E5105" s="1"/>
      <c r="F5105" s="1"/>
    </row>
    <row r="5106" spans="5:6">
      <c r="E5106" s="1"/>
      <c r="F5106" s="1"/>
    </row>
    <row r="5107" spans="5:6">
      <c r="E5107" s="1"/>
      <c r="F5107" s="1"/>
    </row>
    <row r="5108" spans="5:6">
      <c r="E5108" s="1"/>
      <c r="F5108" s="1"/>
    </row>
    <row r="5109" spans="5:6">
      <c r="E5109" s="1"/>
      <c r="F5109" s="1"/>
    </row>
    <row r="5110" spans="5:6">
      <c r="E5110" s="1"/>
      <c r="F5110" s="1"/>
    </row>
    <row r="5111" spans="5:6">
      <c r="E5111" s="1"/>
      <c r="F5111" s="1"/>
    </row>
    <row r="5112" spans="5:6">
      <c r="E5112" s="1"/>
      <c r="F5112" s="1"/>
    </row>
    <row r="5113" spans="5:6">
      <c r="E5113" s="1"/>
      <c r="F5113" s="1"/>
    </row>
    <row r="5114" spans="5:6">
      <c r="E5114" s="1"/>
      <c r="F5114" s="1"/>
    </row>
    <row r="5115" spans="5:6">
      <c r="E5115" s="1"/>
      <c r="F5115" s="1"/>
    </row>
    <row r="5116" spans="5:6">
      <c r="E5116" s="1"/>
      <c r="F5116" s="1"/>
    </row>
    <row r="5117" spans="5:6">
      <c r="E5117" s="1"/>
      <c r="F5117" s="1"/>
    </row>
    <row r="5118" spans="5:6">
      <c r="E5118" s="1"/>
      <c r="F5118" s="1"/>
    </row>
    <row r="5119" spans="5:6">
      <c r="E5119" s="1"/>
      <c r="F5119" s="1"/>
    </row>
    <row r="5120" spans="5:6">
      <c r="E5120" s="1"/>
      <c r="F5120" s="1"/>
    </row>
    <row r="5121" spans="5:6">
      <c r="E5121" s="1"/>
      <c r="F5121" s="1"/>
    </row>
    <row r="5122" spans="5:6">
      <c r="E5122" s="1"/>
      <c r="F5122" s="1"/>
    </row>
    <row r="5123" spans="5:6">
      <c r="E5123" s="1"/>
      <c r="F5123" s="1"/>
    </row>
    <row r="5124" spans="5:6">
      <c r="E5124" s="1"/>
      <c r="F5124" s="1"/>
    </row>
    <row r="5125" spans="5:6">
      <c r="E5125" s="1"/>
      <c r="F5125" s="1"/>
    </row>
    <row r="5126" spans="5:6">
      <c r="E5126" s="1"/>
      <c r="F5126" s="1"/>
    </row>
    <row r="5127" spans="5:6">
      <c r="E5127" s="1"/>
      <c r="F5127" s="1"/>
    </row>
    <row r="5128" spans="5:6">
      <c r="E5128" s="1"/>
      <c r="F5128" s="1"/>
    </row>
    <row r="5129" spans="5:6">
      <c r="E5129" s="1"/>
      <c r="F5129" s="1"/>
    </row>
    <row r="5130" spans="5:6">
      <c r="E5130" s="1"/>
      <c r="F5130" s="1"/>
    </row>
    <row r="5131" spans="5:6">
      <c r="E5131" s="1"/>
      <c r="F5131" s="1"/>
    </row>
    <row r="5132" spans="5:6">
      <c r="E5132" s="1"/>
      <c r="F5132" s="1"/>
    </row>
    <row r="5133" spans="5:6">
      <c r="E5133" s="1"/>
      <c r="F5133" s="1"/>
    </row>
    <row r="5134" spans="5:6">
      <c r="E5134" s="1"/>
      <c r="F5134" s="1"/>
    </row>
    <row r="5135" spans="5:6">
      <c r="E5135" s="1"/>
      <c r="F5135" s="1"/>
    </row>
    <row r="5136" spans="5:6">
      <c r="E5136" s="1"/>
      <c r="F5136" s="1"/>
    </row>
    <row r="5137" spans="5:6">
      <c r="E5137" s="1"/>
      <c r="F5137" s="1"/>
    </row>
    <row r="5138" spans="5:6">
      <c r="E5138" s="1"/>
      <c r="F5138" s="1"/>
    </row>
    <row r="5139" spans="5:6">
      <c r="E5139" s="1"/>
      <c r="F5139" s="1"/>
    </row>
    <row r="5140" spans="5:6">
      <c r="E5140" s="1"/>
      <c r="F5140" s="1"/>
    </row>
    <row r="5141" spans="5:6">
      <c r="E5141" s="1"/>
      <c r="F5141" s="1"/>
    </row>
    <row r="5142" spans="5:6">
      <c r="E5142" s="1"/>
      <c r="F5142" s="1"/>
    </row>
    <row r="5143" spans="5:6">
      <c r="E5143" s="1"/>
      <c r="F5143" s="1"/>
    </row>
    <row r="5144" spans="5:6">
      <c r="E5144" s="1"/>
      <c r="F5144" s="1"/>
    </row>
    <row r="5145" spans="5:6">
      <c r="E5145" s="1"/>
      <c r="F5145" s="1"/>
    </row>
    <row r="5146" spans="5:6">
      <c r="E5146" s="1"/>
      <c r="F5146" s="1"/>
    </row>
    <row r="5147" spans="5:6">
      <c r="E5147" s="1"/>
      <c r="F5147" s="1"/>
    </row>
    <row r="5148" spans="5:6">
      <c r="E5148" s="1"/>
      <c r="F5148" s="1"/>
    </row>
    <row r="5149" spans="5:6">
      <c r="E5149" s="1"/>
      <c r="F5149" s="1"/>
    </row>
    <row r="5150" spans="5:6">
      <c r="E5150" s="1"/>
      <c r="F5150" s="1"/>
    </row>
    <row r="5151" spans="5:6">
      <c r="E5151" s="1"/>
      <c r="F5151" s="1"/>
    </row>
    <row r="5152" spans="5:6">
      <c r="E5152" s="1"/>
      <c r="F5152" s="1"/>
    </row>
    <row r="5153" spans="5:6">
      <c r="E5153" s="1"/>
      <c r="F5153" s="1"/>
    </row>
    <row r="5154" spans="5:6">
      <c r="E5154" s="1"/>
      <c r="F5154" s="1"/>
    </row>
    <row r="5155" spans="5:6">
      <c r="E5155" s="1"/>
      <c r="F5155" s="1"/>
    </row>
    <row r="5156" spans="5:6">
      <c r="E5156" s="1"/>
      <c r="F5156" s="1"/>
    </row>
    <row r="5157" spans="5:6">
      <c r="E5157" s="1"/>
      <c r="F5157" s="1"/>
    </row>
    <row r="5158" spans="5:6">
      <c r="E5158" s="1"/>
      <c r="F5158" s="1"/>
    </row>
    <row r="5159" spans="5:6">
      <c r="E5159" s="1"/>
      <c r="F5159" s="1"/>
    </row>
    <row r="5160" spans="5:6">
      <c r="E5160" s="1"/>
      <c r="F5160" s="1"/>
    </row>
    <row r="5161" spans="5:6">
      <c r="E5161" s="1"/>
      <c r="F5161" s="1"/>
    </row>
    <row r="5162" spans="5:6">
      <c r="E5162" s="1"/>
      <c r="F5162" s="1"/>
    </row>
    <row r="5163" spans="5:6">
      <c r="E5163" s="1"/>
      <c r="F5163" s="1"/>
    </row>
    <row r="5164" spans="5:6">
      <c r="E5164" s="1"/>
      <c r="F5164" s="1"/>
    </row>
    <row r="5165" spans="5:6">
      <c r="E5165" s="1"/>
      <c r="F5165" s="1"/>
    </row>
    <row r="5166" spans="5:6">
      <c r="E5166" s="1"/>
      <c r="F5166" s="1"/>
    </row>
    <row r="5167" spans="5:6">
      <c r="E5167" s="1"/>
      <c r="F5167" s="1"/>
    </row>
    <row r="5168" spans="5:6">
      <c r="E5168" s="1"/>
      <c r="F5168" s="1"/>
    </row>
    <row r="5169" spans="5:6">
      <c r="E5169" s="1"/>
      <c r="F5169" s="1"/>
    </row>
    <row r="5170" spans="5:6">
      <c r="E5170" s="1"/>
      <c r="F5170" s="1"/>
    </row>
    <row r="5171" spans="5:6">
      <c r="E5171" s="1"/>
      <c r="F5171" s="1"/>
    </row>
    <row r="5172" spans="5:6">
      <c r="E5172" s="1"/>
      <c r="F5172" s="1"/>
    </row>
    <row r="5173" spans="5:6">
      <c r="E5173" s="1"/>
      <c r="F5173" s="1"/>
    </row>
    <row r="5174" spans="5:6">
      <c r="E5174" s="1"/>
      <c r="F5174" s="1"/>
    </row>
    <row r="5175" spans="5:6">
      <c r="E5175" s="1"/>
      <c r="F5175" s="1"/>
    </row>
    <row r="5176" spans="5:6">
      <c r="E5176" s="1"/>
      <c r="F5176" s="1"/>
    </row>
    <row r="5177" spans="5:6">
      <c r="E5177" s="1"/>
      <c r="F5177" s="1"/>
    </row>
    <row r="5178" spans="5:6">
      <c r="E5178" s="1"/>
      <c r="F5178" s="1"/>
    </row>
    <row r="5179" spans="5:6">
      <c r="E5179" s="1"/>
      <c r="F5179" s="1"/>
    </row>
    <row r="5180" spans="5:6">
      <c r="E5180" s="1"/>
      <c r="F5180" s="1"/>
    </row>
    <row r="5181" spans="5:6">
      <c r="E5181" s="1"/>
      <c r="F5181" s="1"/>
    </row>
    <row r="5182" spans="5:6">
      <c r="E5182" s="1"/>
      <c r="F5182" s="1"/>
    </row>
    <row r="5183" spans="5:6">
      <c r="E5183" s="1"/>
      <c r="F5183" s="1"/>
    </row>
    <row r="5184" spans="5:6">
      <c r="E5184" s="1"/>
      <c r="F5184" s="1"/>
    </row>
    <row r="5185" spans="5:6">
      <c r="E5185" s="1"/>
      <c r="F5185" s="1"/>
    </row>
    <row r="5186" spans="5:6">
      <c r="E5186" s="1"/>
      <c r="F5186" s="1"/>
    </row>
    <row r="5187" spans="5:6">
      <c r="E5187" s="1"/>
      <c r="F5187" s="1"/>
    </row>
    <row r="5188" spans="5:6">
      <c r="E5188" s="1"/>
      <c r="F5188" s="1"/>
    </row>
    <row r="5189" spans="5:6">
      <c r="E5189" s="1"/>
      <c r="F5189" s="1"/>
    </row>
    <row r="5190" spans="5:6">
      <c r="E5190" s="1"/>
      <c r="F5190" s="1"/>
    </row>
    <row r="5191" spans="5:6">
      <c r="E5191" s="1"/>
      <c r="F5191" s="1"/>
    </row>
    <row r="5192" spans="5:6">
      <c r="E5192" s="1"/>
      <c r="F5192" s="1"/>
    </row>
    <row r="5193" spans="5:6">
      <c r="E5193" s="1"/>
      <c r="F5193" s="1"/>
    </row>
    <row r="5194" spans="5:6">
      <c r="E5194" s="1"/>
      <c r="F5194" s="1"/>
    </row>
    <row r="5195" spans="5:6">
      <c r="E5195" s="1"/>
      <c r="F5195" s="1"/>
    </row>
    <row r="5196" spans="5:6">
      <c r="E5196" s="1"/>
      <c r="F5196" s="1"/>
    </row>
    <row r="5197" spans="5:6">
      <c r="E5197" s="1"/>
      <c r="F5197" s="1"/>
    </row>
    <row r="5198" spans="5:6">
      <c r="E5198" s="1"/>
      <c r="F5198" s="1"/>
    </row>
    <row r="5199" spans="5:6">
      <c r="E5199" s="1"/>
      <c r="F5199" s="1"/>
    </row>
    <row r="5200" spans="5:6">
      <c r="E5200" s="1"/>
      <c r="F5200" s="1"/>
    </row>
    <row r="5201" spans="5:6">
      <c r="E5201" s="1"/>
      <c r="F5201" s="1"/>
    </row>
    <row r="5202" spans="5:6">
      <c r="E5202" s="1"/>
      <c r="F5202" s="1"/>
    </row>
    <row r="5203" spans="5:6">
      <c r="E5203" s="1"/>
      <c r="F5203" s="1"/>
    </row>
    <row r="5204" spans="5:6">
      <c r="E5204" s="1"/>
      <c r="F5204" s="1"/>
    </row>
    <row r="5205" spans="5:6">
      <c r="E5205" s="1"/>
      <c r="F5205" s="1"/>
    </row>
    <row r="5206" spans="5:6">
      <c r="E5206" s="1"/>
      <c r="F5206" s="1"/>
    </row>
    <row r="5207" spans="5:6">
      <c r="E5207" s="1"/>
      <c r="F5207" s="1"/>
    </row>
    <row r="5208" spans="5:6">
      <c r="E5208" s="1"/>
      <c r="F5208" s="1"/>
    </row>
    <row r="5209" spans="5:6">
      <c r="E5209" s="1"/>
      <c r="F5209" s="1"/>
    </row>
    <row r="5210" spans="5:6">
      <c r="E5210" s="1"/>
      <c r="F5210" s="1"/>
    </row>
    <row r="5211" spans="5:6">
      <c r="E5211" s="1"/>
      <c r="F5211" s="1"/>
    </row>
    <row r="5212" spans="5:6">
      <c r="E5212" s="1"/>
      <c r="F5212" s="1"/>
    </row>
    <row r="5213" spans="5:6">
      <c r="E5213" s="1"/>
      <c r="F5213" s="1"/>
    </row>
    <row r="5214" spans="5:6">
      <c r="E5214" s="1"/>
      <c r="F5214" s="1"/>
    </row>
    <row r="5215" spans="5:6">
      <c r="E5215" s="1"/>
      <c r="F5215" s="1"/>
    </row>
    <row r="5216" spans="5:6">
      <c r="E5216" s="1"/>
      <c r="F5216" s="1"/>
    </row>
    <row r="5217" spans="5:6">
      <c r="E5217" s="1"/>
      <c r="F5217" s="1"/>
    </row>
    <row r="5218" spans="5:6">
      <c r="E5218" s="1"/>
      <c r="F5218" s="1"/>
    </row>
    <row r="5219" spans="5:6">
      <c r="E5219" s="1"/>
      <c r="F5219" s="1"/>
    </row>
    <row r="5220" spans="5:6">
      <c r="E5220" s="1"/>
      <c r="F5220" s="1"/>
    </row>
    <row r="5221" spans="5:6">
      <c r="E5221" s="1"/>
      <c r="F5221" s="1"/>
    </row>
    <row r="5222" spans="5:6">
      <c r="E5222" s="1"/>
      <c r="F5222" s="1"/>
    </row>
    <row r="5223" spans="5:6">
      <c r="E5223" s="1"/>
      <c r="F5223" s="1"/>
    </row>
    <row r="5224" spans="5:6">
      <c r="E5224" s="1"/>
      <c r="F5224" s="1"/>
    </row>
    <row r="5225" spans="5:6">
      <c r="E5225" s="1"/>
      <c r="F5225" s="1"/>
    </row>
    <row r="5226" spans="5:6">
      <c r="E5226" s="1"/>
      <c r="F5226" s="1"/>
    </row>
    <row r="5227" spans="5:6">
      <c r="E5227" s="1"/>
      <c r="F5227" s="1"/>
    </row>
    <row r="5228" spans="5:6">
      <c r="E5228" s="1"/>
      <c r="F5228" s="1"/>
    </row>
    <row r="5229" spans="5:6">
      <c r="E5229" s="1"/>
      <c r="F5229" s="1"/>
    </row>
    <row r="5230" spans="5:6">
      <c r="E5230" s="1"/>
      <c r="F5230" s="1"/>
    </row>
    <row r="5231" spans="5:6">
      <c r="E5231" s="1"/>
      <c r="F5231" s="1"/>
    </row>
    <row r="5232" spans="5:6">
      <c r="E5232" s="1"/>
      <c r="F5232" s="1"/>
    </row>
    <row r="5233" spans="5:6">
      <c r="E5233" s="1"/>
      <c r="F5233" s="1"/>
    </row>
    <row r="5234" spans="5:6">
      <c r="E5234" s="1"/>
      <c r="F5234" s="1"/>
    </row>
    <row r="5235" spans="5:6">
      <c r="E5235" s="1"/>
      <c r="F5235" s="1"/>
    </row>
    <row r="5236" spans="5:6">
      <c r="E5236" s="1"/>
      <c r="F5236" s="1"/>
    </row>
    <row r="5237" spans="5:6">
      <c r="E5237" s="1"/>
      <c r="F5237" s="1"/>
    </row>
    <row r="5238" spans="5:6">
      <c r="E5238" s="1"/>
      <c r="F5238" s="1"/>
    </row>
    <row r="5239" spans="5:6">
      <c r="E5239" s="1"/>
      <c r="F5239" s="1"/>
    </row>
    <row r="5240" spans="5:6">
      <c r="E5240" s="1"/>
      <c r="F5240" s="1"/>
    </row>
    <row r="5241" spans="5:6">
      <c r="E5241" s="1"/>
      <c r="F5241" s="1"/>
    </row>
    <row r="5242" spans="5:6">
      <c r="E5242" s="1"/>
      <c r="F5242" s="1"/>
    </row>
    <row r="5243" spans="5:6">
      <c r="E5243" s="1"/>
      <c r="F5243" s="1"/>
    </row>
    <row r="5244" spans="5:6">
      <c r="E5244" s="1"/>
      <c r="F5244" s="1"/>
    </row>
    <row r="5245" spans="5:6">
      <c r="E5245" s="1"/>
      <c r="F5245" s="1"/>
    </row>
    <row r="5246" spans="5:6">
      <c r="E5246" s="1"/>
      <c r="F5246" s="1"/>
    </row>
    <row r="5247" spans="5:6">
      <c r="E5247" s="1"/>
      <c r="F5247" s="1"/>
    </row>
    <row r="5248" spans="5:6">
      <c r="E5248" s="1"/>
      <c r="F5248" s="1"/>
    </row>
    <row r="5249" spans="5:6">
      <c r="E5249" s="1"/>
      <c r="F5249" s="1"/>
    </row>
    <row r="5250" spans="5:6">
      <c r="E5250" s="1"/>
      <c r="F5250" s="1"/>
    </row>
    <row r="5251" spans="5:6">
      <c r="E5251" s="1"/>
      <c r="F5251" s="1"/>
    </row>
    <row r="5252" spans="5:6">
      <c r="E5252" s="1"/>
      <c r="F5252" s="1"/>
    </row>
    <row r="5253" spans="5:6">
      <c r="E5253" s="1"/>
      <c r="F5253" s="1"/>
    </row>
    <row r="5254" spans="5:6">
      <c r="E5254" s="1"/>
      <c r="F5254" s="1"/>
    </row>
    <row r="5255" spans="5:6">
      <c r="E5255" s="1"/>
      <c r="F5255" s="1"/>
    </row>
    <row r="5256" spans="5:6">
      <c r="E5256" s="1"/>
      <c r="F5256" s="1"/>
    </row>
    <row r="5257" spans="5:6">
      <c r="E5257" s="1"/>
      <c r="F5257" s="1"/>
    </row>
    <row r="5258" spans="5:6">
      <c r="E5258" s="1"/>
      <c r="F5258" s="1"/>
    </row>
    <row r="5259" spans="5:6">
      <c r="E5259" s="1"/>
      <c r="F5259" s="1"/>
    </row>
    <row r="5260" spans="5:6">
      <c r="E5260" s="1"/>
      <c r="F5260" s="1"/>
    </row>
    <row r="5261" spans="5:6">
      <c r="E5261" s="1"/>
      <c r="F5261" s="1"/>
    </row>
    <row r="5262" spans="5:6">
      <c r="E5262" s="1"/>
      <c r="F5262" s="1"/>
    </row>
    <row r="5263" spans="5:6">
      <c r="E5263" s="1"/>
      <c r="F5263" s="1"/>
    </row>
    <row r="5264" spans="5:6">
      <c r="E5264" s="1"/>
      <c r="F5264" s="1"/>
    </row>
    <row r="5265" spans="5:6">
      <c r="E5265" s="1"/>
      <c r="F5265" s="1"/>
    </row>
    <row r="5266" spans="5:6">
      <c r="E5266" s="1"/>
      <c r="F5266" s="1"/>
    </row>
    <row r="5267" spans="5:6">
      <c r="E5267" s="1"/>
      <c r="F5267" s="1"/>
    </row>
    <row r="5268" spans="5:6">
      <c r="E5268" s="1"/>
      <c r="F5268" s="1"/>
    </row>
    <row r="5269" spans="5:6">
      <c r="E5269" s="1"/>
      <c r="F5269" s="1"/>
    </row>
    <row r="5270" spans="5:6">
      <c r="E5270" s="1"/>
      <c r="F5270" s="1"/>
    </row>
    <row r="5271" spans="5:6">
      <c r="E5271" s="1"/>
      <c r="F5271" s="1"/>
    </row>
    <row r="5272" spans="5:6">
      <c r="E5272" s="1"/>
      <c r="F5272" s="1"/>
    </row>
    <row r="5273" spans="5:6">
      <c r="E5273" s="1"/>
      <c r="F5273" s="1"/>
    </row>
    <row r="5274" spans="5:6">
      <c r="E5274" s="1"/>
      <c r="F5274" s="1"/>
    </row>
    <row r="5275" spans="5:6">
      <c r="E5275" s="1"/>
      <c r="F5275" s="1"/>
    </row>
    <row r="5276" spans="5:6">
      <c r="E5276" s="1"/>
      <c r="F5276" s="1"/>
    </row>
    <row r="5277" spans="5:6">
      <c r="E5277" s="1"/>
      <c r="F5277" s="1"/>
    </row>
    <row r="5278" spans="5:6">
      <c r="E5278" s="1"/>
      <c r="F5278" s="1"/>
    </row>
    <row r="5279" spans="5:6">
      <c r="E5279" s="1"/>
      <c r="F5279" s="1"/>
    </row>
    <row r="5280" spans="5:6">
      <c r="E5280" s="1"/>
      <c r="F5280" s="1"/>
    </row>
    <row r="5281" spans="5:6">
      <c r="E5281" s="1"/>
      <c r="F5281" s="1"/>
    </row>
    <row r="5282" spans="5:6">
      <c r="E5282" s="1"/>
      <c r="F5282" s="1"/>
    </row>
    <row r="5283" spans="5:6">
      <c r="E5283" s="1"/>
      <c r="F5283" s="1"/>
    </row>
    <row r="5284" spans="5:6">
      <c r="E5284" s="1"/>
      <c r="F5284" s="1"/>
    </row>
    <row r="5285" spans="5:6">
      <c r="E5285" s="1"/>
      <c r="F5285" s="1"/>
    </row>
    <row r="5286" spans="5:6">
      <c r="E5286" s="1"/>
      <c r="F5286" s="1"/>
    </row>
    <row r="5287" spans="5:6">
      <c r="E5287" s="1"/>
      <c r="F5287" s="1"/>
    </row>
    <row r="5288" spans="5:6">
      <c r="E5288" s="1"/>
      <c r="F5288" s="1"/>
    </row>
    <row r="5289" spans="5:6">
      <c r="E5289" s="1"/>
      <c r="F5289" s="1"/>
    </row>
    <row r="5290" spans="5:6">
      <c r="E5290" s="1"/>
      <c r="F5290" s="1"/>
    </row>
    <row r="5291" spans="5:6">
      <c r="E5291" s="1"/>
      <c r="F5291" s="1"/>
    </row>
    <row r="5292" spans="5:6">
      <c r="E5292" s="1"/>
      <c r="F5292" s="1"/>
    </row>
    <row r="5293" spans="5:6">
      <c r="E5293" s="1"/>
      <c r="F5293" s="1"/>
    </row>
    <row r="5294" spans="5:6">
      <c r="E5294" s="1"/>
      <c r="F5294" s="1"/>
    </row>
    <row r="5295" spans="5:6">
      <c r="E5295" s="1"/>
      <c r="F5295" s="1"/>
    </row>
    <row r="5296" spans="5:6">
      <c r="E5296" s="1"/>
      <c r="F5296" s="1"/>
    </row>
    <row r="5297" spans="5:6">
      <c r="E5297" s="1"/>
      <c r="F5297" s="1"/>
    </row>
    <row r="5298" spans="5:6">
      <c r="E5298" s="1"/>
      <c r="F5298" s="1"/>
    </row>
    <row r="5299" spans="5:6">
      <c r="E5299" s="1"/>
      <c r="F5299" s="1"/>
    </row>
    <row r="5300" spans="5:6">
      <c r="E5300" s="1"/>
      <c r="F5300" s="1"/>
    </row>
    <row r="5301" spans="5:6">
      <c r="E5301" s="1"/>
      <c r="F5301" s="1"/>
    </row>
    <row r="5302" spans="5:6">
      <c r="E5302" s="1"/>
      <c r="F5302" s="1"/>
    </row>
    <row r="5303" spans="5:6">
      <c r="E5303" s="1"/>
      <c r="F5303" s="1"/>
    </row>
    <row r="5304" spans="5:6">
      <c r="E5304" s="1"/>
      <c r="F5304" s="1"/>
    </row>
    <row r="5305" spans="5:6">
      <c r="E5305" s="1"/>
      <c r="F5305" s="1"/>
    </row>
    <row r="5306" spans="5:6">
      <c r="E5306" s="1"/>
      <c r="F5306" s="1"/>
    </row>
    <row r="5307" spans="5:6">
      <c r="E5307" s="1"/>
      <c r="F5307" s="1"/>
    </row>
    <row r="5308" spans="5:6">
      <c r="E5308" s="1"/>
      <c r="F5308" s="1"/>
    </row>
    <row r="5309" spans="5:6">
      <c r="E5309" s="1"/>
      <c r="F5309" s="1"/>
    </row>
    <row r="5310" spans="5:6">
      <c r="E5310" s="1"/>
      <c r="F5310" s="1"/>
    </row>
    <row r="5311" spans="5:6">
      <c r="E5311" s="1"/>
      <c r="F5311" s="1"/>
    </row>
    <row r="5312" spans="5:6">
      <c r="E5312" s="1"/>
      <c r="F5312" s="1"/>
    </row>
    <row r="5313" spans="5:6">
      <c r="E5313" s="1"/>
      <c r="F5313" s="1"/>
    </row>
    <row r="5314" spans="5:6">
      <c r="E5314" s="1"/>
      <c r="F5314" s="1"/>
    </row>
    <row r="5315" spans="5:6">
      <c r="E5315" s="1"/>
      <c r="F5315" s="1"/>
    </row>
    <row r="5316" spans="5:6">
      <c r="E5316" s="1"/>
      <c r="F5316" s="1"/>
    </row>
    <row r="5317" spans="5:6">
      <c r="E5317" s="1"/>
      <c r="F5317" s="1"/>
    </row>
    <row r="5318" spans="5:6">
      <c r="E5318" s="1"/>
      <c r="F5318" s="1"/>
    </row>
    <row r="5319" spans="5:6">
      <c r="E5319" s="1"/>
      <c r="F5319" s="1"/>
    </row>
    <row r="5320" spans="5:6">
      <c r="E5320" s="1"/>
      <c r="F5320" s="1"/>
    </row>
    <row r="5321" spans="5:6">
      <c r="E5321" s="1"/>
      <c r="F5321" s="1"/>
    </row>
    <row r="5322" spans="5:6">
      <c r="E5322" s="1"/>
      <c r="F5322" s="1"/>
    </row>
    <row r="5323" spans="5:6">
      <c r="E5323" s="1"/>
      <c r="F5323" s="1"/>
    </row>
    <row r="5324" spans="5:6">
      <c r="E5324" s="1"/>
      <c r="F5324" s="1"/>
    </row>
    <row r="5325" spans="5:6">
      <c r="E5325" s="1"/>
      <c r="F5325" s="1"/>
    </row>
    <row r="5326" spans="5:6">
      <c r="E5326" s="1"/>
      <c r="F5326" s="1"/>
    </row>
    <row r="5327" spans="5:6">
      <c r="E5327" s="1"/>
      <c r="F5327" s="1"/>
    </row>
    <row r="5328" spans="5:6">
      <c r="E5328" s="1"/>
      <c r="F5328" s="1"/>
    </row>
    <row r="5329" spans="5:6">
      <c r="E5329" s="1"/>
      <c r="F5329" s="1"/>
    </row>
    <row r="5330" spans="5:6">
      <c r="E5330" s="1"/>
      <c r="F5330" s="1"/>
    </row>
    <row r="5331" spans="5:6">
      <c r="E5331" s="1"/>
      <c r="F5331" s="1"/>
    </row>
    <row r="5332" spans="5:6">
      <c r="E5332" s="1"/>
      <c r="F5332" s="1"/>
    </row>
    <row r="5333" spans="5:6">
      <c r="E5333" s="1"/>
      <c r="F5333" s="1"/>
    </row>
    <row r="5334" spans="5:6">
      <c r="E5334" s="1"/>
      <c r="F5334" s="1"/>
    </row>
    <row r="5335" spans="5:6">
      <c r="E5335" s="1"/>
      <c r="F5335" s="1"/>
    </row>
    <row r="5336" spans="5:6">
      <c r="E5336" s="1"/>
      <c r="F5336" s="1"/>
    </row>
    <row r="5337" spans="5:6">
      <c r="E5337" s="1"/>
      <c r="F5337" s="1"/>
    </row>
    <row r="5338" spans="5:6">
      <c r="E5338" s="1"/>
      <c r="F5338" s="1"/>
    </row>
    <row r="5339" spans="5:6">
      <c r="E5339" s="1"/>
      <c r="F5339" s="1"/>
    </row>
    <row r="5340" spans="5:6">
      <c r="E5340" s="1"/>
      <c r="F5340" s="1"/>
    </row>
    <row r="5341" spans="5:6">
      <c r="E5341" s="1"/>
      <c r="F5341" s="1"/>
    </row>
    <row r="5342" spans="5:6">
      <c r="E5342" s="1"/>
      <c r="F5342" s="1"/>
    </row>
    <row r="5343" spans="5:6">
      <c r="E5343" s="1"/>
      <c r="F5343" s="1"/>
    </row>
    <row r="5344" spans="5:6">
      <c r="E5344" s="1"/>
      <c r="F5344" s="1"/>
    </row>
    <row r="5345" spans="5:6">
      <c r="E5345" s="1"/>
      <c r="F5345" s="1"/>
    </row>
    <row r="5346" spans="5:6">
      <c r="E5346" s="1"/>
      <c r="F5346" s="1"/>
    </row>
    <row r="5347" spans="5:6">
      <c r="E5347" s="1"/>
      <c r="F5347" s="1"/>
    </row>
    <row r="5348" spans="5:6">
      <c r="E5348" s="1"/>
      <c r="F5348" s="1"/>
    </row>
    <row r="5349" spans="5:6">
      <c r="E5349" s="1"/>
      <c r="F5349" s="1"/>
    </row>
    <row r="5350" spans="5:6">
      <c r="E5350" s="1"/>
      <c r="F5350" s="1"/>
    </row>
    <row r="5351" spans="5:6">
      <c r="E5351" s="1"/>
      <c r="F5351" s="1"/>
    </row>
    <row r="5352" spans="5:6">
      <c r="E5352" s="1"/>
      <c r="F5352" s="1"/>
    </row>
    <row r="5353" spans="5:6">
      <c r="E5353" s="1"/>
      <c r="F5353" s="1"/>
    </row>
    <row r="5354" spans="5:6">
      <c r="E5354" s="1"/>
      <c r="F5354" s="1"/>
    </row>
    <row r="5355" spans="5:6">
      <c r="E5355" s="1"/>
      <c r="F5355" s="1"/>
    </row>
    <row r="5356" spans="5:6">
      <c r="E5356" s="1"/>
      <c r="F5356" s="1"/>
    </row>
    <row r="5357" spans="5:6">
      <c r="E5357" s="1"/>
      <c r="F5357" s="1"/>
    </row>
    <row r="5358" spans="5:6">
      <c r="E5358" s="1"/>
      <c r="F5358" s="1"/>
    </row>
    <row r="5359" spans="5:6">
      <c r="E5359" s="1"/>
      <c r="F5359" s="1"/>
    </row>
    <row r="5360" spans="5:6">
      <c r="E5360" s="1"/>
      <c r="F5360" s="1"/>
    </row>
    <row r="5361" spans="5:6">
      <c r="E5361" s="1"/>
      <c r="F5361" s="1"/>
    </row>
    <row r="5362" spans="5:6">
      <c r="E5362" s="1"/>
      <c r="F5362" s="1"/>
    </row>
    <row r="5363" spans="5:6">
      <c r="E5363" s="1"/>
      <c r="F5363" s="1"/>
    </row>
    <row r="5364" spans="5:6">
      <c r="E5364" s="1"/>
      <c r="F5364" s="1"/>
    </row>
    <row r="5365" spans="5:6">
      <c r="E5365" s="1"/>
      <c r="F5365" s="1"/>
    </row>
    <row r="5366" spans="5:6">
      <c r="E5366" s="1"/>
      <c r="F5366" s="1"/>
    </row>
    <row r="5367" spans="5:6">
      <c r="E5367" s="1"/>
      <c r="F5367" s="1"/>
    </row>
    <row r="5368" spans="5:6">
      <c r="E5368" s="1"/>
      <c r="F5368" s="1"/>
    </row>
    <row r="5369" spans="5:6">
      <c r="E5369" s="1"/>
      <c r="F5369" s="1"/>
    </row>
    <row r="5370" spans="5:6">
      <c r="E5370" s="1"/>
      <c r="F5370" s="1"/>
    </row>
    <row r="5371" spans="5:6">
      <c r="E5371" s="1"/>
      <c r="F5371" s="1"/>
    </row>
    <row r="5372" spans="5:6">
      <c r="E5372" s="1"/>
      <c r="F5372" s="1"/>
    </row>
    <row r="5373" spans="5:6">
      <c r="E5373" s="1"/>
      <c r="F5373" s="1"/>
    </row>
    <row r="5374" spans="5:6">
      <c r="E5374" s="1"/>
      <c r="F5374" s="1"/>
    </row>
    <row r="5375" spans="5:6">
      <c r="E5375" s="1"/>
      <c r="F5375" s="1"/>
    </row>
    <row r="5376" spans="5:6">
      <c r="E5376" s="1"/>
      <c r="F5376" s="1"/>
    </row>
    <row r="5377" spans="5:6">
      <c r="E5377" s="1"/>
      <c r="F5377" s="1"/>
    </row>
    <row r="5378" spans="5:6">
      <c r="E5378" s="1"/>
      <c r="F5378" s="1"/>
    </row>
    <row r="5379" spans="5:6">
      <c r="E5379" s="1"/>
      <c r="F5379" s="1"/>
    </row>
    <row r="5380" spans="5:6">
      <c r="E5380" s="1"/>
      <c r="F5380" s="1"/>
    </row>
    <row r="5381" spans="5:6">
      <c r="E5381" s="1"/>
      <c r="F5381" s="1"/>
    </row>
    <row r="5382" spans="5:6">
      <c r="E5382" s="1"/>
      <c r="F5382" s="1"/>
    </row>
    <row r="5383" spans="5:6">
      <c r="E5383" s="1"/>
      <c r="F5383" s="1"/>
    </row>
    <row r="5384" spans="5:6">
      <c r="E5384" s="1"/>
      <c r="F5384" s="1"/>
    </row>
    <row r="5385" spans="5:6">
      <c r="E5385" s="1"/>
      <c r="F5385" s="1"/>
    </row>
    <row r="5386" spans="5:6">
      <c r="E5386" s="1"/>
      <c r="F5386" s="1"/>
    </row>
    <row r="5387" spans="5:6">
      <c r="E5387" s="1"/>
      <c r="F5387" s="1"/>
    </row>
    <row r="5388" spans="5:6">
      <c r="E5388" s="1"/>
      <c r="F5388" s="1"/>
    </row>
    <row r="5389" spans="5:6">
      <c r="E5389" s="1"/>
      <c r="F5389" s="1"/>
    </row>
    <row r="5390" spans="5:6">
      <c r="E5390" s="1"/>
      <c r="F5390" s="1"/>
    </row>
    <row r="5391" spans="5:6">
      <c r="E5391" s="1"/>
      <c r="F5391" s="1"/>
    </row>
    <row r="5392" spans="5:6">
      <c r="E5392" s="1"/>
      <c r="F5392" s="1"/>
    </row>
    <row r="5393" spans="5:6">
      <c r="E5393" s="1"/>
      <c r="F5393" s="1"/>
    </row>
    <row r="5394" spans="5:6">
      <c r="E5394" s="1"/>
      <c r="F5394" s="1"/>
    </row>
    <row r="5395" spans="5:6">
      <c r="E5395" s="1"/>
      <c r="F5395" s="1"/>
    </row>
    <row r="5396" spans="5:6">
      <c r="E5396" s="1"/>
      <c r="F5396" s="1"/>
    </row>
    <row r="5397" spans="5:6">
      <c r="E5397" s="1"/>
      <c r="F5397" s="1"/>
    </row>
    <row r="5398" spans="5:6">
      <c r="E5398" s="1"/>
      <c r="F5398" s="1"/>
    </row>
    <row r="5399" spans="5:6">
      <c r="E5399" s="1"/>
      <c r="F5399" s="1"/>
    </row>
    <row r="5400" spans="5:6">
      <c r="E5400" s="1"/>
      <c r="F5400" s="1"/>
    </row>
    <row r="5401" spans="5:6">
      <c r="E5401" s="1"/>
      <c r="F5401" s="1"/>
    </row>
    <row r="5402" spans="5:6">
      <c r="E5402" s="1"/>
      <c r="F5402" s="1"/>
    </row>
    <row r="5403" spans="5:6">
      <c r="E5403" s="1"/>
      <c r="F5403" s="1"/>
    </row>
    <row r="5404" spans="5:6">
      <c r="E5404" s="1"/>
      <c r="F5404" s="1"/>
    </row>
    <row r="5405" spans="5:6">
      <c r="E5405" s="1"/>
      <c r="F5405" s="1"/>
    </row>
    <row r="5406" spans="5:6">
      <c r="E5406" s="1"/>
      <c r="F5406" s="1"/>
    </row>
    <row r="5407" spans="5:6">
      <c r="E5407" s="1"/>
      <c r="F5407" s="1"/>
    </row>
    <row r="5408" spans="5:6">
      <c r="E5408" s="1"/>
      <c r="F5408" s="1"/>
    </row>
    <row r="5409" spans="5:6">
      <c r="E5409" s="1"/>
      <c r="F5409" s="1"/>
    </row>
    <row r="5410" spans="5:6">
      <c r="E5410" s="1"/>
      <c r="F5410" s="1"/>
    </row>
    <row r="5411" spans="5:6">
      <c r="E5411" s="1"/>
      <c r="F5411" s="1"/>
    </row>
    <row r="5412" spans="5:6">
      <c r="E5412" s="1"/>
      <c r="F5412" s="1"/>
    </row>
    <row r="5413" spans="5:6">
      <c r="E5413" s="1"/>
      <c r="F5413" s="1"/>
    </row>
    <row r="5414" spans="5:6">
      <c r="E5414" s="1"/>
      <c r="F5414" s="1"/>
    </row>
    <row r="5415" spans="5:6">
      <c r="E5415" s="1"/>
      <c r="F5415" s="1"/>
    </row>
    <row r="5416" spans="5:6">
      <c r="E5416" s="1"/>
      <c r="F5416" s="1"/>
    </row>
    <row r="5417" spans="5:6">
      <c r="E5417" s="1"/>
      <c r="F5417" s="1"/>
    </row>
    <row r="5418" spans="5:6">
      <c r="E5418" s="1"/>
      <c r="F5418" s="1"/>
    </row>
    <row r="5419" spans="5:6">
      <c r="E5419" s="1"/>
      <c r="F5419" s="1"/>
    </row>
    <row r="5420" spans="5:6">
      <c r="E5420" s="1"/>
      <c r="F5420" s="1"/>
    </row>
    <row r="5421" spans="5:6">
      <c r="E5421" s="1"/>
      <c r="F5421" s="1"/>
    </row>
    <row r="5422" spans="5:6">
      <c r="E5422" s="1"/>
      <c r="F5422" s="1"/>
    </row>
    <row r="5423" spans="5:6">
      <c r="E5423" s="1"/>
      <c r="F5423" s="1"/>
    </row>
    <row r="5424" spans="5:6">
      <c r="E5424" s="1"/>
      <c r="F5424" s="1"/>
    </row>
    <row r="5425" spans="5:6">
      <c r="E5425" s="1"/>
      <c r="F5425" s="1"/>
    </row>
    <row r="5426" spans="5:6">
      <c r="E5426" s="1"/>
      <c r="F5426" s="1"/>
    </row>
    <row r="5427" spans="5:6">
      <c r="E5427" s="1"/>
      <c r="F5427" s="1"/>
    </row>
    <row r="5428" spans="5:6">
      <c r="E5428" s="1"/>
      <c r="F5428" s="1"/>
    </row>
    <row r="5429" spans="5:6">
      <c r="E5429" s="1"/>
      <c r="F5429" s="1"/>
    </row>
    <row r="5430" spans="5:6">
      <c r="E5430" s="1"/>
      <c r="F5430" s="1"/>
    </row>
    <row r="5431" spans="5:6">
      <c r="E5431" s="1"/>
      <c r="F5431" s="1"/>
    </row>
    <row r="5432" spans="5:6">
      <c r="E5432" s="1"/>
      <c r="F5432" s="1"/>
    </row>
    <row r="5433" spans="5:6">
      <c r="E5433" s="1"/>
      <c r="F5433" s="1"/>
    </row>
    <row r="5434" spans="5:6">
      <c r="E5434" s="1"/>
      <c r="F5434" s="1"/>
    </row>
    <row r="5435" spans="5:6">
      <c r="E5435" s="1"/>
      <c r="F5435" s="1"/>
    </row>
    <row r="5436" spans="5:6">
      <c r="E5436" s="1"/>
      <c r="F5436" s="1"/>
    </row>
    <row r="5437" spans="5:6">
      <c r="E5437" s="1"/>
      <c r="F5437" s="1"/>
    </row>
    <row r="5438" spans="5:6">
      <c r="E5438" s="1"/>
      <c r="F5438" s="1"/>
    </row>
    <row r="5439" spans="5:6">
      <c r="E5439" s="1"/>
      <c r="F5439" s="1"/>
    </row>
    <row r="5440" spans="5:6">
      <c r="E5440" s="1"/>
      <c r="F5440" s="1"/>
    </row>
    <row r="5441" spans="5:6">
      <c r="E5441" s="1"/>
      <c r="F5441" s="1"/>
    </row>
    <row r="5442" spans="5:6">
      <c r="E5442" s="1"/>
      <c r="F5442" s="1"/>
    </row>
    <row r="5443" spans="5:6">
      <c r="E5443" s="1"/>
      <c r="F5443" s="1"/>
    </row>
    <row r="5444" spans="5:6">
      <c r="E5444" s="1"/>
      <c r="F5444" s="1"/>
    </row>
    <row r="5445" spans="5:6">
      <c r="E5445" s="1"/>
      <c r="F5445" s="1"/>
    </row>
    <row r="5446" spans="5:6">
      <c r="E5446" s="1"/>
      <c r="F5446" s="1"/>
    </row>
    <row r="5447" spans="5:6">
      <c r="E5447" s="1"/>
      <c r="F5447" s="1"/>
    </row>
    <row r="5448" spans="5:6">
      <c r="E5448" s="1"/>
      <c r="F5448" s="1"/>
    </row>
    <row r="5449" spans="5:6">
      <c r="E5449" s="1"/>
      <c r="F5449" s="1"/>
    </row>
    <row r="5450" spans="5:6">
      <c r="E5450" s="1"/>
      <c r="F5450" s="1"/>
    </row>
    <row r="5451" spans="5:6">
      <c r="E5451" s="1"/>
      <c r="F5451" s="1"/>
    </row>
    <row r="5452" spans="5:6">
      <c r="E5452" s="1"/>
      <c r="F5452" s="1"/>
    </row>
    <row r="5453" spans="5:6">
      <c r="E5453" s="1"/>
      <c r="F5453" s="1"/>
    </row>
    <row r="5454" spans="5:6">
      <c r="E5454" s="1"/>
      <c r="F5454" s="1"/>
    </row>
    <row r="5455" spans="5:6">
      <c r="E5455" s="1"/>
      <c r="F5455" s="1"/>
    </row>
    <row r="5456" spans="5:6">
      <c r="E5456" s="1"/>
      <c r="F5456" s="1"/>
    </row>
    <row r="5457" spans="5:6">
      <c r="E5457" s="1"/>
      <c r="F5457" s="1"/>
    </row>
    <row r="5458" spans="5:6">
      <c r="E5458" s="1"/>
      <c r="F5458" s="1"/>
    </row>
    <row r="5459" spans="5:6">
      <c r="E5459" s="1"/>
      <c r="F5459" s="1"/>
    </row>
    <row r="5460" spans="5:6">
      <c r="E5460" s="1"/>
      <c r="F5460" s="1"/>
    </row>
    <row r="5461" spans="5:6">
      <c r="E5461" s="1"/>
      <c r="F5461" s="1"/>
    </row>
    <row r="5462" spans="5:6">
      <c r="E5462" s="1"/>
      <c r="F5462" s="1"/>
    </row>
    <row r="5463" spans="5:6">
      <c r="E5463" s="1"/>
      <c r="F5463" s="1"/>
    </row>
    <row r="5464" spans="5:6">
      <c r="E5464" s="1"/>
      <c r="F5464" s="1"/>
    </row>
    <row r="5465" spans="5:6">
      <c r="E5465" s="1"/>
      <c r="F5465" s="1"/>
    </row>
    <row r="5466" spans="5:6">
      <c r="E5466" s="1"/>
      <c r="F5466" s="1"/>
    </row>
    <row r="5467" spans="5:6">
      <c r="E5467" s="1"/>
      <c r="F5467" s="1"/>
    </row>
    <row r="5468" spans="5:6">
      <c r="E5468" s="1"/>
      <c r="F5468" s="1"/>
    </row>
    <row r="5469" spans="5:6">
      <c r="E5469" s="1"/>
      <c r="F5469" s="1"/>
    </row>
    <row r="5470" spans="5:6">
      <c r="E5470" s="1"/>
      <c r="F5470" s="1"/>
    </row>
    <row r="5471" spans="5:6">
      <c r="E5471" s="1"/>
      <c r="F5471" s="1"/>
    </row>
    <row r="5472" spans="5:6">
      <c r="E5472" s="1"/>
      <c r="F5472" s="1"/>
    </row>
    <row r="5473" spans="5:6">
      <c r="E5473" s="1"/>
      <c r="F5473" s="1"/>
    </row>
    <row r="5474" spans="5:6">
      <c r="E5474" s="1"/>
      <c r="F5474" s="1"/>
    </row>
    <row r="5475" spans="5:6">
      <c r="E5475" s="1"/>
      <c r="F5475" s="1"/>
    </row>
    <row r="5476" spans="5:6">
      <c r="E5476" s="1"/>
      <c r="F5476" s="1"/>
    </row>
    <row r="5477" spans="5:6">
      <c r="E5477" s="1"/>
      <c r="F5477" s="1"/>
    </row>
    <row r="5478" spans="5:6">
      <c r="E5478" s="1"/>
      <c r="F5478" s="1"/>
    </row>
    <row r="5479" spans="5:6">
      <c r="E5479" s="1"/>
      <c r="F5479" s="1"/>
    </row>
    <row r="5480" spans="5:6">
      <c r="E5480" s="1"/>
      <c r="F5480" s="1"/>
    </row>
    <row r="5481" spans="5:6">
      <c r="E5481" s="1"/>
      <c r="F5481" s="1"/>
    </row>
    <row r="5482" spans="5:6">
      <c r="E5482" s="1"/>
      <c r="F5482" s="1"/>
    </row>
    <row r="5483" spans="5:6">
      <c r="E5483" s="1"/>
      <c r="F5483" s="1"/>
    </row>
    <row r="5484" spans="5:6">
      <c r="E5484" s="1"/>
      <c r="F5484" s="1"/>
    </row>
    <row r="5485" spans="5:6">
      <c r="E5485" s="1"/>
      <c r="F5485" s="1"/>
    </row>
    <row r="5486" spans="5:6">
      <c r="E5486" s="1"/>
      <c r="F5486" s="1"/>
    </row>
    <row r="5487" spans="5:6">
      <c r="E5487" s="1"/>
      <c r="F5487" s="1"/>
    </row>
    <row r="5488" spans="5:6">
      <c r="E5488" s="1"/>
      <c r="F5488" s="1"/>
    </row>
    <row r="5489" spans="5:6">
      <c r="E5489" s="1"/>
      <c r="F5489" s="1"/>
    </row>
    <row r="5490" spans="5:6">
      <c r="E5490" s="1"/>
      <c r="F5490" s="1"/>
    </row>
    <row r="5491" spans="5:6">
      <c r="E5491" s="1"/>
      <c r="F5491" s="1"/>
    </row>
    <row r="5492" spans="5:6">
      <c r="E5492" s="1"/>
      <c r="F5492" s="1"/>
    </row>
    <row r="5493" spans="5:6">
      <c r="E5493" s="1"/>
      <c r="F5493" s="1"/>
    </row>
    <row r="5494" spans="5:6">
      <c r="E5494" s="1"/>
      <c r="F5494" s="1"/>
    </row>
    <row r="5495" spans="5:6">
      <c r="E5495" s="1"/>
      <c r="F5495" s="1"/>
    </row>
    <row r="5496" spans="5:6">
      <c r="E5496" s="1"/>
      <c r="F5496" s="1"/>
    </row>
    <row r="5497" spans="5:6">
      <c r="E5497" s="1"/>
      <c r="F5497" s="1"/>
    </row>
    <row r="5498" spans="5:6">
      <c r="E5498" s="1"/>
      <c r="F5498" s="1"/>
    </row>
    <row r="5499" spans="5:6">
      <c r="E5499" s="1"/>
      <c r="F5499" s="1"/>
    </row>
    <row r="5500" spans="5:6">
      <c r="E5500" s="1"/>
      <c r="F5500" s="1"/>
    </row>
    <row r="5501" spans="5:6">
      <c r="E5501" s="1"/>
      <c r="F5501" s="1"/>
    </row>
    <row r="5502" spans="5:6">
      <c r="E5502" s="1"/>
      <c r="F5502" s="1"/>
    </row>
    <row r="5503" spans="5:6">
      <c r="E5503" s="1"/>
      <c r="F5503" s="1"/>
    </row>
    <row r="5504" spans="5:6">
      <c r="E5504" s="1"/>
      <c r="F5504" s="1"/>
    </row>
    <row r="5505" spans="5:6">
      <c r="E5505" s="1"/>
      <c r="F5505" s="1"/>
    </row>
    <row r="5506" spans="5:6">
      <c r="E5506" s="1"/>
      <c r="F5506" s="1"/>
    </row>
    <row r="5507" spans="5:6">
      <c r="E5507" s="1"/>
      <c r="F5507" s="1"/>
    </row>
    <row r="5508" spans="5:6">
      <c r="E5508" s="1"/>
      <c r="F5508" s="1"/>
    </row>
    <row r="5509" spans="5:6">
      <c r="E5509" s="1"/>
      <c r="F5509" s="1"/>
    </row>
    <row r="5510" spans="5:6">
      <c r="E5510" s="1"/>
      <c r="F5510" s="1"/>
    </row>
    <row r="5511" spans="5:6">
      <c r="E5511" s="1"/>
      <c r="F5511" s="1"/>
    </row>
    <row r="5512" spans="5:6">
      <c r="E5512" s="1"/>
      <c r="F5512" s="1"/>
    </row>
    <row r="5513" spans="5:6">
      <c r="E5513" s="1"/>
      <c r="F5513" s="1"/>
    </row>
    <row r="5514" spans="5:6">
      <c r="E5514" s="1"/>
      <c r="F5514" s="1"/>
    </row>
    <row r="5515" spans="5:6">
      <c r="E5515" s="1"/>
      <c r="F5515" s="1"/>
    </row>
    <row r="5516" spans="5:6">
      <c r="E5516" s="1"/>
      <c r="F5516" s="1"/>
    </row>
    <row r="5517" spans="5:6">
      <c r="E5517" s="1"/>
      <c r="F5517" s="1"/>
    </row>
    <row r="5518" spans="5:6">
      <c r="E5518" s="1"/>
      <c r="F5518" s="1"/>
    </row>
    <row r="5519" spans="5:6">
      <c r="E5519" s="1"/>
      <c r="F5519" s="1"/>
    </row>
    <row r="5520" spans="5:6">
      <c r="E5520" s="1"/>
      <c r="F5520" s="1"/>
    </row>
    <row r="5521" spans="5:6">
      <c r="E5521" s="1"/>
      <c r="F5521" s="1"/>
    </row>
    <row r="5522" spans="5:6">
      <c r="E5522" s="1"/>
      <c r="F5522" s="1"/>
    </row>
    <row r="5523" spans="5:6">
      <c r="E5523" s="1"/>
      <c r="F5523" s="1"/>
    </row>
    <row r="5524" spans="5:6">
      <c r="E5524" s="1"/>
      <c r="F5524" s="1"/>
    </row>
    <row r="5525" spans="5:6">
      <c r="E5525" s="1"/>
      <c r="F5525" s="1"/>
    </row>
    <row r="5526" spans="5:6">
      <c r="E5526" s="1"/>
      <c r="F5526" s="1"/>
    </row>
    <row r="5527" spans="5:6">
      <c r="E5527" s="1"/>
      <c r="F5527" s="1"/>
    </row>
    <row r="5528" spans="5:6">
      <c r="E5528" s="1"/>
      <c r="F5528" s="1"/>
    </row>
    <row r="5529" spans="5:6">
      <c r="E5529" s="1"/>
      <c r="F5529" s="1"/>
    </row>
    <row r="5530" spans="5:6">
      <c r="E5530" s="1"/>
      <c r="F5530" s="1"/>
    </row>
    <row r="5531" spans="5:6">
      <c r="E5531" s="1"/>
      <c r="F5531" s="1"/>
    </row>
    <row r="5532" spans="5:6">
      <c r="E5532" s="1"/>
      <c r="F5532" s="1"/>
    </row>
    <row r="5533" spans="5:6">
      <c r="E5533" s="1"/>
      <c r="F5533" s="1"/>
    </row>
    <row r="5534" spans="5:6">
      <c r="E5534" s="1"/>
      <c r="F5534" s="1"/>
    </row>
    <row r="5535" spans="5:6">
      <c r="E5535" s="1"/>
      <c r="F5535" s="1"/>
    </row>
    <row r="5536" spans="5:6">
      <c r="E5536" s="1"/>
      <c r="F5536" s="1"/>
    </row>
    <row r="5537" spans="5:6">
      <c r="E5537" s="1"/>
      <c r="F5537" s="1"/>
    </row>
    <row r="5538" spans="5:6">
      <c r="E5538" s="1"/>
      <c r="F5538" s="1"/>
    </row>
    <row r="5539" spans="5:6">
      <c r="E5539" s="1"/>
      <c r="F5539" s="1"/>
    </row>
    <row r="5540" spans="5:6">
      <c r="E5540" s="1"/>
      <c r="F5540" s="1"/>
    </row>
    <row r="5541" spans="5:6">
      <c r="E5541" s="1"/>
      <c r="F5541" s="1"/>
    </row>
    <row r="5542" spans="5:6">
      <c r="E5542" s="1"/>
      <c r="F5542" s="1"/>
    </row>
    <row r="5543" spans="5:6">
      <c r="E5543" s="1"/>
      <c r="F5543" s="1"/>
    </row>
    <row r="5544" spans="5:6">
      <c r="E5544" s="1"/>
      <c r="F5544" s="1"/>
    </row>
    <row r="5545" spans="5:6">
      <c r="E5545" s="1"/>
      <c r="F5545" s="1"/>
    </row>
    <row r="5546" spans="5:6">
      <c r="E5546" s="1"/>
      <c r="F5546" s="1"/>
    </row>
    <row r="5547" spans="5:6">
      <c r="E5547" s="1"/>
      <c r="F5547" s="1"/>
    </row>
    <row r="5548" spans="5:6">
      <c r="E5548" s="1"/>
      <c r="F5548" s="1"/>
    </row>
    <row r="5549" spans="5:6">
      <c r="E5549" s="1"/>
      <c r="F5549" s="1"/>
    </row>
    <row r="5550" spans="5:6">
      <c r="E5550" s="1"/>
      <c r="F5550" s="1"/>
    </row>
    <row r="5551" spans="5:6">
      <c r="E5551" s="1"/>
      <c r="F5551" s="1"/>
    </row>
    <row r="5552" spans="5:6">
      <c r="E5552" s="1"/>
      <c r="F5552" s="1"/>
    </row>
    <row r="5553" spans="5:6">
      <c r="E5553" s="1"/>
      <c r="F5553" s="1"/>
    </row>
    <row r="5554" spans="5:6">
      <c r="E5554" s="1"/>
      <c r="F5554" s="1"/>
    </row>
    <row r="5555" spans="5:6">
      <c r="E5555" s="1"/>
      <c r="F5555" s="1"/>
    </row>
    <row r="5556" spans="5:6">
      <c r="E5556" s="1"/>
      <c r="F5556" s="1"/>
    </row>
    <row r="5557" spans="5:6">
      <c r="E5557" s="1"/>
      <c r="F5557" s="1"/>
    </row>
    <row r="5558" spans="5:6">
      <c r="E5558" s="1"/>
      <c r="F5558" s="1"/>
    </row>
    <row r="5559" spans="5:6">
      <c r="E5559" s="1"/>
      <c r="F5559" s="1"/>
    </row>
    <row r="5560" spans="5:6">
      <c r="E5560" s="1"/>
      <c r="F5560" s="1"/>
    </row>
    <row r="5561" spans="5:6">
      <c r="E5561" s="1"/>
      <c r="F5561" s="1"/>
    </row>
    <row r="5562" spans="5:6">
      <c r="E5562" s="1"/>
      <c r="F5562" s="1"/>
    </row>
    <row r="5563" spans="5:6">
      <c r="E5563" s="1"/>
      <c r="F5563" s="1"/>
    </row>
    <row r="5564" spans="5:6">
      <c r="E5564" s="1"/>
      <c r="F5564" s="1"/>
    </row>
    <row r="5565" spans="5:6">
      <c r="E5565" s="1"/>
      <c r="F5565" s="1"/>
    </row>
    <row r="5566" spans="5:6">
      <c r="E5566" s="1"/>
      <c r="F5566" s="1"/>
    </row>
    <row r="5567" spans="5:6">
      <c r="E5567" s="1"/>
      <c r="F5567" s="1"/>
    </row>
    <row r="5568" spans="5:6">
      <c r="E5568" s="1"/>
      <c r="F5568" s="1"/>
    </row>
    <row r="5569" spans="5:6">
      <c r="E5569" s="1"/>
      <c r="F5569" s="1"/>
    </row>
    <row r="5570" spans="5:6">
      <c r="E5570" s="1"/>
      <c r="F5570" s="1"/>
    </row>
    <row r="5571" spans="5:6">
      <c r="E5571" s="1"/>
      <c r="F5571" s="1"/>
    </row>
    <row r="5572" spans="5:6">
      <c r="E5572" s="1"/>
      <c r="F5572" s="1"/>
    </row>
    <row r="5573" spans="5:6">
      <c r="E5573" s="1"/>
      <c r="F5573" s="1"/>
    </row>
    <row r="5574" spans="5:6">
      <c r="E5574" s="1"/>
      <c r="F5574" s="1"/>
    </row>
    <row r="5575" spans="5:6">
      <c r="E5575" s="1"/>
      <c r="F5575" s="1"/>
    </row>
    <row r="5576" spans="5:6">
      <c r="E5576" s="1"/>
      <c r="F5576" s="1"/>
    </row>
    <row r="5577" spans="5:6">
      <c r="E5577" s="1"/>
      <c r="F5577" s="1"/>
    </row>
    <row r="5578" spans="5:6">
      <c r="E5578" s="1"/>
      <c r="F5578" s="1"/>
    </row>
    <row r="5579" spans="5:6">
      <c r="E5579" s="1"/>
      <c r="F5579" s="1"/>
    </row>
    <row r="5580" spans="5:6">
      <c r="E5580" s="1"/>
      <c r="F5580" s="1"/>
    </row>
    <row r="5581" spans="5:6">
      <c r="E5581" s="1"/>
      <c r="F5581" s="1"/>
    </row>
    <row r="5582" spans="5:6">
      <c r="E5582" s="1"/>
      <c r="F5582" s="1"/>
    </row>
    <row r="5583" spans="5:6">
      <c r="E5583" s="1"/>
      <c r="F5583" s="1"/>
    </row>
    <row r="5584" spans="5:6">
      <c r="E5584" s="1"/>
      <c r="F5584" s="1"/>
    </row>
    <row r="5585" spans="5:6">
      <c r="E5585" s="1"/>
      <c r="F5585" s="1"/>
    </row>
    <row r="5586" spans="5:6">
      <c r="E5586" s="1"/>
      <c r="F5586" s="1"/>
    </row>
    <row r="5587" spans="5:6">
      <c r="E5587" s="1"/>
      <c r="F5587" s="1"/>
    </row>
    <row r="5588" spans="5:6">
      <c r="E5588" s="1"/>
      <c r="F5588" s="1"/>
    </row>
    <row r="5589" spans="5:6">
      <c r="E5589" s="1"/>
      <c r="F5589" s="1"/>
    </row>
    <row r="5590" spans="5:6">
      <c r="E5590" s="1"/>
      <c r="F5590" s="1"/>
    </row>
    <row r="5591" spans="5:6">
      <c r="E5591" s="1"/>
      <c r="F5591" s="1"/>
    </row>
    <row r="5592" spans="5:6">
      <c r="E5592" s="1"/>
      <c r="F5592" s="1"/>
    </row>
    <row r="5593" spans="5:6">
      <c r="E5593" s="1"/>
      <c r="F5593" s="1"/>
    </row>
    <row r="5594" spans="5:6">
      <c r="E5594" s="1"/>
      <c r="F5594" s="1"/>
    </row>
    <row r="5595" spans="5:6">
      <c r="E5595" s="1"/>
      <c r="F5595" s="1"/>
    </row>
    <row r="5596" spans="5:6">
      <c r="E5596" s="1"/>
      <c r="F5596" s="1"/>
    </row>
    <row r="5597" spans="5:6">
      <c r="E5597" s="1"/>
      <c r="F5597" s="1"/>
    </row>
    <row r="5598" spans="5:6">
      <c r="E5598" s="1"/>
      <c r="F5598" s="1"/>
    </row>
    <row r="5599" spans="5:6">
      <c r="E5599" s="1"/>
      <c r="F5599" s="1"/>
    </row>
    <row r="5600" spans="5:6">
      <c r="E5600" s="1"/>
      <c r="F5600" s="1"/>
    </row>
    <row r="5601" spans="5:6">
      <c r="E5601" s="1"/>
      <c r="F5601" s="1"/>
    </row>
    <row r="5602" spans="5:6">
      <c r="E5602" s="1"/>
      <c r="F5602" s="1"/>
    </row>
    <row r="5603" spans="5:6">
      <c r="E5603" s="1"/>
      <c r="F5603" s="1"/>
    </row>
    <row r="5604" spans="5:6">
      <c r="E5604" s="1"/>
      <c r="F5604" s="1"/>
    </row>
    <row r="5605" spans="5:6">
      <c r="E5605" s="1"/>
      <c r="F5605" s="1"/>
    </row>
    <row r="5606" spans="5:6">
      <c r="E5606" s="1"/>
      <c r="F5606" s="1"/>
    </row>
    <row r="5607" spans="5:6">
      <c r="E5607" s="1"/>
      <c r="F5607" s="1"/>
    </row>
    <row r="5608" spans="5:6">
      <c r="E5608" s="1"/>
      <c r="F5608" s="1"/>
    </row>
    <row r="5609" spans="5:6">
      <c r="E5609" s="1"/>
      <c r="F5609" s="1"/>
    </row>
    <row r="5610" spans="5:6">
      <c r="E5610" s="1"/>
      <c r="F5610" s="1"/>
    </row>
    <row r="5611" spans="5:6">
      <c r="E5611" s="1"/>
      <c r="F5611" s="1"/>
    </row>
    <row r="5612" spans="5:6">
      <c r="E5612" s="1"/>
      <c r="F5612" s="1"/>
    </row>
    <row r="5613" spans="5:6">
      <c r="E5613" s="1"/>
      <c r="F5613" s="1"/>
    </row>
    <row r="5614" spans="5:6">
      <c r="E5614" s="1"/>
      <c r="F5614" s="1"/>
    </row>
    <row r="5615" spans="5:6">
      <c r="E5615" s="1"/>
      <c r="F5615" s="1"/>
    </row>
    <row r="5616" spans="5:6">
      <c r="E5616" s="1"/>
      <c r="F5616" s="1"/>
    </row>
    <row r="5617" spans="5:6">
      <c r="E5617" s="1"/>
      <c r="F5617" s="1"/>
    </row>
    <row r="5618" spans="5:6">
      <c r="E5618" s="1"/>
      <c r="F5618" s="1"/>
    </row>
    <row r="5619" spans="5:6">
      <c r="E5619" s="1"/>
      <c r="F5619" s="1"/>
    </row>
    <row r="5620" spans="5:6">
      <c r="E5620" s="1"/>
      <c r="F5620" s="1"/>
    </row>
    <row r="5621" spans="5:6">
      <c r="E5621" s="1"/>
      <c r="F5621" s="1"/>
    </row>
    <row r="5622" spans="5:6">
      <c r="E5622" s="1"/>
      <c r="F5622" s="1"/>
    </row>
    <row r="5623" spans="5:6">
      <c r="E5623" s="1"/>
      <c r="F5623" s="1"/>
    </row>
    <row r="5624" spans="5:6">
      <c r="E5624" s="1"/>
      <c r="F5624" s="1"/>
    </row>
    <row r="5625" spans="5:6">
      <c r="E5625" s="1"/>
      <c r="F5625" s="1"/>
    </row>
    <row r="5626" spans="5:6">
      <c r="E5626" s="1"/>
      <c r="F5626" s="1"/>
    </row>
    <row r="5627" spans="5:6">
      <c r="E5627" s="1"/>
      <c r="F5627" s="1"/>
    </row>
    <row r="5628" spans="5:6">
      <c r="E5628" s="1"/>
      <c r="F5628" s="1"/>
    </row>
    <row r="5629" spans="5:6">
      <c r="E5629" s="1"/>
      <c r="F5629" s="1"/>
    </row>
    <row r="5630" spans="5:6">
      <c r="E5630" s="1"/>
      <c r="F5630" s="1"/>
    </row>
    <row r="5631" spans="5:6">
      <c r="E5631" s="1"/>
      <c r="F5631" s="1"/>
    </row>
    <row r="5632" spans="5:6">
      <c r="E5632" s="1"/>
      <c r="F5632" s="1"/>
    </row>
    <row r="5633" spans="5:6">
      <c r="E5633" s="1"/>
      <c r="F5633" s="1"/>
    </row>
    <row r="5634" spans="5:6">
      <c r="E5634" s="1"/>
      <c r="F5634" s="1"/>
    </row>
    <row r="5635" spans="5:6">
      <c r="E5635" s="1"/>
      <c r="F5635" s="1"/>
    </row>
    <row r="5636" spans="5:6">
      <c r="E5636" s="1"/>
      <c r="F5636" s="1"/>
    </row>
    <row r="5637" spans="5:6">
      <c r="E5637" s="1"/>
      <c r="F5637" s="1"/>
    </row>
    <row r="5638" spans="5:6">
      <c r="E5638" s="1"/>
      <c r="F5638" s="1"/>
    </row>
    <row r="5639" spans="5:6">
      <c r="E5639" s="1"/>
      <c r="F5639" s="1"/>
    </row>
    <row r="5640" spans="5:6">
      <c r="E5640" s="1"/>
      <c r="F5640" s="1"/>
    </row>
    <row r="5641" spans="5:6">
      <c r="E5641" s="1"/>
      <c r="F5641" s="1"/>
    </row>
    <row r="5642" spans="5:6">
      <c r="E5642" s="1"/>
      <c r="F5642" s="1"/>
    </row>
    <row r="5643" spans="5:6">
      <c r="E5643" s="1"/>
      <c r="F5643" s="1"/>
    </row>
    <row r="5644" spans="5:6">
      <c r="E5644" s="1"/>
      <c r="F5644" s="1"/>
    </row>
    <row r="5645" spans="5:6">
      <c r="E5645" s="1"/>
      <c r="F5645" s="1"/>
    </row>
    <row r="5646" spans="5:6">
      <c r="E5646" s="1"/>
      <c r="F5646" s="1"/>
    </row>
    <row r="5647" spans="5:6">
      <c r="E5647" s="1"/>
      <c r="F5647" s="1"/>
    </row>
    <row r="5648" spans="5:6">
      <c r="E5648" s="1"/>
      <c r="F5648" s="1"/>
    </row>
    <row r="5649" spans="5:6">
      <c r="E5649" s="1"/>
      <c r="F5649" s="1"/>
    </row>
    <row r="5650" spans="5:6">
      <c r="E5650" s="1"/>
      <c r="F5650" s="1"/>
    </row>
    <row r="5651" spans="5:6">
      <c r="E5651" s="1"/>
      <c r="F5651" s="1"/>
    </row>
    <row r="5652" spans="5:6">
      <c r="E5652" s="1"/>
      <c r="F5652" s="1"/>
    </row>
    <row r="5653" spans="5:6">
      <c r="E5653" s="1"/>
      <c r="F5653" s="1"/>
    </row>
    <row r="5654" spans="5:6">
      <c r="E5654" s="1"/>
      <c r="F5654" s="1"/>
    </row>
    <row r="5655" spans="5:6">
      <c r="E5655" s="1"/>
      <c r="F5655" s="1"/>
    </row>
    <row r="5656" spans="5:6">
      <c r="E5656" s="1"/>
      <c r="F5656" s="1"/>
    </row>
    <row r="5657" spans="5:6">
      <c r="E5657" s="1"/>
      <c r="F5657" s="1"/>
    </row>
    <row r="5658" spans="5:6">
      <c r="E5658" s="1"/>
      <c r="F5658" s="1"/>
    </row>
    <row r="5659" spans="5:6">
      <c r="E5659" s="1"/>
      <c r="F5659" s="1"/>
    </row>
    <row r="5660" spans="5:6">
      <c r="E5660" s="1"/>
      <c r="F5660" s="1"/>
    </row>
    <row r="5661" spans="5:6">
      <c r="E5661" s="1"/>
      <c r="F5661" s="1"/>
    </row>
    <row r="5662" spans="5:6">
      <c r="E5662" s="1"/>
      <c r="F5662" s="1"/>
    </row>
    <row r="5663" spans="5:6">
      <c r="E5663" s="1"/>
      <c r="F5663" s="1"/>
    </row>
    <row r="5664" spans="5:6">
      <c r="E5664" s="1"/>
      <c r="F5664" s="1"/>
    </row>
    <row r="5665" spans="5:6">
      <c r="E5665" s="1"/>
      <c r="F5665" s="1"/>
    </row>
    <row r="5666" spans="5:6">
      <c r="E5666" s="1"/>
      <c r="F5666" s="1"/>
    </row>
    <row r="5667" spans="5:6">
      <c r="E5667" s="1"/>
      <c r="F5667" s="1"/>
    </row>
    <row r="5668" spans="5:6">
      <c r="E5668" s="1"/>
      <c r="F5668" s="1"/>
    </row>
    <row r="5669" spans="5:6">
      <c r="E5669" s="1"/>
      <c r="F5669" s="1"/>
    </row>
    <row r="5670" spans="5:6">
      <c r="E5670" s="1"/>
      <c r="F5670" s="1"/>
    </row>
    <row r="5671" spans="5:6">
      <c r="E5671" s="1"/>
      <c r="F5671" s="1"/>
    </row>
    <row r="5672" spans="5:6">
      <c r="E5672" s="1"/>
      <c r="F5672" s="1"/>
    </row>
    <row r="5673" spans="5:6">
      <c r="E5673" s="1"/>
      <c r="F5673" s="1"/>
    </row>
    <row r="5674" spans="5:6">
      <c r="E5674" s="1"/>
      <c r="F5674" s="1"/>
    </row>
    <row r="5675" spans="5:6">
      <c r="E5675" s="1"/>
      <c r="F5675" s="1"/>
    </row>
    <row r="5676" spans="5:6">
      <c r="E5676" s="1"/>
      <c r="F5676" s="1"/>
    </row>
    <row r="5677" spans="5:6">
      <c r="E5677" s="1"/>
      <c r="F5677" s="1"/>
    </row>
    <row r="5678" spans="5:6">
      <c r="E5678" s="1"/>
      <c r="F5678" s="1"/>
    </row>
    <row r="5679" spans="5:6">
      <c r="E5679" s="1"/>
      <c r="F5679" s="1"/>
    </row>
    <row r="5680" spans="5:6">
      <c r="E5680" s="1"/>
      <c r="F5680" s="1"/>
    </row>
    <row r="5681" spans="5:6">
      <c r="E5681" s="1"/>
      <c r="F5681" s="1"/>
    </row>
    <row r="5682" spans="5:6">
      <c r="E5682" s="1"/>
      <c r="F5682" s="1"/>
    </row>
    <row r="5683" spans="5:6">
      <c r="E5683" s="1"/>
      <c r="F5683" s="1"/>
    </row>
    <row r="5684" spans="5:6">
      <c r="E5684" s="1"/>
      <c r="F5684" s="1"/>
    </row>
    <row r="5685" spans="5:6">
      <c r="E5685" s="1"/>
      <c r="F5685" s="1"/>
    </row>
    <row r="5686" spans="5:6">
      <c r="E5686" s="1"/>
      <c r="F5686" s="1"/>
    </row>
    <row r="5687" spans="5:6">
      <c r="E5687" s="1"/>
      <c r="F5687" s="1"/>
    </row>
    <row r="5688" spans="5:6">
      <c r="E5688" s="1"/>
      <c r="F5688" s="1"/>
    </row>
    <row r="5689" spans="5:6">
      <c r="E5689" s="1"/>
      <c r="F5689" s="1"/>
    </row>
    <row r="5690" spans="5:6">
      <c r="E5690" s="1"/>
      <c r="F5690" s="1"/>
    </row>
    <row r="5691" spans="5:6">
      <c r="E5691" s="1"/>
      <c r="F5691" s="1"/>
    </row>
    <row r="5692" spans="5:6">
      <c r="E5692" s="1"/>
      <c r="F5692" s="1"/>
    </row>
    <row r="5693" spans="5:6">
      <c r="E5693" s="1"/>
      <c r="F5693" s="1"/>
    </row>
    <row r="5694" spans="5:6">
      <c r="E5694" s="1"/>
      <c r="F5694" s="1"/>
    </row>
    <row r="5695" spans="5:6">
      <c r="E5695" s="1"/>
      <c r="F5695" s="1"/>
    </row>
    <row r="5696" spans="5:6">
      <c r="E5696" s="1"/>
      <c r="F5696" s="1"/>
    </row>
    <row r="5697" spans="5:6">
      <c r="E5697" s="1"/>
      <c r="F5697" s="1"/>
    </row>
    <row r="5698" spans="5:6">
      <c r="E5698" s="1"/>
      <c r="F5698" s="1"/>
    </row>
    <row r="5699" spans="5:6">
      <c r="E5699" s="1"/>
      <c r="F5699" s="1"/>
    </row>
    <row r="5700" spans="5:6">
      <c r="E5700" s="1"/>
      <c r="F5700" s="1"/>
    </row>
    <row r="5701" spans="5:6">
      <c r="E5701" s="1"/>
      <c r="F5701" s="1"/>
    </row>
    <row r="5702" spans="5:6">
      <c r="E5702" s="1"/>
      <c r="F5702" s="1"/>
    </row>
    <row r="5703" spans="5:6">
      <c r="E5703" s="1"/>
      <c r="F5703" s="1"/>
    </row>
    <row r="5704" spans="5:6">
      <c r="E5704" s="1"/>
      <c r="F5704" s="1"/>
    </row>
    <row r="5705" spans="5:6">
      <c r="E5705" s="1"/>
      <c r="F5705" s="1"/>
    </row>
    <row r="5706" spans="5:6">
      <c r="E5706" s="1"/>
      <c r="F5706" s="1"/>
    </row>
    <row r="5707" spans="5:6">
      <c r="E5707" s="1"/>
      <c r="F5707" s="1"/>
    </row>
    <row r="5708" spans="5:6">
      <c r="E5708" s="1"/>
      <c r="F5708" s="1"/>
    </row>
    <row r="5709" spans="5:6">
      <c r="E5709" s="1"/>
      <c r="F5709" s="1"/>
    </row>
    <row r="5710" spans="5:6">
      <c r="E5710" s="1"/>
      <c r="F5710" s="1"/>
    </row>
    <row r="5711" spans="5:6">
      <c r="E5711" s="1"/>
      <c r="F5711" s="1"/>
    </row>
    <row r="5712" spans="5:6">
      <c r="E5712" s="1"/>
      <c r="F5712" s="1"/>
    </row>
    <row r="5713" spans="5:6">
      <c r="E5713" s="1"/>
      <c r="F5713" s="1"/>
    </row>
    <row r="5714" spans="5:6">
      <c r="E5714" s="1"/>
      <c r="F5714" s="1"/>
    </row>
    <row r="5715" spans="5:6">
      <c r="E5715" s="1"/>
      <c r="F5715" s="1"/>
    </row>
    <row r="5716" spans="5:6">
      <c r="E5716" s="1"/>
      <c r="F5716" s="1"/>
    </row>
    <row r="5717" spans="5:6">
      <c r="E5717" s="1"/>
      <c r="F5717" s="1"/>
    </row>
    <row r="5718" spans="5:6">
      <c r="E5718" s="1"/>
      <c r="F5718" s="1"/>
    </row>
    <row r="5719" spans="5:6">
      <c r="E5719" s="1"/>
      <c r="F5719" s="1"/>
    </row>
    <row r="5720" spans="5:6">
      <c r="E5720" s="1"/>
      <c r="F5720" s="1"/>
    </row>
    <row r="5721" spans="5:6">
      <c r="E5721" s="1"/>
      <c r="F5721" s="1"/>
    </row>
    <row r="5722" spans="5:6">
      <c r="E5722" s="1"/>
      <c r="F5722" s="1"/>
    </row>
    <row r="5723" spans="5:6">
      <c r="E5723" s="1"/>
      <c r="F5723" s="1"/>
    </row>
    <row r="5724" spans="5:6">
      <c r="E5724" s="1"/>
      <c r="F5724" s="1"/>
    </row>
    <row r="5725" spans="5:6">
      <c r="E5725" s="1"/>
      <c r="F5725" s="1"/>
    </row>
    <row r="5726" spans="5:6">
      <c r="E5726" s="1"/>
      <c r="F5726" s="1"/>
    </row>
    <row r="5727" spans="5:6">
      <c r="E5727" s="1"/>
      <c r="F5727" s="1"/>
    </row>
    <row r="5728" spans="5:6">
      <c r="E5728" s="1"/>
      <c r="F5728" s="1"/>
    </row>
    <row r="5729" spans="5:6">
      <c r="E5729" s="1"/>
      <c r="F5729" s="1"/>
    </row>
    <row r="5730" spans="5:6">
      <c r="E5730" s="1"/>
      <c r="F5730" s="1"/>
    </row>
    <row r="5731" spans="5:6">
      <c r="E5731" s="1"/>
      <c r="F5731" s="1"/>
    </row>
    <row r="5732" spans="5:6">
      <c r="E5732" s="1"/>
      <c r="F5732" s="1"/>
    </row>
    <row r="5733" spans="5:6">
      <c r="E5733" s="1"/>
      <c r="F5733" s="1"/>
    </row>
    <row r="5734" spans="5:6">
      <c r="E5734" s="1"/>
      <c r="F5734" s="1"/>
    </row>
    <row r="5735" spans="5:6">
      <c r="E5735" s="1"/>
      <c r="F5735" s="1"/>
    </row>
    <row r="5736" spans="5:6">
      <c r="E5736" s="1"/>
      <c r="F5736" s="1"/>
    </row>
    <row r="5737" spans="5:6">
      <c r="E5737" s="1"/>
      <c r="F5737" s="1"/>
    </row>
    <row r="5738" spans="5:6">
      <c r="E5738" s="1"/>
      <c r="F5738" s="1"/>
    </row>
    <row r="5739" spans="5:6">
      <c r="E5739" s="1"/>
      <c r="F5739" s="1"/>
    </row>
    <row r="5740" spans="5:6">
      <c r="E5740" s="1"/>
      <c r="F5740" s="1"/>
    </row>
    <row r="5741" spans="5:6">
      <c r="E5741" s="1"/>
      <c r="F5741" s="1"/>
    </row>
    <row r="5742" spans="5:6">
      <c r="E5742" s="1"/>
      <c r="F5742" s="1"/>
    </row>
    <row r="5743" spans="5:6">
      <c r="E5743" s="1"/>
      <c r="F5743" s="1"/>
    </row>
    <row r="5744" spans="5:6">
      <c r="E5744" s="1"/>
      <c r="F5744" s="1"/>
    </row>
    <row r="5745" spans="5:6">
      <c r="E5745" s="1"/>
      <c r="F5745" s="1"/>
    </row>
    <row r="5746" spans="5:6">
      <c r="E5746" s="1"/>
      <c r="F5746" s="1"/>
    </row>
    <row r="5747" spans="5:6">
      <c r="E5747" s="1"/>
      <c r="F5747" s="1"/>
    </row>
    <row r="5748" spans="5:6">
      <c r="E5748" s="1"/>
      <c r="F5748" s="1"/>
    </row>
    <row r="5749" spans="5:6">
      <c r="E5749" s="1"/>
      <c r="F5749" s="1"/>
    </row>
    <row r="5750" spans="5:6">
      <c r="E5750" s="1"/>
      <c r="F5750" s="1"/>
    </row>
    <row r="5751" spans="5:6">
      <c r="E5751" s="1"/>
      <c r="F5751" s="1"/>
    </row>
    <row r="5752" spans="5:6">
      <c r="E5752" s="1"/>
      <c r="F5752" s="1"/>
    </row>
    <row r="5753" spans="5:6">
      <c r="E5753" s="1"/>
      <c r="F5753" s="1"/>
    </row>
    <row r="5754" spans="5:6">
      <c r="E5754" s="1"/>
      <c r="F5754" s="1"/>
    </row>
    <row r="5755" spans="5:6">
      <c r="E5755" s="1"/>
      <c r="F5755" s="1"/>
    </row>
    <row r="5756" spans="5:6">
      <c r="E5756" s="1"/>
      <c r="F5756" s="1"/>
    </row>
    <row r="5757" spans="5:6">
      <c r="E5757" s="1"/>
      <c r="F5757" s="1"/>
    </row>
    <row r="5758" spans="5:6">
      <c r="E5758" s="1"/>
      <c r="F5758" s="1"/>
    </row>
    <row r="5759" spans="5:6">
      <c r="E5759" s="1"/>
      <c r="F5759" s="1"/>
    </row>
    <row r="5760" spans="5:6">
      <c r="E5760" s="1"/>
      <c r="F5760" s="1"/>
    </row>
    <row r="5761" spans="5:6">
      <c r="E5761" s="1"/>
      <c r="F5761" s="1"/>
    </row>
    <row r="5762" spans="5:6">
      <c r="E5762" s="1"/>
      <c r="F5762" s="1"/>
    </row>
    <row r="5763" spans="5:6">
      <c r="E5763" s="1"/>
      <c r="F5763" s="1"/>
    </row>
    <row r="5764" spans="5:6">
      <c r="E5764" s="1"/>
      <c r="F5764" s="1"/>
    </row>
    <row r="5765" spans="5:6">
      <c r="E5765" s="1"/>
      <c r="F5765" s="1"/>
    </row>
    <row r="5766" spans="5:6">
      <c r="E5766" s="1"/>
      <c r="F5766" s="1"/>
    </row>
    <row r="5767" spans="5:6">
      <c r="E5767" s="1"/>
      <c r="F5767" s="1"/>
    </row>
    <row r="5768" spans="5:6">
      <c r="E5768" s="1"/>
      <c r="F5768" s="1"/>
    </row>
    <row r="5769" spans="5:6">
      <c r="E5769" s="1"/>
      <c r="F5769" s="1"/>
    </row>
    <row r="5770" spans="5:6">
      <c r="E5770" s="1"/>
      <c r="F5770" s="1"/>
    </row>
    <row r="5771" spans="5:6">
      <c r="E5771" s="1"/>
      <c r="F5771" s="1"/>
    </row>
    <row r="5772" spans="5:6">
      <c r="E5772" s="1"/>
      <c r="F5772" s="1"/>
    </row>
    <row r="5773" spans="5:6">
      <c r="E5773" s="1"/>
      <c r="F5773" s="1"/>
    </row>
    <row r="5774" spans="5:6">
      <c r="E5774" s="1"/>
      <c r="F5774" s="1"/>
    </row>
    <row r="5775" spans="5:6">
      <c r="E5775" s="1"/>
      <c r="F5775" s="1"/>
    </row>
    <row r="5776" spans="5:6">
      <c r="E5776" s="1"/>
      <c r="F5776" s="1"/>
    </row>
    <row r="5777" spans="5:6">
      <c r="E5777" s="1"/>
      <c r="F5777" s="1"/>
    </row>
    <row r="5778" spans="5:6">
      <c r="E5778" s="1"/>
      <c r="F5778" s="1"/>
    </row>
    <row r="5779" spans="5:6">
      <c r="E5779" s="1"/>
      <c r="F5779" s="1"/>
    </row>
    <row r="5780" spans="5:6">
      <c r="E5780" s="1"/>
      <c r="F5780" s="1"/>
    </row>
    <row r="5781" spans="5:6">
      <c r="E5781" s="1"/>
      <c r="F5781" s="1"/>
    </row>
    <row r="5782" spans="5:6">
      <c r="E5782" s="1"/>
      <c r="F5782" s="1"/>
    </row>
    <row r="5783" spans="5:6">
      <c r="E5783" s="1"/>
      <c r="F5783" s="1"/>
    </row>
    <row r="5784" spans="5:6">
      <c r="E5784" s="1"/>
      <c r="F5784" s="1"/>
    </row>
    <row r="5785" spans="5:6">
      <c r="E5785" s="1"/>
      <c r="F5785" s="1"/>
    </row>
    <row r="5786" spans="5:6">
      <c r="E5786" s="1"/>
      <c r="F5786" s="1"/>
    </row>
    <row r="5787" spans="5:6">
      <c r="E5787" s="1"/>
      <c r="F5787" s="1"/>
    </row>
    <row r="5788" spans="5:6">
      <c r="E5788" s="1"/>
      <c r="F5788" s="1"/>
    </row>
    <row r="5789" spans="5:6">
      <c r="E5789" s="1"/>
      <c r="F5789" s="1"/>
    </row>
    <row r="5790" spans="5:6">
      <c r="E5790" s="1"/>
      <c r="F5790" s="1"/>
    </row>
    <row r="5791" spans="5:6">
      <c r="E5791" s="1"/>
      <c r="F5791" s="1"/>
    </row>
    <row r="5792" spans="5:6">
      <c r="E5792" s="1"/>
      <c r="F5792" s="1"/>
    </row>
    <row r="5793" spans="5:6">
      <c r="E5793" s="1"/>
      <c r="F5793" s="1"/>
    </row>
    <row r="5794" spans="5:6">
      <c r="E5794" s="1"/>
      <c r="F5794" s="1"/>
    </row>
    <row r="5795" spans="5:6">
      <c r="E5795" s="1"/>
      <c r="F5795" s="1"/>
    </row>
    <row r="5796" spans="5:6">
      <c r="E5796" s="1"/>
      <c r="F5796" s="1"/>
    </row>
    <row r="5797" spans="5:6">
      <c r="E5797" s="1"/>
      <c r="F5797" s="1"/>
    </row>
    <row r="5798" spans="5:6">
      <c r="E5798" s="1"/>
      <c r="F5798" s="1"/>
    </row>
    <row r="5799" spans="5:6">
      <c r="E5799" s="1"/>
      <c r="F5799" s="1"/>
    </row>
    <row r="5800" spans="5:6">
      <c r="E5800" s="1"/>
      <c r="F5800" s="1"/>
    </row>
    <row r="5801" spans="5:6">
      <c r="E5801" s="1"/>
      <c r="F5801" s="1"/>
    </row>
    <row r="5802" spans="5:6">
      <c r="E5802" s="1"/>
      <c r="F5802" s="1"/>
    </row>
    <row r="5803" spans="5:6">
      <c r="E5803" s="1"/>
      <c r="F5803" s="1"/>
    </row>
    <row r="5804" spans="5:6">
      <c r="E5804" s="1"/>
      <c r="F5804" s="1"/>
    </row>
    <row r="5805" spans="5:6">
      <c r="E5805" s="1"/>
      <c r="F5805" s="1"/>
    </row>
    <row r="5806" spans="5:6">
      <c r="E5806" s="1"/>
      <c r="F5806" s="1"/>
    </row>
    <row r="5807" spans="5:6">
      <c r="E5807" s="1"/>
      <c r="F5807" s="1"/>
    </row>
    <row r="5808" spans="5:6">
      <c r="E5808" s="1"/>
      <c r="F5808" s="1"/>
    </row>
    <row r="5809" spans="5:6">
      <c r="E5809" s="1"/>
      <c r="F5809" s="1"/>
    </row>
    <row r="5810" spans="5:6">
      <c r="E5810" s="1"/>
      <c r="F5810" s="1"/>
    </row>
    <row r="5811" spans="5:6">
      <c r="E5811" s="1"/>
      <c r="F5811" s="1"/>
    </row>
    <row r="5812" spans="5:6">
      <c r="E5812" s="1"/>
      <c r="F5812" s="1"/>
    </row>
    <row r="5813" spans="5:6">
      <c r="E5813" s="1"/>
      <c r="F5813" s="1"/>
    </row>
    <row r="5814" spans="5:6">
      <c r="E5814" s="1"/>
      <c r="F5814" s="1"/>
    </row>
    <row r="5815" spans="5:6">
      <c r="E5815" s="1"/>
      <c r="F5815" s="1"/>
    </row>
    <row r="5816" spans="5:6">
      <c r="E5816" s="1"/>
      <c r="F5816" s="1"/>
    </row>
    <row r="5817" spans="5:6">
      <c r="E5817" s="1"/>
      <c r="F5817" s="1"/>
    </row>
    <row r="5818" spans="5:6">
      <c r="E5818" s="1"/>
      <c r="F5818" s="1"/>
    </row>
    <row r="5819" spans="5:6">
      <c r="E5819" s="1"/>
      <c r="F5819" s="1"/>
    </row>
    <row r="5820" spans="5:6">
      <c r="E5820" s="1"/>
      <c r="F5820" s="1"/>
    </row>
    <row r="5821" spans="5:6">
      <c r="E5821" s="1"/>
      <c r="F5821" s="1"/>
    </row>
    <row r="5822" spans="5:6">
      <c r="E5822" s="1"/>
      <c r="F5822" s="1"/>
    </row>
    <row r="5823" spans="5:6">
      <c r="E5823" s="1"/>
      <c r="F5823" s="1"/>
    </row>
    <row r="5824" spans="5:6">
      <c r="E5824" s="1"/>
      <c r="F5824" s="1"/>
    </row>
    <row r="5825" spans="5:6">
      <c r="E5825" s="1"/>
      <c r="F5825" s="1"/>
    </row>
    <row r="5826" spans="5:6">
      <c r="E5826" s="1"/>
      <c r="F5826" s="1"/>
    </row>
    <row r="5827" spans="5:6">
      <c r="E5827" s="1"/>
      <c r="F5827" s="1"/>
    </row>
    <row r="5828" spans="5:6">
      <c r="E5828" s="1"/>
      <c r="F5828" s="1"/>
    </row>
    <row r="5829" spans="5:6">
      <c r="E5829" s="1"/>
      <c r="F5829" s="1"/>
    </row>
    <row r="5830" spans="5:6">
      <c r="E5830" s="1"/>
      <c r="F5830" s="1"/>
    </row>
    <row r="5831" spans="5:6">
      <c r="E5831" s="1"/>
      <c r="F5831" s="1"/>
    </row>
    <row r="5832" spans="5:6">
      <c r="E5832" s="1"/>
      <c r="F5832" s="1"/>
    </row>
    <row r="5833" spans="5:6">
      <c r="E5833" s="1"/>
      <c r="F5833" s="1"/>
    </row>
    <row r="5834" spans="5:6">
      <c r="E5834" s="1"/>
      <c r="F5834" s="1"/>
    </row>
    <row r="5835" spans="5:6">
      <c r="E5835" s="1"/>
      <c r="F5835" s="1"/>
    </row>
    <row r="5836" spans="5:6">
      <c r="E5836" s="1"/>
      <c r="F5836" s="1"/>
    </row>
    <row r="5837" spans="5:6">
      <c r="E5837" s="1"/>
      <c r="F5837" s="1"/>
    </row>
    <row r="5838" spans="5:6">
      <c r="E5838" s="1"/>
      <c r="F5838" s="1"/>
    </row>
    <row r="5839" spans="5:6">
      <c r="E5839" s="1"/>
      <c r="F5839" s="1"/>
    </row>
    <row r="5840" spans="5:6">
      <c r="E5840" s="1"/>
      <c r="F5840" s="1"/>
    </row>
    <row r="5841" spans="5:6">
      <c r="E5841" s="1"/>
      <c r="F5841" s="1"/>
    </row>
    <row r="5842" spans="5:6">
      <c r="E5842" s="1"/>
      <c r="F5842" s="1"/>
    </row>
    <row r="5843" spans="5:6">
      <c r="E5843" s="1"/>
      <c r="F5843" s="1"/>
    </row>
    <row r="5844" spans="5:6">
      <c r="E5844" s="1"/>
      <c r="F5844" s="1"/>
    </row>
    <row r="5845" spans="5:6">
      <c r="E5845" s="1"/>
      <c r="F5845" s="1"/>
    </row>
    <row r="5846" spans="5:6">
      <c r="E5846" s="1"/>
      <c r="F5846" s="1"/>
    </row>
    <row r="5847" spans="5:6">
      <c r="E5847" s="1"/>
      <c r="F5847" s="1"/>
    </row>
    <row r="5848" spans="5:6">
      <c r="E5848" s="1"/>
      <c r="F5848" s="1"/>
    </row>
    <row r="5849" spans="5:6">
      <c r="E5849" s="1"/>
      <c r="F5849" s="1"/>
    </row>
    <row r="5850" spans="5:6">
      <c r="E5850" s="1"/>
      <c r="F5850" s="1"/>
    </row>
    <row r="5851" spans="5:6">
      <c r="E5851" s="1"/>
      <c r="F5851" s="1"/>
    </row>
    <row r="5852" spans="5:6">
      <c r="E5852" s="1"/>
      <c r="F5852" s="1"/>
    </row>
    <row r="5853" spans="5:6">
      <c r="E5853" s="1"/>
      <c r="F5853" s="1"/>
    </row>
    <row r="5854" spans="5:6">
      <c r="E5854" s="1"/>
      <c r="F5854" s="1"/>
    </row>
    <row r="5855" spans="5:6">
      <c r="E5855" s="1"/>
      <c r="F5855" s="1"/>
    </row>
    <row r="5856" spans="5:6">
      <c r="E5856" s="1"/>
      <c r="F5856" s="1"/>
    </row>
    <row r="5857" spans="5:6">
      <c r="E5857" s="1"/>
      <c r="F5857" s="1"/>
    </row>
    <row r="5858" spans="5:6">
      <c r="E5858" s="1"/>
      <c r="F5858" s="1"/>
    </row>
    <row r="5859" spans="5:6">
      <c r="E5859" s="1"/>
      <c r="F5859" s="1"/>
    </row>
    <row r="5860" spans="5:6">
      <c r="E5860" s="1"/>
      <c r="F5860" s="1"/>
    </row>
    <row r="5861" spans="5:6">
      <c r="E5861" s="1"/>
      <c r="F5861" s="1"/>
    </row>
    <row r="5862" spans="5:6">
      <c r="E5862" s="1"/>
      <c r="F5862" s="1"/>
    </row>
    <row r="5863" spans="5:6">
      <c r="E5863" s="1"/>
      <c r="F5863" s="1"/>
    </row>
    <row r="5864" spans="5:6">
      <c r="E5864" s="1"/>
      <c r="F5864" s="1"/>
    </row>
    <row r="5865" spans="5:6">
      <c r="E5865" s="1"/>
      <c r="F5865" s="1"/>
    </row>
    <row r="5866" spans="5:6">
      <c r="E5866" s="1"/>
      <c r="F5866" s="1"/>
    </row>
    <row r="5867" spans="5:6">
      <c r="E5867" s="1"/>
      <c r="F5867" s="1"/>
    </row>
    <row r="5868" spans="5:6">
      <c r="E5868" s="1"/>
      <c r="F5868" s="1"/>
    </row>
    <row r="5869" spans="5:6">
      <c r="E5869" s="1"/>
      <c r="F5869" s="1"/>
    </row>
    <row r="5870" spans="5:6">
      <c r="E5870" s="1"/>
      <c r="F5870" s="1"/>
    </row>
    <row r="5871" spans="5:6">
      <c r="E5871" s="1"/>
      <c r="F5871" s="1"/>
    </row>
    <row r="5872" spans="5:6">
      <c r="E5872" s="1"/>
      <c r="F5872" s="1"/>
    </row>
    <row r="5873" spans="5:6">
      <c r="E5873" s="1"/>
      <c r="F5873" s="1"/>
    </row>
    <row r="5874" spans="5:6">
      <c r="E5874" s="1"/>
      <c r="F5874" s="1"/>
    </row>
    <row r="5875" spans="5:6">
      <c r="E5875" s="1"/>
      <c r="F5875" s="1"/>
    </row>
    <row r="5876" spans="5:6">
      <c r="E5876" s="1"/>
      <c r="F5876" s="1"/>
    </row>
    <row r="5877" spans="5:6">
      <c r="E5877" s="1"/>
      <c r="F5877" s="1"/>
    </row>
    <row r="5878" spans="5:6">
      <c r="E5878" s="1"/>
      <c r="F5878" s="1"/>
    </row>
    <row r="5879" spans="5:6">
      <c r="E5879" s="1"/>
      <c r="F5879" s="1"/>
    </row>
    <row r="5880" spans="5:6">
      <c r="E5880" s="1"/>
      <c r="F5880" s="1"/>
    </row>
    <row r="5881" spans="5:6">
      <c r="E5881" s="1"/>
      <c r="F5881" s="1"/>
    </row>
    <row r="5882" spans="5:6">
      <c r="E5882" s="1"/>
      <c r="F5882" s="1"/>
    </row>
    <row r="5883" spans="5:6">
      <c r="E5883" s="1"/>
      <c r="F5883" s="1"/>
    </row>
    <row r="5884" spans="5:6">
      <c r="E5884" s="1"/>
      <c r="F5884" s="1"/>
    </row>
    <row r="5885" spans="5:6">
      <c r="E5885" s="1"/>
      <c r="F5885" s="1"/>
    </row>
    <row r="5886" spans="5:6">
      <c r="E5886" s="1"/>
      <c r="F5886" s="1"/>
    </row>
    <row r="5887" spans="5:6">
      <c r="E5887" s="1"/>
      <c r="F5887" s="1"/>
    </row>
    <row r="5888" spans="5:6">
      <c r="E5888" s="1"/>
      <c r="F5888" s="1"/>
    </row>
    <row r="5889" spans="5:6">
      <c r="E5889" s="1"/>
      <c r="F5889" s="1"/>
    </row>
    <row r="5890" spans="5:6">
      <c r="E5890" s="1"/>
      <c r="F5890" s="1"/>
    </row>
    <row r="5891" spans="5:6">
      <c r="E5891" s="1"/>
      <c r="F5891" s="1"/>
    </row>
    <row r="5892" spans="5:6">
      <c r="E5892" s="1"/>
      <c r="F5892" s="1"/>
    </row>
    <row r="5893" spans="5:6">
      <c r="E5893" s="1"/>
      <c r="F5893" s="1"/>
    </row>
    <row r="5894" spans="5:6">
      <c r="E5894" s="1"/>
      <c r="F5894" s="1"/>
    </row>
    <row r="5895" spans="5:6">
      <c r="E5895" s="1"/>
      <c r="F5895" s="1"/>
    </row>
    <row r="5896" spans="5:6">
      <c r="E5896" s="1"/>
      <c r="F5896" s="1"/>
    </row>
    <row r="5897" spans="5:6">
      <c r="E5897" s="1"/>
      <c r="F5897" s="1"/>
    </row>
    <row r="5898" spans="5:6">
      <c r="E5898" s="1"/>
      <c r="F5898" s="1"/>
    </row>
    <row r="5899" spans="5:6">
      <c r="E5899" s="1"/>
      <c r="F5899" s="1"/>
    </row>
    <row r="5900" spans="5:6">
      <c r="E5900" s="1"/>
      <c r="F5900" s="1"/>
    </row>
    <row r="5901" spans="5:6">
      <c r="E5901" s="1"/>
      <c r="F5901" s="1"/>
    </row>
    <row r="5902" spans="5:6">
      <c r="E5902" s="1"/>
      <c r="F5902" s="1"/>
    </row>
    <row r="5903" spans="5:6">
      <c r="E5903" s="1"/>
      <c r="F5903" s="1"/>
    </row>
    <row r="5904" spans="5:6">
      <c r="E5904" s="1"/>
      <c r="F5904" s="1"/>
    </row>
    <row r="5905" spans="5:6">
      <c r="E5905" s="1"/>
      <c r="F5905" s="1"/>
    </row>
    <row r="5906" spans="5:6">
      <c r="E5906" s="1"/>
      <c r="F5906" s="1"/>
    </row>
    <row r="5907" spans="5:6">
      <c r="E5907" s="1"/>
      <c r="F5907" s="1"/>
    </row>
    <row r="5908" spans="5:6">
      <c r="E5908" s="1"/>
      <c r="F5908" s="1"/>
    </row>
    <row r="5909" spans="5:6">
      <c r="E5909" s="1"/>
      <c r="F5909" s="1"/>
    </row>
    <row r="5910" spans="5:6">
      <c r="E5910" s="1"/>
      <c r="F5910" s="1"/>
    </row>
    <row r="5911" spans="5:6">
      <c r="E5911" s="1"/>
      <c r="F5911" s="1"/>
    </row>
    <row r="5912" spans="5:6">
      <c r="E5912" s="1"/>
      <c r="F5912" s="1"/>
    </row>
    <row r="5913" spans="5:6">
      <c r="E5913" s="1"/>
      <c r="F5913" s="1"/>
    </row>
    <row r="5914" spans="5:6">
      <c r="E5914" s="1"/>
      <c r="F5914" s="1"/>
    </row>
    <row r="5915" spans="5:6">
      <c r="E5915" s="1"/>
      <c r="F5915" s="1"/>
    </row>
    <row r="5916" spans="5:6">
      <c r="E5916" s="1"/>
      <c r="F5916" s="1"/>
    </row>
    <row r="5917" spans="5:6">
      <c r="E5917" s="1"/>
      <c r="F5917" s="1"/>
    </row>
    <row r="5918" spans="5:6">
      <c r="E5918" s="1"/>
      <c r="F5918" s="1"/>
    </row>
    <row r="5919" spans="5:6">
      <c r="E5919" s="1"/>
      <c r="F5919" s="1"/>
    </row>
    <row r="5920" spans="5:6">
      <c r="E5920" s="1"/>
      <c r="F5920" s="1"/>
    </row>
    <row r="5921" spans="5:6">
      <c r="E5921" s="1"/>
      <c r="F5921" s="1"/>
    </row>
    <row r="5922" spans="5:6">
      <c r="E5922" s="1"/>
      <c r="F5922" s="1"/>
    </row>
    <row r="5923" spans="5:6">
      <c r="E5923" s="1"/>
      <c r="F5923" s="1"/>
    </row>
    <row r="5924" spans="5:6">
      <c r="E5924" s="1"/>
      <c r="F5924" s="1"/>
    </row>
    <row r="5925" spans="5:6">
      <c r="E5925" s="1"/>
      <c r="F5925" s="1"/>
    </row>
    <row r="5926" spans="5:6">
      <c r="E5926" s="1"/>
      <c r="F5926" s="1"/>
    </row>
    <row r="5927" spans="5:6">
      <c r="E5927" s="1"/>
      <c r="F5927" s="1"/>
    </row>
    <row r="5928" spans="5:6">
      <c r="E5928" s="1"/>
      <c r="F5928" s="1"/>
    </row>
    <row r="5929" spans="5:6">
      <c r="E5929" s="1"/>
      <c r="F5929" s="1"/>
    </row>
    <row r="5930" spans="5:6">
      <c r="E5930" s="1"/>
      <c r="F5930" s="1"/>
    </row>
    <row r="5931" spans="5:6">
      <c r="E5931" s="1"/>
      <c r="F5931" s="1"/>
    </row>
    <row r="5932" spans="5:6">
      <c r="E5932" s="1"/>
      <c r="F5932" s="1"/>
    </row>
    <row r="5933" spans="5:6">
      <c r="E5933" s="1"/>
      <c r="F5933" s="1"/>
    </row>
    <row r="5934" spans="5:6">
      <c r="E5934" s="1"/>
      <c r="F5934" s="1"/>
    </row>
    <row r="5935" spans="5:6">
      <c r="E5935" s="1"/>
      <c r="F5935" s="1"/>
    </row>
    <row r="5936" spans="5:6">
      <c r="E5936" s="1"/>
      <c r="F5936" s="1"/>
    </row>
    <row r="5937" spans="5:6">
      <c r="E5937" s="1"/>
      <c r="F5937" s="1"/>
    </row>
    <row r="5938" spans="5:6">
      <c r="E5938" s="1"/>
      <c r="F5938" s="1"/>
    </row>
    <row r="5939" spans="5:6">
      <c r="E5939" s="1"/>
      <c r="F5939" s="1"/>
    </row>
    <row r="5940" spans="5:6">
      <c r="E5940" s="1"/>
      <c r="F5940" s="1"/>
    </row>
    <row r="5941" spans="5:6">
      <c r="E5941" s="1"/>
      <c r="F5941" s="1"/>
    </row>
    <row r="5942" spans="5:6">
      <c r="E5942" s="1"/>
      <c r="F5942" s="1"/>
    </row>
    <row r="5943" spans="5:6">
      <c r="E5943" s="1"/>
      <c r="F5943" s="1"/>
    </row>
    <row r="5944" spans="5:6">
      <c r="E5944" s="1"/>
      <c r="F5944" s="1"/>
    </row>
    <row r="5945" spans="5:6">
      <c r="E5945" s="1"/>
      <c r="F5945" s="1"/>
    </row>
    <row r="5946" spans="5:6">
      <c r="E5946" s="1"/>
      <c r="F5946" s="1"/>
    </row>
    <row r="5947" spans="5:6">
      <c r="E5947" s="1"/>
      <c r="F5947" s="1"/>
    </row>
    <row r="5948" spans="5:6">
      <c r="E5948" s="1"/>
      <c r="F5948" s="1"/>
    </row>
    <row r="5949" spans="5:6">
      <c r="E5949" s="1"/>
      <c r="F5949" s="1"/>
    </row>
    <row r="5950" spans="5:6">
      <c r="E5950" s="1"/>
      <c r="F5950" s="1"/>
    </row>
    <row r="5951" spans="5:6">
      <c r="E5951" s="1"/>
      <c r="F5951" s="1"/>
    </row>
    <row r="5952" spans="5:6">
      <c r="E5952" s="1"/>
      <c r="F5952" s="1"/>
    </row>
    <row r="5953" spans="5:6">
      <c r="E5953" s="1"/>
      <c r="F5953" s="1"/>
    </row>
    <row r="5954" spans="5:6">
      <c r="E5954" s="1"/>
      <c r="F5954" s="1"/>
    </row>
    <row r="5955" spans="5:6">
      <c r="E5955" s="1"/>
      <c r="F5955" s="1"/>
    </row>
    <row r="5956" spans="5:6">
      <c r="E5956" s="1"/>
      <c r="F5956" s="1"/>
    </row>
    <row r="5957" spans="5:6">
      <c r="E5957" s="1"/>
      <c r="F5957" s="1"/>
    </row>
    <row r="5958" spans="5:6">
      <c r="E5958" s="1"/>
      <c r="F5958" s="1"/>
    </row>
    <row r="5959" spans="5:6">
      <c r="E5959" s="1"/>
      <c r="F5959" s="1"/>
    </row>
    <row r="5960" spans="5:6">
      <c r="E5960" s="1"/>
      <c r="F5960" s="1"/>
    </row>
    <row r="5961" spans="5:6">
      <c r="E5961" s="1"/>
      <c r="F5961" s="1"/>
    </row>
    <row r="5962" spans="5:6">
      <c r="E5962" s="1"/>
      <c r="F5962" s="1"/>
    </row>
    <row r="5963" spans="5:6">
      <c r="E5963" s="1"/>
      <c r="F5963" s="1"/>
    </row>
    <row r="5964" spans="5:6">
      <c r="E5964" s="1"/>
      <c r="F5964" s="1"/>
    </row>
    <row r="5965" spans="5:6">
      <c r="E5965" s="1"/>
      <c r="F5965" s="1"/>
    </row>
    <row r="5966" spans="5:6">
      <c r="E5966" s="1"/>
      <c r="F5966" s="1"/>
    </row>
    <row r="5967" spans="5:6">
      <c r="E5967" s="1"/>
      <c r="F5967" s="1"/>
    </row>
    <row r="5968" spans="5:6">
      <c r="E5968" s="1"/>
      <c r="F5968" s="1"/>
    </row>
    <row r="5969" spans="5:6">
      <c r="E5969" s="1"/>
      <c r="F5969" s="1"/>
    </row>
    <row r="5970" spans="5:6">
      <c r="E5970" s="1"/>
      <c r="F5970" s="1"/>
    </row>
    <row r="5971" spans="5:6">
      <c r="E5971" s="1"/>
      <c r="F5971" s="1"/>
    </row>
    <row r="5972" spans="5:6">
      <c r="E5972" s="1"/>
      <c r="F5972" s="1"/>
    </row>
    <row r="5973" spans="5:6">
      <c r="E5973" s="1"/>
      <c r="F5973" s="1"/>
    </row>
    <row r="5974" spans="5:6">
      <c r="E5974" s="1"/>
      <c r="F5974" s="1"/>
    </row>
    <row r="5975" spans="5:6">
      <c r="E5975" s="1"/>
      <c r="F5975" s="1"/>
    </row>
    <row r="5976" spans="5:6">
      <c r="E5976" s="1"/>
      <c r="F5976" s="1"/>
    </row>
    <row r="5977" spans="5:6">
      <c r="E5977" s="1"/>
      <c r="F5977" s="1"/>
    </row>
    <row r="5978" spans="5:6">
      <c r="E5978" s="1"/>
      <c r="F5978" s="1"/>
    </row>
    <row r="5979" spans="5:6">
      <c r="E5979" s="1"/>
      <c r="F5979" s="1"/>
    </row>
    <row r="5980" spans="5:6">
      <c r="E5980" s="1"/>
      <c r="F5980" s="1"/>
    </row>
    <row r="5981" spans="5:6">
      <c r="E5981" s="1"/>
      <c r="F5981" s="1"/>
    </row>
    <row r="5982" spans="5:6">
      <c r="E5982" s="1"/>
      <c r="F5982" s="1"/>
    </row>
    <row r="5983" spans="5:6">
      <c r="E5983" s="1"/>
      <c r="F5983" s="1"/>
    </row>
    <row r="5984" spans="5:6">
      <c r="E5984" s="1"/>
      <c r="F5984" s="1"/>
    </row>
    <row r="5985" spans="5:6">
      <c r="E5985" s="1"/>
      <c r="F5985" s="1"/>
    </row>
    <row r="5986" spans="5:6">
      <c r="E5986" s="1"/>
      <c r="F5986" s="1"/>
    </row>
    <row r="5987" spans="5:6">
      <c r="E5987" s="1"/>
      <c r="F5987" s="1"/>
    </row>
    <row r="5988" spans="5:6">
      <c r="E5988" s="1"/>
      <c r="F5988" s="1"/>
    </row>
    <row r="5989" spans="5:6">
      <c r="E5989" s="1"/>
      <c r="F5989" s="1"/>
    </row>
    <row r="5990" spans="5:6">
      <c r="E5990" s="1"/>
      <c r="F5990" s="1"/>
    </row>
    <row r="5991" spans="5:6">
      <c r="E5991" s="1"/>
      <c r="F5991" s="1"/>
    </row>
    <row r="5992" spans="5:6">
      <c r="E5992" s="1"/>
      <c r="F5992" s="1"/>
    </row>
    <row r="5993" spans="5:6">
      <c r="E5993" s="1"/>
      <c r="F5993" s="1"/>
    </row>
    <row r="5994" spans="5:6">
      <c r="E5994" s="1"/>
      <c r="F5994" s="1"/>
    </row>
    <row r="5995" spans="5:6">
      <c r="E5995" s="1"/>
      <c r="F5995" s="1"/>
    </row>
    <row r="5996" spans="5:6">
      <c r="E5996" s="1"/>
      <c r="F5996" s="1"/>
    </row>
    <row r="5997" spans="5:6">
      <c r="E5997" s="1"/>
      <c r="F5997" s="1"/>
    </row>
    <row r="5998" spans="5:6">
      <c r="E5998" s="1"/>
      <c r="F5998" s="1"/>
    </row>
    <row r="5999" spans="5:6">
      <c r="E5999" s="1"/>
      <c r="F5999" s="1"/>
    </row>
    <row r="6000" spans="5:6">
      <c r="E6000" s="1"/>
      <c r="F6000" s="1"/>
    </row>
    <row r="6001" spans="5:6">
      <c r="E6001" s="1"/>
      <c r="F6001" s="1"/>
    </row>
    <row r="6002" spans="5:6">
      <c r="E6002" s="1"/>
      <c r="F6002" s="1"/>
    </row>
    <row r="6003" spans="5:6">
      <c r="E6003" s="1"/>
      <c r="F6003" s="1"/>
    </row>
    <row r="6004" spans="5:6">
      <c r="E6004" s="1"/>
      <c r="F6004" s="1"/>
    </row>
    <row r="6005" spans="5:6">
      <c r="E6005" s="1"/>
      <c r="F6005" s="1"/>
    </row>
    <row r="6006" spans="5:6">
      <c r="E6006" s="1"/>
      <c r="F6006" s="1"/>
    </row>
    <row r="6007" spans="5:6">
      <c r="E6007" s="1"/>
      <c r="F6007" s="1"/>
    </row>
    <row r="6008" spans="5:6">
      <c r="E6008" s="1"/>
      <c r="F6008" s="1"/>
    </row>
    <row r="6009" spans="5:6">
      <c r="E6009" s="1"/>
      <c r="F6009" s="1"/>
    </row>
    <row r="6010" spans="5:6">
      <c r="E6010" s="1"/>
      <c r="F6010" s="1"/>
    </row>
    <row r="6011" spans="5:6">
      <c r="E6011" s="1"/>
      <c r="F6011" s="1"/>
    </row>
    <row r="6012" spans="5:6">
      <c r="E6012" s="1"/>
      <c r="F6012" s="1"/>
    </row>
    <row r="6013" spans="5:6">
      <c r="E6013" s="1"/>
      <c r="F6013" s="1"/>
    </row>
    <row r="6014" spans="5:6">
      <c r="E6014" s="1"/>
      <c r="F6014" s="1"/>
    </row>
    <row r="6015" spans="5:6">
      <c r="E6015" s="1"/>
      <c r="F6015" s="1"/>
    </row>
    <row r="6016" spans="5:6">
      <c r="E6016" s="1"/>
      <c r="F6016" s="1"/>
    </row>
    <row r="6017" spans="5:6">
      <c r="E6017" s="1"/>
      <c r="F6017" s="1"/>
    </row>
    <row r="6018" spans="5:6">
      <c r="E6018" s="1"/>
      <c r="F6018" s="1"/>
    </row>
    <row r="6019" spans="5:6">
      <c r="E6019" s="1"/>
      <c r="F6019" s="1"/>
    </row>
    <row r="6020" spans="5:6">
      <c r="E6020" s="1"/>
      <c r="F6020" s="1"/>
    </row>
    <row r="6021" spans="5:6">
      <c r="E6021" s="1"/>
      <c r="F6021" s="1"/>
    </row>
    <row r="6022" spans="5:6">
      <c r="E6022" s="1"/>
      <c r="F6022" s="1"/>
    </row>
    <row r="6023" spans="5:6">
      <c r="E6023" s="1"/>
      <c r="F6023" s="1"/>
    </row>
    <row r="6024" spans="5:6">
      <c r="E6024" s="1"/>
      <c r="F6024" s="1"/>
    </row>
    <row r="6025" spans="5:6">
      <c r="E6025" s="1"/>
      <c r="F6025" s="1"/>
    </row>
    <row r="6026" spans="5:6">
      <c r="E6026" s="1"/>
      <c r="F6026" s="1"/>
    </row>
    <row r="6027" spans="5:6">
      <c r="E6027" s="1"/>
      <c r="F6027" s="1"/>
    </row>
    <row r="6028" spans="5:6">
      <c r="E6028" s="1"/>
      <c r="F6028" s="1"/>
    </row>
    <row r="6029" spans="5:6">
      <c r="E6029" s="1"/>
      <c r="F6029" s="1"/>
    </row>
    <row r="6030" spans="5:6">
      <c r="E6030" s="1"/>
      <c r="F6030" s="1"/>
    </row>
    <row r="6031" spans="5:6">
      <c r="E6031" s="1"/>
      <c r="F6031" s="1"/>
    </row>
    <row r="6032" spans="5:6">
      <c r="E6032" s="1"/>
      <c r="F6032" s="1"/>
    </row>
    <row r="6033" spans="5:6">
      <c r="E6033" s="1"/>
      <c r="F6033" s="1"/>
    </row>
    <row r="6034" spans="5:6">
      <c r="E6034" s="1"/>
      <c r="F6034" s="1"/>
    </row>
    <row r="6035" spans="5:6">
      <c r="E6035" s="1"/>
      <c r="F6035" s="1"/>
    </row>
    <row r="6036" spans="5:6">
      <c r="E6036" s="1"/>
      <c r="F6036" s="1"/>
    </row>
    <row r="6037" spans="5:6">
      <c r="E6037" s="1"/>
      <c r="F6037" s="1"/>
    </row>
    <row r="6038" spans="5:6">
      <c r="E6038" s="1"/>
      <c r="F6038" s="1"/>
    </row>
    <row r="6039" spans="5:6">
      <c r="E6039" s="1"/>
      <c r="F6039" s="1"/>
    </row>
    <row r="6040" spans="5:6">
      <c r="E6040" s="1"/>
      <c r="F6040" s="1"/>
    </row>
    <row r="6041" spans="5:6">
      <c r="E6041" s="1"/>
      <c r="F6041" s="1"/>
    </row>
    <row r="6042" spans="5:6">
      <c r="E6042" s="1"/>
      <c r="F6042" s="1"/>
    </row>
    <row r="6043" spans="5:6">
      <c r="E6043" s="1"/>
      <c r="F6043" s="1"/>
    </row>
    <row r="6044" spans="5:6">
      <c r="E6044" s="1"/>
      <c r="F6044" s="1"/>
    </row>
    <row r="6045" spans="5:6">
      <c r="E6045" s="1"/>
      <c r="F6045" s="1"/>
    </row>
    <row r="6046" spans="5:6">
      <c r="E6046" s="1"/>
      <c r="F6046" s="1"/>
    </row>
    <row r="6047" spans="5:6">
      <c r="E6047" s="1"/>
      <c r="F6047" s="1"/>
    </row>
    <row r="6048" spans="5:6">
      <c r="E6048" s="1"/>
      <c r="F6048" s="1"/>
    </row>
    <row r="6049" spans="5:6">
      <c r="E6049" s="1"/>
      <c r="F6049" s="1"/>
    </row>
    <row r="6050" spans="5:6">
      <c r="E6050" s="1"/>
      <c r="F6050" s="1"/>
    </row>
    <row r="6051" spans="5:6">
      <c r="E6051" s="1"/>
      <c r="F6051" s="1"/>
    </row>
    <row r="6052" spans="5:6">
      <c r="E6052" s="1"/>
      <c r="F6052" s="1"/>
    </row>
    <row r="6053" spans="5:6">
      <c r="E6053" s="1"/>
      <c r="F6053" s="1"/>
    </row>
    <row r="6054" spans="5:6">
      <c r="E6054" s="1"/>
      <c r="F6054" s="1"/>
    </row>
    <row r="6055" spans="5:6">
      <c r="E6055" s="1"/>
      <c r="F6055" s="1"/>
    </row>
    <row r="6056" spans="5:6">
      <c r="E6056" s="1"/>
      <c r="F6056" s="1"/>
    </row>
    <row r="6057" spans="5:6">
      <c r="E6057" s="1"/>
      <c r="F6057" s="1"/>
    </row>
    <row r="6058" spans="5:6">
      <c r="E6058" s="1"/>
      <c r="F6058" s="1"/>
    </row>
    <row r="6059" spans="5:6">
      <c r="E6059" s="1"/>
      <c r="F6059" s="1"/>
    </row>
    <row r="6060" spans="5:6">
      <c r="E6060" s="1"/>
      <c r="F6060" s="1"/>
    </row>
    <row r="6061" spans="5:6">
      <c r="E6061" s="1"/>
      <c r="F6061" s="1"/>
    </row>
    <row r="6062" spans="5:6">
      <c r="E6062" s="1"/>
      <c r="F6062" s="1"/>
    </row>
    <row r="6063" spans="5:6">
      <c r="E6063" s="1"/>
      <c r="F6063" s="1"/>
    </row>
    <row r="6064" spans="5:6">
      <c r="E6064" s="1"/>
      <c r="F6064" s="1"/>
    </row>
    <row r="6065" spans="5:6">
      <c r="E6065" s="1"/>
      <c r="F6065" s="1"/>
    </row>
    <row r="6066" spans="5:6">
      <c r="E6066" s="1"/>
      <c r="F6066" s="1"/>
    </row>
    <row r="6067" spans="5:6">
      <c r="E6067" s="1"/>
      <c r="F6067" s="1"/>
    </row>
    <row r="6068" spans="5:6">
      <c r="E6068" s="1"/>
      <c r="F6068" s="1"/>
    </row>
    <row r="6069" spans="5:6">
      <c r="E6069" s="1"/>
      <c r="F6069" s="1"/>
    </row>
    <row r="6070" spans="5:6">
      <c r="E6070" s="1"/>
      <c r="F6070" s="1"/>
    </row>
    <row r="6071" spans="5:6">
      <c r="E6071" s="1"/>
      <c r="F6071" s="1"/>
    </row>
    <row r="6072" spans="5:6">
      <c r="E6072" s="1"/>
      <c r="F6072" s="1"/>
    </row>
    <row r="6073" spans="5:6">
      <c r="E6073" s="1"/>
      <c r="F6073" s="1"/>
    </row>
    <row r="6074" spans="5:6">
      <c r="E6074" s="1"/>
      <c r="F6074" s="1"/>
    </row>
    <row r="6075" spans="5:6">
      <c r="E6075" s="1"/>
      <c r="F6075" s="1"/>
    </row>
    <row r="6076" spans="5:6">
      <c r="E6076" s="1"/>
      <c r="F6076" s="1"/>
    </row>
    <row r="6077" spans="5:6">
      <c r="E6077" s="1"/>
      <c r="F6077" s="1"/>
    </row>
    <row r="6078" spans="5:6">
      <c r="E6078" s="1"/>
      <c r="F6078" s="1"/>
    </row>
    <row r="6079" spans="5:6">
      <c r="E6079" s="1"/>
      <c r="F6079" s="1"/>
    </row>
    <row r="6080" spans="5:6">
      <c r="E6080" s="1"/>
      <c r="F6080" s="1"/>
    </row>
    <row r="6081" spans="5:6">
      <c r="E6081" s="1"/>
      <c r="F6081" s="1"/>
    </row>
    <row r="6082" spans="5:6">
      <c r="E6082" s="1"/>
      <c r="F6082" s="1"/>
    </row>
    <row r="6083" spans="5:6">
      <c r="E6083" s="1"/>
      <c r="F6083" s="1"/>
    </row>
    <row r="6084" spans="5:6">
      <c r="E6084" s="1"/>
      <c r="F6084" s="1"/>
    </row>
    <row r="6085" spans="5:6">
      <c r="E6085" s="1"/>
      <c r="F6085" s="1"/>
    </row>
    <row r="6086" spans="5:6">
      <c r="E6086" s="1"/>
      <c r="F6086" s="1"/>
    </row>
    <row r="6087" spans="5:6">
      <c r="E6087" s="1"/>
      <c r="F6087" s="1"/>
    </row>
    <row r="6088" spans="5:6">
      <c r="E6088" s="1"/>
      <c r="F6088" s="1"/>
    </row>
    <row r="6089" spans="5:6">
      <c r="E6089" s="1"/>
      <c r="F6089" s="1"/>
    </row>
    <row r="6090" spans="5:6">
      <c r="E6090" s="1"/>
      <c r="F6090" s="1"/>
    </row>
    <row r="6091" spans="5:6">
      <c r="E6091" s="1"/>
      <c r="F6091" s="1"/>
    </row>
    <row r="6092" spans="5:6">
      <c r="E6092" s="1"/>
      <c r="F6092" s="1"/>
    </row>
    <row r="6093" spans="5:6">
      <c r="E6093" s="1"/>
      <c r="F6093" s="1"/>
    </row>
    <row r="6094" spans="5:6">
      <c r="E6094" s="1"/>
      <c r="F6094" s="1"/>
    </row>
    <row r="6095" spans="5:6">
      <c r="E6095" s="1"/>
      <c r="F6095" s="1"/>
    </row>
    <row r="6096" spans="5:6">
      <c r="E6096" s="1"/>
      <c r="F6096" s="1"/>
    </row>
    <row r="6097" spans="5:6">
      <c r="E6097" s="1"/>
      <c r="F6097" s="1"/>
    </row>
    <row r="6098" spans="5:6">
      <c r="E6098" s="1"/>
      <c r="F6098" s="1"/>
    </row>
    <row r="6099" spans="5:6">
      <c r="E6099" s="1"/>
      <c r="F6099" s="1"/>
    </row>
    <row r="6100" spans="5:6">
      <c r="E6100" s="1"/>
      <c r="F6100" s="1"/>
    </row>
    <row r="6101" spans="5:6">
      <c r="E6101" s="1"/>
      <c r="F6101" s="1"/>
    </row>
    <row r="6102" spans="5:6">
      <c r="E6102" s="1"/>
      <c r="F6102" s="1"/>
    </row>
    <row r="6103" spans="5:6">
      <c r="E6103" s="1"/>
      <c r="F6103" s="1"/>
    </row>
    <row r="6104" spans="5:6">
      <c r="E6104" s="1"/>
      <c r="F6104" s="1"/>
    </row>
    <row r="6105" spans="5:6">
      <c r="E6105" s="1"/>
      <c r="F6105" s="1"/>
    </row>
    <row r="6106" spans="5:6">
      <c r="E6106" s="1"/>
      <c r="F6106" s="1"/>
    </row>
    <row r="6107" spans="5:6">
      <c r="E6107" s="1"/>
      <c r="F6107" s="1"/>
    </row>
    <row r="6108" spans="5:6">
      <c r="E6108" s="1"/>
      <c r="F6108" s="1"/>
    </row>
    <row r="6109" spans="5:6">
      <c r="E6109" s="1"/>
      <c r="F6109" s="1"/>
    </row>
    <row r="6110" spans="5:6">
      <c r="E6110" s="1"/>
      <c r="F6110" s="1"/>
    </row>
    <row r="6111" spans="5:6">
      <c r="E6111" s="1"/>
      <c r="F6111" s="1"/>
    </row>
    <row r="6112" spans="5:6">
      <c r="E6112" s="1"/>
      <c r="F6112" s="1"/>
    </row>
    <row r="6113" spans="5:6">
      <c r="E6113" s="1"/>
      <c r="F6113" s="1"/>
    </row>
    <row r="6114" spans="5:6">
      <c r="E6114" s="1"/>
      <c r="F6114" s="1"/>
    </row>
    <row r="6115" spans="5:6">
      <c r="E6115" s="1"/>
      <c r="F6115" s="1"/>
    </row>
    <row r="6116" spans="5:6">
      <c r="E6116" s="1"/>
      <c r="F6116" s="1"/>
    </row>
    <row r="6117" spans="5:6">
      <c r="E6117" s="1"/>
      <c r="F6117" s="1"/>
    </row>
    <row r="6118" spans="5:6">
      <c r="E6118" s="1"/>
      <c r="F6118" s="1"/>
    </row>
    <row r="6119" spans="5:6">
      <c r="E6119" s="1"/>
      <c r="F6119" s="1"/>
    </row>
    <row r="6120" spans="5:6">
      <c r="E6120" s="1"/>
      <c r="F6120" s="1"/>
    </row>
    <row r="6121" spans="5:6">
      <c r="E6121" s="1"/>
      <c r="F6121" s="1"/>
    </row>
    <row r="6122" spans="5:6">
      <c r="E6122" s="1"/>
      <c r="F6122" s="1"/>
    </row>
    <row r="6123" spans="5:6">
      <c r="E6123" s="1"/>
      <c r="F6123" s="1"/>
    </row>
    <row r="6124" spans="5:6">
      <c r="E6124" s="1"/>
      <c r="F6124" s="1"/>
    </row>
    <row r="6125" spans="5:6">
      <c r="E6125" s="1"/>
      <c r="F6125" s="1"/>
    </row>
    <row r="6126" spans="5:6">
      <c r="E6126" s="1"/>
      <c r="F6126" s="1"/>
    </row>
    <row r="6127" spans="5:6">
      <c r="E6127" s="1"/>
      <c r="F6127" s="1"/>
    </row>
    <row r="6128" spans="5:6">
      <c r="E6128" s="1"/>
      <c r="F6128" s="1"/>
    </row>
    <row r="6129" spans="5:6">
      <c r="E6129" s="1"/>
      <c r="F6129" s="1"/>
    </row>
    <row r="6130" spans="5:6">
      <c r="E6130" s="1"/>
      <c r="F6130" s="1"/>
    </row>
    <row r="6131" spans="5:6">
      <c r="E6131" s="1"/>
      <c r="F6131" s="1"/>
    </row>
    <row r="6132" spans="5:6">
      <c r="E6132" s="1"/>
      <c r="F6132" s="1"/>
    </row>
    <row r="6133" spans="5:6">
      <c r="E6133" s="1"/>
      <c r="F6133" s="1"/>
    </row>
    <row r="6134" spans="5:6">
      <c r="E6134" s="1"/>
      <c r="F6134" s="1"/>
    </row>
    <row r="6135" spans="5:6">
      <c r="E6135" s="1"/>
      <c r="F6135" s="1"/>
    </row>
    <row r="6136" spans="5:6">
      <c r="E6136" s="1"/>
      <c r="F6136" s="1"/>
    </row>
    <row r="6137" spans="5:6">
      <c r="E6137" s="1"/>
      <c r="F6137" s="1"/>
    </row>
    <row r="6138" spans="5:6">
      <c r="E6138" s="1"/>
      <c r="F6138" s="1"/>
    </row>
    <row r="6139" spans="5:6">
      <c r="E6139" s="1"/>
      <c r="F6139" s="1"/>
    </row>
    <row r="6140" spans="5:6">
      <c r="E6140" s="1"/>
      <c r="F6140" s="1"/>
    </row>
    <row r="6141" spans="5:6">
      <c r="E6141" s="1"/>
      <c r="F6141" s="1"/>
    </row>
    <row r="6142" spans="5:6">
      <c r="E6142" s="1"/>
      <c r="F6142" s="1"/>
    </row>
    <row r="6143" spans="5:6">
      <c r="E6143" s="1"/>
      <c r="F6143" s="1"/>
    </row>
    <row r="6144" spans="5:6">
      <c r="E6144" s="1"/>
      <c r="F6144" s="1"/>
    </row>
    <row r="6145" spans="5:6">
      <c r="E6145" s="1"/>
      <c r="F6145" s="1"/>
    </row>
    <row r="6146" spans="5:6">
      <c r="E6146" s="1"/>
      <c r="F6146" s="1"/>
    </row>
    <row r="6147" spans="5:6">
      <c r="E6147" s="1"/>
      <c r="F6147" s="1"/>
    </row>
    <row r="6148" spans="5:6">
      <c r="E6148" s="1"/>
      <c r="F6148" s="1"/>
    </row>
    <row r="6149" spans="5:6">
      <c r="E6149" s="1"/>
      <c r="F6149" s="1"/>
    </row>
    <row r="6150" spans="5:6">
      <c r="E6150" s="1"/>
      <c r="F6150" s="1"/>
    </row>
    <row r="6151" spans="5:6">
      <c r="E6151" s="1"/>
      <c r="F6151" s="1"/>
    </row>
    <row r="6152" spans="5:6">
      <c r="E6152" s="1"/>
      <c r="F6152" s="1"/>
    </row>
    <row r="6153" spans="5:6">
      <c r="E6153" s="1"/>
      <c r="F6153" s="1"/>
    </row>
    <row r="6154" spans="5:6">
      <c r="E6154" s="1"/>
      <c r="F6154" s="1"/>
    </row>
    <row r="6155" spans="5:6">
      <c r="E6155" s="1"/>
      <c r="F6155" s="1"/>
    </row>
    <row r="6156" spans="5:6">
      <c r="E6156" s="1"/>
      <c r="F6156" s="1"/>
    </row>
    <row r="6157" spans="5:6">
      <c r="E6157" s="1"/>
      <c r="F6157" s="1"/>
    </row>
    <row r="6158" spans="5:6">
      <c r="E6158" s="1"/>
      <c r="F6158" s="1"/>
    </row>
    <row r="6159" spans="5:6">
      <c r="E6159" s="1"/>
      <c r="F6159" s="1"/>
    </row>
    <row r="6160" spans="5:6">
      <c r="E6160" s="1"/>
      <c r="F6160" s="1"/>
    </row>
    <row r="6161" spans="5:6">
      <c r="E6161" s="1"/>
      <c r="F6161" s="1"/>
    </row>
    <row r="6162" spans="5:6">
      <c r="E6162" s="1"/>
      <c r="F6162" s="1"/>
    </row>
    <row r="6163" spans="5:6">
      <c r="E6163" s="1"/>
      <c r="F6163" s="1"/>
    </row>
    <row r="6164" spans="5:6">
      <c r="E6164" s="1"/>
      <c r="F6164" s="1"/>
    </row>
    <row r="6165" spans="5:6">
      <c r="E6165" s="1"/>
      <c r="F6165" s="1"/>
    </row>
    <row r="6166" spans="5:6">
      <c r="E6166" s="1"/>
      <c r="F6166" s="1"/>
    </row>
    <row r="6167" spans="5:6">
      <c r="E6167" s="1"/>
      <c r="F6167" s="1"/>
    </row>
    <row r="6168" spans="5:6">
      <c r="E6168" s="1"/>
      <c r="F6168" s="1"/>
    </row>
    <row r="6169" spans="5:6">
      <c r="E6169" s="1"/>
      <c r="F6169" s="1"/>
    </row>
    <row r="6170" spans="5:6">
      <c r="E6170" s="1"/>
      <c r="F6170" s="1"/>
    </row>
    <row r="6171" spans="5:6">
      <c r="E6171" s="1"/>
      <c r="F6171" s="1"/>
    </row>
    <row r="6172" spans="5:6">
      <c r="E6172" s="1"/>
      <c r="F6172" s="1"/>
    </row>
    <row r="6173" spans="5:6">
      <c r="E6173" s="1"/>
      <c r="F6173" s="1"/>
    </row>
    <row r="6174" spans="5:6">
      <c r="E6174" s="1"/>
      <c r="F6174" s="1"/>
    </row>
    <row r="6175" spans="5:6">
      <c r="E6175" s="1"/>
      <c r="F6175" s="1"/>
    </row>
    <row r="6176" spans="5:6">
      <c r="E6176" s="1"/>
      <c r="F6176" s="1"/>
    </row>
    <row r="6177" spans="5:6">
      <c r="E6177" s="1"/>
      <c r="F6177" s="1"/>
    </row>
    <row r="6178" spans="5:6">
      <c r="E6178" s="1"/>
      <c r="F6178" s="1"/>
    </row>
    <row r="6179" spans="5:6">
      <c r="E6179" s="1"/>
      <c r="F6179" s="1"/>
    </row>
    <row r="6180" spans="5:6">
      <c r="E6180" s="1"/>
      <c r="F6180" s="1"/>
    </row>
    <row r="6181" spans="5:6">
      <c r="E6181" s="1"/>
      <c r="F6181" s="1"/>
    </row>
    <row r="6182" spans="5:6">
      <c r="E6182" s="1"/>
      <c r="F6182" s="1"/>
    </row>
    <row r="6183" spans="5:6">
      <c r="E6183" s="1"/>
      <c r="F6183" s="1"/>
    </row>
    <row r="6184" spans="5:6">
      <c r="E6184" s="1"/>
      <c r="F6184" s="1"/>
    </row>
    <row r="6185" spans="5:6">
      <c r="E6185" s="1"/>
      <c r="F6185" s="1"/>
    </row>
    <row r="6186" spans="5:6">
      <c r="E6186" s="1"/>
      <c r="F6186" s="1"/>
    </row>
    <row r="6187" spans="5:6">
      <c r="E6187" s="1"/>
      <c r="F6187" s="1"/>
    </row>
    <row r="6188" spans="5:6">
      <c r="E6188" s="1"/>
      <c r="F6188" s="1"/>
    </row>
    <row r="6189" spans="5:6">
      <c r="E6189" s="1"/>
      <c r="F6189" s="1"/>
    </row>
    <row r="6190" spans="5:6">
      <c r="E6190" s="1"/>
      <c r="F6190" s="1"/>
    </row>
    <row r="6191" spans="5:6">
      <c r="E6191" s="1"/>
      <c r="F6191" s="1"/>
    </row>
    <row r="6192" spans="5:6">
      <c r="E6192" s="1"/>
      <c r="F6192" s="1"/>
    </row>
    <row r="6193" spans="5:6">
      <c r="E6193" s="1"/>
      <c r="F6193" s="1"/>
    </row>
    <row r="6194" spans="5:6">
      <c r="E6194" s="1"/>
      <c r="F6194" s="1"/>
    </row>
    <row r="6195" spans="5:6">
      <c r="E6195" s="1"/>
      <c r="F6195" s="1"/>
    </row>
    <row r="6196" spans="5:6">
      <c r="E6196" s="1"/>
      <c r="F6196" s="1"/>
    </row>
    <row r="6197" spans="5:6">
      <c r="E6197" s="1"/>
      <c r="F6197" s="1"/>
    </row>
    <row r="6198" spans="5:6">
      <c r="E6198" s="1"/>
      <c r="F6198" s="1"/>
    </row>
    <row r="6199" spans="5:6">
      <c r="E6199" s="1"/>
      <c r="F6199" s="1"/>
    </row>
    <row r="6200" spans="5:6">
      <c r="E6200" s="1"/>
      <c r="F6200" s="1"/>
    </row>
    <row r="6201" spans="5:6">
      <c r="E6201" s="1"/>
      <c r="F6201" s="1"/>
    </row>
    <row r="6202" spans="5:6">
      <c r="E6202" s="1"/>
      <c r="F6202" s="1"/>
    </row>
    <row r="6203" spans="5:6">
      <c r="E6203" s="1"/>
      <c r="F6203" s="1"/>
    </row>
    <row r="6204" spans="5:6">
      <c r="E6204" s="1"/>
      <c r="F6204" s="1"/>
    </row>
    <row r="6205" spans="5:6">
      <c r="E6205" s="1"/>
      <c r="F6205" s="1"/>
    </row>
    <row r="6206" spans="5:6">
      <c r="E6206" s="1"/>
      <c r="F6206" s="1"/>
    </row>
    <row r="6207" spans="5:6">
      <c r="E6207" s="1"/>
      <c r="F6207" s="1"/>
    </row>
    <row r="6208" spans="5:6">
      <c r="E6208" s="1"/>
      <c r="F6208" s="1"/>
    </row>
    <row r="6209" spans="5:6">
      <c r="E6209" s="1"/>
      <c r="F6209" s="1"/>
    </row>
    <row r="6210" spans="5:6">
      <c r="E6210" s="1"/>
      <c r="F6210" s="1"/>
    </row>
    <row r="6211" spans="5:6">
      <c r="E6211" s="1"/>
      <c r="F6211" s="1"/>
    </row>
    <row r="6212" spans="5:6">
      <c r="E6212" s="1"/>
      <c r="F6212" s="1"/>
    </row>
    <row r="6213" spans="5:6">
      <c r="E6213" s="1"/>
      <c r="F6213" s="1"/>
    </row>
    <row r="6214" spans="5:6">
      <c r="E6214" s="1"/>
      <c r="F6214" s="1"/>
    </row>
    <row r="6215" spans="5:6">
      <c r="E6215" s="1"/>
      <c r="F6215" s="1"/>
    </row>
    <row r="6216" spans="5:6">
      <c r="E6216" s="1"/>
      <c r="F6216" s="1"/>
    </row>
    <row r="6217" spans="5:6">
      <c r="E6217" s="1"/>
      <c r="F6217" s="1"/>
    </row>
    <row r="6218" spans="5:6">
      <c r="E6218" s="1"/>
      <c r="F6218" s="1"/>
    </row>
    <row r="6219" spans="5:6">
      <c r="E6219" s="1"/>
      <c r="F6219" s="1"/>
    </row>
    <row r="6220" spans="5:6">
      <c r="E6220" s="1"/>
      <c r="F6220" s="1"/>
    </row>
    <row r="6221" spans="5:6">
      <c r="E6221" s="1"/>
      <c r="F6221" s="1"/>
    </row>
    <row r="6222" spans="5:6">
      <c r="E6222" s="1"/>
      <c r="F6222" s="1"/>
    </row>
    <row r="6223" spans="5:6">
      <c r="E6223" s="1"/>
      <c r="F6223" s="1"/>
    </row>
    <row r="6224" spans="5:6">
      <c r="E6224" s="1"/>
      <c r="F6224" s="1"/>
    </row>
    <row r="6225" spans="5:6">
      <c r="E6225" s="1"/>
      <c r="F6225" s="1"/>
    </row>
    <row r="6226" spans="5:6">
      <c r="E6226" s="1"/>
      <c r="F6226" s="1"/>
    </row>
    <row r="6227" spans="5:6">
      <c r="E6227" s="1"/>
      <c r="F6227" s="1"/>
    </row>
    <row r="6228" spans="5:6">
      <c r="E6228" s="1"/>
      <c r="F6228" s="1"/>
    </row>
    <row r="6229" spans="5:6">
      <c r="E6229" s="1"/>
      <c r="F6229" s="1"/>
    </row>
    <row r="6230" spans="5:6">
      <c r="E6230" s="1"/>
      <c r="F6230" s="1"/>
    </row>
    <row r="6231" spans="5:6">
      <c r="E6231" s="1"/>
      <c r="F6231" s="1"/>
    </row>
    <row r="6232" spans="5:6">
      <c r="E6232" s="1"/>
      <c r="F6232" s="1"/>
    </row>
    <row r="6233" spans="5:6">
      <c r="E6233" s="1"/>
      <c r="F6233" s="1"/>
    </row>
    <row r="6234" spans="5:6">
      <c r="E6234" s="1"/>
      <c r="F6234" s="1"/>
    </row>
    <row r="6235" spans="5:6">
      <c r="E6235" s="1"/>
      <c r="F6235" s="1"/>
    </row>
    <row r="6236" spans="5:6">
      <c r="E6236" s="1"/>
      <c r="F6236" s="1"/>
    </row>
    <row r="6237" spans="5:6">
      <c r="E6237" s="1"/>
      <c r="F6237" s="1"/>
    </row>
    <row r="6238" spans="5:6">
      <c r="E6238" s="1"/>
      <c r="F6238" s="1"/>
    </row>
    <row r="6239" spans="5:6">
      <c r="E6239" s="1"/>
      <c r="F6239" s="1"/>
    </row>
    <row r="6240" spans="5:6">
      <c r="E6240" s="1"/>
      <c r="F6240" s="1"/>
    </row>
    <row r="6241" spans="5:6">
      <c r="E6241" s="1"/>
      <c r="F6241" s="1"/>
    </row>
    <row r="6242" spans="5:6">
      <c r="E6242" s="1"/>
      <c r="F6242" s="1"/>
    </row>
    <row r="6243" spans="5:6">
      <c r="E6243" s="1"/>
      <c r="F6243" s="1"/>
    </row>
    <row r="6244" spans="5:6">
      <c r="E6244" s="1"/>
      <c r="F6244" s="1"/>
    </row>
    <row r="6245" spans="5:6">
      <c r="E6245" s="1"/>
      <c r="F6245" s="1"/>
    </row>
    <row r="6246" spans="5:6">
      <c r="E6246" s="1"/>
      <c r="F6246" s="1"/>
    </row>
    <row r="6247" spans="5:6">
      <c r="E6247" s="1"/>
      <c r="F6247" s="1"/>
    </row>
    <row r="6248" spans="5:6">
      <c r="E6248" s="1"/>
      <c r="F6248" s="1"/>
    </row>
    <row r="6249" spans="5:6">
      <c r="E6249" s="1"/>
      <c r="F6249" s="1"/>
    </row>
    <row r="6250" spans="5:6">
      <c r="E6250" s="1"/>
      <c r="F6250" s="1"/>
    </row>
    <row r="6251" spans="5:6">
      <c r="E6251" s="1"/>
      <c r="F6251" s="1"/>
    </row>
    <row r="6252" spans="5:6">
      <c r="E6252" s="1"/>
      <c r="F6252" s="1"/>
    </row>
    <row r="6253" spans="5:6">
      <c r="E6253" s="1"/>
      <c r="F6253" s="1"/>
    </row>
    <row r="6254" spans="5:6">
      <c r="E6254" s="1"/>
      <c r="F6254" s="1"/>
    </row>
    <row r="6255" spans="5:6">
      <c r="E6255" s="1"/>
      <c r="F6255" s="1"/>
    </row>
    <row r="6256" spans="5:6">
      <c r="E6256" s="1"/>
      <c r="F6256" s="1"/>
    </row>
    <row r="6257" spans="5:6">
      <c r="E6257" s="1"/>
      <c r="F6257" s="1"/>
    </row>
    <row r="6258" spans="5:6">
      <c r="E6258" s="1"/>
      <c r="F6258" s="1"/>
    </row>
    <row r="6259" spans="5:6">
      <c r="E6259" s="1"/>
      <c r="F6259" s="1"/>
    </row>
    <row r="6260" spans="5:6">
      <c r="E6260" s="1"/>
      <c r="F6260" s="1"/>
    </row>
    <row r="6261" spans="5:6">
      <c r="E6261" s="1"/>
      <c r="F6261" s="1"/>
    </row>
    <row r="6262" spans="5:6">
      <c r="E6262" s="1"/>
      <c r="F6262" s="1"/>
    </row>
    <row r="6263" spans="5:6">
      <c r="E6263" s="1"/>
      <c r="F6263" s="1"/>
    </row>
    <row r="6264" spans="5:6">
      <c r="E6264" s="1"/>
      <c r="F6264" s="1"/>
    </row>
    <row r="6265" spans="5:6">
      <c r="E6265" s="1"/>
      <c r="F6265" s="1"/>
    </row>
    <row r="6266" spans="5:6">
      <c r="E6266" s="1"/>
      <c r="F6266" s="1"/>
    </row>
    <row r="6267" spans="5:6">
      <c r="E6267" s="1"/>
      <c r="F6267" s="1"/>
    </row>
    <row r="6268" spans="5:6">
      <c r="E6268" s="1"/>
      <c r="F6268" s="1"/>
    </row>
    <row r="6269" spans="5:6">
      <c r="E6269" s="1"/>
      <c r="F6269" s="1"/>
    </row>
    <row r="6270" spans="5:6">
      <c r="E6270" s="1"/>
      <c r="F6270" s="1"/>
    </row>
    <row r="6271" spans="5:6">
      <c r="E6271" s="1"/>
      <c r="F6271" s="1"/>
    </row>
    <row r="6272" spans="5:6">
      <c r="E6272" s="1"/>
      <c r="F6272" s="1"/>
    </row>
    <row r="6273" spans="5:6">
      <c r="E6273" s="1"/>
      <c r="F6273" s="1"/>
    </row>
    <row r="6274" spans="5:6">
      <c r="E6274" s="1"/>
      <c r="F6274" s="1"/>
    </row>
    <row r="6275" spans="5:6">
      <c r="E6275" s="1"/>
      <c r="F6275" s="1"/>
    </row>
    <row r="6276" spans="5:6">
      <c r="E6276" s="1"/>
      <c r="F6276" s="1"/>
    </row>
    <row r="6277" spans="5:6">
      <c r="E6277" s="1"/>
      <c r="F6277" s="1"/>
    </row>
    <row r="6278" spans="5:6">
      <c r="E6278" s="1"/>
      <c r="F6278" s="1"/>
    </row>
    <row r="6279" spans="5:6">
      <c r="E6279" s="1"/>
      <c r="F6279" s="1"/>
    </row>
    <row r="6280" spans="5:6">
      <c r="E6280" s="1"/>
      <c r="F6280" s="1"/>
    </row>
    <row r="6281" spans="5:6">
      <c r="E6281" s="1"/>
      <c r="F6281" s="1"/>
    </row>
    <row r="6282" spans="5:6">
      <c r="E6282" s="1"/>
      <c r="F6282" s="1"/>
    </row>
    <row r="6283" spans="5:6">
      <c r="E6283" s="1"/>
      <c r="F6283" s="1"/>
    </row>
    <row r="6284" spans="5:6">
      <c r="E6284" s="1"/>
      <c r="F6284" s="1"/>
    </row>
    <row r="6285" spans="5:6">
      <c r="E6285" s="1"/>
      <c r="F6285" s="1"/>
    </row>
    <row r="6286" spans="5:6">
      <c r="E6286" s="1"/>
      <c r="F6286" s="1"/>
    </row>
    <row r="6287" spans="5:6">
      <c r="E6287" s="1"/>
      <c r="F6287" s="1"/>
    </row>
    <row r="6288" spans="5:6">
      <c r="E6288" s="1"/>
      <c r="F6288" s="1"/>
    </row>
    <row r="6289" spans="5:6">
      <c r="E6289" s="1"/>
      <c r="F6289" s="1"/>
    </row>
    <row r="6290" spans="5:6">
      <c r="E6290" s="1"/>
      <c r="F6290" s="1"/>
    </row>
    <row r="6291" spans="5:6">
      <c r="E6291" s="1"/>
      <c r="F6291" s="1"/>
    </row>
    <row r="6292" spans="5:6">
      <c r="E6292" s="1"/>
      <c r="F6292" s="1"/>
    </row>
    <row r="6293" spans="5:6">
      <c r="E6293" s="1"/>
      <c r="F6293" s="1"/>
    </row>
    <row r="6294" spans="5:6">
      <c r="E6294" s="1"/>
      <c r="F6294" s="1"/>
    </row>
    <row r="6295" spans="5:6">
      <c r="E6295" s="1"/>
      <c r="F6295" s="1"/>
    </row>
    <row r="6296" spans="5:6">
      <c r="E6296" s="1"/>
      <c r="F6296" s="1"/>
    </row>
    <row r="6297" spans="5:6">
      <c r="E6297" s="1"/>
      <c r="F6297" s="1"/>
    </row>
    <row r="6298" spans="5:6">
      <c r="E6298" s="1"/>
      <c r="F6298" s="1"/>
    </row>
    <row r="6299" spans="5:6">
      <c r="E6299" s="1"/>
      <c r="F6299" s="1"/>
    </row>
    <row r="6300" spans="5:6">
      <c r="E6300" s="1"/>
      <c r="F6300" s="1"/>
    </row>
    <row r="6301" spans="5:6">
      <c r="E6301" s="1"/>
      <c r="F6301" s="1"/>
    </row>
    <row r="6302" spans="5:6">
      <c r="E6302" s="1"/>
      <c r="F6302" s="1"/>
    </row>
    <row r="6303" spans="5:6">
      <c r="E6303" s="1"/>
      <c r="F6303" s="1"/>
    </row>
    <row r="6304" spans="5:6">
      <c r="E6304" s="1"/>
      <c r="F6304" s="1"/>
    </row>
    <row r="6305" spans="5:6">
      <c r="E6305" s="1"/>
      <c r="F6305" s="1"/>
    </row>
    <row r="6306" spans="5:6">
      <c r="E6306" s="1"/>
      <c r="F6306" s="1"/>
    </row>
    <row r="6307" spans="5:6">
      <c r="E6307" s="1"/>
      <c r="F6307" s="1"/>
    </row>
    <row r="6308" spans="5:6">
      <c r="E6308" s="1"/>
      <c r="F6308" s="1"/>
    </row>
    <row r="6309" spans="5:6">
      <c r="E6309" s="1"/>
      <c r="F6309" s="1"/>
    </row>
    <row r="6310" spans="5:6">
      <c r="E6310" s="1"/>
      <c r="F6310" s="1"/>
    </row>
    <row r="6311" spans="5:6">
      <c r="E6311" s="1"/>
      <c r="F6311" s="1"/>
    </row>
    <row r="6312" spans="5:6">
      <c r="E6312" s="1"/>
      <c r="F6312" s="1"/>
    </row>
    <row r="6313" spans="5:6">
      <c r="E6313" s="1"/>
      <c r="F6313" s="1"/>
    </row>
    <row r="6314" spans="5:6">
      <c r="E6314" s="1"/>
      <c r="F6314" s="1"/>
    </row>
    <row r="6315" spans="5:6">
      <c r="E6315" s="1"/>
      <c r="F6315" s="1"/>
    </row>
    <row r="6316" spans="5:6">
      <c r="E6316" s="1"/>
      <c r="F6316" s="1"/>
    </row>
    <row r="6317" spans="5:6">
      <c r="E6317" s="1"/>
      <c r="F6317" s="1"/>
    </row>
    <row r="6318" spans="5:6">
      <c r="E6318" s="1"/>
      <c r="F6318" s="1"/>
    </row>
    <row r="6319" spans="5:6">
      <c r="E6319" s="1"/>
      <c r="F6319" s="1"/>
    </row>
    <row r="6320" spans="5:6">
      <c r="E6320" s="1"/>
      <c r="F6320" s="1"/>
    </row>
    <row r="6321" spans="5:6">
      <c r="E6321" s="1"/>
      <c r="F6321" s="1"/>
    </row>
    <row r="6322" spans="5:6">
      <c r="E6322" s="1"/>
      <c r="F6322" s="1"/>
    </row>
    <row r="6323" spans="5:6">
      <c r="E6323" s="1"/>
      <c r="F6323" s="1"/>
    </row>
    <row r="6324" spans="5:6">
      <c r="E6324" s="1"/>
      <c r="F6324" s="1"/>
    </row>
    <row r="6325" spans="5:6">
      <c r="E6325" s="1"/>
      <c r="F6325" s="1"/>
    </row>
    <row r="6326" spans="5:6">
      <c r="E6326" s="1"/>
      <c r="F6326" s="1"/>
    </row>
    <row r="6327" spans="5:6">
      <c r="E6327" s="1"/>
      <c r="F6327" s="1"/>
    </row>
    <row r="6328" spans="5:6">
      <c r="E6328" s="1"/>
      <c r="F6328" s="1"/>
    </row>
    <row r="6329" spans="5:6">
      <c r="E6329" s="1"/>
      <c r="F6329" s="1"/>
    </row>
    <row r="6330" spans="5:6">
      <c r="E6330" s="1"/>
      <c r="F6330" s="1"/>
    </row>
    <row r="6331" spans="5:6">
      <c r="E6331" s="1"/>
      <c r="F6331" s="1"/>
    </row>
    <row r="6332" spans="5:6">
      <c r="E6332" s="1"/>
      <c r="F6332" s="1"/>
    </row>
    <row r="6333" spans="5:6">
      <c r="E6333" s="1"/>
      <c r="F6333" s="1"/>
    </row>
    <row r="6334" spans="5:6">
      <c r="E6334" s="1"/>
      <c r="F6334" s="1"/>
    </row>
    <row r="6335" spans="5:6">
      <c r="E6335" s="1"/>
      <c r="F6335" s="1"/>
    </row>
    <row r="6336" spans="5:6">
      <c r="E6336" s="1"/>
      <c r="F6336" s="1"/>
    </row>
    <row r="6337" spans="5:6">
      <c r="E6337" s="1"/>
      <c r="F6337" s="1"/>
    </row>
    <row r="6338" spans="5:6">
      <c r="E6338" s="1"/>
      <c r="F6338" s="1"/>
    </row>
    <row r="6339" spans="5:6">
      <c r="E6339" s="1"/>
      <c r="F6339" s="1"/>
    </row>
    <row r="6340" spans="5:6">
      <c r="E6340" s="1"/>
      <c r="F6340" s="1"/>
    </row>
    <row r="6341" spans="5:6">
      <c r="E6341" s="1"/>
      <c r="F6341" s="1"/>
    </row>
    <row r="6342" spans="5:6">
      <c r="E6342" s="1"/>
      <c r="F6342" s="1"/>
    </row>
    <row r="6343" spans="5:6">
      <c r="E6343" s="1"/>
      <c r="F6343" s="1"/>
    </row>
    <row r="6344" spans="5:6">
      <c r="E6344" s="1"/>
      <c r="F6344" s="1"/>
    </row>
    <row r="6345" spans="5:6">
      <c r="E6345" s="1"/>
      <c r="F6345" s="1"/>
    </row>
    <row r="6346" spans="5:6">
      <c r="E6346" s="1"/>
      <c r="F6346" s="1"/>
    </row>
    <row r="6347" spans="5:6">
      <c r="E6347" s="1"/>
      <c r="F6347" s="1"/>
    </row>
    <row r="6348" spans="5:6">
      <c r="E6348" s="1"/>
      <c r="F6348" s="1"/>
    </row>
    <row r="6349" spans="5:6">
      <c r="E6349" s="1"/>
      <c r="F6349" s="1"/>
    </row>
    <row r="6350" spans="5:6">
      <c r="E6350" s="1"/>
      <c r="F6350" s="1"/>
    </row>
    <row r="6351" spans="5:6">
      <c r="E6351" s="1"/>
      <c r="F6351" s="1"/>
    </row>
    <row r="6352" spans="5:6">
      <c r="E6352" s="1"/>
      <c r="F6352" s="1"/>
    </row>
    <row r="6353" spans="5:6">
      <c r="E6353" s="1"/>
      <c r="F6353" s="1"/>
    </row>
    <row r="6354" spans="5:6">
      <c r="E6354" s="1"/>
      <c r="F6354" s="1"/>
    </row>
    <row r="6355" spans="5:6">
      <c r="E6355" s="1"/>
      <c r="F6355" s="1"/>
    </row>
    <row r="6356" spans="5:6">
      <c r="E6356" s="1"/>
      <c r="F6356" s="1"/>
    </row>
    <row r="6357" spans="5:6">
      <c r="E6357" s="1"/>
      <c r="F6357" s="1"/>
    </row>
    <row r="6358" spans="5:6">
      <c r="E6358" s="1"/>
      <c r="F6358" s="1"/>
    </row>
    <row r="6359" spans="5:6">
      <c r="E6359" s="1"/>
      <c r="F6359" s="1"/>
    </row>
    <row r="6360" spans="5:6">
      <c r="E6360" s="1"/>
      <c r="F6360" s="1"/>
    </row>
    <row r="6361" spans="5:6">
      <c r="E6361" s="1"/>
      <c r="F6361" s="1"/>
    </row>
    <row r="6362" spans="5:6">
      <c r="E6362" s="1"/>
      <c r="F6362" s="1"/>
    </row>
    <row r="6363" spans="5:6">
      <c r="E6363" s="1"/>
      <c r="F6363" s="1"/>
    </row>
    <row r="6364" spans="5:6">
      <c r="E6364" s="1"/>
      <c r="F6364" s="1"/>
    </row>
    <row r="6365" spans="5:6">
      <c r="E6365" s="1"/>
      <c r="F6365" s="1"/>
    </row>
    <row r="6366" spans="5:6">
      <c r="E6366" s="1"/>
      <c r="F6366" s="1"/>
    </row>
    <row r="6367" spans="5:6">
      <c r="E6367" s="1"/>
      <c r="F6367" s="1"/>
    </row>
    <row r="6368" spans="5:6">
      <c r="E6368" s="1"/>
      <c r="F6368" s="1"/>
    </row>
    <row r="6369" spans="5:6">
      <c r="E6369" s="1"/>
      <c r="F6369" s="1"/>
    </row>
    <row r="6370" spans="5:6">
      <c r="E6370" s="1"/>
      <c r="F6370" s="1"/>
    </row>
    <row r="6371" spans="5:6">
      <c r="E6371" s="1"/>
      <c r="F6371" s="1"/>
    </row>
    <row r="6372" spans="5:6">
      <c r="E6372" s="1"/>
      <c r="F6372" s="1"/>
    </row>
    <row r="6373" spans="5:6">
      <c r="E6373" s="1"/>
      <c r="F6373" s="1"/>
    </row>
    <row r="6374" spans="5:6">
      <c r="E6374" s="1"/>
      <c r="F6374" s="1"/>
    </row>
    <row r="6375" spans="5:6">
      <c r="E6375" s="1"/>
      <c r="F6375" s="1"/>
    </row>
    <row r="6376" spans="5:6">
      <c r="E6376" s="1"/>
      <c r="F6376" s="1"/>
    </row>
    <row r="6377" spans="5:6">
      <c r="E6377" s="1"/>
      <c r="F6377" s="1"/>
    </row>
    <row r="6378" spans="5:6">
      <c r="E6378" s="1"/>
      <c r="F6378" s="1"/>
    </row>
    <row r="6379" spans="5:6">
      <c r="E6379" s="1"/>
      <c r="F6379" s="1"/>
    </row>
    <row r="6380" spans="5:6">
      <c r="E6380" s="1"/>
      <c r="F6380" s="1"/>
    </row>
    <row r="6381" spans="5:6">
      <c r="E6381" s="1"/>
      <c r="F6381" s="1"/>
    </row>
    <row r="6382" spans="5:6">
      <c r="E6382" s="1"/>
      <c r="F6382" s="1"/>
    </row>
    <row r="6383" spans="5:6">
      <c r="E6383" s="1"/>
      <c r="F6383" s="1"/>
    </row>
    <row r="6384" spans="5:6">
      <c r="E6384" s="1"/>
      <c r="F6384" s="1"/>
    </row>
    <row r="6385" spans="5:6">
      <c r="E6385" s="1"/>
      <c r="F6385" s="1"/>
    </row>
    <row r="6386" spans="5:6">
      <c r="E6386" s="1"/>
      <c r="F6386" s="1"/>
    </row>
    <row r="6387" spans="5:6">
      <c r="E6387" s="1"/>
      <c r="F6387" s="1"/>
    </row>
    <row r="6388" spans="5:6">
      <c r="E6388" s="1"/>
      <c r="F6388" s="1"/>
    </row>
    <row r="6389" spans="5:6">
      <c r="E6389" s="1"/>
      <c r="F6389" s="1"/>
    </row>
    <row r="6390" spans="5:6">
      <c r="E6390" s="1"/>
      <c r="F6390" s="1"/>
    </row>
    <row r="6391" spans="5:6">
      <c r="E6391" s="1"/>
      <c r="F6391" s="1"/>
    </row>
    <row r="6392" spans="5:6">
      <c r="E6392" s="1"/>
      <c r="F6392" s="1"/>
    </row>
    <row r="6393" spans="5:6">
      <c r="E6393" s="1"/>
      <c r="F6393" s="1"/>
    </row>
    <row r="6394" spans="5:6">
      <c r="E6394" s="1"/>
      <c r="F6394" s="1"/>
    </row>
    <row r="6395" spans="5:6">
      <c r="E6395" s="1"/>
      <c r="F6395" s="1"/>
    </row>
    <row r="6396" spans="5:6">
      <c r="E6396" s="1"/>
      <c r="F6396" s="1"/>
    </row>
    <row r="6397" spans="5:6">
      <c r="E6397" s="1"/>
      <c r="F6397" s="1"/>
    </row>
    <row r="6398" spans="5:6">
      <c r="E6398" s="1"/>
      <c r="F6398" s="1"/>
    </row>
    <row r="6399" spans="5:6">
      <c r="E6399" s="1"/>
      <c r="F6399" s="1"/>
    </row>
    <row r="6400" spans="5:6">
      <c r="E6400" s="1"/>
      <c r="F6400" s="1"/>
    </row>
    <row r="6401" spans="5:6">
      <c r="E6401" s="1"/>
      <c r="F6401" s="1"/>
    </row>
    <row r="6402" spans="5:6">
      <c r="E6402" s="1"/>
      <c r="F6402" s="1"/>
    </row>
    <row r="6403" spans="5:6">
      <c r="E6403" s="1"/>
      <c r="F6403" s="1"/>
    </row>
    <row r="6404" spans="5:6">
      <c r="E6404" s="1"/>
      <c r="F6404" s="1"/>
    </row>
    <row r="6405" spans="5:6">
      <c r="E6405" s="1"/>
      <c r="F6405" s="1"/>
    </row>
    <row r="6406" spans="5:6">
      <c r="E6406" s="1"/>
      <c r="F6406" s="1"/>
    </row>
    <row r="6407" spans="5:6">
      <c r="E6407" s="1"/>
      <c r="F6407" s="1"/>
    </row>
    <row r="6408" spans="5:6">
      <c r="E6408" s="1"/>
      <c r="F6408" s="1"/>
    </row>
    <row r="6409" spans="5:6">
      <c r="E6409" s="1"/>
      <c r="F6409" s="1"/>
    </row>
    <row r="6410" spans="5:6">
      <c r="E6410" s="1"/>
      <c r="F6410" s="1"/>
    </row>
    <row r="6411" spans="5:6">
      <c r="E6411" s="1"/>
      <c r="F6411" s="1"/>
    </row>
    <row r="6412" spans="5:6">
      <c r="E6412" s="1"/>
      <c r="F6412" s="1"/>
    </row>
    <row r="6413" spans="5:6">
      <c r="E6413" s="1"/>
      <c r="F6413" s="1"/>
    </row>
    <row r="6414" spans="5:6">
      <c r="E6414" s="1"/>
      <c r="F6414" s="1"/>
    </row>
    <row r="6415" spans="5:6">
      <c r="E6415" s="1"/>
      <c r="F6415" s="1"/>
    </row>
    <row r="6416" spans="5:6">
      <c r="E6416" s="1"/>
      <c r="F6416" s="1"/>
    </row>
    <row r="6417" spans="5:6">
      <c r="E6417" s="1"/>
      <c r="F6417" s="1"/>
    </row>
    <row r="6418" spans="5:6">
      <c r="E6418" s="1"/>
      <c r="F6418" s="1"/>
    </row>
    <row r="6419" spans="5:6">
      <c r="E6419" s="1"/>
      <c r="F6419" s="1"/>
    </row>
    <row r="6420" spans="5:6">
      <c r="E6420" s="1"/>
      <c r="F6420" s="1"/>
    </row>
    <row r="6421" spans="5:6">
      <c r="E6421" s="1"/>
      <c r="F6421" s="1"/>
    </row>
    <row r="6422" spans="5:6">
      <c r="E6422" s="1"/>
      <c r="F6422" s="1"/>
    </row>
    <row r="6423" spans="5:6">
      <c r="E6423" s="1"/>
      <c r="F6423" s="1"/>
    </row>
    <row r="6424" spans="5:6">
      <c r="E6424" s="1"/>
      <c r="F6424" s="1"/>
    </row>
    <row r="6425" spans="5:6">
      <c r="E6425" s="1"/>
      <c r="F6425" s="1"/>
    </row>
    <row r="6426" spans="5:6">
      <c r="E6426" s="1"/>
      <c r="F6426" s="1"/>
    </row>
    <row r="6427" spans="5:6">
      <c r="E6427" s="1"/>
      <c r="F6427" s="1"/>
    </row>
    <row r="6428" spans="5:6">
      <c r="E6428" s="1"/>
      <c r="F6428" s="1"/>
    </row>
    <row r="6429" spans="5:6">
      <c r="E6429" s="1"/>
      <c r="F6429" s="1"/>
    </row>
    <row r="6430" spans="5:6">
      <c r="E6430" s="1"/>
      <c r="F6430" s="1"/>
    </row>
    <row r="6431" spans="5:6">
      <c r="E6431" s="1"/>
      <c r="F6431" s="1"/>
    </row>
    <row r="6432" spans="5:6">
      <c r="E6432" s="1"/>
      <c r="F6432" s="1"/>
    </row>
    <row r="6433" spans="5:6">
      <c r="E6433" s="1"/>
      <c r="F6433" s="1"/>
    </row>
    <row r="6434" spans="5:6">
      <c r="E6434" s="1"/>
      <c r="F6434" s="1"/>
    </row>
    <row r="6435" spans="5:6">
      <c r="E6435" s="1"/>
      <c r="F6435" s="1"/>
    </row>
    <row r="6436" spans="5:6">
      <c r="E6436" s="1"/>
      <c r="F6436" s="1"/>
    </row>
    <row r="6437" spans="5:6">
      <c r="E6437" s="1"/>
      <c r="F6437" s="1"/>
    </row>
    <row r="6438" spans="5:6">
      <c r="E6438" s="1"/>
      <c r="F6438" s="1"/>
    </row>
    <row r="6439" spans="5:6">
      <c r="E6439" s="1"/>
      <c r="F6439" s="1"/>
    </row>
    <row r="6440" spans="5:6">
      <c r="E6440" s="1"/>
      <c r="F6440" s="1"/>
    </row>
    <row r="6441" spans="5:6">
      <c r="E6441" s="1"/>
      <c r="F6441" s="1"/>
    </row>
    <row r="6442" spans="5:6">
      <c r="E6442" s="1"/>
      <c r="F6442" s="1"/>
    </row>
    <row r="6443" spans="5:6">
      <c r="E6443" s="1"/>
      <c r="F6443" s="1"/>
    </row>
    <row r="6444" spans="5:6">
      <c r="E6444" s="1"/>
      <c r="F6444" s="1"/>
    </row>
    <row r="6445" spans="5:6">
      <c r="E6445" s="1"/>
      <c r="F6445" s="1"/>
    </row>
    <row r="6446" spans="5:6">
      <c r="E6446" s="1"/>
      <c r="F6446" s="1"/>
    </row>
    <row r="6447" spans="5:6">
      <c r="E6447" s="1"/>
      <c r="F6447" s="1"/>
    </row>
    <row r="6448" spans="5:6">
      <c r="E6448" s="1"/>
      <c r="F6448" s="1"/>
    </row>
    <row r="6449" spans="5:6">
      <c r="E6449" s="1"/>
      <c r="F6449" s="1"/>
    </row>
    <row r="6450" spans="5:6">
      <c r="E6450" s="1"/>
      <c r="F6450" s="1"/>
    </row>
    <row r="6451" spans="5:6">
      <c r="E6451" s="1"/>
      <c r="F6451" s="1"/>
    </row>
    <row r="6452" spans="5:6">
      <c r="E6452" s="1"/>
      <c r="F6452" s="1"/>
    </row>
    <row r="6453" spans="5:6">
      <c r="E6453" s="1"/>
      <c r="F6453" s="1"/>
    </row>
    <row r="6454" spans="5:6">
      <c r="E6454" s="1"/>
      <c r="F6454" s="1"/>
    </row>
    <row r="6455" spans="5:6">
      <c r="E6455" s="1"/>
      <c r="F6455" s="1"/>
    </row>
    <row r="6456" spans="5:6">
      <c r="E6456" s="1"/>
      <c r="F6456" s="1"/>
    </row>
    <row r="6457" spans="5:6">
      <c r="E6457" s="1"/>
      <c r="F6457" s="1"/>
    </row>
    <row r="6458" spans="5:6">
      <c r="E6458" s="1"/>
      <c r="F6458" s="1"/>
    </row>
    <row r="6459" spans="5:6">
      <c r="E6459" s="1"/>
      <c r="F6459" s="1"/>
    </row>
    <row r="6460" spans="5:6">
      <c r="E6460" s="1"/>
      <c r="F6460" s="1"/>
    </row>
    <row r="6461" spans="5:6">
      <c r="E6461" s="1"/>
      <c r="F6461" s="1"/>
    </row>
    <row r="6462" spans="5:6">
      <c r="E6462" s="1"/>
      <c r="F6462" s="1"/>
    </row>
    <row r="6463" spans="5:6">
      <c r="E6463" s="1"/>
      <c r="F6463" s="1"/>
    </row>
    <row r="6464" spans="5:6">
      <c r="E6464" s="1"/>
      <c r="F6464" s="1"/>
    </row>
    <row r="6465" spans="5:6">
      <c r="E6465" s="1"/>
      <c r="F6465" s="1"/>
    </row>
    <row r="6466" spans="5:6">
      <c r="E6466" s="1"/>
      <c r="F6466" s="1"/>
    </row>
    <row r="6467" spans="5:6">
      <c r="E6467" s="1"/>
      <c r="F6467" s="1"/>
    </row>
    <row r="6468" spans="5:6">
      <c r="E6468" s="1"/>
      <c r="F6468" s="1"/>
    </row>
    <row r="6469" spans="5:6">
      <c r="E6469" s="1"/>
      <c r="F6469" s="1"/>
    </row>
    <row r="6470" spans="5:6">
      <c r="E6470" s="1"/>
      <c r="F6470" s="1"/>
    </row>
    <row r="6471" spans="5:6">
      <c r="E6471" s="1"/>
      <c r="F6471" s="1"/>
    </row>
    <row r="6472" spans="5:6">
      <c r="E6472" s="1"/>
      <c r="F6472" s="1"/>
    </row>
    <row r="6473" spans="5:6">
      <c r="E6473" s="1"/>
      <c r="F6473" s="1"/>
    </row>
    <row r="6474" spans="5:6">
      <c r="E6474" s="1"/>
      <c r="F6474" s="1"/>
    </row>
    <row r="6475" spans="5:6">
      <c r="E6475" s="1"/>
      <c r="F6475" s="1"/>
    </row>
    <row r="6476" spans="5:6">
      <c r="E6476" s="1"/>
      <c r="F6476" s="1"/>
    </row>
    <row r="6477" spans="5:6">
      <c r="E6477" s="1"/>
      <c r="F6477" s="1"/>
    </row>
    <row r="6478" spans="5:6">
      <c r="E6478" s="1"/>
      <c r="F6478" s="1"/>
    </row>
    <row r="6479" spans="5:6">
      <c r="E6479" s="1"/>
      <c r="F6479" s="1"/>
    </row>
    <row r="6480" spans="5:6">
      <c r="E6480" s="1"/>
      <c r="F6480" s="1"/>
    </row>
    <row r="6481" spans="5:6">
      <c r="E6481" s="1"/>
      <c r="F6481" s="1"/>
    </row>
    <row r="6482" spans="5:6">
      <c r="E6482" s="1"/>
      <c r="F6482" s="1"/>
    </row>
    <row r="6483" spans="5:6">
      <c r="E6483" s="1"/>
      <c r="F6483" s="1"/>
    </row>
    <row r="6484" spans="5:6">
      <c r="E6484" s="1"/>
      <c r="F6484" s="1"/>
    </row>
    <row r="6485" spans="5:6">
      <c r="E6485" s="1"/>
      <c r="F6485" s="1"/>
    </row>
    <row r="6486" spans="5:6">
      <c r="E6486" s="1"/>
      <c r="F6486" s="1"/>
    </row>
    <row r="6487" spans="5:6">
      <c r="E6487" s="1"/>
      <c r="F6487" s="1"/>
    </row>
    <row r="6488" spans="5:6">
      <c r="E6488" s="1"/>
      <c r="F6488" s="1"/>
    </row>
    <row r="6489" spans="5:6">
      <c r="E6489" s="1"/>
      <c r="F6489" s="1"/>
    </row>
    <row r="6490" spans="5:6">
      <c r="E6490" s="1"/>
      <c r="F6490" s="1"/>
    </row>
    <row r="6491" spans="5:6">
      <c r="E6491" s="1"/>
      <c r="F6491" s="1"/>
    </row>
    <row r="6492" spans="5:6">
      <c r="E6492" s="1"/>
      <c r="F6492" s="1"/>
    </row>
    <row r="6493" spans="5:6">
      <c r="E6493" s="1"/>
      <c r="F6493" s="1"/>
    </row>
    <row r="6494" spans="5:6">
      <c r="E6494" s="1"/>
      <c r="F6494" s="1"/>
    </row>
    <row r="6495" spans="5:6">
      <c r="E6495" s="1"/>
      <c r="F6495" s="1"/>
    </row>
    <row r="6496" spans="5:6">
      <c r="E6496" s="1"/>
      <c r="F6496" s="1"/>
    </row>
    <row r="6497" spans="5:6">
      <c r="E6497" s="1"/>
      <c r="F6497" s="1"/>
    </row>
    <row r="6498" spans="5:6">
      <c r="E6498" s="1"/>
      <c r="F6498" s="1"/>
    </row>
    <row r="6499" spans="5:6">
      <c r="E6499" s="1"/>
      <c r="F6499" s="1"/>
    </row>
    <row r="6500" spans="5:6">
      <c r="E6500" s="1"/>
      <c r="F6500" s="1"/>
    </row>
    <row r="6501" spans="5:6">
      <c r="E6501" s="1"/>
      <c r="F6501" s="1"/>
    </row>
    <row r="6502" spans="5:6">
      <c r="E6502" s="1"/>
      <c r="F6502" s="1"/>
    </row>
    <row r="6503" spans="5:6">
      <c r="E6503" s="1"/>
      <c r="F6503" s="1"/>
    </row>
    <row r="6504" spans="5:6">
      <c r="E6504" s="1"/>
      <c r="F6504" s="1"/>
    </row>
    <row r="6505" spans="5:6">
      <c r="E6505" s="1"/>
      <c r="F6505" s="1"/>
    </row>
    <row r="6506" spans="5:6">
      <c r="E6506" s="1"/>
      <c r="F6506" s="1"/>
    </row>
    <row r="6507" spans="5:6">
      <c r="E6507" s="1"/>
      <c r="F6507" s="1"/>
    </row>
    <row r="6508" spans="5:6">
      <c r="E6508" s="1"/>
      <c r="F6508" s="1"/>
    </row>
    <row r="6509" spans="5:6">
      <c r="E6509" s="1"/>
      <c r="F6509" s="1"/>
    </row>
    <row r="6510" spans="5:6">
      <c r="E6510" s="1"/>
      <c r="F6510" s="1"/>
    </row>
    <row r="6511" spans="5:6">
      <c r="E6511" s="1"/>
      <c r="F6511" s="1"/>
    </row>
    <row r="6512" spans="5:6">
      <c r="E6512" s="1"/>
      <c r="F6512" s="1"/>
    </row>
    <row r="6513" spans="5:6">
      <c r="E6513" s="1"/>
      <c r="F6513" s="1"/>
    </row>
    <row r="6514" spans="5:6">
      <c r="E6514" s="1"/>
      <c r="F6514" s="1"/>
    </row>
    <row r="6515" spans="5:6">
      <c r="E6515" s="1"/>
      <c r="F6515" s="1"/>
    </row>
    <row r="6516" spans="5:6">
      <c r="E6516" s="1"/>
      <c r="F6516" s="1"/>
    </row>
    <row r="6517" spans="5:6">
      <c r="E6517" s="1"/>
      <c r="F6517" s="1"/>
    </row>
    <row r="6518" spans="5:6">
      <c r="E6518" s="1"/>
      <c r="F6518" s="1"/>
    </row>
    <row r="6519" spans="5:6">
      <c r="E6519" s="1"/>
      <c r="F6519" s="1"/>
    </row>
    <row r="6520" spans="5:6">
      <c r="E6520" s="1"/>
      <c r="F6520" s="1"/>
    </row>
    <row r="6521" spans="5:6">
      <c r="E6521" s="1"/>
      <c r="F6521" s="1"/>
    </row>
    <row r="6522" spans="5:6">
      <c r="E6522" s="1"/>
      <c r="F6522" s="1"/>
    </row>
    <row r="6523" spans="5:6">
      <c r="E6523" s="1"/>
      <c r="F6523" s="1"/>
    </row>
    <row r="6524" spans="5:6">
      <c r="E6524" s="1"/>
      <c r="F6524" s="1"/>
    </row>
    <row r="6525" spans="5:6">
      <c r="E6525" s="1"/>
      <c r="F6525" s="1"/>
    </row>
    <row r="6526" spans="5:6">
      <c r="E6526" s="1"/>
      <c r="F6526" s="1"/>
    </row>
    <row r="6527" spans="5:6">
      <c r="E6527" s="1"/>
      <c r="F6527" s="1"/>
    </row>
    <row r="6528" spans="5:6">
      <c r="E6528" s="1"/>
      <c r="F6528" s="1"/>
    </row>
    <row r="6529" spans="5:6">
      <c r="E6529" s="1"/>
      <c r="F6529" s="1"/>
    </row>
    <row r="6530" spans="5:6">
      <c r="E6530" s="1"/>
      <c r="F6530" s="1"/>
    </row>
    <row r="6531" spans="5:6">
      <c r="E6531" s="1"/>
      <c r="F6531" s="1"/>
    </row>
    <row r="6532" spans="5:6">
      <c r="E6532" s="1"/>
      <c r="F6532" s="1"/>
    </row>
    <row r="6533" spans="5:6">
      <c r="E6533" s="1"/>
      <c r="F6533" s="1"/>
    </row>
    <row r="6534" spans="5:6">
      <c r="E6534" s="1"/>
      <c r="F6534" s="1"/>
    </row>
    <row r="6535" spans="5:6">
      <c r="E6535" s="1"/>
      <c r="F6535" s="1"/>
    </row>
    <row r="6536" spans="5:6">
      <c r="E6536" s="1"/>
      <c r="F6536" s="1"/>
    </row>
    <row r="6537" spans="5:6">
      <c r="E6537" s="1"/>
      <c r="F6537" s="1"/>
    </row>
    <row r="6538" spans="5:6">
      <c r="E6538" s="1"/>
      <c r="F6538" s="1"/>
    </row>
    <row r="6539" spans="5:6">
      <c r="E6539" s="1"/>
      <c r="F6539" s="1"/>
    </row>
    <row r="6540" spans="5:6">
      <c r="E6540" s="1"/>
      <c r="F6540" s="1"/>
    </row>
    <row r="6541" spans="5:6">
      <c r="E6541" s="1"/>
      <c r="F6541" s="1"/>
    </row>
    <row r="6542" spans="5:6">
      <c r="E6542" s="1"/>
      <c r="F6542" s="1"/>
    </row>
    <row r="6543" spans="5:6">
      <c r="E6543" s="1"/>
      <c r="F6543" s="1"/>
    </row>
    <row r="6544" spans="5:6">
      <c r="E6544" s="1"/>
      <c r="F6544" s="1"/>
    </row>
    <row r="6545" spans="5:6">
      <c r="E6545" s="1"/>
      <c r="F6545" s="1"/>
    </row>
    <row r="6546" spans="5:6">
      <c r="E6546" s="1"/>
      <c r="F6546" s="1"/>
    </row>
    <row r="6547" spans="5:6">
      <c r="E6547" s="1"/>
      <c r="F6547" s="1"/>
    </row>
    <row r="6548" spans="5:6">
      <c r="E6548" s="1"/>
      <c r="F6548" s="1"/>
    </row>
    <row r="6549" spans="5:6">
      <c r="E6549" s="1"/>
      <c r="F6549" s="1"/>
    </row>
    <row r="6550" spans="5:6">
      <c r="E6550" s="1"/>
      <c r="F6550" s="1"/>
    </row>
    <row r="6551" spans="5:6">
      <c r="E6551" s="1"/>
      <c r="F6551" s="1"/>
    </row>
    <row r="6552" spans="5:6">
      <c r="E6552" s="1"/>
      <c r="F6552" s="1"/>
    </row>
    <row r="6553" spans="5:6">
      <c r="E6553" s="1"/>
      <c r="F6553" s="1"/>
    </row>
    <row r="6554" spans="5:6">
      <c r="E6554" s="1"/>
      <c r="F6554" s="1"/>
    </row>
    <row r="6555" spans="5:6">
      <c r="E6555" s="1"/>
      <c r="F6555" s="1"/>
    </row>
    <row r="6556" spans="5:6">
      <c r="E6556" s="1"/>
      <c r="F6556" s="1"/>
    </row>
    <row r="6557" spans="5:6">
      <c r="E6557" s="1"/>
      <c r="F6557" s="1"/>
    </row>
    <row r="6558" spans="5:6">
      <c r="E6558" s="1"/>
      <c r="F6558" s="1"/>
    </row>
    <row r="6559" spans="5:6">
      <c r="E6559" s="1"/>
      <c r="F6559" s="1"/>
    </row>
    <row r="6560" spans="5:6">
      <c r="E6560" s="1"/>
      <c r="F6560" s="1"/>
    </row>
    <row r="6561" spans="5:6">
      <c r="E6561" s="1"/>
      <c r="F6561" s="1"/>
    </row>
    <row r="6562" spans="5:6">
      <c r="E6562" s="1"/>
      <c r="F6562" s="1"/>
    </row>
    <row r="6563" spans="5:6">
      <c r="E6563" s="1"/>
      <c r="F6563" s="1"/>
    </row>
    <row r="6564" spans="5:6">
      <c r="E6564" s="1"/>
      <c r="F6564" s="1"/>
    </row>
    <row r="6565" spans="5:6">
      <c r="E6565" s="1"/>
      <c r="F6565" s="1"/>
    </row>
    <row r="6566" spans="5:6">
      <c r="E6566" s="1"/>
      <c r="F6566" s="1"/>
    </row>
    <row r="6567" spans="5:6">
      <c r="E6567" s="1"/>
      <c r="F6567" s="1"/>
    </row>
    <row r="6568" spans="5:6">
      <c r="E6568" s="1"/>
      <c r="F6568" s="1"/>
    </row>
    <row r="6569" spans="5:6">
      <c r="E6569" s="1"/>
      <c r="F6569" s="1"/>
    </row>
    <row r="6570" spans="5:6">
      <c r="E6570" s="1"/>
      <c r="F6570" s="1"/>
    </row>
    <row r="6571" spans="5:6">
      <c r="E6571" s="1"/>
      <c r="F6571" s="1"/>
    </row>
    <row r="6572" spans="5:6">
      <c r="E6572" s="1"/>
      <c r="F6572" s="1"/>
    </row>
    <row r="6573" spans="5:6">
      <c r="E6573" s="1"/>
      <c r="F6573" s="1"/>
    </row>
    <row r="6574" spans="5:6">
      <c r="E6574" s="1"/>
      <c r="F6574" s="1"/>
    </row>
    <row r="6575" spans="5:6">
      <c r="E6575" s="1"/>
      <c r="F6575" s="1"/>
    </row>
    <row r="6576" spans="5:6">
      <c r="E6576" s="1"/>
      <c r="F6576" s="1"/>
    </row>
    <row r="6577" spans="5:6">
      <c r="E6577" s="1"/>
      <c r="F6577" s="1"/>
    </row>
    <row r="6578" spans="5:6">
      <c r="E6578" s="1"/>
      <c r="F6578" s="1"/>
    </row>
    <row r="6579" spans="5:6">
      <c r="E6579" s="1"/>
      <c r="F6579" s="1"/>
    </row>
    <row r="6580" spans="5:6">
      <c r="E6580" s="1"/>
      <c r="F6580" s="1"/>
    </row>
    <row r="6581" spans="5:6">
      <c r="E6581" s="1"/>
      <c r="F6581" s="1"/>
    </row>
    <row r="6582" spans="5:6">
      <c r="E6582" s="1"/>
      <c r="F6582" s="1"/>
    </row>
    <row r="6583" spans="5:6">
      <c r="E6583" s="1"/>
      <c r="F6583" s="1"/>
    </row>
    <row r="6584" spans="5:6">
      <c r="E6584" s="1"/>
      <c r="F6584" s="1"/>
    </row>
    <row r="6585" spans="5:6">
      <c r="E6585" s="1"/>
      <c r="F6585" s="1"/>
    </row>
    <row r="6586" spans="5:6">
      <c r="E6586" s="1"/>
      <c r="F6586" s="1"/>
    </row>
    <row r="6587" spans="5:6">
      <c r="E6587" s="1"/>
      <c r="F6587" s="1"/>
    </row>
    <row r="6588" spans="5:6">
      <c r="E6588" s="1"/>
      <c r="F6588" s="1"/>
    </row>
    <row r="6589" spans="5:6">
      <c r="E6589" s="1"/>
      <c r="F6589" s="1"/>
    </row>
    <row r="6590" spans="5:6">
      <c r="E6590" s="1"/>
      <c r="F6590" s="1"/>
    </row>
    <row r="6591" spans="5:6">
      <c r="E6591" s="1"/>
      <c r="F6591" s="1"/>
    </row>
    <row r="6592" spans="5:6">
      <c r="E6592" s="1"/>
      <c r="F6592" s="1"/>
    </row>
    <row r="6593" spans="5:6">
      <c r="E6593" s="1"/>
      <c r="F6593" s="1"/>
    </row>
    <row r="6594" spans="5:6">
      <c r="E6594" s="1"/>
      <c r="F6594" s="1"/>
    </row>
    <row r="6595" spans="5:6">
      <c r="E6595" s="1"/>
      <c r="F6595" s="1"/>
    </row>
    <row r="6596" spans="5:6">
      <c r="E6596" s="1"/>
      <c r="F6596" s="1"/>
    </row>
    <row r="6597" spans="5:6">
      <c r="E6597" s="1"/>
      <c r="F6597" s="1"/>
    </row>
    <row r="6598" spans="5:6">
      <c r="E6598" s="1"/>
      <c r="F6598" s="1"/>
    </row>
    <row r="6599" spans="5:6">
      <c r="E6599" s="1"/>
      <c r="F6599" s="1"/>
    </row>
    <row r="6600" spans="5:6">
      <c r="E6600" s="1"/>
      <c r="F6600" s="1"/>
    </row>
    <row r="6601" spans="5:6">
      <c r="E6601" s="1"/>
      <c r="F6601" s="1"/>
    </row>
    <row r="6602" spans="5:6">
      <c r="E6602" s="1"/>
      <c r="F6602" s="1"/>
    </row>
    <row r="6603" spans="5:6">
      <c r="E6603" s="1"/>
      <c r="F6603" s="1"/>
    </row>
    <row r="6604" spans="5:6">
      <c r="E6604" s="1"/>
      <c r="F6604" s="1"/>
    </row>
    <row r="6605" spans="5:6">
      <c r="E6605" s="1"/>
      <c r="F6605" s="1"/>
    </row>
    <row r="6606" spans="5:6">
      <c r="E6606" s="1"/>
      <c r="F6606" s="1"/>
    </row>
    <row r="6607" spans="5:6">
      <c r="E6607" s="1"/>
      <c r="F6607" s="1"/>
    </row>
    <row r="6608" spans="5:6">
      <c r="E6608" s="1"/>
      <c r="F6608" s="1"/>
    </row>
    <row r="6609" spans="5:6">
      <c r="E6609" s="1"/>
      <c r="F6609" s="1"/>
    </row>
    <row r="6610" spans="5:6">
      <c r="E6610" s="1"/>
      <c r="F6610" s="1"/>
    </row>
    <row r="6611" spans="5:6">
      <c r="E6611" s="1"/>
      <c r="F6611" s="1"/>
    </row>
    <row r="6612" spans="5:6">
      <c r="E6612" s="1"/>
      <c r="F6612" s="1"/>
    </row>
    <row r="6613" spans="5:6">
      <c r="E6613" s="1"/>
      <c r="F6613" s="1"/>
    </row>
    <row r="6614" spans="5:6">
      <c r="E6614" s="1"/>
      <c r="F6614" s="1"/>
    </row>
    <row r="6615" spans="5:6">
      <c r="E6615" s="1"/>
      <c r="F6615" s="1"/>
    </row>
    <row r="6616" spans="5:6">
      <c r="E6616" s="1"/>
      <c r="F6616" s="1"/>
    </row>
    <row r="6617" spans="5:6">
      <c r="E6617" s="1"/>
      <c r="F6617" s="1"/>
    </row>
    <row r="6618" spans="5:6">
      <c r="E6618" s="1"/>
      <c r="F6618" s="1"/>
    </row>
    <row r="6619" spans="5:6">
      <c r="E6619" s="1"/>
      <c r="F6619" s="1"/>
    </row>
    <row r="6620" spans="5:6">
      <c r="E6620" s="1"/>
      <c r="F6620" s="1"/>
    </row>
    <row r="6621" spans="5:6">
      <c r="E6621" s="1"/>
      <c r="F6621" s="1"/>
    </row>
    <row r="6622" spans="5:6">
      <c r="E6622" s="1"/>
      <c r="F6622" s="1"/>
    </row>
    <row r="6623" spans="5:6">
      <c r="E6623" s="1"/>
      <c r="F6623" s="1"/>
    </row>
    <row r="6624" spans="5:6">
      <c r="E6624" s="1"/>
      <c r="F6624" s="1"/>
    </row>
    <row r="6625" spans="5:6">
      <c r="E6625" s="1"/>
      <c r="F6625" s="1"/>
    </row>
    <row r="6626" spans="5:6">
      <c r="E6626" s="1"/>
      <c r="F6626" s="1"/>
    </row>
    <row r="6627" spans="5:6">
      <c r="E6627" s="1"/>
      <c r="F6627" s="1"/>
    </row>
    <row r="6628" spans="5:6">
      <c r="E6628" s="1"/>
      <c r="F6628" s="1"/>
    </row>
    <row r="6629" spans="5:6">
      <c r="E6629" s="1"/>
      <c r="F6629" s="1"/>
    </row>
    <row r="6630" spans="5:6">
      <c r="E6630" s="1"/>
      <c r="F6630" s="1"/>
    </row>
    <row r="6631" spans="5:6">
      <c r="E6631" s="1"/>
      <c r="F6631" s="1"/>
    </row>
    <row r="6632" spans="5:6">
      <c r="E6632" s="1"/>
      <c r="F6632" s="1"/>
    </row>
    <row r="6633" spans="5:6">
      <c r="E6633" s="1"/>
      <c r="F6633" s="1"/>
    </row>
    <row r="6634" spans="5:6">
      <c r="E6634" s="1"/>
      <c r="F6634" s="1"/>
    </row>
    <row r="6635" spans="5:6">
      <c r="E6635" s="1"/>
      <c r="F6635" s="1"/>
    </row>
    <row r="6636" spans="5:6">
      <c r="E6636" s="1"/>
      <c r="F6636" s="1"/>
    </row>
    <row r="6637" spans="5:6">
      <c r="E6637" s="1"/>
      <c r="F6637" s="1"/>
    </row>
    <row r="6638" spans="5:6">
      <c r="E6638" s="1"/>
      <c r="F6638" s="1"/>
    </row>
    <row r="6639" spans="5:6">
      <c r="E6639" s="1"/>
      <c r="F6639" s="1"/>
    </row>
    <row r="6640" spans="5:6">
      <c r="E6640" s="1"/>
      <c r="F6640" s="1"/>
    </row>
    <row r="6641" spans="5:6">
      <c r="E6641" s="1"/>
      <c r="F6641" s="1"/>
    </row>
    <row r="6642" spans="5:6">
      <c r="E6642" s="1"/>
      <c r="F6642" s="1"/>
    </row>
    <row r="6643" spans="5:6">
      <c r="E6643" s="1"/>
      <c r="F6643" s="1"/>
    </row>
    <row r="6644" spans="5:6">
      <c r="E6644" s="1"/>
      <c r="F6644" s="1"/>
    </row>
    <row r="6645" spans="5:6">
      <c r="E6645" s="1"/>
      <c r="F6645" s="1"/>
    </row>
    <row r="6646" spans="5:6">
      <c r="E6646" s="1"/>
      <c r="F6646" s="1"/>
    </row>
    <row r="6647" spans="5:6">
      <c r="E6647" s="1"/>
      <c r="F6647" s="1"/>
    </row>
    <row r="6648" spans="5:6">
      <c r="E6648" s="1"/>
      <c r="F6648" s="1"/>
    </row>
    <row r="6649" spans="5:6">
      <c r="E6649" s="1"/>
      <c r="F6649" s="1"/>
    </row>
    <row r="6650" spans="5:6">
      <c r="E6650" s="1"/>
      <c r="F6650" s="1"/>
    </row>
    <row r="6651" spans="5:6">
      <c r="E6651" s="1"/>
      <c r="F6651" s="1"/>
    </row>
    <row r="6652" spans="5:6">
      <c r="E6652" s="1"/>
      <c r="F6652" s="1"/>
    </row>
    <row r="6653" spans="5:6">
      <c r="E6653" s="1"/>
      <c r="F6653" s="1"/>
    </row>
    <row r="6654" spans="5:6">
      <c r="E6654" s="1"/>
      <c r="F6654" s="1"/>
    </row>
    <row r="6655" spans="5:6">
      <c r="E6655" s="1"/>
      <c r="F6655" s="1"/>
    </row>
    <row r="6656" spans="5:6">
      <c r="E6656" s="1"/>
      <c r="F6656" s="1"/>
    </row>
    <row r="6657" spans="5:6">
      <c r="E6657" s="1"/>
      <c r="F6657" s="1"/>
    </row>
    <row r="6658" spans="5:6">
      <c r="E6658" s="1"/>
      <c r="F6658" s="1"/>
    </row>
    <row r="6659" spans="5:6">
      <c r="E6659" s="1"/>
      <c r="F6659" s="1"/>
    </row>
    <row r="6660" spans="5:6">
      <c r="E6660" s="1"/>
      <c r="F6660" s="1"/>
    </row>
    <row r="6661" spans="5:6">
      <c r="E6661" s="1"/>
      <c r="F6661" s="1"/>
    </row>
    <row r="6662" spans="5:6">
      <c r="E6662" s="1"/>
      <c r="F6662" s="1"/>
    </row>
    <row r="6663" spans="5:6">
      <c r="E6663" s="1"/>
      <c r="F6663" s="1"/>
    </row>
    <row r="6664" spans="5:6">
      <c r="E6664" s="1"/>
      <c r="F6664" s="1"/>
    </row>
    <row r="6665" spans="5:6">
      <c r="E6665" s="1"/>
      <c r="F6665" s="1"/>
    </row>
    <row r="6666" spans="5:6">
      <c r="E6666" s="1"/>
      <c r="F6666" s="1"/>
    </row>
    <row r="6667" spans="5:6">
      <c r="E6667" s="1"/>
      <c r="F6667" s="1"/>
    </row>
    <row r="6668" spans="5:6">
      <c r="E6668" s="1"/>
      <c r="F6668" s="1"/>
    </row>
    <row r="6669" spans="5:6">
      <c r="E6669" s="1"/>
      <c r="F6669" s="1"/>
    </row>
    <row r="6670" spans="5:6">
      <c r="E6670" s="1"/>
      <c r="F6670" s="1"/>
    </row>
    <row r="6671" spans="5:6">
      <c r="E6671" s="1"/>
      <c r="F6671" s="1"/>
    </row>
    <row r="6672" spans="5:6">
      <c r="E6672" s="1"/>
      <c r="F6672" s="1"/>
    </row>
    <row r="6673" spans="5:6">
      <c r="E6673" s="1"/>
      <c r="F6673" s="1"/>
    </row>
    <row r="6674" spans="5:6">
      <c r="E6674" s="1"/>
      <c r="F6674" s="1"/>
    </row>
    <row r="6675" spans="5:6">
      <c r="E6675" s="1"/>
      <c r="F6675" s="1"/>
    </row>
    <row r="6676" spans="5:6">
      <c r="E6676" s="1"/>
      <c r="F6676" s="1"/>
    </row>
    <row r="6677" spans="5:6">
      <c r="E6677" s="1"/>
      <c r="F6677" s="1"/>
    </row>
    <row r="6678" spans="5:6">
      <c r="E6678" s="1"/>
      <c r="F6678" s="1"/>
    </row>
    <row r="6679" spans="5:6">
      <c r="E6679" s="1"/>
      <c r="F6679" s="1"/>
    </row>
    <row r="6680" spans="5:6">
      <c r="E6680" s="1"/>
      <c r="F6680" s="1"/>
    </row>
    <row r="6681" spans="5:6">
      <c r="E6681" s="1"/>
      <c r="F6681" s="1"/>
    </row>
    <row r="6682" spans="5:6">
      <c r="E6682" s="1"/>
      <c r="F6682" s="1"/>
    </row>
    <row r="6683" spans="5:6">
      <c r="E6683" s="1"/>
      <c r="F6683" s="1"/>
    </row>
    <row r="6684" spans="5:6">
      <c r="E6684" s="1"/>
      <c r="F6684" s="1"/>
    </row>
    <row r="6685" spans="5:6">
      <c r="E6685" s="1"/>
      <c r="F6685" s="1"/>
    </row>
    <row r="6686" spans="5:6">
      <c r="E6686" s="1"/>
      <c r="F6686" s="1"/>
    </row>
    <row r="6687" spans="5:6">
      <c r="E6687" s="1"/>
      <c r="F6687" s="1"/>
    </row>
    <row r="6688" spans="5:6">
      <c r="E6688" s="1"/>
      <c r="F6688" s="1"/>
    </row>
    <row r="6689" spans="5:6">
      <c r="E6689" s="1"/>
      <c r="F6689" s="1"/>
    </row>
    <row r="6690" spans="5:6">
      <c r="E6690" s="1"/>
      <c r="F6690" s="1"/>
    </row>
    <row r="6691" spans="5:6">
      <c r="E6691" s="1"/>
      <c r="F6691" s="1"/>
    </row>
    <row r="6692" spans="5:6">
      <c r="E6692" s="1"/>
      <c r="F6692" s="1"/>
    </row>
    <row r="6693" spans="5:6">
      <c r="E6693" s="1"/>
      <c r="F6693" s="1"/>
    </row>
    <row r="6694" spans="5:6">
      <c r="E6694" s="1"/>
      <c r="F6694" s="1"/>
    </row>
    <row r="6695" spans="5:6">
      <c r="E6695" s="1"/>
      <c r="F6695" s="1"/>
    </row>
    <row r="6696" spans="5:6">
      <c r="E6696" s="1"/>
      <c r="F6696" s="1"/>
    </row>
    <row r="6697" spans="5:6">
      <c r="E6697" s="1"/>
      <c r="F6697" s="1"/>
    </row>
    <row r="6698" spans="5:6">
      <c r="E6698" s="1"/>
      <c r="F6698" s="1"/>
    </row>
    <row r="6699" spans="5:6">
      <c r="E6699" s="1"/>
      <c r="F6699" s="1"/>
    </row>
    <row r="6700" spans="5:6">
      <c r="E6700" s="1"/>
      <c r="F6700" s="1"/>
    </row>
    <row r="6701" spans="5:6">
      <c r="E6701" s="1"/>
      <c r="F6701" s="1"/>
    </row>
    <row r="6702" spans="5:6">
      <c r="E6702" s="1"/>
      <c r="F6702" s="1"/>
    </row>
    <row r="6703" spans="5:6">
      <c r="E6703" s="1"/>
      <c r="F6703" s="1"/>
    </row>
    <row r="6704" spans="5:6">
      <c r="E6704" s="1"/>
      <c r="F6704" s="1"/>
    </row>
    <row r="6705" spans="5:6">
      <c r="E6705" s="1"/>
      <c r="F6705" s="1"/>
    </row>
    <row r="6706" spans="5:6">
      <c r="E6706" s="1"/>
      <c r="F6706" s="1"/>
    </row>
    <row r="6707" spans="5:6">
      <c r="E6707" s="1"/>
      <c r="F6707" s="1"/>
    </row>
    <row r="6708" spans="5:6">
      <c r="E6708" s="1"/>
      <c r="F6708" s="1"/>
    </row>
    <row r="6709" spans="5:6">
      <c r="E6709" s="1"/>
      <c r="F6709" s="1"/>
    </row>
    <row r="6710" spans="5:6">
      <c r="E6710" s="1"/>
      <c r="F6710" s="1"/>
    </row>
    <row r="6711" spans="5:6">
      <c r="E6711" s="1"/>
      <c r="F6711" s="1"/>
    </row>
    <row r="6712" spans="5:6">
      <c r="E6712" s="1"/>
      <c r="F6712" s="1"/>
    </row>
    <row r="6713" spans="5:6">
      <c r="E6713" s="1"/>
      <c r="F6713" s="1"/>
    </row>
    <row r="6714" spans="5:6">
      <c r="E6714" s="1"/>
      <c r="F6714" s="1"/>
    </row>
    <row r="6715" spans="5:6">
      <c r="E6715" s="1"/>
      <c r="F6715" s="1"/>
    </row>
    <row r="6716" spans="5:6">
      <c r="E6716" s="1"/>
      <c r="F6716" s="1"/>
    </row>
    <row r="6717" spans="5:6">
      <c r="E6717" s="1"/>
      <c r="F6717" s="1"/>
    </row>
    <row r="6718" spans="5:6">
      <c r="E6718" s="1"/>
      <c r="F6718" s="1"/>
    </row>
    <row r="6719" spans="5:6">
      <c r="E6719" s="1"/>
      <c r="F6719" s="1"/>
    </row>
    <row r="6720" spans="5:6">
      <c r="E6720" s="1"/>
      <c r="F6720" s="1"/>
    </row>
    <row r="6721" spans="5:6">
      <c r="E6721" s="1"/>
      <c r="F6721" s="1"/>
    </row>
    <row r="6722" spans="5:6">
      <c r="E6722" s="1"/>
      <c r="F6722" s="1"/>
    </row>
    <row r="6723" spans="5:6">
      <c r="E6723" s="1"/>
      <c r="F6723" s="1"/>
    </row>
    <row r="6724" spans="5:6">
      <c r="E6724" s="1"/>
      <c r="F6724" s="1"/>
    </row>
    <row r="6725" spans="5:6">
      <c r="E6725" s="1"/>
      <c r="F6725" s="1"/>
    </row>
    <row r="6726" spans="5:6">
      <c r="E6726" s="1"/>
      <c r="F6726" s="1"/>
    </row>
    <row r="6727" spans="5:6">
      <c r="E6727" s="1"/>
      <c r="F6727" s="1"/>
    </row>
    <row r="6728" spans="5:6">
      <c r="E6728" s="1"/>
      <c r="F6728" s="1"/>
    </row>
    <row r="6729" spans="5:6">
      <c r="E6729" s="1"/>
      <c r="F6729" s="1"/>
    </row>
    <row r="6730" spans="5:6">
      <c r="E6730" s="1"/>
      <c r="F6730" s="1"/>
    </row>
    <row r="6731" spans="5:6">
      <c r="E6731" s="1"/>
      <c r="F6731" s="1"/>
    </row>
    <row r="6732" spans="5:6">
      <c r="E6732" s="1"/>
      <c r="F6732" s="1"/>
    </row>
    <row r="6733" spans="5:6">
      <c r="E6733" s="1"/>
      <c r="F6733" s="1"/>
    </row>
    <row r="6734" spans="5:6">
      <c r="E6734" s="1"/>
      <c r="F6734" s="1"/>
    </row>
    <row r="6735" spans="5:6">
      <c r="E6735" s="1"/>
      <c r="F6735" s="1"/>
    </row>
    <row r="6736" spans="5:6">
      <c r="E6736" s="1"/>
      <c r="F6736" s="1"/>
    </row>
    <row r="6737" spans="5:6">
      <c r="E6737" s="1"/>
      <c r="F6737" s="1"/>
    </row>
    <row r="6738" spans="5:6">
      <c r="E6738" s="1"/>
      <c r="F6738" s="1"/>
    </row>
    <row r="6739" spans="5:6">
      <c r="E6739" s="1"/>
      <c r="F6739" s="1"/>
    </row>
    <row r="6740" spans="5:6">
      <c r="E6740" s="1"/>
      <c r="F6740" s="1"/>
    </row>
    <row r="6741" spans="5:6">
      <c r="E6741" s="1"/>
      <c r="F6741" s="1"/>
    </row>
    <row r="6742" spans="5:6">
      <c r="E6742" s="1"/>
      <c r="F6742" s="1"/>
    </row>
    <row r="6743" spans="5:6">
      <c r="E6743" s="1"/>
      <c r="F6743" s="1"/>
    </row>
    <row r="6744" spans="5:6">
      <c r="E6744" s="1"/>
      <c r="F6744" s="1"/>
    </row>
    <row r="6745" spans="5:6">
      <c r="E6745" s="1"/>
      <c r="F6745" s="1"/>
    </row>
    <row r="6746" spans="5:6">
      <c r="E6746" s="1"/>
      <c r="F6746" s="1"/>
    </row>
    <row r="6747" spans="5:6">
      <c r="E6747" s="1"/>
      <c r="F6747" s="1"/>
    </row>
    <row r="6748" spans="5:6">
      <c r="E6748" s="1"/>
      <c r="F6748" s="1"/>
    </row>
    <row r="6749" spans="5:6">
      <c r="E6749" s="1"/>
      <c r="F6749" s="1"/>
    </row>
    <row r="6750" spans="5:6">
      <c r="E6750" s="1"/>
      <c r="F6750" s="1"/>
    </row>
    <row r="6751" spans="5:6">
      <c r="E6751" s="1"/>
      <c r="F6751" s="1"/>
    </row>
    <row r="6752" spans="5:6">
      <c r="E6752" s="1"/>
      <c r="F6752" s="1"/>
    </row>
    <row r="6753" spans="5:6">
      <c r="E6753" s="1"/>
      <c r="F6753" s="1"/>
    </row>
    <row r="6754" spans="5:6">
      <c r="E6754" s="1"/>
      <c r="F6754" s="1"/>
    </row>
    <row r="6755" spans="5:6">
      <c r="E6755" s="1"/>
      <c r="F6755" s="1"/>
    </row>
    <row r="6756" spans="5:6">
      <c r="E6756" s="1"/>
      <c r="F6756" s="1"/>
    </row>
    <row r="6757" spans="5:6">
      <c r="E6757" s="1"/>
      <c r="F6757" s="1"/>
    </row>
    <row r="6758" spans="5:6">
      <c r="E6758" s="1"/>
      <c r="F6758" s="1"/>
    </row>
    <row r="6759" spans="5:6">
      <c r="E6759" s="1"/>
      <c r="F6759" s="1"/>
    </row>
    <row r="6760" spans="5:6">
      <c r="E6760" s="1"/>
      <c r="F6760" s="1"/>
    </row>
    <row r="6761" spans="5:6">
      <c r="E6761" s="1"/>
      <c r="F6761" s="1"/>
    </row>
    <row r="6762" spans="5:6">
      <c r="E6762" s="1"/>
      <c r="F6762" s="1"/>
    </row>
    <row r="6763" spans="5:6">
      <c r="E6763" s="1"/>
      <c r="F6763" s="1"/>
    </row>
    <row r="6764" spans="5:6">
      <c r="E6764" s="1"/>
      <c r="F6764" s="1"/>
    </row>
    <row r="6765" spans="5:6">
      <c r="E6765" s="1"/>
      <c r="F6765" s="1"/>
    </row>
    <row r="6766" spans="5:6">
      <c r="E6766" s="1"/>
      <c r="F6766" s="1"/>
    </row>
    <row r="6767" spans="5:6">
      <c r="E6767" s="1"/>
      <c r="F6767" s="1"/>
    </row>
    <row r="6768" spans="5:6">
      <c r="E6768" s="1"/>
      <c r="F6768" s="1"/>
    </row>
    <row r="6769" spans="5:6">
      <c r="E6769" s="1"/>
      <c r="F6769" s="1"/>
    </row>
    <row r="6770" spans="5:6">
      <c r="E6770" s="1"/>
      <c r="F6770" s="1"/>
    </row>
    <row r="6771" spans="5:6">
      <c r="E6771" s="1"/>
      <c r="F6771" s="1"/>
    </row>
    <row r="6772" spans="5:6">
      <c r="E6772" s="1"/>
      <c r="F6772" s="1"/>
    </row>
    <row r="6773" spans="5:6">
      <c r="E6773" s="1"/>
      <c r="F6773" s="1"/>
    </row>
    <row r="6774" spans="5:6">
      <c r="E6774" s="1"/>
      <c r="F6774" s="1"/>
    </row>
    <row r="6775" spans="5:6">
      <c r="E6775" s="1"/>
      <c r="F6775" s="1"/>
    </row>
    <row r="6776" spans="5:6">
      <c r="E6776" s="1"/>
      <c r="F6776" s="1"/>
    </row>
    <row r="6777" spans="5:6">
      <c r="E6777" s="1"/>
      <c r="F6777" s="1"/>
    </row>
    <row r="6778" spans="5:6">
      <c r="E6778" s="1"/>
      <c r="F6778" s="1"/>
    </row>
    <row r="6779" spans="5:6">
      <c r="E6779" s="1"/>
      <c r="F6779" s="1"/>
    </row>
    <row r="6780" spans="5:6">
      <c r="E6780" s="1"/>
      <c r="F6780" s="1"/>
    </row>
    <row r="6781" spans="5:6">
      <c r="E6781" s="1"/>
      <c r="F6781" s="1"/>
    </row>
    <row r="6782" spans="5:6">
      <c r="E6782" s="1"/>
      <c r="F6782" s="1"/>
    </row>
    <row r="6783" spans="5:6">
      <c r="E6783" s="1"/>
      <c r="F6783" s="1"/>
    </row>
    <row r="6784" spans="5:6">
      <c r="E6784" s="1"/>
      <c r="F6784" s="1"/>
    </row>
    <row r="6785" spans="5:6">
      <c r="E6785" s="1"/>
      <c r="F6785" s="1"/>
    </row>
    <row r="6786" spans="5:6">
      <c r="E6786" s="1"/>
      <c r="F6786" s="1"/>
    </row>
    <row r="6787" spans="5:6">
      <c r="E6787" s="1"/>
      <c r="F6787" s="1"/>
    </row>
    <row r="6788" spans="5:6">
      <c r="E6788" s="1"/>
      <c r="F6788" s="1"/>
    </row>
    <row r="6789" spans="5:6">
      <c r="E6789" s="1"/>
      <c r="F6789" s="1"/>
    </row>
    <row r="6790" spans="5:6">
      <c r="E6790" s="1"/>
      <c r="F6790" s="1"/>
    </row>
    <row r="6791" spans="5:6">
      <c r="E6791" s="1"/>
      <c r="F6791" s="1"/>
    </row>
    <row r="6792" spans="5:6">
      <c r="E6792" s="1"/>
      <c r="F6792" s="1"/>
    </row>
    <row r="6793" spans="5:6">
      <c r="E6793" s="1"/>
      <c r="F6793" s="1"/>
    </row>
    <row r="6794" spans="5:6">
      <c r="E6794" s="1"/>
      <c r="F6794" s="1"/>
    </row>
    <row r="6795" spans="5:6">
      <c r="E6795" s="1"/>
      <c r="F6795" s="1"/>
    </row>
    <row r="6796" spans="5:6">
      <c r="E6796" s="1"/>
      <c r="F6796" s="1"/>
    </row>
    <row r="6797" spans="5:6">
      <c r="E6797" s="1"/>
      <c r="F6797" s="1"/>
    </row>
    <row r="6798" spans="5:6">
      <c r="E6798" s="1"/>
      <c r="F6798" s="1"/>
    </row>
    <row r="6799" spans="5:6">
      <c r="E6799" s="1"/>
      <c r="F6799" s="1"/>
    </row>
    <row r="6800" spans="5:6">
      <c r="E6800" s="1"/>
      <c r="F6800" s="1"/>
    </row>
    <row r="6801" spans="5:6">
      <c r="E6801" s="1"/>
      <c r="F6801" s="1"/>
    </row>
    <row r="6802" spans="5:6">
      <c r="E6802" s="1"/>
      <c r="F6802" s="1"/>
    </row>
    <row r="6803" spans="5:6">
      <c r="E6803" s="1"/>
      <c r="F6803" s="1"/>
    </row>
    <row r="6804" spans="5:6">
      <c r="E6804" s="1"/>
      <c r="F6804" s="1"/>
    </row>
    <row r="6805" spans="5:6">
      <c r="E6805" s="1"/>
      <c r="F6805" s="1"/>
    </row>
    <row r="6806" spans="5:6">
      <c r="E6806" s="1"/>
      <c r="F6806" s="1"/>
    </row>
    <row r="6807" spans="5:6">
      <c r="E6807" s="1"/>
      <c r="F6807" s="1"/>
    </row>
    <row r="6808" spans="5:6">
      <c r="E6808" s="1"/>
      <c r="F6808" s="1"/>
    </row>
    <row r="6809" spans="5:6">
      <c r="E6809" s="1"/>
      <c r="F6809" s="1"/>
    </row>
    <row r="6810" spans="5:6">
      <c r="E6810" s="1"/>
      <c r="F6810" s="1"/>
    </row>
    <row r="6811" spans="5:6">
      <c r="E6811" s="1"/>
      <c r="F6811" s="1"/>
    </row>
    <row r="6812" spans="5:6">
      <c r="E6812" s="1"/>
      <c r="F6812" s="1"/>
    </row>
    <row r="6813" spans="5:6">
      <c r="E6813" s="1"/>
      <c r="F6813" s="1"/>
    </row>
    <row r="6814" spans="5:6">
      <c r="E6814" s="1"/>
      <c r="F6814" s="1"/>
    </row>
    <row r="6815" spans="5:6">
      <c r="E6815" s="1"/>
      <c r="F6815" s="1"/>
    </row>
    <row r="6816" spans="5:6">
      <c r="E6816" s="1"/>
      <c r="F6816" s="1"/>
    </row>
    <row r="6817" spans="5:6">
      <c r="E6817" s="1"/>
      <c r="F6817" s="1"/>
    </row>
    <row r="6818" spans="5:6">
      <c r="E6818" s="1"/>
      <c r="F6818" s="1"/>
    </row>
    <row r="6819" spans="5:6">
      <c r="E6819" s="1"/>
      <c r="F6819" s="1"/>
    </row>
    <row r="6820" spans="5:6">
      <c r="E6820" s="1"/>
      <c r="F6820" s="1"/>
    </row>
    <row r="6821" spans="5:6">
      <c r="E6821" s="1"/>
      <c r="F6821" s="1"/>
    </row>
    <row r="6822" spans="5:6">
      <c r="E6822" s="1"/>
      <c r="F6822" s="1"/>
    </row>
    <row r="6823" spans="5:6">
      <c r="E6823" s="1"/>
      <c r="F6823" s="1"/>
    </row>
    <row r="6824" spans="5:6">
      <c r="E6824" s="1"/>
      <c r="F6824" s="1"/>
    </row>
    <row r="6825" spans="5:6">
      <c r="E6825" s="1"/>
      <c r="F6825" s="1"/>
    </row>
    <row r="6826" spans="5:6">
      <c r="E6826" s="1"/>
      <c r="F6826" s="1"/>
    </row>
    <row r="6827" spans="5:6">
      <c r="E6827" s="1"/>
      <c r="F6827" s="1"/>
    </row>
    <row r="6828" spans="5:6">
      <c r="E6828" s="1"/>
      <c r="F6828" s="1"/>
    </row>
    <row r="6829" spans="5:6">
      <c r="E6829" s="1"/>
      <c r="F6829" s="1"/>
    </row>
    <row r="6830" spans="5:6">
      <c r="E6830" s="1"/>
      <c r="F6830" s="1"/>
    </row>
    <row r="6831" spans="5:6">
      <c r="E6831" s="1"/>
      <c r="F6831" s="1"/>
    </row>
    <row r="6832" spans="5:6">
      <c r="E6832" s="1"/>
      <c r="F6832" s="1"/>
    </row>
    <row r="6833" spans="5:6">
      <c r="E6833" s="1"/>
      <c r="F6833" s="1"/>
    </row>
    <row r="6834" spans="5:6">
      <c r="E6834" s="1"/>
      <c r="F6834" s="1"/>
    </row>
    <row r="6835" spans="5:6">
      <c r="E6835" s="1"/>
      <c r="F6835" s="1"/>
    </row>
    <row r="6836" spans="5:6">
      <c r="E6836" s="1"/>
      <c r="F6836" s="1"/>
    </row>
    <row r="6837" spans="5:6">
      <c r="E6837" s="1"/>
      <c r="F6837" s="1"/>
    </row>
    <row r="6838" spans="5:6">
      <c r="E6838" s="1"/>
      <c r="F6838" s="1"/>
    </row>
    <row r="6839" spans="5:6">
      <c r="E6839" s="1"/>
      <c r="F6839" s="1"/>
    </row>
    <row r="6840" spans="5:6">
      <c r="E6840" s="1"/>
      <c r="F6840" s="1"/>
    </row>
    <row r="6841" spans="5:6">
      <c r="E6841" s="1"/>
      <c r="F6841" s="1"/>
    </row>
    <row r="6842" spans="5:6">
      <c r="E6842" s="1"/>
      <c r="F6842" s="1"/>
    </row>
    <row r="6843" spans="5:6">
      <c r="E6843" s="1"/>
      <c r="F6843" s="1"/>
    </row>
    <row r="6844" spans="5:6">
      <c r="E6844" s="1"/>
      <c r="F6844" s="1"/>
    </row>
    <row r="6845" spans="5:6">
      <c r="E6845" s="1"/>
      <c r="F6845" s="1"/>
    </row>
    <row r="6846" spans="5:6">
      <c r="E6846" s="1"/>
      <c r="F6846" s="1"/>
    </row>
    <row r="6847" spans="5:6">
      <c r="E6847" s="1"/>
      <c r="F6847" s="1"/>
    </row>
    <row r="6848" spans="5:6">
      <c r="E6848" s="1"/>
      <c r="F6848" s="1"/>
    </row>
    <row r="6849" spans="5:6">
      <c r="E6849" s="1"/>
      <c r="F6849" s="1"/>
    </row>
    <row r="6850" spans="5:6">
      <c r="E6850" s="1"/>
      <c r="F6850" s="1"/>
    </row>
    <row r="6851" spans="5:6">
      <c r="E6851" s="1"/>
      <c r="F6851" s="1"/>
    </row>
    <row r="6852" spans="5:6">
      <c r="E6852" s="1"/>
      <c r="F6852" s="1"/>
    </row>
    <row r="6853" spans="5:6">
      <c r="E6853" s="1"/>
      <c r="F6853" s="1"/>
    </row>
    <row r="6854" spans="5:6">
      <c r="E6854" s="1"/>
      <c r="F6854" s="1"/>
    </row>
    <row r="6855" spans="5:6">
      <c r="E6855" s="1"/>
      <c r="F6855" s="1"/>
    </row>
    <row r="6856" spans="5:6">
      <c r="E6856" s="1"/>
      <c r="F6856" s="1"/>
    </row>
    <row r="6857" spans="5:6">
      <c r="E6857" s="1"/>
      <c r="F6857" s="1"/>
    </row>
    <row r="6858" spans="5:6">
      <c r="E6858" s="1"/>
      <c r="F6858" s="1"/>
    </row>
    <row r="6859" spans="5:6">
      <c r="E6859" s="1"/>
      <c r="F6859" s="1"/>
    </row>
    <row r="6860" spans="5:6">
      <c r="E6860" s="1"/>
      <c r="F6860" s="1"/>
    </row>
    <row r="6861" spans="5:6">
      <c r="E6861" s="1"/>
      <c r="F6861" s="1"/>
    </row>
    <row r="6862" spans="5:6">
      <c r="E6862" s="1"/>
      <c r="F6862" s="1"/>
    </row>
    <row r="6863" spans="5:6">
      <c r="E6863" s="1"/>
      <c r="F6863" s="1"/>
    </row>
    <row r="6864" spans="5:6">
      <c r="E6864" s="1"/>
      <c r="F6864" s="1"/>
    </row>
    <row r="6865" spans="5:6">
      <c r="E6865" s="1"/>
      <c r="F6865" s="1"/>
    </row>
    <row r="6866" spans="5:6">
      <c r="E6866" s="1"/>
      <c r="F6866" s="1"/>
    </row>
    <row r="6867" spans="5:6">
      <c r="E6867" s="1"/>
      <c r="F6867" s="1"/>
    </row>
    <row r="6868" spans="5:6">
      <c r="E6868" s="1"/>
      <c r="F6868" s="1"/>
    </row>
    <row r="6869" spans="5:6">
      <c r="E6869" s="1"/>
      <c r="F6869" s="1"/>
    </row>
    <row r="6870" spans="5:6">
      <c r="E6870" s="1"/>
      <c r="F6870" s="1"/>
    </row>
    <row r="6871" spans="5:6">
      <c r="E6871" s="1"/>
      <c r="F6871" s="1"/>
    </row>
    <row r="6872" spans="5:6">
      <c r="E6872" s="1"/>
      <c r="F6872" s="1"/>
    </row>
    <row r="6873" spans="5:6">
      <c r="E6873" s="1"/>
      <c r="F6873" s="1"/>
    </row>
    <row r="6874" spans="5:6">
      <c r="E6874" s="1"/>
      <c r="F6874" s="1"/>
    </row>
    <row r="6875" spans="5:6">
      <c r="E6875" s="1"/>
      <c r="F6875" s="1"/>
    </row>
    <row r="6876" spans="5:6">
      <c r="E6876" s="1"/>
      <c r="F6876" s="1"/>
    </row>
    <row r="6877" spans="5:6">
      <c r="E6877" s="1"/>
      <c r="F6877" s="1"/>
    </row>
    <row r="6878" spans="5:6">
      <c r="E6878" s="1"/>
      <c r="F6878" s="1"/>
    </row>
    <row r="6879" spans="5:6">
      <c r="E6879" s="1"/>
      <c r="F6879" s="1"/>
    </row>
    <row r="6880" spans="5:6">
      <c r="E6880" s="1"/>
      <c r="F6880" s="1"/>
    </row>
    <row r="6881" spans="5:6">
      <c r="E6881" s="1"/>
      <c r="F6881" s="1"/>
    </row>
    <row r="6882" spans="5:6">
      <c r="E6882" s="1"/>
      <c r="F6882" s="1"/>
    </row>
    <row r="6883" spans="5:6">
      <c r="E6883" s="1"/>
      <c r="F6883" s="1"/>
    </row>
    <row r="6884" spans="5:6">
      <c r="E6884" s="1"/>
      <c r="F6884" s="1"/>
    </row>
    <row r="6885" spans="5:6">
      <c r="E6885" s="1"/>
      <c r="F6885" s="1"/>
    </row>
    <row r="6886" spans="5:6">
      <c r="E6886" s="1"/>
      <c r="F6886" s="1"/>
    </row>
    <row r="6887" spans="5:6">
      <c r="E6887" s="1"/>
      <c r="F6887" s="1"/>
    </row>
    <row r="6888" spans="5:6">
      <c r="E6888" s="1"/>
      <c r="F6888" s="1"/>
    </row>
    <row r="6889" spans="5:6">
      <c r="E6889" s="1"/>
      <c r="F6889" s="1"/>
    </row>
    <row r="6890" spans="5:6">
      <c r="E6890" s="1"/>
      <c r="F6890" s="1"/>
    </row>
    <row r="6891" spans="5:6">
      <c r="E6891" s="1"/>
      <c r="F6891" s="1"/>
    </row>
    <row r="6892" spans="5:6">
      <c r="E6892" s="1"/>
      <c r="F6892" s="1"/>
    </row>
    <row r="6893" spans="5:6">
      <c r="E6893" s="1"/>
      <c r="F6893" s="1"/>
    </row>
    <row r="6894" spans="5:6">
      <c r="E6894" s="1"/>
      <c r="F6894" s="1"/>
    </row>
    <row r="6895" spans="5:6">
      <c r="E6895" s="1"/>
      <c r="F6895" s="1"/>
    </row>
    <row r="6896" spans="5:6">
      <c r="E6896" s="1"/>
      <c r="F6896" s="1"/>
    </row>
    <row r="6897" spans="5:6">
      <c r="E6897" s="1"/>
      <c r="F6897" s="1"/>
    </row>
    <row r="6898" spans="5:6">
      <c r="E6898" s="1"/>
      <c r="F6898" s="1"/>
    </row>
    <row r="6899" spans="5:6">
      <c r="E6899" s="1"/>
      <c r="F6899" s="1"/>
    </row>
    <row r="6900" spans="5:6">
      <c r="E6900" s="1"/>
      <c r="F6900" s="1"/>
    </row>
    <row r="6901" spans="5:6">
      <c r="E6901" s="1"/>
      <c r="F6901" s="1"/>
    </row>
    <row r="6902" spans="5:6">
      <c r="E6902" s="1"/>
      <c r="F6902" s="1"/>
    </row>
    <row r="6903" spans="5:6">
      <c r="E6903" s="1"/>
      <c r="F6903" s="1"/>
    </row>
    <row r="6904" spans="5:6">
      <c r="E6904" s="1"/>
      <c r="F6904" s="1"/>
    </row>
    <row r="6905" spans="5:6">
      <c r="E6905" s="1"/>
      <c r="F6905" s="1"/>
    </row>
    <row r="6906" spans="5:6">
      <c r="E6906" s="1"/>
      <c r="F6906" s="1"/>
    </row>
    <row r="6907" spans="5:6">
      <c r="E6907" s="1"/>
      <c r="F6907" s="1"/>
    </row>
    <row r="6908" spans="5:6">
      <c r="E6908" s="1"/>
      <c r="F6908" s="1"/>
    </row>
    <row r="6909" spans="5:6">
      <c r="E6909" s="1"/>
      <c r="F6909" s="1"/>
    </row>
    <row r="6910" spans="5:6">
      <c r="E6910" s="1"/>
      <c r="F6910" s="1"/>
    </row>
    <row r="6911" spans="5:6">
      <c r="E6911" s="1"/>
      <c r="F6911" s="1"/>
    </row>
    <row r="6912" spans="5:6">
      <c r="E6912" s="1"/>
      <c r="F6912" s="1"/>
    </row>
    <row r="6913" spans="5:6">
      <c r="E6913" s="1"/>
      <c r="F6913" s="1"/>
    </row>
    <row r="6914" spans="5:6">
      <c r="E6914" s="1"/>
      <c r="F6914" s="1"/>
    </row>
    <row r="6915" spans="5:6">
      <c r="E6915" s="1"/>
      <c r="F6915" s="1"/>
    </row>
    <row r="6916" spans="5:6">
      <c r="E6916" s="1"/>
      <c r="F6916" s="1"/>
    </row>
    <row r="6917" spans="5:6">
      <c r="E6917" s="1"/>
      <c r="F6917" s="1"/>
    </row>
    <row r="6918" spans="5:6">
      <c r="E6918" s="1"/>
      <c r="F6918" s="1"/>
    </row>
    <row r="6919" spans="5:6">
      <c r="E6919" s="1"/>
      <c r="F6919" s="1"/>
    </row>
    <row r="6920" spans="5:6">
      <c r="E6920" s="1"/>
      <c r="F6920" s="1"/>
    </row>
    <row r="6921" spans="5:6">
      <c r="E6921" s="1"/>
      <c r="F6921" s="1"/>
    </row>
    <row r="6922" spans="5:6">
      <c r="E6922" s="1"/>
      <c r="F6922" s="1"/>
    </row>
    <row r="6923" spans="5:6">
      <c r="E6923" s="1"/>
      <c r="F6923" s="1"/>
    </row>
    <row r="6924" spans="5:6">
      <c r="E6924" s="1"/>
      <c r="F6924" s="1"/>
    </row>
    <row r="6925" spans="5:6">
      <c r="E6925" s="1"/>
      <c r="F6925" s="1"/>
    </row>
    <row r="6926" spans="5:6">
      <c r="E6926" s="1"/>
      <c r="F6926" s="1"/>
    </row>
    <row r="6927" spans="5:6">
      <c r="E6927" s="1"/>
      <c r="F6927" s="1"/>
    </row>
    <row r="6928" spans="5:6">
      <c r="E6928" s="1"/>
      <c r="F6928" s="1"/>
    </row>
    <row r="6929" spans="5:6">
      <c r="E6929" s="1"/>
      <c r="F6929" s="1"/>
    </row>
    <row r="6930" spans="5:6">
      <c r="E6930" s="1"/>
      <c r="F6930" s="1"/>
    </row>
    <row r="6931" spans="5:6">
      <c r="E6931" s="1"/>
      <c r="F6931" s="1"/>
    </row>
    <row r="6932" spans="5:6">
      <c r="E6932" s="1"/>
      <c r="F6932" s="1"/>
    </row>
    <row r="6933" spans="5:6">
      <c r="E6933" s="1"/>
      <c r="F6933" s="1"/>
    </row>
    <row r="6934" spans="5:6">
      <c r="E6934" s="1"/>
      <c r="F6934" s="1"/>
    </row>
    <row r="6935" spans="5:6">
      <c r="E6935" s="1"/>
      <c r="F6935" s="1"/>
    </row>
    <row r="6936" spans="5:6">
      <c r="E6936" s="1"/>
      <c r="F6936" s="1"/>
    </row>
    <row r="6937" spans="5:6">
      <c r="E6937" s="1"/>
      <c r="F6937" s="1"/>
    </row>
    <row r="6938" spans="5:6">
      <c r="E6938" s="1"/>
      <c r="F6938" s="1"/>
    </row>
    <row r="6939" spans="5:6">
      <c r="E6939" s="1"/>
      <c r="F6939" s="1"/>
    </row>
    <row r="6940" spans="5:6">
      <c r="E6940" s="1"/>
      <c r="F6940" s="1"/>
    </row>
    <row r="6941" spans="5:6">
      <c r="E6941" s="1"/>
      <c r="F6941" s="1"/>
    </row>
    <row r="6942" spans="5:6">
      <c r="E6942" s="1"/>
      <c r="F6942" s="1"/>
    </row>
    <row r="6943" spans="5:6">
      <c r="E6943" s="1"/>
      <c r="F6943" s="1"/>
    </row>
    <row r="6944" spans="5:6">
      <c r="E6944" s="1"/>
      <c r="F6944" s="1"/>
    </row>
    <row r="6945" spans="5:6">
      <c r="E6945" s="1"/>
      <c r="F6945" s="1"/>
    </row>
    <row r="6946" spans="5:6">
      <c r="E6946" s="1"/>
      <c r="F6946" s="1"/>
    </row>
    <row r="6947" spans="5:6">
      <c r="E6947" s="1"/>
      <c r="F6947" s="1"/>
    </row>
    <row r="6948" spans="5:6">
      <c r="E6948" s="1"/>
      <c r="F6948" s="1"/>
    </row>
    <row r="6949" spans="5:6">
      <c r="E6949" s="1"/>
      <c r="F6949" s="1"/>
    </row>
    <row r="6950" spans="5:6">
      <c r="E6950" s="1"/>
      <c r="F6950" s="1"/>
    </row>
    <row r="6951" spans="5:6">
      <c r="E6951" s="1"/>
      <c r="F6951" s="1"/>
    </row>
    <row r="6952" spans="5:6">
      <c r="E6952" s="1"/>
      <c r="F6952" s="1"/>
    </row>
    <row r="6953" spans="5:6">
      <c r="E6953" s="1"/>
      <c r="F6953" s="1"/>
    </row>
    <row r="6954" spans="5:6">
      <c r="E6954" s="1"/>
      <c r="F6954" s="1"/>
    </row>
    <row r="6955" spans="5:6">
      <c r="E6955" s="1"/>
      <c r="F6955" s="1"/>
    </row>
    <row r="6956" spans="5:6">
      <c r="E6956" s="1"/>
      <c r="F6956" s="1"/>
    </row>
    <row r="6957" spans="5:6">
      <c r="E6957" s="1"/>
      <c r="F6957" s="1"/>
    </row>
    <row r="6958" spans="5:6">
      <c r="E6958" s="1"/>
      <c r="F6958" s="1"/>
    </row>
    <row r="6959" spans="5:6">
      <c r="E6959" s="1"/>
      <c r="F6959" s="1"/>
    </row>
    <row r="6960" spans="5:6">
      <c r="E6960" s="1"/>
      <c r="F6960" s="1"/>
    </row>
    <row r="6961" spans="5:6">
      <c r="E6961" s="1"/>
      <c r="F6961" s="1"/>
    </row>
    <row r="6962" spans="5:6">
      <c r="E6962" s="1"/>
      <c r="F6962" s="1"/>
    </row>
    <row r="6963" spans="5:6">
      <c r="E6963" s="1"/>
      <c r="F6963" s="1"/>
    </row>
    <row r="6964" spans="5:6">
      <c r="E6964" s="1"/>
      <c r="F6964" s="1"/>
    </row>
    <row r="6965" spans="5:6">
      <c r="E6965" s="1"/>
      <c r="F6965" s="1"/>
    </row>
    <row r="6966" spans="5:6">
      <c r="E6966" s="1"/>
      <c r="F6966" s="1"/>
    </row>
    <row r="6967" spans="5:6">
      <c r="E6967" s="1"/>
      <c r="F6967" s="1"/>
    </row>
    <row r="6968" spans="5:6">
      <c r="E6968" s="1"/>
      <c r="F6968" s="1"/>
    </row>
    <row r="6969" spans="5:6">
      <c r="E6969" s="1"/>
      <c r="F6969" s="1"/>
    </row>
    <row r="6970" spans="5:6">
      <c r="E6970" s="1"/>
      <c r="F6970" s="1"/>
    </row>
    <row r="6971" spans="5:6">
      <c r="E6971" s="1"/>
      <c r="F6971" s="1"/>
    </row>
    <row r="6972" spans="5:6">
      <c r="E6972" s="1"/>
      <c r="F6972" s="1"/>
    </row>
    <row r="6973" spans="5:6">
      <c r="E6973" s="1"/>
      <c r="F6973" s="1"/>
    </row>
    <row r="6974" spans="5:6">
      <c r="E6974" s="1"/>
      <c r="F6974" s="1"/>
    </row>
    <row r="6975" spans="5:6">
      <c r="E6975" s="1"/>
      <c r="F6975" s="1"/>
    </row>
    <row r="6976" spans="5:6">
      <c r="E6976" s="1"/>
      <c r="F6976" s="1"/>
    </row>
    <row r="6977" spans="5:6">
      <c r="E6977" s="1"/>
      <c r="F6977" s="1"/>
    </row>
    <row r="6978" spans="5:6">
      <c r="E6978" s="1"/>
      <c r="F6978" s="1"/>
    </row>
    <row r="6979" spans="5:6">
      <c r="E6979" s="1"/>
      <c r="F6979" s="1"/>
    </row>
    <row r="6980" spans="5:6">
      <c r="E6980" s="1"/>
      <c r="F6980" s="1"/>
    </row>
    <row r="6981" spans="5:6">
      <c r="E6981" s="1"/>
      <c r="F6981" s="1"/>
    </row>
    <row r="6982" spans="5:6">
      <c r="E6982" s="1"/>
      <c r="F6982" s="1"/>
    </row>
    <row r="6983" spans="5:6">
      <c r="E6983" s="1"/>
      <c r="F6983" s="1"/>
    </row>
    <row r="6984" spans="5:6">
      <c r="E6984" s="1"/>
      <c r="F6984" s="1"/>
    </row>
    <row r="6985" spans="5:6">
      <c r="E6985" s="1"/>
      <c r="F6985" s="1"/>
    </row>
    <row r="6986" spans="5:6">
      <c r="E6986" s="1"/>
      <c r="F6986" s="1"/>
    </row>
    <row r="6987" spans="5:6">
      <c r="E6987" s="1"/>
      <c r="F6987" s="1"/>
    </row>
    <row r="6988" spans="5:6">
      <c r="E6988" s="1"/>
      <c r="F6988" s="1"/>
    </row>
    <row r="6989" spans="5:6">
      <c r="E6989" s="1"/>
      <c r="F6989" s="1"/>
    </row>
    <row r="6990" spans="5:6">
      <c r="E6990" s="1"/>
      <c r="F6990" s="1"/>
    </row>
    <row r="6991" spans="5:6">
      <c r="E6991" s="1"/>
      <c r="F6991" s="1"/>
    </row>
    <row r="6992" spans="5:6">
      <c r="E6992" s="1"/>
      <c r="F6992" s="1"/>
    </row>
    <row r="6993" spans="5:6">
      <c r="E6993" s="1"/>
      <c r="F6993" s="1"/>
    </row>
    <row r="6994" spans="5:6">
      <c r="E6994" s="1"/>
      <c r="F6994" s="1"/>
    </row>
    <row r="6995" spans="5:6">
      <c r="E6995" s="1"/>
      <c r="F6995" s="1"/>
    </row>
    <row r="6996" spans="5:6">
      <c r="E6996" s="1"/>
      <c r="F6996" s="1"/>
    </row>
    <row r="6997" spans="5:6">
      <c r="E6997" s="1"/>
      <c r="F6997" s="1"/>
    </row>
    <row r="6998" spans="5:6">
      <c r="E6998" s="1"/>
      <c r="F6998" s="1"/>
    </row>
    <row r="6999" spans="5:6">
      <c r="E6999" s="1"/>
      <c r="F6999" s="1"/>
    </row>
    <row r="7000" spans="5:6">
      <c r="E7000" s="1"/>
      <c r="F7000" s="1"/>
    </row>
    <row r="7001" spans="5:6">
      <c r="E7001" s="1"/>
      <c r="F7001" s="1"/>
    </row>
    <row r="7002" spans="5:6">
      <c r="E7002" s="1"/>
      <c r="F7002" s="1"/>
    </row>
    <row r="7003" spans="5:6">
      <c r="E7003" s="1"/>
      <c r="F7003" s="1"/>
    </row>
    <row r="7004" spans="5:6">
      <c r="E7004" s="1"/>
      <c r="F7004" s="1"/>
    </row>
    <row r="7005" spans="5:6">
      <c r="E7005" s="1"/>
      <c r="F7005" s="1"/>
    </row>
    <row r="7006" spans="5:6">
      <c r="E7006" s="1"/>
      <c r="F7006" s="1"/>
    </row>
    <row r="7007" spans="5:6">
      <c r="E7007" s="1"/>
      <c r="F7007" s="1"/>
    </row>
    <row r="7008" spans="5:6">
      <c r="E7008" s="1"/>
      <c r="F7008" s="1"/>
    </row>
    <row r="7009" spans="5:6">
      <c r="E7009" s="1"/>
      <c r="F7009" s="1"/>
    </row>
    <row r="7010" spans="5:6">
      <c r="E7010" s="1"/>
      <c r="F7010" s="1"/>
    </row>
    <row r="7011" spans="5:6">
      <c r="E7011" s="1"/>
      <c r="F7011" s="1"/>
    </row>
    <row r="7012" spans="5:6">
      <c r="E7012" s="1"/>
      <c r="F7012" s="1"/>
    </row>
    <row r="7013" spans="5:6">
      <c r="E7013" s="1"/>
      <c r="F7013" s="1"/>
    </row>
    <row r="7014" spans="5:6">
      <c r="E7014" s="1"/>
      <c r="F7014" s="1"/>
    </row>
    <row r="7015" spans="5:6">
      <c r="E7015" s="1"/>
      <c r="F7015" s="1"/>
    </row>
    <row r="7016" spans="5:6">
      <c r="E7016" s="1"/>
      <c r="F7016" s="1"/>
    </row>
    <row r="7017" spans="5:6">
      <c r="E7017" s="1"/>
      <c r="F7017" s="1"/>
    </row>
    <row r="7018" spans="5:6">
      <c r="E7018" s="1"/>
      <c r="F7018" s="1"/>
    </row>
    <row r="7019" spans="5:6">
      <c r="E7019" s="1"/>
      <c r="F7019" s="1"/>
    </row>
    <row r="7020" spans="5:6">
      <c r="E7020" s="1"/>
      <c r="F7020" s="1"/>
    </row>
    <row r="7021" spans="5:6">
      <c r="E7021" s="1"/>
      <c r="F7021" s="1"/>
    </row>
    <row r="7022" spans="5:6">
      <c r="E7022" s="1"/>
      <c r="F7022" s="1"/>
    </row>
    <row r="7023" spans="5:6">
      <c r="E7023" s="1"/>
      <c r="F7023" s="1"/>
    </row>
    <row r="7024" spans="5:6">
      <c r="E7024" s="1"/>
      <c r="F7024" s="1"/>
    </row>
    <row r="7025" spans="5:6">
      <c r="E7025" s="1"/>
      <c r="F7025" s="1"/>
    </row>
    <row r="7026" spans="5:6">
      <c r="E7026" s="1"/>
      <c r="F7026" s="1"/>
    </row>
    <row r="7027" spans="5:6">
      <c r="E7027" s="1"/>
      <c r="F7027" s="1"/>
    </row>
    <row r="7028" spans="5:6">
      <c r="E7028" s="1"/>
      <c r="F7028" s="1"/>
    </row>
    <row r="7029" spans="5:6">
      <c r="E7029" s="1"/>
      <c r="F7029" s="1"/>
    </row>
    <row r="7030" spans="5:6">
      <c r="E7030" s="1"/>
      <c r="F7030" s="1"/>
    </row>
    <row r="7031" spans="5:6">
      <c r="E7031" s="1"/>
      <c r="F7031" s="1"/>
    </row>
    <row r="7032" spans="5:6">
      <c r="E7032" s="1"/>
      <c r="F7032" s="1"/>
    </row>
    <row r="7033" spans="5:6">
      <c r="E7033" s="1"/>
      <c r="F7033" s="1"/>
    </row>
    <row r="7034" spans="5:6">
      <c r="E7034" s="1"/>
      <c r="F7034" s="1"/>
    </row>
    <row r="7035" spans="5:6">
      <c r="E7035" s="1"/>
      <c r="F7035" s="1"/>
    </row>
    <row r="7036" spans="5:6">
      <c r="E7036" s="1"/>
      <c r="F7036" s="1"/>
    </row>
    <row r="7037" spans="5:6">
      <c r="E7037" s="1"/>
      <c r="F7037" s="1"/>
    </row>
    <row r="7038" spans="5:6">
      <c r="E7038" s="1"/>
      <c r="F7038" s="1"/>
    </row>
    <row r="7039" spans="5:6">
      <c r="E7039" s="1"/>
      <c r="F7039" s="1"/>
    </row>
    <row r="7040" spans="5:6">
      <c r="E7040" s="1"/>
      <c r="F7040" s="1"/>
    </row>
    <row r="7041" spans="5:6">
      <c r="E7041" s="1"/>
      <c r="F7041" s="1"/>
    </row>
    <row r="7042" spans="5:6">
      <c r="E7042" s="1"/>
      <c r="F7042" s="1"/>
    </row>
    <row r="7043" spans="5:6">
      <c r="E7043" s="1"/>
      <c r="F7043" s="1"/>
    </row>
    <row r="7044" spans="5:6">
      <c r="E7044" s="1"/>
      <c r="F7044" s="1"/>
    </row>
    <row r="7045" spans="5:6">
      <c r="E7045" s="1"/>
      <c r="F7045" s="1"/>
    </row>
    <row r="7046" spans="5:6">
      <c r="E7046" s="1"/>
      <c r="F7046" s="1"/>
    </row>
    <row r="7047" spans="5:6">
      <c r="E7047" s="1"/>
      <c r="F7047" s="1"/>
    </row>
    <row r="7048" spans="5:6">
      <c r="E7048" s="1"/>
      <c r="F7048" s="1"/>
    </row>
    <row r="7049" spans="5:6">
      <c r="E7049" s="1"/>
      <c r="F7049" s="1"/>
    </row>
    <row r="7050" spans="5:6">
      <c r="E7050" s="1"/>
      <c r="F7050" s="1"/>
    </row>
    <row r="7051" spans="5:6">
      <c r="E7051" s="1"/>
      <c r="F7051" s="1"/>
    </row>
    <row r="7052" spans="5:6">
      <c r="E7052" s="1"/>
      <c r="F7052" s="1"/>
    </row>
    <row r="7053" spans="5:6">
      <c r="E7053" s="1"/>
      <c r="F7053" s="1"/>
    </row>
    <row r="7054" spans="5:6">
      <c r="E7054" s="1"/>
      <c r="F7054" s="1"/>
    </row>
    <row r="7055" spans="5:6">
      <c r="E7055" s="1"/>
      <c r="F7055" s="1"/>
    </row>
    <row r="7056" spans="5:6">
      <c r="E7056" s="1"/>
      <c r="F7056" s="1"/>
    </row>
    <row r="7057" spans="5:6">
      <c r="E7057" s="1"/>
      <c r="F7057" s="1"/>
    </row>
    <row r="7058" spans="5:6">
      <c r="E7058" s="1"/>
      <c r="F7058" s="1"/>
    </row>
    <row r="7059" spans="5:6">
      <c r="E7059" s="1"/>
      <c r="F7059" s="1"/>
    </row>
    <row r="7060" spans="5:6">
      <c r="E7060" s="1"/>
      <c r="F7060" s="1"/>
    </row>
    <row r="7061" spans="5:6">
      <c r="E7061" s="1"/>
      <c r="F7061" s="1"/>
    </row>
    <row r="7062" spans="5:6">
      <c r="E7062" s="1"/>
      <c r="F7062" s="1"/>
    </row>
    <row r="7063" spans="5:6">
      <c r="E7063" s="1"/>
      <c r="F7063" s="1"/>
    </row>
    <row r="7064" spans="5:6">
      <c r="E7064" s="1"/>
      <c r="F7064" s="1"/>
    </row>
    <row r="7065" spans="5:6">
      <c r="E7065" s="1"/>
      <c r="F7065" s="1"/>
    </row>
    <row r="7066" spans="5:6">
      <c r="E7066" s="1"/>
      <c r="F7066" s="1"/>
    </row>
    <row r="7067" spans="5:6">
      <c r="E7067" s="1"/>
      <c r="F7067" s="1"/>
    </row>
    <row r="7068" spans="5:6">
      <c r="E7068" s="1"/>
      <c r="F7068" s="1"/>
    </row>
    <row r="7069" spans="5:6">
      <c r="E7069" s="1"/>
      <c r="F7069" s="1"/>
    </row>
    <row r="7070" spans="5:6">
      <c r="E7070" s="1"/>
      <c r="F7070" s="1"/>
    </row>
    <row r="7071" spans="5:6">
      <c r="E7071" s="1"/>
      <c r="F7071" s="1"/>
    </row>
    <row r="7072" spans="5:6">
      <c r="E7072" s="1"/>
      <c r="F7072" s="1"/>
    </row>
    <row r="7073" spans="5:6">
      <c r="E7073" s="1"/>
      <c r="F7073" s="1"/>
    </row>
    <row r="7074" spans="5:6">
      <c r="E7074" s="1"/>
      <c r="F7074" s="1"/>
    </row>
    <row r="7075" spans="5:6">
      <c r="E7075" s="1"/>
      <c r="F7075" s="1"/>
    </row>
    <row r="7076" spans="5:6">
      <c r="E7076" s="1"/>
      <c r="F7076" s="1"/>
    </row>
    <row r="7077" spans="5:6">
      <c r="E7077" s="1"/>
      <c r="F7077" s="1"/>
    </row>
    <row r="7078" spans="5:6">
      <c r="E7078" s="1"/>
      <c r="F7078" s="1"/>
    </row>
    <row r="7079" spans="5:6">
      <c r="E7079" s="1"/>
      <c r="F7079" s="1"/>
    </row>
    <row r="7080" spans="5:6">
      <c r="E7080" s="1"/>
      <c r="F7080" s="1"/>
    </row>
    <row r="7081" spans="5:6">
      <c r="E7081" s="1"/>
      <c r="F7081" s="1"/>
    </row>
    <row r="7082" spans="5:6">
      <c r="E7082" s="1"/>
      <c r="F7082" s="1"/>
    </row>
    <row r="7083" spans="5:6">
      <c r="E7083" s="1"/>
      <c r="F7083" s="1"/>
    </row>
    <row r="7084" spans="5:6">
      <c r="E7084" s="1"/>
      <c r="F7084" s="1"/>
    </row>
    <row r="7085" spans="5:6">
      <c r="E7085" s="1"/>
      <c r="F7085" s="1"/>
    </row>
    <row r="7086" spans="5:6">
      <c r="E7086" s="1"/>
      <c r="F7086" s="1"/>
    </row>
    <row r="7087" spans="5:6">
      <c r="E7087" s="1"/>
      <c r="F7087" s="1"/>
    </row>
    <row r="7088" spans="5:6">
      <c r="E7088" s="1"/>
      <c r="F7088" s="1"/>
    </row>
    <row r="7089" spans="5:6">
      <c r="E7089" s="1"/>
      <c r="F7089" s="1"/>
    </row>
    <row r="7090" spans="5:6">
      <c r="E7090" s="1"/>
      <c r="F7090" s="1"/>
    </row>
    <row r="7091" spans="5:6">
      <c r="E7091" s="1"/>
      <c r="F7091" s="1"/>
    </row>
    <row r="7092" spans="5:6">
      <c r="E7092" s="1"/>
      <c r="F7092" s="1"/>
    </row>
    <row r="7093" spans="5:6">
      <c r="E7093" s="1"/>
      <c r="F7093" s="1"/>
    </row>
    <row r="7094" spans="5:6">
      <c r="E7094" s="1"/>
      <c r="F7094" s="1"/>
    </row>
    <row r="7095" spans="5:6">
      <c r="E7095" s="1"/>
      <c r="F7095" s="1"/>
    </row>
    <row r="7096" spans="5:6">
      <c r="E7096" s="1"/>
      <c r="F7096" s="1"/>
    </row>
    <row r="7097" spans="5:6">
      <c r="E7097" s="1"/>
      <c r="F7097" s="1"/>
    </row>
    <row r="7098" spans="5:6">
      <c r="E7098" s="1"/>
      <c r="F7098" s="1"/>
    </row>
    <row r="7099" spans="5:6">
      <c r="E7099" s="1"/>
      <c r="F7099" s="1"/>
    </row>
    <row r="7100" spans="5:6">
      <c r="E7100" s="1"/>
      <c r="F7100" s="1"/>
    </row>
    <row r="7101" spans="5:6">
      <c r="E7101" s="1"/>
      <c r="F7101" s="1"/>
    </row>
    <row r="7102" spans="5:6">
      <c r="E7102" s="1"/>
      <c r="F7102" s="1"/>
    </row>
    <row r="7103" spans="5:6">
      <c r="E7103" s="1"/>
      <c r="F7103" s="1"/>
    </row>
    <row r="7104" spans="5:6">
      <c r="E7104" s="1"/>
      <c r="F7104" s="1"/>
    </row>
    <row r="7105" spans="5:6">
      <c r="E7105" s="1"/>
      <c r="F7105" s="1"/>
    </row>
    <row r="7106" spans="5:6">
      <c r="E7106" s="1"/>
      <c r="F7106" s="1"/>
    </row>
    <row r="7107" spans="5:6">
      <c r="E7107" s="1"/>
      <c r="F7107" s="1"/>
    </row>
    <row r="7108" spans="5:6">
      <c r="E7108" s="1"/>
      <c r="F7108" s="1"/>
    </row>
    <row r="7109" spans="5:6">
      <c r="E7109" s="1"/>
      <c r="F7109" s="1"/>
    </row>
    <row r="7110" spans="5:6">
      <c r="E7110" s="1"/>
      <c r="F7110" s="1"/>
    </row>
    <row r="7111" spans="5:6">
      <c r="E7111" s="1"/>
      <c r="F7111" s="1"/>
    </row>
    <row r="7112" spans="5:6">
      <c r="E7112" s="1"/>
      <c r="F7112" s="1"/>
    </row>
    <row r="7113" spans="5:6">
      <c r="E7113" s="1"/>
      <c r="F7113" s="1"/>
    </row>
    <row r="7114" spans="5:6">
      <c r="E7114" s="1"/>
      <c r="F7114" s="1"/>
    </row>
    <row r="7115" spans="5:6">
      <c r="E7115" s="1"/>
      <c r="F7115" s="1"/>
    </row>
    <row r="7116" spans="5:6">
      <c r="E7116" s="1"/>
      <c r="F7116" s="1"/>
    </row>
    <row r="7117" spans="5:6">
      <c r="E7117" s="1"/>
      <c r="F7117" s="1"/>
    </row>
    <row r="7118" spans="5:6">
      <c r="E7118" s="1"/>
      <c r="F7118" s="1"/>
    </row>
    <row r="7119" spans="5:6">
      <c r="E7119" s="1"/>
      <c r="F7119" s="1"/>
    </row>
    <row r="7120" spans="5:6">
      <c r="E7120" s="1"/>
      <c r="F7120" s="1"/>
    </row>
    <row r="7121" spans="5:6">
      <c r="E7121" s="1"/>
      <c r="F7121" s="1"/>
    </row>
    <row r="7122" spans="5:6">
      <c r="E7122" s="1"/>
      <c r="F7122" s="1"/>
    </row>
    <row r="7123" spans="5:6">
      <c r="E7123" s="1"/>
      <c r="F7123" s="1"/>
    </row>
    <row r="7124" spans="5:6">
      <c r="E7124" s="1"/>
      <c r="F7124" s="1"/>
    </row>
    <row r="7125" spans="5:6">
      <c r="E7125" s="1"/>
      <c r="F7125" s="1"/>
    </row>
    <row r="7126" spans="5:6">
      <c r="E7126" s="1"/>
      <c r="F7126" s="1"/>
    </row>
    <row r="7127" spans="5:6">
      <c r="E7127" s="1"/>
      <c r="F7127" s="1"/>
    </row>
    <row r="7128" spans="5:6">
      <c r="E7128" s="1"/>
      <c r="F7128" s="1"/>
    </row>
    <row r="7129" spans="5:6">
      <c r="E7129" s="1"/>
      <c r="F7129" s="1"/>
    </row>
    <row r="7130" spans="5:6">
      <c r="E7130" s="1"/>
      <c r="F7130" s="1"/>
    </row>
    <row r="7131" spans="5:6">
      <c r="E7131" s="1"/>
      <c r="F7131" s="1"/>
    </row>
    <row r="7132" spans="5:6">
      <c r="E7132" s="1"/>
      <c r="F7132" s="1"/>
    </row>
    <row r="7133" spans="5:6">
      <c r="E7133" s="1"/>
      <c r="F7133" s="1"/>
    </row>
    <row r="7134" spans="5:6">
      <c r="E7134" s="1"/>
      <c r="F7134" s="1"/>
    </row>
    <row r="7135" spans="5:6">
      <c r="E7135" s="1"/>
      <c r="F7135" s="1"/>
    </row>
    <row r="7136" spans="5:6">
      <c r="E7136" s="1"/>
      <c r="F7136" s="1"/>
    </row>
    <row r="7137" spans="5:6">
      <c r="E7137" s="1"/>
      <c r="F7137" s="1"/>
    </row>
    <row r="7138" spans="5:6">
      <c r="E7138" s="1"/>
      <c r="F7138" s="1"/>
    </row>
    <row r="7139" spans="5:6">
      <c r="E7139" s="1"/>
      <c r="F7139" s="1"/>
    </row>
    <row r="7140" spans="5:6">
      <c r="E7140" s="1"/>
      <c r="F7140" s="1"/>
    </row>
    <row r="7141" spans="5:6">
      <c r="E7141" s="1"/>
      <c r="F7141" s="1"/>
    </row>
    <row r="7142" spans="5:6">
      <c r="E7142" s="1"/>
      <c r="F7142" s="1"/>
    </row>
    <row r="7143" spans="5:6">
      <c r="E7143" s="1"/>
      <c r="F7143" s="1"/>
    </row>
    <row r="7144" spans="5:6">
      <c r="E7144" s="1"/>
      <c r="F7144" s="1"/>
    </row>
    <row r="7145" spans="5:6">
      <c r="E7145" s="1"/>
      <c r="F7145" s="1"/>
    </row>
    <row r="7146" spans="5:6">
      <c r="E7146" s="1"/>
      <c r="F7146" s="1"/>
    </row>
    <row r="7147" spans="5:6">
      <c r="E7147" s="1"/>
      <c r="F7147" s="1"/>
    </row>
    <row r="7148" spans="5:6">
      <c r="E7148" s="1"/>
      <c r="F7148" s="1"/>
    </row>
    <row r="7149" spans="5:6">
      <c r="E7149" s="1"/>
      <c r="F7149" s="1"/>
    </row>
    <row r="7150" spans="5:6">
      <c r="E7150" s="1"/>
      <c r="F7150" s="1"/>
    </row>
    <row r="7151" spans="5:6">
      <c r="E7151" s="1"/>
      <c r="F7151" s="1"/>
    </row>
    <row r="7152" spans="5:6">
      <c r="E7152" s="1"/>
      <c r="F7152" s="1"/>
    </row>
    <row r="7153" spans="5:6">
      <c r="E7153" s="1"/>
      <c r="F7153" s="1"/>
    </row>
    <row r="7154" spans="5:6">
      <c r="E7154" s="1"/>
      <c r="F7154" s="1"/>
    </row>
    <row r="7155" spans="5:6">
      <c r="E7155" s="1"/>
      <c r="F7155" s="1"/>
    </row>
    <row r="7156" spans="5:6">
      <c r="E7156" s="1"/>
      <c r="F7156" s="1"/>
    </row>
    <row r="7157" spans="5:6">
      <c r="E7157" s="1"/>
      <c r="F7157" s="1"/>
    </row>
    <row r="7158" spans="5:6">
      <c r="E7158" s="1"/>
      <c r="F7158" s="1"/>
    </row>
    <row r="7159" spans="5:6">
      <c r="E7159" s="1"/>
      <c r="F7159" s="1"/>
    </row>
    <row r="7160" spans="5:6">
      <c r="E7160" s="1"/>
      <c r="F7160" s="1"/>
    </row>
    <row r="7161" spans="5:6">
      <c r="E7161" s="1"/>
      <c r="F7161" s="1"/>
    </row>
    <row r="7162" spans="5:6">
      <c r="E7162" s="1"/>
      <c r="F7162" s="1"/>
    </row>
    <row r="7163" spans="5:6">
      <c r="E7163" s="1"/>
      <c r="F7163" s="1"/>
    </row>
    <row r="7164" spans="5:6">
      <c r="E7164" s="1"/>
      <c r="F7164" s="1"/>
    </row>
    <row r="7165" spans="5:6">
      <c r="E7165" s="1"/>
      <c r="F7165" s="1"/>
    </row>
    <row r="7166" spans="5:6">
      <c r="E7166" s="1"/>
      <c r="F7166" s="1"/>
    </row>
    <row r="7167" spans="5:6">
      <c r="E7167" s="1"/>
      <c r="F7167" s="1"/>
    </row>
    <row r="7168" spans="5:6">
      <c r="E7168" s="1"/>
      <c r="F7168" s="1"/>
    </row>
    <row r="7169" spans="5:6">
      <c r="E7169" s="1"/>
      <c r="F7169" s="1"/>
    </row>
    <row r="7170" spans="5:6">
      <c r="E7170" s="1"/>
      <c r="F7170" s="1"/>
    </row>
    <row r="7171" spans="5:6">
      <c r="E7171" s="1"/>
      <c r="F7171" s="1"/>
    </row>
    <row r="7172" spans="5:6">
      <c r="E7172" s="1"/>
      <c r="F7172" s="1"/>
    </row>
    <row r="7173" spans="5:6">
      <c r="E7173" s="1"/>
      <c r="F7173" s="1"/>
    </row>
    <row r="7174" spans="5:6">
      <c r="E7174" s="1"/>
      <c r="F7174" s="1"/>
    </row>
    <row r="7175" spans="5:6">
      <c r="E7175" s="1"/>
      <c r="F7175" s="1"/>
    </row>
    <row r="7176" spans="5:6">
      <c r="E7176" s="1"/>
      <c r="F7176" s="1"/>
    </row>
    <row r="7177" spans="5:6">
      <c r="E7177" s="1"/>
      <c r="F7177" s="1"/>
    </row>
    <row r="7178" spans="5:6">
      <c r="E7178" s="1"/>
      <c r="F7178" s="1"/>
    </row>
    <row r="7179" spans="5:6">
      <c r="E7179" s="1"/>
      <c r="F7179" s="1"/>
    </row>
    <row r="7180" spans="5:6">
      <c r="E7180" s="1"/>
      <c r="F7180" s="1"/>
    </row>
    <row r="7181" spans="5:6">
      <c r="E7181" s="1"/>
      <c r="F7181" s="1"/>
    </row>
    <row r="7182" spans="5:6">
      <c r="E7182" s="1"/>
      <c r="F7182" s="1"/>
    </row>
    <row r="7183" spans="5:6">
      <c r="E7183" s="1"/>
      <c r="F7183" s="1"/>
    </row>
    <row r="7184" spans="5:6">
      <c r="E7184" s="1"/>
      <c r="F7184" s="1"/>
    </row>
    <row r="7185" spans="5:6">
      <c r="E7185" s="1"/>
      <c r="F7185" s="1"/>
    </row>
    <row r="7186" spans="5:6">
      <c r="E7186" s="1"/>
      <c r="F7186" s="1"/>
    </row>
    <row r="7187" spans="5:6">
      <c r="E7187" s="1"/>
      <c r="F7187" s="1"/>
    </row>
    <row r="7188" spans="5:6">
      <c r="E7188" s="1"/>
      <c r="F7188" s="1"/>
    </row>
    <row r="7189" spans="5:6">
      <c r="E7189" s="1"/>
      <c r="F7189" s="1"/>
    </row>
    <row r="7190" spans="5:6">
      <c r="E7190" s="1"/>
      <c r="F7190" s="1"/>
    </row>
    <row r="7191" spans="5:6">
      <c r="E7191" s="1"/>
      <c r="F7191" s="1"/>
    </row>
    <row r="7192" spans="5:6">
      <c r="E7192" s="1"/>
      <c r="F7192" s="1"/>
    </row>
    <row r="7193" spans="5:6">
      <c r="E7193" s="1"/>
      <c r="F7193" s="1"/>
    </row>
    <row r="7194" spans="5:6">
      <c r="E7194" s="1"/>
      <c r="F7194" s="1"/>
    </row>
    <row r="7195" spans="5:6">
      <c r="E7195" s="1"/>
      <c r="F7195" s="1"/>
    </row>
    <row r="7196" spans="5:6">
      <c r="E7196" s="1"/>
      <c r="F7196" s="1"/>
    </row>
    <row r="7197" spans="5:6">
      <c r="E7197" s="1"/>
      <c r="F7197" s="1"/>
    </row>
    <row r="7198" spans="5:6">
      <c r="E7198" s="1"/>
      <c r="F7198" s="1"/>
    </row>
    <row r="7199" spans="5:6">
      <c r="E7199" s="1"/>
      <c r="F7199" s="1"/>
    </row>
    <row r="7200" spans="5:6">
      <c r="E7200" s="1"/>
      <c r="F7200" s="1"/>
    </row>
    <row r="7201" spans="5:6">
      <c r="E7201" s="1"/>
      <c r="F7201" s="1"/>
    </row>
    <row r="7202" spans="5:6">
      <c r="E7202" s="1"/>
      <c r="F7202" s="1"/>
    </row>
    <row r="7203" spans="5:6">
      <c r="E7203" s="1"/>
      <c r="F7203" s="1"/>
    </row>
    <row r="7204" spans="5:6">
      <c r="E7204" s="1"/>
      <c r="F7204" s="1"/>
    </row>
    <row r="7205" spans="5:6">
      <c r="E7205" s="1"/>
      <c r="F7205" s="1"/>
    </row>
    <row r="7206" spans="5:6">
      <c r="E7206" s="1"/>
      <c r="F7206" s="1"/>
    </row>
    <row r="7207" spans="5:6">
      <c r="E7207" s="1"/>
      <c r="F7207" s="1"/>
    </row>
    <row r="7208" spans="5:6">
      <c r="E7208" s="1"/>
      <c r="F7208" s="1"/>
    </row>
    <row r="7209" spans="5:6">
      <c r="E7209" s="1"/>
      <c r="F7209" s="1"/>
    </row>
    <row r="7210" spans="5:6">
      <c r="E7210" s="1"/>
      <c r="F7210" s="1"/>
    </row>
    <row r="7211" spans="5:6">
      <c r="E7211" s="1"/>
      <c r="F7211" s="1"/>
    </row>
    <row r="7212" spans="5:6">
      <c r="E7212" s="1"/>
      <c r="F7212" s="1"/>
    </row>
    <row r="7213" spans="5:6">
      <c r="E7213" s="1"/>
      <c r="F7213" s="1"/>
    </row>
    <row r="7214" spans="5:6">
      <c r="E7214" s="1"/>
      <c r="F7214" s="1"/>
    </row>
    <row r="7215" spans="5:6">
      <c r="E7215" s="1"/>
      <c r="F7215" s="1"/>
    </row>
    <row r="7216" spans="5:6">
      <c r="E7216" s="1"/>
      <c r="F7216" s="1"/>
    </row>
    <row r="7217" spans="5:6">
      <c r="E7217" s="1"/>
      <c r="F7217" s="1"/>
    </row>
    <row r="7218" spans="5:6">
      <c r="E7218" s="1"/>
      <c r="F7218" s="1"/>
    </row>
    <row r="7219" spans="5:6">
      <c r="E7219" s="1"/>
      <c r="F7219" s="1"/>
    </row>
    <row r="7220" spans="5:6">
      <c r="E7220" s="1"/>
      <c r="F7220" s="1"/>
    </row>
    <row r="7221" spans="5:6">
      <c r="E7221" s="1"/>
      <c r="F7221" s="1"/>
    </row>
    <row r="7222" spans="5:6">
      <c r="E7222" s="1"/>
      <c r="F7222" s="1"/>
    </row>
    <row r="7223" spans="5:6">
      <c r="E7223" s="1"/>
      <c r="F7223" s="1"/>
    </row>
    <row r="7224" spans="5:6">
      <c r="E7224" s="1"/>
      <c r="F7224" s="1"/>
    </row>
    <row r="7225" spans="5:6">
      <c r="E7225" s="1"/>
      <c r="F7225" s="1"/>
    </row>
    <row r="7226" spans="5:6">
      <c r="E7226" s="1"/>
      <c r="F7226" s="1"/>
    </row>
    <row r="7227" spans="5:6">
      <c r="E7227" s="1"/>
      <c r="F7227" s="1"/>
    </row>
    <row r="7228" spans="5:6">
      <c r="E7228" s="1"/>
      <c r="F7228" s="1"/>
    </row>
    <row r="7229" spans="5:6">
      <c r="E7229" s="1"/>
      <c r="F7229" s="1"/>
    </row>
    <row r="7230" spans="5:6">
      <c r="E7230" s="1"/>
      <c r="F7230" s="1"/>
    </row>
    <row r="7231" spans="5:6">
      <c r="E7231" s="1"/>
      <c r="F7231" s="1"/>
    </row>
    <row r="7232" spans="5:6">
      <c r="E7232" s="1"/>
      <c r="F7232" s="1"/>
    </row>
    <row r="7233" spans="5:6">
      <c r="E7233" s="1"/>
      <c r="F7233" s="1"/>
    </row>
    <row r="7234" spans="5:6">
      <c r="E7234" s="1"/>
      <c r="F7234" s="1"/>
    </row>
    <row r="7235" spans="5:6">
      <c r="E7235" s="1"/>
      <c r="F7235" s="1"/>
    </row>
    <row r="7236" spans="5:6">
      <c r="E7236" s="1"/>
      <c r="F7236" s="1"/>
    </row>
    <row r="7237" spans="5:6">
      <c r="E7237" s="1"/>
      <c r="F7237" s="1"/>
    </row>
    <row r="7238" spans="5:6">
      <c r="E7238" s="1"/>
      <c r="F7238" s="1"/>
    </row>
    <row r="7239" spans="5:6">
      <c r="E7239" s="1"/>
      <c r="F7239" s="1"/>
    </row>
    <row r="7240" spans="5:6">
      <c r="E7240" s="1"/>
      <c r="F7240" s="1"/>
    </row>
    <row r="7241" spans="5:6">
      <c r="E7241" s="1"/>
      <c r="F7241" s="1"/>
    </row>
    <row r="7242" spans="5:6">
      <c r="E7242" s="1"/>
      <c r="F7242" s="1"/>
    </row>
    <row r="7243" spans="5:6">
      <c r="E7243" s="1"/>
      <c r="F7243" s="1"/>
    </row>
    <row r="7244" spans="5:6">
      <c r="E7244" s="1"/>
      <c r="F7244" s="1"/>
    </row>
    <row r="7245" spans="5:6">
      <c r="E7245" s="1"/>
      <c r="F7245" s="1"/>
    </row>
    <row r="7246" spans="5:6">
      <c r="E7246" s="1"/>
      <c r="F7246" s="1"/>
    </row>
    <row r="7247" spans="5:6">
      <c r="E7247" s="1"/>
      <c r="F7247" s="1"/>
    </row>
    <row r="7248" spans="5:6">
      <c r="E7248" s="1"/>
      <c r="F7248" s="1"/>
    </row>
    <row r="7249" spans="5:6">
      <c r="E7249" s="1"/>
      <c r="F7249" s="1"/>
    </row>
    <row r="7250" spans="5:6">
      <c r="E7250" s="1"/>
      <c r="F7250" s="1"/>
    </row>
    <row r="7251" spans="5:6">
      <c r="E7251" s="1"/>
      <c r="F7251" s="1"/>
    </row>
    <row r="7252" spans="5:6">
      <c r="E7252" s="1"/>
      <c r="F7252" s="1"/>
    </row>
    <row r="7253" spans="5:6">
      <c r="E7253" s="1"/>
      <c r="F7253" s="1"/>
    </row>
    <row r="7254" spans="5:6">
      <c r="E7254" s="1"/>
      <c r="F7254" s="1"/>
    </row>
    <row r="7255" spans="5:6">
      <c r="E7255" s="1"/>
      <c r="F7255" s="1"/>
    </row>
    <row r="7256" spans="5:6">
      <c r="E7256" s="1"/>
      <c r="F7256" s="1"/>
    </row>
    <row r="7257" spans="5:6">
      <c r="E7257" s="1"/>
      <c r="F7257" s="1"/>
    </row>
    <row r="7258" spans="5:6">
      <c r="E7258" s="1"/>
      <c r="F7258" s="1"/>
    </row>
    <row r="7259" spans="5:6">
      <c r="E7259" s="1"/>
      <c r="F7259" s="1"/>
    </row>
    <row r="7260" spans="5:6">
      <c r="E7260" s="1"/>
      <c r="F7260" s="1"/>
    </row>
    <row r="7261" spans="5:6">
      <c r="E7261" s="1"/>
      <c r="F7261" s="1"/>
    </row>
    <row r="7262" spans="5:6">
      <c r="E7262" s="1"/>
      <c r="F7262" s="1"/>
    </row>
    <row r="7263" spans="5:6">
      <c r="E7263" s="1"/>
      <c r="F7263" s="1"/>
    </row>
    <row r="7264" spans="5:6">
      <c r="E7264" s="1"/>
      <c r="F7264" s="1"/>
    </row>
    <row r="7265" spans="5:6">
      <c r="E7265" s="1"/>
      <c r="F7265" s="1"/>
    </row>
    <row r="7266" spans="5:6">
      <c r="E7266" s="1"/>
      <c r="F7266" s="1"/>
    </row>
    <row r="7267" spans="5:6">
      <c r="E7267" s="1"/>
      <c r="F7267" s="1"/>
    </row>
    <row r="7268" spans="5:6">
      <c r="E7268" s="1"/>
      <c r="F7268" s="1"/>
    </row>
    <row r="7269" spans="5:6">
      <c r="E7269" s="1"/>
      <c r="F7269" s="1"/>
    </row>
    <row r="7270" spans="5:6">
      <c r="E7270" s="1"/>
      <c r="F7270" s="1"/>
    </row>
    <row r="7271" spans="5:6">
      <c r="E7271" s="1"/>
      <c r="F7271" s="1"/>
    </row>
    <row r="7272" spans="5:6">
      <c r="E7272" s="1"/>
      <c r="F7272" s="1"/>
    </row>
    <row r="7273" spans="5:6">
      <c r="E7273" s="1"/>
      <c r="F7273" s="1"/>
    </row>
    <row r="7274" spans="5:6">
      <c r="E7274" s="1"/>
      <c r="F7274" s="1"/>
    </row>
    <row r="7275" spans="5:6">
      <c r="E7275" s="1"/>
      <c r="F7275" s="1"/>
    </row>
    <row r="7276" spans="5:6">
      <c r="E7276" s="1"/>
      <c r="F7276" s="1"/>
    </row>
    <row r="7277" spans="5:6">
      <c r="E7277" s="1"/>
      <c r="F7277" s="1"/>
    </row>
    <row r="7278" spans="5:6">
      <c r="E7278" s="1"/>
      <c r="F7278" s="1"/>
    </row>
    <row r="7279" spans="5:6">
      <c r="E7279" s="1"/>
      <c r="F7279" s="1"/>
    </row>
    <row r="7280" spans="5:6">
      <c r="E7280" s="1"/>
      <c r="F7280" s="1"/>
    </row>
    <row r="7281" spans="5:6">
      <c r="E7281" s="1"/>
      <c r="F7281" s="1"/>
    </row>
    <row r="7282" spans="5:6">
      <c r="E7282" s="1"/>
      <c r="F7282" s="1"/>
    </row>
    <row r="7283" spans="5:6">
      <c r="E7283" s="1"/>
      <c r="F7283" s="1"/>
    </row>
    <row r="7284" spans="5:6">
      <c r="E7284" s="1"/>
      <c r="F7284" s="1"/>
    </row>
    <row r="7285" spans="5:6">
      <c r="E7285" s="1"/>
      <c r="F7285" s="1"/>
    </row>
    <row r="7286" spans="5:6">
      <c r="E7286" s="1"/>
      <c r="F7286" s="1"/>
    </row>
    <row r="7287" spans="5:6">
      <c r="E7287" s="1"/>
      <c r="F7287" s="1"/>
    </row>
    <row r="7288" spans="5:6">
      <c r="E7288" s="1"/>
      <c r="F7288" s="1"/>
    </row>
    <row r="7289" spans="5:6">
      <c r="E7289" s="1"/>
      <c r="F7289" s="1"/>
    </row>
    <row r="7290" spans="5:6">
      <c r="E7290" s="1"/>
      <c r="F7290" s="1"/>
    </row>
    <row r="7291" spans="5:6">
      <c r="E7291" s="1"/>
      <c r="F7291" s="1"/>
    </row>
    <row r="7292" spans="5:6">
      <c r="E7292" s="1"/>
      <c r="F7292" s="1"/>
    </row>
    <row r="7293" spans="5:6">
      <c r="E7293" s="1"/>
      <c r="F7293" s="1"/>
    </row>
    <row r="7294" spans="5:6">
      <c r="E7294" s="1"/>
      <c r="F7294" s="1"/>
    </row>
    <row r="7295" spans="5:6">
      <c r="E7295" s="1"/>
      <c r="F7295" s="1"/>
    </row>
    <row r="7296" spans="5:6">
      <c r="E7296" s="1"/>
      <c r="F7296" s="1"/>
    </row>
    <row r="7297" spans="5:6">
      <c r="E7297" s="1"/>
      <c r="F7297" s="1"/>
    </row>
    <row r="7298" spans="5:6">
      <c r="E7298" s="1"/>
      <c r="F7298" s="1"/>
    </row>
    <row r="7299" spans="5:6">
      <c r="E7299" s="1"/>
      <c r="F7299" s="1"/>
    </row>
    <row r="7300" spans="5:6">
      <c r="E7300" s="1"/>
      <c r="F7300" s="1"/>
    </row>
    <row r="7301" spans="5:6">
      <c r="E7301" s="1"/>
      <c r="F7301" s="1"/>
    </row>
    <row r="7302" spans="5:6">
      <c r="E7302" s="1"/>
      <c r="F7302" s="1"/>
    </row>
    <row r="7303" spans="5:6">
      <c r="E7303" s="1"/>
      <c r="F7303" s="1"/>
    </row>
    <row r="7304" spans="5:6">
      <c r="E7304" s="1"/>
      <c r="F7304" s="1"/>
    </row>
    <row r="7305" spans="5:6">
      <c r="E7305" s="1"/>
      <c r="F7305" s="1"/>
    </row>
    <row r="7306" spans="5:6">
      <c r="E7306" s="1"/>
      <c r="F7306" s="1"/>
    </row>
    <row r="7307" spans="5:6">
      <c r="E7307" s="1"/>
      <c r="F7307" s="1"/>
    </row>
    <row r="7308" spans="5:6">
      <c r="E7308" s="1"/>
      <c r="F7308" s="1"/>
    </row>
    <row r="7309" spans="5:6">
      <c r="E7309" s="1"/>
      <c r="F7309" s="1"/>
    </row>
    <row r="7310" spans="5:6">
      <c r="E7310" s="1"/>
      <c r="F7310" s="1"/>
    </row>
    <row r="7311" spans="5:6">
      <c r="E7311" s="1"/>
      <c r="F7311" s="1"/>
    </row>
    <row r="7312" spans="5:6">
      <c r="E7312" s="1"/>
      <c r="F7312" s="1"/>
    </row>
    <row r="7313" spans="5:6">
      <c r="E7313" s="1"/>
      <c r="F7313" s="1"/>
    </row>
    <row r="7314" spans="5:6">
      <c r="E7314" s="1"/>
      <c r="F7314" s="1"/>
    </row>
    <row r="7315" spans="5:6">
      <c r="E7315" s="1"/>
      <c r="F7315" s="1"/>
    </row>
    <row r="7316" spans="5:6">
      <c r="E7316" s="1"/>
      <c r="F7316" s="1"/>
    </row>
    <row r="7317" spans="5:6">
      <c r="E7317" s="1"/>
      <c r="F7317" s="1"/>
    </row>
    <row r="7318" spans="5:6">
      <c r="E7318" s="1"/>
      <c r="F7318" s="1"/>
    </row>
    <row r="7319" spans="5:6">
      <c r="E7319" s="1"/>
      <c r="F7319" s="1"/>
    </row>
    <row r="7320" spans="5:6">
      <c r="E7320" s="1"/>
      <c r="F7320" s="1"/>
    </row>
    <row r="7321" spans="5:6">
      <c r="E7321" s="1"/>
      <c r="F7321" s="1"/>
    </row>
    <row r="7322" spans="5:6">
      <c r="E7322" s="1"/>
      <c r="F7322" s="1"/>
    </row>
    <row r="7323" spans="5:6">
      <c r="E7323" s="1"/>
      <c r="F7323" s="1"/>
    </row>
    <row r="7324" spans="5:6">
      <c r="E7324" s="1"/>
      <c r="F7324" s="1"/>
    </row>
    <row r="7325" spans="5:6">
      <c r="E7325" s="1"/>
      <c r="F7325" s="1"/>
    </row>
    <row r="7326" spans="5:6">
      <c r="E7326" s="1"/>
      <c r="F7326" s="1"/>
    </row>
    <row r="7327" spans="5:6">
      <c r="E7327" s="1"/>
      <c r="F7327" s="1"/>
    </row>
    <row r="7328" spans="5:6">
      <c r="E7328" s="1"/>
      <c r="F7328" s="1"/>
    </row>
    <row r="7329" spans="5:6">
      <c r="E7329" s="1"/>
      <c r="F7329" s="1"/>
    </row>
    <row r="7330" spans="5:6">
      <c r="E7330" s="1"/>
      <c r="F7330" s="1"/>
    </row>
    <row r="7331" spans="5:6">
      <c r="E7331" s="1"/>
      <c r="F7331" s="1"/>
    </row>
    <row r="7332" spans="5:6">
      <c r="E7332" s="1"/>
      <c r="F7332" s="1"/>
    </row>
    <row r="7333" spans="5:6">
      <c r="E7333" s="1"/>
      <c r="F7333" s="1"/>
    </row>
    <row r="7334" spans="5:6">
      <c r="E7334" s="1"/>
      <c r="F7334" s="1"/>
    </row>
    <row r="7335" spans="5:6">
      <c r="E7335" s="1"/>
      <c r="F7335" s="1"/>
    </row>
    <row r="7336" spans="5:6">
      <c r="E7336" s="1"/>
      <c r="F7336" s="1"/>
    </row>
    <row r="7337" spans="5:6">
      <c r="E7337" s="1"/>
      <c r="F7337" s="1"/>
    </row>
    <row r="7338" spans="5:6">
      <c r="E7338" s="1"/>
      <c r="F7338" s="1"/>
    </row>
    <row r="7339" spans="5:6">
      <c r="E7339" s="1"/>
      <c r="F7339" s="1"/>
    </row>
    <row r="7340" spans="5:6">
      <c r="E7340" s="1"/>
      <c r="F7340" s="1"/>
    </row>
    <row r="7341" spans="5:6">
      <c r="E7341" s="1"/>
      <c r="F7341" s="1"/>
    </row>
    <row r="7342" spans="5:6">
      <c r="E7342" s="1"/>
      <c r="F7342" s="1"/>
    </row>
    <row r="7343" spans="5:6">
      <c r="E7343" s="1"/>
      <c r="F7343" s="1"/>
    </row>
    <row r="7344" spans="5:6">
      <c r="E7344" s="1"/>
      <c r="F7344" s="1"/>
    </row>
    <row r="7345" spans="5:6">
      <c r="E7345" s="1"/>
      <c r="F7345" s="1"/>
    </row>
    <row r="7346" spans="5:6">
      <c r="E7346" s="1"/>
      <c r="F7346" s="1"/>
    </row>
    <row r="7347" spans="5:6">
      <c r="E7347" s="1"/>
      <c r="F7347" s="1"/>
    </row>
    <row r="7348" spans="5:6">
      <c r="E7348" s="1"/>
      <c r="F7348" s="1"/>
    </row>
    <row r="7349" spans="5:6">
      <c r="E7349" s="1"/>
      <c r="F7349" s="1"/>
    </row>
    <row r="7350" spans="5:6">
      <c r="E7350" s="1"/>
      <c r="F7350" s="1"/>
    </row>
    <row r="7351" spans="5:6">
      <c r="E7351" s="1"/>
      <c r="F7351" s="1"/>
    </row>
    <row r="7352" spans="5:6">
      <c r="E7352" s="1"/>
      <c r="F7352" s="1"/>
    </row>
    <row r="7353" spans="5:6">
      <c r="E7353" s="1"/>
      <c r="F7353" s="1"/>
    </row>
    <row r="7354" spans="5:6">
      <c r="E7354" s="1"/>
      <c r="F7354" s="1"/>
    </row>
    <row r="7355" spans="5:6">
      <c r="E7355" s="1"/>
      <c r="F7355" s="1"/>
    </row>
    <row r="7356" spans="5:6">
      <c r="E7356" s="1"/>
      <c r="F7356" s="1"/>
    </row>
    <row r="7357" spans="5:6">
      <c r="E7357" s="1"/>
      <c r="F7357" s="1"/>
    </row>
    <row r="7358" spans="5:6">
      <c r="E7358" s="1"/>
      <c r="F7358" s="1"/>
    </row>
    <row r="7359" spans="5:6">
      <c r="E7359" s="1"/>
      <c r="F7359" s="1"/>
    </row>
    <row r="7360" spans="5:6">
      <c r="E7360" s="1"/>
      <c r="F7360" s="1"/>
    </row>
    <row r="7361" spans="5:6">
      <c r="E7361" s="1"/>
      <c r="F7361" s="1"/>
    </row>
    <row r="7362" spans="5:6">
      <c r="E7362" s="1"/>
      <c r="F7362" s="1"/>
    </row>
    <row r="7363" spans="5:6">
      <c r="E7363" s="1"/>
      <c r="F7363" s="1"/>
    </row>
    <row r="7364" spans="5:6">
      <c r="E7364" s="1"/>
      <c r="F7364" s="1"/>
    </row>
    <row r="7365" spans="5:6">
      <c r="E7365" s="1"/>
      <c r="F7365" s="1"/>
    </row>
    <row r="7366" spans="5:6">
      <c r="E7366" s="1"/>
      <c r="F7366" s="1"/>
    </row>
    <row r="7367" spans="5:6">
      <c r="E7367" s="1"/>
      <c r="F7367" s="1"/>
    </row>
    <row r="7368" spans="5:6">
      <c r="E7368" s="1"/>
      <c r="F7368" s="1"/>
    </row>
    <row r="7369" spans="5:6">
      <c r="E7369" s="1"/>
      <c r="F7369" s="1"/>
    </row>
    <row r="7370" spans="5:6">
      <c r="E7370" s="1"/>
      <c r="F7370" s="1"/>
    </row>
    <row r="7371" spans="5:6">
      <c r="E7371" s="1"/>
      <c r="F7371" s="1"/>
    </row>
    <row r="7372" spans="5:6">
      <c r="E7372" s="1"/>
      <c r="F7372" s="1"/>
    </row>
    <row r="7373" spans="5:6">
      <c r="E7373" s="1"/>
      <c r="F7373" s="1"/>
    </row>
    <row r="7374" spans="5:6">
      <c r="E7374" s="1"/>
      <c r="F7374" s="1"/>
    </row>
    <row r="7375" spans="5:6">
      <c r="E7375" s="1"/>
      <c r="F7375" s="1"/>
    </row>
    <row r="7376" spans="5:6">
      <c r="E7376" s="1"/>
      <c r="F7376" s="1"/>
    </row>
    <row r="7377" spans="5:6">
      <c r="E7377" s="1"/>
      <c r="F7377" s="1"/>
    </row>
    <row r="7378" spans="5:6">
      <c r="E7378" s="1"/>
      <c r="F7378" s="1"/>
    </row>
    <row r="7379" spans="5:6">
      <c r="E7379" s="1"/>
      <c r="F7379" s="1"/>
    </row>
    <row r="7380" spans="5:6">
      <c r="E7380" s="1"/>
      <c r="F7380" s="1"/>
    </row>
    <row r="7381" spans="5:6">
      <c r="E7381" s="1"/>
      <c r="F7381" s="1"/>
    </row>
    <row r="7382" spans="5:6">
      <c r="E7382" s="1"/>
      <c r="F7382" s="1"/>
    </row>
    <row r="7383" spans="5:6">
      <c r="E7383" s="1"/>
      <c r="F7383" s="1"/>
    </row>
    <row r="7384" spans="5:6">
      <c r="E7384" s="1"/>
      <c r="F7384" s="1"/>
    </row>
    <row r="7385" spans="5:6">
      <c r="E7385" s="1"/>
      <c r="F7385" s="1"/>
    </row>
    <row r="7386" spans="5:6">
      <c r="E7386" s="1"/>
      <c r="F7386" s="1"/>
    </row>
    <row r="7387" spans="5:6">
      <c r="E7387" s="1"/>
      <c r="F7387" s="1"/>
    </row>
    <row r="7388" spans="5:6">
      <c r="E7388" s="1"/>
      <c r="F7388" s="1"/>
    </row>
    <row r="7389" spans="5:6">
      <c r="E7389" s="1"/>
      <c r="F7389" s="1"/>
    </row>
    <row r="7390" spans="5:6">
      <c r="E7390" s="1"/>
      <c r="F7390" s="1"/>
    </row>
    <row r="7391" spans="5:6">
      <c r="E7391" s="1"/>
      <c r="F7391" s="1"/>
    </row>
    <row r="7392" spans="5:6">
      <c r="E7392" s="1"/>
      <c r="F7392" s="1"/>
    </row>
    <row r="7393" spans="5:6">
      <c r="E7393" s="1"/>
      <c r="F7393" s="1"/>
    </row>
    <row r="7394" spans="5:6">
      <c r="E7394" s="1"/>
      <c r="F7394" s="1"/>
    </row>
    <row r="7395" spans="5:6">
      <c r="E7395" s="1"/>
      <c r="F7395" s="1"/>
    </row>
    <row r="7396" spans="5:6">
      <c r="E7396" s="1"/>
      <c r="F7396" s="1"/>
    </row>
    <row r="7397" spans="5:6">
      <c r="E7397" s="1"/>
      <c r="F7397" s="1"/>
    </row>
    <row r="7398" spans="5:6">
      <c r="E7398" s="1"/>
      <c r="F7398" s="1"/>
    </row>
    <row r="7399" spans="5:6">
      <c r="E7399" s="1"/>
      <c r="F7399" s="1"/>
    </row>
    <row r="7400" spans="5:6">
      <c r="E7400" s="1"/>
      <c r="F7400" s="1"/>
    </row>
    <row r="7401" spans="5:6">
      <c r="E7401" s="1"/>
      <c r="F7401" s="1"/>
    </row>
    <row r="7402" spans="5:6">
      <c r="E7402" s="1"/>
      <c r="F7402" s="1"/>
    </row>
    <row r="7403" spans="5:6">
      <c r="E7403" s="1"/>
      <c r="F7403" s="1"/>
    </row>
    <row r="7404" spans="5:6">
      <c r="E7404" s="1"/>
      <c r="F7404" s="1"/>
    </row>
    <row r="7405" spans="5:6">
      <c r="E7405" s="1"/>
      <c r="F7405" s="1"/>
    </row>
    <row r="7406" spans="5:6">
      <c r="E7406" s="1"/>
      <c r="F7406" s="1"/>
    </row>
    <row r="7407" spans="5:6">
      <c r="E7407" s="1"/>
      <c r="F7407" s="1"/>
    </row>
    <row r="7408" spans="5:6">
      <c r="E7408" s="1"/>
      <c r="F7408" s="1"/>
    </row>
    <row r="7409" spans="5:6">
      <c r="E7409" s="1"/>
      <c r="F7409" s="1"/>
    </row>
    <row r="7410" spans="5:6">
      <c r="E7410" s="1"/>
      <c r="F7410" s="1"/>
    </row>
    <row r="7411" spans="5:6">
      <c r="E7411" s="1"/>
      <c r="F7411" s="1"/>
    </row>
    <row r="7412" spans="5:6">
      <c r="E7412" s="1"/>
      <c r="F7412" s="1"/>
    </row>
    <row r="7413" spans="5:6">
      <c r="E7413" s="1"/>
      <c r="F7413" s="1"/>
    </row>
    <row r="7414" spans="5:6">
      <c r="E7414" s="1"/>
      <c r="F7414" s="1"/>
    </row>
    <row r="7415" spans="5:6">
      <c r="E7415" s="1"/>
      <c r="F7415" s="1"/>
    </row>
    <row r="7416" spans="5:6">
      <c r="E7416" s="1"/>
      <c r="F7416" s="1"/>
    </row>
    <row r="7417" spans="5:6">
      <c r="E7417" s="1"/>
      <c r="F7417" s="1"/>
    </row>
    <row r="7418" spans="5:6">
      <c r="E7418" s="1"/>
      <c r="F7418" s="1"/>
    </row>
    <row r="7419" spans="5:6">
      <c r="E7419" s="1"/>
      <c r="F7419" s="1"/>
    </row>
    <row r="7420" spans="5:6">
      <c r="E7420" s="1"/>
      <c r="F7420" s="1"/>
    </row>
    <row r="7421" spans="5:6">
      <c r="E7421" s="1"/>
      <c r="F7421" s="1"/>
    </row>
    <row r="7422" spans="5:6">
      <c r="E7422" s="1"/>
      <c r="F7422" s="1"/>
    </row>
    <row r="7423" spans="5:6">
      <c r="E7423" s="1"/>
      <c r="F7423" s="1"/>
    </row>
    <row r="7424" spans="5:6">
      <c r="E7424" s="1"/>
      <c r="F7424" s="1"/>
    </row>
    <row r="7425" spans="5:6">
      <c r="E7425" s="1"/>
      <c r="F7425" s="1"/>
    </row>
    <row r="7426" spans="5:6">
      <c r="E7426" s="1"/>
      <c r="F7426" s="1"/>
    </row>
    <row r="7427" spans="5:6">
      <c r="E7427" s="1"/>
      <c r="F7427" s="1"/>
    </row>
    <row r="7428" spans="5:6">
      <c r="E7428" s="1"/>
      <c r="F7428" s="1"/>
    </row>
    <row r="7429" spans="5:6">
      <c r="E7429" s="1"/>
      <c r="F7429" s="1"/>
    </row>
    <row r="7430" spans="5:6">
      <c r="E7430" s="1"/>
      <c r="F7430" s="1"/>
    </row>
    <row r="7431" spans="5:6">
      <c r="E7431" s="1"/>
      <c r="F7431" s="1"/>
    </row>
    <row r="7432" spans="5:6">
      <c r="E7432" s="1"/>
      <c r="F7432" s="1"/>
    </row>
    <row r="7433" spans="5:6">
      <c r="E7433" s="1"/>
      <c r="F7433" s="1"/>
    </row>
    <row r="7434" spans="5:6">
      <c r="E7434" s="1"/>
      <c r="F7434" s="1"/>
    </row>
    <row r="7435" spans="5:6">
      <c r="E7435" s="1"/>
      <c r="F7435" s="1"/>
    </row>
    <row r="7436" spans="5:6">
      <c r="E7436" s="1"/>
      <c r="F7436" s="1"/>
    </row>
    <row r="7437" spans="5:6">
      <c r="E7437" s="1"/>
      <c r="F7437" s="1"/>
    </row>
    <row r="7438" spans="5:6">
      <c r="E7438" s="1"/>
      <c r="F7438" s="1"/>
    </row>
    <row r="7439" spans="5:6">
      <c r="E7439" s="1"/>
      <c r="F7439" s="1"/>
    </row>
    <row r="7440" spans="5:6">
      <c r="E7440" s="1"/>
      <c r="F7440" s="1"/>
    </row>
    <row r="7441" spans="5:6">
      <c r="E7441" s="1"/>
      <c r="F7441" s="1"/>
    </row>
    <row r="7442" spans="5:6">
      <c r="E7442" s="1"/>
      <c r="F7442" s="1"/>
    </row>
    <row r="7443" spans="5:6">
      <c r="E7443" s="1"/>
      <c r="F7443" s="1"/>
    </row>
    <row r="7444" spans="5:6">
      <c r="E7444" s="1"/>
      <c r="F7444" s="1"/>
    </row>
    <row r="7445" spans="5:6">
      <c r="E7445" s="1"/>
      <c r="F7445" s="1"/>
    </row>
    <row r="7446" spans="5:6">
      <c r="E7446" s="1"/>
      <c r="F7446" s="1"/>
    </row>
    <row r="7447" spans="5:6">
      <c r="E7447" s="1"/>
      <c r="F7447" s="1"/>
    </row>
    <row r="7448" spans="5:6">
      <c r="E7448" s="1"/>
      <c r="F7448" s="1"/>
    </row>
    <row r="7449" spans="5:6">
      <c r="E7449" s="1"/>
      <c r="F7449" s="1"/>
    </row>
    <row r="7450" spans="5:6">
      <c r="E7450" s="1"/>
      <c r="F7450" s="1"/>
    </row>
    <row r="7451" spans="5:6">
      <c r="E7451" s="1"/>
      <c r="F7451" s="1"/>
    </row>
    <row r="7452" spans="5:6">
      <c r="E7452" s="1"/>
      <c r="F7452" s="1"/>
    </row>
    <row r="7453" spans="5:6">
      <c r="E7453" s="1"/>
      <c r="F7453" s="1"/>
    </row>
    <row r="7454" spans="5:6">
      <c r="E7454" s="1"/>
      <c r="F7454" s="1"/>
    </row>
    <row r="7455" spans="5:6">
      <c r="E7455" s="1"/>
      <c r="F7455" s="1"/>
    </row>
    <row r="7456" spans="5:6">
      <c r="E7456" s="1"/>
      <c r="F7456" s="1"/>
    </row>
    <row r="7457" spans="5:6">
      <c r="E7457" s="1"/>
      <c r="F7457" s="1"/>
    </row>
    <row r="7458" spans="5:6">
      <c r="E7458" s="1"/>
      <c r="F7458" s="1"/>
    </row>
    <row r="7459" spans="5:6">
      <c r="E7459" s="1"/>
      <c r="F7459" s="1"/>
    </row>
    <row r="7460" spans="5:6">
      <c r="E7460" s="1"/>
      <c r="F7460" s="1"/>
    </row>
    <row r="7461" spans="5:6">
      <c r="E7461" s="1"/>
      <c r="F7461" s="1"/>
    </row>
    <row r="7462" spans="5:6">
      <c r="E7462" s="1"/>
      <c r="F7462" s="1"/>
    </row>
    <row r="7463" spans="5:6">
      <c r="E7463" s="1"/>
      <c r="F7463" s="1"/>
    </row>
    <row r="7464" spans="5:6">
      <c r="E7464" s="1"/>
      <c r="F7464" s="1"/>
    </row>
    <row r="7465" spans="5:6">
      <c r="E7465" s="1"/>
      <c r="F7465" s="1"/>
    </row>
    <row r="7466" spans="5:6">
      <c r="E7466" s="1"/>
      <c r="F7466" s="1"/>
    </row>
    <row r="7467" spans="5:6">
      <c r="E7467" s="1"/>
      <c r="F7467" s="1"/>
    </row>
    <row r="7468" spans="5:6">
      <c r="E7468" s="1"/>
      <c r="F7468" s="1"/>
    </row>
    <row r="7469" spans="5:6">
      <c r="E7469" s="1"/>
      <c r="F7469" s="1"/>
    </row>
    <row r="7470" spans="5:6">
      <c r="E7470" s="1"/>
      <c r="F7470" s="1"/>
    </row>
    <row r="7471" spans="5:6">
      <c r="E7471" s="1"/>
      <c r="F7471" s="1"/>
    </row>
    <row r="7472" spans="5:6">
      <c r="E7472" s="1"/>
      <c r="F7472" s="1"/>
    </row>
    <row r="7473" spans="5:6">
      <c r="E7473" s="1"/>
      <c r="F7473" s="1"/>
    </row>
    <row r="7474" spans="5:6">
      <c r="E7474" s="1"/>
      <c r="F7474" s="1"/>
    </row>
    <row r="7475" spans="5:6">
      <c r="E7475" s="1"/>
      <c r="F7475" s="1"/>
    </row>
    <row r="7476" spans="5:6">
      <c r="E7476" s="1"/>
      <c r="F7476" s="1"/>
    </row>
    <row r="7477" spans="5:6">
      <c r="E7477" s="1"/>
      <c r="F7477" s="1"/>
    </row>
    <row r="7478" spans="5:6">
      <c r="E7478" s="1"/>
      <c r="F7478" s="1"/>
    </row>
    <row r="7479" spans="5:6">
      <c r="E7479" s="1"/>
      <c r="F7479" s="1"/>
    </row>
    <row r="7480" spans="5:6">
      <c r="E7480" s="1"/>
      <c r="F7480" s="1"/>
    </row>
    <row r="7481" spans="5:6">
      <c r="E7481" s="1"/>
      <c r="F7481" s="1"/>
    </row>
    <row r="7482" spans="5:6">
      <c r="E7482" s="1"/>
      <c r="F7482" s="1"/>
    </row>
    <row r="7483" spans="5:6">
      <c r="E7483" s="1"/>
      <c r="F7483" s="1"/>
    </row>
    <row r="7484" spans="5:6">
      <c r="E7484" s="1"/>
      <c r="F7484" s="1"/>
    </row>
    <row r="7485" spans="5:6">
      <c r="E7485" s="1"/>
      <c r="F7485" s="1"/>
    </row>
    <row r="7486" spans="5:6">
      <c r="E7486" s="1"/>
      <c r="F7486" s="1"/>
    </row>
    <row r="7487" spans="5:6">
      <c r="E7487" s="1"/>
      <c r="F7487" s="1"/>
    </row>
    <row r="7488" spans="5:6">
      <c r="E7488" s="1"/>
      <c r="F7488" s="1"/>
    </row>
    <row r="7489" spans="5:6">
      <c r="E7489" s="1"/>
      <c r="F7489" s="1"/>
    </row>
    <row r="7490" spans="5:6">
      <c r="E7490" s="1"/>
      <c r="F7490" s="1"/>
    </row>
    <row r="7491" spans="5:6">
      <c r="E7491" s="1"/>
      <c r="F7491" s="1"/>
    </row>
    <row r="7492" spans="5:6">
      <c r="E7492" s="1"/>
      <c r="F7492" s="1"/>
    </row>
    <row r="7493" spans="5:6">
      <c r="E7493" s="1"/>
      <c r="F7493" s="1"/>
    </row>
    <row r="7494" spans="5:6">
      <c r="E7494" s="1"/>
      <c r="F7494" s="1"/>
    </row>
    <row r="7495" spans="5:6">
      <c r="E7495" s="1"/>
      <c r="F7495" s="1"/>
    </row>
    <row r="7496" spans="5:6">
      <c r="E7496" s="1"/>
      <c r="F7496" s="1"/>
    </row>
    <row r="7497" spans="5:6">
      <c r="E7497" s="1"/>
      <c r="F7497" s="1"/>
    </row>
    <row r="7498" spans="5:6">
      <c r="E7498" s="1"/>
      <c r="F7498" s="1"/>
    </row>
    <row r="7499" spans="5:6">
      <c r="E7499" s="1"/>
      <c r="F7499" s="1"/>
    </row>
    <row r="7500" spans="5:6">
      <c r="E7500" s="1"/>
      <c r="F7500" s="1"/>
    </row>
    <row r="7501" spans="5:6">
      <c r="E7501" s="1"/>
      <c r="F7501" s="1"/>
    </row>
    <row r="7502" spans="5:6">
      <c r="E7502" s="1"/>
      <c r="F7502" s="1"/>
    </row>
    <row r="7503" spans="5:6">
      <c r="E7503" s="1"/>
      <c r="F7503" s="1"/>
    </row>
    <row r="7504" spans="5:6">
      <c r="E7504" s="1"/>
      <c r="F7504" s="1"/>
    </row>
    <row r="7505" spans="5:6">
      <c r="E7505" s="1"/>
      <c r="F7505" s="1"/>
    </row>
    <row r="7506" spans="5:6">
      <c r="E7506" s="1"/>
      <c r="F7506" s="1"/>
    </row>
    <row r="7507" spans="5:6">
      <c r="E7507" s="1"/>
      <c r="F7507" s="1"/>
    </row>
    <row r="7508" spans="5:6">
      <c r="E7508" s="1"/>
      <c r="F7508" s="1"/>
    </row>
    <row r="7509" spans="5:6">
      <c r="E7509" s="1"/>
      <c r="F7509" s="1"/>
    </row>
    <row r="7510" spans="5:6">
      <c r="E7510" s="1"/>
      <c r="F7510" s="1"/>
    </row>
    <row r="7511" spans="5:6">
      <c r="E7511" s="1"/>
      <c r="F7511" s="1"/>
    </row>
    <row r="7512" spans="5:6">
      <c r="E7512" s="1"/>
      <c r="F7512" s="1"/>
    </row>
    <row r="7513" spans="5:6">
      <c r="E7513" s="1"/>
      <c r="F7513" s="1"/>
    </row>
    <row r="7514" spans="5:6">
      <c r="E7514" s="1"/>
      <c r="F7514" s="1"/>
    </row>
    <row r="7515" spans="5:6">
      <c r="E7515" s="1"/>
      <c r="F7515" s="1"/>
    </row>
    <row r="7516" spans="5:6">
      <c r="E7516" s="1"/>
      <c r="F7516" s="1"/>
    </row>
    <row r="7517" spans="5:6">
      <c r="E7517" s="1"/>
      <c r="F7517" s="1"/>
    </row>
    <row r="7518" spans="5:6">
      <c r="E7518" s="1"/>
      <c r="F7518" s="1"/>
    </row>
    <row r="7519" spans="5:6">
      <c r="E7519" s="1"/>
      <c r="F7519" s="1"/>
    </row>
    <row r="7520" spans="5:6">
      <c r="E7520" s="1"/>
      <c r="F7520" s="1"/>
    </row>
    <row r="7521" spans="5:6">
      <c r="E7521" s="1"/>
      <c r="F7521" s="1"/>
    </row>
    <row r="7522" spans="5:6">
      <c r="E7522" s="1"/>
      <c r="F7522" s="1"/>
    </row>
    <row r="7523" spans="5:6">
      <c r="E7523" s="1"/>
      <c r="F7523" s="1"/>
    </row>
    <row r="7524" spans="5:6">
      <c r="E7524" s="1"/>
      <c r="F7524" s="1"/>
    </row>
    <row r="7525" spans="5:6">
      <c r="E7525" s="1"/>
      <c r="F7525" s="1"/>
    </row>
    <row r="7526" spans="5:6">
      <c r="E7526" s="1"/>
      <c r="F7526" s="1"/>
    </row>
    <row r="7527" spans="5:6">
      <c r="E7527" s="1"/>
      <c r="F7527" s="1"/>
    </row>
    <row r="7528" spans="5:6">
      <c r="E7528" s="1"/>
      <c r="F7528" s="1"/>
    </row>
    <row r="7529" spans="5:6">
      <c r="E7529" s="1"/>
      <c r="F7529" s="1"/>
    </row>
    <row r="7530" spans="5:6">
      <c r="E7530" s="1"/>
      <c r="F7530" s="1"/>
    </row>
    <row r="7531" spans="5:6">
      <c r="E7531" s="1"/>
      <c r="F7531" s="1"/>
    </row>
    <row r="7532" spans="5:6">
      <c r="E7532" s="1"/>
      <c r="F7532" s="1"/>
    </row>
    <row r="7533" spans="5:6">
      <c r="E7533" s="1"/>
      <c r="F7533" s="1"/>
    </row>
    <row r="7534" spans="5:6">
      <c r="E7534" s="1"/>
      <c r="F7534" s="1"/>
    </row>
    <row r="7535" spans="5:6">
      <c r="E7535" s="1"/>
      <c r="F7535" s="1"/>
    </row>
    <row r="7536" spans="5:6">
      <c r="E7536" s="1"/>
      <c r="F7536" s="1"/>
    </row>
    <row r="7537" spans="5:6">
      <c r="E7537" s="1"/>
      <c r="F7537" s="1"/>
    </row>
    <row r="7538" spans="5:6">
      <c r="E7538" s="1"/>
      <c r="F7538" s="1"/>
    </row>
    <row r="7539" spans="5:6">
      <c r="E7539" s="1"/>
      <c r="F7539" s="1"/>
    </row>
    <row r="7540" spans="5:6">
      <c r="E7540" s="1"/>
      <c r="F7540" s="1"/>
    </row>
    <row r="7541" spans="5:6">
      <c r="E7541" s="1"/>
      <c r="F7541" s="1"/>
    </row>
    <row r="7542" spans="5:6">
      <c r="E7542" s="1"/>
      <c r="F7542" s="1"/>
    </row>
    <row r="7543" spans="5:6">
      <c r="E7543" s="1"/>
      <c r="F7543" s="1"/>
    </row>
    <row r="7544" spans="5:6">
      <c r="E7544" s="1"/>
      <c r="F7544" s="1"/>
    </row>
    <row r="7545" spans="5:6">
      <c r="E7545" s="1"/>
      <c r="F7545" s="1"/>
    </row>
    <row r="7546" spans="5:6">
      <c r="E7546" s="1"/>
      <c r="F7546" s="1"/>
    </row>
    <row r="7547" spans="5:6">
      <c r="E7547" s="1"/>
      <c r="F7547" s="1"/>
    </row>
    <row r="7548" spans="5:6">
      <c r="E7548" s="1"/>
      <c r="F7548" s="1"/>
    </row>
    <row r="7549" spans="5:6">
      <c r="E7549" s="1"/>
      <c r="F7549" s="1"/>
    </row>
    <row r="7550" spans="5:6">
      <c r="E7550" s="1"/>
      <c r="F7550" s="1"/>
    </row>
    <row r="7551" spans="5:6">
      <c r="E7551" s="1"/>
      <c r="F7551" s="1"/>
    </row>
    <row r="7552" spans="5:6">
      <c r="E7552" s="1"/>
      <c r="F7552" s="1"/>
    </row>
    <row r="7553" spans="5:6">
      <c r="E7553" s="1"/>
      <c r="F7553" s="1"/>
    </row>
    <row r="7554" spans="5:6">
      <c r="E7554" s="1"/>
      <c r="F7554" s="1"/>
    </row>
    <row r="7555" spans="5:6">
      <c r="E7555" s="1"/>
      <c r="F7555" s="1"/>
    </row>
    <row r="7556" spans="5:6">
      <c r="E7556" s="1"/>
      <c r="F7556" s="1"/>
    </row>
    <row r="7557" spans="5:6">
      <c r="E7557" s="1"/>
      <c r="F7557" s="1"/>
    </row>
    <row r="7558" spans="5:6">
      <c r="E7558" s="1"/>
      <c r="F7558" s="1"/>
    </row>
    <row r="7559" spans="5:6">
      <c r="E7559" s="1"/>
      <c r="F7559" s="1"/>
    </row>
    <row r="7560" spans="5:6">
      <c r="E7560" s="1"/>
      <c r="F7560" s="1"/>
    </row>
    <row r="7561" spans="5:6">
      <c r="E7561" s="1"/>
      <c r="F7561" s="1"/>
    </row>
    <row r="7562" spans="5:6">
      <c r="E7562" s="1"/>
      <c r="F7562" s="1"/>
    </row>
    <row r="7563" spans="5:6">
      <c r="E7563" s="1"/>
      <c r="F7563" s="1"/>
    </row>
    <row r="7564" spans="5:6">
      <c r="E7564" s="1"/>
      <c r="F7564" s="1"/>
    </row>
    <row r="7565" spans="5:6">
      <c r="E7565" s="1"/>
      <c r="F7565" s="1"/>
    </row>
    <row r="7566" spans="5:6">
      <c r="E7566" s="1"/>
      <c r="F7566" s="1"/>
    </row>
    <row r="7567" spans="5:6">
      <c r="E7567" s="1"/>
      <c r="F7567" s="1"/>
    </row>
    <row r="7568" spans="5:6">
      <c r="E7568" s="1"/>
      <c r="F7568" s="1"/>
    </row>
    <row r="7569" spans="5:6">
      <c r="E7569" s="1"/>
      <c r="F7569" s="1"/>
    </row>
    <row r="7570" spans="5:6">
      <c r="E7570" s="1"/>
      <c r="F7570" s="1"/>
    </row>
    <row r="7571" spans="5:6">
      <c r="E7571" s="1"/>
      <c r="F7571" s="1"/>
    </row>
    <row r="7572" spans="5:6">
      <c r="E7572" s="1"/>
      <c r="F7572" s="1"/>
    </row>
    <row r="7573" spans="5:6">
      <c r="E7573" s="1"/>
      <c r="F7573" s="1"/>
    </row>
    <row r="7574" spans="5:6">
      <c r="E7574" s="1"/>
      <c r="F7574" s="1"/>
    </row>
    <row r="7575" spans="5:6">
      <c r="E7575" s="1"/>
      <c r="F7575" s="1"/>
    </row>
    <row r="7576" spans="5:6">
      <c r="E7576" s="1"/>
      <c r="F7576" s="1"/>
    </row>
    <row r="7577" spans="5:6">
      <c r="E7577" s="1"/>
      <c r="F7577" s="1"/>
    </row>
    <row r="7578" spans="5:6">
      <c r="E7578" s="1"/>
      <c r="F7578" s="1"/>
    </row>
    <row r="7579" spans="5:6">
      <c r="E7579" s="1"/>
      <c r="F7579" s="1"/>
    </row>
    <row r="7580" spans="5:6">
      <c r="E7580" s="1"/>
      <c r="F7580" s="1"/>
    </row>
    <row r="7581" spans="5:6">
      <c r="E7581" s="1"/>
      <c r="F7581" s="1"/>
    </row>
    <row r="7582" spans="5:6">
      <c r="E7582" s="1"/>
      <c r="F7582" s="1"/>
    </row>
    <row r="7583" spans="5:6">
      <c r="E7583" s="1"/>
      <c r="F7583" s="1"/>
    </row>
    <row r="7584" spans="5:6">
      <c r="E7584" s="1"/>
      <c r="F7584" s="1"/>
    </row>
    <row r="7585" spans="5:6">
      <c r="E7585" s="1"/>
      <c r="F7585" s="1"/>
    </row>
    <row r="7586" spans="5:6">
      <c r="E7586" s="1"/>
      <c r="F7586" s="1"/>
    </row>
    <row r="7587" spans="5:6">
      <c r="E7587" s="1"/>
      <c r="F7587" s="1"/>
    </row>
    <row r="7588" spans="5:6">
      <c r="E7588" s="1"/>
      <c r="F7588" s="1"/>
    </row>
    <row r="7589" spans="5:6">
      <c r="E7589" s="1"/>
      <c r="F7589" s="1"/>
    </row>
    <row r="7590" spans="5:6">
      <c r="E7590" s="1"/>
      <c r="F7590" s="1"/>
    </row>
    <row r="7591" spans="5:6">
      <c r="E7591" s="1"/>
      <c r="F7591" s="1"/>
    </row>
    <row r="7592" spans="5:6">
      <c r="E7592" s="1"/>
      <c r="F7592" s="1"/>
    </row>
    <row r="7593" spans="5:6">
      <c r="E7593" s="1"/>
      <c r="F7593" s="1"/>
    </row>
    <row r="7594" spans="5:6">
      <c r="E7594" s="1"/>
      <c r="F7594" s="1"/>
    </row>
    <row r="7595" spans="5:6">
      <c r="E7595" s="1"/>
      <c r="F7595" s="1"/>
    </row>
    <row r="7596" spans="5:6">
      <c r="E7596" s="1"/>
      <c r="F7596" s="1"/>
    </row>
    <row r="7597" spans="5:6">
      <c r="E7597" s="1"/>
      <c r="F7597" s="1"/>
    </row>
    <row r="7598" spans="5:6">
      <c r="E7598" s="1"/>
      <c r="F7598" s="1"/>
    </row>
    <row r="7599" spans="5:6">
      <c r="E7599" s="1"/>
      <c r="F7599" s="1"/>
    </row>
    <row r="7600" spans="5:6">
      <c r="E7600" s="1"/>
      <c r="F7600" s="1"/>
    </row>
    <row r="7601" spans="5:6">
      <c r="E7601" s="1"/>
      <c r="F7601" s="1"/>
    </row>
    <row r="7602" spans="5:6">
      <c r="E7602" s="1"/>
      <c r="F7602" s="1"/>
    </row>
    <row r="7603" spans="5:6">
      <c r="E7603" s="1"/>
      <c r="F7603" s="1"/>
    </row>
    <row r="7604" spans="5:6">
      <c r="E7604" s="1"/>
      <c r="F7604" s="1"/>
    </row>
    <row r="7605" spans="5:6">
      <c r="E7605" s="1"/>
      <c r="F7605" s="1"/>
    </row>
    <row r="7606" spans="5:6">
      <c r="E7606" s="1"/>
      <c r="F7606" s="1"/>
    </row>
    <row r="7607" spans="5:6">
      <c r="E7607" s="1"/>
      <c r="F7607" s="1"/>
    </row>
    <row r="7608" spans="5:6">
      <c r="E7608" s="1"/>
      <c r="F7608" s="1"/>
    </row>
    <row r="7609" spans="5:6">
      <c r="E7609" s="1"/>
      <c r="F7609" s="1"/>
    </row>
    <row r="7610" spans="5:6">
      <c r="E7610" s="1"/>
      <c r="F7610" s="1"/>
    </row>
    <row r="7611" spans="5:6">
      <c r="E7611" s="1"/>
      <c r="F7611" s="1"/>
    </row>
    <row r="7612" spans="5:6">
      <c r="E7612" s="1"/>
      <c r="F7612" s="1"/>
    </row>
    <row r="7613" spans="5:6">
      <c r="E7613" s="1"/>
      <c r="F7613" s="1"/>
    </row>
    <row r="7614" spans="5:6">
      <c r="E7614" s="1"/>
      <c r="F7614" s="1"/>
    </row>
    <row r="7615" spans="5:6">
      <c r="E7615" s="1"/>
      <c r="F7615" s="1"/>
    </row>
    <row r="7616" spans="5:6">
      <c r="E7616" s="1"/>
      <c r="F7616" s="1"/>
    </row>
    <row r="7617" spans="5:6">
      <c r="E7617" s="1"/>
      <c r="F7617" s="1"/>
    </row>
    <row r="7618" spans="5:6">
      <c r="E7618" s="1"/>
      <c r="F7618" s="1"/>
    </row>
    <row r="7619" spans="5:6">
      <c r="E7619" s="1"/>
      <c r="F7619" s="1"/>
    </row>
    <row r="7620" spans="5:6">
      <c r="E7620" s="1"/>
      <c r="F7620" s="1"/>
    </row>
    <row r="7621" spans="5:6">
      <c r="E7621" s="1"/>
      <c r="F7621" s="1"/>
    </row>
    <row r="7622" spans="5:6">
      <c r="E7622" s="1"/>
      <c r="F7622" s="1"/>
    </row>
    <row r="7623" spans="5:6">
      <c r="E7623" s="1"/>
      <c r="F7623" s="1"/>
    </row>
    <row r="7624" spans="5:6">
      <c r="E7624" s="1"/>
      <c r="F7624" s="1"/>
    </row>
    <row r="7625" spans="5:6">
      <c r="E7625" s="1"/>
      <c r="F7625" s="1"/>
    </row>
    <row r="7626" spans="5:6">
      <c r="E7626" s="1"/>
      <c r="F7626" s="1"/>
    </row>
    <row r="7627" spans="5:6">
      <c r="E7627" s="1"/>
      <c r="F7627" s="1"/>
    </row>
    <row r="7628" spans="5:6">
      <c r="E7628" s="1"/>
      <c r="F7628" s="1"/>
    </row>
    <row r="7629" spans="5:6">
      <c r="E7629" s="1"/>
      <c r="F7629" s="1"/>
    </row>
    <row r="7630" spans="5:6">
      <c r="E7630" s="1"/>
      <c r="F7630" s="1"/>
    </row>
    <row r="7631" spans="5:6">
      <c r="E7631" s="1"/>
      <c r="F7631" s="1"/>
    </row>
    <row r="7632" spans="5:6">
      <c r="E7632" s="1"/>
      <c r="F7632" s="1"/>
    </row>
    <row r="7633" spans="5:6">
      <c r="E7633" s="1"/>
      <c r="F7633" s="1"/>
    </row>
    <row r="7634" spans="5:6">
      <c r="E7634" s="1"/>
      <c r="F7634" s="1"/>
    </row>
    <row r="7635" spans="5:6">
      <c r="E7635" s="1"/>
      <c r="F7635" s="1"/>
    </row>
    <row r="7636" spans="5:6">
      <c r="E7636" s="1"/>
      <c r="F7636" s="1"/>
    </row>
    <row r="7637" spans="5:6">
      <c r="E7637" s="1"/>
      <c r="F7637" s="1"/>
    </row>
    <row r="7638" spans="5:6">
      <c r="E7638" s="1"/>
      <c r="F7638" s="1"/>
    </row>
    <row r="7639" spans="5:6">
      <c r="E7639" s="1"/>
      <c r="F7639" s="1"/>
    </row>
    <row r="7640" spans="5:6">
      <c r="E7640" s="1"/>
      <c r="F7640" s="1"/>
    </row>
    <row r="7641" spans="5:6">
      <c r="E7641" s="1"/>
      <c r="F7641" s="1"/>
    </row>
    <row r="7642" spans="5:6">
      <c r="E7642" s="1"/>
      <c r="F7642" s="1"/>
    </row>
    <row r="7643" spans="5:6">
      <c r="E7643" s="1"/>
      <c r="F7643" s="1"/>
    </row>
    <row r="7644" spans="5:6">
      <c r="E7644" s="1"/>
      <c r="F7644" s="1"/>
    </row>
    <row r="7645" spans="5:6">
      <c r="E7645" s="1"/>
      <c r="F7645" s="1"/>
    </row>
    <row r="7646" spans="5:6">
      <c r="E7646" s="1"/>
      <c r="F7646" s="1"/>
    </row>
    <row r="7647" spans="5:6">
      <c r="E7647" s="1"/>
      <c r="F7647" s="1"/>
    </row>
    <row r="7648" spans="5:6">
      <c r="E7648" s="1"/>
      <c r="F7648" s="1"/>
    </row>
    <row r="7649" spans="5:6">
      <c r="E7649" s="1"/>
      <c r="F7649" s="1"/>
    </row>
    <row r="7650" spans="5:6">
      <c r="E7650" s="1"/>
      <c r="F7650" s="1"/>
    </row>
    <row r="7651" spans="5:6">
      <c r="E7651" s="1"/>
      <c r="F7651" s="1"/>
    </row>
    <row r="7652" spans="5:6">
      <c r="E7652" s="1"/>
      <c r="F7652" s="1"/>
    </row>
    <row r="7653" spans="5:6">
      <c r="E7653" s="1"/>
      <c r="F7653" s="1"/>
    </row>
    <row r="7654" spans="5:6">
      <c r="E7654" s="1"/>
      <c r="F7654" s="1"/>
    </row>
    <row r="7655" spans="5:6">
      <c r="E7655" s="1"/>
      <c r="F7655" s="1"/>
    </row>
    <row r="7656" spans="5:6">
      <c r="E7656" s="1"/>
      <c r="F7656" s="1"/>
    </row>
    <row r="7657" spans="5:6">
      <c r="E7657" s="1"/>
      <c r="F7657" s="1"/>
    </row>
    <row r="7658" spans="5:6">
      <c r="E7658" s="1"/>
      <c r="F7658" s="1"/>
    </row>
    <row r="7659" spans="5:6">
      <c r="E7659" s="1"/>
      <c r="F7659" s="1"/>
    </row>
    <row r="7660" spans="5:6">
      <c r="E7660" s="1"/>
      <c r="F7660" s="1"/>
    </row>
    <row r="7661" spans="5:6">
      <c r="E7661" s="1"/>
      <c r="F7661" s="1"/>
    </row>
    <row r="7662" spans="5:6">
      <c r="E7662" s="1"/>
      <c r="F7662" s="1"/>
    </row>
    <row r="7663" spans="5:6">
      <c r="E7663" s="1"/>
      <c r="F7663" s="1"/>
    </row>
    <row r="7664" spans="5:6">
      <c r="E7664" s="1"/>
      <c r="F7664" s="1"/>
    </row>
    <row r="7665" spans="5:6">
      <c r="E7665" s="1"/>
      <c r="F7665" s="1"/>
    </row>
    <row r="7666" spans="5:6">
      <c r="E7666" s="1"/>
      <c r="F7666" s="1"/>
    </row>
    <row r="7667" spans="5:6">
      <c r="E7667" s="1"/>
      <c r="F7667" s="1"/>
    </row>
    <row r="7668" spans="5:6">
      <c r="E7668" s="1"/>
      <c r="F7668" s="1"/>
    </row>
    <row r="7669" spans="5:6">
      <c r="E7669" s="1"/>
      <c r="F7669" s="1"/>
    </row>
    <row r="7670" spans="5:6">
      <c r="E7670" s="1"/>
      <c r="F7670" s="1"/>
    </row>
    <row r="7671" spans="5:6">
      <c r="E7671" s="1"/>
      <c r="F7671" s="1"/>
    </row>
    <row r="7672" spans="5:6">
      <c r="E7672" s="1"/>
      <c r="F7672" s="1"/>
    </row>
    <row r="7673" spans="5:6">
      <c r="E7673" s="1"/>
      <c r="F7673" s="1"/>
    </row>
    <row r="7674" spans="5:6">
      <c r="E7674" s="1"/>
      <c r="F7674" s="1"/>
    </row>
    <row r="7675" spans="5:6">
      <c r="E7675" s="1"/>
      <c r="F7675" s="1"/>
    </row>
    <row r="7676" spans="5:6">
      <c r="E7676" s="1"/>
      <c r="F7676" s="1"/>
    </row>
    <row r="7677" spans="5:6">
      <c r="E7677" s="1"/>
      <c r="F7677" s="1"/>
    </row>
    <row r="7678" spans="5:6">
      <c r="E7678" s="1"/>
      <c r="F7678" s="1"/>
    </row>
    <row r="7679" spans="5:6">
      <c r="E7679" s="1"/>
      <c r="F7679" s="1"/>
    </row>
    <row r="7680" spans="5:6">
      <c r="E7680" s="1"/>
      <c r="F7680" s="1"/>
    </row>
    <row r="7681" spans="5:6">
      <c r="E7681" s="1"/>
      <c r="F7681" s="1"/>
    </row>
    <row r="7682" spans="5:6">
      <c r="E7682" s="1"/>
      <c r="F7682" s="1"/>
    </row>
    <row r="7683" spans="5:6">
      <c r="E7683" s="1"/>
      <c r="F7683" s="1"/>
    </row>
    <row r="7684" spans="5:6">
      <c r="E7684" s="1"/>
      <c r="F7684" s="1"/>
    </row>
    <row r="7685" spans="5:6">
      <c r="E7685" s="1"/>
      <c r="F7685" s="1"/>
    </row>
    <row r="7686" spans="5:6">
      <c r="E7686" s="1"/>
      <c r="F7686" s="1"/>
    </row>
    <row r="7687" spans="5:6">
      <c r="E7687" s="1"/>
      <c r="F7687" s="1"/>
    </row>
    <row r="7688" spans="5:6">
      <c r="E7688" s="1"/>
      <c r="F7688" s="1"/>
    </row>
    <row r="7689" spans="5:6">
      <c r="E7689" s="1"/>
      <c r="F7689" s="1"/>
    </row>
    <row r="7690" spans="5:6">
      <c r="E7690" s="1"/>
      <c r="F7690" s="1"/>
    </row>
    <row r="7691" spans="5:6">
      <c r="E7691" s="1"/>
      <c r="F7691" s="1"/>
    </row>
    <row r="7692" spans="5:6">
      <c r="E7692" s="1"/>
      <c r="F7692" s="1"/>
    </row>
    <row r="7693" spans="5:6">
      <c r="E7693" s="1"/>
      <c r="F7693" s="1"/>
    </row>
    <row r="7694" spans="5:6">
      <c r="E7694" s="1"/>
      <c r="F7694" s="1"/>
    </row>
    <row r="7695" spans="5:6">
      <c r="E7695" s="1"/>
      <c r="F7695" s="1"/>
    </row>
    <row r="7696" spans="5:6">
      <c r="E7696" s="1"/>
      <c r="F7696" s="1"/>
    </row>
    <row r="7697" spans="5:6">
      <c r="E7697" s="1"/>
      <c r="F7697" s="1"/>
    </row>
    <row r="7698" spans="5:6">
      <c r="E7698" s="1"/>
      <c r="F7698" s="1"/>
    </row>
    <row r="7699" spans="5:6">
      <c r="E7699" s="1"/>
      <c r="F7699" s="1"/>
    </row>
    <row r="7700" spans="5:6">
      <c r="E7700" s="1"/>
      <c r="F7700" s="1"/>
    </row>
    <row r="7701" spans="5:6">
      <c r="E7701" s="1"/>
      <c r="F7701" s="1"/>
    </row>
    <row r="7702" spans="5:6">
      <c r="E7702" s="1"/>
      <c r="F7702" s="1"/>
    </row>
    <row r="7703" spans="5:6">
      <c r="E7703" s="1"/>
      <c r="F7703" s="1"/>
    </row>
    <row r="7704" spans="5:6">
      <c r="E7704" s="1"/>
      <c r="F7704" s="1"/>
    </row>
    <row r="7705" spans="5:6">
      <c r="E7705" s="1"/>
      <c r="F7705" s="1"/>
    </row>
    <row r="7706" spans="5:6">
      <c r="E7706" s="1"/>
      <c r="F7706" s="1"/>
    </row>
    <row r="7707" spans="5:6">
      <c r="E7707" s="1"/>
      <c r="F7707" s="1"/>
    </row>
    <row r="7708" spans="5:6">
      <c r="E7708" s="1"/>
      <c r="F7708" s="1"/>
    </row>
    <row r="7709" spans="5:6">
      <c r="E7709" s="1"/>
      <c r="F7709" s="1"/>
    </row>
    <row r="7710" spans="5:6">
      <c r="E7710" s="1"/>
      <c r="F7710" s="1"/>
    </row>
    <row r="7711" spans="5:6">
      <c r="E7711" s="1"/>
      <c r="F7711" s="1"/>
    </row>
    <row r="7712" spans="5:6">
      <c r="E7712" s="1"/>
      <c r="F7712" s="1"/>
    </row>
    <row r="7713" spans="5:6">
      <c r="E7713" s="1"/>
      <c r="F7713" s="1"/>
    </row>
    <row r="7714" spans="5:6">
      <c r="E7714" s="1"/>
      <c r="F7714" s="1"/>
    </row>
    <row r="7715" spans="5:6">
      <c r="E7715" s="1"/>
      <c r="F7715" s="1"/>
    </row>
    <row r="7716" spans="5:6">
      <c r="E7716" s="1"/>
      <c r="F7716" s="1"/>
    </row>
    <row r="7717" spans="5:6">
      <c r="E7717" s="1"/>
      <c r="F7717" s="1"/>
    </row>
    <row r="7718" spans="5:6">
      <c r="E7718" s="1"/>
      <c r="F7718" s="1"/>
    </row>
    <row r="7719" spans="5:6">
      <c r="E7719" s="1"/>
      <c r="F7719" s="1"/>
    </row>
    <row r="7720" spans="5:6">
      <c r="E7720" s="1"/>
      <c r="F7720" s="1"/>
    </row>
    <row r="7721" spans="5:6">
      <c r="E7721" s="1"/>
      <c r="F7721" s="1"/>
    </row>
    <row r="7722" spans="5:6">
      <c r="E7722" s="1"/>
      <c r="F7722" s="1"/>
    </row>
    <row r="7723" spans="5:6">
      <c r="E7723" s="1"/>
      <c r="F7723" s="1"/>
    </row>
    <row r="7724" spans="5:6">
      <c r="E7724" s="1"/>
      <c r="F7724" s="1"/>
    </row>
    <row r="7725" spans="5:6">
      <c r="E7725" s="1"/>
      <c r="F7725" s="1"/>
    </row>
    <row r="7726" spans="5:6">
      <c r="E7726" s="1"/>
      <c r="F7726" s="1"/>
    </row>
    <row r="7727" spans="5:6">
      <c r="E7727" s="1"/>
      <c r="F7727" s="1"/>
    </row>
    <row r="7728" spans="5:6">
      <c r="E7728" s="1"/>
      <c r="F7728" s="1"/>
    </row>
    <row r="7729" spans="5:6">
      <c r="E7729" s="1"/>
      <c r="F7729" s="1"/>
    </row>
    <row r="7730" spans="5:6">
      <c r="E7730" s="1"/>
      <c r="F7730" s="1"/>
    </row>
    <row r="7731" spans="5:6">
      <c r="E7731" s="1"/>
      <c r="F7731" s="1"/>
    </row>
    <row r="7732" spans="5:6">
      <c r="E7732" s="1"/>
      <c r="F7732" s="1"/>
    </row>
    <row r="7733" spans="5:6">
      <c r="E7733" s="1"/>
      <c r="F7733" s="1"/>
    </row>
    <row r="7734" spans="5:6">
      <c r="E7734" s="1"/>
      <c r="F7734" s="1"/>
    </row>
    <row r="7735" spans="5:6">
      <c r="E7735" s="1"/>
      <c r="F7735" s="1"/>
    </row>
    <row r="7736" spans="5:6">
      <c r="E7736" s="1"/>
      <c r="F7736" s="1"/>
    </row>
    <row r="7737" spans="5:6">
      <c r="E7737" s="1"/>
      <c r="F7737" s="1"/>
    </row>
    <row r="7738" spans="5:6">
      <c r="E7738" s="1"/>
      <c r="F7738" s="1"/>
    </row>
    <row r="7739" spans="5:6">
      <c r="E7739" s="1"/>
      <c r="F7739" s="1"/>
    </row>
    <row r="7740" spans="5:6">
      <c r="E7740" s="1"/>
      <c r="F7740" s="1"/>
    </row>
    <row r="7741" spans="5:6">
      <c r="E7741" s="1"/>
      <c r="F7741" s="1"/>
    </row>
    <row r="7742" spans="5:6">
      <c r="E7742" s="1"/>
      <c r="F7742" s="1"/>
    </row>
    <row r="7743" spans="5:6">
      <c r="E7743" s="1"/>
      <c r="F7743" s="1"/>
    </row>
    <row r="7744" spans="5:6">
      <c r="E7744" s="1"/>
      <c r="F7744" s="1"/>
    </row>
    <row r="7745" spans="5:6">
      <c r="E7745" s="1"/>
      <c r="F7745" s="1"/>
    </row>
    <row r="7746" spans="5:6">
      <c r="E7746" s="1"/>
      <c r="F7746" s="1"/>
    </row>
    <row r="7747" spans="5:6">
      <c r="E7747" s="1"/>
      <c r="F7747" s="1"/>
    </row>
    <row r="7748" spans="5:6">
      <c r="E7748" s="1"/>
      <c r="F7748" s="1"/>
    </row>
    <row r="7749" spans="5:6">
      <c r="E7749" s="1"/>
      <c r="F7749" s="1"/>
    </row>
    <row r="7750" spans="5:6">
      <c r="E7750" s="1"/>
      <c r="F7750" s="1"/>
    </row>
    <row r="7751" spans="5:6">
      <c r="E7751" s="1"/>
      <c r="F7751" s="1"/>
    </row>
    <row r="7752" spans="5:6">
      <c r="E7752" s="1"/>
      <c r="F7752" s="1"/>
    </row>
    <row r="7753" spans="5:6">
      <c r="E7753" s="1"/>
      <c r="F7753" s="1"/>
    </row>
    <row r="7754" spans="5:6">
      <c r="E7754" s="1"/>
      <c r="F7754" s="1"/>
    </row>
    <row r="7755" spans="5:6">
      <c r="E7755" s="1"/>
      <c r="F7755" s="1"/>
    </row>
    <row r="7756" spans="5:6">
      <c r="E7756" s="1"/>
      <c r="F7756" s="1"/>
    </row>
    <row r="7757" spans="5:6">
      <c r="E7757" s="1"/>
      <c r="F7757" s="1"/>
    </row>
    <row r="7758" spans="5:6">
      <c r="E7758" s="1"/>
      <c r="F7758" s="1"/>
    </row>
    <row r="7759" spans="5:6">
      <c r="E7759" s="1"/>
      <c r="F7759" s="1"/>
    </row>
    <row r="7760" spans="5:6">
      <c r="E7760" s="1"/>
      <c r="F7760" s="1"/>
    </row>
    <row r="7761" spans="5:6">
      <c r="E7761" s="1"/>
      <c r="F7761" s="1"/>
    </row>
    <row r="7762" spans="5:6">
      <c r="E7762" s="1"/>
      <c r="F7762" s="1"/>
    </row>
    <row r="7763" spans="5:6">
      <c r="E7763" s="1"/>
      <c r="F7763" s="1"/>
    </row>
    <row r="7764" spans="5:6">
      <c r="E7764" s="1"/>
      <c r="F7764" s="1"/>
    </row>
    <row r="7765" spans="5:6">
      <c r="E7765" s="1"/>
      <c r="F7765" s="1"/>
    </row>
    <row r="7766" spans="5:6">
      <c r="E7766" s="1"/>
      <c r="F7766" s="1"/>
    </row>
    <row r="7767" spans="5:6">
      <c r="E7767" s="1"/>
      <c r="F7767" s="1"/>
    </row>
    <row r="7768" spans="5:6">
      <c r="E7768" s="1"/>
      <c r="F7768" s="1"/>
    </row>
    <row r="7769" spans="5:6">
      <c r="E7769" s="1"/>
      <c r="F7769" s="1"/>
    </row>
    <row r="7770" spans="5:6">
      <c r="E7770" s="1"/>
      <c r="F7770" s="1"/>
    </row>
    <row r="7771" spans="5:6">
      <c r="E7771" s="1"/>
      <c r="F7771" s="1"/>
    </row>
    <row r="7772" spans="5:6">
      <c r="E7772" s="1"/>
      <c r="F7772" s="1"/>
    </row>
    <row r="7773" spans="5:6">
      <c r="E7773" s="1"/>
      <c r="F7773" s="1"/>
    </row>
    <row r="7774" spans="5:6">
      <c r="E7774" s="1"/>
      <c r="F7774" s="1"/>
    </row>
    <row r="7775" spans="5:6">
      <c r="E7775" s="1"/>
      <c r="F7775" s="1"/>
    </row>
    <row r="7776" spans="5:6">
      <c r="E7776" s="1"/>
      <c r="F7776" s="1"/>
    </row>
    <row r="7777" spans="5:6">
      <c r="E7777" s="1"/>
      <c r="F7777" s="1"/>
    </row>
    <row r="7778" spans="5:6">
      <c r="E7778" s="1"/>
      <c r="F7778" s="1"/>
    </row>
    <row r="7779" spans="5:6">
      <c r="E7779" s="1"/>
      <c r="F7779" s="1"/>
    </row>
    <row r="7780" spans="5:6">
      <c r="E7780" s="1"/>
      <c r="F7780" s="1"/>
    </row>
    <row r="7781" spans="5:6">
      <c r="E7781" s="1"/>
      <c r="F7781" s="1"/>
    </row>
    <row r="7782" spans="5:6">
      <c r="E7782" s="1"/>
      <c r="F7782" s="1"/>
    </row>
    <row r="7783" spans="5:6">
      <c r="E7783" s="1"/>
      <c r="F7783" s="1"/>
    </row>
    <row r="7784" spans="5:6">
      <c r="E7784" s="1"/>
      <c r="F7784" s="1"/>
    </row>
    <row r="7785" spans="5:6">
      <c r="E7785" s="1"/>
      <c r="F7785" s="1"/>
    </row>
    <row r="7786" spans="5:6">
      <c r="E7786" s="1"/>
      <c r="F7786" s="1"/>
    </row>
    <row r="7787" spans="5:6">
      <c r="E7787" s="1"/>
      <c r="F7787" s="1"/>
    </row>
    <row r="7788" spans="5:6">
      <c r="E7788" s="1"/>
      <c r="F7788" s="1"/>
    </row>
    <row r="7789" spans="5:6">
      <c r="E7789" s="1"/>
      <c r="F7789" s="1"/>
    </row>
    <row r="7790" spans="5:6">
      <c r="E7790" s="1"/>
      <c r="F7790" s="1"/>
    </row>
    <row r="7791" spans="5:6">
      <c r="E7791" s="1"/>
      <c r="F7791" s="1"/>
    </row>
    <row r="7792" spans="5:6">
      <c r="E7792" s="1"/>
      <c r="F7792" s="1"/>
    </row>
    <row r="7793" spans="5:6">
      <c r="E7793" s="1"/>
      <c r="F7793" s="1"/>
    </row>
    <row r="7794" spans="5:6">
      <c r="E7794" s="1"/>
      <c r="F7794" s="1"/>
    </row>
    <row r="7795" spans="5:6">
      <c r="E7795" s="1"/>
      <c r="F7795" s="1"/>
    </row>
    <row r="7796" spans="5:6">
      <c r="E7796" s="1"/>
      <c r="F7796" s="1"/>
    </row>
    <row r="7797" spans="5:6">
      <c r="E7797" s="1"/>
      <c r="F7797" s="1"/>
    </row>
    <row r="7798" spans="5:6">
      <c r="E7798" s="1"/>
      <c r="F7798" s="1"/>
    </row>
    <row r="7799" spans="5:6">
      <c r="E7799" s="1"/>
      <c r="F7799" s="1"/>
    </row>
    <row r="7800" spans="5:6">
      <c r="E7800" s="1"/>
      <c r="F7800" s="1"/>
    </row>
    <row r="7801" spans="5:6">
      <c r="E7801" s="1"/>
      <c r="F7801" s="1"/>
    </row>
    <row r="7802" spans="5:6">
      <c r="E7802" s="1"/>
      <c r="F7802" s="1"/>
    </row>
    <row r="7803" spans="5:6">
      <c r="E7803" s="1"/>
      <c r="F7803" s="1"/>
    </row>
    <row r="7804" spans="5:6">
      <c r="E7804" s="1"/>
      <c r="F7804" s="1"/>
    </row>
    <row r="7805" spans="5:6">
      <c r="E7805" s="1"/>
      <c r="F7805" s="1"/>
    </row>
    <row r="7806" spans="5:6">
      <c r="E7806" s="1"/>
      <c r="F7806" s="1"/>
    </row>
    <row r="7807" spans="5:6">
      <c r="E7807" s="1"/>
      <c r="F7807" s="1"/>
    </row>
    <row r="7808" spans="5:6">
      <c r="E7808" s="1"/>
      <c r="F7808" s="1"/>
    </row>
    <row r="7809" spans="5:6">
      <c r="E7809" s="1"/>
      <c r="F7809" s="1"/>
    </row>
    <row r="7810" spans="5:6">
      <c r="E7810" s="1"/>
      <c r="F7810" s="1"/>
    </row>
    <row r="7811" spans="5:6">
      <c r="E7811" s="1"/>
      <c r="F7811" s="1"/>
    </row>
    <row r="7812" spans="5:6">
      <c r="E7812" s="1"/>
      <c r="F7812" s="1"/>
    </row>
    <row r="7813" spans="5:6">
      <c r="E7813" s="1"/>
      <c r="F7813" s="1"/>
    </row>
    <row r="7814" spans="5:6">
      <c r="E7814" s="1"/>
      <c r="F7814" s="1"/>
    </row>
    <row r="7815" spans="5:6">
      <c r="E7815" s="1"/>
      <c r="F7815" s="1"/>
    </row>
    <row r="7816" spans="5:6">
      <c r="E7816" s="1"/>
      <c r="F7816" s="1"/>
    </row>
    <row r="7817" spans="5:6">
      <c r="E7817" s="1"/>
      <c r="F7817" s="1"/>
    </row>
    <row r="7818" spans="5:6">
      <c r="E7818" s="1"/>
      <c r="F7818" s="1"/>
    </row>
    <row r="7819" spans="5:6">
      <c r="E7819" s="1"/>
      <c r="F7819" s="1"/>
    </row>
    <row r="7820" spans="5:6">
      <c r="E7820" s="1"/>
      <c r="F7820" s="1"/>
    </row>
    <row r="7821" spans="5:6">
      <c r="E7821" s="1"/>
      <c r="F7821" s="1"/>
    </row>
    <row r="7822" spans="5:6">
      <c r="E7822" s="1"/>
      <c r="F7822" s="1"/>
    </row>
    <row r="7823" spans="5:6">
      <c r="E7823" s="1"/>
      <c r="F7823" s="1"/>
    </row>
    <row r="7824" spans="5:6">
      <c r="E7824" s="1"/>
      <c r="F7824" s="1"/>
    </row>
    <row r="7825" spans="5:6">
      <c r="E7825" s="1"/>
      <c r="F7825" s="1"/>
    </row>
    <row r="7826" spans="5:6">
      <c r="E7826" s="1"/>
      <c r="F7826" s="1"/>
    </row>
    <row r="7827" spans="5:6">
      <c r="E7827" s="1"/>
      <c r="F7827" s="1"/>
    </row>
    <row r="7828" spans="5:6">
      <c r="E7828" s="1"/>
      <c r="F7828" s="1"/>
    </row>
    <row r="7829" spans="5:6">
      <c r="E7829" s="1"/>
      <c r="F7829" s="1"/>
    </row>
    <row r="7830" spans="5:6">
      <c r="E7830" s="1"/>
      <c r="F7830" s="1"/>
    </row>
    <row r="7831" spans="5:6">
      <c r="E7831" s="1"/>
      <c r="F7831" s="1"/>
    </row>
    <row r="7832" spans="5:6">
      <c r="E7832" s="1"/>
      <c r="F7832" s="1"/>
    </row>
    <row r="7833" spans="5:6">
      <c r="E7833" s="1"/>
      <c r="F7833" s="1"/>
    </row>
    <row r="7834" spans="5:6">
      <c r="E7834" s="1"/>
      <c r="F7834" s="1"/>
    </row>
    <row r="7835" spans="5:6">
      <c r="E7835" s="1"/>
      <c r="F7835" s="1"/>
    </row>
    <row r="7836" spans="5:6">
      <c r="E7836" s="1"/>
      <c r="F7836" s="1"/>
    </row>
    <row r="7837" spans="5:6">
      <c r="E7837" s="1"/>
      <c r="F7837" s="1"/>
    </row>
    <row r="7838" spans="5:6">
      <c r="E7838" s="1"/>
      <c r="F7838" s="1"/>
    </row>
    <row r="7839" spans="5:6">
      <c r="E7839" s="1"/>
      <c r="F7839" s="1"/>
    </row>
    <row r="7840" spans="5:6">
      <c r="E7840" s="1"/>
      <c r="F7840" s="1"/>
    </row>
    <row r="7841" spans="5:6">
      <c r="E7841" s="1"/>
      <c r="F7841" s="1"/>
    </row>
    <row r="7842" spans="5:6">
      <c r="E7842" s="1"/>
      <c r="F7842" s="1"/>
    </row>
    <row r="7843" spans="5:6">
      <c r="E7843" s="1"/>
      <c r="F7843" s="1"/>
    </row>
    <row r="7844" spans="5:6">
      <c r="E7844" s="1"/>
      <c r="F7844" s="1"/>
    </row>
    <row r="7845" spans="5:6">
      <c r="E7845" s="1"/>
      <c r="F7845" s="1"/>
    </row>
    <row r="7846" spans="5:6">
      <c r="E7846" s="1"/>
      <c r="F7846" s="1"/>
    </row>
    <row r="7847" spans="5:6">
      <c r="E7847" s="1"/>
      <c r="F7847" s="1"/>
    </row>
    <row r="7848" spans="5:6">
      <c r="E7848" s="1"/>
      <c r="F7848" s="1"/>
    </row>
    <row r="7849" spans="5:6">
      <c r="E7849" s="1"/>
      <c r="F7849" s="1"/>
    </row>
    <row r="7850" spans="5:6">
      <c r="E7850" s="1"/>
      <c r="F7850" s="1"/>
    </row>
    <row r="7851" spans="5:6">
      <c r="E7851" s="1"/>
      <c r="F7851" s="1"/>
    </row>
    <row r="7852" spans="5:6">
      <c r="E7852" s="1"/>
      <c r="F7852" s="1"/>
    </row>
    <row r="7853" spans="5:6">
      <c r="E7853" s="1"/>
      <c r="F7853" s="1"/>
    </row>
    <row r="7854" spans="5:6">
      <c r="E7854" s="1"/>
      <c r="F7854" s="1"/>
    </row>
    <row r="7855" spans="5:6">
      <c r="E7855" s="1"/>
      <c r="F7855" s="1"/>
    </row>
    <row r="7856" spans="5:6">
      <c r="E7856" s="1"/>
      <c r="F7856" s="1"/>
    </row>
    <row r="7857" spans="5:6">
      <c r="E7857" s="1"/>
      <c r="F7857" s="1"/>
    </row>
    <row r="7858" spans="5:6">
      <c r="E7858" s="1"/>
      <c r="F7858" s="1"/>
    </row>
    <row r="7859" spans="5:6">
      <c r="E7859" s="1"/>
      <c r="F7859" s="1"/>
    </row>
    <row r="7860" spans="5:6">
      <c r="E7860" s="1"/>
      <c r="F7860" s="1"/>
    </row>
    <row r="7861" spans="5:6">
      <c r="E7861" s="1"/>
      <c r="F7861" s="1"/>
    </row>
    <row r="7862" spans="5:6">
      <c r="E7862" s="1"/>
      <c r="F7862" s="1"/>
    </row>
    <row r="7863" spans="5:6">
      <c r="E7863" s="1"/>
      <c r="F7863" s="1"/>
    </row>
    <row r="7864" spans="5:6">
      <c r="E7864" s="1"/>
      <c r="F7864" s="1"/>
    </row>
    <row r="7865" spans="5:6">
      <c r="E7865" s="1"/>
      <c r="F7865" s="1"/>
    </row>
    <row r="7866" spans="5:6">
      <c r="E7866" s="1"/>
      <c r="F7866" s="1"/>
    </row>
    <row r="7867" spans="5:6">
      <c r="E7867" s="1"/>
      <c r="F7867" s="1"/>
    </row>
    <row r="7868" spans="5:6">
      <c r="E7868" s="1"/>
      <c r="F7868" s="1"/>
    </row>
    <row r="7869" spans="5:6">
      <c r="E7869" s="1"/>
      <c r="F7869" s="1"/>
    </row>
    <row r="7870" spans="5:6">
      <c r="E7870" s="1"/>
      <c r="F7870" s="1"/>
    </row>
    <row r="7871" spans="5:6">
      <c r="E7871" s="1"/>
      <c r="F7871" s="1"/>
    </row>
    <row r="7872" spans="5:6">
      <c r="E7872" s="1"/>
      <c r="F7872" s="1"/>
    </row>
    <row r="7873" spans="5:6">
      <c r="E7873" s="1"/>
      <c r="F7873" s="1"/>
    </row>
    <row r="7874" spans="5:6">
      <c r="E7874" s="1"/>
      <c r="F7874" s="1"/>
    </row>
    <row r="7875" spans="5:6">
      <c r="E7875" s="1"/>
      <c r="F7875" s="1"/>
    </row>
    <row r="7876" spans="5:6">
      <c r="E7876" s="1"/>
      <c r="F7876" s="1"/>
    </row>
    <row r="7877" spans="5:6">
      <c r="E7877" s="1"/>
      <c r="F7877" s="1"/>
    </row>
    <row r="7878" spans="5:6">
      <c r="E7878" s="1"/>
      <c r="F7878" s="1"/>
    </row>
    <row r="7879" spans="5:6">
      <c r="E7879" s="1"/>
      <c r="F7879" s="1"/>
    </row>
    <row r="7880" spans="5:6">
      <c r="E7880" s="1"/>
      <c r="F7880" s="1"/>
    </row>
    <row r="7881" spans="5:6">
      <c r="E7881" s="1"/>
      <c r="F7881" s="1"/>
    </row>
    <row r="7882" spans="5:6">
      <c r="E7882" s="1"/>
      <c r="F7882" s="1"/>
    </row>
    <row r="7883" spans="5:6">
      <c r="E7883" s="1"/>
      <c r="F7883" s="1"/>
    </row>
    <row r="7884" spans="5:6">
      <c r="E7884" s="1"/>
      <c r="F7884" s="1"/>
    </row>
    <row r="7885" spans="5:6">
      <c r="E7885" s="1"/>
      <c r="F7885" s="1"/>
    </row>
    <row r="7886" spans="5:6">
      <c r="E7886" s="1"/>
      <c r="F7886" s="1"/>
    </row>
    <row r="7887" spans="5:6">
      <c r="E7887" s="1"/>
      <c r="F7887" s="1"/>
    </row>
    <row r="7888" spans="5:6">
      <c r="E7888" s="1"/>
      <c r="F7888" s="1"/>
    </row>
    <row r="7889" spans="5:6">
      <c r="E7889" s="1"/>
      <c r="F7889" s="1"/>
    </row>
    <row r="7890" spans="5:6">
      <c r="E7890" s="1"/>
      <c r="F7890" s="1"/>
    </row>
    <row r="7891" spans="5:6">
      <c r="E7891" s="1"/>
      <c r="F7891" s="1"/>
    </row>
    <row r="7892" spans="5:6">
      <c r="E7892" s="1"/>
      <c r="F7892" s="1"/>
    </row>
    <row r="7893" spans="5:6">
      <c r="E7893" s="1"/>
      <c r="F7893" s="1"/>
    </row>
    <row r="7894" spans="5:6">
      <c r="E7894" s="1"/>
      <c r="F7894" s="1"/>
    </row>
    <row r="7895" spans="5:6">
      <c r="E7895" s="1"/>
      <c r="F7895" s="1"/>
    </row>
    <row r="7896" spans="5:6">
      <c r="E7896" s="1"/>
      <c r="F7896" s="1"/>
    </row>
    <row r="7897" spans="5:6">
      <c r="E7897" s="1"/>
      <c r="F7897" s="1"/>
    </row>
    <row r="7898" spans="5:6">
      <c r="E7898" s="1"/>
      <c r="F7898" s="1"/>
    </row>
    <row r="7899" spans="5:6">
      <c r="E7899" s="1"/>
      <c r="F7899" s="1"/>
    </row>
    <row r="7900" spans="5:6">
      <c r="E7900" s="1"/>
      <c r="F7900" s="1"/>
    </row>
    <row r="7901" spans="5:6">
      <c r="E7901" s="1"/>
      <c r="F7901" s="1"/>
    </row>
    <row r="7902" spans="5:6">
      <c r="E7902" s="1"/>
      <c r="F7902" s="1"/>
    </row>
    <row r="7903" spans="5:6">
      <c r="E7903" s="1"/>
      <c r="F7903" s="1"/>
    </row>
    <row r="7904" spans="5:6">
      <c r="E7904" s="1"/>
      <c r="F7904" s="1"/>
    </row>
    <row r="7905" spans="5:6">
      <c r="E7905" s="1"/>
      <c r="F7905" s="1"/>
    </row>
    <row r="7906" spans="5:6">
      <c r="E7906" s="1"/>
      <c r="F7906" s="1"/>
    </row>
    <row r="7907" spans="5:6">
      <c r="E7907" s="1"/>
      <c r="F7907" s="1"/>
    </row>
    <row r="7908" spans="5:6">
      <c r="E7908" s="1"/>
      <c r="F7908" s="1"/>
    </row>
    <row r="7909" spans="5:6">
      <c r="E7909" s="1"/>
      <c r="F7909" s="1"/>
    </row>
    <row r="7910" spans="5:6">
      <c r="E7910" s="1"/>
      <c r="F7910" s="1"/>
    </row>
    <row r="7911" spans="5:6">
      <c r="E7911" s="1"/>
      <c r="F7911" s="1"/>
    </row>
    <row r="7912" spans="5:6">
      <c r="E7912" s="1"/>
      <c r="F7912" s="1"/>
    </row>
    <row r="7913" spans="5:6">
      <c r="E7913" s="1"/>
      <c r="F7913" s="1"/>
    </row>
    <row r="7914" spans="5:6">
      <c r="E7914" s="1"/>
      <c r="F7914" s="1"/>
    </row>
    <row r="7915" spans="5:6">
      <c r="E7915" s="1"/>
      <c r="F7915" s="1"/>
    </row>
    <row r="7916" spans="5:6">
      <c r="E7916" s="1"/>
      <c r="F7916" s="1"/>
    </row>
    <row r="7917" spans="5:6">
      <c r="E7917" s="1"/>
      <c r="F7917" s="1"/>
    </row>
    <row r="7918" spans="5:6">
      <c r="E7918" s="1"/>
      <c r="F7918" s="1"/>
    </row>
    <row r="7919" spans="5:6">
      <c r="E7919" s="1"/>
      <c r="F7919" s="1"/>
    </row>
    <row r="7920" spans="5:6">
      <c r="E7920" s="1"/>
      <c r="F7920" s="1"/>
    </row>
    <row r="7921" spans="5:6">
      <c r="E7921" s="1"/>
      <c r="F7921" s="1"/>
    </row>
    <row r="7922" spans="5:6">
      <c r="E7922" s="1"/>
      <c r="F7922" s="1"/>
    </row>
    <row r="7923" spans="5:6">
      <c r="E7923" s="1"/>
      <c r="F7923" s="1"/>
    </row>
    <row r="7924" spans="5:6">
      <c r="E7924" s="1"/>
      <c r="F7924" s="1"/>
    </row>
    <row r="7925" spans="5:6">
      <c r="E7925" s="1"/>
      <c r="F7925" s="1"/>
    </row>
    <row r="7926" spans="5:6">
      <c r="E7926" s="1"/>
      <c r="F7926" s="1"/>
    </row>
    <row r="7927" spans="5:6">
      <c r="E7927" s="1"/>
      <c r="F7927" s="1"/>
    </row>
    <row r="7928" spans="5:6">
      <c r="E7928" s="1"/>
      <c r="F7928" s="1"/>
    </row>
    <row r="7929" spans="5:6">
      <c r="E7929" s="1"/>
      <c r="F7929" s="1"/>
    </row>
    <row r="7930" spans="5:6">
      <c r="E7930" s="1"/>
      <c r="F7930" s="1"/>
    </row>
    <row r="7931" spans="5:6">
      <c r="E7931" s="1"/>
      <c r="F7931" s="1"/>
    </row>
    <row r="7932" spans="5:6">
      <c r="E7932" s="1"/>
      <c r="F7932" s="1"/>
    </row>
    <row r="7933" spans="5:6">
      <c r="E7933" s="1"/>
      <c r="F7933" s="1"/>
    </row>
    <row r="7934" spans="5:6">
      <c r="E7934" s="1"/>
      <c r="F7934" s="1"/>
    </row>
    <row r="7935" spans="5:6">
      <c r="E7935" s="1"/>
      <c r="F7935" s="1"/>
    </row>
    <row r="7936" spans="5:6">
      <c r="E7936" s="1"/>
      <c r="F7936" s="1"/>
    </row>
    <row r="7937" spans="5:6">
      <c r="E7937" s="1"/>
      <c r="F7937" s="1"/>
    </row>
    <row r="7938" spans="5:6">
      <c r="E7938" s="1"/>
      <c r="F7938" s="1"/>
    </row>
    <row r="7939" spans="5:6">
      <c r="E7939" s="1"/>
      <c r="F7939" s="1"/>
    </row>
    <row r="7940" spans="5:6">
      <c r="E7940" s="1"/>
      <c r="F7940" s="1"/>
    </row>
    <row r="7941" spans="5:6">
      <c r="E7941" s="1"/>
      <c r="F7941" s="1"/>
    </row>
    <row r="7942" spans="5:6">
      <c r="E7942" s="1"/>
      <c r="F7942" s="1"/>
    </row>
    <row r="7943" spans="5:6">
      <c r="E7943" s="1"/>
      <c r="F7943" s="1"/>
    </row>
    <row r="7944" spans="5:6">
      <c r="E7944" s="1"/>
      <c r="F7944" s="1"/>
    </row>
    <row r="7945" spans="5:6">
      <c r="E7945" s="1"/>
      <c r="F7945" s="1"/>
    </row>
    <row r="7946" spans="5:6">
      <c r="E7946" s="1"/>
      <c r="F7946" s="1"/>
    </row>
    <row r="7947" spans="5:6">
      <c r="E7947" s="1"/>
      <c r="F7947" s="1"/>
    </row>
    <row r="7948" spans="5:6">
      <c r="E7948" s="1"/>
      <c r="F7948" s="1"/>
    </row>
    <row r="7949" spans="5:6">
      <c r="E7949" s="1"/>
      <c r="F7949" s="1"/>
    </row>
    <row r="7950" spans="5:6">
      <c r="E7950" s="1"/>
      <c r="F7950" s="1"/>
    </row>
    <row r="7951" spans="5:6">
      <c r="E7951" s="1"/>
      <c r="F7951" s="1"/>
    </row>
    <row r="7952" spans="5:6">
      <c r="E7952" s="1"/>
      <c r="F7952" s="1"/>
    </row>
    <row r="7953" spans="5:6">
      <c r="E7953" s="1"/>
      <c r="F7953" s="1"/>
    </row>
    <row r="7954" spans="5:6">
      <c r="E7954" s="1"/>
      <c r="F7954" s="1"/>
    </row>
    <row r="7955" spans="5:6">
      <c r="E7955" s="1"/>
      <c r="F7955" s="1"/>
    </row>
    <row r="7956" spans="5:6">
      <c r="E7956" s="1"/>
      <c r="F7956" s="1"/>
    </row>
    <row r="7957" spans="5:6">
      <c r="E7957" s="1"/>
      <c r="F7957" s="1"/>
    </row>
    <row r="7958" spans="5:6">
      <c r="E7958" s="1"/>
      <c r="F7958" s="1"/>
    </row>
    <row r="7959" spans="5:6">
      <c r="E7959" s="1"/>
      <c r="F7959" s="1"/>
    </row>
    <row r="7960" spans="5:6">
      <c r="E7960" s="1"/>
      <c r="F7960" s="1"/>
    </row>
    <row r="7961" spans="5:6">
      <c r="E7961" s="1"/>
      <c r="F7961" s="1"/>
    </row>
    <row r="7962" spans="5:6">
      <c r="E7962" s="1"/>
      <c r="F7962" s="1"/>
    </row>
    <row r="7963" spans="5:6">
      <c r="E7963" s="1"/>
      <c r="F7963" s="1"/>
    </row>
    <row r="7964" spans="5:6">
      <c r="E7964" s="1"/>
      <c r="F7964" s="1"/>
    </row>
    <row r="7965" spans="5:6">
      <c r="E7965" s="1"/>
      <c r="F7965" s="1"/>
    </row>
    <row r="7966" spans="5:6">
      <c r="E7966" s="1"/>
      <c r="F7966" s="1"/>
    </row>
    <row r="7967" spans="5:6">
      <c r="E7967" s="1"/>
      <c r="F7967" s="1"/>
    </row>
    <row r="7968" spans="5:6">
      <c r="E7968" s="1"/>
      <c r="F7968" s="1"/>
    </row>
    <row r="7969" spans="5:6">
      <c r="E7969" s="1"/>
      <c r="F7969" s="1"/>
    </row>
    <row r="7970" spans="5:6">
      <c r="E7970" s="1"/>
      <c r="F7970" s="1"/>
    </row>
    <row r="7971" spans="5:6">
      <c r="E7971" s="1"/>
      <c r="F7971" s="1"/>
    </row>
    <row r="7972" spans="5:6">
      <c r="E7972" s="1"/>
      <c r="F7972" s="1"/>
    </row>
    <row r="7973" spans="5:6">
      <c r="E7973" s="1"/>
      <c r="F7973" s="1"/>
    </row>
    <row r="7974" spans="5:6">
      <c r="E7974" s="1"/>
      <c r="F7974" s="1"/>
    </row>
    <row r="7975" spans="5:6">
      <c r="E7975" s="1"/>
      <c r="F7975" s="1"/>
    </row>
    <row r="7976" spans="5:6">
      <c r="E7976" s="1"/>
      <c r="F7976" s="1"/>
    </row>
    <row r="7977" spans="5:6">
      <c r="E7977" s="1"/>
      <c r="F7977" s="1"/>
    </row>
    <row r="7978" spans="5:6">
      <c r="E7978" s="1"/>
      <c r="F7978" s="1"/>
    </row>
    <row r="7979" spans="5:6">
      <c r="E7979" s="1"/>
      <c r="F7979" s="1"/>
    </row>
    <row r="7980" spans="5:6">
      <c r="E7980" s="1"/>
      <c r="F7980" s="1"/>
    </row>
    <row r="7981" spans="5:6">
      <c r="E7981" s="1"/>
      <c r="F7981" s="1"/>
    </row>
    <row r="7982" spans="5:6">
      <c r="E7982" s="1"/>
      <c r="F7982" s="1"/>
    </row>
    <row r="7983" spans="5:6">
      <c r="E7983" s="1"/>
      <c r="F7983" s="1"/>
    </row>
    <row r="7984" spans="5:6">
      <c r="E7984" s="1"/>
      <c r="F7984" s="1"/>
    </row>
    <row r="7985" spans="5:6">
      <c r="E7985" s="1"/>
      <c r="F7985" s="1"/>
    </row>
    <row r="7986" spans="5:6">
      <c r="E7986" s="1"/>
      <c r="F7986" s="1"/>
    </row>
    <row r="7987" spans="5:6">
      <c r="E7987" s="1"/>
      <c r="F7987" s="1"/>
    </row>
    <row r="7988" spans="5:6">
      <c r="E7988" s="1"/>
      <c r="F7988" s="1"/>
    </row>
    <row r="7989" spans="5:6">
      <c r="E7989" s="1"/>
      <c r="F7989" s="1"/>
    </row>
    <row r="7990" spans="5:6">
      <c r="E7990" s="1"/>
      <c r="F7990" s="1"/>
    </row>
    <row r="7991" spans="5:6">
      <c r="E7991" s="1"/>
      <c r="F7991" s="1"/>
    </row>
    <row r="7992" spans="5:6">
      <c r="E7992" s="1"/>
      <c r="F7992" s="1"/>
    </row>
    <row r="7993" spans="5:6">
      <c r="E7993" s="1"/>
      <c r="F7993" s="1"/>
    </row>
    <row r="7994" spans="5:6">
      <c r="E7994" s="1"/>
      <c r="F7994" s="1"/>
    </row>
    <row r="7995" spans="5:6">
      <c r="E7995" s="1"/>
      <c r="F7995" s="1"/>
    </row>
    <row r="7996" spans="5:6">
      <c r="E7996" s="1"/>
      <c r="F7996" s="1"/>
    </row>
    <row r="7997" spans="5:6">
      <c r="E7997" s="1"/>
      <c r="F7997" s="1"/>
    </row>
    <row r="7998" spans="5:6">
      <c r="E7998" s="1"/>
      <c r="F7998" s="1"/>
    </row>
    <row r="7999" spans="5:6">
      <c r="E7999" s="1"/>
      <c r="F7999" s="1"/>
    </row>
    <row r="8000" spans="5:6">
      <c r="E8000" s="1"/>
      <c r="F8000" s="1"/>
    </row>
    <row r="8001" spans="5:6">
      <c r="E8001" s="1"/>
      <c r="F8001" s="1"/>
    </row>
    <row r="8002" spans="5:6">
      <c r="E8002" s="1"/>
      <c r="F8002" s="1"/>
    </row>
    <row r="8003" spans="5:6">
      <c r="E8003" s="1"/>
      <c r="F8003" s="1"/>
    </row>
    <row r="8004" spans="5:6">
      <c r="E8004" s="1"/>
      <c r="F8004" s="1"/>
    </row>
    <row r="8005" spans="5:6">
      <c r="E8005" s="1"/>
      <c r="F8005" s="1"/>
    </row>
    <row r="8006" spans="5:6">
      <c r="E8006" s="1"/>
      <c r="F8006" s="1"/>
    </row>
    <row r="8007" spans="5:6">
      <c r="E8007" s="1"/>
      <c r="F8007" s="1"/>
    </row>
    <row r="8008" spans="5:6">
      <c r="E8008" s="1"/>
      <c r="F8008" s="1"/>
    </row>
    <row r="8009" spans="5:6">
      <c r="E8009" s="1"/>
      <c r="F8009" s="1"/>
    </row>
    <row r="8010" spans="5:6">
      <c r="E8010" s="1"/>
      <c r="F8010" s="1"/>
    </row>
    <row r="8011" spans="5:6">
      <c r="E8011" s="1"/>
      <c r="F8011" s="1"/>
    </row>
    <row r="8012" spans="5:6">
      <c r="E8012" s="1"/>
      <c r="F8012" s="1"/>
    </row>
    <row r="8013" spans="5:6">
      <c r="E8013" s="1"/>
      <c r="F8013" s="1"/>
    </row>
    <row r="8014" spans="5:6">
      <c r="E8014" s="1"/>
      <c r="F8014" s="1"/>
    </row>
    <row r="8015" spans="5:6">
      <c r="E8015" s="1"/>
      <c r="F8015" s="1"/>
    </row>
    <row r="8016" spans="5:6">
      <c r="E8016" s="1"/>
      <c r="F8016" s="1"/>
    </row>
    <row r="8017" spans="5:6">
      <c r="E8017" s="1"/>
      <c r="F8017" s="1"/>
    </row>
    <row r="8018" spans="5:6">
      <c r="E8018" s="1"/>
      <c r="F8018" s="1"/>
    </row>
    <row r="8019" spans="5:6">
      <c r="E8019" s="1"/>
      <c r="F8019" s="1"/>
    </row>
    <row r="8020" spans="5:6">
      <c r="E8020" s="1"/>
      <c r="F8020" s="1"/>
    </row>
    <row r="8021" spans="5:6">
      <c r="E8021" s="1"/>
      <c r="F8021" s="1"/>
    </row>
    <row r="8022" spans="5:6">
      <c r="E8022" s="1"/>
      <c r="F8022" s="1"/>
    </row>
    <row r="8023" spans="5:6">
      <c r="E8023" s="1"/>
      <c r="F8023" s="1"/>
    </row>
    <row r="8024" spans="5:6">
      <c r="E8024" s="1"/>
      <c r="F8024" s="1"/>
    </row>
    <row r="8025" spans="5:6">
      <c r="E8025" s="1"/>
      <c r="F8025" s="1"/>
    </row>
    <row r="8026" spans="5:6">
      <c r="E8026" s="1"/>
      <c r="F8026" s="1"/>
    </row>
    <row r="8027" spans="5:6">
      <c r="E8027" s="1"/>
      <c r="F8027" s="1"/>
    </row>
    <row r="8028" spans="5:6">
      <c r="E8028" s="1"/>
      <c r="F8028" s="1"/>
    </row>
    <row r="8029" spans="5:6">
      <c r="E8029" s="1"/>
      <c r="F8029" s="1"/>
    </row>
    <row r="8030" spans="5:6">
      <c r="E8030" s="1"/>
      <c r="F8030" s="1"/>
    </row>
    <row r="8031" spans="5:6">
      <c r="E8031" s="1"/>
      <c r="F8031" s="1"/>
    </row>
    <row r="8032" spans="5:6">
      <c r="E8032" s="1"/>
      <c r="F8032" s="1"/>
    </row>
    <row r="8033" spans="5:6">
      <c r="E8033" s="1"/>
      <c r="F8033" s="1"/>
    </row>
    <row r="8034" spans="5:6">
      <c r="E8034" s="1"/>
      <c r="F8034" s="1"/>
    </row>
    <row r="8035" spans="5:6">
      <c r="E8035" s="1"/>
      <c r="F8035" s="1"/>
    </row>
    <row r="8036" spans="5:6">
      <c r="E8036" s="1"/>
      <c r="F8036" s="1"/>
    </row>
    <row r="8037" spans="5:6">
      <c r="E8037" s="1"/>
      <c r="F8037" s="1"/>
    </row>
    <row r="8038" spans="5:6">
      <c r="E8038" s="1"/>
      <c r="F8038" s="1"/>
    </row>
    <row r="8039" spans="5:6">
      <c r="E8039" s="1"/>
      <c r="F8039" s="1"/>
    </row>
    <row r="8040" spans="5:6">
      <c r="E8040" s="1"/>
      <c r="F8040" s="1"/>
    </row>
    <row r="8041" spans="5:6">
      <c r="E8041" s="1"/>
      <c r="F8041" s="1"/>
    </row>
    <row r="8042" spans="5:6">
      <c r="E8042" s="1"/>
      <c r="F8042" s="1"/>
    </row>
    <row r="8043" spans="5:6">
      <c r="E8043" s="1"/>
      <c r="F8043" s="1"/>
    </row>
    <row r="8044" spans="5:6">
      <c r="E8044" s="1"/>
      <c r="F8044" s="1"/>
    </row>
    <row r="8045" spans="5:6">
      <c r="E8045" s="1"/>
      <c r="F8045" s="1"/>
    </row>
    <row r="8046" spans="5:6">
      <c r="E8046" s="1"/>
      <c r="F8046" s="1"/>
    </row>
    <row r="8047" spans="5:6">
      <c r="E8047" s="1"/>
      <c r="F8047" s="1"/>
    </row>
    <row r="8048" spans="5:6">
      <c r="E8048" s="1"/>
      <c r="F8048" s="1"/>
    </row>
    <row r="8049" spans="5:6">
      <c r="E8049" s="1"/>
      <c r="F8049" s="1"/>
    </row>
    <row r="8050" spans="5:6">
      <c r="E8050" s="1"/>
      <c r="F8050" s="1"/>
    </row>
    <row r="8051" spans="5:6">
      <c r="E8051" s="1"/>
      <c r="F8051" s="1"/>
    </row>
    <row r="8052" spans="5:6">
      <c r="E8052" s="1"/>
      <c r="F8052" s="1"/>
    </row>
    <row r="8053" spans="5:6">
      <c r="E8053" s="1"/>
      <c r="F8053" s="1"/>
    </row>
    <row r="8054" spans="5:6">
      <c r="E8054" s="1"/>
      <c r="F8054" s="1"/>
    </row>
    <row r="8055" spans="5:6">
      <c r="E8055" s="1"/>
      <c r="F8055" s="1"/>
    </row>
    <row r="8056" spans="5:6">
      <c r="E8056" s="1"/>
      <c r="F8056" s="1"/>
    </row>
    <row r="8057" spans="5:6">
      <c r="E8057" s="1"/>
      <c r="F8057" s="1"/>
    </row>
    <row r="8058" spans="5:6">
      <c r="E8058" s="1"/>
      <c r="F8058" s="1"/>
    </row>
    <row r="8059" spans="5:6">
      <c r="E8059" s="1"/>
      <c r="F8059" s="1"/>
    </row>
    <row r="8060" spans="5:6">
      <c r="E8060" s="1"/>
      <c r="F8060" s="1"/>
    </row>
    <row r="8061" spans="5:6">
      <c r="E8061" s="1"/>
      <c r="F8061" s="1"/>
    </row>
    <row r="8062" spans="5:6">
      <c r="E8062" s="1"/>
      <c r="F8062" s="1"/>
    </row>
    <row r="8063" spans="5:6">
      <c r="E8063" s="1"/>
      <c r="F8063" s="1"/>
    </row>
    <row r="8064" spans="5:6">
      <c r="E8064" s="1"/>
      <c r="F8064" s="1"/>
    </row>
    <row r="8065" spans="5:6">
      <c r="E8065" s="1"/>
      <c r="F8065" s="1"/>
    </row>
    <row r="8066" spans="5:6">
      <c r="E8066" s="1"/>
      <c r="F8066" s="1"/>
    </row>
    <row r="8067" spans="5:6">
      <c r="E8067" s="1"/>
      <c r="F8067" s="1"/>
    </row>
    <row r="8068" spans="5:6">
      <c r="E8068" s="1"/>
      <c r="F8068" s="1"/>
    </row>
    <row r="8069" spans="5:6">
      <c r="E8069" s="1"/>
      <c r="F8069" s="1"/>
    </row>
    <row r="8070" spans="5:6">
      <c r="E8070" s="1"/>
      <c r="F8070" s="1"/>
    </row>
    <row r="8071" spans="5:6">
      <c r="E8071" s="1"/>
      <c r="F8071" s="1"/>
    </row>
    <row r="8072" spans="5:6">
      <c r="E8072" s="1"/>
      <c r="F8072" s="1"/>
    </row>
    <row r="8073" spans="5:6">
      <c r="E8073" s="1"/>
      <c r="F8073" s="1"/>
    </row>
    <row r="8074" spans="5:6">
      <c r="E8074" s="1"/>
      <c r="F8074" s="1"/>
    </row>
    <row r="8075" spans="5:6">
      <c r="E8075" s="1"/>
      <c r="F8075" s="1"/>
    </row>
    <row r="8076" spans="5:6">
      <c r="E8076" s="1"/>
      <c r="F8076" s="1"/>
    </row>
    <row r="8077" spans="5:6">
      <c r="E8077" s="1"/>
      <c r="F8077" s="1"/>
    </row>
    <row r="8078" spans="5:6">
      <c r="E8078" s="1"/>
      <c r="F8078" s="1"/>
    </row>
    <row r="8079" spans="5:6">
      <c r="E8079" s="1"/>
      <c r="F8079" s="1"/>
    </row>
    <row r="8080" spans="5:6">
      <c r="E8080" s="1"/>
      <c r="F8080" s="1"/>
    </row>
    <row r="8081" spans="5:6">
      <c r="E8081" s="1"/>
      <c r="F8081" s="1"/>
    </row>
    <row r="8082" spans="5:6">
      <c r="E8082" s="1"/>
      <c r="F8082" s="1"/>
    </row>
    <row r="8083" spans="5:6">
      <c r="E8083" s="1"/>
      <c r="F8083" s="1"/>
    </row>
    <row r="8084" spans="5:6">
      <c r="E8084" s="1"/>
      <c r="F8084" s="1"/>
    </row>
    <row r="8085" spans="5:6">
      <c r="E8085" s="1"/>
      <c r="F8085" s="1"/>
    </row>
    <row r="8086" spans="5:6">
      <c r="E8086" s="1"/>
      <c r="F8086" s="1"/>
    </row>
    <row r="8087" spans="5:6">
      <c r="E8087" s="1"/>
      <c r="F8087" s="1"/>
    </row>
    <row r="8088" spans="5:6">
      <c r="E8088" s="1"/>
      <c r="F8088" s="1"/>
    </row>
    <row r="8089" spans="5:6">
      <c r="E8089" s="1"/>
      <c r="F8089" s="1"/>
    </row>
    <row r="8090" spans="5:6">
      <c r="E8090" s="1"/>
      <c r="F8090" s="1"/>
    </row>
    <row r="8091" spans="5:6">
      <c r="E8091" s="1"/>
      <c r="F8091" s="1"/>
    </row>
    <row r="8092" spans="5:6">
      <c r="E8092" s="1"/>
      <c r="F8092" s="1"/>
    </row>
    <row r="8093" spans="5:6">
      <c r="E8093" s="1"/>
      <c r="F8093" s="1"/>
    </row>
    <row r="8094" spans="5:6">
      <c r="E8094" s="1"/>
      <c r="F8094" s="1"/>
    </row>
    <row r="8095" spans="5:6">
      <c r="E8095" s="1"/>
      <c r="F8095" s="1"/>
    </row>
    <row r="8096" spans="5:6">
      <c r="E8096" s="1"/>
      <c r="F8096" s="1"/>
    </row>
    <row r="8097" spans="5:6">
      <c r="E8097" s="1"/>
      <c r="F8097" s="1"/>
    </row>
    <row r="8098" spans="5:6">
      <c r="E8098" s="1"/>
      <c r="F8098" s="1"/>
    </row>
    <row r="8099" spans="5:6">
      <c r="E8099" s="1"/>
      <c r="F8099" s="1"/>
    </row>
    <row r="8100" spans="5:6">
      <c r="E8100" s="1"/>
      <c r="F8100" s="1"/>
    </row>
    <row r="8101" spans="5:6">
      <c r="E8101" s="1"/>
      <c r="F8101" s="1"/>
    </row>
    <row r="8102" spans="5:6">
      <c r="E8102" s="1"/>
      <c r="F8102" s="1"/>
    </row>
    <row r="8103" spans="5:6">
      <c r="E8103" s="1"/>
      <c r="F8103" s="1"/>
    </row>
    <row r="8104" spans="5:6">
      <c r="E8104" s="1"/>
      <c r="F8104" s="1"/>
    </row>
    <row r="8105" spans="5:6">
      <c r="E8105" s="1"/>
      <c r="F8105" s="1"/>
    </row>
    <row r="8106" spans="5:6">
      <c r="E8106" s="1"/>
      <c r="F8106" s="1"/>
    </row>
    <row r="8107" spans="5:6">
      <c r="E8107" s="1"/>
      <c r="F8107" s="1"/>
    </row>
    <row r="8108" spans="5:6">
      <c r="E8108" s="1"/>
      <c r="F8108" s="1"/>
    </row>
    <row r="8109" spans="5:6">
      <c r="E8109" s="1"/>
      <c r="F8109" s="1"/>
    </row>
    <row r="8110" spans="5:6">
      <c r="E8110" s="1"/>
      <c r="F8110" s="1"/>
    </row>
    <row r="8111" spans="5:6">
      <c r="E8111" s="1"/>
      <c r="F8111" s="1"/>
    </row>
    <row r="8112" spans="5:6">
      <c r="E8112" s="1"/>
      <c r="F8112" s="1"/>
    </row>
    <row r="8113" spans="5:6">
      <c r="E8113" s="1"/>
      <c r="F8113" s="1"/>
    </row>
    <row r="8114" spans="5:6">
      <c r="E8114" s="1"/>
      <c r="F8114" s="1"/>
    </row>
    <row r="8115" spans="5:6">
      <c r="E8115" s="1"/>
      <c r="F8115" s="1"/>
    </row>
    <row r="8116" spans="5:6">
      <c r="E8116" s="1"/>
      <c r="F8116" s="1"/>
    </row>
    <row r="8117" spans="5:6">
      <c r="E8117" s="1"/>
      <c r="F8117" s="1"/>
    </row>
    <row r="8118" spans="5:6">
      <c r="E8118" s="1"/>
      <c r="F8118" s="1"/>
    </row>
    <row r="8119" spans="5:6">
      <c r="E8119" s="1"/>
      <c r="F8119" s="1"/>
    </row>
    <row r="8120" spans="5:6">
      <c r="E8120" s="1"/>
      <c r="F8120" s="1"/>
    </row>
    <row r="8121" spans="5:6">
      <c r="E8121" s="1"/>
      <c r="F8121" s="1"/>
    </row>
    <row r="8122" spans="5:6">
      <c r="E8122" s="1"/>
      <c r="F8122" s="1"/>
    </row>
    <row r="8123" spans="5:6">
      <c r="E8123" s="1"/>
      <c r="F8123" s="1"/>
    </row>
    <row r="8124" spans="5:6">
      <c r="E8124" s="1"/>
      <c r="F8124" s="1"/>
    </row>
    <row r="8125" spans="5:6">
      <c r="E8125" s="1"/>
      <c r="F8125" s="1"/>
    </row>
    <row r="8126" spans="5:6">
      <c r="E8126" s="1"/>
      <c r="F8126" s="1"/>
    </row>
    <row r="8127" spans="5:6">
      <c r="E8127" s="1"/>
      <c r="F8127" s="1"/>
    </row>
    <row r="8128" spans="5:6">
      <c r="E8128" s="1"/>
      <c r="F8128" s="1"/>
    </row>
    <row r="8129" spans="5:6">
      <c r="E8129" s="1"/>
      <c r="F8129" s="1"/>
    </row>
    <row r="8130" spans="5:6">
      <c r="E8130" s="1"/>
      <c r="F8130" s="1"/>
    </row>
    <row r="8131" spans="5:6">
      <c r="E8131" s="1"/>
      <c r="F8131" s="1"/>
    </row>
    <row r="8132" spans="5:6">
      <c r="E8132" s="1"/>
      <c r="F8132" s="1"/>
    </row>
    <row r="8133" spans="5:6">
      <c r="E8133" s="1"/>
      <c r="F8133" s="1"/>
    </row>
    <row r="8134" spans="5:6">
      <c r="E8134" s="1"/>
      <c r="F8134" s="1"/>
    </row>
    <row r="8135" spans="5:6">
      <c r="E8135" s="1"/>
      <c r="F8135" s="1"/>
    </row>
    <row r="8136" spans="5:6">
      <c r="E8136" s="1"/>
      <c r="F8136" s="1"/>
    </row>
    <row r="8137" spans="5:6">
      <c r="E8137" s="1"/>
      <c r="F8137" s="1"/>
    </row>
    <row r="8138" spans="5:6">
      <c r="E8138" s="1"/>
      <c r="F8138" s="1"/>
    </row>
    <row r="8139" spans="5:6">
      <c r="E8139" s="1"/>
      <c r="F8139" s="1"/>
    </row>
    <row r="8140" spans="5:6">
      <c r="E8140" s="1"/>
      <c r="F8140" s="1"/>
    </row>
    <row r="8141" spans="5:6">
      <c r="E8141" s="1"/>
      <c r="F8141" s="1"/>
    </row>
    <row r="8142" spans="5:6">
      <c r="E8142" s="1"/>
      <c r="F8142" s="1"/>
    </row>
    <row r="8143" spans="5:6">
      <c r="E8143" s="1"/>
      <c r="F8143" s="1"/>
    </row>
    <row r="8144" spans="5:6">
      <c r="E8144" s="1"/>
      <c r="F8144" s="1"/>
    </row>
    <row r="8145" spans="5:6">
      <c r="E8145" s="1"/>
      <c r="F8145" s="1"/>
    </row>
    <row r="8146" spans="5:6">
      <c r="E8146" s="1"/>
      <c r="F8146" s="1"/>
    </row>
    <row r="8147" spans="5:6">
      <c r="E8147" s="1"/>
      <c r="F8147" s="1"/>
    </row>
    <row r="8148" spans="5:6">
      <c r="E8148" s="1"/>
      <c r="F8148" s="1"/>
    </row>
    <row r="8149" spans="5:6">
      <c r="E8149" s="1"/>
      <c r="F8149" s="1"/>
    </row>
    <row r="8150" spans="5:6">
      <c r="E8150" s="1"/>
      <c r="F8150" s="1"/>
    </row>
    <row r="8151" spans="5:6">
      <c r="E8151" s="1"/>
      <c r="F8151" s="1"/>
    </row>
    <row r="8152" spans="5:6">
      <c r="E8152" s="1"/>
      <c r="F8152" s="1"/>
    </row>
    <row r="8153" spans="5:6">
      <c r="E8153" s="1"/>
      <c r="F8153" s="1"/>
    </row>
    <row r="8154" spans="5:6">
      <c r="E8154" s="1"/>
      <c r="F8154" s="1"/>
    </row>
    <row r="8155" spans="5:6">
      <c r="E8155" s="1"/>
      <c r="F8155" s="1"/>
    </row>
    <row r="8156" spans="5:6">
      <c r="E8156" s="1"/>
      <c r="F8156" s="1"/>
    </row>
    <row r="8157" spans="5:6">
      <c r="E8157" s="1"/>
      <c r="F8157" s="1"/>
    </row>
    <row r="8158" spans="5:6">
      <c r="E8158" s="1"/>
      <c r="F8158" s="1"/>
    </row>
    <row r="8159" spans="5:6">
      <c r="E8159" s="1"/>
      <c r="F8159" s="1"/>
    </row>
    <row r="8160" spans="5:6">
      <c r="E8160" s="1"/>
      <c r="F8160" s="1"/>
    </row>
    <row r="8161" spans="5:6">
      <c r="E8161" s="1"/>
      <c r="F8161" s="1"/>
    </row>
    <row r="8162" spans="5:6">
      <c r="E8162" s="1"/>
      <c r="F8162" s="1"/>
    </row>
    <row r="8163" spans="5:6">
      <c r="E8163" s="1"/>
      <c r="F8163" s="1"/>
    </row>
    <row r="8164" spans="5:6">
      <c r="E8164" s="1"/>
      <c r="F8164" s="1"/>
    </row>
    <row r="8165" spans="5:6">
      <c r="E8165" s="1"/>
      <c r="F8165" s="1"/>
    </row>
    <row r="8166" spans="5:6">
      <c r="E8166" s="1"/>
      <c r="F8166" s="1"/>
    </row>
    <row r="8167" spans="5:6">
      <c r="E8167" s="1"/>
      <c r="F8167" s="1"/>
    </row>
    <row r="8168" spans="5:6">
      <c r="E8168" s="1"/>
      <c r="F8168" s="1"/>
    </row>
    <row r="8169" spans="5:6">
      <c r="E8169" s="1"/>
      <c r="F8169" s="1"/>
    </row>
    <row r="8170" spans="5:6">
      <c r="E8170" s="1"/>
      <c r="F8170" s="1"/>
    </row>
    <row r="8171" spans="5:6">
      <c r="E8171" s="1"/>
      <c r="F8171" s="1"/>
    </row>
    <row r="8172" spans="5:6">
      <c r="E8172" s="1"/>
      <c r="F8172" s="1"/>
    </row>
    <row r="8173" spans="5:6">
      <c r="E8173" s="1"/>
      <c r="F8173" s="1"/>
    </row>
    <row r="8174" spans="5:6">
      <c r="E8174" s="1"/>
      <c r="F8174" s="1"/>
    </row>
    <row r="8175" spans="5:6">
      <c r="E8175" s="1"/>
      <c r="F8175" s="1"/>
    </row>
    <row r="8176" spans="5:6">
      <c r="E8176" s="1"/>
      <c r="F8176" s="1"/>
    </row>
    <row r="8177" spans="5:6">
      <c r="E8177" s="1"/>
      <c r="F8177" s="1"/>
    </row>
    <row r="8178" spans="5:6">
      <c r="E8178" s="1"/>
      <c r="F8178" s="1"/>
    </row>
    <row r="8179" spans="5:6">
      <c r="E8179" s="1"/>
      <c r="F8179" s="1"/>
    </row>
    <row r="8180" spans="5:6">
      <c r="E8180" s="1"/>
      <c r="F8180" s="1"/>
    </row>
    <row r="8181" spans="5:6">
      <c r="E8181" s="1"/>
      <c r="F8181" s="1"/>
    </row>
    <row r="8182" spans="5:6">
      <c r="E8182" s="1"/>
      <c r="F8182" s="1"/>
    </row>
    <row r="8183" spans="5:6">
      <c r="E8183" s="1"/>
      <c r="F8183" s="1"/>
    </row>
    <row r="8184" spans="5:6">
      <c r="E8184" s="1"/>
      <c r="F8184" s="1"/>
    </row>
    <row r="8185" spans="5:6">
      <c r="E8185" s="1"/>
      <c r="F8185" s="1"/>
    </row>
    <row r="8186" spans="5:6">
      <c r="E8186" s="1"/>
      <c r="F8186" s="1"/>
    </row>
    <row r="8187" spans="5:6">
      <c r="E8187" s="1"/>
      <c r="F8187" s="1"/>
    </row>
    <row r="8188" spans="5:6">
      <c r="E8188" s="1"/>
      <c r="F8188" s="1"/>
    </row>
    <row r="8189" spans="5:6">
      <c r="E8189" s="1"/>
      <c r="F8189" s="1"/>
    </row>
    <row r="8190" spans="5:6">
      <c r="E8190" s="1"/>
      <c r="F8190" s="1"/>
    </row>
    <row r="8191" spans="5:6">
      <c r="E8191" s="1"/>
      <c r="F8191" s="1"/>
    </row>
    <row r="8192" spans="5:6">
      <c r="E8192" s="1"/>
      <c r="F8192" s="1"/>
    </row>
    <row r="8193" spans="5:6">
      <c r="E8193" s="1"/>
      <c r="F8193" s="1"/>
    </row>
    <row r="8194" spans="5:6">
      <c r="E8194" s="1"/>
      <c r="F8194" s="1"/>
    </row>
    <row r="8195" spans="5:6">
      <c r="E8195" s="1"/>
      <c r="F8195" s="1"/>
    </row>
    <row r="8196" spans="5:6">
      <c r="E8196" s="1"/>
      <c r="F8196" s="1"/>
    </row>
    <row r="8197" spans="5:6">
      <c r="E8197" s="1"/>
      <c r="F8197" s="1"/>
    </row>
    <row r="8198" spans="5:6">
      <c r="E8198" s="1"/>
      <c r="F8198" s="1"/>
    </row>
    <row r="8199" spans="5:6">
      <c r="E8199" s="1"/>
      <c r="F8199" s="1"/>
    </row>
    <row r="8200" spans="5:6">
      <c r="E8200" s="1"/>
      <c r="F8200" s="1"/>
    </row>
    <row r="8201" spans="5:6">
      <c r="E8201" s="1"/>
      <c r="F8201" s="1"/>
    </row>
    <row r="8202" spans="5:6">
      <c r="E8202" s="1"/>
      <c r="F8202" s="1"/>
    </row>
    <row r="8203" spans="5:6">
      <c r="E8203" s="1"/>
      <c r="F8203" s="1"/>
    </row>
    <row r="8204" spans="5:6">
      <c r="E8204" s="1"/>
      <c r="F8204" s="1"/>
    </row>
    <row r="8205" spans="5:6">
      <c r="E8205" s="1"/>
      <c r="F8205" s="1"/>
    </row>
    <row r="8206" spans="5:6">
      <c r="E8206" s="1"/>
      <c r="F8206" s="1"/>
    </row>
    <row r="8207" spans="5:6">
      <c r="E8207" s="1"/>
      <c r="F8207" s="1"/>
    </row>
    <row r="8208" spans="5:6">
      <c r="E8208" s="1"/>
      <c r="F8208" s="1"/>
    </row>
    <row r="8209" spans="5:6">
      <c r="E8209" s="1"/>
      <c r="F8209" s="1"/>
    </row>
    <row r="8210" spans="5:6">
      <c r="E8210" s="1"/>
      <c r="F8210" s="1"/>
    </row>
    <row r="8211" spans="5:6">
      <c r="E8211" s="1"/>
      <c r="F8211" s="1"/>
    </row>
    <row r="8212" spans="5:6">
      <c r="E8212" s="1"/>
      <c r="F8212" s="1"/>
    </row>
    <row r="8213" spans="5:6">
      <c r="E8213" s="1"/>
      <c r="F8213" s="1"/>
    </row>
    <row r="8214" spans="5:6">
      <c r="E8214" s="1"/>
      <c r="F8214" s="1"/>
    </row>
    <row r="8215" spans="5:6">
      <c r="E8215" s="1"/>
      <c r="F8215" s="1"/>
    </row>
    <row r="8216" spans="5:6">
      <c r="E8216" s="1"/>
      <c r="F8216" s="1"/>
    </row>
    <row r="8217" spans="5:6">
      <c r="E8217" s="1"/>
      <c r="F8217" s="1"/>
    </row>
    <row r="8218" spans="5:6">
      <c r="E8218" s="1"/>
      <c r="F8218" s="1"/>
    </row>
    <row r="8219" spans="5:6">
      <c r="E8219" s="1"/>
      <c r="F8219" s="1"/>
    </row>
    <row r="8220" spans="5:6">
      <c r="E8220" s="1"/>
      <c r="F8220" s="1"/>
    </row>
    <row r="8221" spans="5:6">
      <c r="E8221" s="1"/>
      <c r="F8221" s="1"/>
    </row>
    <row r="8222" spans="5:6">
      <c r="E8222" s="1"/>
      <c r="F8222" s="1"/>
    </row>
    <row r="8223" spans="5:6">
      <c r="E8223" s="1"/>
      <c r="F8223" s="1"/>
    </row>
    <row r="8224" spans="5:6">
      <c r="E8224" s="1"/>
      <c r="F8224" s="1"/>
    </row>
    <row r="8225" spans="5:6">
      <c r="E8225" s="1"/>
      <c r="F8225" s="1"/>
    </row>
    <row r="8226" spans="5:6">
      <c r="E8226" s="1"/>
      <c r="F8226" s="1"/>
    </row>
    <row r="8227" spans="5:6">
      <c r="E8227" s="1"/>
      <c r="F8227" s="1"/>
    </row>
    <row r="8228" spans="5:6">
      <c r="E8228" s="1"/>
      <c r="F8228" s="1"/>
    </row>
    <row r="8229" spans="5:6">
      <c r="E8229" s="1"/>
      <c r="F8229" s="1"/>
    </row>
    <row r="8230" spans="5:6">
      <c r="E8230" s="1"/>
      <c r="F8230" s="1"/>
    </row>
    <row r="8231" spans="5:6">
      <c r="E8231" s="1"/>
      <c r="F8231" s="1"/>
    </row>
    <row r="8232" spans="5:6">
      <c r="E8232" s="1"/>
      <c r="F8232" s="1"/>
    </row>
    <row r="8233" spans="5:6">
      <c r="E8233" s="1"/>
      <c r="F8233" s="1"/>
    </row>
    <row r="8234" spans="5:6">
      <c r="E8234" s="1"/>
      <c r="F8234" s="1"/>
    </row>
    <row r="8235" spans="5:6">
      <c r="E8235" s="1"/>
      <c r="F8235" s="1"/>
    </row>
    <row r="8236" spans="5:6">
      <c r="E8236" s="1"/>
      <c r="F8236" s="1"/>
    </row>
    <row r="8237" spans="5:6">
      <c r="E8237" s="1"/>
      <c r="F8237" s="1"/>
    </row>
    <row r="8238" spans="5:6">
      <c r="E8238" s="1"/>
      <c r="F8238" s="1"/>
    </row>
    <row r="8239" spans="5:6">
      <c r="E8239" s="1"/>
      <c r="F8239" s="1"/>
    </row>
    <row r="8240" spans="5:6">
      <c r="E8240" s="1"/>
      <c r="F8240" s="1"/>
    </row>
    <row r="8241" spans="5:6">
      <c r="E8241" s="1"/>
      <c r="F8241" s="1"/>
    </row>
    <row r="8242" spans="5:6">
      <c r="E8242" s="1"/>
      <c r="F8242" s="1"/>
    </row>
    <row r="8243" spans="5:6">
      <c r="E8243" s="1"/>
      <c r="F8243" s="1"/>
    </row>
    <row r="8244" spans="5:6">
      <c r="E8244" s="1"/>
      <c r="F8244" s="1"/>
    </row>
    <row r="8245" spans="5:6">
      <c r="E8245" s="1"/>
      <c r="F8245" s="1"/>
    </row>
    <row r="8246" spans="5:6">
      <c r="E8246" s="1"/>
      <c r="F8246" s="1"/>
    </row>
    <row r="8247" spans="5:6">
      <c r="E8247" s="1"/>
      <c r="F8247" s="1"/>
    </row>
    <row r="8248" spans="5:6">
      <c r="E8248" s="1"/>
      <c r="F8248" s="1"/>
    </row>
    <row r="8249" spans="5:6">
      <c r="E8249" s="1"/>
      <c r="F8249" s="1"/>
    </row>
    <row r="8250" spans="5:6">
      <c r="E8250" s="1"/>
      <c r="F8250" s="1"/>
    </row>
    <row r="8251" spans="5:6">
      <c r="E8251" s="1"/>
      <c r="F8251" s="1"/>
    </row>
    <row r="8252" spans="5:6">
      <c r="E8252" s="1"/>
      <c r="F8252" s="1"/>
    </row>
    <row r="8253" spans="5:6">
      <c r="E8253" s="1"/>
      <c r="F8253" s="1"/>
    </row>
    <row r="8254" spans="5:6">
      <c r="E8254" s="1"/>
      <c r="F8254" s="1"/>
    </row>
    <row r="8255" spans="5:6">
      <c r="E8255" s="1"/>
      <c r="F8255" s="1"/>
    </row>
    <row r="8256" spans="5:6">
      <c r="E8256" s="1"/>
      <c r="F8256" s="1"/>
    </row>
    <row r="8257" spans="5:6">
      <c r="E8257" s="1"/>
      <c r="F8257" s="1"/>
    </row>
    <row r="8258" spans="5:6">
      <c r="E8258" s="1"/>
      <c r="F8258" s="1"/>
    </row>
    <row r="8259" spans="5:6">
      <c r="E8259" s="1"/>
      <c r="F8259" s="1"/>
    </row>
    <row r="8260" spans="5:6">
      <c r="E8260" s="1"/>
      <c r="F8260" s="1"/>
    </row>
    <row r="8261" spans="5:6">
      <c r="E8261" s="1"/>
      <c r="F8261" s="1"/>
    </row>
    <row r="8262" spans="5:6">
      <c r="E8262" s="1"/>
      <c r="F8262" s="1"/>
    </row>
    <row r="8263" spans="5:6">
      <c r="E8263" s="1"/>
      <c r="F8263" s="1"/>
    </row>
    <row r="8264" spans="5:6">
      <c r="E8264" s="1"/>
      <c r="F8264" s="1"/>
    </row>
    <row r="8265" spans="5:6">
      <c r="E8265" s="1"/>
      <c r="F8265" s="1"/>
    </row>
    <row r="8266" spans="5:6">
      <c r="E8266" s="1"/>
      <c r="F8266" s="1"/>
    </row>
    <row r="8267" spans="5:6">
      <c r="E8267" s="1"/>
      <c r="F8267" s="1"/>
    </row>
    <row r="8268" spans="5:6">
      <c r="E8268" s="1"/>
      <c r="F8268" s="1"/>
    </row>
    <row r="8269" spans="5:6">
      <c r="E8269" s="1"/>
      <c r="F8269" s="1"/>
    </row>
    <row r="8270" spans="5:6">
      <c r="E8270" s="1"/>
      <c r="F8270" s="1"/>
    </row>
    <row r="8271" spans="5:6">
      <c r="E8271" s="1"/>
      <c r="F8271" s="1"/>
    </row>
    <row r="8272" spans="5:6">
      <c r="E8272" s="1"/>
      <c r="F8272" s="1"/>
    </row>
    <row r="8273" spans="5:6">
      <c r="E8273" s="1"/>
      <c r="F8273" s="1"/>
    </row>
    <row r="8274" spans="5:6">
      <c r="E8274" s="1"/>
      <c r="F8274" s="1"/>
    </row>
    <row r="8275" spans="5:6">
      <c r="E8275" s="1"/>
      <c r="F8275" s="1"/>
    </row>
    <row r="8276" spans="5:6">
      <c r="E8276" s="1"/>
      <c r="F8276" s="1"/>
    </row>
    <row r="8277" spans="5:6">
      <c r="E8277" s="1"/>
      <c r="F8277" s="1"/>
    </row>
    <row r="8278" spans="5:6">
      <c r="E8278" s="1"/>
      <c r="F8278" s="1"/>
    </row>
    <row r="8279" spans="5:6">
      <c r="E8279" s="1"/>
      <c r="F8279" s="1"/>
    </row>
    <row r="8280" spans="5:6">
      <c r="E8280" s="1"/>
      <c r="F8280" s="1"/>
    </row>
    <row r="8281" spans="5:6">
      <c r="E8281" s="1"/>
      <c r="F8281" s="1"/>
    </row>
    <row r="8282" spans="5:6">
      <c r="E8282" s="1"/>
      <c r="F8282" s="1"/>
    </row>
    <row r="8283" spans="5:6">
      <c r="E8283" s="1"/>
      <c r="F8283" s="1"/>
    </row>
    <row r="8284" spans="5:6">
      <c r="E8284" s="1"/>
      <c r="F8284" s="1"/>
    </row>
    <row r="8285" spans="5:6">
      <c r="E8285" s="1"/>
      <c r="F8285" s="1"/>
    </row>
    <row r="8286" spans="5:6">
      <c r="E8286" s="1"/>
      <c r="F8286" s="1"/>
    </row>
    <row r="8287" spans="5:6">
      <c r="E8287" s="1"/>
      <c r="F8287" s="1"/>
    </row>
    <row r="8288" spans="5:6">
      <c r="E8288" s="1"/>
      <c r="F8288" s="1"/>
    </row>
    <row r="8289" spans="5:6">
      <c r="E8289" s="1"/>
      <c r="F8289" s="1"/>
    </row>
    <row r="8290" spans="5:6">
      <c r="E8290" s="1"/>
      <c r="F8290" s="1"/>
    </row>
    <row r="8291" spans="5:6">
      <c r="E8291" s="1"/>
      <c r="F8291" s="1"/>
    </row>
    <row r="8292" spans="5:6">
      <c r="E8292" s="1"/>
      <c r="F8292" s="1"/>
    </row>
    <row r="8293" spans="5:6">
      <c r="E8293" s="1"/>
      <c r="F8293" s="1"/>
    </row>
    <row r="8294" spans="5:6">
      <c r="E8294" s="1"/>
      <c r="F8294" s="1"/>
    </row>
    <row r="8295" spans="5:6">
      <c r="E8295" s="1"/>
      <c r="F8295" s="1"/>
    </row>
    <row r="8296" spans="5:6">
      <c r="E8296" s="1"/>
      <c r="F8296" s="1"/>
    </row>
    <row r="8297" spans="5:6">
      <c r="E8297" s="1"/>
      <c r="F8297" s="1"/>
    </row>
    <row r="8298" spans="5:6">
      <c r="E8298" s="1"/>
      <c r="F8298" s="1"/>
    </row>
    <row r="8299" spans="5:6">
      <c r="E8299" s="1"/>
      <c r="F8299" s="1"/>
    </row>
    <row r="8300" spans="5:6">
      <c r="E8300" s="1"/>
      <c r="F8300" s="1"/>
    </row>
    <row r="8301" spans="5:6">
      <c r="E8301" s="1"/>
      <c r="F8301" s="1"/>
    </row>
    <row r="8302" spans="5:6">
      <c r="E8302" s="1"/>
      <c r="F8302" s="1"/>
    </row>
    <row r="8303" spans="5:6">
      <c r="E8303" s="1"/>
      <c r="F8303" s="1"/>
    </row>
    <row r="8304" spans="5:6">
      <c r="E8304" s="1"/>
      <c r="F8304" s="1"/>
    </row>
    <row r="8305" spans="5:6">
      <c r="E8305" s="1"/>
      <c r="F8305" s="1"/>
    </row>
    <row r="8306" spans="5:6">
      <c r="E8306" s="1"/>
      <c r="F8306" s="1"/>
    </row>
    <row r="8307" spans="5:6">
      <c r="E8307" s="1"/>
      <c r="F8307" s="1"/>
    </row>
    <row r="8308" spans="5:6">
      <c r="E8308" s="1"/>
      <c r="F8308" s="1"/>
    </row>
    <row r="8309" spans="5:6">
      <c r="E8309" s="1"/>
      <c r="F8309" s="1"/>
    </row>
    <row r="8310" spans="5:6">
      <c r="E8310" s="1"/>
      <c r="F8310" s="1"/>
    </row>
    <row r="8311" spans="5:6">
      <c r="E8311" s="1"/>
      <c r="F8311" s="1"/>
    </row>
    <row r="8312" spans="5:6">
      <c r="E8312" s="1"/>
      <c r="F8312" s="1"/>
    </row>
    <row r="8313" spans="5:6">
      <c r="E8313" s="1"/>
      <c r="F8313" s="1"/>
    </row>
    <row r="8314" spans="5:6">
      <c r="E8314" s="1"/>
      <c r="F8314" s="1"/>
    </row>
    <row r="8315" spans="5:6">
      <c r="E8315" s="1"/>
      <c r="F8315" s="1"/>
    </row>
    <row r="8316" spans="5:6">
      <c r="E8316" s="1"/>
      <c r="F8316" s="1"/>
    </row>
    <row r="8317" spans="5:6">
      <c r="E8317" s="1"/>
      <c r="F8317" s="1"/>
    </row>
    <row r="8318" spans="5:6">
      <c r="E8318" s="1"/>
      <c r="F8318" s="1"/>
    </row>
    <row r="8319" spans="5:6">
      <c r="E8319" s="1"/>
      <c r="F8319" s="1"/>
    </row>
    <row r="8320" spans="5:6">
      <c r="E8320" s="1"/>
      <c r="F8320" s="1"/>
    </row>
    <row r="8321" spans="5:6">
      <c r="E8321" s="1"/>
      <c r="F8321" s="1"/>
    </row>
    <row r="8322" spans="5:6">
      <c r="E8322" s="1"/>
      <c r="F8322" s="1"/>
    </row>
    <row r="8323" spans="5:6">
      <c r="E8323" s="1"/>
      <c r="F8323" s="1"/>
    </row>
    <row r="8324" spans="5:6">
      <c r="E8324" s="1"/>
      <c r="F8324" s="1"/>
    </row>
    <row r="8325" spans="5:6">
      <c r="E8325" s="1"/>
      <c r="F8325" s="1"/>
    </row>
    <row r="8326" spans="5:6">
      <c r="E8326" s="1"/>
      <c r="F8326" s="1"/>
    </row>
    <row r="8327" spans="5:6">
      <c r="E8327" s="1"/>
      <c r="F8327" s="1"/>
    </row>
    <row r="8328" spans="5:6">
      <c r="E8328" s="1"/>
      <c r="F8328" s="1"/>
    </row>
    <row r="8329" spans="5:6">
      <c r="E8329" s="1"/>
      <c r="F8329" s="1"/>
    </row>
    <row r="8330" spans="5:6">
      <c r="E8330" s="1"/>
      <c r="F8330" s="1"/>
    </row>
    <row r="8331" spans="5:6">
      <c r="E8331" s="1"/>
      <c r="F8331" s="1"/>
    </row>
    <row r="8332" spans="5:6">
      <c r="E8332" s="1"/>
      <c r="F8332" s="1"/>
    </row>
    <row r="8333" spans="5:6">
      <c r="E8333" s="1"/>
      <c r="F8333" s="1"/>
    </row>
    <row r="8334" spans="5:6">
      <c r="E8334" s="1"/>
      <c r="F8334" s="1"/>
    </row>
    <row r="8335" spans="5:6">
      <c r="E8335" s="1"/>
      <c r="F8335" s="1"/>
    </row>
    <row r="8336" spans="5:6">
      <c r="E8336" s="1"/>
      <c r="F8336" s="1"/>
    </row>
    <row r="8337" spans="5:6">
      <c r="E8337" s="1"/>
      <c r="F8337" s="1"/>
    </row>
    <row r="8338" spans="5:6">
      <c r="E8338" s="1"/>
      <c r="F8338" s="1"/>
    </row>
    <row r="8339" spans="5:6">
      <c r="E8339" s="1"/>
      <c r="F8339" s="1"/>
    </row>
    <row r="8340" spans="5:6">
      <c r="E8340" s="1"/>
      <c r="F8340" s="1"/>
    </row>
    <row r="8341" spans="5:6">
      <c r="E8341" s="1"/>
      <c r="F8341" s="1"/>
    </row>
    <row r="8342" spans="5:6">
      <c r="E8342" s="1"/>
      <c r="F8342" s="1"/>
    </row>
    <row r="8343" spans="5:6">
      <c r="E8343" s="1"/>
      <c r="F8343" s="1"/>
    </row>
    <row r="8344" spans="5:6">
      <c r="E8344" s="1"/>
      <c r="F8344" s="1"/>
    </row>
    <row r="8345" spans="5:6">
      <c r="E8345" s="1"/>
      <c r="F8345" s="1"/>
    </row>
    <row r="8346" spans="5:6">
      <c r="E8346" s="1"/>
      <c r="F8346" s="1"/>
    </row>
    <row r="8347" spans="5:6">
      <c r="E8347" s="1"/>
      <c r="F8347" s="1"/>
    </row>
    <row r="8348" spans="5:6">
      <c r="E8348" s="1"/>
      <c r="F8348" s="1"/>
    </row>
    <row r="8349" spans="5:6">
      <c r="E8349" s="1"/>
      <c r="F8349" s="1"/>
    </row>
    <row r="8350" spans="5:6">
      <c r="E8350" s="1"/>
      <c r="F8350" s="1"/>
    </row>
    <row r="8351" spans="5:6">
      <c r="E8351" s="1"/>
      <c r="F8351" s="1"/>
    </row>
    <row r="8352" spans="5:6">
      <c r="E8352" s="1"/>
      <c r="F8352" s="1"/>
    </row>
    <row r="8353" spans="5:6">
      <c r="E8353" s="1"/>
      <c r="F8353" s="1"/>
    </row>
    <row r="8354" spans="5:6">
      <c r="E8354" s="1"/>
      <c r="F8354" s="1"/>
    </row>
    <row r="8355" spans="5:6">
      <c r="E8355" s="1"/>
      <c r="F8355" s="1"/>
    </row>
    <row r="8356" spans="5:6">
      <c r="E8356" s="1"/>
      <c r="F8356" s="1"/>
    </row>
    <row r="8357" spans="5:6">
      <c r="E8357" s="1"/>
      <c r="F8357" s="1"/>
    </row>
    <row r="8358" spans="5:6">
      <c r="E8358" s="1"/>
      <c r="F8358" s="1"/>
    </row>
    <row r="8359" spans="5:6">
      <c r="E8359" s="1"/>
      <c r="F8359" s="1"/>
    </row>
    <row r="8360" spans="5:6">
      <c r="E8360" s="1"/>
      <c r="F8360" s="1"/>
    </row>
    <row r="8361" spans="5:6">
      <c r="E8361" s="1"/>
      <c r="F8361" s="1"/>
    </row>
    <row r="8362" spans="5:6">
      <c r="E8362" s="1"/>
      <c r="F8362" s="1"/>
    </row>
    <row r="8363" spans="5:6">
      <c r="E8363" s="1"/>
      <c r="F8363" s="1"/>
    </row>
    <row r="8364" spans="5:6">
      <c r="E8364" s="1"/>
      <c r="F8364" s="1"/>
    </row>
    <row r="8365" spans="5:6">
      <c r="E8365" s="1"/>
      <c r="F8365" s="1"/>
    </row>
    <row r="8366" spans="5:6">
      <c r="E8366" s="1"/>
      <c r="F8366" s="1"/>
    </row>
    <row r="8367" spans="5:6">
      <c r="E8367" s="1"/>
      <c r="F8367" s="1"/>
    </row>
    <row r="8368" spans="5:6">
      <c r="E8368" s="1"/>
      <c r="F8368" s="1"/>
    </row>
    <row r="8369" spans="5:6">
      <c r="E8369" s="1"/>
      <c r="F8369" s="1"/>
    </row>
    <row r="8370" spans="5:6">
      <c r="E8370" s="1"/>
      <c r="F8370" s="1"/>
    </row>
    <row r="8371" spans="5:6">
      <c r="E8371" s="1"/>
      <c r="F8371" s="1"/>
    </row>
    <row r="8372" spans="5:6">
      <c r="E8372" s="1"/>
      <c r="F8372" s="1"/>
    </row>
    <row r="8373" spans="5:6">
      <c r="E8373" s="1"/>
      <c r="F8373" s="1"/>
    </row>
    <row r="8374" spans="5:6">
      <c r="E8374" s="1"/>
      <c r="F8374" s="1"/>
    </row>
    <row r="8375" spans="5:6">
      <c r="E8375" s="1"/>
      <c r="F8375" s="1"/>
    </row>
    <row r="8376" spans="5:6">
      <c r="E8376" s="1"/>
      <c r="F8376" s="1"/>
    </row>
    <row r="8377" spans="5:6">
      <c r="E8377" s="1"/>
      <c r="F8377" s="1"/>
    </row>
    <row r="8378" spans="5:6">
      <c r="E8378" s="1"/>
      <c r="F8378" s="1"/>
    </row>
    <row r="8379" spans="5:6">
      <c r="E8379" s="1"/>
      <c r="F8379" s="1"/>
    </row>
    <row r="8380" spans="5:6">
      <c r="E8380" s="1"/>
      <c r="F8380" s="1"/>
    </row>
    <row r="8381" spans="5:6">
      <c r="E8381" s="1"/>
      <c r="F8381" s="1"/>
    </row>
    <row r="8382" spans="5:6">
      <c r="E8382" s="1"/>
      <c r="F8382" s="1"/>
    </row>
    <row r="8383" spans="5:6">
      <c r="E8383" s="1"/>
      <c r="F8383" s="1"/>
    </row>
    <row r="8384" spans="5:6">
      <c r="E8384" s="1"/>
      <c r="F8384" s="1"/>
    </row>
    <row r="8385" spans="5:6">
      <c r="E8385" s="1"/>
      <c r="F8385" s="1"/>
    </row>
    <row r="8386" spans="5:6">
      <c r="E8386" s="1"/>
      <c r="F8386" s="1"/>
    </row>
    <row r="8387" spans="5:6">
      <c r="E8387" s="1"/>
      <c r="F8387" s="1"/>
    </row>
    <row r="8388" spans="5:6">
      <c r="E8388" s="1"/>
      <c r="F8388" s="1"/>
    </row>
    <row r="8389" spans="5:6">
      <c r="E8389" s="1"/>
      <c r="F8389" s="1"/>
    </row>
    <row r="8390" spans="5:6">
      <c r="E8390" s="1"/>
      <c r="F8390" s="1"/>
    </row>
    <row r="8391" spans="5:6">
      <c r="E8391" s="1"/>
      <c r="F8391" s="1"/>
    </row>
    <row r="8392" spans="5:6">
      <c r="E8392" s="1"/>
      <c r="F8392" s="1"/>
    </row>
    <row r="8393" spans="5:6">
      <c r="E8393" s="1"/>
      <c r="F8393" s="1"/>
    </row>
    <row r="8394" spans="5:6">
      <c r="E8394" s="1"/>
      <c r="F8394" s="1"/>
    </row>
    <row r="8395" spans="5:6">
      <c r="E8395" s="1"/>
      <c r="F8395" s="1"/>
    </row>
    <row r="8396" spans="5:6">
      <c r="E8396" s="1"/>
      <c r="F8396" s="1"/>
    </row>
    <row r="8397" spans="5:6">
      <c r="E8397" s="1"/>
      <c r="F8397" s="1"/>
    </row>
    <row r="8398" spans="5:6">
      <c r="E8398" s="1"/>
      <c r="F8398" s="1"/>
    </row>
    <row r="8399" spans="5:6">
      <c r="E8399" s="1"/>
      <c r="F8399" s="1"/>
    </row>
    <row r="8400" spans="5:6">
      <c r="E8400" s="1"/>
      <c r="F8400" s="1"/>
    </row>
    <row r="8401" spans="5:6">
      <c r="E8401" s="1"/>
      <c r="F8401" s="1"/>
    </row>
    <row r="8402" spans="5:6">
      <c r="E8402" s="1"/>
      <c r="F8402" s="1"/>
    </row>
    <row r="8403" spans="5:6">
      <c r="E8403" s="1"/>
      <c r="F8403" s="1"/>
    </row>
    <row r="8404" spans="5:6">
      <c r="E8404" s="1"/>
      <c r="F8404" s="1"/>
    </row>
    <row r="8405" spans="5:6">
      <c r="E8405" s="1"/>
      <c r="F8405" s="1"/>
    </row>
    <row r="8406" spans="5:6">
      <c r="E8406" s="1"/>
      <c r="F8406" s="1"/>
    </row>
    <row r="8407" spans="5:6">
      <c r="E8407" s="1"/>
      <c r="F8407" s="1"/>
    </row>
    <row r="8408" spans="5:6">
      <c r="E8408" s="1"/>
      <c r="F8408" s="1"/>
    </row>
    <row r="8409" spans="5:6">
      <c r="E8409" s="1"/>
      <c r="F8409" s="1"/>
    </row>
    <row r="8410" spans="5:6">
      <c r="E8410" s="1"/>
      <c r="F8410" s="1"/>
    </row>
    <row r="8411" spans="5:6">
      <c r="E8411" s="1"/>
      <c r="F8411" s="1"/>
    </row>
    <row r="8412" spans="5:6">
      <c r="E8412" s="1"/>
      <c r="F8412" s="1"/>
    </row>
    <row r="8413" spans="5:6">
      <c r="E8413" s="1"/>
      <c r="F8413" s="1"/>
    </row>
    <row r="8414" spans="5:6">
      <c r="E8414" s="1"/>
      <c r="F8414" s="1"/>
    </row>
    <row r="8415" spans="5:6">
      <c r="E8415" s="1"/>
      <c r="F8415" s="1"/>
    </row>
    <row r="8416" spans="5:6">
      <c r="E8416" s="1"/>
      <c r="F8416" s="1"/>
    </row>
    <row r="8417" spans="5:6">
      <c r="E8417" s="1"/>
      <c r="F8417" s="1"/>
    </row>
    <row r="8418" spans="5:6">
      <c r="E8418" s="1"/>
      <c r="F8418" s="1"/>
    </row>
    <row r="8419" spans="5:6">
      <c r="E8419" s="1"/>
      <c r="F8419" s="1"/>
    </row>
    <row r="8420" spans="5:6">
      <c r="E8420" s="1"/>
      <c r="F8420" s="1"/>
    </row>
    <row r="8421" spans="5:6">
      <c r="E8421" s="1"/>
      <c r="F8421" s="1"/>
    </row>
    <row r="8422" spans="5:6">
      <c r="E8422" s="1"/>
      <c r="F8422" s="1"/>
    </row>
    <row r="8423" spans="5:6">
      <c r="E8423" s="1"/>
      <c r="F8423" s="1"/>
    </row>
    <row r="8424" spans="5:6">
      <c r="E8424" s="1"/>
      <c r="F8424" s="1"/>
    </row>
    <row r="8425" spans="5:6">
      <c r="E8425" s="1"/>
      <c r="F8425" s="1"/>
    </row>
    <row r="8426" spans="5:6">
      <c r="E8426" s="1"/>
      <c r="F8426" s="1"/>
    </row>
    <row r="8427" spans="5:6">
      <c r="E8427" s="1"/>
      <c r="F8427" s="1"/>
    </row>
    <row r="8428" spans="5:6">
      <c r="E8428" s="1"/>
      <c r="F8428" s="1"/>
    </row>
    <row r="8429" spans="5:6">
      <c r="E8429" s="1"/>
      <c r="F8429" s="1"/>
    </row>
    <row r="8430" spans="5:6">
      <c r="E8430" s="1"/>
      <c r="F8430" s="1"/>
    </row>
    <row r="8431" spans="5:6">
      <c r="E8431" s="1"/>
      <c r="F8431" s="1"/>
    </row>
    <row r="8432" spans="5:6">
      <c r="E8432" s="1"/>
      <c r="F8432" s="1"/>
    </row>
    <row r="8433" spans="5:6">
      <c r="E8433" s="1"/>
      <c r="F8433" s="1"/>
    </row>
    <row r="8434" spans="5:6">
      <c r="E8434" s="1"/>
      <c r="F8434" s="1"/>
    </row>
    <row r="8435" spans="5:6">
      <c r="E8435" s="1"/>
      <c r="F8435" s="1"/>
    </row>
    <row r="8436" spans="5:6">
      <c r="E8436" s="1"/>
      <c r="F8436" s="1"/>
    </row>
    <row r="8437" spans="5:6">
      <c r="E8437" s="1"/>
      <c r="F8437" s="1"/>
    </row>
    <row r="8438" spans="5:6">
      <c r="E8438" s="1"/>
      <c r="F8438" s="1"/>
    </row>
    <row r="8439" spans="5:6">
      <c r="E8439" s="1"/>
      <c r="F8439" s="1"/>
    </row>
    <row r="8440" spans="5:6">
      <c r="E8440" s="1"/>
      <c r="F8440" s="1"/>
    </row>
    <row r="8441" spans="5:6">
      <c r="E8441" s="1"/>
      <c r="F8441" s="1"/>
    </row>
    <row r="8442" spans="5:6">
      <c r="E8442" s="1"/>
      <c r="F8442" s="1"/>
    </row>
    <row r="8443" spans="5:6">
      <c r="E8443" s="1"/>
      <c r="F8443" s="1"/>
    </row>
    <row r="8444" spans="5:6">
      <c r="E8444" s="1"/>
      <c r="F8444" s="1"/>
    </row>
    <row r="8445" spans="5:6">
      <c r="E8445" s="1"/>
      <c r="F8445" s="1"/>
    </row>
    <row r="8446" spans="5:6">
      <c r="E8446" s="1"/>
      <c r="F8446" s="1"/>
    </row>
    <row r="8447" spans="5:6">
      <c r="E8447" s="1"/>
      <c r="F8447" s="1"/>
    </row>
    <row r="8448" spans="5:6">
      <c r="E8448" s="1"/>
      <c r="F8448" s="1"/>
    </row>
    <row r="8449" spans="5:6">
      <c r="E8449" s="1"/>
      <c r="F8449" s="1"/>
    </row>
    <row r="8450" spans="5:6">
      <c r="E8450" s="1"/>
      <c r="F8450" s="1"/>
    </row>
    <row r="8451" spans="5:6">
      <c r="E8451" s="1"/>
      <c r="F8451" s="1"/>
    </row>
    <row r="8452" spans="5:6">
      <c r="E8452" s="1"/>
      <c r="F8452" s="1"/>
    </row>
    <row r="8453" spans="5:6">
      <c r="E8453" s="1"/>
      <c r="F8453" s="1"/>
    </row>
    <row r="8454" spans="5:6">
      <c r="E8454" s="1"/>
      <c r="F8454" s="1"/>
    </row>
    <row r="8455" spans="5:6">
      <c r="E8455" s="1"/>
      <c r="F8455" s="1"/>
    </row>
    <row r="8456" spans="5:6">
      <c r="E8456" s="1"/>
      <c r="F8456" s="1"/>
    </row>
    <row r="8457" spans="5:6">
      <c r="E8457" s="1"/>
      <c r="F8457" s="1"/>
    </row>
    <row r="8458" spans="5:6">
      <c r="E8458" s="1"/>
      <c r="F8458" s="1"/>
    </row>
    <row r="8459" spans="5:6">
      <c r="E8459" s="1"/>
      <c r="F8459" s="1"/>
    </row>
    <row r="8460" spans="5:6">
      <c r="E8460" s="1"/>
      <c r="F8460" s="1"/>
    </row>
    <row r="8461" spans="5:6">
      <c r="E8461" s="1"/>
      <c r="F8461" s="1"/>
    </row>
    <row r="8462" spans="5:6">
      <c r="E8462" s="1"/>
      <c r="F8462" s="1"/>
    </row>
    <row r="8463" spans="5:6">
      <c r="E8463" s="1"/>
      <c r="F8463" s="1"/>
    </row>
    <row r="8464" spans="5:6">
      <c r="E8464" s="1"/>
      <c r="F8464" s="1"/>
    </row>
    <row r="8465" spans="5:6">
      <c r="E8465" s="1"/>
      <c r="F8465" s="1"/>
    </row>
    <row r="8466" spans="5:6">
      <c r="E8466" s="1"/>
      <c r="F8466" s="1"/>
    </row>
    <row r="8467" spans="5:6">
      <c r="E8467" s="1"/>
      <c r="F8467" s="1"/>
    </row>
    <row r="8468" spans="5:6">
      <c r="E8468" s="1"/>
      <c r="F8468" s="1"/>
    </row>
    <row r="8469" spans="5:6">
      <c r="E8469" s="1"/>
      <c r="F8469" s="1"/>
    </row>
    <row r="8470" spans="5:6">
      <c r="E8470" s="1"/>
      <c r="F8470" s="1"/>
    </row>
    <row r="8471" spans="5:6">
      <c r="E8471" s="1"/>
      <c r="F8471" s="1"/>
    </row>
    <row r="8472" spans="5:6">
      <c r="E8472" s="1"/>
      <c r="F8472" s="1"/>
    </row>
    <row r="8473" spans="5:6">
      <c r="E8473" s="1"/>
      <c r="F8473" s="1"/>
    </row>
    <row r="8474" spans="5:6">
      <c r="E8474" s="1"/>
      <c r="F8474" s="1"/>
    </row>
    <row r="8475" spans="5:6">
      <c r="E8475" s="1"/>
      <c r="F8475" s="1"/>
    </row>
    <row r="8476" spans="5:6">
      <c r="E8476" s="1"/>
      <c r="F8476" s="1"/>
    </row>
    <row r="8477" spans="5:6">
      <c r="E8477" s="1"/>
      <c r="F8477" s="1"/>
    </row>
    <row r="8478" spans="5:6">
      <c r="E8478" s="1"/>
      <c r="F8478" s="1"/>
    </row>
    <row r="8479" spans="5:6">
      <c r="E8479" s="1"/>
      <c r="F8479" s="1"/>
    </row>
    <row r="8480" spans="5:6">
      <c r="E8480" s="1"/>
      <c r="F8480" s="1"/>
    </row>
    <row r="8481" spans="5:6">
      <c r="E8481" s="1"/>
      <c r="F8481" s="1"/>
    </row>
    <row r="8482" spans="5:6">
      <c r="E8482" s="1"/>
      <c r="F8482" s="1"/>
    </row>
    <row r="8483" spans="5:6">
      <c r="E8483" s="1"/>
      <c r="F8483" s="1"/>
    </row>
    <row r="8484" spans="5:6">
      <c r="E8484" s="1"/>
      <c r="F8484" s="1"/>
    </row>
    <row r="8485" spans="5:6">
      <c r="E8485" s="1"/>
      <c r="F8485" s="1"/>
    </row>
    <row r="8486" spans="5:6">
      <c r="E8486" s="1"/>
      <c r="F8486" s="1"/>
    </row>
    <row r="8487" spans="5:6">
      <c r="E8487" s="1"/>
      <c r="F8487" s="1"/>
    </row>
    <row r="8488" spans="5:6">
      <c r="E8488" s="1"/>
      <c r="F8488" s="1"/>
    </row>
    <row r="8489" spans="5:6">
      <c r="E8489" s="1"/>
      <c r="F8489" s="1"/>
    </row>
    <row r="8490" spans="5:6">
      <c r="E8490" s="1"/>
      <c r="F8490" s="1"/>
    </row>
    <row r="8491" spans="5:6">
      <c r="E8491" s="1"/>
      <c r="F8491" s="1"/>
    </row>
    <row r="8492" spans="5:6">
      <c r="E8492" s="1"/>
      <c r="F8492" s="1"/>
    </row>
    <row r="8493" spans="5:6">
      <c r="E8493" s="1"/>
      <c r="F8493" s="1"/>
    </row>
    <row r="8494" spans="5:6">
      <c r="E8494" s="1"/>
      <c r="F8494" s="1"/>
    </row>
    <row r="8495" spans="5:6">
      <c r="E8495" s="1"/>
      <c r="F8495" s="1"/>
    </row>
    <row r="8496" spans="5:6">
      <c r="E8496" s="1"/>
      <c r="F8496" s="1"/>
    </row>
    <row r="8497" spans="5:6">
      <c r="E8497" s="1"/>
      <c r="F8497" s="1"/>
    </row>
    <row r="8498" spans="5:6">
      <c r="E8498" s="1"/>
      <c r="F8498" s="1"/>
    </row>
    <row r="8499" spans="5:6">
      <c r="E8499" s="1"/>
      <c r="F8499" s="1"/>
    </row>
    <row r="8500" spans="5:6">
      <c r="E8500" s="1"/>
      <c r="F8500" s="1"/>
    </row>
    <row r="8501" spans="5:6">
      <c r="E8501" s="1"/>
      <c r="F8501" s="1"/>
    </row>
    <row r="8502" spans="5:6">
      <c r="E8502" s="1"/>
      <c r="F8502" s="1"/>
    </row>
    <row r="8503" spans="5:6">
      <c r="E8503" s="1"/>
      <c r="F8503" s="1"/>
    </row>
    <row r="8504" spans="5:6">
      <c r="E8504" s="1"/>
      <c r="F8504" s="1"/>
    </row>
    <row r="8505" spans="5:6">
      <c r="E8505" s="1"/>
      <c r="F8505" s="1"/>
    </row>
    <row r="8506" spans="5:6">
      <c r="E8506" s="1"/>
      <c r="F8506" s="1"/>
    </row>
    <row r="8507" spans="5:6">
      <c r="E8507" s="1"/>
      <c r="F8507" s="1"/>
    </row>
    <row r="8508" spans="5:6">
      <c r="E8508" s="1"/>
      <c r="F8508" s="1"/>
    </row>
    <row r="8509" spans="5:6">
      <c r="E8509" s="1"/>
      <c r="F8509" s="1"/>
    </row>
    <row r="8510" spans="5:6">
      <c r="E8510" s="1"/>
      <c r="F8510" s="1"/>
    </row>
    <row r="8511" spans="5:6">
      <c r="E8511" s="1"/>
      <c r="F8511" s="1"/>
    </row>
    <row r="8512" spans="5:6">
      <c r="E8512" s="1"/>
      <c r="F8512" s="1"/>
    </row>
    <row r="8513" spans="5:6">
      <c r="E8513" s="1"/>
      <c r="F8513" s="1"/>
    </row>
    <row r="8514" spans="5:6">
      <c r="E8514" s="1"/>
      <c r="F8514" s="1"/>
    </row>
    <row r="8515" spans="5:6">
      <c r="E8515" s="1"/>
      <c r="F8515" s="1"/>
    </row>
    <row r="8516" spans="5:6">
      <c r="E8516" s="1"/>
      <c r="F8516" s="1"/>
    </row>
    <row r="8517" spans="5:6">
      <c r="E8517" s="1"/>
      <c r="F8517" s="1"/>
    </row>
    <row r="8518" spans="5:6">
      <c r="E8518" s="1"/>
      <c r="F8518" s="1"/>
    </row>
    <row r="8519" spans="5:6">
      <c r="E8519" s="1"/>
      <c r="F8519" s="1"/>
    </row>
    <row r="8520" spans="5:6">
      <c r="E8520" s="1"/>
      <c r="F8520" s="1"/>
    </row>
    <row r="8521" spans="5:6">
      <c r="E8521" s="1"/>
      <c r="F8521" s="1"/>
    </row>
    <row r="8522" spans="5:6">
      <c r="E8522" s="1"/>
      <c r="F8522" s="1"/>
    </row>
    <row r="8523" spans="5:6">
      <c r="E8523" s="1"/>
      <c r="F8523" s="1"/>
    </row>
    <row r="8524" spans="5:6">
      <c r="E8524" s="1"/>
      <c r="F8524" s="1"/>
    </row>
    <row r="8525" spans="5:6">
      <c r="E8525" s="1"/>
      <c r="F8525" s="1"/>
    </row>
    <row r="8526" spans="5:6">
      <c r="E8526" s="1"/>
      <c r="F8526" s="1"/>
    </row>
    <row r="8527" spans="5:6">
      <c r="E8527" s="1"/>
      <c r="F8527" s="1"/>
    </row>
    <row r="8528" spans="5:6">
      <c r="E8528" s="1"/>
      <c r="F8528" s="1"/>
    </row>
    <row r="8529" spans="5:6">
      <c r="E8529" s="1"/>
      <c r="F8529" s="1"/>
    </row>
    <row r="8530" spans="5:6">
      <c r="E8530" s="1"/>
      <c r="F8530" s="1"/>
    </row>
    <row r="8531" spans="5:6">
      <c r="E8531" s="1"/>
      <c r="F8531" s="1"/>
    </row>
    <row r="8532" spans="5:6">
      <c r="E8532" s="1"/>
      <c r="F8532" s="1"/>
    </row>
    <row r="8533" spans="5:6">
      <c r="E8533" s="1"/>
      <c r="F8533" s="1"/>
    </row>
    <row r="8534" spans="5:6">
      <c r="E8534" s="1"/>
      <c r="F8534" s="1"/>
    </row>
    <row r="8535" spans="5:6">
      <c r="E8535" s="1"/>
      <c r="F8535" s="1"/>
    </row>
    <row r="8536" spans="5:6">
      <c r="E8536" s="1"/>
      <c r="F8536" s="1"/>
    </row>
    <row r="8537" spans="5:6">
      <c r="E8537" s="1"/>
      <c r="F8537" s="1"/>
    </row>
    <row r="8538" spans="5:6">
      <c r="E8538" s="1"/>
      <c r="F8538" s="1"/>
    </row>
    <row r="8539" spans="5:6">
      <c r="E8539" s="1"/>
      <c r="F8539" s="1"/>
    </row>
    <row r="8540" spans="5:6">
      <c r="E8540" s="1"/>
      <c r="F8540" s="1"/>
    </row>
    <row r="8541" spans="5:6">
      <c r="E8541" s="1"/>
      <c r="F8541" s="1"/>
    </row>
    <row r="8542" spans="5:6">
      <c r="E8542" s="1"/>
      <c r="F8542" s="1"/>
    </row>
    <row r="8543" spans="5:6">
      <c r="E8543" s="1"/>
      <c r="F8543" s="1"/>
    </row>
    <row r="8544" spans="5:6">
      <c r="E8544" s="1"/>
      <c r="F8544" s="1"/>
    </row>
    <row r="8545" spans="5:6">
      <c r="E8545" s="1"/>
      <c r="F8545" s="1"/>
    </row>
    <row r="8546" spans="5:6">
      <c r="E8546" s="1"/>
      <c r="F8546" s="1"/>
    </row>
    <row r="8547" spans="5:6">
      <c r="E8547" s="1"/>
      <c r="F8547" s="1"/>
    </row>
    <row r="8548" spans="5:6">
      <c r="E8548" s="1"/>
      <c r="F8548" s="1"/>
    </row>
    <row r="8549" spans="5:6">
      <c r="E8549" s="1"/>
      <c r="F8549" s="1"/>
    </row>
    <row r="8550" spans="5:6">
      <c r="E8550" s="1"/>
      <c r="F8550" s="1"/>
    </row>
    <row r="8551" spans="5:6">
      <c r="E8551" s="1"/>
      <c r="F8551" s="1"/>
    </row>
    <row r="8552" spans="5:6">
      <c r="E8552" s="1"/>
      <c r="F8552" s="1"/>
    </row>
    <row r="8553" spans="5:6">
      <c r="E8553" s="1"/>
      <c r="F8553" s="1"/>
    </row>
    <row r="8554" spans="5:6">
      <c r="E8554" s="1"/>
      <c r="F8554" s="1"/>
    </row>
    <row r="8555" spans="5:6">
      <c r="E8555" s="1"/>
      <c r="F8555" s="1"/>
    </row>
    <row r="8556" spans="5:6">
      <c r="E8556" s="1"/>
      <c r="F8556" s="1"/>
    </row>
    <row r="8557" spans="5:6">
      <c r="E8557" s="1"/>
      <c r="F8557" s="1"/>
    </row>
    <row r="8558" spans="5:6">
      <c r="E8558" s="1"/>
      <c r="F8558" s="1"/>
    </row>
    <row r="8559" spans="5:6">
      <c r="E8559" s="1"/>
      <c r="F8559" s="1"/>
    </row>
    <row r="8560" spans="5:6">
      <c r="E8560" s="1"/>
      <c r="F8560" s="1"/>
    </row>
    <row r="8561" spans="5:6">
      <c r="E8561" s="1"/>
      <c r="F8561" s="1"/>
    </row>
    <row r="8562" spans="5:6">
      <c r="E8562" s="1"/>
      <c r="F8562" s="1"/>
    </row>
    <row r="8563" spans="5:6">
      <c r="E8563" s="1"/>
      <c r="F8563" s="1"/>
    </row>
    <row r="8564" spans="5:6">
      <c r="E8564" s="1"/>
      <c r="F8564" s="1"/>
    </row>
    <row r="8565" spans="5:6">
      <c r="E8565" s="1"/>
      <c r="F8565" s="1"/>
    </row>
    <row r="8566" spans="5:6">
      <c r="E8566" s="1"/>
      <c r="F8566" s="1"/>
    </row>
    <row r="8567" spans="5:6">
      <c r="E8567" s="1"/>
      <c r="F8567" s="1"/>
    </row>
    <row r="8568" spans="5:6">
      <c r="E8568" s="1"/>
      <c r="F8568" s="1"/>
    </row>
    <row r="8569" spans="5:6">
      <c r="E8569" s="1"/>
      <c r="F8569" s="1"/>
    </row>
    <row r="8570" spans="5:6">
      <c r="E8570" s="1"/>
      <c r="F8570" s="1"/>
    </row>
    <row r="8571" spans="5:6">
      <c r="E8571" s="1"/>
      <c r="F8571" s="1"/>
    </row>
    <row r="8572" spans="5:6">
      <c r="E8572" s="1"/>
      <c r="F8572" s="1"/>
    </row>
    <row r="8573" spans="5:6">
      <c r="E8573" s="1"/>
      <c r="F8573" s="1"/>
    </row>
    <row r="8574" spans="5:6">
      <c r="E8574" s="1"/>
      <c r="F8574" s="1"/>
    </row>
    <row r="8575" spans="5:6">
      <c r="E8575" s="1"/>
      <c r="F8575" s="1"/>
    </row>
    <row r="8576" spans="5:6">
      <c r="E8576" s="1"/>
      <c r="F8576" s="1"/>
    </row>
    <row r="8577" spans="5:6">
      <c r="E8577" s="1"/>
      <c r="F8577" s="1"/>
    </row>
    <row r="8578" spans="5:6">
      <c r="E8578" s="1"/>
      <c r="F8578" s="1"/>
    </row>
    <row r="8579" spans="5:6">
      <c r="E8579" s="1"/>
      <c r="F8579" s="1"/>
    </row>
    <row r="8580" spans="5:6">
      <c r="E8580" s="1"/>
      <c r="F8580" s="1"/>
    </row>
    <row r="8581" spans="5:6">
      <c r="E8581" s="1"/>
      <c r="F8581" s="1"/>
    </row>
    <row r="8582" spans="5:6">
      <c r="E8582" s="1"/>
      <c r="F8582" s="1"/>
    </row>
    <row r="8583" spans="5:6">
      <c r="E8583" s="1"/>
      <c r="F8583" s="1"/>
    </row>
    <row r="8584" spans="5:6">
      <c r="E8584" s="1"/>
      <c r="F8584" s="1"/>
    </row>
    <row r="8585" spans="5:6">
      <c r="E8585" s="1"/>
      <c r="F8585" s="1"/>
    </row>
    <row r="8586" spans="5:6">
      <c r="E8586" s="1"/>
      <c r="F8586" s="1"/>
    </row>
    <row r="8587" spans="5:6">
      <c r="E8587" s="1"/>
      <c r="F8587" s="1"/>
    </row>
    <row r="8588" spans="5:6">
      <c r="E8588" s="1"/>
      <c r="F8588" s="1"/>
    </row>
    <row r="8589" spans="5:6">
      <c r="E8589" s="1"/>
      <c r="F8589" s="1"/>
    </row>
    <row r="8590" spans="5:6">
      <c r="E8590" s="1"/>
      <c r="F8590" s="1"/>
    </row>
    <row r="8591" spans="5:6">
      <c r="E8591" s="1"/>
      <c r="F8591" s="1"/>
    </row>
    <row r="8592" spans="5:6">
      <c r="E8592" s="1"/>
      <c r="F8592" s="1"/>
    </row>
    <row r="8593" spans="5:6">
      <c r="E8593" s="1"/>
      <c r="F8593" s="1"/>
    </row>
    <row r="8594" spans="5:6">
      <c r="E8594" s="1"/>
      <c r="F8594" s="1"/>
    </row>
    <row r="8595" spans="5:6">
      <c r="E8595" s="1"/>
      <c r="F8595" s="1"/>
    </row>
    <row r="8596" spans="5:6">
      <c r="E8596" s="1"/>
      <c r="F8596" s="1"/>
    </row>
    <row r="8597" spans="5:6">
      <c r="E8597" s="1"/>
      <c r="F8597" s="1"/>
    </row>
    <row r="8598" spans="5:6">
      <c r="E8598" s="1"/>
      <c r="F8598" s="1"/>
    </row>
    <row r="8599" spans="5:6">
      <c r="E8599" s="1"/>
      <c r="F8599" s="1"/>
    </row>
    <row r="8600" spans="5:6">
      <c r="E8600" s="1"/>
      <c r="F8600" s="1"/>
    </row>
    <row r="8601" spans="5:6">
      <c r="E8601" s="1"/>
      <c r="F8601" s="1"/>
    </row>
    <row r="8602" spans="5:6">
      <c r="E8602" s="1"/>
      <c r="F8602" s="1"/>
    </row>
    <row r="8603" spans="5:6">
      <c r="E8603" s="1"/>
      <c r="F8603" s="1"/>
    </row>
    <row r="8604" spans="5:6">
      <c r="E8604" s="1"/>
      <c r="F8604" s="1"/>
    </row>
    <row r="8605" spans="5:6">
      <c r="E8605" s="1"/>
      <c r="F8605" s="1"/>
    </row>
    <row r="8606" spans="5:6">
      <c r="E8606" s="1"/>
      <c r="F8606" s="1"/>
    </row>
    <row r="8607" spans="5:6">
      <c r="E8607" s="1"/>
      <c r="F8607" s="1"/>
    </row>
    <row r="8608" spans="5:6">
      <c r="E8608" s="1"/>
      <c r="F8608" s="1"/>
    </row>
    <row r="8609" spans="5:6">
      <c r="E8609" s="1"/>
      <c r="F8609" s="1"/>
    </row>
    <row r="8610" spans="5:6">
      <c r="E8610" s="1"/>
      <c r="F8610" s="1"/>
    </row>
    <row r="8611" spans="5:6">
      <c r="E8611" s="1"/>
      <c r="F8611" s="1"/>
    </row>
    <row r="8612" spans="5:6">
      <c r="E8612" s="1"/>
      <c r="F8612" s="1"/>
    </row>
    <row r="8613" spans="5:6">
      <c r="E8613" s="1"/>
      <c r="F8613" s="1"/>
    </row>
    <row r="8614" spans="5:6">
      <c r="E8614" s="1"/>
      <c r="F8614" s="1"/>
    </row>
    <row r="8615" spans="5:6">
      <c r="E8615" s="1"/>
      <c r="F8615" s="1"/>
    </row>
    <row r="8616" spans="5:6">
      <c r="E8616" s="1"/>
      <c r="F8616" s="1"/>
    </row>
    <row r="8617" spans="5:6">
      <c r="E8617" s="1"/>
      <c r="F8617" s="1"/>
    </row>
    <row r="8618" spans="5:6">
      <c r="E8618" s="1"/>
      <c r="F8618" s="1"/>
    </row>
    <row r="8619" spans="5:6">
      <c r="E8619" s="1"/>
      <c r="F8619" s="1"/>
    </row>
    <row r="8620" spans="5:6">
      <c r="E8620" s="1"/>
      <c r="F8620" s="1"/>
    </row>
    <row r="8621" spans="5:6">
      <c r="E8621" s="1"/>
      <c r="F8621" s="1"/>
    </row>
    <row r="8622" spans="5:6">
      <c r="E8622" s="1"/>
      <c r="F8622" s="1"/>
    </row>
    <row r="8623" spans="5:6">
      <c r="E8623" s="1"/>
      <c r="F8623" s="1"/>
    </row>
    <row r="8624" spans="5:6">
      <c r="E8624" s="1"/>
      <c r="F8624" s="1"/>
    </row>
    <row r="8625" spans="5:6">
      <c r="E8625" s="1"/>
      <c r="F8625" s="1"/>
    </row>
    <row r="8626" spans="5:6">
      <c r="E8626" s="1"/>
      <c r="F8626" s="1"/>
    </row>
    <row r="8627" spans="5:6">
      <c r="E8627" s="1"/>
      <c r="F8627" s="1"/>
    </row>
    <row r="8628" spans="5:6">
      <c r="E8628" s="1"/>
      <c r="F8628" s="1"/>
    </row>
    <row r="8629" spans="5:6">
      <c r="E8629" s="1"/>
      <c r="F8629" s="1"/>
    </row>
    <row r="8630" spans="5:6">
      <c r="E8630" s="1"/>
      <c r="F8630" s="1"/>
    </row>
    <row r="8631" spans="5:6">
      <c r="E8631" s="1"/>
      <c r="F8631" s="1"/>
    </row>
    <row r="8632" spans="5:6">
      <c r="E8632" s="1"/>
      <c r="F8632" s="1"/>
    </row>
    <row r="8633" spans="5:6">
      <c r="E8633" s="1"/>
      <c r="F8633" s="1"/>
    </row>
    <row r="8634" spans="5:6">
      <c r="E8634" s="1"/>
      <c r="F8634" s="1"/>
    </row>
    <row r="8635" spans="5:6">
      <c r="E8635" s="1"/>
      <c r="F8635" s="1"/>
    </row>
    <row r="8636" spans="5:6">
      <c r="E8636" s="1"/>
      <c r="F8636" s="1"/>
    </row>
    <row r="8637" spans="5:6">
      <c r="E8637" s="1"/>
      <c r="F8637" s="1"/>
    </row>
    <row r="8638" spans="5:6">
      <c r="E8638" s="1"/>
      <c r="F8638" s="1"/>
    </row>
    <row r="8639" spans="5:6">
      <c r="E8639" s="1"/>
      <c r="F8639" s="1"/>
    </row>
    <row r="8640" spans="5:6">
      <c r="E8640" s="1"/>
      <c r="F8640" s="1"/>
    </row>
    <row r="8641" spans="5:6">
      <c r="E8641" s="1"/>
      <c r="F8641" s="1"/>
    </row>
    <row r="8642" spans="5:6">
      <c r="E8642" s="1"/>
      <c r="F8642" s="1"/>
    </row>
    <row r="8643" spans="5:6">
      <c r="E8643" s="1"/>
      <c r="F8643" s="1"/>
    </row>
    <row r="8644" spans="5:6">
      <c r="E8644" s="1"/>
      <c r="F8644" s="1"/>
    </row>
    <row r="8645" spans="5:6">
      <c r="E8645" s="1"/>
      <c r="F8645" s="1"/>
    </row>
    <row r="8646" spans="5:6">
      <c r="E8646" s="1"/>
      <c r="F8646" s="1"/>
    </row>
    <row r="8647" spans="5:6">
      <c r="E8647" s="1"/>
      <c r="F8647" s="1"/>
    </row>
    <row r="8648" spans="5:6">
      <c r="E8648" s="1"/>
      <c r="F8648" s="1"/>
    </row>
    <row r="8649" spans="5:6">
      <c r="E8649" s="1"/>
      <c r="F8649" s="1"/>
    </row>
    <row r="8650" spans="5:6">
      <c r="E8650" s="1"/>
      <c r="F8650" s="1"/>
    </row>
    <row r="8651" spans="5:6">
      <c r="E8651" s="1"/>
      <c r="F8651" s="1"/>
    </row>
    <row r="8652" spans="5:6">
      <c r="E8652" s="1"/>
      <c r="F8652" s="1"/>
    </row>
    <row r="8653" spans="5:6">
      <c r="E8653" s="1"/>
      <c r="F8653" s="1"/>
    </row>
    <row r="8654" spans="5:6">
      <c r="E8654" s="1"/>
      <c r="F8654" s="1"/>
    </row>
    <row r="8655" spans="5:6">
      <c r="E8655" s="1"/>
      <c r="F8655" s="1"/>
    </row>
    <row r="8656" spans="5:6">
      <c r="E8656" s="1"/>
      <c r="F8656" s="1"/>
    </row>
    <row r="8657" spans="5:6">
      <c r="E8657" s="1"/>
      <c r="F8657" s="1"/>
    </row>
    <row r="8658" spans="5:6">
      <c r="E8658" s="1"/>
      <c r="F8658" s="1"/>
    </row>
    <row r="8659" spans="5:6">
      <c r="E8659" s="1"/>
      <c r="F8659" s="1"/>
    </row>
    <row r="8660" spans="5:6">
      <c r="E8660" s="1"/>
      <c r="F8660" s="1"/>
    </row>
    <row r="8661" spans="5:6">
      <c r="E8661" s="1"/>
      <c r="F8661" s="1"/>
    </row>
    <row r="8662" spans="5:6">
      <c r="E8662" s="1"/>
      <c r="F8662" s="1"/>
    </row>
    <row r="8663" spans="5:6">
      <c r="E8663" s="1"/>
      <c r="F8663" s="1"/>
    </row>
    <row r="8664" spans="5:6">
      <c r="E8664" s="1"/>
      <c r="F8664" s="1"/>
    </row>
    <row r="8665" spans="5:6">
      <c r="E8665" s="1"/>
      <c r="F8665" s="1"/>
    </row>
    <row r="8666" spans="5:6">
      <c r="E8666" s="1"/>
      <c r="F8666" s="1"/>
    </row>
    <row r="8667" spans="5:6">
      <c r="E8667" s="1"/>
      <c r="F8667" s="1"/>
    </row>
    <row r="8668" spans="5:6">
      <c r="E8668" s="1"/>
      <c r="F8668" s="1"/>
    </row>
    <row r="8669" spans="5:6">
      <c r="E8669" s="1"/>
      <c r="F8669" s="1"/>
    </row>
    <row r="8670" spans="5:6">
      <c r="E8670" s="1"/>
      <c r="F8670" s="1"/>
    </row>
    <row r="8671" spans="5:6">
      <c r="E8671" s="1"/>
      <c r="F8671" s="1"/>
    </row>
    <row r="8672" spans="5:6">
      <c r="E8672" s="1"/>
      <c r="F8672" s="1"/>
    </row>
    <row r="8673" spans="5:6">
      <c r="E8673" s="1"/>
      <c r="F8673" s="1"/>
    </row>
    <row r="8674" spans="5:6">
      <c r="E8674" s="1"/>
      <c r="F8674" s="1"/>
    </row>
    <row r="8675" spans="5:6">
      <c r="E8675" s="1"/>
      <c r="F8675" s="1"/>
    </row>
    <row r="8676" spans="5:6">
      <c r="E8676" s="1"/>
      <c r="F8676" s="1"/>
    </row>
    <row r="8677" spans="5:6">
      <c r="E8677" s="1"/>
      <c r="F8677" s="1"/>
    </row>
    <row r="8678" spans="5:6">
      <c r="E8678" s="1"/>
      <c r="F8678" s="1"/>
    </row>
    <row r="8679" spans="5:6">
      <c r="E8679" s="1"/>
      <c r="F8679" s="1"/>
    </row>
    <row r="8680" spans="5:6">
      <c r="E8680" s="1"/>
      <c r="F8680" s="1"/>
    </row>
    <row r="8681" spans="5:6">
      <c r="E8681" s="1"/>
      <c r="F8681" s="1"/>
    </row>
    <row r="8682" spans="5:6">
      <c r="E8682" s="1"/>
      <c r="F8682" s="1"/>
    </row>
    <row r="8683" spans="5:6">
      <c r="E8683" s="1"/>
      <c r="F8683" s="1"/>
    </row>
    <row r="8684" spans="5:6">
      <c r="E8684" s="1"/>
      <c r="F8684" s="1"/>
    </row>
    <row r="8685" spans="5:6">
      <c r="E8685" s="1"/>
      <c r="F8685" s="1"/>
    </row>
    <row r="8686" spans="5:6">
      <c r="E8686" s="1"/>
      <c r="F8686" s="1"/>
    </row>
    <row r="8687" spans="5:6">
      <c r="E8687" s="1"/>
      <c r="F8687" s="1"/>
    </row>
    <row r="8688" spans="5:6">
      <c r="E8688" s="1"/>
      <c r="F8688" s="1"/>
    </row>
    <row r="8689" spans="5:6">
      <c r="E8689" s="1"/>
      <c r="F8689" s="1"/>
    </row>
    <row r="8690" spans="5:6">
      <c r="E8690" s="1"/>
      <c r="F8690" s="1"/>
    </row>
    <row r="8691" spans="5:6">
      <c r="E8691" s="1"/>
      <c r="F8691" s="1"/>
    </row>
    <row r="8692" spans="5:6">
      <c r="E8692" s="1"/>
      <c r="F8692" s="1"/>
    </row>
    <row r="8693" spans="5:6">
      <c r="E8693" s="1"/>
      <c r="F8693" s="1"/>
    </row>
    <row r="8694" spans="5:6">
      <c r="E8694" s="1"/>
      <c r="F8694" s="1"/>
    </row>
    <row r="8695" spans="5:6">
      <c r="E8695" s="1"/>
      <c r="F8695" s="1"/>
    </row>
    <row r="8696" spans="5:6">
      <c r="E8696" s="1"/>
      <c r="F8696" s="1"/>
    </row>
    <row r="8697" spans="5:6">
      <c r="E8697" s="1"/>
      <c r="F8697" s="1"/>
    </row>
    <row r="8698" spans="5:6">
      <c r="E8698" s="1"/>
      <c r="F8698" s="1"/>
    </row>
    <row r="8699" spans="5:6">
      <c r="E8699" s="1"/>
      <c r="F8699" s="1"/>
    </row>
    <row r="8700" spans="5:6">
      <c r="E8700" s="1"/>
      <c r="F8700" s="1"/>
    </row>
    <row r="8701" spans="5:6">
      <c r="E8701" s="1"/>
      <c r="F8701" s="1"/>
    </row>
    <row r="8702" spans="5:6">
      <c r="E8702" s="1"/>
      <c r="F8702" s="1"/>
    </row>
    <row r="8703" spans="5:6">
      <c r="E8703" s="1"/>
      <c r="F8703" s="1"/>
    </row>
    <row r="8704" spans="5:6">
      <c r="E8704" s="1"/>
      <c r="F8704" s="1"/>
    </row>
    <row r="8705" spans="5:6">
      <c r="E8705" s="1"/>
      <c r="F8705" s="1"/>
    </row>
    <row r="8706" spans="5:6">
      <c r="E8706" s="1"/>
      <c r="F8706" s="1"/>
    </row>
    <row r="8707" spans="5:6">
      <c r="E8707" s="1"/>
      <c r="F8707" s="1"/>
    </row>
    <row r="8708" spans="5:6">
      <c r="E8708" s="1"/>
      <c r="F8708" s="1"/>
    </row>
    <row r="8709" spans="5:6">
      <c r="E8709" s="1"/>
      <c r="F8709" s="1"/>
    </row>
    <row r="8710" spans="5:6">
      <c r="E8710" s="1"/>
      <c r="F8710" s="1"/>
    </row>
    <row r="8711" spans="5:6">
      <c r="E8711" s="1"/>
      <c r="F8711" s="1"/>
    </row>
    <row r="8712" spans="5:6">
      <c r="E8712" s="1"/>
      <c r="F8712" s="1"/>
    </row>
    <row r="8713" spans="5:6">
      <c r="E8713" s="1"/>
      <c r="F8713" s="1"/>
    </row>
    <row r="8714" spans="5:6">
      <c r="E8714" s="1"/>
      <c r="F8714" s="1"/>
    </row>
    <row r="8715" spans="5:6">
      <c r="E8715" s="1"/>
      <c r="F8715" s="1"/>
    </row>
    <row r="8716" spans="5:6">
      <c r="E8716" s="1"/>
      <c r="F8716" s="1"/>
    </row>
    <row r="8717" spans="5:6">
      <c r="E8717" s="1"/>
      <c r="F8717" s="1"/>
    </row>
    <row r="8718" spans="5:6">
      <c r="E8718" s="1"/>
      <c r="F8718" s="1"/>
    </row>
    <row r="8719" spans="5:6">
      <c r="E8719" s="1"/>
      <c r="F8719" s="1"/>
    </row>
    <row r="8720" spans="5:6">
      <c r="E8720" s="1"/>
      <c r="F8720" s="1"/>
    </row>
    <row r="8721" spans="5:6">
      <c r="E8721" s="1"/>
      <c r="F8721" s="1"/>
    </row>
    <row r="8722" spans="5:6">
      <c r="E8722" s="1"/>
      <c r="F8722" s="1"/>
    </row>
    <row r="8723" spans="5:6">
      <c r="E8723" s="1"/>
      <c r="F8723" s="1"/>
    </row>
    <row r="8724" spans="5:6">
      <c r="E8724" s="1"/>
      <c r="F8724" s="1"/>
    </row>
    <row r="8725" spans="5:6">
      <c r="E8725" s="1"/>
      <c r="F8725" s="1"/>
    </row>
    <row r="8726" spans="5:6">
      <c r="E8726" s="1"/>
      <c r="F8726" s="1"/>
    </row>
    <row r="8727" spans="5:6">
      <c r="E8727" s="1"/>
      <c r="F8727" s="1"/>
    </row>
    <row r="8728" spans="5:6">
      <c r="E8728" s="1"/>
      <c r="F8728" s="1"/>
    </row>
    <row r="8729" spans="5:6">
      <c r="E8729" s="1"/>
      <c r="F8729" s="1"/>
    </row>
    <row r="8730" spans="5:6">
      <c r="E8730" s="1"/>
      <c r="F8730" s="1"/>
    </row>
    <row r="8731" spans="5:6">
      <c r="E8731" s="1"/>
      <c r="F8731" s="1"/>
    </row>
    <row r="8732" spans="5:6">
      <c r="E8732" s="1"/>
      <c r="F8732" s="1"/>
    </row>
    <row r="8733" spans="5:6">
      <c r="E8733" s="1"/>
      <c r="F8733" s="1"/>
    </row>
    <row r="8734" spans="5:6">
      <c r="E8734" s="1"/>
      <c r="F8734" s="1"/>
    </row>
    <row r="8735" spans="5:6">
      <c r="E8735" s="1"/>
      <c r="F8735" s="1"/>
    </row>
    <row r="8736" spans="5:6">
      <c r="E8736" s="1"/>
      <c r="F8736" s="1"/>
    </row>
    <row r="8737" spans="5:6">
      <c r="E8737" s="1"/>
      <c r="F8737" s="1"/>
    </row>
    <row r="8738" spans="5:6">
      <c r="E8738" s="1"/>
      <c r="F8738" s="1"/>
    </row>
    <row r="8739" spans="5:6">
      <c r="E8739" s="1"/>
      <c r="F8739" s="1"/>
    </row>
    <row r="8740" spans="5:6">
      <c r="E8740" s="1"/>
      <c r="F8740" s="1"/>
    </row>
    <row r="8741" spans="5:6">
      <c r="E8741" s="1"/>
      <c r="F8741" s="1"/>
    </row>
    <row r="8742" spans="5:6">
      <c r="E8742" s="1"/>
      <c r="F8742" s="1"/>
    </row>
    <row r="8743" spans="5:6">
      <c r="E8743" s="1"/>
      <c r="F8743" s="1"/>
    </row>
    <row r="8744" spans="5:6">
      <c r="E8744" s="1"/>
      <c r="F8744" s="1"/>
    </row>
    <row r="8745" spans="5:6">
      <c r="E8745" s="1"/>
      <c r="F8745" s="1"/>
    </row>
    <row r="8746" spans="5:6">
      <c r="E8746" s="1"/>
      <c r="F8746" s="1"/>
    </row>
    <row r="8747" spans="5:6">
      <c r="E8747" s="1"/>
      <c r="F8747" s="1"/>
    </row>
    <row r="8748" spans="5:6">
      <c r="E8748" s="1"/>
      <c r="F8748" s="1"/>
    </row>
    <row r="8749" spans="5:6">
      <c r="E8749" s="1"/>
      <c r="F8749" s="1"/>
    </row>
    <row r="8750" spans="5:6">
      <c r="E8750" s="1"/>
      <c r="F8750" s="1"/>
    </row>
    <row r="8751" spans="5:6">
      <c r="E8751" s="1"/>
      <c r="F8751" s="1"/>
    </row>
    <row r="8752" spans="5:6">
      <c r="E8752" s="1"/>
      <c r="F8752" s="1"/>
    </row>
    <row r="8753" spans="5:6">
      <c r="E8753" s="1"/>
      <c r="F8753" s="1"/>
    </row>
    <row r="8754" spans="5:6">
      <c r="E8754" s="1"/>
      <c r="F8754" s="1"/>
    </row>
    <row r="8755" spans="5:6">
      <c r="E8755" s="1"/>
      <c r="F8755" s="1"/>
    </row>
    <row r="8756" spans="5:6">
      <c r="E8756" s="1"/>
      <c r="F8756" s="1"/>
    </row>
    <row r="8757" spans="5:6">
      <c r="E8757" s="1"/>
      <c r="F8757" s="1"/>
    </row>
    <row r="8758" spans="5:6">
      <c r="E8758" s="1"/>
      <c r="F8758" s="1"/>
    </row>
    <row r="8759" spans="5:6">
      <c r="E8759" s="1"/>
      <c r="F8759" s="1"/>
    </row>
    <row r="8760" spans="5:6">
      <c r="E8760" s="1"/>
      <c r="F8760" s="1"/>
    </row>
    <row r="8761" spans="5:6">
      <c r="E8761" s="1"/>
      <c r="F8761" s="1"/>
    </row>
    <row r="8762" spans="5:6">
      <c r="E8762" s="1"/>
      <c r="F8762" s="1"/>
    </row>
    <row r="8763" spans="5:6">
      <c r="E8763" s="1"/>
      <c r="F8763" s="1"/>
    </row>
    <row r="8764" spans="5:6">
      <c r="E8764" s="1"/>
      <c r="F8764" s="1"/>
    </row>
    <row r="8765" spans="5:6">
      <c r="E8765" s="1"/>
      <c r="F8765" s="1"/>
    </row>
    <row r="8766" spans="5:6">
      <c r="E8766" s="1"/>
      <c r="F8766" s="1"/>
    </row>
    <row r="8767" spans="5:6">
      <c r="E8767" s="1"/>
      <c r="F8767" s="1"/>
    </row>
    <row r="8768" spans="5:6">
      <c r="E8768" s="1"/>
      <c r="F8768" s="1"/>
    </row>
    <row r="8769" spans="5:6">
      <c r="E8769" s="1"/>
      <c r="F8769" s="1"/>
    </row>
    <row r="8770" spans="5:6">
      <c r="E8770" s="1"/>
      <c r="F8770" s="1"/>
    </row>
    <row r="8771" spans="5:6">
      <c r="E8771" s="1"/>
      <c r="F8771" s="1"/>
    </row>
    <row r="8772" spans="5:6">
      <c r="E8772" s="1"/>
      <c r="F8772" s="1"/>
    </row>
    <row r="8773" spans="5:6">
      <c r="E8773" s="1"/>
      <c r="F8773" s="1"/>
    </row>
    <row r="8774" spans="5:6">
      <c r="E8774" s="1"/>
      <c r="F8774" s="1"/>
    </row>
    <row r="8775" spans="5:6">
      <c r="E8775" s="1"/>
      <c r="F8775" s="1"/>
    </row>
    <row r="8776" spans="5:6">
      <c r="E8776" s="1"/>
      <c r="F8776" s="1"/>
    </row>
    <row r="8777" spans="5:6">
      <c r="E8777" s="1"/>
      <c r="F8777" s="1"/>
    </row>
    <row r="8778" spans="5:6">
      <c r="E8778" s="1"/>
      <c r="F8778" s="1"/>
    </row>
    <row r="8779" spans="5:6">
      <c r="E8779" s="1"/>
      <c r="F8779" s="1"/>
    </row>
    <row r="8780" spans="5:6">
      <c r="E8780" s="1"/>
      <c r="F8780" s="1"/>
    </row>
    <row r="8781" spans="5:6">
      <c r="E8781" s="1"/>
      <c r="F8781" s="1"/>
    </row>
    <row r="8782" spans="5:6">
      <c r="E8782" s="1"/>
      <c r="F8782" s="1"/>
    </row>
    <row r="8783" spans="5:6">
      <c r="E8783" s="1"/>
      <c r="F8783" s="1"/>
    </row>
    <row r="8784" spans="5:6">
      <c r="E8784" s="1"/>
      <c r="F8784" s="1"/>
    </row>
    <row r="8785" spans="5:6">
      <c r="E8785" s="1"/>
      <c r="F8785" s="1"/>
    </row>
    <row r="8786" spans="5:6">
      <c r="E8786" s="1"/>
      <c r="F8786" s="1"/>
    </row>
    <row r="8787" spans="5:6">
      <c r="E8787" s="1"/>
      <c r="F8787" s="1"/>
    </row>
    <row r="8788" spans="5:6">
      <c r="E8788" s="1"/>
      <c r="F8788" s="1"/>
    </row>
    <row r="8789" spans="5:6">
      <c r="E8789" s="1"/>
      <c r="F8789" s="1"/>
    </row>
    <row r="8790" spans="5:6">
      <c r="E8790" s="1"/>
      <c r="F8790" s="1"/>
    </row>
    <row r="8791" spans="5:6">
      <c r="E8791" s="1"/>
      <c r="F8791" s="1"/>
    </row>
    <row r="8792" spans="5:6">
      <c r="E8792" s="1"/>
      <c r="F8792" s="1"/>
    </row>
    <row r="8793" spans="5:6">
      <c r="E8793" s="1"/>
      <c r="F8793" s="1"/>
    </row>
    <row r="8794" spans="5:6">
      <c r="E8794" s="1"/>
      <c r="F8794" s="1"/>
    </row>
    <row r="8795" spans="5:6">
      <c r="E8795" s="1"/>
      <c r="F8795" s="1"/>
    </row>
    <row r="8796" spans="5:6">
      <c r="E8796" s="1"/>
      <c r="F8796" s="1"/>
    </row>
    <row r="8797" spans="5:6">
      <c r="E8797" s="1"/>
      <c r="F8797" s="1"/>
    </row>
    <row r="8798" spans="5:6">
      <c r="E8798" s="1"/>
      <c r="F8798" s="1"/>
    </row>
    <row r="8799" spans="5:6">
      <c r="E8799" s="1"/>
      <c r="F8799" s="1"/>
    </row>
    <row r="8800" spans="5:6">
      <c r="E8800" s="1"/>
      <c r="F8800" s="1"/>
    </row>
    <row r="8801" spans="5:6">
      <c r="E8801" s="1"/>
      <c r="F8801" s="1"/>
    </row>
    <row r="8802" spans="5:6">
      <c r="E8802" s="1"/>
      <c r="F8802" s="1"/>
    </row>
    <row r="8803" spans="5:6">
      <c r="E8803" s="1"/>
      <c r="F8803" s="1"/>
    </row>
    <row r="8804" spans="5:6">
      <c r="E8804" s="1"/>
      <c r="F8804" s="1"/>
    </row>
    <row r="8805" spans="5:6">
      <c r="E8805" s="1"/>
      <c r="F8805" s="1"/>
    </row>
    <row r="8806" spans="5:6">
      <c r="E8806" s="1"/>
      <c r="F8806" s="1"/>
    </row>
    <row r="8807" spans="5:6">
      <c r="E8807" s="1"/>
      <c r="F8807" s="1"/>
    </row>
    <row r="8808" spans="5:6">
      <c r="E8808" s="1"/>
      <c r="F8808" s="1"/>
    </row>
    <row r="8809" spans="5:6">
      <c r="E8809" s="1"/>
      <c r="F8809" s="1"/>
    </row>
    <row r="8810" spans="5:6">
      <c r="E8810" s="1"/>
      <c r="F8810" s="1"/>
    </row>
    <row r="8811" spans="5:6">
      <c r="E8811" s="1"/>
      <c r="F8811" s="1"/>
    </row>
    <row r="8812" spans="5:6">
      <c r="E8812" s="1"/>
      <c r="F8812" s="1"/>
    </row>
    <row r="8813" spans="5:6">
      <c r="E8813" s="1"/>
      <c r="F8813" s="1"/>
    </row>
    <row r="8814" spans="5:6">
      <c r="E8814" s="1"/>
      <c r="F8814" s="1"/>
    </row>
    <row r="8815" spans="5:6">
      <c r="E8815" s="1"/>
      <c r="F8815" s="1"/>
    </row>
    <row r="8816" spans="5:6">
      <c r="E8816" s="1"/>
      <c r="F8816" s="1"/>
    </row>
    <row r="8817" spans="5:6">
      <c r="E8817" s="1"/>
      <c r="F8817" s="1"/>
    </row>
    <row r="8818" spans="5:6">
      <c r="E8818" s="1"/>
      <c r="F8818" s="1"/>
    </row>
    <row r="8819" spans="5:6">
      <c r="E8819" s="1"/>
      <c r="F8819" s="1"/>
    </row>
    <row r="8820" spans="5:6">
      <c r="E8820" s="1"/>
      <c r="F8820" s="1"/>
    </row>
    <row r="8821" spans="5:6">
      <c r="E8821" s="1"/>
      <c r="F8821" s="1"/>
    </row>
    <row r="8822" spans="5:6">
      <c r="E8822" s="1"/>
      <c r="F8822" s="1"/>
    </row>
    <row r="8823" spans="5:6">
      <c r="E8823" s="1"/>
      <c r="F8823" s="1"/>
    </row>
    <row r="8824" spans="5:6">
      <c r="E8824" s="1"/>
      <c r="F8824" s="1"/>
    </row>
    <row r="8825" spans="5:6">
      <c r="E8825" s="1"/>
      <c r="F8825" s="1"/>
    </row>
    <row r="8826" spans="5:6">
      <c r="E8826" s="1"/>
      <c r="F8826" s="1"/>
    </row>
    <row r="8827" spans="5:6">
      <c r="E8827" s="1"/>
      <c r="F8827" s="1"/>
    </row>
    <row r="8828" spans="5:6">
      <c r="E8828" s="1"/>
      <c r="F8828" s="1"/>
    </row>
    <row r="8829" spans="5:6">
      <c r="E8829" s="1"/>
      <c r="F8829" s="1"/>
    </row>
    <row r="8830" spans="5:6">
      <c r="E8830" s="1"/>
      <c r="F8830" s="1"/>
    </row>
    <row r="8831" spans="5:6">
      <c r="E8831" s="1"/>
      <c r="F8831" s="1"/>
    </row>
    <row r="8832" spans="5:6">
      <c r="E8832" s="1"/>
      <c r="F8832" s="1"/>
    </row>
    <row r="8833" spans="5:6">
      <c r="E8833" s="1"/>
      <c r="F8833" s="1"/>
    </row>
    <row r="8834" spans="5:6">
      <c r="E8834" s="1"/>
      <c r="F8834" s="1"/>
    </row>
    <row r="8835" spans="5:6">
      <c r="E8835" s="1"/>
      <c r="F8835" s="1"/>
    </row>
    <row r="8836" spans="5:6">
      <c r="E8836" s="1"/>
      <c r="F8836" s="1"/>
    </row>
    <row r="8837" spans="5:6">
      <c r="E8837" s="1"/>
      <c r="F8837" s="1"/>
    </row>
    <row r="8838" spans="5:6">
      <c r="E8838" s="1"/>
      <c r="F8838" s="1"/>
    </row>
    <row r="8839" spans="5:6">
      <c r="E8839" s="1"/>
      <c r="F8839" s="1"/>
    </row>
    <row r="8840" spans="5:6">
      <c r="E8840" s="1"/>
      <c r="F8840" s="1"/>
    </row>
    <row r="8841" spans="5:6">
      <c r="E8841" s="1"/>
      <c r="F8841" s="1"/>
    </row>
    <row r="8842" spans="5:6">
      <c r="E8842" s="1"/>
      <c r="F8842" s="1"/>
    </row>
    <row r="8843" spans="5:6">
      <c r="E8843" s="1"/>
      <c r="F8843" s="1"/>
    </row>
    <row r="8844" spans="5:6">
      <c r="E8844" s="1"/>
      <c r="F8844" s="1"/>
    </row>
    <row r="8845" spans="5:6">
      <c r="E8845" s="1"/>
      <c r="F8845" s="1"/>
    </row>
    <row r="8846" spans="5:6">
      <c r="E8846" s="1"/>
      <c r="F8846" s="1"/>
    </row>
    <row r="8847" spans="5:6">
      <c r="E8847" s="1"/>
      <c r="F8847" s="1"/>
    </row>
    <row r="8848" spans="5:6">
      <c r="E8848" s="1"/>
      <c r="F8848" s="1"/>
    </row>
    <row r="8849" spans="5:6">
      <c r="E8849" s="1"/>
      <c r="F8849" s="1"/>
    </row>
    <row r="8850" spans="5:6">
      <c r="E8850" s="1"/>
      <c r="F8850" s="1"/>
    </row>
    <row r="8851" spans="5:6">
      <c r="E8851" s="1"/>
      <c r="F8851" s="1"/>
    </row>
    <row r="8852" spans="5:6">
      <c r="E8852" s="1"/>
      <c r="F8852" s="1"/>
    </row>
    <row r="8853" spans="5:6">
      <c r="E8853" s="1"/>
      <c r="F8853" s="1"/>
    </row>
    <row r="8854" spans="5:6">
      <c r="E8854" s="1"/>
      <c r="F8854" s="1"/>
    </row>
    <row r="8855" spans="5:6">
      <c r="E8855" s="1"/>
      <c r="F8855" s="1"/>
    </row>
    <row r="8856" spans="5:6">
      <c r="E8856" s="1"/>
      <c r="F8856" s="1"/>
    </row>
    <row r="8857" spans="5:6">
      <c r="E8857" s="1"/>
      <c r="F8857" s="1"/>
    </row>
    <row r="8858" spans="5:6">
      <c r="E8858" s="1"/>
      <c r="F8858" s="1"/>
    </row>
    <row r="8859" spans="5:6">
      <c r="E8859" s="1"/>
      <c r="F8859" s="1"/>
    </row>
    <row r="8860" spans="5:6">
      <c r="E8860" s="1"/>
      <c r="F8860" s="1"/>
    </row>
    <row r="8861" spans="5:6">
      <c r="E8861" s="1"/>
      <c r="F8861" s="1"/>
    </row>
    <row r="8862" spans="5:6">
      <c r="E8862" s="1"/>
      <c r="F8862" s="1"/>
    </row>
    <row r="8863" spans="5:6">
      <c r="E8863" s="1"/>
      <c r="F8863" s="1"/>
    </row>
    <row r="8864" spans="5:6">
      <c r="E8864" s="1"/>
      <c r="F8864" s="1"/>
    </row>
    <row r="8865" spans="5:6">
      <c r="E8865" s="1"/>
      <c r="F8865" s="1"/>
    </row>
    <row r="8866" spans="5:6">
      <c r="E8866" s="1"/>
      <c r="F8866" s="1"/>
    </row>
    <row r="8867" spans="5:6">
      <c r="E8867" s="1"/>
      <c r="F8867" s="1"/>
    </row>
    <row r="8868" spans="5:6">
      <c r="E8868" s="1"/>
      <c r="F8868" s="1"/>
    </row>
    <row r="8869" spans="5:6">
      <c r="E8869" s="1"/>
      <c r="F8869" s="1"/>
    </row>
    <row r="8870" spans="5:6">
      <c r="E8870" s="1"/>
      <c r="F8870" s="1"/>
    </row>
    <row r="8871" spans="5:6">
      <c r="E8871" s="1"/>
      <c r="F8871" s="1"/>
    </row>
    <row r="8872" spans="5:6">
      <c r="E8872" s="1"/>
      <c r="F8872" s="1"/>
    </row>
    <row r="8873" spans="5:6">
      <c r="E8873" s="1"/>
      <c r="F8873" s="1"/>
    </row>
    <row r="8874" spans="5:6">
      <c r="E8874" s="1"/>
      <c r="F8874" s="1"/>
    </row>
    <row r="8875" spans="5:6">
      <c r="E8875" s="1"/>
      <c r="F8875" s="1"/>
    </row>
    <row r="8876" spans="5:6">
      <c r="E8876" s="1"/>
      <c r="F8876" s="1"/>
    </row>
    <row r="8877" spans="5:6">
      <c r="E8877" s="1"/>
      <c r="F8877" s="1"/>
    </row>
    <row r="8878" spans="5:6">
      <c r="E8878" s="1"/>
      <c r="F8878" s="1"/>
    </row>
    <row r="8879" spans="5:6">
      <c r="E8879" s="1"/>
      <c r="F8879" s="1"/>
    </row>
    <row r="8880" spans="5:6">
      <c r="E8880" s="1"/>
      <c r="F8880" s="1"/>
    </row>
    <row r="8881" spans="5:6">
      <c r="E8881" s="1"/>
      <c r="F8881" s="1"/>
    </row>
    <row r="8882" spans="5:6">
      <c r="E8882" s="1"/>
      <c r="F8882" s="1"/>
    </row>
    <row r="8883" spans="5:6">
      <c r="E8883" s="1"/>
      <c r="F8883" s="1"/>
    </row>
    <row r="8884" spans="5:6">
      <c r="E8884" s="1"/>
      <c r="F8884" s="1"/>
    </row>
    <row r="8885" spans="5:6">
      <c r="E8885" s="1"/>
      <c r="F8885" s="1"/>
    </row>
    <row r="8886" spans="5:6">
      <c r="E8886" s="1"/>
      <c r="F8886" s="1"/>
    </row>
    <row r="8887" spans="5:6">
      <c r="E8887" s="1"/>
      <c r="F8887" s="1"/>
    </row>
    <row r="8888" spans="5:6">
      <c r="E8888" s="1"/>
      <c r="F8888" s="1"/>
    </row>
    <row r="8889" spans="5:6">
      <c r="E8889" s="1"/>
      <c r="F8889" s="1"/>
    </row>
    <row r="8890" spans="5:6">
      <c r="E8890" s="1"/>
      <c r="F8890" s="1"/>
    </row>
    <row r="8891" spans="5:6">
      <c r="E8891" s="1"/>
      <c r="F8891" s="1"/>
    </row>
    <row r="8892" spans="5:6">
      <c r="E8892" s="1"/>
      <c r="F8892" s="1"/>
    </row>
    <row r="8893" spans="5:6">
      <c r="E8893" s="1"/>
      <c r="F8893" s="1"/>
    </row>
    <row r="8894" spans="5:6">
      <c r="E8894" s="1"/>
      <c r="F8894" s="1"/>
    </row>
    <row r="8895" spans="5:6">
      <c r="E8895" s="1"/>
      <c r="F8895" s="1"/>
    </row>
    <row r="8896" spans="5:6">
      <c r="E8896" s="1"/>
      <c r="F8896" s="1"/>
    </row>
    <row r="8897" spans="5:6">
      <c r="E8897" s="1"/>
      <c r="F8897" s="1"/>
    </row>
    <row r="8898" spans="5:6">
      <c r="E8898" s="1"/>
      <c r="F8898" s="1"/>
    </row>
    <row r="8899" spans="5:6">
      <c r="E8899" s="1"/>
      <c r="F8899" s="1"/>
    </row>
    <row r="8900" spans="5:6">
      <c r="E8900" s="1"/>
      <c r="F8900" s="1"/>
    </row>
    <row r="8901" spans="5:6">
      <c r="E8901" s="1"/>
      <c r="F8901" s="1"/>
    </row>
    <row r="8902" spans="5:6">
      <c r="E8902" s="1"/>
      <c r="F8902" s="1"/>
    </row>
    <row r="8903" spans="5:6">
      <c r="E8903" s="1"/>
      <c r="F8903" s="1"/>
    </row>
    <row r="8904" spans="5:6">
      <c r="E8904" s="1"/>
      <c r="F8904" s="1"/>
    </row>
    <row r="8905" spans="5:6">
      <c r="E8905" s="1"/>
      <c r="F8905" s="1"/>
    </row>
    <row r="8906" spans="5:6">
      <c r="E8906" s="1"/>
      <c r="F8906" s="1"/>
    </row>
    <row r="8907" spans="5:6">
      <c r="E8907" s="1"/>
      <c r="F8907" s="1"/>
    </row>
    <row r="8908" spans="5:6">
      <c r="E8908" s="1"/>
      <c r="F8908" s="1"/>
    </row>
    <row r="8909" spans="5:6">
      <c r="E8909" s="1"/>
      <c r="F8909" s="1"/>
    </row>
    <row r="8910" spans="5:6">
      <c r="E8910" s="1"/>
      <c r="F8910" s="1"/>
    </row>
    <row r="8911" spans="5:6">
      <c r="E8911" s="1"/>
      <c r="F8911" s="1"/>
    </row>
    <row r="8912" spans="5:6">
      <c r="E8912" s="1"/>
      <c r="F8912" s="1"/>
    </row>
    <row r="8913" spans="5:6">
      <c r="E8913" s="1"/>
      <c r="F8913" s="1"/>
    </row>
    <row r="8914" spans="5:6">
      <c r="E8914" s="1"/>
      <c r="F8914" s="1"/>
    </row>
    <row r="8915" spans="5:6">
      <c r="E8915" s="1"/>
      <c r="F8915" s="1"/>
    </row>
    <row r="8916" spans="5:6">
      <c r="E8916" s="1"/>
      <c r="F8916" s="1"/>
    </row>
    <row r="8917" spans="5:6">
      <c r="E8917" s="1"/>
      <c r="F8917" s="1"/>
    </row>
    <row r="8918" spans="5:6">
      <c r="E8918" s="1"/>
      <c r="F8918" s="1"/>
    </row>
    <row r="8919" spans="5:6">
      <c r="E8919" s="1"/>
      <c r="F8919" s="1"/>
    </row>
    <row r="8920" spans="5:6">
      <c r="E8920" s="1"/>
      <c r="F8920" s="1"/>
    </row>
    <row r="8921" spans="5:6">
      <c r="E8921" s="1"/>
      <c r="F8921" s="1"/>
    </row>
    <row r="8922" spans="5:6">
      <c r="E8922" s="1"/>
      <c r="F8922" s="1"/>
    </row>
    <row r="8923" spans="5:6">
      <c r="E8923" s="1"/>
      <c r="F8923" s="1"/>
    </row>
    <row r="8924" spans="5:6">
      <c r="E8924" s="1"/>
      <c r="F8924" s="1"/>
    </row>
    <row r="8925" spans="5:6">
      <c r="E8925" s="1"/>
      <c r="F8925" s="1"/>
    </row>
    <row r="8926" spans="5:6">
      <c r="E8926" s="1"/>
      <c r="F8926" s="1"/>
    </row>
    <row r="8927" spans="5:6">
      <c r="E8927" s="1"/>
      <c r="F8927" s="1"/>
    </row>
    <row r="8928" spans="5:6">
      <c r="E8928" s="1"/>
      <c r="F8928" s="1"/>
    </row>
    <row r="8929" spans="5:6">
      <c r="E8929" s="1"/>
      <c r="F8929" s="1"/>
    </row>
    <row r="8930" spans="5:6">
      <c r="E8930" s="1"/>
      <c r="F8930" s="1"/>
    </row>
    <row r="8931" spans="5:6">
      <c r="E8931" s="1"/>
      <c r="F8931" s="1"/>
    </row>
    <row r="8932" spans="5:6">
      <c r="E8932" s="1"/>
      <c r="F8932" s="1"/>
    </row>
    <row r="8933" spans="5:6">
      <c r="E8933" s="1"/>
      <c r="F8933" s="1"/>
    </row>
    <row r="8934" spans="5:6">
      <c r="E8934" s="1"/>
      <c r="F8934" s="1"/>
    </row>
    <row r="8935" spans="5:6">
      <c r="E8935" s="1"/>
      <c r="F8935" s="1"/>
    </row>
    <row r="8936" spans="5:6">
      <c r="E8936" s="1"/>
      <c r="F8936" s="1"/>
    </row>
    <row r="8937" spans="5:6">
      <c r="E8937" s="1"/>
      <c r="F8937" s="1"/>
    </row>
    <row r="8938" spans="5:6">
      <c r="E8938" s="1"/>
      <c r="F8938" s="1"/>
    </row>
    <row r="8939" spans="5:6">
      <c r="E8939" s="1"/>
      <c r="F8939" s="1"/>
    </row>
    <row r="8940" spans="5:6">
      <c r="E8940" s="1"/>
      <c r="F8940" s="1"/>
    </row>
    <row r="8941" spans="5:6">
      <c r="E8941" s="1"/>
      <c r="F8941" s="1"/>
    </row>
    <row r="8942" spans="5:6">
      <c r="E8942" s="1"/>
      <c r="F8942" s="1"/>
    </row>
    <row r="8943" spans="5:6">
      <c r="E8943" s="1"/>
      <c r="F8943" s="1"/>
    </row>
    <row r="8944" spans="5:6">
      <c r="E8944" s="1"/>
      <c r="F8944" s="1"/>
    </row>
    <row r="8945" spans="5:6">
      <c r="E8945" s="1"/>
      <c r="F8945" s="1"/>
    </row>
    <row r="8946" spans="5:6">
      <c r="E8946" s="1"/>
      <c r="F8946" s="1"/>
    </row>
    <row r="8947" spans="5:6">
      <c r="E8947" s="1"/>
      <c r="F8947" s="1"/>
    </row>
    <row r="8948" spans="5:6">
      <c r="E8948" s="1"/>
      <c r="F8948" s="1"/>
    </row>
    <row r="8949" spans="5:6">
      <c r="E8949" s="1"/>
      <c r="F8949" s="1"/>
    </row>
    <row r="8950" spans="5:6">
      <c r="E8950" s="1"/>
      <c r="F8950" s="1"/>
    </row>
    <row r="8951" spans="5:6">
      <c r="E8951" s="1"/>
      <c r="F8951" s="1"/>
    </row>
    <row r="8952" spans="5:6">
      <c r="E8952" s="1"/>
      <c r="F8952" s="1"/>
    </row>
    <row r="8953" spans="5:6">
      <c r="E8953" s="1"/>
      <c r="F8953" s="1"/>
    </row>
    <row r="8954" spans="5:6">
      <c r="E8954" s="1"/>
      <c r="F8954" s="1"/>
    </row>
    <row r="8955" spans="5:6">
      <c r="E8955" s="1"/>
      <c r="F8955" s="1"/>
    </row>
    <row r="8956" spans="5:6">
      <c r="E8956" s="1"/>
      <c r="F8956" s="1"/>
    </row>
    <row r="8957" spans="5:6">
      <c r="E8957" s="1"/>
      <c r="F8957" s="1"/>
    </row>
    <row r="8958" spans="5:6">
      <c r="E8958" s="1"/>
      <c r="F8958" s="1"/>
    </row>
    <row r="8959" spans="5:6">
      <c r="E8959" s="1"/>
      <c r="F8959" s="1"/>
    </row>
    <row r="8960" spans="5:6">
      <c r="E8960" s="1"/>
      <c r="F8960" s="1"/>
    </row>
    <row r="8961" spans="5:6">
      <c r="E8961" s="1"/>
      <c r="F8961" s="1"/>
    </row>
    <row r="8962" spans="5:6">
      <c r="E8962" s="1"/>
      <c r="F8962" s="1"/>
    </row>
    <row r="8963" spans="5:6">
      <c r="E8963" s="1"/>
      <c r="F8963" s="1"/>
    </row>
    <row r="8964" spans="5:6">
      <c r="E8964" s="1"/>
      <c r="F8964" s="1"/>
    </row>
    <row r="8965" spans="5:6">
      <c r="E8965" s="1"/>
      <c r="F8965" s="1"/>
    </row>
    <row r="8966" spans="5:6">
      <c r="E8966" s="1"/>
      <c r="F8966" s="1"/>
    </row>
    <row r="8967" spans="5:6">
      <c r="E8967" s="1"/>
      <c r="F8967" s="1"/>
    </row>
    <row r="8968" spans="5:6">
      <c r="E8968" s="1"/>
      <c r="F8968" s="1"/>
    </row>
    <row r="8969" spans="5:6">
      <c r="E8969" s="1"/>
      <c r="F8969" s="1"/>
    </row>
    <row r="8970" spans="5:6">
      <c r="E8970" s="1"/>
      <c r="F8970" s="1"/>
    </row>
    <row r="8971" spans="5:6">
      <c r="E8971" s="1"/>
      <c r="F8971" s="1"/>
    </row>
    <row r="8972" spans="5:6">
      <c r="E8972" s="1"/>
      <c r="F8972" s="1"/>
    </row>
    <row r="8973" spans="5:6">
      <c r="E8973" s="1"/>
      <c r="F8973" s="1"/>
    </row>
    <row r="8974" spans="5:6">
      <c r="E8974" s="1"/>
      <c r="F8974" s="1"/>
    </row>
    <row r="8975" spans="5:6">
      <c r="E8975" s="1"/>
      <c r="F8975" s="1"/>
    </row>
    <row r="8976" spans="5:6">
      <c r="E8976" s="1"/>
      <c r="F8976" s="1"/>
    </row>
    <row r="8977" spans="5:6">
      <c r="E8977" s="1"/>
      <c r="F8977" s="1"/>
    </row>
    <row r="8978" spans="5:6">
      <c r="E8978" s="1"/>
      <c r="F8978" s="1"/>
    </row>
    <row r="8979" spans="5:6">
      <c r="E8979" s="1"/>
      <c r="F8979" s="1"/>
    </row>
    <row r="8980" spans="5:6">
      <c r="E8980" s="1"/>
      <c r="F8980" s="1"/>
    </row>
    <row r="8981" spans="5:6">
      <c r="E8981" s="1"/>
      <c r="F8981" s="1"/>
    </row>
    <row r="8982" spans="5:6">
      <c r="E8982" s="1"/>
      <c r="F8982" s="1"/>
    </row>
    <row r="8983" spans="5:6">
      <c r="E8983" s="1"/>
      <c r="F8983" s="1"/>
    </row>
    <row r="8984" spans="5:6">
      <c r="E8984" s="1"/>
      <c r="F8984" s="1"/>
    </row>
    <row r="8985" spans="5:6">
      <c r="E8985" s="1"/>
      <c r="F8985" s="1"/>
    </row>
    <row r="8986" spans="5:6">
      <c r="E8986" s="1"/>
      <c r="F8986" s="1"/>
    </row>
    <row r="8987" spans="5:6">
      <c r="E8987" s="1"/>
      <c r="F8987" s="1"/>
    </row>
    <row r="8988" spans="5:6">
      <c r="E8988" s="1"/>
      <c r="F8988" s="1"/>
    </row>
    <row r="8989" spans="5:6">
      <c r="E8989" s="1"/>
      <c r="F8989" s="1"/>
    </row>
    <row r="8990" spans="5:6">
      <c r="E8990" s="1"/>
      <c r="F8990" s="1"/>
    </row>
    <row r="8991" spans="5:6">
      <c r="E8991" s="1"/>
      <c r="F8991" s="1"/>
    </row>
    <row r="8992" spans="5:6">
      <c r="E8992" s="1"/>
      <c r="F8992" s="1"/>
    </row>
    <row r="8993" spans="5:6">
      <c r="E8993" s="1"/>
      <c r="F8993" s="1"/>
    </row>
    <row r="8994" spans="5:6">
      <c r="E8994" s="1"/>
      <c r="F8994" s="1"/>
    </row>
    <row r="8995" spans="5:6">
      <c r="E8995" s="1"/>
      <c r="F8995" s="1"/>
    </row>
    <row r="8996" spans="5:6">
      <c r="E8996" s="1"/>
      <c r="F8996" s="1"/>
    </row>
    <row r="8997" spans="5:6">
      <c r="E8997" s="1"/>
      <c r="F8997" s="1"/>
    </row>
    <row r="8998" spans="5:6">
      <c r="E8998" s="1"/>
      <c r="F8998" s="1"/>
    </row>
    <row r="8999" spans="5:6">
      <c r="E8999" s="1"/>
      <c r="F8999" s="1"/>
    </row>
    <row r="9000" spans="5:6">
      <c r="E9000" s="1"/>
      <c r="F9000" s="1"/>
    </row>
    <row r="9001" spans="5:6">
      <c r="E9001" s="1"/>
      <c r="F9001" s="1"/>
    </row>
    <row r="9002" spans="5:6">
      <c r="E9002" s="1"/>
      <c r="F9002" s="1"/>
    </row>
    <row r="9003" spans="5:6">
      <c r="E9003" s="1"/>
      <c r="F9003" s="1"/>
    </row>
    <row r="9004" spans="5:6">
      <c r="E9004" s="1"/>
      <c r="F9004" s="1"/>
    </row>
    <row r="9005" spans="5:6">
      <c r="E9005" s="1"/>
      <c r="F9005" s="1"/>
    </row>
    <row r="9006" spans="5:6">
      <c r="E9006" s="1"/>
      <c r="F9006" s="1"/>
    </row>
    <row r="9007" spans="5:6">
      <c r="E9007" s="1"/>
      <c r="F9007" s="1"/>
    </row>
    <row r="9008" spans="5:6">
      <c r="E9008" s="1"/>
      <c r="F9008" s="1"/>
    </row>
    <row r="9009" spans="5:6">
      <c r="E9009" s="1"/>
      <c r="F9009" s="1"/>
    </row>
    <row r="9010" spans="5:6">
      <c r="E9010" s="1"/>
      <c r="F9010" s="1"/>
    </row>
    <row r="9011" spans="5:6">
      <c r="E9011" s="1"/>
      <c r="F9011" s="1"/>
    </row>
    <row r="9012" spans="5:6">
      <c r="E9012" s="1"/>
      <c r="F9012" s="1"/>
    </row>
    <row r="9013" spans="5:6">
      <c r="E9013" s="1"/>
      <c r="F9013" s="1"/>
    </row>
    <row r="9014" spans="5:6">
      <c r="E9014" s="1"/>
      <c r="F9014" s="1"/>
    </row>
    <row r="9015" spans="5:6">
      <c r="E9015" s="1"/>
      <c r="F9015" s="1"/>
    </row>
    <row r="9016" spans="5:6">
      <c r="E9016" s="1"/>
      <c r="F9016" s="1"/>
    </row>
    <row r="9017" spans="5:6">
      <c r="E9017" s="1"/>
      <c r="F9017" s="1"/>
    </row>
    <row r="9018" spans="5:6">
      <c r="E9018" s="1"/>
      <c r="F9018" s="1"/>
    </row>
    <row r="9019" spans="5:6">
      <c r="E9019" s="1"/>
      <c r="F9019" s="1"/>
    </row>
    <row r="9020" spans="5:6">
      <c r="E9020" s="1"/>
      <c r="F9020" s="1"/>
    </row>
    <row r="9021" spans="5:6">
      <c r="E9021" s="1"/>
      <c r="F9021" s="1"/>
    </row>
    <row r="9022" spans="5:6">
      <c r="E9022" s="1"/>
      <c r="F9022" s="1"/>
    </row>
    <row r="9023" spans="5:6">
      <c r="E9023" s="1"/>
      <c r="F9023" s="1"/>
    </row>
    <row r="9024" spans="5:6">
      <c r="E9024" s="1"/>
      <c r="F9024" s="1"/>
    </row>
    <row r="9025" spans="5:6">
      <c r="E9025" s="1"/>
      <c r="F9025" s="1"/>
    </row>
    <row r="9026" spans="5:6">
      <c r="E9026" s="1"/>
      <c r="F9026" s="1"/>
    </row>
    <row r="9027" spans="5:6">
      <c r="E9027" s="1"/>
      <c r="F9027" s="1"/>
    </row>
    <row r="9028" spans="5:6">
      <c r="E9028" s="1"/>
      <c r="F9028" s="1"/>
    </row>
    <row r="9029" spans="5:6">
      <c r="E9029" s="1"/>
      <c r="F9029" s="1"/>
    </row>
    <row r="9030" spans="5:6">
      <c r="E9030" s="1"/>
      <c r="F9030" s="1"/>
    </row>
    <row r="9031" spans="5:6">
      <c r="E9031" s="1"/>
      <c r="F9031" s="1"/>
    </row>
    <row r="9032" spans="5:6">
      <c r="E9032" s="1"/>
      <c r="F9032" s="1"/>
    </row>
    <row r="9033" spans="5:6">
      <c r="E9033" s="1"/>
      <c r="F9033" s="1"/>
    </row>
    <row r="9034" spans="5:6">
      <c r="E9034" s="1"/>
      <c r="F9034" s="1"/>
    </row>
    <row r="9035" spans="5:6">
      <c r="E9035" s="1"/>
      <c r="F9035" s="1"/>
    </row>
    <row r="9036" spans="5:6">
      <c r="E9036" s="1"/>
      <c r="F9036" s="1"/>
    </row>
    <row r="9037" spans="5:6">
      <c r="E9037" s="1"/>
      <c r="F9037" s="1"/>
    </row>
    <row r="9038" spans="5:6">
      <c r="E9038" s="1"/>
      <c r="F9038" s="1"/>
    </row>
    <row r="9039" spans="5:6">
      <c r="E9039" s="1"/>
      <c r="F9039" s="1"/>
    </row>
    <row r="9040" spans="5:6">
      <c r="E9040" s="1"/>
      <c r="F9040" s="1"/>
    </row>
    <row r="9041" spans="5:6">
      <c r="E9041" s="1"/>
      <c r="F9041" s="1"/>
    </row>
    <row r="9042" spans="5:6">
      <c r="E9042" s="1"/>
      <c r="F9042" s="1"/>
    </row>
    <row r="9043" spans="5:6">
      <c r="E9043" s="1"/>
      <c r="F9043" s="1"/>
    </row>
    <row r="9044" spans="5:6">
      <c r="E9044" s="1"/>
      <c r="F9044" s="1"/>
    </row>
    <row r="9045" spans="5:6">
      <c r="E9045" s="1"/>
      <c r="F9045" s="1"/>
    </row>
    <row r="9046" spans="5:6">
      <c r="E9046" s="1"/>
      <c r="F9046" s="1"/>
    </row>
    <row r="9047" spans="5:6">
      <c r="E9047" s="1"/>
      <c r="F9047" s="1"/>
    </row>
    <row r="9048" spans="5:6">
      <c r="E9048" s="1"/>
      <c r="F9048" s="1"/>
    </row>
    <row r="9049" spans="5:6">
      <c r="E9049" s="1"/>
      <c r="F9049" s="1"/>
    </row>
    <row r="9050" spans="5:6">
      <c r="E9050" s="1"/>
      <c r="F9050" s="1"/>
    </row>
    <row r="9051" spans="5:6">
      <c r="E9051" s="1"/>
      <c r="F9051" s="1"/>
    </row>
    <row r="9052" spans="5:6">
      <c r="E9052" s="1"/>
      <c r="F9052" s="1"/>
    </row>
    <row r="9053" spans="5:6">
      <c r="E9053" s="1"/>
      <c r="F9053" s="1"/>
    </row>
    <row r="9054" spans="5:6">
      <c r="E9054" s="1"/>
      <c r="F9054" s="1"/>
    </row>
    <row r="9055" spans="5:6">
      <c r="E9055" s="1"/>
      <c r="F9055" s="1"/>
    </row>
    <row r="9056" spans="5:6">
      <c r="E9056" s="1"/>
      <c r="F9056" s="1"/>
    </row>
    <row r="9057" spans="5:6">
      <c r="E9057" s="1"/>
      <c r="F9057" s="1"/>
    </row>
    <row r="9058" spans="5:6">
      <c r="E9058" s="1"/>
      <c r="F9058" s="1"/>
    </row>
    <row r="9059" spans="5:6">
      <c r="E9059" s="1"/>
      <c r="F9059" s="1"/>
    </row>
    <row r="9060" spans="5:6">
      <c r="E9060" s="1"/>
      <c r="F9060" s="1"/>
    </row>
    <row r="9061" spans="5:6">
      <c r="E9061" s="1"/>
      <c r="F9061" s="1"/>
    </row>
    <row r="9062" spans="5:6">
      <c r="E9062" s="1"/>
      <c r="F9062" s="1"/>
    </row>
    <row r="9063" spans="5:6">
      <c r="E9063" s="1"/>
      <c r="F9063" s="1"/>
    </row>
    <row r="9064" spans="5:6">
      <c r="E9064" s="1"/>
      <c r="F9064" s="1"/>
    </row>
    <row r="9065" spans="5:6">
      <c r="E9065" s="1"/>
      <c r="F9065" s="1"/>
    </row>
    <row r="9066" spans="5:6">
      <c r="E9066" s="1"/>
      <c r="F9066" s="1"/>
    </row>
    <row r="9067" spans="5:6">
      <c r="E9067" s="1"/>
      <c r="F9067" s="1"/>
    </row>
    <row r="9068" spans="5:6">
      <c r="E9068" s="1"/>
      <c r="F9068" s="1"/>
    </row>
    <row r="9069" spans="5:6">
      <c r="E9069" s="1"/>
      <c r="F9069" s="1"/>
    </row>
    <row r="9070" spans="5:6">
      <c r="E9070" s="1"/>
      <c r="F9070" s="1"/>
    </row>
    <row r="9071" spans="5:6">
      <c r="E9071" s="1"/>
      <c r="F9071" s="1"/>
    </row>
    <row r="9072" spans="5:6">
      <c r="E9072" s="1"/>
      <c r="F9072" s="1"/>
    </row>
    <row r="9073" spans="5:6">
      <c r="E9073" s="1"/>
      <c r="F9073" s="1"/>
    </row>
    <row r="9074" spans="5:6">
      <c r="E9074" s="1"/>
      <c r="F9074" s="1"/>
    </row>
    <row r="9075" spans="5:6">
      <c r="E9075" s="1"/>
      <c r="F9075" s="1"/>
    </row>
    <row r="9076" spans="5:6">
      <c r="E9076" s="1"/>
      <c r="F9076" s="1"/>
    </row>
    <row r="9077" spans="5:6">
      <c r="E9077" s="1"/>
      <c r="F9077" s="1"/>
    </row>
    <row r="9078" spans="5:6">
      <c r="E9078" s="1"/>
      <c r="F9078" s="1"/>
    </row>
    <row r="9079" spans="5:6">
      <c r="E9079" s="1"/>
      <c r="F9079" s="1"/>
    </row>
    <row r="9080" spans="5:6">
      <c r="E9080" s="1"/>
      <c r="F9080" s="1"/>
    </row>
    <row r="9081" spans="5:6">
      <c r="E9081" s="1"/>
      <c r="F9081" s="1"/>
    </row>
    <row r="9082" spans="5:6">
      <c r="E9082" s="1"/>
      <c r="F9082" s="1"/>
    </row>
    <row r="9083" spans="5:6">
      <c r="E9083" s="1"/>
      <c r="F9083" s="1"/>
    </row>
    <row r="9084" spans="5:6">
      <c r="E9084" s="1"/>
      <c r="F9084" s="1"/>
    </row>
    <row r="9085" spans="5:6">
      <c r="E9085" s="1"/>
      <c r="F9085" s="1"/>
    </row>
    <row r="9086" spans="5:6">
      <c r="E9086" s="1"/>
      <c r="F9086" s="1"/>
    </row>
    <row r="9087" spans="5:6">
      <c r="E9087" s="1"/>
      <c r="F9087" s="1"/>
    </row>
    <row r="9088" spans="5:6">
      <c r="E9088" s="1"/>
      <c r="F9088" s="1"/>
    </row>
    <row r="9089" spans="5:6">
      <c r="E9089" s="1"/>
      <c r="F9089" s="1"/>
    </row>
    <row r="9090" spans="5:6">
      <c r="E9090" s="1"/>
      <c r="F9090" s="1"/>
    </row>
    <row r="9091" spans="5:6">
      <c r="E9091" s="1"/>
      <c r="F9091" s="1"/>
    </row>
    <row r="9092" spans="5:6">
      <c r="E9092" s="1"/>
      <c r="F9092" s="1"/>
    </row>
    <row r="9093" spans="5:6">
      <c r="E9093" s="1"/>
      <c r="F9093" s="1"/>
    </row>
    <row r="9094" spans="5:6">
      <c r="E9094" s="1"/>
      <c r="F9094" s="1"/>
    </row>
    <row r="9095" spans="5:6">
      <c r="E9095" s="1"/>
      <c r="F9095" s="1"/>
    </row>
    <row r="9096" spans="5:6">
      <c r="E9096" s="1"/>
      <c r="F9096" s="1"/>
    </row>
    <row r="9097" spans="5:6">
      <c r="E9097" s="1"/>
      <c r="F9097" s="1"/>
    </row>
    <row r="9098" spans="5:6">
      <c r="E9098" s="1"/>
      <c r="F9098" s="1"/>
    </row>
    <row r="9099" spans="5:6">
      <c r="E9099" s="1"/>
      <c r="F9099" s="1"/>
    </row>
    <row r="9100" spans="5:6">
      <c r="E9100" s="1"/>
      <c r="F9100" s="1"/>
    </row>
    <row r="9101" spans="5:6">
      <c r="E9101" s="1"/>
      <c r="F9101" s="1"/>
    </row>
    <row r="9102" spans="5:6">
      <c r="E9102" s="1"/>
      <c r="F9102" s="1"/>
    </row>
    <row r="9103" spans="5:6">
      <c r="E9103" s="1"/>
      <c r="F9103" s="1"/>
    </row>
    <row r="9104" spans="5:6">
      <c r="E9104" s="1"/>
      <c r="F9104" s="1"/>
    </row>
    <row r="9105" spans="5:6">
      <c r="E9105" s="1"/>
      <c r="F9105" s="1"/>
    </row>
    <row r="9106" spans="5:6">
      <c r="E9106" s="1"/>
      <c r="F9106" s="1"/>
    </row>
    <row r="9107" spans="5:6">
      <c r="E9107" s="1"/>
      <c r="F9107" s="1"/>
    </row>
    <row r="9108" spans="5:6">
      <c r="E9108" s="1"/>
      <c r="F9108" s="1"/>
    </row>
    <row r="9109" spans="5:6">
      <c r="E9109" s="1"/>
      <c r="F9109" s="1"/>
    </row>
    <row r="9110" spans="5:6">
      <c r="E9110" s="1"/>
      <c r="F9110" s="1"/>
    </row>
    <row r="9111" spans="5:6">
      <c r="E9111" s="1"/>
      <c r="F9111" s="1"/>
    </row>
    <row r="9112" spans="5:6">
      <c r="E9112" s="1"/>
      <c r="F9112" s="1"/>
    </row>
    <row r="9113" spans="5:6">
      <c r="E9113" s="1"/>
      <c r="F9113" s="1"/>
    </row>
    <row r="9114" spans="5:6">
      <c r="E9114" s="1"/>
      <c r="F9114" s="1"/>
    </row>
    <row r="9115" spans="5:6">
      <c r="E9115" s="1"/>
      <c r="F9115" s="1"/>
    </row>
    <row r="9116" spans="5:6">
      <c r="E9116" s="1"/>
      <c r="F9116" s="1"/>
    </row>
    <row r="9117" spans="5:6">
      <c r="E9117" s="1"/>
      <c r="F9117" s="1"/>
    </row>
    <row r="9118" spans="5:6">
      <c r="E9118" s="1"/>
      <c r="F9118" s="1"/>
    </row>
    <row r="9119" spans="5:6">
      <c r="E9119" s="1"/>
      <c r="F9119" s="1"/>
    </row>
    <row r="9120" spans="5:6">
      <c r="E9120" s="1"/>
      <c r="F9120" s="1"/>
    </row>
    <row r="9121" spans="5:6">
      <c r="E9121" s="1"/>
      <c r="F9121" s="1"/>
    </row>
    <row r="9122" spans="5:6">
      <c r="E9122" s="1"/>
      <c r="F9122" s="1"/>
    </row>
    <row r="9123" spans="5:6">
      <c r="E9123" s="1"/>
      <c r="F9123" s="1"/>
    </row>
    <row r="9124" spans="5:6">
      <c r="E9124" s="1"/>
      <c r="F9124" s="1"/>
    </row>
    <row r="9125" spans="5:6">
      <c r="E9125" s="1"/>
      <c r="F9125" s="1"/>
    </row>
    <row r="9126" spans="5:6">
      <c r="E9126" s="1"/>
      <c r="F9126" s="1"/>
    </row>
    <row r="9127" spans="5:6">
      <c r="E9127" s="1"/>
      <c r="F9127" s="1"/>
    </row>
    <row r="9128" spans="5:6">
      <c r="E9128" s="1"/>
      <c r="F9128" s="1"/>
    </row>
    <row r="9129" spans="5:6">
      <c r="E9129" s="1"/>
      <c r="F9129" s="1"/>
    </row>
    <row r="9130" spans="5:6">
      <c r="E9130" s="1"/>
      <c r="F9130" s="1"/>
    </row>
    <row r="9131" spans="5:6">
      <c r="E9131" s="1"/>
      <c r="F9131" s="1"/>
    </row>
    <row r="9132" spans="5:6">
      <c r="E9132" s="1"/>
      <c r="F9132" s="1"/>
    </row>
    <row r="9133" spans="5:6">
      <c r="E9133" s="1"/>
      <c r="F9133" s="1"/>
    </row>
    <row r="9134" spans="5:6">
      <c r="E9134" s="1"/>
      <c r="F9134" s="1"/>
    </row>
    <row r="9135" spans="5:6">
      <c r="E9135" s="1"/>
      <c r="F9135" s="1"/>
    </row>
    <row r="9136" spans="5:6">
      <c r="E9136" s="1"/>
      <c r="F9136" s="1"/>
    </row>
    <row r="9137" spans="5:6">
      <c r="E9137" s="1"/>
      <c r="F9137" s="1"/>
    </row>
    <row r="9138" spans="5:6">
      <c r="E9138" s="1"/>
      <c r="F9138" s="1"/>
    </row>
    <row r="9139" spans="5:6">
      <c r="E9139" s="1"/>
      <c r="F9139" s="1"/>
    </row>
    <row r="9140" spans="5:6">
      <c r="E9140" s="1"/>
      <c r="F9140" s="1"/>
    </row>
    <row r="9141" spans="5:6">
      <c r="E9141" s="1"/>
      <c r="F9141" s="1"/>
    </row>
    <row r="9142" spans="5:6">
      <c r="E9142" s="1"/>
      <c r="F9142" s="1"/>
    </row>
    <row r="9143" spans="5:6">
      <c r="E9143" s="1"/>
      <c r="F9143" s="1"/>
    </row>
    <row r="9144" spans="5:6">
      <c r="E9144" s="1"/>
      <c r="F9144" s="1"/>
    </row>
    <row r="9145" spans="5:6">
      <c r="E9145" s="1"/>
      <c r="F9145" s="1"/>
    </row>
    <row r="9146" spans="5:6">
      <c r="E9146" s="1"/>
      <c r="F9146" s="1"/>
    </row>
    <row r="9147" spans="5:6">
      <c r="E9147" s="1"/>
      <c r="F9147" s="1"/>
    </row>
    <row r="9148" spans="5:6">
      <c r="E9148" s="1"/>
      <c r="F9148" s="1"/>
    </row>
    <row r="9149" spans="5:6">
      <c r="E9149" s="1"/>
      <c r="F9149" s="1"/>
    </row>
    <row r="9150" spans="5:6">
      <c r="E9150" s="1"/>
      <c r="F9150" s="1"/>
    </row>
    <row r="9151" spans="5:6">
      <c r="E9151" s="1"/>
      <c r="F9151" s="1"/>
    </row>
    <row r="9152" spans="5:6">
      <c r="E9152" s="1"/>
      <c r="F9152" s="1"/>
    </row>
    <row r="9153" spans="5:6">
      <c r="E9153" s="1"/>
      <c r="F9153" s="1"/>
    </row>
    <row r="9154" spans="5:6">
      <c r="E9154" s="1"/>
      <c r="F9154" s="1"/>
    </row>
    <row r="9155" spans="5:6">
      <c r="E9155" s="1"/>
      <c r="F9155" s="1"/>
    </row>
    <row r="9156" spans="5:6">
      <c r="E9156" s="1"/>
      <c r="F9156" s="1"/>
    </row>
    <row r="9157" spans="5:6">
      <c r="E9157" s="1"/>
      <c r="F9157" s="1"/>
    </row>
    <row r="9158" spans="5:6">
      <c r="E9158" s="1"/>
      <c r="F9158" s="1"/>
    </row>
    <row r="9159" spans="5:6">
      <c r="E9159" s="1"/>
      <c r="F9159" s="1"/>
    </row>
    <row r="9160" spans="5:6">
      <c r="E9160" s="1"/>
      <c r="F9160" s="1"/>
    </row>
    <row r="9161" spans="5:6">
      <c r="E9161" s="1"/>
      <c r="F9161" s="1"/>
    </row>
    <row r="9162" spans="5:6">
      <c r="E9162" s="1"/>
      <c r="F9162" s="1"/>
    </row>
    <row r="9163" spans="5:6">
      <c r="E9163" s="1"/>
      <c r="F9163" s="1"/>
    </row>
    <row r="9164" spans="5:6">
      <c r="E9164" s="1"/>
      <c r="F9164" s="1"/>
    </row>
    <row r="9165" spans="5:6">
      <c r="E9165" s="1"/>
      <c r="F9165" s="1"/>
    </row>
    <row r="9166" spans="5:6">
      <c r="E9166" s="1"/>
      <c r="F9166" s="1"/>
    </row>
    <row r="9167" spans="5:6">
      <c r="E9167" s="1"/>
      <c r="F9167" s="1"/>
    </row>
    <row r="9168" spans="5:6">
      <c r="E9168" s="1"/>
      <c r="F9168" s="1"/>
    </row>
    <row r="9169" spans="5:6">
      <c r="E9169" s="1"/>
      <c r="F9169" s="1"/>
    </row>
    <row r="9170" spans="5:6">
      <c r="E9170" s="1"/>
      <c r="F9170" s="1"/>
    </row>
    <row r="9171" spans="5:6">
      <c r="E9171" s="1"/>
      <c r="F9171" s="1"/>
    </row>
    <row r="9172" spans="5:6">
      <c r="E9172" s="1"/>
      <c r="F9172" s="1"/>
    </row>
    <row r="9173" spans="5:6">
      <c r="E9173" s="1"/>
      <c r="F9173" s="1"/>
    </row>
    <row r="9174" spans="5:6">
      <c r="E9174" s="1"/>
      <c r="F9174" s="1"/>
    </row>
    <row r="9175" spans="5:6">
      <c r="E9175" s="1"/>
      <c r="F9175" s="1"/>
    </row>
    <row r="9176" spans="5:6">
      <c r="E9176" s="1"/>
      <c r="F9176" s="1"/>
    </row>
    <row r="9177" spans="5:6">
      <c r="E9177" s="1"/>
      <c r="F9177" s="1"/>
    </row>
    <row r="9178" spans="5:6">
      <c r="E9178" s="1"/>
      <c r="F9178" s="1"/>
    </row>
    <row r="9179" spans="5:6">
      <c r="E9179" s="1"/>
      <c r="F9179" s="1"/>
    </row>
    <row r="9180" spans="5:6">
      <c r="E9180" s="1"/>
      <c r="F9180" s="1"/>
    </row>
    <row r="9181" spans="5:6">
      <c r="E9181" s="1"/>
      <c r="F9181" s="1"/>
    </row>
    <row r="9182" spans="5:6">
      <c r="E9182" s="1"/>
      <c r="F9182" s="1"/>
    </row>
    <row r="9183" spans="5:6">
      <c r="E9183" s="1"/>
      <c r="F9183" s="1"/>
    </row>
    <row r="9184" spans="5:6">
      <c r="E9184" s="1"/>
      <c r="F9184" s="1"/>
    </row>
    <row r="9185" spans="5:6">
      <c r="E9185" s="1"/>
      <c r="F9185" s="1"/>
    </row>
    <row r="9186" spans="5:6">
      <c r="E9186" s="1"/>
      <c r="F9186" s="1"/>
    </row>
    <row r="9187" spans="5:6">
      <c r="E9187" s="1"/>
      <c r="F9187" s="1"/>
    </row>
    <row r="9188" spans="5:6">
      <c r="E9188" s="1"/>
      <c r="F9188" s="1"/>
    </row>
    <row r="9189" spans="5:6">
      <c r="E9189" s="1"/>
      <c r="F9189" s="1"/>
    </row>
    <row r="9190" spans="5:6">
      <c r="E9190" s="1"/>
      <c r="F9190" s="1"/>
    </row>
    <row r="9191" spans="5:6">
      <c r="E9191" s="1"/>
      <c r="F9191" s="1"/>
    </row>
    <row r="9192" spans="5:6">
      <c r="E9192" s="1"/>
      <c r="F9192" s="1"/>
    </row>
    <row r="9193" spans="5:6">
      <c r="E9193" s="1"/>
      <c r="F9193" s="1"/>
    </row>
    <row r="9194" spans="5:6">
      <c r="E9194" s="1"/>
      <c r="F9194" s="1"/>
    </row>
    <row r="9195" spans="5:6">
      <c r="E9195" s="1"/>
      <c r="F9195" s="1"/>
    </row>
    <row r="9196" spans="5:6">
      <c r="E9196" s="1"/>
      <c r="F9196" s="1"/>
    </row>
    <row r="9197" spans="5:6">
      <c r="E9197" s="1"/>
      <c r="F9197" s="1"/>
    </row>
    <row r="9198" spans="5:6">
      <c r="E9198" s="1"/>
      <c r="F9198" s="1"/>
    </row>
    <row r="9199" spans="5:6">
      <c r="E9199" s="1"/>
      <c r="F9199" s="1"/>
    </row>
    <row r="9200" spans="5:6">
      <c r="E9200" s="1"/>
      <c r="F9200" s="1"/>
    </row>
    <row r="9201" spans="5:6">
      <c r="E9201" s="1"/>
      <c r="F9201" s="1"/>
    </row>
    <row r="9202" spans="5:6">
      <c r="E9202" s="1"/>
      <c r="F9202" s="1"/>
    </row>
    <row r="9203" spans="5:6">
      <c r="E9203" s="1"/>
      <c r="F9203" s="1"/>
    </row>
    <row r="9204" spans="5:6">
      <c r="E9204" s="1"/>
      <c r="F9204" s="1"/>
    </row>
    <row r="9205" spans="5:6">
      <c r="E9205" s="1"/>
      <c r="F9205" s="1"/>
    </row>
    <row r="9206" spans="5:6">
      <c r="E9206" s="1"/>
      <c r="F9206" s="1"/>
    </row>
    <row r="9207" spans="5:6">
      <c r="E9207" s="1"/>
      <c r="F9207" s="1"/>
    </row>
    <row r="9208" spans="5:6">
      <c r="E9208" s="1"/>
      <c r="F9208" s="1"/>
    </row>
    <row r="9209" spans="5:6">
      <c r="E9209" s="1"/>
      <c r="F9209" s="1"/>
    </row>
    <row r="9210" spans="5:6">
      <c r="E9210" s="1"/>
      <c r="F9210" s="1"/>
    </row>
    <row r="9211" spans="5:6">
      <c r="E9211" s="1"/>
      <c r="F9211" s="1"/>
    </row>
    <row r="9212" spans="5:6">
      <c r="E9212" s="1"/>
      <c r="F9212" s="1"/>
    </row>
    <row r="9213" spans="5:6">
      <c r="E9213" s="1"/>
      <c r="F9213" s="1"/>
    </row>
    <row r="9214" spans="5:6">
      <c r="E9214" s="1"/>
      <c r="F9214" s="1"/>
    </row>
    <row r="9215" spans="5:6">
      <c r="E9215" s="1"/>
      <c r="F9215" s="1"/>
    </row>
    <row r="9216" spans="5:6">
      <c r="E9216" s="1"/>
      <c r="F9216" s="1"/>
    </row>
    <row r="9217" spans="5:6">
      <c r="E9217" s="1"/>
      <c r="F9217" s="1"/>
    </row>
    <row r="9218" spans="5:6">
      <c r="E9218" s="1"/>
      <c r="F9218" s="1"/>
    </row>
    <row r="9219" spans="5:6">
      <c r="E9219" s="1"/>
      <c r="F9219" s="1"/>
    </row>
    <row r="9220" spans="5:6">
      <c r="E9220" s="1"/>
      <c r="F9220" s="1"/>
    </row>
    <row r="9221" spans="5:6">
      <c r="E9221" s="1"/>
      <c r="F9221" s="1"/>
    </row>
    <row r="9222" spans="5:6">
      <c r="E9222" s="1"/>
      <c r="F9222" s="1"/>
    </row>
    <row r="9223" spans="5:6">
      <c r="E9223" s="1"/>
      <c r="F9223" s="1"/>
    </row>
    <row r="9224" spans="5:6">
      <c r="E9224" s="1"/>
      <c r="F9224" s="1"/>
    </row>
    <row r="9225" spans="5:6">
      <c r="E9225" s="1"/>
      <c r="F9225" s="1"/>
    </row>
    <row r="9226" spans="5:6">
      <c r="E9226" s="1"/>
      <c r="F9226" s="1"/>
    </row>
    <row r="9227" spans="5:6">
      <c r="E9227" s="1"/>
      <c r="F9227" s="1"/>
    </row>
    <row r="9228" spans="5:6">
      <c r="E9228" s="1"/>
      <c r="F9228" s="1"/>
    </row>
    <row r="9229" spans="5:6">
      <c r="E9229" s="1"/>
      <c r="F9229" s="1"/>
    </row>
    <row r="9230" spans="5:6">
      <c r="E9230" s="1"/>
      <c r="F9230" s="1"/>
    </row>
    <row r="9231" spans="5:6">
      <c r="E9231" s="1"/>
      <c r="F9231" s="1"/>
    </row>
    <row r="9232" spans="5:6">
      <c r="E9232" s="1"/>
      <c r="F9232" s="1"/>
    </row>
    <row r="9233" spans="5:6">
      <c r="E9233" s="1"/>
      <c r="F9233" s="1"/>
    </row>
    <row r="9234" spans="5:6">
      <c r="E9234" s="1"/>
      <c r="F9234" s="1"/>
    </row>
    <row r="9235" spans="5:6">
      <c r="E9235" s="1"/>
      <c r="F9235" s="1"/>
    </row>
    <row r="9236" spans="5:6">
      <c r="E9236" s="1"/>
      <c r="F9236" s="1"/>
    </row>
    <row r="9237" spans="5:6">
      <c r="E9237" s="1"/>
      <c r="F9237" s="1"/>
    </row>
    <row r="9238" spans="5:6">
      <c r="E9238" s="1"/>
      <c r="F9238" s="1"/>
    </row>
    <row r="9239" spans="5:6">
      <c r="E9239" s="1"/>
      <c r="F9239" s="1"/>
    </row>
    <row r="9240" spans="5:6">
      <c r="E9240" s="1"/>
      <c r="F9240" s="1"/>
    </row>
    <row r="9241" spans="5:6">
      <c r="E9241" s="1"/>
      <c r="F9241" s="1"/>
    </row>
    <row r="9242" spans="5:6">
      <c r="E9242" s="1"/>
      <c r="F9242" s="1"/>
    </row>
    <row r="9243" spans="5:6">
      <c r="E9243" s="1"/>
      <c r="F9243" s="1"/>
    </row>
    <row r="9244" spans="5:6">
      <c r="E9244" s="1"/>
      <c r="F9244" s="1"/>
    </row>
    <row r="9245" spans="5:6">
      <c r="E9245" s="1"/>
      <c r="F9245" s="1"/>
    </row>
    <row r="9246" spans="5:6">
      <c r="E9246" s="1"/>
      <c r="F9246" s="1"/>
    </row>
    <row r="9247" spans="5:6">
      <c r="E9247" s="1"/>
      <c r="F9247" s="1"/>
    </row>
    <row r="9248" spans="5:6">
      <c r="E9248" s="1"/>
      <c r="F9248" s="1"/>
    </row>
    <row r="9249" spans="5:6">
      <c r="E9249" s="1"/>
      <c r="F9249" s="1"/>
    </row>
    <row r="9250" spans="5:6">
      <c r="E9250" s="1"/>
      <c r="F9250" s="1"/>
    </row>
    <row r="9251" spans="5:6">
      <c r="E9251" s="1"/>
      <c r="F9251" s="1"/>
    </row>
    <row r="9252" spans="5:6">
      <c r="E9252" s="1"/>
      <c r="F9252" s="1"/>
    </row>
    <row r="9253" spans="5:6">
      <c r="E9253" s="1"/>
      <c r="F9253" s="1"/>
    </row>
    <row r="9254" spans="5:6">
      <c r="E9254" s="1"/>
      <c r="F9254" s="1"/>
    </row>
    <row r="9255" spans="5:6">
      <c r="E9255" s="1"/>
      <c r="F9255" s="1"/>
    </row>
    <row r="9256" spans="5:6">
      <c r="E9256" s="1"/>
      <c r="F9256" s="1"/>
    </row>
    <row r="9257" spans="5:6">
      <c r="E9257" s="1"/>
      <c r="F9257" s="1"/>
    </row>
    <row r="9258" spans="5:6">
      <c r="E9258" s="1"/>
      <c r="F9258" s="1"/>
    </row>
    <row r="9259" spans="5:6">
      <c r="E9259" s="1"/>
      <c r="F9259" s="1"/>
    </row>
    <row r="9260" spans="5:6">
      <c r="E9260" s="1"/>
      <c r="F9260" s="1"/>
    </row>
    <row r="9261" spans="5:6">
      <c r="E9261" s="1"/>
      <c r="F9261" s="1"/>
    </row>
    <row r="9262" spans="5:6">
      <c r="E9262" s="1"/>
      <c r="F9262" s="1"/>
    </row>
    <row r="9263" spans="5:6">
      <c r="E9263" s="1"/>
      <c r="F9263" s="1"/>
    </row>
    <row r="9264" spans="5:6">
      <c r="E9264" s="1"/>
      <c r="F9264" s="1"/>
    </row>
    <row r="9265" spans="5:6">
      <c r="E9265" s="1"/>
      <c r="F9265" s="1"/>
    </row>
    <row r="9266" spans="5:6">
      <c r="E9266" s="1"/>
      <c r="F9266" s="1"/>
    </row>
    <row r="9267" spans="5:6">
      <c r="E9267" s="1"/>
      <c r="F9267" s="1"/>
    </row>
    <row r="9268" spans="5:6">
      <c r="E9268" s="1"/>
      <c r="F9268" s="1"/>
    </row>
    <row r="9269" spans="5:6">
      <c r="E9269" s="1"/>
      <c r="F9269" s="1"/>
    </row>
    <row r="9270" spans="5:6">
      <c r="E9270" s="1"/>
      <c r="F9270" s="1"/>
    </row>
    <row r="9271" spans="5:6">
      <c r="E9271" s="1"/>
      <c r="F9271" s="1"/>
    </row>
    <row r="9272" spans="5:6">
      <c r="E9272" s="1"/>
      <c r="F9272" s="1"/>
    </row>
    <row r="9273" spans="5:6">
      <c r="E9273" s="1"/>
      <c r="F9273" s="1"/>
    </row>
    <row r="9274" spans="5:6">
      <c r="E9274" s="1"/>
      <c r="F9274" s="1"/>
    </row>
    <row r="9275" spans="5:6">
      <c r="E9275" s="1"/>
      <c r="F9275" s="1"/>
    </row>
    <row r="9276" spans="5:6">
      <c r="E9276" s="1"/>
      <c r="F9276" s="1"/>
    </row>
    <row r="9277" spans="5:6">
      <c r="E9277" s="1"/>
      <c r="F9277" s="1"/>
    </row>
    <row r="9278" spans="5:6">
      <c r="E9278" s="1"/>
      <c r="F9278" s="1"/>
    </row>
    <row r="9279" spans="5:6">
      <c r="E9279" s="1"/>
      <c r="F9279" s="1"/>
    </row>
    <row r="9280" spans="5:6">
      <c r="E9280" s="1"/>
      <c r="F9280" s="1"/>
    </row>
    <row r="9281" spans="5:6">
      <c r="E9281" s="1"/>
      <c r="F9281" s="1"/>
    </row>
    <row r="9282" spans="5:6">
      <c r="E9282" s="1"/>
      <c r="F9282" s="1"/>
    </row>
    <row r="9283" spans="5:6">
      <c r="E9283" s="1"/>
      <c r="F9283" s="1"/>
    </row>
    <row r="9284" spans="5:6">
      <c r="E9284" s="1"/>
      <c r="F9284" s="1"/>
    </row>
    <row r="9285" spans="5:6">
      <c r="E9285" s="1"/>
      <c r="F9285" s="1"/>
    </row>
    <row r="9286" spans="5:6">
      <c r="E9286" s="1"/>
      <c r="F9286" s="1"/>
    </row>
    <row r="9287" spans="5:6">
      <c r="E9287" s="1"/>
      <c r="F9287" s="1"/>
    </row>
    <row r="9288" spans="5:6">
      <c r="E9288" s="1"/>
      <c r="F9288" s="1"/>
    </row>
    <row r="9289" spans="5:6">
      <c r="E9289" s="1"/>
      <c r="F9289" s="1"/>
    </row>
    <row r="9290" spans="5:6">
      <c r="E9290" s="1"/>
      <c r="F9290" s="1"/>
    </row>
    <row r="9291" spans="5:6">
      <c r="E9291" s="1"/>
      <c r="F9291" s="1"/>
    </row>
    <row r="9292" spans="5:6">
      <c r="E9292" s="1"/>
      <c r="F9292" s="1"/>
    </row>
    <row r="9293" spans="5:6">
      <c r="E9293" s="1"/>
      <c r="F9293" s="1"/>
    </row>
    <row r="9294" spans="5:6">
      <c r="E9294" s="1"/>
      <c r="F9294" s="1"/>
    </row>
    <row r="9295" spans="5:6">
      <c r="E9295" s="1"/>
      <c r="F9295" s="1"/>
    </row>
    <row r="9296" spans="5:6">
      <c r="E9296" s="1"/>
      <c r="F9296" s="1"/>
    </row>
    <row r="9297" spans="5:6">
      <c r="E9297" s="1"/>
      <c r="F9297" s="1"/>
    </row>
    <row r="9298" spans="5:6">
      <c r="E9298" s="1"/>
      <c r="F9298" s="1"/>
    </row>
    <row r="9299" spans="5:6">
      <c r="E9299" s="1"/>
      <c r="F9299" s="1"/>
    </row>
    <row r="9300" spans="5:6">
      <c r="E9300" s="1"/>
      <c r="F9300" s="1"/>
    </row>
    <row r="9301" spans="5:6">
      <c r="E9301" s="1"/>
      <c r="F9301" s="1"/>
    </row>
    <row r="9302" spans="5:6">
      <c r="E9302" s="1"/>
      <c r="F9302" s="1"/>
    </row>
    <row r="9303" spans="5:6">
      <c r="E9303" s="1"/>
      <c r="F9303" s="1"/>
    </row>
    <row r="9304" spans="5:6">
      <c r="E9304" s="1"/>
      <c r="F9304" s="1"/>
    </row>
    <row r="9305" spans="5:6">
      <c r="E9305" s="1"/>
      <c r="F9305" s="1"/>
    </row>
    <row r="9306" spans="5:6">
      <c r="E9306" s="1"/>
      <c r="F9306" s="1"/>
    </row>
    <row r="9307" spans="5:6">
      <c r="E9307" s="1"/>
      <c r="F9307" s="1"/>
    </row>
    <row r="9308" spans="5:6">
      <c r="E9308" s="1"/>
      <c r="F9308" s="1"/>
    </row>
    <row r="9309" spans="5:6">
      <c r="E9309" s="1"/>
      <c r="F9309" s="1"/>
    </row>
    <row r="9310" spans="5:6">
      <c r="E9310" s="1"/>
      <c r="F9310" s="1"/>
    </row>
    <row r="9311" spans="5:6">
      <c r="E9311" s="1"/>
      <c r="F9311" s="1"/>
    </row>
    <row r="9312" spans="5:6">
      <c r="E9312" s="1"/>
      <c r="F9312" s="1"/>
    </row>
    <row r="9313" spans="5:6">
      <c r="E9313" s="1"/>
      <c r="F9313" s="1"/>
    </row>
    <row r="9314" spans="5:6">
      <c r="E9314" s="1"/>
      <c r="F9314" s="1"/>
    </row>
    <row r="9315" spans="5:6">
      <c r="E9315" s="1"/>
      <c r="F9315" s="1"/>
    </row>
    <row r="9316" spans="5:6">
      <c r="E9316" s="1"/>
      <c r="F9316" s="1"/>
    </row>
    <row r="9317" spans="5:6">
      <c r="E9317" s="1"/>
      <c r="F9317" s="1"/>
    </row>
    <row r="9318" spans="5:6">
      <c r="E9318" s="1"/>
      <c r="F9318" s="1"/>
    </row>
    <row r="9319" spans="5:6">
      <c r="E9319" s="1"/>
      <c r="F9319" s="1"/>
    </row>
    <row r="9320" spans="5:6">
      <c r="E9320" s="1"/>
      <c r="F9320" s="1"/>
    </row>
    <row r="9321" spans="5:6">
      <c r="E9321" s="1"/>
      <c r="F9321" s="1"/>
    </row>
    <row r="9322" spans="5:6">
      <c r="E9322" s="1"/>
      <c r="F9322" s="1"/>
    </row>
    <row r="9323" spans="5:6">
      <c r="E9323" s="1"/>
      <c r="F9323" s="1"/>
    </row>
    <row r="9324" spans="5:6">
      <c r="E9324" s="1"/>
      <c r="F9324" s="1"/>
    </row>
    <row r="9325" spans="5:6">
      <c r="E9325" s="1"/>
      <c r="F9325" s="1"/>
    </row>
    <row r="9326" spans="5:6">
      <c r="E9326" s="1"/>
      <c r="F9326" s="1"/>
    </row>
    <row r="9327" spans="5:6">
      <c r="E9327" s="1"/>
      <c r="F9327" s="1"/>
    </row>
    <row r="9328" spans="5:6">
      <c r="E9328" s="1"/>
      <c r="F9328" s="1"/>
    </row>
    <row r="9329" spans="5:6">
      <c r="E9329" s="1"/>
      <c r="F9329" s="1"/>
    </row>
    <row r="9330" spans="5:6">
      <c r="E9330" s="1"/>
      <c r="F9330" s="1"/>
    </row>
    <row r="9331" spans="5:6">
      <c r="E9331" s="1"/>
      <c r="F9331" s="1"/>
    </row>
    <row r="9332" spans="5:6">
      <c r="E9332" s="1"/>
      <c r="F9332" s="1"/>
    </row>
    <row r="9333" spans="5:6">
      <c r="E9333" s="1"/>
      <c r="F9333" s="1"/>
    </row>
    <row r="9334" spans="5:6">
      <c r="E9334" s="1"/>
      <c r="F9334" s="1"/>
    </row>
    <row r="9335" spans="5:6">
      <c r="E9335" s="1"/>
      <c r="F9335" s="1"/>
    </row>
    <row r="9336" spans="5:6">
      <c r="E9336" s="1"/>
      <c r="F9336" s="1"/>
    </row>
    <row r="9337" spans="5:6">
      <c r="E9337" s="1"/>
      <c r="F9337" s="1"/>
    </row>
    <row r="9338" spans="5:6">
      <c r="E9338" s="1"/>
      <c r="F9338" s="1"/>
    </row>
    <row r="9339" spans="5:6">
      <c r="E9339" s="1"/>
      <c r="F9339" s="1"/>
    </row>
    <row r="9340" spans="5:6">
      <c r="E9340" s="1"/>
      <c r="F9340" s="1"/>
    </row>
    <row r="9341" spans="5:6">
      <c r="E9341" s="1"/>
      <c r="F9341" s="1"/>
    </row>
    <row r="9342" spans="5:6">
      <c r="E9342" s="1"/>
      <c r="F9342" s="1"/>
    </row>
    <row r="9343" spans="5:6">
      <c r="E9343" s="1"/>
      <c r="F9343" s="1"/>
    </row>
    <row r="9344" spans="5:6">
      <c r="E9344" s="1"/>
      <c r="F9344" s="1"/>
    </row>
    <row r="9345" spans="5:6">
      <c r="E9345" s="1"/>
      <c r="F9345" s="1"/>
    </row>
    <row r="9346" spans="5:6">
      <c r="E9346" s="1"/>
      <c r="F9346" s="1"/>
    </row>
    <row r="9347" spans="5:6">
      <c r="E9347" s="1"/>
      <c r="F9347" s="1"/>
    </row>
    <row r="9348" spans="5:6">
      <c r="E9348" s="1"/>
      <c r="F9348" s="1"/>
    </row>
    <row r="9349" spans="5:6">
      <c r="E9349" s="1"/>
      <c r="F9349" s="1"/>
    </row>
    <row r="9350" spans="5:6">
      <c r="E9350" s="1"/>
      <c r="F9350" s="1"/>
    </row>
    <row r="9351" spans="5:6">
      <c r="E9351" s="1"/>
      <c r="F9351" s="1"/>
    </row>
    <row r="9352" spans="5:6">
      <c r="E9352" s="1"/>
      <c r="F9352" s="1"/>
    </row>
    <row r="9353" spans="5:6">
      <c r="E9353" s="1"/>
      <c r="F9353" s="1"/>
    </row>
    <row r="9354" spans="5:6">
      <c r="E9354" s="1"/>
      <c r="F9354" s="1"/>
    </row>
    <row r="9355" spans="5:6">
      <c r="E9355" s="1"/>
      <c r="F9355" s="1"/>
    </row>
    <row r="9356" spans="5:6">
      <c r="E9356" s="1"/>
      <c r="F9356" s="1"/>
    </row>
    <row r="9357" spans="5:6">
      <c r="E9357" s="1"/>
      <c r="F9357" s="1"/>
    </row>
    <row r="9358" spans="5:6">
      <c r="E9358" s="1"/>
      <c r="F9358" s="1"/>
    </row>
    <row r="9359" spans="5:6">
      <c r="E9359" s="1"/>
      <c r="F9359" s="1"/>
    </row>
    <row r="9360" spans="5:6">
      <c r="E9360" s="1"/>
      <c r="F9360" s="1"/>
    </row>
    <row r="9361" spans="5:6">
      <c r="E9361" s="1"/>
      <c r="F9361" s="1"/>
    </row>
    <row r="9362" spans="5:6">
      <c r="E9362" s="1"/>
      <c r="F9362" s="1"/>
    </row>
    <row r="9363" spans="5:6">
      <c r="E9363" s="1"/>
      <c r="F9363" s="1"/>
    </row>
    <row r="9364" spans="5:6">
      <c r="E9364" s="1"/>
      <c r="F9364" s="1"/>
    </row>
    <row r="9365" spans="5:6">
      <c r="E9365" s="1"/>
      <c r="F9365" s="1"/>
    </row>
    <row r="9366" spans="5:6">
      <c r="E9366" s="1"/>
      <c r="F9366" s="1"/>
    </row>
    <row r="9367" spans="5:6">
      <c r="E9367" s="1"/>
      <c r="F9367" s="1"/>
    </row>
    <row r="9368" spans="5:6">
      <c r="E9368" s="1"/>
      <c r="F9368" s="1"/>
    </row>
    <row r="9369" spans="5:6">
      <c r="E9369" s="1"/>
      <c r="F9369" s="1"/>
    </row>
    <row r="9370" spans="5:6">
      <c r="E9370" s="1"/>
      <c r="F9370" s="1"/>
    </row>
    <row r="9371" spans="5:6">
      <c r="E9371" s="1"/>
      <c r="F9371" s="1"/>
    </row>
    <row r="9372" spans="5:6">
      <c r="E9372" s="1"/>
      <c r="F9372" s="1"/>
    </row>
    <row r="9373" spans="5:6">
      <c r="E9373" s="1"/>
      <c r="F9373" s="1"/>
    </row>
    <row r="9374" spans="5:6">
      <c r="E9374" s="1"/>
      <c r="F9374" s="1"/>
    </row>
    <row r="9375" spans="5:6">
      <c r="E9375" s="1"/>
      <c r="F9375" s="1"/>
    </row>
    <row r="9376" spans="5:6">
      <c r="E9376" s="1"/>
      <c r="F9376" s="1"/>
    </row>
    <row r="9377" spans="5:6">
      <c r="E9377" s="1"/>
      <c r="F9377" s="1"/>
    </row>
    <row r="9378" spans="5:6">
      <c r="E9378" s="1"/>
      <c r="F9378" s="1"/>
    </row>
    <row r="9379" spans="5:6">
      <c r="E9379" s="1"/>
      <c r="F9379" s="1"/>
    </row>
    <row r="9380" spans="5:6">
      <c r="E9380" s="1"/>
      <c r="F9380" s="1"/>
    </row>
    <row r="9381" spans="5:6">
      <c r="E9381" s="1"/>
      <c r="F9381" s="1"/>
    </row>
    <row r="9382" spans="5:6">
      <c r="E9382" s="1"/>
      <c r="F9382" s="1"/>
    </row>
    <row r="9383" spans="5:6">
      <c r="E9383" s="1"/>
      <c r="F9383" s="1"/>
    </row>
    <row r="9384" spans="5:6">
      <c r="E9384" s="1"/>
      <c r="F9384" s="1"/>
    </row>
    <row r="9385" spans="5:6">
      <c r="E9385" s="1"/>
      <c r="F9385" s="1"/>
    </row>
    <row r="9386" spans="5:6">
      <c r="E9386" s="1"/>
      <c r="F9386" s="1"/>
    </row>
    <row r="9387" spans="5:6">
      <c r="E9387" s="1"/>
      <c r="F9387" s="1"/>
    </row>
    <row r="9388" spans="5:6">
      <c r="E9388" s="1"/>
      <c r="F9388" s="1"/>
    </row>
    <row r="9389" spans="5:6">
      <c r="E9389" s="1"/>
      <c r="F9389" s="1"/>
    </row>
    <row r="9390" spans="5:6">
      <c r="E9390" s="1"/>
      <c r="F9390" s="1"/>
    </row>
    <row r="9391" spans="5:6">
      <c r="E9391" s="1"/>
      <c r="F9391" s="1"/>
    </row>
    <row r="9392" spans="5:6">
      <c r="E9392" s="1"/>
      <c r="F9392" s="1"/>
    </row>
    <row r="9393" spans="5:6">
      <c r="E9393" s="1"/>
      <c r="F9393" s="1"/>
    </row>
    <row r="9394" spans="5:6">
      <c r="E9394" s="1"/>
      <c r="F9394" s="1"/>
    </row>
    <row r="9395" spans="5:6">
      <c r="E9395" s="1"/>
      <c r="F9395" s="1"/>
    </row>
    <row r="9396" spans="5:6">
      <c r="E9396" s="1"/>
      <c r="F9396" s="1"/>
    </row>
    <row r="9397" spans="5:6">
      <c r="E9397" s="1"/>
      <c r="F9397" s="1"/>
    </row>
    <row r="9398" spans="5:6">
      <c r="E9398" s="1"/>
      <c r="F9398" s="1"/>
    </row>
    <row r="9399" spans="5:6">
      <c r="E9399" s="1"/>
      <c r="F9399" s="1"/>
    </row>
    <row r="9400" spans="5:6">
      <c r="E9400" s="1"/>
      <c r="F9400" s="1"/>
    </row>
    <row r="9401" spans="5:6">
      <c r="E9401" s="1"/>
      <c r="F9401" s="1"/>
    </row>
    <row r="9402" spans="5:6">
      <c r="E9402" s="1"/>
      <c r="F9402" s="1"/>
    </row>
    <row r="9403" spans="5:6">
      <c r="E9403" s="1"/>
      <c r="F9403" s="1"/>
    </row>
    <row r="9404" spans="5:6">
      <c r="E9404" s="1"/>
      <c r="F9404" s="1"/>
    </row>
    <row r="9405" spans="5:6">
      <c r="E9405" s="1"/>
      <c r="F9405" s="1"/>
    </row>
    <row r="9406" spans="5:6">
      <c r="E9406" s="1"/>
      <c r="F9406" s="1"/>
    </row>
    <row r="9407" spans="5:6">
      <c r="E9407" s="1"/>
      <c r="F9407" s="1"/>
    </row>
    <row r="9408" spans="5:6">
      <c r="E9408" s="1"/>
      <c r="F9408" s="1"/>
    </row>
    <row r="9409" spans="5:6">
      <c r="E9409" s="1"/>
      <c r="F9409" s="1"/>
    </row>
    <row r="9410" spans="5:6">
      <c r="E9410" s="1"/>
      <c r="F9410" s="1"/>
    </row>
    <row r="9411" spans="5:6">
      <c r="E9411" s="1"/>
      <c r="F9411" s="1"/>
    </row>
    <row r="9412" spans="5:6">
      <c r="E9412" s="1"/>
      <c r="F9412" s="1"/>
    </row>
    <row r="9413" spans="5:6">
      <c r="E9413" s="1"/>
      <c r="F9413" s="1"/>
    </row>
    <row r="9414" spans="5:6">
      <c r="E9414" s="1"/>
      <c r="F9414" s="1"/>
    </row>
    <row r="9415" spans="5:6">
      <c r="E9415" s="1"/>
      <c r="F9415" s="1"/>
    </row>
    <row r="9416" spans="5:6">
      <c r="E9416" s="1"/>
      <c r="F9416" s="1"/>
    </row>
    <row r="9417" spans="5:6">
      <c r="E9417" s="1"/>
      <c r="F9417" s="1"/>
    </row>
    <row r="9418" spans="5:6">
      <c r="E9418" s="1"/>
      <c r="F9418" s="1"/>
    </row>
    <row r="9419" spans="5:6">
      <c r="E9419" s="1"/>
      <c r="F9419" s="1"/>
    </row>
    <row r="9420" spans="5:6">
      <c r="E9420" s="1"/>
      <c r="F9420" s="1"/>
    </row>
    <row r="9421" spans="5:6">
      <c r="E9421" s="1"/>
      <c r="F9421" s="1"/>
    </row>
    <row r="9422" spans="5:6">
      <c r="E9422" s="1"/>
      <c r="F9422" s="1"/>
    </row>
    <row r="9423" spans="5:6">
      <c r="E9423" s="1"/>
      <c r="F9423" s="1"/>
    </row>
    <row r="9424" spans="5:6">
      <c r="E9424" s="1"/>
      <c r="F9424" s="1"/>
    </row>
    <row r="9425" spans="5:6">
      <c r="E9425" s="1"/>
      <c r="F9425" s="1"/>
    </row>
    <row r="9426" spans="5:6">
      <c r="E9426" s="1"/>
      <c r="F9426" s="1"/>
    </row>
    <row r="9427" spans="5:6">
      <c r="E9427" s="1"/>
      <c r="F9427" s="1"/>
    </row>
    <row r="9428" spans="5:6">
      <c r="E9428" s="1"/>
      <c r="F9428" s="1"/>
    </row>
    <row r="9429" spans="5:6">
      <c r="E9429" s="1"/>
      <c r="F9429" s="1"/>
    </row>
    <row r="9430" spans="5:6">
      <c r="E9430" s="1"/>
      <c r="F9430" s="1"/>
    </row>
    <row r="9431" spans="5:6">
      <c r="E9431" s="1"/>
      <c r="F9431" s="1"/>
    </row>
    <row r="9432" spans="5:6">
      <c r="E9432" s="1"/>
      <c r="F9432" s="1"/>
    </row>
    <row r="9433" spans="5:6">
      <c r="E9433" s="1"/>
      <c r="F9433" s="1"/>
    </row>
    <row r="9434" spans="5:6">
      <c r="E9434" s="1"/>
      <c r="F9434" s="1"/>
    </row>
    <row r="9435" spans="5:6">
      <c r="E9435" s="1"/>
      <c r="F9435" s="1"/>
    </row>
    <row r="9436" spans="5:6">
      <c r="E9436" s="1"/>
      <c r="F9436" s="1"/>
    </row>
    <row r="9437" spans="5:6">
      <c r="E9437" s="1"/>
      <c r="F9437" s="1"/>
    </row>
    <row r="9438" spans="5:6">
      <c r="E9438" s="1"/>
      <c r="F9438" s="1"/>
    </row>
    <row r="9439" spans="5:6">
      <c r="E9439" s="1"/>
      <c r="F9439" s="1"/>
    </row>
    <row r="9440" spans="5:6">
      <c r="E9440" s="1"/>
      <c r="F9440" s="1"/>
    </row>
    <row r="9441" spans="5:6">
      <c r="E9441" s="1"/>
      <c r="F9441" s="1"/>
    </row>
    <row r="9442" spans="5:6">
      <c r="E9442" s="1"/>
      <c r="F9442" s="1"/>
    </row>
    <row r="9443" spans="5:6">
      <c r="E9443" s="1"/>
      <c r="F9443" s="1"/>
    </row>
    <row r="9444" spans="5:6">
      <c r="E9444" s="1"/>
      <c r="F9444" s="1"/>
    </row>
    <row r="9445" spans="5:6">
      <c r="E9445" s="1"/>
      <c r="F9445" s="1"/>
    </row>
    <row r="9446" spans="5:6">
      <c r="E9446" s="1"/>
      <c r="F9446" s="1"/>
    </row>
    <row r="9447" spans="5:6">
      <c r="E9447" s="1"/>
      <c r="F9447" s="1"/>
    </row>
    <row r="9448" spans="5:6">
      <c r="E9448" s="1"/>
      <c r="F9448" s="1"/>
    </row>
    <row r="9449" spans="5:6">
      <c r="E9449" s="1"/>
      <c r="F9449" s="1"/>
    </row>
    <row r="9450" spans="5:6">
      <c r="E9450" s="1"/>
      <c r="F9450" s="1"/>
    </row>
    <row r="9451" spans="5:6">
      <c r="E9451" s="1"/>
      <c r="F9451" s="1"/>
    </row>
    <row r="9452" spans="5:6">
      <c r="E9452" s="1"/>
      <c r="F9452" s="1"/>
    </row>
    <row r="9453" spans="5:6">
      <c r="E9453" s="1"/>
      <c r="F9453" s="1"/>
    </row>
    <row r="9454" spans="5:6">
      <c r="E9454" s="1"/>
      <c r="F9454" s="1"/>
    </row>
    <row r="9455" spans="5:6">
      <c r="E9455" s="1"/>
      <c r="F9455" s="1"/>
    </row>
    <row r="9456" spans="5:6">
      <c r="E9456" s="1"/>
      <c r="F9456" s="1"/>
    </row>
    <row r="9457" spans="5:6">
      <c r="E9457" s="1"/>
      <c r="F9457" s="1"/>
    </row>
    <row r="9458" spans="5:6">
      <c r="E9458" s="1"/>
      <c r="F9458" s="1"/>
    </row>
    <row r="9459" spans="5:6">
      <c r="E9459" s="1"/>
      <c r="F9459" s="1"/>
    </row>
    <row r="9460" spans="5:6">
      <c r="E9460" s="1"/>
      <c r="F9460" s="1"/>
    </row>
    <row r="9461" spans="5:6">
      <c r="E9461" s="1"/>
      <c r="F9461" s="1"/>
    </row>
    <row r="9462" spans="5:6">
      <c r="E9462" s="1"/>
      <c r="F9462" s="1"/>
    </row>
    <row r="9463" spans="5:6">
      <c r="E9463" s="1"/>
      <c r="F9463" s="1"/>
    </row>
    <row r="9464" spans="5:6">
      <c r="E9464" s="1"/>
      <c r="F9464" s="1"/>
    </row>
    <row r="9465" spans="5:6">
      <c r="E9465" s="1"/>
      <c r="F9465" s="1"/>
    </row>
    <row r="9466" spans="5:6">
      <c r="E9466" s="1"/>
      <c r="F9466" s="1"/>
    </row>
    <row r="9467" spans="5:6">
      <c r="E9467" s="1"/>
      <c r="F9467" s="1"/>
    </row>
    <row r="9468" spans="5:6">
      <c r="E9468" s="1"/>
      <c r="F9468" s="1"/>
    </row>
    <row r="9469" spans="5:6">
      <c r="E9469" s="1"/>
      <c r="F9469" s="1"/>
    </row>
    <row r="9470" spans="5:6">
      <c r="E9470" s="1"/>
      <c r="F9470" s="1"/>
    </row>
    <row r="9471" spans="5:6">
      <c r="E9471" s="1"/>
      <c r="F9471" s="1"/>
    </row>
    <row r="9472" spans="5:6">
      <c r="E9472" s="1"/>
      <c r="F9472" s="1"/>
    </row>
    <row r="9473" spans="5:6">
      <c r="E9473" s="1"/>
      <c r="F9473" s="1"/>
    </row>
    <row r="9474" spans="5:6">
      <c r="E9474" s="1"/>
      <c r="F9474" s="1"/>
    </row>
    <row r="9475" spans="5:6">
      <c r="E9475" s="1"/>
      <c r="F9475" s="1"/>
    </row>
    <row r="9476" spans="5:6">
      <c r="E9476" s="1"/>
      <c r="F9476" s="1"/>
    </row>
    <row r="9477" spans="5:6">
      <c r="E9477" s="1"/>
      <c r="F9477" s="1"/>
    </row>
    <row r="9478" spans="5:6">
      <c r="E9478" s="1"/>
      <c r="F9478" s="1"/>
    </row>
    <row r="9479" spans="5:6">
      <c r="E9479" s="1"/>
      <c r="F9479" s="1"/>
    </row>
    <row r="9480" spans="5:6">
      <c r="E9480" s="1"/>
      <c r="F9480" s="1"/>
    </row>
    <row r="9481" spans="5:6">
      <c r="E9481" s="1"/>
      <c r="F9481" s="1"/>
    </row>
    <row r="9482" spans="5:6">
      <c r="E9482" s="1"/>
      <c r="F9482" s="1"/>
    </row>
    <row r="9483" spans="5:6">
      <c r="E9483" s="1"/>
      <c r="F9483" s="1"/>
    </row>
    <row r="9484" spans="5:6">
      <c r="E9484" s="1"/>
      <c r="F9484" s="1"/>
    </row>
    <row r="9485" spans="5:6">
      <c r="E9485" s="1"/>
      <c r="F9485" s="1"/>
    </row>
    <row r="9486" spans="5:6">
      <c r="E9486" s="1"/>
      <c r="F9486" s="1"/>
    </row>
    <row r="9487" spans="5:6">
      <c r="E9487" s="1"/>
      <c r="F9487" s="1"/>
    </row>
    <row r="9488" spans="5:6">
      <c r="E9488" s="1"/>
      <c r="F9488" s="1"/>
    </row>
    <row r="9489" spans="5:6">
      <c r="E9489" s="1"/>
      <c r="F9489" s="1"/>
    </row>
    <row r="9490" spans="5:6">
      <c r="E9490" s="1"/>
      <c r="F9490" s="1"/>
    </row>
    <row r="9491" spans="5:6">
      <c r="E9491" s="1"/>
      <c r="F9491" s="1"/>
    </row>
    <row r="9492" spans="5:6">
      <c r="E9492" s="1"/>
      <c r="F9492" s="1"/>
    </row>
    <row r="9493" spans="5:6">
      <c r="E9493" s="1"/>
      <c r="F9493" s="1"/>
    </row>
    <row r="9494" spans="5:6">
      <c r="E9494" s="1"/>
      <c r="F9494" s="1"/>
    </row>
    <row r="9495" spans="5:6">
      <c r="E9495" s="1"/>
      <c r="F9495" s="1"/>
    </row>
    <row r="9496" spans="5:6">
      <c r="E9496" s="1"/>
      <c r="F9496" s="1"/>
    </row>
    <row r="9497" spans="5:6">
      <c r="E9497" s="1"/>
      <c r="F9497" s="1"/>
    </row>
    <row r="9498" spans="5:6">
      <c r="E9498" s="1"/>
      <c r="F9498" s="1"/>
    </row>
    <row r="9499" spans="5:6">
      <c r="E9499" s="1"/>
      <c r="F9499" s="1"/>
    </row>
    <row r="9500" spans="5:6">
      <c r="E9500" s="1"/>
      <c r="F9500" s="1"/>
    </row>
    <row r="9501" spans="5:6">
      <c r="E9501" s="1"/>
      <c r="F9501" s="1"/>
    </row>
    <row r="9502" spans="5:6">
      <c r="E9502" s="1"/>
      <c r="F9502" s="1"/>
    </row>
    <row r="9503" spans="5:6">
      <c r="E9503" s="1"/>
      <c r="F9503" s="1"/>
    </row>
    <row r="9504" spans="5:6">
      <c r="E9504" s="1"/>
      <c r="F9504" s="1"/>
    </row>
    <row r="9505" spans="5:6">
      <c r="E9505" s="1"/>
      <c r="F9505" s="1"/>
    </row>
    <row r="9506" spans="5:6">
      <c r="E9506" s="1"/>
      <c r="F9506" s="1"/>
    </row>
    <row r="9507" spans="5:6">
      <c r="E9507" s="1"/>
      <c r="F9507" s="1"/>
    </row>
    <row r="9508" spans="5:6">
      <c r="E9508" s="1"/>
      <c r="F9508" s="1"/>
    </row>
    <row r="9509" spans="5:6">
      <c r="E9509" s="1"/>
      <c r="F9509" s="1"/>
    </row>
    <row r="9510" spans="5:6">
      <c r="E9510" s="1"/>
      <c r="F9510" s="1"/>
    </row>
    <row r="9511" spans="5:6">
      <c r="E9511" s="1"/>
      <c r="F9511" s="1"/>
    </row>
    <row r="9512" spans="5:6">
      <c r="E9512" s="1"/>
      <c r="F9512" s="1"/>
    </row>
    <row r="9513" spans="5:6">
      <c r="E9513" s="1"/>
      <c r="F9513" s="1"/>
    </row>
    <row r="9514" spans="5:6">
      <c r="E9514" s="1"/>
      <c r="F9514" s="1"/>
    </row>
    <row r="9515" spans="5:6">
      <c r="E9515" s="1"/>
      <c r="F9515" s="1"/>
    </row>
    <row r="9516" spans="5:6">
      <c r="E9516" s="1"/>
      <c r="F9516" s="1"/>
    </row>
    <row r="9517" spans="5:6">
      <c r="E9517" s="1"/>
      <c r="F9517" s="1"/>
    </row>
    <row r="9518" spans="5:6">
      <c r="E9518" s="1"/>
      <c r="F9518" s="1"/>
    </row>
    <row r="9519" spans="5:6">
      <c r="E9519" s="1"/>
      <c r="F9519" s="1"/>
    </row>
    <row r="9520" spans="5:6">
      <c r="E9520" s="1"/>
      <c r="F9520" s="1"/>
    </row>
    <row r="9521" spans="5:6">
      <c r="E9521" s="1"/>
      <c r="F9521" s="1"/>
    </row>
    <row r="9522" spans="5:6">
      <c r="E9522" s="1"/>
      <c r="F9522" s="1"/>
    </row>
    <row r="9523" spans="5:6">
      <c r="E9523" s="1"/>
      <c r="F9523" s="1"/>
    </row>
    <row r="9524" spans="5:6">
      <c r="E9524" s="1"/>
      <c r="F9524" s="1"/>
    </row>
    <row r="9525" spans="5:6">
      <c r="E9525" s="1"/>
      <c r="F9525" s="1"/>
    </row>
    <row r="9526" spans="5:6">
      <c r="E9526" s="1"/>
      <c r="F9526" s="1"/>
    </row>
    <row r="9527" spans="5:6">
      <c r="E9527" s="1"/>
      <c r="F9527" s="1"/>
    </row>
    <row r="9528" spans="5:6">
      <c r="E9528" s="1"/>
      <c r="F9528" s="1"/>
    </row>
    <row r="9529" spans="5:6">
      <c r="E9529" s="1"/>
      <c r="F9529" s="1"/>
    </row>
    <row r="9530" spans="5:6">
      <c r="E9530" s="1"/>
      <c r="F9530" s="1"/>
    </row>
    <row r="9531" spans="5:6">
      <c r="E9531" s="1"/>
      <c r="F9531" s="1"/>
    </row>
    <row r="9532" spans="5:6">
      <c r="E9532" s="1"/>
      <c r="F9532" s="1"/>
    </row>
    <row r="9533" spans="5:6">
      <c r="E9533" s="1"/>
      <c r="F9533" s="1"/>
    </row>
    <row r="9534" spans="5:6">
      <c r="E9534" s="1"/>
      <c r="F9534" s="1"/>
    </row>
    <row r="9535" spans="5:6">
      <c r="E9535" s="1"/>
      <c r="F9535" s="1"/>
    </row>
    <row r="9536" spans="5:6">
      <c r="E9536" s="1"/>
      <c r="F9536" s="1"/>
    </row>
    <row r="9537" spans="5:6">
      <c r="E9537" s="1"/>
      <c r="F9537" s="1"/>
    </row>
    <row r="9538" spans="5:6">
      <c r="E9538" s="1"/>
      <c r="F9538" s="1"/>
    </row>
    <row r="9539" spans="5:6">
      <c r="E9539" s="1"/>
      <c r="F9539" s="1"/>
    </row>
    <row r="9540" spans="5:6">
      <c r="E9540" s="1"/>
      <c r="F9540" s="1"/>
    </row>
    <row r="9541" spans="5:6">
      <c r="E9541" s="1"/>
      <c r="F9541" s="1"/>
    </row>
    <row r="9542" spans="5:6">
      <c r="E9542" s="1"/>
      <c r="F9542" s="1"/>
    </row>
    <row r="9543" spans="5:6">
      <c r="E9543" s="1"/>
      <c r="F9543" s="1"/>
    </row>
    <row r="9544" spans="5:6">
      <c r="E9544" s="1"/>
      <c r="F9544" s="1"/>
    </row>
    <row r="9545" spans="5:6">
      <c r="E9545" s="1"/>
      <c r="F9545" s="1"/>
    </row>
    <row r="9546" spans="5:6">
      <c r="E9546" s="1"/>
      <c r="F9546" s="1"/>
    </row>
    <row r="9547" spans="5:6">
      <c r="E9547" s="1"/>
      <c r="F9547" s="1"/>
    </row>
    <row r="9548" spans="5:6">
      <c r="E9548" s="1"/>
      <c r="F9548" s="1"/>
    </row>
    <row r="9549" spans="5:6">
      <c r="E9549" s="1"/>
      <c r="F9549" s="1"/>
    </row>
    <row r="9550" spans="5:6">
      <c r="E9550" s="1"/>
      <c r="F9550" s="1"/>
    </row>
    <row r="9551" spans="5:6">
      <c r="E9551" s="1"/>
      <c r="F9551" s="1"/>
    </row>
    <row r="9552" spans="5:6">
      <c r="E9552" s="1"/>
      <c r="F9552" s="1"/>
    </row>
    <row r="9553" spans="5:6">
      <c r="E9553" s="1"/>
      <c r="F9553" s="1"/>
    </row>
    <row r="9554" spans="5:6">
      <c r="E9554" s="1"/>
      <c r="F9554" s="1"/>
    </row>
    <row r="9555" spans="5:6">
      <c r="E9555" s="1"/>
      <c r="F9555" s="1"/>
    </row>
    <row r="9556" spans="5:6">
      <c r="E9556" s="1"/>
      <c r="F9556" s="1"/>
    </row>
    <row r="9557" spans="5:6">
      <c r="E9557" s="1"/>
      <c r="F9557" s="1"/>
    </row>
    <row r="9558" spans="5:6">
      <c r="E9558" s="1"/>
      <c r="F9558" s="1"/>
    </row>
    <row r="9559" spans="5:6">
      <c r="E9559" s="1"/>
      <c r="F9559" s="1"/>
    </row>
    <row r="9560" spans="5:6">
      <c r="E9560" s="1"/>
      <c r="F9560" s="1"/>
    </row>
    <row r="9561" spans="5:6">
      <c r="E9561" s="1"/>
      <c r="F9561" s="1"/>
    </row>
    <row r="9562" spans="5:6">
      <c r="E9562" s="1"/>
      <c r="F9562" s="1"/>
    </row>
    <row r="9563" spans="5:6">
      <c r="E9563" s="1"/>
      <c r="F9563" s="1"/>
    </row>
    <row r="9564" spans="5:6">
      <c r="E9564" s="1"/>
      <c r="F9564" s="1"/>
    </row>
    <row r="9565" spans="5:6">
      <c r="E9565" s="1"/>
      <c r="F9565" s="1"/>
    </row>
    <row r="9566" spans="5:6">
      <c r="E9566" s="1"/>
      <c r="F9566" s="1"/>
    </row>
    <row r="9567" spans="5:6">
      <c r="E9567" s="1"/>
      <c r="F9567" s="1"/>
    </row>
    <row r="9568" spans="5:6">
      <c r="E9568" s="1"/>
      <c r="F9568" s="1"/>
    </row>
    <row r="9569" spans="5:6">
      <c r="E9569" s="1"/>
      <c r="F9569" s="1"/>
    </row>
    <row r="9570" spans="5:6">
      <c r="E9570" s="1"/>
      <c r="F9570" s="1"/>
    </row>
    <row r="9571" spans="5:6">
      <c r="E9571" s="1"/>
      <c r="F9571" s="1"/>
    </row>
    <row r="9572" spans="5:6">
      <c r="E9572" s="1"/>
      <c r="F9572" s="1"/>
    </row>
    <row r="9573" spans="5:6">
      <c r="E9573" s="1"/>
      <c r="F9573" s="1"/>
    </row>
    <row r="9574" spans="5:6">
      <c r="E9574" s="1"/>
      <c r="F9574" s="1"/>
    </row>
    <row r="9575" spans="5:6">
      <c r="E9575" s="1"/>
      <c r="F9575" s="1"/>
    </row>
    <row r="9576" spans="5:6">
      <c r="E9576" s="1"/>
      <c r="F9576" s="1"/>
    </row>
    <row r="9577" spans="5:6">
      <c r="E9577" s="1"/>
      <c r="F9577" s="1"/>
    </row>
    <row r="9578" spans="5:6">
      <c r="E9578" s="1"/>
      <c r="F9578" s="1"/>
    </row>
    <row r="9579" spans="5:6">
      <c r="E9579" s="1"/>
      <c r="F9579" s="1"/>
    </row>
    <row r="9580" spans="5:6">
      <c r="E9580" s="1"/>
      <c r="F9580" s="1"/>
    </row>
    <row r="9581" spans="5:6">
      <c r="E9581" s="1"/>
      <c r="F9581" s="1"/>
    </row>
    <row r="9582" spans="5:6">
      <c r="E9582" s="1"/>
      <c r="F9582" s="1"/>
    </row>
    <row r="9583" spans="5:6">
      <c r="E9583" s="1"/>
      <c r="F9583" s="1"/>
    </row>
    <row r="9584" spans="5:6">
      <c r="E9584" s="1"/>
      <c r="F9584" s="1"/>
    </row>
    <row r="9585" spans="5:6">
      <c r="E9585" s="1"/>
      <c r="F9585" s="1"/>
    </row>
    <row r="9586" spans="5:6">
      <c r="E9586" s="1"/>
      <c r="F9586" s="1"/>
    </row>
    <row r="9587" spans="5:6">
      <c r="E9587" s="1"/>
      <c r="F9587" s="1"/>
    </row>
    <row r="9588" spans="5:6">
      <c r="E9588" s="1"/>
      <c r="F9588" s="1"/>
    </row>
    <row r="9589" spans="5:6">
      <c r="E9589" s="1"/>
      <c r="F9589" s="1"/>
    </row>
    <row r="9590" spans="5:6">
      <c r="E9590" s="1"/>
      <c r="F9590" s="1"/>
    </row>
    <row r="9591" spans="5:6">
      <c r="E9591" s="1"/>
      <c r="F9591" s="1"/>
    </row>
    <row r="9592" spans="5:6">
      <c r="E9592" s="1"/>
      <c r="F9592" s="1"/>
    </row>
    <row r="9593" spans="5:6">
      <c r="E9593" s="1"/>
      <c r="F9593" s="1"/>
    </row>
    <row r="9594" spans="5:6">
      <c r="E9594" s="1"/>
      <c r="F9594" s="1"/>
    </row>
    <row r="9595" spans="5:6">
      <c r="E9595" s="1"/>
      <c r="F9595" s="1"/>
    </row>
    <row r="9596" spans="5:6">
      <c r="E9596" s="1"/>
      <c r="F9596" s="1"/>
    </row>
    <row r="9597" spans="5:6">
      <c r="E9597" s="1"/>
      <c r="F9597" s="1"/>
    </row>
    <row r="9598" spans="5:6">
      <c r="E9598" s="1"/>
      <c r="F9598" s="1"/>
    </row>
    <row r="9599" spans="5:6">
      <c r="E9599" s="1"/>
      <c r="F9599" s="1"/>
    </row>
    <row r="9600" spans="5:6">
      <c r="E9600" s="1"/>
      <c r="F9600" s="1"/>
    </row>
    <row r="9601" spans="5:6">
      <c r="E9601" s="1"/>
      <c r="F9601" s="1"/>
    </row>
    <row r="9602" spans="5:6">
      <c r="E9602" s="1"/>
      <c r="F9602" s="1"/>
    </row>
    <row r="9603" spans="5:6">
      <c r="E9603" s="1"/>
      <c r="F9603" s="1"/>
    </row>
    <row r="9604" spans="5:6">
      <c r="E9604" s="1"/>
      <c r="F9604" s="1"/>
    </row>
    <row r="9605" spans="5:6">
      <c r="E9605" s="1"/>
      <c r="F9605" s="1"/>
    </row>
    <row r="9606" spans="5:6">
      <c r="E9606" s="1"/>
      <c r="F9606" s="1"/>
    </row>
    <row r="9607" spans="5:6">
      <c r="E9607" s="1"/>
      <c r="F9607" s="1"/>
    </row>
    <row r="9608" spans="5:6">
      <c r="E9608" s="1"/>
      <c r="F9608" s="1"/>
    </row>
    <row r="9609" spans="5:6">
      <c r="E9609" s="1"/>
      <c r="F9609" s="1"/>
    </row>
    <row r="9610" spans="5:6">
      <c r="E9610" s="1"/>
      <c r="F9610" s="1"/>
    </row>
    <row r="9611" spans="5:6">
      <c r="E9611" s="1"/>
      <c r="F9611" s="1"/>
    </row>
    <row r="9612" spans="5:6">
      <c r="E9612" s="1"/>
      <c r="F9612" s="1"/>
    </row>
    <row r="9613" spans="5:6">
      <c r="E9613" s="1"/>
      <c r="F9613" s="1"/>
    </row>
    <row r="9614" spans="5:6">
      <c r="E9614" s="1"/>
      <c r="F9614" s="1"/>
    </row>
    <row r="9615" spans="5:6">
      <c r="E9615" s="1"/>
      <c r="F9615" s="1"/>
    </row>
    <row r="9616" spans="5:6">
      <c r="E9616" s="1"/>
      <c r="F9616" s="1"/>
    </row>
    <row r="9617" spans="5:6">
      <c r="E9617" s="1"/>
      <c r="F9617" s="1"/>
    </row>
    <row r="9618" spans="5:6">
      <c r="E9618" s="1"/>
      <c r="F9618" s="1"/>
    </row>
    <row r="9619" spans="5:6">
      <c r="E9619" s="1"/>
      <c r="F9619" s="1"/>
    </row>
    <row r="9620" spans="5:6">
      <c r="E9620" s="1"/>
      <c r="F9620" s="1"/>
    </row>
    <row r="9621" spans="5:6">
      <c r="E9621" s="1"/>
      <c r="F9621" s="1"/>
    </row>
    <row r="9622" spans="5:6">
      <c r="E9622" s="1"/>
      <c r="F9622" s="1"/>
    </row>
    <row r="9623" spans="5:6">
      <c r="E9623" s="1"/>
      <c r="F9623" s="1"/>
    </row>
    <row r="9624" spans="5:6">
      <c r="E9624" s="1"/>
      <c r="F9624" s="1"/>
    </row>
    <row r="9625" spans="5:6">
      <c r="E9625" s="1"/>
      <c r="F9625" s="1"/>
    </row>
    <row r="9626" spans="5:6">
      <c r="E9626" s="1"/>
      <c r="F9626" s="1"/>
    </row>
    <row r="9627" spans="5:6">
      <c r="E9627" s="1"/>
      <c r="F9627" s="1"/>
    </row>
    <row r="9628" spans="5:6">
      <c r="E9628" s="1"/>
      <c r="F9628" s="1"/>
    </row>
    <row r="9629" spans="5:6">
      <c r="E9629" s="1"/>
      <c r="F9629" s="1"/>
    </row>
    <row r="9630" spans="5:6">
      <c r="E9630" s="1"/>
      <c r="F9630" s="1"/>
    </row>
    <row r="9631" spans="5:6">
      <c r="E9631" s="1"/>
      <c r="F9631" s="1"/>
    </row>
    <row r="9632" spans="5:6">
      <c r="E9632" s="1"/>
      <c r="F9632" s="1"/>
    </row>
    <row r="9633" spans="5:6">
      <c r="E9633" s="1"/>
      <c r="F9633" s="1"/>
    </row>
    <row r="9634" spans="5:6">
      <c r="E9634" s="1"/>
      <c r="F9634" s="1"/>
    </row>
    <row r="9635" spans="5:6">
      <c r="E9635" s="1"/>
      <c r="F9635" s="1"/>
    </row>
    <row r="9636" spans="5:6">
      <c r="E9636" s="1"/>
      <c r="F9636" s="1"/>
    </row>
    <row r="9637" spans="5:6">
      <c r="E9637" s="1"/>
      <c r="F9637" s="1"/>
    </row>
    <row r="9638" spans="5:6">
      <c r="E9638" s="1"/>
      <c r="F9638" s="1"/>
    </row>
    <row r="9639" spans="5:6">
      <c r="E9639" s="1"/>
      <c r="F9639" s="1"/>
    </row>
    <row r="9640" spans="5:6">
      <c r="E9640" s="1"/>
      <c r="F9640" s="1"/>
    </row>
    <row r="9641" spans="5:6">
      <c r="E9641" s="1"/>
      <c r="F9641" s="1"/>
    </row>
    <row r="9642" spans="5:6">
      <c r="E9642" s="1"/>
      <c r="F9642" s="1"/>
    </row>
    <row r="9643" spans="5:6">
      <c r="E9643" s="1"/>
      <c r="F9643" s="1"/>
    </row>
    <row r="9644" spans="5:6">
      <c r="E9644" s="1"/>
      <c r="F9644" s="1"/>
    </row>
    <row r="9645" spans="5:6">
      <c r="E9645" s="1"/>
      <c r="F9645" s="1"/>
    </row>
    <row r="9646" spans="5:6">
      <c r="E9646" s="1"/>
      <c r="F9646" s="1"/>
    </row>
    <row r="9647" spans="5:6">
      <c r="E9647" s="1"/>
      <c r="F9647" s="1"/>
    </row>
    <row r="9648" spans="5:6">
      <c r="E9648" s="1"/>
      <c r="F9648" s="1"/>
    </row>
    <row r="9649" spans="5:6">
      <c r="E9649" s="1"/>
      <c r="F9649" s="1"/>
    </row>
    <row r="9650" spans="5:6">
      <c r="E9650" s="1"/>
      <c r="F9650" s="1"/>
    </row>
    <row r="9651" spans="5:6">
      <c r="E9651" s="1"/>
      <c r="F9651" s="1"/>
    </row>
    <row r="9652" spans="5:6">
      <c r="E9652" s="1"/>
      <c r="F9652" s="1"/>
    </row>
    <row r="9653" spans="5:6">
      <c r="E9653" s="1"/>
      <c r="F9653" s="1"/>
    </row>
    <row r="9654" spans="5:6">
      <c r="E9654" s="1"/>
      <c r="F9654" s="1"/>
    </row>
    <row r="9655" spans="5:6">
      <c r="E9655" s="1"/>
      <c r="F9655" s="1"/>
    </row>
    <row r="9656" spans="5:6">
      <c r="E9656" s="1"/>
      <c r="F9656" s="1"/>
    </row>
    <row r="9657" spans="5:6">
      <c r="E9657" s="1"/>
      <c r="F9657" s="1"/>
    </row>
    <row r="9658" spans="5:6">
      <c r="E9658" s="1"/>
      <c r="F9658" s="1"/>
    </row>
    <row r="9659" spans="5:6">
      <c r="E9659" s="1"/>
      <c r="F9659" s="1"/>
    </row>
    <row r="9660" spans="5:6">
      <c r="E9660" s="1"/>
      <c r="F9660" s="1"/>
    </row>
    <row r="9661" spans="5:6">
      <c r="E9661" s="1"/>
      <c r="F9661" s="1"/>
    </row>
    <row r="9662" spans="5:6">
      <c r="E9662" s="1"/>
      <c r="F9662" s="1"/>
    </row>
    <row r="9663" spans="5:6">
      <c r="E9663" s="1"/>
      <c r="F9663" s="1"/>
    </row>
    <row r="9664" spans="5:6">
      <c r="E9664" s="1"/>
      <c r="F9664" s="1"/>
    </row>
    <row r="9665" spans="5:6">
      <c r="E9665" s="1"/>
      <c r="F9665" s="1"/>
    </row>
    <row r="9666" spans="5:6">
      <c r="E9666" s="1"/>
      <c r="F9666" s="1"/>
    </row>
    <row r="9667" spans="5:6">
      <c r="E9667" s="1"/>
      <c r="F9667" s="1"/>
    </row>
    <row r="9668" spans="5:6">
      <c r="E9668" s="1"/>
      <c r="F9668" s="1"/>
    </row>
    <row r="9669" spans="5:6">
      <c r="E9669" s="1"/>
      <c r="F9669" s="1"/>
    </row>
    <row r="9670" spans="5:6">
      <c r="E9670" s="1"/>
      <c r="F9670" s="1"/>
    </row>
    <row r="9671" spans="5:6">
      <c r="E9671" s="1"/>
      <c r="F9671" s="1"/>
    </row>
    <row r="9672" spans="5:6">
      <c r="E9672" s="1"/>
      <c r="F9672" s="1"/>
    </row>
    <row r="9673" spans="5:6">
      <c r="E9673" s="1"/>
      <c r="F9673" s="1"/>
    </row>
    <row r="9674" spans="5:6">
      <c r="E9674" s="1"/>
      <c r="F9674" s="1"/>
    </row>
    <row r="9675" spans="5:6">
      <c r="E9675" s="1"/>
      <c r="F9675" s="1"/>
    </row>
    <row r="9676" spans="5:6">
      <c r="E9676" s="1"/>
      <c r="F9676" s="1"/>
    </row>
    <row r="9677" spans="5:6">
      <c r="E9677" s="1"/>
      <c r="F9677" s="1"/>
    </row>
    <row r="9678" spans="5:6">
      <c r="E9678" s="1"/>
      <c r="F9678" s="1"/>
    </row>
    <row r="9679" spans="5:6">
      <c r="E9679" s="1"/>
      <c r="F9679" s="1"/>
    </row>
    <row r="9680" spans="5:6">
      <c r="E9680" s="1"/>
      <c r="F9680" s="1"/>
    </row>
    <row r="9681" spans="5:6">
      <c r="E9681" s="1"/>
      <c r="F9681" s="1"/>
    </row>
    <row r="9682" spans="5:6">
      <c r="E9682" s="1"/>
      <c r="F9682" s="1"/>
    </row>
    <row r="9683" spans="5:6">
      <c r="E9683" s="1"/>
      <c r="F9683" s="1"/>
    </row>
    <row r="9684" spans="5:6">
      <c r="E9684" s="1"/>
      <c r="F9684" s="1"/>
    </row>
    <row r="9685" spans="5:6">
      <c r="E9685" s="1"/>
      <c r="F9685" s="1"/>
    </row>
    <row r="9686" spans="5:6">
      <c r="E9686" s="1"/>
      <c r="F9686" s="1"/>
    </row>
    <row r="9687" spans="5:6">
      <c r="E9687" s="1"/>
      <c r="F9687" s="1"/>
    </row>
    <row r="9688" spans="5:6">
      <c r="E9688" s="1"/>
      <c r="F9688" s="1"/>
    </row>
    <row r="9689" spans="5:6">
      <c r="E9689" s="1"/>
      <c r="F9689" s="1"/>
    </row>
    <row r="9690" spans="5:6">
      <c r="E9690" s="1"/>
      <c r="F9690" s="1"/>
    </row>
    <row r="9691" spans="5:6">
      <c r="E9691" s="1"/>
      <c r="F9691" s="1"/>
    </row>
    <row r="9692" spans="5:6">
      <c r="E9692" s="1"/>
      <c r="F9692" s="1"/>
    </row>
    <row r="9693" spans="5:6">
      <c r="E9693" s="1"/>
      <c r="F9693" s="1"/>
    </row>
    <row r="9694" spans="5:6">
      <c r="E9694" s="1"/>
      <c r="F9694" s="1"/>
    </row>
    <row r="9695" spans="5:6">
      <c r="E9695" s="1"/>
      <c r="F9695" s="1"/>
    </row>
    <row r="9696" spans="5:6">
      <c r="E9696" s="1"/>
      <c r="F9696" s="1"/>
    </row>
    <row r="9697" spans="5:6">
      <c r="E9697" s="1"/>
      <c r="F9697" s="1"/>
    </row>
    <row r="9698" spans="5:6">
      <c r="E9698" s="1"/>
      <c r="F9698" s="1"/>
    </row>
    <row r="9699" spans="5:6">
      <c r="E9699" s="1"/>
      <c r="F9699" s="1"/>
    </row>
    <row r="9700" spans="5:6">
      <c r="E9700" s="1"/>
      <c r="F9700" s="1"/>
    </row>
    <row r="9701" spans="5:6">
      <c r="E9701" s="1"/>
      <c r="F9701" s="1"/>
    </row>
    <row r="9702" spans="5:6">
      <c r="E9702" s="1"/>
      <c r="F9702" s="1"/>
    </row>
    <row r="9703" spans="5:6">
      <c r="E9703" s="1"/>
      <c r="F9703" s="1"/>
    </row>
    <row r="9704" spans="5:6">
      <c r="E9704" s="1"/>
      <c r="F9704" s="1"/>
    </row>
    <row r="9705" spans="5:6">
      <c r="E9705" s="1"/>
      <c r="F9705" s="1"/>
    </row>
    <row r="9706" spans="5:6">
      <c r="E9706" s="1"/>
      <c r="F9706" s="1"/>
    </row>
    <row r="9707" spans="5:6">
      <c r="E9707" s="1"/>
      <c r="F9707" s="1"/>
    </row>
    <row r="9708" spans="5:6">
      <c r="E9708" s="1"/>
      <c r="F9708" s="1"/>
    </row>
    <row r="9709" spans="5:6">
      <c r="E9709" s="1"/>
      <c r="F9709" s="1"/>
    </row>
    <row r="9710" spans="5:6">
      <c r="E9710" s="1"/>
      <c r="F9710" s="1"/>
    </row>
    <row r="9711" spans="5:6">
      <c r="E9711" s="1"/>
      <c r="F9711" s="1"/>
    </row>
    <row r="9712" spans="5:6">
      <c r="E9712" s="1"/>
      <c r="F9712" s="1"/>
    </row>
    <row r="9713" spans="5:6">
      <c r="E9713" s="1"/>
      <c r="F9713" s="1"/>
    </row>
    <row r="9714" spans="5:6">
      <c r="E9714" s="1"/>
      <c r="F9714" s="1"/>
    </row>
    <row r="9715" spans="5:6">
      <c r="E9715" s="1"/>
      <c r="F9715" s="1"/>
    </row>
    <row r="9716" spans="5:6">
      <c r="E9716" s="1"/>
      <c r="F9716" s="1"/>
    </row>
    <row r="9717" spans="5:6">
      <c r="E9717" s="1"/>
      <c r="F9717" s="1"/>
    </row>
    <row r="9718" spans="5:6">
      <c r="E9718" s="1"/>
      <c r="F9718" s="1"/>
    </row>
    <row r="9719" spans="5:6">
      <c r="E9719" s="1"/>
      <c r="F9719" s="1"/>
    </row>
    <row r="9720" spans="5:6">
      <c r="E9720" s="1"/>
      <c r="F9720" s="1"/>
    </row>
    <row r="9721" spans="5:6">
      <c r="E9721" s="1"/>
      <c r="F9721" s="1"/>
    </row>
    <row r="9722" spans="5:6">
      <c r="E9722" s="1"/>
      <c r="F9722" s="1"/>
    </row>
    <row r="9723" spans="5:6">
      <c r="E9723" s="1"/>
      <c r="F9723" s="1"/>
    </row>
    <row r="9724" spans="5:6">
      <c r="E9724" s="1"/>
      <c r="F9724" s="1"/>
    </row>
    <row r="9725" spans="5:6">
      <c r="E9725" s="1"/>
      <c r="F9725" s="1"/>
    </row>
    <row r="9726" spans="5:6">
      <c r="E9726" s="1"/>
      <c r="F9726" s="1"/>
    </row>
    <row r="9727" spans="5:6">
      <c r="E9727" s="1"/>
      <c r="F9727" s="1"/>
    </row>
    <row r="9728" spans="5:6">
      <c r="E9728" s="1"/>
      <c r="F9728" s="1"/>
    </row>
    <row r="9729" spans="5:6">
      <c r="E9729" s="1"/>
      <c r="F9729" s="1"/>
    </row>
    <row r="9730" spans="5:6">
      <c r="E9730" s="1"/>
      <c r="F9730" s="1"/>
    </row>
    <row r="9731" spans="5:6">
      <c r="E9731" s="1"/>
      <c r="F9731" s="1"/>
    </row>
    <row r="9732" spans="5:6">
      <c r="E9732" s="1"/>
      <c r="F9732" s="1"/>
    </row>
    <row r="9733" spans="5:6">
      <c r="E9733" s="1"/>
      <c r="F9733" s="1"/>
    </row>
    <row r="9734" spans="5:6">
      <c r="E9734" s="1"/>
      <c r="F9734" s="1"/>
    </row>
    <row r="9735" spans="5:6">
      <c r="E9735" s="1"/>
      <c r="F9735" s="1"/>
    </row>
    <row r="9736" spans="5:6">
      <c r="E9736" s="1"/>
      <c r="F9736" s="1"/>
    </row>
    <row r="9737" spans="5:6">
      <c r="E9737" s="1"/>
      <c r="F9737" s="1"/>
    </row>
    <row r="9738" spans="5:6">
      <c r="E9738" s="1"/>
      <c r="F9738" s="1"/>
    </row>
    <row r="9739" spans="5:6">
      <c r="E9739" s="1"/>
      <c r="F9739" s="1"/>
    </row>
    <row r="9740" spans="5:6">
      <c r="E9740" s="1"/>
      <c r="F9740" s="1"/>
    </row>
    <row r="9741" spans="5:6">
      <c r="E9741" s="1"/>
      <c r="F9741" s="1"/>
    </row>
    <row r="9742" spans="5:6">
      <c r="E9742" s="1"/>
      <c r="F9742" s="1"/>
    </row>
    <row r="9743" spans="5:6">
      <c r="E9743" s="1"/>
      <c r="F9743" s="1"/>
    </row>
    <row r="9744" spans="5:6">
      <c r="E9744" s="1"/>
      <c r="F9744" s="1"/>
    </row>
    <row r="9745" spans="5:6">
      <c r="E9745" s="1"/>
      <c r="F9745" s="1"/>
    </row>
    <row r="9746" spans="5:6">
      <c r="E9746" s="1"/>
      <c r="F9746" s="1"/>
    </row>
    <row r="9747" spans="5:6">
      <c r="E9747" s="1"/>
      <c r="F9747" s="1"/>
    </row>
    <row r="9748" spans="5:6">
      <c r="E9748" s="1"/>
      <c r="F9748" s="1"/>
    </row>
    <row r="9749" spans="5:6">
      <c r="E9749" s="1"/>
      <c r="F9749" s="1"/>
    </row>
    <row r="9750" spans="5:6">
      <c r="E9750" s="1"/>
      <c r="F9750" s="1"/>
    </row>
    <row r="9751" spans="5:6">
      <c r="E9751" s="1"/>
      <c r="F9751" s="1"/>
    </row>
    <row r="9752" spans="5:6">
      <c r="E9752" s="1"/>
      <c r="F9752" s="1"/>
    </row>
    <row r="9753" spans="5:6">
      <c r="E9753" s="1"/>
      <c r="F9753" s="1"/>
    </row>
    <row r="9754" spans="5:6">
      <c r="E9754" s="1"/>
      <c r="F9754" s="1"/>
    </row>
    <row r="9755" spans="5:6">
      <c r="E9755" s="1"/>
      <c r="F9755" s="1"/>
    </row>
    <row r="9756" spans="5:6">
      <c r="E9756" s="1"/>
      <c r="F9756" s="1"/>
    </row>
    <row r="9757" spans="5:6">
      <c r="E9757" s="1"/>
      <c r="F9757" s="1"/>
    </row>
    <row r="9758" spans="5:6">
      <c r="E9758" s="1"/>
      <c r="F9758" s="1"/>
    </row>
    <row r="9759" spans="5:6">
      <c r="E9759" s="1"/>
      <c r="F9759" s="1"/>
    </row>
    <row r="9760" spans="5:6">
      <c r="E9760" s="1"/>
      <c r="F9760" s="1"/>
    </row>
    <row r="9761" spans="5:6">
      <c r="E9761" s="1"/>
      <c r="F9761" s="1"/>
    </row>
    <row r="9762" spans="5:6">
      <c r="E9762" s="1"/>
      <c r="F9762" s="1"/>
    </row>
    <row r="9763" spans="5:6">
      <c r="E9763" s="1"/>
      <c r="F9763" s="1"/>
    </row>
    <row r="9764" spans="5:6">
      <c r="E9764" s="1"/>
      <c r="F9764" s="1"/>
    </row>
    <row r="9765" spans="5:6">
      <c r="E9765" s="1"/>
      <c r="F9765" s="1"/>
    </row>
    <row r="9766" spans="5:6">
      <c r="E9766" s="1"/>
      <c r="F9766" s="1"/>
    </row>
    <row r="9767" spans="5:6">
      <c r="E9767" s="1"/>
      <c r="F9767" s="1"/>
    </row>
    <row r="9768" spans="5:6">
      <c r="E9768" s="1"/>
      <c r="F9768" s="1"/>
    </row>
    <row r="9769" spans="5:6">
      <c r="E9769" s="1"/>
      <c r="F9769" s="1"/>
    </row>
    <row r="9770" spans="5:6">
      <c r="E9770" s="1"/>
      <c r="F9770" s="1"/>
    </row>
    <row r="9771" spans="5:6">
      <c r="E9771" s="1"/>
      <c r="F9771" s="1"/>
    </row>
    <row r="9772" spans="5:6">
      <c r="E9772" s="1"/>
      <c r="F9772" s="1"/>
    </row>
    <row r="9773" spans="5:6">
      <c r="E9773" s="1"/>
      <c r="F9773" s="1"/>
    </row>
    <row r="9774" spans="5:6">
      <c r="E9774" s="1"/>
      <c r="F9774" s="1"/>
    </row>
    <row r="9775" spans="5:6">
      <c r="E9775" s="1"/>
      <c r="F9775" s="1"/>
    </row>
    <row r="9776" spans="5:6">
      <c r="E9776" s="1"/>
      <c r="F9776" s="1"/>
    </row>
    <row r="9777" spans="5:6">
      <c r="E9777" s="1"/>
      <c r="F9777" s="1"/>
    </row>
    <row r="9778" spans="5:6">
      <c r="E9778" s="1"/>
      <c r="F9778" s="1"/>
    </row>
    <row r="9779" spans="5:6">
      <c r="E9779" s="1"/>
      <c r="F9779" s="1"/>
    </row>
    <row r="9780" spans="5:6">
      <c r="E9780" s="1"/>
      <c r="F9780" s="1"/>
    </row>
    <row r="9781" spans="5:6">
      <c r="E9781" s="1"/>
      <c r="F9781" s="1"/>
    </row>
    <row r="9782" spans="5:6">
      <c r="E9782" s="1"/>
      <c r="F9782" s="1"/>
    </row>
    <row r="9783" spans="5:6">
      <c r="E9783" s="1"/>
      <c r="F9783" s="1"/>
    </row>
    <row r="9784" spans="5:6">
      <c r="E9784" s="1"/>
      <c r="F9784" s="1"/>
    </row>
    <row r="9785" spans="5:6">
      <c r="E9785" s="1"/>
      <c r="F9785" s="1"/>
    </row>
    <row r="9786" spans="5:6">
      <c r="E9786" s="1"/>
      <c r="F9786" s="1"/>
    </row>
    <row r="9787" spans="5:6">
      <c r="E9787" s="1"/>
      <c r="F9787" s="1"/>
    </row>
    <row r="9788" spans="5:6">
      <c r="E9788" s="1"/>
      <c r="F9788" s="1"/>
    </row>
    <row r="9789" spans="5:6">
      <c r="E9789" s="1"/>
      <c r="F9789" s="1"/>
    </row>
    <row r="9790" spans="5:6">
      <c r="E9790" s="1"/>
      <c r="F9790" s="1"/>
    </row>
    <row r="9791" spans="5:6">
      <c r="E9791" s="1"/>
      <c r="F9791" s="1"/>
    </row>
    <row r="9792" spans="5:6">
      <c r="E9792" s="1"/>
      <c r="F9792" s="1"/>
    </row>
    <row r="9793" spans="5:6">
      <c r="E9793" s="1"/>
      <c r="F9793" s="1"/>
    </row>
    <row r="9794" spans="5:6">
      <c r="E9794" s="1"/>
      <c r="F9794" s="1"/>
    </row>
    <row r="9795" spans="5:6">
      <c r="E9795" s="1"/>
      <c r="F9795" s="1"/>
    </row>
    <row r="9796" spans="5:6">
      <c r="E9796" s="1"/>
      <c r="F9796" s="1"/>
    </row>
    <row r="9797" spans="5:6">
      <c r="E9797" s="1"/>
      <c r="F9797" s="1"/>
    </row>
    <row r="9798" spans="5:6">
      <c r="E9798" s="1"/>
      <c r="F9798" s="1"/>
    </row>
    <row r="9799" spans="5:6">
      <c r="E9799" s="1"/>
      <c r="F9799" s="1"/>
    </row>
    <row r="9800" spans="5:6">
      <c r="E9800" s="1"/>
      <c r="F9800" s="1"/>
    </row>
    <row r="9801" spans="5:6">
      <c r="E9801" s="1"/>
      <c r="F9801" s="1"/>
    </row>
    <row r="9802" spans="5:6">
      <c r="E9802" s="1"/>
      <c r="F9802" s="1"/>
    </row>
    <row r="9803" spans="5:6">
      <c r="E9803" s="1"/>
      <c r="F9803" s="1"/>
    </row>
    <row r="9804" spans="5:6">
      <c r="E9804" s="1"/>
      <c r="F9804" s="1"/>
    </row>
    <row r="9805" spans="5:6">
      <c r="E9805" s="1"/>
      <c r="F9805" s="1"/>
    </row>
    <row r="9806" spans="5:6">
      <c r="E9806" s="1"/>
      <c r="F9806" s="1"/>
    </row>
    <row r="9807" spans="5:6">
      <c r="E9807" s="1"/>
      <c r="F9807" s="1"/>
    </row>
    <row r="9808" spans="5:6">
      <c r="E9808" s="1"/>
      <c r="F9808" s="1"/>
    </row>
    <row r="9809" spans="5:6">
      <c r="E9809" s="1"/>
      <c r="F9809" s="1"/>
    </row>
    <row r="9810" spans="5:6">
      <c r="E9810" s="1"/>
      <c r="F9810" s="1"/>
    </row>
    <row r="9811" spans="5:6">
      <c r="E9811" s="1"/>
      <c r="F9811" s="1"/>
    </row>
    <row r="9812" spans="5:6">
      <c r="E9812" s="1"/>
      <c r="F9812" s="1"/>
    </row>
    <row r="9813" spans="5:6">
      <c r="E9813" s="1"/>
      <c r="F9813" s="1"/>
    </row>
    <row r="9814" spans="5:6">
      <c r="E9814" s="1"/>
      <c r="F9814" s="1"/>
    </row>
    <row r="9815" spans="5:6">
      <c r="E9815" s="1"/>
      <c r="F9815" s="1"/>
    </row>
    <row r="9816" spans="5:6">
      <c r="E9816" s="1"/>
      <c r="F9816" s="1"/>
    </row>
    <row r="9817" spans="5:6">
      <c r="E9817" s="1"/>
      <c r="F9817" s="1"/>
    </row>
    <row r="9818" spans="5:6">
      <c r="E9818" s="1"/>
      <c r="F9818" s="1"/>
    </row>
    <row r="9819" spans="5:6">
      <c r="E9819" s="1"/>
      <c r="F9819" s="1"/>
    </row>
    <row r="9820" spans="5:6">
      <c r="E9820" s="1"/>
      <c r="F9820" s="1"/>
    </row>
    <row r="9821" spans="5:6">
      <c r="E9821" s="1"/>
      <c r="F9821" s="1"/>
    </row>
    <row r="9822" spans="5:6">
      <c r="E9822" s="1"/>
      <c r="F9822" s="1"/>
    </row>
    <row r="9823" spans="5:6">
      <c r="E9823" s="1"/>
      <c r="F9823" s="1"/>
    </row>
    <row r="9824" spans="5:6">
      <c r="E9824" s="1"/>
      <c r="F9824" s="1"/>
    </row>
    <row r="9825" spans="5:6">
      <c r="E9825" s="1"/>
      <c r="F9825" s="1"/>
    </row>
    <row r="9826" spans="5:6">
      <c r="E9826" s="1"/>
      <c r="F9826" s="1"/>
    </row>
    <row r="9827" spans="5:6">
      <c r="E9827" s="1"/>
      <c r="F9827" s="1"/>
    </row>
    <row r="9828" spans="5:6">
      <c r="E9828" s="1"/>
      <c r="F9828" s="1"/>
    </row>
    <row r="9829" spans="5:6">
      <c r="E9829" s="1"/>
      <c r="F9829" s="1"/>
    </row>
    <row r="9830" spans="5:6">
      <c r="E9830" s="1"/>
      <c r="F9830" s="1"/>
    </row>
    <row r="9831" spans="5:6">
      <c r="E9831" s="1"/>
      <c r="F9831" s="1"/>
    </row>
    <row r="9832" spans="5:6">
      <c r="E9832" s="1"/>
      <c r="F9832" s="1"/>
    </row>
    <row r="9833" spans="5:6">
      <c r="E9833" s="1"/>
      <c r="F9833" s="1"/>
    </row>
    <row r="9834" spans="5:6">
      <c r="E9834" s="1"/>
      <c r="F9834" s="1"/>
    </row>
    <row r="9835" spans="5:6">
      <c r="E9835" s="1"/>
      <c r="F9835" s="1"/>
    </row>
    <row r="9836" spans="5:6">
      <c r="E9836" s="1"/>
      <c r="F9836" s="1"/>
    </row>
    <row r="9837" spans="5:6">
      <c r="E9837" s="1"/>
      <c r="F9837" s="1"/>
    </row>
    <row r="9838" spans="5:6">
      <c r="E9838" s="1"/>
      <c r="F9838" s="1"/>
    </row>
    <row r="9839" spans="5:6">
      <c r="E9839" s="1"/>
      <c r="F9839" s="1"/>
    </row>
    <row r="9840" spans="5:6">
      <c r="E9840" s="1"/>
      <c r="F9840" s="1"/>
    </row>
    <row r="9841" spans="5:6">
      <c r="E9841" s="1"/>
      <c r="F9841" s="1"/>
    </row>
    <row r="9842" spans="5:6">
      <c r="E9842" s="1"/>
      <c r="F9842" s="1"/>
    </row>
    <row r="9843" spans="5:6">
      <c r="E9843" s="1"/>
      <c r="F9843" s="1"/>
    </row>
    <row r="9844" spans="5:6">
      <c r="E9844" s="1"/>
      <c r="F9844" s="1"/>
    </row>
    <row r="9845" spans="5:6">
      <c r="E9845" s="1"/>
      <c r="F9845" s="1"/>
    </row>
    <row r="9846" spans="5:6">
      <c r="E9846" s="1"/>
      <c r="F9846" s="1"/>
    </row>
    <row r="9847" spans="5:6">
      <c r="E9847" s="1"/>
      <c r="F9847" s="1"/>
    </row>
    <row r="9848" spans="5:6">
      <c r="E9848" s="1"/>
      <c r="F9848" s="1"/>
    </row>
    <row r="9849" spans="5:6">
      <c r="E9849" s="1"/>
      <c r="F9849" s="1"/>
    </row>
    <row r="9850" spans="5:6">
      <c r="E9850" s="1"/>
      <c r="F9850" s="1"/>
    </row>
    <row r="9851" spans="5:6">
      <c r="E9851" s="1"/>
      <c r="F9851" s="1"/>
    </row>
    <row r="9852" spans="5:6">
      <c r="E9852" s="1"/>
      <c r="F9852" s="1"/>
    </row>
    <row r="9853" spans="5:6">
      <c r="E9853" s="1"/>
      <c r="F9853" s="1"/>
    </row>
    <row r="9854" spans="5:6">
      <c r="E9854" s="1"/>
      <c r="F9854" s="1"/>
    </row>
    <row r="9855" spans="5:6">
      <c r="E9855" s="1"/>
      <c r="F9855" s="1"/>
    </row>
    <row r="9856" spans="5:6">
      <c r="E9856" s="1"/>
      <c r="F9856" s="1"/>
    </row>
    <row r="9857" spans="5:6">
      <c r="E9857" s="1"/>
      <c r="F9857" s="1"/>
    </row>
    <row r="9858" spans="5:6">
      <c r="E9858" s="1"/>
      <c r="F9858" s="1"/>
    </row>
    <row r="9859" spans="5:6">
      <c r="E9859" s="1"/>
      <c r="F9859" s="1"/>
    </row>
    <row r="9860" spans="5:6">
      <c r="E9860" s="1"/>
      <c r="F9860" s="1"/>
    </row>
    <row r="9861" spans="5:6">
      <c r="E9861" s="1"/>
      <c r="F9861" s="1"/>
    </row>
    <row r="9862" spans="5:6">
      <c r="E9862" s="1"/>
      <c r="F9862" s="1"/>
    </row>
    <row r="9863" spans="5:6">
      <c r="E9863" s="1"/>
      <c r="F9863" s="1"/>
    </row>
    <row r="9864" spans="5:6">
      <c r="E9864" s="1"/>
      <c r="F9864" s="1"/>
    </row>
    <row r="9865" spans="5:6">
      <c r="E9865" s="1"/>
      <c r="F9865" s="1"/>
    </row>
    <row r="9866" spans="5:6">
      <c r="E9866" s="1"/>
      <c r="F9866" s="1"/>
    </row>
    <row r="9867" spans="5:6">
      <c r="E9867" s="1"/>
      <c r="F9867" s="1"/>
    </row>
    <row r="9868" spans="5:6">
      <c r="E9868" s="1"/>
      <c r="F9868" s="1"/>
    </row>
    <row r="9869" spans="5:6">
      <c r="E9869" s="1"/>
      <c r="F9869" s="1"/>
    </row>
    <row r="9870" spans="5:6">
      <c r="E9870" s="1"/>
      <c r="F9870" s="1"/>
    </row>
    <row r="9871" spans="5:6">
      <c r="E9871" s="1"/>
      <c r="F9871" s="1"/>
    </row>
    <row r="9872" spans="5:6">
      <c r="E9872" s="1"/>
      <c r="F9872" s="1"/>
    </row>
    <row r="9873" spans="5:6">
      <c r="E9873" s="1"/>
      <c r="F9873" s="1"/>
    </row>
    <row r="9874" spans="5:6">
      <c r="E9874" s="1"/>
      <c r="F9874" s="1"/>
    </row>
    <row r="9875" spans="5:6">
      <c r="E9875" s="1"/>
      <c r="F9875" s="1"/>
    </row>
    <row r="9876" spans="5:6">
      <c r="E9876" s="1"/>
      <c r="F9876" s="1"/>
    </row>
    <row r="9877" spans="5:6">
      <c r="E9877" s="1"/>
      <c r="F9877" s="1"/>
    </row>
    <row r="9878" spans="5:6">
      <c r="E9878" s="1"/>
      <c r="F9878" s="1"/>
    </row>
    <row r="9879" spans="5:6">
      <c r="E9879" s="1"/>
      <c r="F9879" s="1"/>
    </row>
    <row r="9880" spans="5:6">
      <c r="E9880" s="1"/>
      <c r="F9880" s="1"/>
    </row>
    <row r="9881" spans="5:6">
      <c r="E9881" s="1"/>
      <c r="F9881" s="1"/>
    </row>
    <row r="9882" spans="5:6">
      <c r="E9882" s="1"/>
      <c r="F9882" s="1"/>
    </row>
    <row r="9883" spans="5:6">
      <c r="E9883" s="1"/>
      <c r="F9883" s="1"/>
    </row>
    <row r="9884" spans="5:6">
      <c r="E9884" s="1"/>
      <c r="F9884" s="1"/>
    </row>
    <row r="9885" spans="5:6">
      <c r="E9885" s="1"/>
      <c r="F9885" s="1"/>
    </row>
    <row r="9886" spans="5:6">
      <c r="E9886" s="1"/>
      <c r="F9886" s="1"/>
    </row>
    <row r="9887" spans="5:6">
      <c r="E9887" s="1"/>
      <c r="F9887" s="1"/>
    </row>
    <row r="9888" spans="5:6">
      <c r="E9888" s="1"/>
      <c r="F9888" s="1"/>
    </row>
    <row r="9889" spans="5:6">
      <c r="E9889" s="1"/>
      <c r="F9889" s="1"/>
    </row>
    <row r="9890" spans="5:6">
      <c r="E9890" s="1"/>
      <c r="F9890" s="1"/>
    </row>
    <row r="9891" spans="5:6">
      <c r="E9891" s="1"/>
      <c r="F9891" s="1"/>
    </row>
    <row r="9892" spans="5:6">
      <c r="E9892" s="1"/>
      <c r="F9892" s="1"/>
    </row>
    <row r="9893" spans="5:6">
      <c r="E9893" s="1"/>
      <c r="F9893" s="1"/>
    </row>
    <row r="9894" spans="5:6">
      <c r="E9894" s="1"/>
      <c r="F9894" s="1"/>
    </row>
    <row r="9895" spans="5:6">
      <c r="E9895" s="1"/>
      <c r="F9895" s="1"/>
    </row>
    <row r="9896" spans="5:6">
      <c r="E9896" s="1"/>
      <c r="F9896" s="1"/>
    </row>
    <row r="9897" spans="5:6">
      <c r="E9897" s="1"/>
      <c r="F9897" s="1"/>
    </row>
    <row r="9898" spans="5:6">
      <c r="E9898" s="1"/>
      <c r="F9898" s="1"/>
    </row>
    <row r="9899" spans="5:6">
      <c r="E9899" s="1"/>
      <c r="F9899" s="1"/>
    </row>
    <row r="9900" spans="5:6">
      <c r="E9900" s="1"/>
      <c r="F9900" s="1"/>
    </row>
    <row r="9901" spans="5:6">
      <c r="E9901" s="1"/>
      <c r="F9901" s="1"/>
    </row>
    <row r="9902" spans="5:6">
      <c r="E9902" s="1"/>
      <c r="F9902" s="1"/>
    </row>
    <row r="9903" spans="5:6">
      <c r="E9903" s="1"/>
      <c r="F9903" s="1"/>
    </row>
    <row r="9904" spans="5:6">
      <c r="E9904" s="1"/>
      <c r="F9904" s="1"/>
    </row>
    <row r="9905" spans="5:6">
      <c r="E9905" s="1"/>
      <c r="F9905" s="1"/>
    </row>
    <row r="9906" spans="5:6">
      <c r="E9906" s="1"/>
      <c r="F9906" s="1"/>
    </row>
    <row r="9907" spans="5:6">
      <c r="E9907" s="1"/>
      <c r="F9907" s="1"/>
    </row>
    <row r="9908" spans="5:6">
      <c r="E9908" s="1"/>
      <c r="F9908" s="1"/>
    </row>
    <row r="9909" spans="5:6">
      <c r="E9909" s="1"/>
      <c r="F9909" s="1"/>
    </row>
    <row r="9910" spans="5:6">
      <c r="E9910" s="1"/>
      <c r="F9910" s="1"/>
    </row>
    <row r="9911" spans="5:6">
      <c r="E9911" s="1"/>
      <c r="F9911" s="1"/>
    </row>
    <row r="9912" spans="5:6">
      <c r="E9912" s="1"/>
      <c r="F9912" s="1"/>
    </row>
    <row r="9913" spans="5:6">
      <c r="E9913" s="1"/>
      <c r="F9913" s="1"/>
    </row>
    <row r="9914" spans="5:6">
      <c r="E9914" s="1"/>
      <c r="F9914" s="1"/>
    </row>
    <row r="9915" spans="5:6">
      <c r="E9915" s="1"/>
      <c r="F9915" s="1"/>
    </row>
    <row r="9916" spans="5:6">
      <c r="E9916" s="1"/>
      <c r="F9916" s="1"/>
    </row>
    <row r="9917" spans="5:6">
      <c r="E9917" s="1"/>
      <c r="F9917" s="1"/>
    </row>
    <row r="9918" spans="5:6">
      <c r="E9918" s="1"/>
      <c r="F9918" s="1"/>
    </row>
    <row r="9919" spans="5:6">
      <c r="E9919" s="1"/>
      <c r="F9919" s="1"/>
    </row>
    <row r="9920" spans="5:6">
      <c r="E9920" s="1"/>
      <c r="F9920" s="1"/>
    </row>
    <row r="9921" spans="5:6">
      <c r="E9921" s="1"/>
      <c r="F9921" s="1"/>
    </row>
    <row r="9922" spans="5:6">
      <c r="E9922" s="1"/>
      <c r="F9922" s="1"/>
    </row>
    <row r="9923" spans="5:6">
      <c r="E9923" s="1"/>
      <c r="F9923" s="1"/>
    </row>
    <row r="9924" spans="5:6">
      <c r="E9924" s="1"/>
      <c r="F9924" s="1"/>
    </row>
    <row r="9925" spans="5:6">
      <c r="E9925" s="1"/>
      <c r="F9925" s="1"/>
    </row>
    <row r="9926" spans="5:6">
      <c r="E9926" s="1"/>
      <c r="F9926" s="1"/>
    </row>
    <row r="9927" spans="5:6">
      <c r="E9927" s="1"/>
      <c r="F9927" s="1"/>
    </row>
    <row r="9928" spans="5:6">
      <c r="E9928" s="1"/>
      <c r="F9928" s="1"/>
    </row>
    <row r="9929" spans="5:6">
      <c r="E9929" s="1"/>
      <c r="F9929" s="1"/>
    </row>
    <row r="9930" spans="5:6">
      <c r="E9930" s="1"/>
      <c r="F9930" s="1"/>
    </row>
    <row r="9931" spans="5:6">
      <c r="E9931" s="1"/>
      <c r="F9931" s="1"/>
    </row>
    <row r="9932" spans="5:6">
      <c r="E9932" s="1"/>
      <c r="F9932" s="1"/>
    </row>
    <row r="9933" spans="5:6">
      <c r="E9933" s="1"/>
      <c r="F9933" s="1"/>
    </row>
    <row r="9934" spans="5:6">
      <c r="E9934" s="1"/>
      <c r="F9934" s="1"/>
    </row>
    <row r="9935" spans="5:6">
      <c r="E9935" s="1"/>
      <c r="F9935" s="1"/>
    </row>
    <row r="9936" spans="5:6">
      <c r="E9936" s="1"/>
      <c r="F9936" s="1"/>
    </row>
    <row r="9937" spans="5:6">
      <c r="E9937" s="1"/>
      <c r="F9937" s="1"/>
    </row>
    <row r="9938" spans="5:6">
      <c r="E9938" s="1"/>
      <c r="F9938" s="1"/>
    </row>
    <row r="9939" spans="5:6">
      <c r="E9939" s="1"/>
      <c r="F9939" s="1"/>
    </row>
    <row r="9940" spans="5:6">
      <c r="E9940" s="1"/>
      <c r="F9940" s="1"/>
    </row>
    <row r="9941" spans="5:6">
      <c r="E9941" s="1"/>
      <c r="F9941" s="1"/>
    </row>
    <row r="9942" spans="5:6">
      <c r="E9942" s="1"/>
      <c r="F9942" s="1"/>
    </row>
    <row r="9943" spans="5:6">
      <c r="E9943" s="1"/>
      <c r="F9943" s="1"/>
    </row>
    <row r="9944" spans="5:6">
      <c r="E9944" s="1"/>
      <c r="F9944" s="1"/>
    </row>
    <row r="9945" spans="5:6">
      <c r="E9945" s="1"/>
      <c r="F9945" s="1"/>
    </row>
    <row r="9946" spans="5:6">
      <c r="E9946" s="1"/>
      <c r="F9946" s="1"/>
    </row>
    <row r="9947" spans="5:6">
      <c r="E9947" s="1"/>
      <c r="F9947" s="1"/>
    </row>
    <row r="9948" spans="5:6">
      <c r="E9948" s="1"/>
      <c r="F9948" s="1"/>
    </row>
    <row r="9949" spans="5:6">
      <c r="E9949" s="1"/>
      <c r="F9949" s="1"/>
    </row>
    <row r="9950" spans="5:6">
      <c r="E9950" s="1"/>
      <c r="F9950" s="1"/>
    </row>
    <row r="9951" spans="5:6">
      <c r="E9951" s="1"/>
      <c r="F9951" s="1"/>
    </row>
    <row r="9952" spans="5:6">
      <c r="E9952" s="1"/>
      <c r="F9952" s="1"/>
    </row>
    <row r="9953" spans="5:6">
      <c r="E9953" s="1"/>
      <c r="F9953" s="1"/>
    </row>
    <row r="9954" spans="5:6">
      <c r="E9954" s="1"/>
      <c r="F9954" s="1"/>
    </row>
    <row r="9955" spans="5:6">
      <c r="E9955" s="1"/>
      <c r="F9955" s="1"/>
    </row>
    <row r="9956" spans="5:6">
      <c r="E9956" s="1"/>
      <c r="F9956" s="1"/>
    </row>
    <row r="9957" spans="5:6">
      <c r="E9957" s="1"/>
      <c r="F9957" s="1"/>
    </row>
    <row r="9958" spans="5:6">
      <c r="E9958" s="1"/>
      <c r="F9958" s="1"/>
    </row>
    <row r="9959" spans="5:6">
      <c r="E9959" s="1"/>
      <c r="F9959" s="1"/>
    </row>
    <row r="9960" spans="5:6">
      <c r="E9960" s="1"/>
      <c r="F9960" s="1"/>
    </row>
    <row r="9961" spans="5:6">
      <c r="E9961" s="1"/>
      <c r="F9961" s="1"/>
    </row>
    <row r="9962" spans="5:6">
      <c r="E9962" s="1"/>
      <c r="F9962" s="1"/>
    </row>
    <row r="9963" spans="5:6">
      <c r="E9963" s="1"/>
      <c r="F9963" s="1"/>
    </row>
    <row r="9964" spans="5:6">
      <c r="E9964" s="1"/>
      <c r="F9964" s="1"/>
    </row>
    <row r="9965" spans="5:6">
      <c r="E9965" s="1"/>
      <c r="F9965" s="1"/>
    </row>
    <row r="9966" spans="5:6">
      <c r="E9966" s="1"/>
      <c r="F9966" s="1"/>
    </row>
    <row r="9967" spans="5:6">
      <c r="E9967" s="1"/>
      <c r="F9967" s="1"/>
    </row>
    <row r="9968" spans="5:6">
      <c r="E9968" s="1"/>
      <c r="F9968" s="1"/>
    </row>
    <row r="9969" spans="5:6">
      <c r="E9969" s="1"/>
      <c r="F9969" s="1"/>
    </row>
    <row r="9970" spans="5:6">
      <c r="E9970" s="1"/>
      <c r="F9970" s="1"/>
    </row>
    <row r="9971" spans="5:6">
      <c r="E9971" s="1"/>
      <c r="F9971" s="1"/>
    </row>
    <row r="9972" spans="5:6">
      <c r="E9972" s="1"/>
      <c r="F9972" s="1"/>
    </row>
    <row r="9973" spans="5:6">
      <c r="E9973" s="1"/>
      <c r="F9973" s="1"/>
    </row>
    <row r="9974" spans="5:6">
      <c r="E9974" s="1"/>
      <c r="F9974" s="1"/>
    </row>
    <row r="9975" spans="5:6">
      <c r="E9975" s="1"/>
      <c r="F9975" s="1"/>
    </row>
    <row r="9976" spans="5:6">
      <c r="E9976" s="1"/>
      <c r="F9976" s="1"/>
    </row>
    <row r="9977" spans="5:6">
      <c r="E9977" s="1"/>
      <c r="F9977" s="1"/>
    </row>
    <row r="9978" spans="5:6">
      <c r="E9978" s="1"/>
      <c r="F9978" s="1"/>
    </row>
    <row r="9979" spans="5:6">
      <c r="E9979" s="1"/>
      <c r="F9979" s="1"/>
    </row>
    <row r="9980" spans="5:6">
      <c r="E9980" s="1"/>
      <c r="F9980" s="1"/>
    </row>
    <row r="9981" spans="5:6">
      <c r="E9981" s="1"/>
      <c r="F9981" s="1"/>
    </row>
    <row r="9982" spans="5:6">
      <c r="E9982" s="1"/>
      <c r="F9982" s="1"/>
    </row>
    <row r="9983" spans="5:6">
      <c r="E9983" s="1"/>
      <c r="F9983" s="1"/>
    </row>
    <row r="9984" spans="5:6">
      <c r="E9984" s="1"/>
      <c r="F9984" s="1"/>
    </row>
    <row r="9985" spans="5:6">
      <c r="E9985" s="1"/>
      <c r="F9985" s="1"/>
    </row>
    <row r="9986" spans="5:6">
      <c r="E9986" s="1"/>
      <c r="F9986" s="1"/>
    </row>
    <row r="9987" spans="5:6">
      <c r="E9987" s="1"/>
      <c r="F9987" s="1"/>
    </row>
    <row r="9988" spans="5:6">
      <c r="E9988" s="1"/>
      <c r="F9988" s="1"/>
    </row>
    <row r="9989" spans="5:6">
      <c r="E9989" s="1"/>
      <c r="F9989" s="1"/>
    </row>
    <row r="9990" spans="5:6">
      <c r="E9990" s="1"/>
      <c r="F9990" s="1"/>
    </row>
    <row r="9991" spans="5:6">
      <c r="E9991" s="1"/>
      <c r="F9991" s="1"/>
    </row>
    <row r="9992" spans="5:6">
      <c r="E9992" s="1"/>
      <c r="F9992" s="1"/>
    </row>
    <row r="9993" spans="5:6">
      <c r="E9993" s="1"/>
      <c r="F9993" s="1"/>
    </row>
    <row r="9994" spans="5:6">
      <c r="E9994" s="1"/>
      <c r="F9994" s="1"/>
    </row>
    <row r="9995" spans="5:6">
      <c r="E9995" s="1"/>
      <c r="F9995" s="1"/>
    </row>
    <row r="9996" spans="5:6">
      <c r="E9996" s="1"/>
      <c r="F9996" s="1"/>
    </row>
    <row r="9997" spans="5:6">
      <c r="E9997" s="1"/>
      <c r="F9997" s="1"/>
    </row>
    <row r="9998" spans="5:6">
      <c r="E9998" s="1"/>
      <c r="F9998" s="1"/>
    </row>
    <row r="9999" spans="5:6">
      <c r="E9999" s="1"/>
      <c r="F9999" s="1"/>
    </row>
    <row r="10000" spans="5:6">
      <c r="E10000" s="1"/>
      <c r="F10000" s="1"/>
    </row>
    <row r="10001" spans="5:6">
      <c r="E10001" s="1"/>
      <c r="F10001" s="1"/>
    </row>
    <row r="10002" spans="5:6">
      <c r="E10002" s="1"/>
      <c r="F10002" s="1"/>
    </row>
    <row r="10003" spans="5:6">
      <c r="E10003" s="1"/>
      <c r="F10003" s="1"/>
    </row>
    <row r="10004" spans="5:6">
      <c r="E10004" s="1"/>
      <c r="F10004" s="1"/>
    </row>
    <row r="10005" spans="5:6">
      <c r="E10005" s="1"/>
      <c r="F10005" s="1"/>
    </row>
    <row r="10006" spans="5:6">
      <c r="E10006" s="1"/>
      <c r="F10006" s="1"/>
    </row>
    <row r="10007" spans="5:6">
      <c r="E10007" s="1"/>
      <c r="F10007" s="1"/>
    </row>
    <row r="10008" spans="5:6">
      <c r="E10008" s="1"/>
      <c r="F10008" s="1"/>
    </row>
    <row r="10009" spans="5:6">
      <c r="E10009" s="1"/>
      <c r="F10009" s="1"/>
    </row>
    <row r="10010" spans="5:6">
      <c r="E10010" s="1"/>
      <c r="F10010" s="1"/>
    </row>
    <row r="10011" spans="5:6">
      <c r="E10011" s="1"/>
      <c r="F10011" s="1"/>
    </row>
    <row r="10012" spans="5:6">
      <c r="E10012" s="1"/>
      <c r="F10012" s="1"/>
    </row>
    <row r="10013" spans="5:6">
      <c r="E10013" s="1"/>
      <c r="F10013" s="1"/>
    </row>
    <row r="10014" spans="5:6">
      <c r="E10014" s="1"/>
      <c r="F10014" s="1"/>
    </row>
    <row r="10015" spans="5:6">
      <c r="E10015" s="1"/>
      <c r="F10015" s="1"/>
    </row>
    <row r="10016" spans="5:6">
      <c r="E10016" s="1"/>
      <c r="F10016" s="1"/>
    </row>
    <row r="10017" spans="5:6">
      <c r="E10017" s="1"/>
      <c r="F10017" s="1"/>
    </row>
    <row r="10018" spans="5:6">
      <c r="E10018" s="1"/>
      <c r="F10018" s="1"/>
    </row>
    <row r="10019" spans="5:6">
      <c r="E10019" s="1"/>
      <c r="F10019" s="1"/>
    </row>
    <row r="10020" spans="5:6">
      <c r="E10020" s="1"/>
      <c r="F10020" s="1"/>
    </row>
    <row r="10021" spans="5:6">
      <c r="E10021" s="1"/>
      <c r="F10021" s="1"/>
    </row>
    <row r="10022" spans="5:6">
      <c r="E10022" s="1"/>
      <c r="F10022" s="1"/>
    </row>
    <row r="10023" spans="5:6">
      <c r="E10023" s="1"/>
      <c r="F10023" s="1"/>
    </row>
    <row r="10024" spans="5:6">
      <c r="E10024" s="1"/>
      <c r="F10024" s="1"/>
    </row>
    <row r="10025" spans="5:6">
      <c r="E10025" s="1"/>
      <c r="F10025" s="1"/>
    </row>
    <row r="10026" spans="5:6">
      <c r="E10026" s="1"/>
      <c r="F10026" s="1"/>
    </row>
    <row r="10027" spans="5:6">
      <c r="E10027" s="1"/>
      <c r="F10027" s="1"/>
    </row>
    <row r="10028" spans="5:6">
      <c r="E10028" s="1"/>
      <c r="F10028" s="1"/>
    </row>
    <row r="10029" spans="5:6">
      <c r="E10029" s="1"/>
      <c r="F10029" s="1"/>
    </row>
    <row r="10030" spans="5:6">
      <c r="E10030" s="1"/>
      <c r="F10030" s="1"/>
    </row>
    <row r="10031" spans="5:6">
      <c r="E10031" s="1"/>
      <c r="F10031" s="1"/>
    </row>
    <row r="10032" spans="5:6">
      <c r="E10032" s="1"/>
      <c r="F10032" s="1"/>
    </row>
    <row r="10033" spans="5:6">
      <c r="E10033" s="1"/>
      <c r="F10033" s="1"/>
    </row>
    <row r="10034" spans="5:6">
      <c r="E10034" s="1"/>
      <c r="F10034" s="1"/>
    </row>
    <row r="10035" spans="5:6">
      <c r="E10035" s="1"/>
      <c r="F10035" s="1"/>
    </row>
    <row r="10036" spans="5:6">
      <c r="E10036" s="1"/>
      <c r="F10036" s="1"/>
    </row>
    <row r="10037" spans="5:6">
      <c r="E10037" s="1"/>
      <c r="F10037" s="1"/>
    </row>
    <row r="10038" spans="5:6">
      <c r="E10038" s="1"/>
      <c r="F10038" s="1"/>
    </row>
    <row r="10039" spans="5:6">
      <c r="E10039" s="1"/>
      <c r="F10039" s="1"/>
    </row>
    <row r="10040" spans="5:6">
      <c r="E10040" s="1"/>
      <c r="F10040" s="1"/>
    </row>
    <row r="10041" spans="5:6">
      <c r="E10041" s="1"/>
      <c r="F10041" s="1"/>
    </row>
    <row r="10042" spans="5:6">
      <c r="E10042" s="1"/>
      <c r="F10042" s="1"/>
    </row>
    <row r="10043" spans="5:6">
      <c r="E10043" s="1"/>
      <c r="F10043" s="1"/>
    </row>
    <row r="10044" spans="5:6">
      <c r="E10044" s="1"/>
      <c r="F10044" s="1"/>
    </row>
    <row r="10045" spans="5:6">
      <c r="E10045" s="1"/>
      <c r="F10045" s="1"/>
    </row>
    <row r="10046" spans="5:6">
      <c r="E10046" s="1"/>
      <c r="F10046" s="1"/>
    </row>
    <row r="10047" spans="5:6">
      <c r="E10047" s="1"/>
      <c r="F10047" s="1"/>
    </row>
    <row r="10048" spans="5:6">
      <c r="E10048" s="1"/>
      <c r="F10048" s="1"/>
    </row>
    <row r="10049" spans="5:6">
      <c r="E10049" s="1"/>
      <c r="F10049" s="1"/>
    </row>
    <row r="10050" spans="5:6">
      <c r="E10050" s="1"/>
      <c r="F10050" s="1"/>
    </row>
    <row r="10051" spans="5:6">
      <c r="E10051" s="1"/>
      <c r="F10051" s="1"/>
    </row>
    <row r="10052" spans="5:6">
      <c r="E10052" s="1"/>
      <c r="F10052" s="1"/>
    </row>
    <row r="10053" spans="5:6">
      <c r="E10053" s="1"/>
      <c r="F10053" s="1"/>
    </row>
    <row r="10054" spans="5:6">
      <c r="E10054" s="1"/>
      <c r="F10054" s="1"/>
    </row>
    <row r="10055" spans="5:6">
      <c r="E10055" s="1"/>
      <c r="F10055" s="1"/>
    </row>
    <row r="10056" spans="5:6">
      <c r="E10056" s="1"/>
      <c r="F10056" s="1"/>
    </row>
    <row r="10057" spans="5:6">
      <c r="E10057" s="1"/>
      <c r="F10057" s="1"/>
    </row>
    <row r="10058" spans="5:6">
      <c r="E10058" s="1"/>
      <c r="F10058" s="1"/>
    </row>
    <row r="10059" spans="5:6">
      <c r="E10059" s="1"/>
      <c r="F10059" s="1"/>
    </row>
    <row r="10060" spans="5:6">
      <c r="E10060" s="1"/>
      <c r="F10060" s="1"/>
    </row>
    <row r="10061" spans="5:6">
      <c r="E10061" s="1"/>
      <c r="F10061" s="1"/>
    </row>
    <row r="10062" spans="5:6">
      <c r="E10062" s="1"/>
      <c r="F10062" s="1"/>
    </row>
    <row r="10063" spans="5:6">
      <c r="E10063" s="1"/>
      <c r="F10063" s="1"/>
    </row>
    <row r="10064" spans="5:6">
      <c r="E10064" s="1"/>
      <c r="F10064" s="1"/>
    </row>
    <row r="10065" spans="5:6">
      <c r="E10065" s="1"/>
      <c r="F10065" s="1"/>
    </row>
    <row r="10066" spans="5:6">
      <c r="E10066" s="1"/>
      <c r="F10066" s="1"/>
    </row>
    <row r="10067" spans="5:6">
      <c r="E10067" s="1"/>
      <c r="F10067" s="1"/>
    </row>
    <row r="10068" spans="5:6">
      <c r="E10068" s="1"/>
      <c r="F10068" s="1"/>
    </row>
    <row r="10069" spans="5:6">
      <c r="E10069" s="1"/>
      <c r="F10069" s="1"/>
    </row>
    <row r="10070" spans="5:6">
      <c r="E10070" s="1"/>
      <c r="F10070" s="1"/>
    </row>
    <row r="10071" spans="5:6">
      <c r="E10071" s="1"/>
      <c r="F10071" s="1"/>
    </row>
    <row r="10072" spans="5:6">
      <c r="E10072" s="1"/>
      <c r="F10072" s="1"/>
    </row>
    <row r="10073" spans="5:6">
      <c r="E10073" s="1"/>
      <c r="F10073" s="1"/>
    </row>
    <row r="10074" spans="5:6">
      <c r="E10074" s="1"/>
      <c r="F10074" s="1"/>
    </row>
    <row r="10075" spans="5:6">
      <c r="E10075" s="1"/>
      <c r="F10075" s="1"/>
    </row>
    <row r="10076" spans="5:6">
      <c r="E10076" s="1"/>
      <c r="F10076" s="1"/>
    </row>
    <row r="10077" spans="5:6">
      <c r="E10077" s="1"/>
      <c r="F10077" s="1"/>
    </row>
    <row r="10078" spans="5:6">
      <c r="E10078" s="1"/>
      <c r="F10078" s="1"/>
    </row>
    <row r="10079" spans="5:6">
      <c r="E10079" s="1"/>
      <c r="F10079" s="1"/>
    </row>
    <row r="10080" spans="5:6">
      <c r="E10080" s="1"/>
      <c r="F10080" s="1"/>
    </row>
    <row r="10081" spans="5:6">
      <c r="E10081" s="1"/>
      <c r="F10081" s="1"/>
    </row>
    <row r="10082" spans="5:6">
      <c r="E10082" s="1"/>
      <c r="F10082" s="1"/>
    </row>
    <row r="10083" spans="5:6">
      <c r="E10083" s="1"/>
      <c r="F10083" s="1"/>
    </row>
    <row r="10084" spans="5:6">
      <c r="E10084" s="1"/>
      <c r="F10084" s="1"/>
    </row>
    <row r="10085" spans="5:6">
      <c r="E10085" s="1"/>
      <c r="F10085" s="1"/>
    </row>
    <row r="10086" spans="5:6">
      <c r="E10086" s="1"/>
      <c r="F10086" s="1"/>
    </row>
    <row r="10087" spans="5:6">
      <c r="E10087" s="1"/>
      <c r="F10087" s="1"/>
    </row>
    <row r="10088" spans="5:6">
      <c r="E10088" s="1"/>
      <c r="F10088" s="1"/>
    </row>
    <row r="10089" spans="5:6">
      <c r="E10089" s="1"/>
      <c r="F10089" s="1"/>
    </row>
    <row r="10090" spans="5:6">
      <c r="E10090" s="1"/>
      <c r="F10090" s="1"/>
    </row>
    <row r="10091" spans="5:6">
      <c r="E10091" s="1"/>
      <c r="F10091" s="1"/>
    </row>
    <row r="10092" spans="5:6">
      <c r="E10092" s="1"/>
      <c r="F10092" s="1"/>
    </row>
    <row r="10093" spans="5:6">
      <c r="E10093" s="1"/>
      <c r="F10093" s="1"/>
    </row>
    <row r="10094" spans="5:6">
      <c r="E10094" s="1"/>
      <c r="F10094" s="1"/>
    </row>
    <row r="10095" spans="5:6">
      <c r="E10095" s="1"/>
      <c r="F10095" s="1"/>
    </row>
    <row r="10096" spans="5:6">
      <c r="E10096" s="1"/>
      <c r="F10096" s="1"/>
    </row>
    <row r="10097" spans="5:6">
      <c r="E10097" s="1"/>
      <c r="F10097" s="1"/>
    </row>
    <row r="10098" spans="5:6">
      <c r="E10098" s="1"/>
      <c r="F10098" s="1"/>
    </row>
    <row r="10099" spans="5:6">
      <c r="E10099" s="1"/>
      <c r="F10099" s="1"/>
    </row>
    <row r="10100" spans="5:6">
      <c r="E10100" s="1"/>
      <c r="F10100" s="1"/>
    </row>
    <row r="10101" spans="5:6">
      <c r="E10101" s="1"/>
      <c r="F10101" s="1"/>
    </row>
    <row r="10102" spans="5:6">
      <c r="E10102" s="1"/>
      <c r="F10102" s="1"/>
    </row>
    <row r="10103" spans="5:6">
      <c r="E10103" s="1"/>
      <c r="F10103" s="1"/>
    </row>
    <row r="10104" spans="5:6">
      <c r="E10104" s="1"/>
      <c r="F10104" s="1"/>
    </row>
    <row r="10105" spans="5:6">
      <c r="E10105" s="1"/>
      <c r="F10105" s="1"/>
    </row>
    <row r="10106" spans="5:6">
      <c r="E10106" s="1"/>
      <c r="F10106" s="1"/>
    </row>
    <row r="10107" spans="5:6">
      <c r="E10107" s="1"/>
      <c r="F10107" s="1"/>
    </row>
    <row r="10108" spans="5:6">
      <c r="E10108" s="1"/>
      <c r="F10108" s="1"/>
    </row>
    <row r="10109" spans="5:6">
      <c r="E10109" s="1"/>
      <c r="F10109" s="1"/>
    </row>
    <row r="10110" spans="5:6">
      <c r="E10110" s="1"/>
      <c r="F10110" s="1"/>
    </row>
    <row r="10111" spans="5:6">
      <c r="E10111" s="1"/>
      <c r="F10111" s="1"/>
    </row>
    <row r="10112" spans="5:6">
      <c r="E10112" s="1"/>
      <c r="F10112" s="1"/>
    </row>
    <row r="10113" spans="5:6">
      <c r="E10113" s="1"/>
      <c r="F10113" s="1"/>
    </row>
    <row r="10114" spans="5:6">
      <c r="E10114" s="1"/>
      <c r="F10114" s="1"/>
    </row>
    <row r="10115" spans="5:6">
      <c r="E10115" s="1"/>
      <c r="F10115" s="1"/>
    </row>
    <row r="10116" spans="5:6">
      <c r="E10116" s="1"/>
      <c r="F10116" s="1"/>
    </row>
    <row r="10117" spans="5:6">
      <c r="E10117" s="1"/>
      <c r="F10117" s="1"/>
    </row>
    <row r="10118" spans="5:6">
      <c r="E10118" s="1"/>
      <c r="F10118" s="1"/>
    </row>
    <row r="10119" spans="5:6">
      <c r="E10119" s="1"/>
      <c r="F10119" s="1"/>
    </row>
    <row r="10120" spans="5:6">
      <c r="E10120" s="1"/>
      <c r="F10120" s="1"/>
    </row>
    <row r="10121" spans="5:6">
      <c r="E10121" s="1"/>
      <c r="F10121" s="1"/>
    </row>
    <row r="10122" spans="5:6">
      <c r="E10122" s="1"/>
      <c r="F10122" s="1"/>
    </row>
    <row r="10123" spans="5:6">
      <c r="E10123" s="1"/>
      <c r="F10123" s="1"/>
    </row>
    <row r="10124" spans="5:6">
      <c r="E10124" s="1"/>
      <c r="F10124" s="1"/>
    </row>
    <row r="10125" spans="5:6">
      <c r="E10125" s="1"/>
      <c r="F10125" s="1"/>
    </row>
    <row r="10126" spans="5:6">
      <c r="E10126" s="1"/>
      <c r="F10126" s="1"/>
    </row>
    <row r="10127" spans="5:6">
      <c r="E10127" s="1"/>
      <c r="F10127" s="1"/>
    </row>
    <row r="10128" spans="5:6">
      <c r="E10128" s="1"/>
      <c r="F10128" s="1"/>
    </row>
    <row r="10129" spans="5:6">
      <c r="E10129" s="1"/>
      <c r="F10129" s="1"/>
    </row>
    <row r="10130" spans="5:6">
      <c r="E10130" s="1"/>
      <c r="F10130" s="1"/>
    </row>
    <row r="10131" spans="5:6">
      <c r="E10131" s="1"/>
      <c r="F10131" s="1"/>
    </row>
    <row r="10132" spans="5:6">
      <c r="E10132" s="1"/>
      <c r="F10132" s="1"/>
    </row>
    <row r="10133" spans="5:6">
      <c r="E10133" s="1"/>
      <c r="F10133" s="1"/>
    </row>
    <row r="10134" spans="5:6">
      <c r="E10134" s="1"/>
      <c r="F10134" s="1"/>
    </row>
    <row r="10135" spans="5:6">
      <c r="E10135" s="1"/>
      <c r="F10135" s="1"/>
    </row>
    <row r="10136" spans="5:6">
      <c r="E10136" s="1"/>
      <c r="F10136" s="1"/>
    </row>
    <row r="10137" spans="5:6">
      <c r="E10137" s="1"/>
      <c r="F10137" s="1"/>
    </row>
    <row r="10138" spans="5:6">
      <c r="E10138" s="1"/>
      <c r="F10138" s="1"/>
    </row>
    <row r="10139" spans="5:6">
      <c r="E10139" s="1"/>
      <c r="F10139" s="1"/>
    </row>
    <row r="10140" spans="5:6">
      <c r="E10140" s="1"/>
      <c r="F10140" s="1"/>
    </row>
    <row r="10141" spans="5:6">
      <c r="E10141" s="1"/>
      <c r="F10141" s="1"/>
    </row>
    <row r="10142" spans="5:6">
      <c r="E10142" s="1"/>
      <c r="F10142" s="1"/>
    </row>
    <row r="10143" spans="5:6">
      <c r="E10143" s="1"/>
      <c r="F10143" s="1"/>
    </row>
    <row r="10144" spans="5:6">
      <c r="E10144" s="1"/>
      <c r="F10144" s="1"/>
    </row>
    <row r="10145" spans="5:6">
      <c r="E10145" s="1"/>
      <c r="F10145" s="1"/>
    </row>
    <row r="10146" spans="5:6">
      <c r="E10146" s="1"/>
      <c r="F10146" s="1"/>
    </row>
    <row r="10147" spans="5:6">
      <c r="E10147" s="1"/>
      <c r="F10147" s="1"/>
    </row>
    <row r="10148" spans="5:6">
      <c r="E10148" s="1"/>
      <c r="F10148" s="1"/>
    </row>
    <row r="10149" spans="5:6">
      <c r="E10149" s="1"/>
      <c r="F10149" s="1"/>
    </row>
    <row r="10150" spans="5:6">
      <c r="E10150" s="1"/>
      <c r="F10150" s="1"/>
    </row>
    <row r="10151" spans="5:6">
      <c r="E10151" s="1"/>
      <c r="F10151" s="1"/>
    </row>
    <row r="10152" spans="5:6">
      <c r="E10152" s="1"/>
      <c r="F10152" s="1"/>
    </row>
    <row r="10153" spans="5:6">
      <c r="E10153" s="1"/>
      <c r="F10153" s="1"/>
    </row>
    <row r="10154" spans="5:6">
      <c r="E10154" s="1"/>
      <c r="F10154" s="1"/>
    </row>
    <row r="10155" spans="5:6">
      <c r="E10155" s="1"/>
      <c r="F10155" s="1"/>
    </row>
    <row r="10156" spans="5:6">
      <c r="E10156" s="1"/>
      <c r="F10156" s="1"/>
    </row>
    <row r="10157" spans="5:6">
      <c r="E10157" s="1"/>
      <c r="F10157" s="1"/>
    </row>
    <row r="10158" spans="5:6">
      <c r="E10158" s="1"/>
      <c r="F10158" s="1"/>
    </row>
    <row r="10159" spans="5:6">
      <c r="E10159" s="1"/>
      <c r="F10159" s="1"/>
    </row>
    <row r="10160" spans="5:6">
      <c r="E10160" s="1"/>
      <c r="F10160" s="1"/>
    </row>
    <row r="10161" spans="5:6">
      <c r="E10161" s="1"/>
      <c r="F10161" s="1"/>
    </row>
    <row r="10162" spans="5:6">
      <c r="E10162" s="1"/>
      <c r="F10162" s="1"/>
    </row>
    <row r="10163" spans="5:6">
      <c r="E10163" s="1"/>
      <c r="F10163" s="1"/>
    </row>
    <row r="10164" spans="5:6">
      <c r="E10164" s="1"/>
      <c r="F10164" s="1"/>
    </row>
    <row r="10165" spans="5:6">
      <c r="E10165" s="1"/>
      <c r="F10165" s="1"/>
    </row>
    <row r="10166" spans="5:6">
      <c r="E10166" s="1"/>
      <c r="F10166" s="1"/>
    </row>
    <row r="10167" spans="5:6">
      <c r="E10167" s="1"/>
      <c r="F10167" s="1"/>
    </row>
    <row r="10168" spans="5:6">
      <c r="E10168" s="1"/>
      <c r="F10168" s="1"/>
    </row>
    <row r="10169" spans="5:6">
      <c r="E10169" s="1"/>
      <c r="F10169" s="1"/>
    </row>
    <row r="10170" spans="5:6">
      <c r="E10170" s="1"/>
      <c r="F10170" s="1"/>
    </row>
    <row r="10171" spans="5:6">
      <c r="E10171" s="1"/>
      <c r="F10171" s="1"/>
    </row>
    <row r="10172" spans="5:6">
      <c r="E10172" s="1"/>
      <c r="F10172" s="1"/>
    </row>
    <row r="10173" spans="5:6">
      <c r="E10173" s="1"/>
      <c r="F10173" s="1"/>
    </row>
    <row r="10174" spans="5:6">
      <c r="E10174" s="1"/>
      <c r="F10174" s="1"/>
    </row>
    <row r="10175" spans="5:6">
      <c r="E10175" s="1"/>
      <c r="F10175" s="1"/>
    </row>
    <row r="10176" spans="5:6">
      <c r="E10176" s="1"/>
      <c r="F10176" s="1"/>
    </row>
    <row r="10177" spans="5:6">
      <c r="E10177" s="1"/>
      <c r="F10177" s="1"/>
    </row>
    <row r="10178" spans="5:6">
      <c r="E10178" s="1"/>
      <c r="F10178" s="1"/>
    </row>
    <row r="10179" spans="5:6">
      <c r="E10179" s="1"/>
      <c r="F10179" s="1"/>
    </row>
    <row r="10180" spans="5:6">
      <c r="E10180" s="1"/>
      <c r="F10180" s="1"/>
    </row>
    <row r="10181" spans="5:6">
      <c r="E10181" s="1"/>
      <c r="F10181" s="1"/>
    </row>
    <row r="10182" spans="5:6">
      <c r="E10182" s="1"/>
      <c r="F10182" s="1"/>
    </row>
    <row r="10183" spans="5:6">
      <c r="E10183" s="1"/>
      <c r="F10183" s="1"/>
    </row>
    <row r="10184" spans="5:6">
      <c r="E10184" s="1"/>
      <c r="F10184" s="1"/>
    </row>
    <row r="10185" spans="5:6">
      <c r="E10185" s="1"/>
      <c r="F10185" s="1"/>
    </row>
    <row r="10186" spans="5:6">
      <c r="E10186" s="1"/>
      <c r="F10186" s="1"/>
    </row>
    <row r="10187" spans="5:6">
      <c r="E10187" s="1"/>
      <c r="F10187" s="1"/>
    </row>
    <row r="10188" spans="5:6">
      <c r="E10188" s="1"/>
      <c r="F10188" s="1"/>
    </row>
    <row r="10189" spans="5:6">
      <c r="E10189" s="1"/>
      <c r="F10189" s="1"/>
    </row>
    <row r="10190" spans="5:6">
      <c r="E10190" s="1"/>
      <c r="F10190" s="1"/>
    </row>
    <row r="10191" spans="5:6">
      <c r="E10191" s="1"/>
      <c r="F10191" s="1"/>
    </row>
    <row r="10192" spans="5:6">
      <c r="E10192" s="1"/>
      <c r="F10192" s="1"/>
    </row>
    <row r="10193" spans="5:6">
      <c r="E10193" s="1"/>
      <c r="F10193" s="1"/>
    </row>
    <row r="10194" spans="5:6">
      <c r="E10194" s="1"/>
      <c r="F10194" s="1"/>
    </row>
    <row r="10195" spans="5:6">
      <c r="E10195" s="1"/>
      <c r="F10195" s="1"/>
    </row>
    <row r="10196" spans="5:6">
      <c r="E10196" s="1"/>
      <c r="F10196" s="1"/>
    </row>
    <row r="10197" spans="5:6">
      <c r="E10197" s="1"/>
      <c r="F10197" s="1"/>
    </row>
    <row r="10198" spans="5:6">
      <c r="E10198" s="1"/>
      <c r="F10198" s="1"/>
    </row>
    <row r="10199" spans="5:6">
      <c r="E10199" s="1"/>
      <c r="F10199" s="1"/>
    </row>
    <row r="10200" spans="5:6">
      <c r="E10200" s="1"/>
      <c r="F10200" s="1"/>
    </row>
    <row r="10201" spans="5:6">
      <c r="E10201" s="1"/>
      <c r="F10201" s="1"/>
    </row>
    <row r="10202" spans="5:6">
      <c r="E10202" s="1"/>
      <c r="F10202" s="1"/>
    </row>
    <row r="10203" spans="5:6">
      <c r="E10203" s="1"/>
      <c r="F10203" s="1"/>
    </row>
    <row r="10204" spans="5:6">
      <c r="E10204" s="1"/>
      <c r="F10204" s="1"/>
    </row>
    <row r="10205" spans="5:6">
      <c r="E10205" s="1"/>
      <c r="F10205" s="1"/>
    </row>
    <row r="10206" spans="5:6">
      <c r="E10206" s="1"/>
      <c r="F10206" s="1"/>
    </row>
    <row r="10207" spans="5:6">
      <c r="E10207" s="1"/>
      <c r="F10207" s="1"/>
    </row>
    <row r="10208" spans="5:6">
      <c r="E10208" s="1"/>
      <c r="F10208" s="1"/>
    </row>
    <row r="10209" spans="5:6">
      <c r="E10209" s="1"/>
      <c r="F10209" s="1"/>
    </row>
    <row r="10210" spans="5:6">
      <c r="E10210" s="1"/>
      <c r="F10210" s="1"/>
    </row>
    <row r="10211" spans="5:6">
      <c r="E10211" s="1"/>
      <c r="F10211" s="1"/>
    </row>
    <row r="10212" spans="5:6">
      <c r="E10212" s="1"/>
      <c r="F10212" s="1"/>
    </row>
    <row r="10213" spans="5:6">
      <c r="E10213" s="1"/>
      <c r="F10213" s="1"/>
    </row>
    <row r="10214" spans="5:6">
      <c r="E10214" s="1"/>
      <c r="F10214" s="1"/>
    </row>
    <row r="10215" spans="5:6">
      <c r="E10215" s="1"/>
      <c r="F10215" s="1"/>
    </row>
    <row r="10216" spans="5:6">
      <c r="E10216" s="1"/>
      <c r="F10216" s="1"/>
    </row>
    <row r="10217" spans="5:6">
      <c r="E10217" s="1"/>
      <c r="F10217" s="1"/>
    </row>
    <row r="10218" spans="5:6">
      <c r="E10218" s="1"/>
      <c r="F10218" s="1"/>
    </row>
    <row r="10219" spans="5:6">
      <c r="E10219" s="1"/>
      <c r="F10219" s="1"/>
    </row>
    <row r="10220" spans="5:6">
      <c r="E10220" s="1"/>
      <c r="F10220" s="1"/>
    </row>
    <row r="10221" spans="5:6">
      <c r="E10221" s="1"/>
      <c r="F10221" s="1"/>
    </row>
    <row r="10222" spans="5:6">
      <c r="E10222" s="1"/>
      <c r="F10222" s="1"/>
    </row>
    <row r="10223" spans="5:6">
      <c r="E10223" s="1"/>
      <c r="F10223" s="1"/>
    </row>
    <row r="10224" spans="5:6">
      <c r="E10224" s="1"/>
      <c r="F10224" s="1"/>
    </row>
    <row r="10225" spans="5:6">
      <c r="E10225" s="1"/>
      <c r="F10225" s="1"/>
    </row>
    <row r="10226" spans="5:6">
      <c r="E10226" s="1"/>
      <c r="F10226" s="1"/>
    </row>
    <row r="10227" spans="5:6">
      <c r="E10227" s="1"/>
      <c r="F10227" s="1"/>
    </row>
    <row r="10228" spans="5:6">
      <c r="E10228" s="1"/>
      <c r="F10228" s="1"/>
    </row>
    <row r="10229" spans="5:6">
      <c r="E10229" s="1"/>
      <c r="F10229" s="1"/>
    </row>
    <row r="10230" spans="5:6">
      <c r="E10230" s="1"/>
      <c r="F10230" s="1"/>
    </row>
    <row r="10231" spans="5:6">
      <c r="E10231" s="1"/>
      <c r="F10231" s="1"/>
    </row>
    <row r="10232" spans="5:6">
      <c r="E10232" s="1"/>
      <c r="F10232" s="1"/>
    </row>
    <row r="10233" spans="5:6">
      <c r="E10233" s="1"/>
      <c r="F10233" s="1"/>
    </row>
    <row r="10234" spans="5:6">
      <c r="E10234" s="1"/>
      <c r="F10234" s="1"/>
    </row>
    <row r="10235" spans="5:6">
      <c r="E10235" s="1"/>
      <c r="F10235" s="1"/>
    </row>
    <row r="10236" spans="5:6">
      <c r="E10236" s="1"/>
      <c r="F10236" s="1"/>
    </row>
    <row r="10237" spans="5:6">
      <c r="E10237" s="1"/>
      <c r="F10237" s="1"/>
    </row>
    <row r="10238" spans="5:6">
      <c r="E10238" s="1"/>
      <c r="F10238" s="1"/>
    </row>
    <row r="10239" spans="5:6">
      <c r="E10239" s="1"/>
      <c r="F10239" s="1"/>
    </row>
    <row r="10240" spans="5:6">
      <c r="E10240" s="1"/>
      <c r="F10240" s="1"/>
    </row>
    <row r="10241" spans="5:6">
      <c r="E10241" s="1"/>
      <c r="F10241" s="1"/>
    </row>
    <row r="10242" spans="5:6">
      <c r="E10242" s="1"/>
      <c r="F10242" s="1"/>
    </row>
    <row r="10243" spans="5:6">
      <c r="E10243" s="1"/>
      <c r="F10243" s="1"/>
    </row>
    <row r="10244" spans="5:6">
      <c r="E10244" s="1"/>
      <c r="F10244" s="1"/>
    </row>
    <row r="10245" spans="5:6">
      <c r="E10245" s="1"/>
      <c r="F10245" s="1"/>
    </row>
    <row r="10246" spans="5:6">
      <c r="E10246" s="1"/>
      <c r="F10246" s="1"/>
    </row>
    <row r="10247" spans="5:6">
      <c r="E10247" s="1"/>
      <c r="F10247" s="1"/>
    </row>
    <row r="10248" spans="5:6">
      <c r="E10248" s="1"/>
      <c r="F10248" s="1"/>
    </row>
    <row r="10249" spans="5:6">
      <c r="E10249" s="1"/>
      <c r="F10249" s="1"/>
    </row>
    <row r="10250" spans="5:6">
      <c r="E10250" s="1"/>
      <c r="F10250" s="1"/>
    </row>
    <row r="10251" spans="5:6">
      <c r="E10251" s="1"/>
      <c r="F10251" s="1"/>
    </row>
    <row r="10252" spans="5:6">
      <c r="E10252" s="1"/>
      <c r="F10252" s="1"/>
    </row>
    <row r="10253" spans="5:6">
      <c r="E10253" s="1"/>
      <c r="F10253" s="1"/>
    </row>
    <row r="10254" spans="5:6">
      <c r="E10254" s="1"/>
      <c r="F10254" s="1"/>
    </row>
    <row r="10255" spans="5:6">
      <c r="E10255" s="1"/>
      <c r="F10255" s="1"/>
    </row>
    <row r="10256" spans="5:6">
      <c r="E10256" s="1"/>
      <c r="F10256" s="1"/>
    </row>
    <row r="10257" spans="5:6">
      <c r="E10257" s="1"/>
      <c r="F10257" s="1"/>
    </row>
    <row r="10258" spans="5:6">
      <c r="E10258" s="1"/>
      <c r="F10258" s="1"/>
    </row>
    <row r="10259" spans="5:6">
      <c r="E10259" s="1"/>
      <c r="F10259" s="1"/>
    </row>
    <row r="10260" spans="5:6">
      <c r="E10260" s="1"/>
      <c r="F10260" s="1"/>
    </row>
    <row r="10261" spans="5:6">
      <c r="E10261" s="1"/>
      <c r="F10261" s="1"/>
    </row>
    <row r="10262" spans="5:6">
      <c r="E10262" s="1"/>
      <c r="F10262" s="1"/>
    </row>
    <row r="10263" spans="5:6">
      <c r="E10263" s="1"/>
      <c r="F10263" s="1"/>
    </row>
    <row r="10264" spans="5:6">
      <c r="E10264" s="1"/>
      <c r="F10264" s="1"/>
    </row>
    <row r="10265" spans="5:6">
      <c r="E10265" s="1"/>
      <c r="F10265" s="1"/>
    </row>
    <row r="10266" spans="5:6">
      <c r="E10266" s="1"/>
      <c r="F10266" s="1"/>
    </row>
    <row r="10267" spans="5:6">
      <c r="E10267" s="1"/>
      <c r="F10267" s="1"/>
    </row>
    <row r="10268" spans="5:6">
      <c r="E10268" s="1"/>
      <c r="F10268" s="1"/>
    </row>
    <row r="10269" spans="5:6">
      <c r="E10269" s="1"/>
      <c r="F10269" s="1"/>
    </row>
    <row r="10270" spans="5:6">
      <c r="E10270" s="1"/>
      <c r="F10270" s="1"/>
    </row>
    <row r="10271" spans="5:6">
      <c r="E10271" s="1"/>
      <c r="F10271" s="1"/>
    </row>
    <row r="10272" spans="5:6">
      <c r="E10272" s="1"/>
      <c r="F10272" s="1"/>
    </row>
    <row r="10273" spans="5:6">
      <c r="E10273" s="1"/>
      <c r="F10273" s="1"/>
    </row>
    <row r="10274" spans="5:6">
      <c r="E10274" s="1"/>
      <c r="F10274" s="1"/>
    </row>
    <row r="10275" spans="5:6">
      <c r="E10275" s="1"/>
      <c r="F10275" s="1"/>
    </row>
    <row r="10276" spans="5:6">
      <c r="E10276" s="1"/>
      <c r="F10276" s="1"/>
    </row>
    <row r="10277" spans="5:6">
      <c r="E10277" s="1"/>
      <c r="F10277" s="1"/>
    </row>
    <row r="10278" spans="5:6">
      <c r="E10278" s="1"/>
      <c r="F10278" s="1"/>
    </row>
    <row r="10279" spans="5:6">
      <c r="E10279" s="1"/>
      <c r="F10279" s="1"/>
    </row>
    <row r="10280" spans="5:6">
      <c r="E10280" s="1"/>
      <c r="F10280" s="1"/>
    </row>
    <row r="10281" spans="5:6">
      <c r="E10281" s="1"/>
      <c r="F10281" s="1"/>
    </row>
    <row r="10282" spans="5:6">
      <c r="E10282" s="1"/>
      <c r="F10282" s="1"/>
    </row>
    <row r="10283" spans="5:6">
      <c r="E10283" s="1"/>
      <c r="F10283" s="1"/>
    </row>
    <row r="10284" spans="5:6">
      <c r="E10284" s="1"/>
      <c r="F10284" s="1"/>
    </row>
    <row r="10285" spans="5:6">
      <c r="E10285" s="1"/>
      <c r="F10285" s="1"/>
    </row>
    <row r="10286" spans="5:6">
      <c r="E10286" s="1"/>
      <c r="F10286" s="1"/>
    </row>
    <row r="10287" spans="5:6">
      <c r="E10287" s="1"/>
      <c r="F10287" s="1"/>
    </row>
    <row r="10288" spans="5:6">
      <c r="E10288" s="1"/>
      <c r="F10288" s="1"/>
    </row>
    <row r="10289" spans="5:6">
      <c r="E10289" s="1"/>
      <c r="F10289" s="1"/>
    </row>
    <row r="10290" spans="5:6">
      <c r="E10290" s="1"/>
      <c r="F10290" s="1"/>
    </row>
    <row r="10291" spans="5:6">
      <c r="E10291" s="1"/>
      <c r="F10291" s="1"/>
    </row>
    <row r="10292" spans="5:6">
      <c r="E10292" s="1"/>
      <c r="F10292" s="1"/>
    </row>
    <row r="10293" spans="5:6">
      <c r="E10293" s="1"/>
      <c r="F10293" s="1"/>
    </row>
    <row r="10294" spans="5:6">
      <c r="E10294" s="1"/>
      <c r="F10294" s="1"/>
    </row>
    <row r="10295" spans="5:6">
      <c r="E10295" s="1"/>
      <c r="F10295" s="1"/>
    </row>
    <row r="10296" spans="5:6">
      <c r="E10296" s="1"/>
      <c r="F10296" s="1"/>
    </row>
    <row r="10297" spans="5:6">
      <c r="E10297" s="1"/>
      <c r="F10297" s="1"/>
    </row>
    <row r="10298" spans="5:6">
      <c r="E10298" s="1"/>
      <c r="F10298" s="1"/>
    </row>
    <row r="10299" spans="5:6">
      <c r="E10299" s="1"/>
      <c r="F10299" s="1"/>
    </row>
    <row r="10300" spans="5:6">
      <c r="E10300" s="1"/>
      <c r="F10300" s="1"/>
    </row>
    <row r="10301" spans="5:6">
      <c r="E10301" s="1"/>
      <c r="F10301" s="1"/>
    </row>
    <row r="10302" spans="5:6">
      <c r="E10302" s="1"/>
      <c r="F10302" s="1"/>
    </row>
    <row r="10303" spans="5:6">
      <c r="E10303" s="1"/>
      <c r="F10303" s="1"/>
    </row>
    <row r="10304" spans="5:6">
      <c r="E10304" s="1"/>
      <c r="F10304" s="1"/>
    </row>
    <row r="10305" spans="5:6">
      <c r="E10305" s="1"/>
      <c r="F10305" s="1"/>
    </row>
    <row r="10306" spans="5:6">
      <c r="E10306" s="1"/>
      <c r="F10306" s="1"/>
    </row>
    <row r="10307" spans="5:6">
      <c r="E10307" s="1"/>
      <c r="F10307" s="1"/>
    </row>
    <row r="10308" spans="5:6">
      <c r="E10308" s="1"/>
      <c r="F10308" s="1"/>
    </row>
    <row r="10309" spans="5:6">
      <c r="E10309" s="1"/>
      <c r="F10309" s="1"/>
    </row>
    <row r="10310" spans="5:6">
      <c r="E10310" s="1"/>
      <c r="F10310" s="1"/>
    </row>
    <row r="10311" spans="5:6">
      <c r="E10311" s="1"/>
      <c r="F10311" s="1"/>
    </row>
    <row r="10312" spans="5:6">
      <c r="E10312" s="1"/>
      <c r="F10312" s="1"/>
    </row>
    <row r="10313" spans="5:6">
      <c r="E10313" s="1"/>
      <c r="F10313" s="1"/>
    </row>
    <row r="10314" spans="5:6">
      <c r="E10314" s="1"/>
      <c r="F10314" s="1"/>
    </row>
    <row r="10315" spans="5:6">
      <c r="E10315" s="1"/>
      <c r="F10315" s="1"/>
    </row>
    <row r="10316" spans="5:6">
      <c r="E10316" s="1"/>
      <c r="F10316" s="1"/>
    </row>
    <row r="10317" spans="5:6">
      <c r="E10317" s="1"/>
      <c r="F10317" s="1"/>
    </row>
    <row r="10318" spans="5:6">
      <c r="E10318" s="1"/>
      <c r="F10318" s="1"/>
    </row>
    <row r="10319" spans="5:6">
      <c r="E10319" s="1"/>
      <c r="F10319" s="1"/>
    </row>
    <row r="10320" spans="5:6">
      <c r="E10320" s="1"/>
      <c r="F10320" s="1"/>
    </row>
    <row r="10321" spans="5:6">
      <c r="E10321" s="1"/>
      <c r="F10321" s="1"/>
    </row>
    <row r="10322" spans="5:6">
      <c r="E10322" s="1"/>
      <c r="F10322" s="1"/>
    </row>
    <row r="10323" spans="5:6">
      <c r="E10323" s="1"/>
      <c r="F10323" s="1"/>
    </row>
    <row r="10324" spans="5:6">
      <c r="E10324" s="1"/>
      <c r="F10324" s="1"/>
    </row>
    <row r="10325" spans="5:6">
      <c r="E10325" s="1"/>
      <c r="F10325" s="1"/>
    </row>
    <row r="10326" spans="5:6">
      <c r="E10326" s="1"/>
      <c r="F10326" s="1"/>
    </row>
    <row r="10327" spans="5:6">
      <c r="E10327" s="1"/>
      <c r="F10327" s="1"/>
    </row>
    <row r="10328" spans="5:6">
      <c r="E10328" s="1"/>
      <c r="F10328" s="1"/>
    </row>
    <row r="10329" spans="5:6">
      <c r="E10329" s="1"/>
      <c r="F10329" s="1"/>
    </row>
    <row r="10330" spans="5:6">
      <c r="E10330" s="1"/>
      <c r="F10330" s="1"/>
    </row>
    <row r="10331" spans="5:6">
      <c r="E10331" s="1"/>
      <c r="F10331" s="1"/>
    </row>
    <row r="10332" spans="5:6">
      <c r="E10332" s="1"/>
      <c r="F10332" s="1"/>
    </row>
    <row r="10333" spans="5:6">
      <c r="E10333" s="1"/>
      <c r="F10333" s="1"/>
    </row>
    <row r="10334" spans="5:6">
      <c r="E10334" s="1"/>
      <c r="F10334" s="1"/>
    </row>
    <row r="10335" spans="5:6">
      <c r="E10335" s="1"/>
      <c r="F10335" s="1"/>
    </row>
    <row r="10336" spans="5:6">
      <c r="E10336" s="1"/>
      <c r="F10336" s="1"/>
    </row>
    <row r="10337" spans="5:6">
      <c r="E10337" s="1"/>
      <c r="F10337" s="1"/>
    </row>
    <row r="10338" spans="5:6">
      <c r="E10338" s="1"/>
      <c r="F10338" s="1"/>
    </row>
    <row r="10339" spans="5:6">
      <c r="E10339" s="1"/>
      <c r="F10339" s="1"/>
    </row>
    <row r="10340" spans="5:6">
      <c r="E10340" s="1"/>
      <c r="F10340" s="1"/>
    </row>
    <row r="10341" spans="5:6">
      <c r="E10341" s="1"/>
      <c r="F10341" s="1"/>
    </row>
    <row r="10342" spans="5:6">
      <c r="E10342" s="1"/>
      <c r="F10342" s="1"/>
    </row>
    <row r="10343" spans="5:6">
      <c r="E10343" s="1"/>
      <c r="F10343" s="1"/>
    </row>
    <row r="10344" spans="5:6">
      <c r="E10344" s="1"/>
      <c r="F10344" s="1"/>
    </row>
    <row r="10345" spans="5:6">
      <c r="E10345" s="1"/>
      <c r="F10345" s="1"/>
    </row>
    <row r="10346" spans="5:6">
      <c r="E10346" s="1"/>
      <c r="F10346" s="1"/>
    </row>
    <row r="10347" spans="5:6">
      <c r="E10347" s="1"/>
      <c r="F10347" s="1"/>
    </row>
    <row r="10348" spans="5:6">
      <c r="E10348" s="1"/>
      <c r="F10348" s="1"/>
    </row>
    <row r="10349" spans="5:6">
      <c r="E10349" s="1"/>
      <c r="F10349" s="1"/>
    </row>
    <row r="10350" spans="5:6">
      <c r="E10350" s="1"/>
      <c r="F10350" s="1"/>
    </row>
    <row r="10351" spans="5:6">
      <c r="E10351" s="1"/>
      <c r="F10351" s="1"/>
    </row>
    <row r="10352" spans="5:6">
      <c r="E10352" s="1"/>
      <c r="F10352" s="1"/>
    </row>
    <row r="10353" spans="5:6">
      <c r="E10353" s="1"/>
      <c r="F10353" s="1"/>
    </row>
    <row r="10354" spans="5:6">
      <c r="E10354" s="1"/>
      <c r="F10354" s="1"/>
    </row>
    <row r="10355" spans="5:6">
      <c r="E10355" s="1"/>
      <c r="F10355" s="1"/>
    </row>
    <row r="10356" spans="5:6">
      <c r="E10356" s="1"/>
      <c r="F10356" s="1"/>
    </row>
    <row r="10357" spans="5:6">
      <c r="E10357" s="1"/>
      <c r="F10357" s="1"/>
    </row>
    <row r="10358" spans="5:6">
      <c r="E10358" s="1"/>
      <c r="F10358" s="1"/>
    </row>
    <row r="10359" spans="5:6">
      <c r="E10359" s="1"/>
      <c r="F10359" s="1"/>
    </row>
    <row r="10360" spans="5:6">
      <c r="E10360" s="1"/>
      <c r="F10360" s="1"/>
    </row>
    <row r="10361" spans="5:6">
      <c r="E10361" s="1"/>
      <c r="F10361" s="1"/>
    </row>
    <row r="10362" spans="5:6">
      <c r="E10362" s="1"/>
      <c r="F10362" s="1"/>
    </row>
    <row r="10363" spans="5:6">
      <c r="E10363" s="1"/>
      <c r="F10363" s="1"/>
    </row>
    <row r="10364" spans="5:6">
      <c r="E10364" s="1"/>
      <c r="F10364" s="1"/>
    </row>
    <row r="10365" spans="5:6">
      <c r="E10365" s="1"/>
      <c r="F10365" s="1"/>
    </row>
    <row r="10366" spans="5:6">
      <c r="E10366" s="1"/>
      <c r="F10366" s="1"/>
    </row>
    <row r="10367" spans="5:6">
      <c r="E10367" s="1"/>
      <c r="F10367" s="1"/>
    </row>
    <row r="10368" spans="5:6">
      <c r="E10368" s="1"/>
      <c r="F10368" s="1"/>
    </row>
    <row r="10369" spans="5:6">
      <c r="E10369" s="1"/>
      <c r="F10369" s="1"/>
    </row>
    <row r="10370" spans="5:6">
      <c r="E10370" s="1"/>
      <c r="F10370" s="1"/>
    </row>
    <row r="10371" spans="5:6">
      <c r="E10371" s="1"/>
      <c r="F10371" s="1"/>
    </row>
    <row r="10372" spans="5:6">
      <c r="E10372" s="1"/>
      <c r="F10372" s="1"/>
    </row>
    <row r="10373" spans="5:6">
      <c r="E10373" s="1"/>
      <c r="F10373" s="1"/>
    </row>
    <row r="10374" spans="5:6">
      <c r="E10374" s="1"/>
      <c r="F10374" s="1"/>
    </row>
    <row r="10375" spans="5:6">
      <c r="E10375" s="1"/>
      <c r="F10375" s="1"/>
    </row>
    <row r="10376" spans="5:6">
      <c r="E10376" s="1"/>
      <c r="F10376" s="1"/>
    </row>
    <row r="10377" spans="5:6">
      <c r="E10377" s="1"/>
      <c r="F10377" s="1"/>
    </row>
    <row r="10378" spans="5:6">
      <c r="E10378" s="1"/>
      <c r="F10378" s="1"/>
    </row>
    <row r="10379" spans="5:6">
      <c r="E10379" s="1"/>
      <c r="F10379" s="1"/>
    </row>
    <row r="10380" spans="5:6">
      <c r="E10380" s="1"/>
      <c r="F10380" s="1"/>
    </row>
    <row r="10381" spans="5:6">
      <c r="E10381" s="1"/>
      <c r="F10381" s="1"/>
    </row>
    <row r="10382" spans="5:6">
      <c r="E10382" s="1"/>
      <c r="F10382" s="1"/>
    </row>
    <row r="10383" spans="5:6">
      <c r="E10383" s="1"/>
      <c r="F10383" s="1"/>
    </row>
    <row r="10384" spans="5:6">
      <c r="E10384" s="1"/>
      <c r="F10384" s="1"/>
    </row>
    <row r="10385" spans="5:6">
      <c r="E10385" s="1"/>
      <c r="F10385" s="1"/>
    </row>
    <row r="10386" spans="5:6">
      <c r="E10386" s="1"/>
      <c r="F10386" s="1"/>
    </row>
    <row r="10387" spans="5:6">
      <c r="E10387" s="1"/>
      <c r="F10387" s="1"/>
    </row>
    <row r="10388" spans="5:6">
      <c r="E10388" s="1"/>
      <c r="F10388" s="1"/>
    </row>
    <row r="10389" spans="5:6">
      <c r="E10389" s="1"/>
      <c r="F10389" s="1"/>
    </row>
    <row r="10390" spans="5:6">
      <c r="E10390" s="1"/>
      <c r="F10390" s="1"/>
    </row>
    <row r="10391" spans="5:6">
      <c r="E10391" s="1"/>
      <c r="F10391" s="1"/>
    </row>
    <row r="10392" spans="5:6">
      <c r="E10392" s="1"/>
      <c r="F10392" s="1"/>
    </row>
    <row r="10393" spans="5:6">
      <c r="E10393" s="1"/>
      <c r="F10393" s="1"/>
    </row>
    <row r="10394" spans="5:6">
      <c r="E10394" s="1"/>
      <c r="F10394" s="1"/>
    </row>
    <row r="10395" spans="5:6">
      <c r="E10395" s="1"/>
      <c r="F10395" s="1"/>
    </row>
    <row r="10396" spans="5:6">
      <c r="E10396" s="1"/>
      <c r="F10396" s="1"/>
    </row>
    <row r="10397" spans="5:6">
      <c r="E10397" s="1"/>
      <c r="F10397" s="1"/>
    </row>
    <row r="10398" spans="5:6">
      <c r="E10398" s="1"/>
      <c r="F10398" s="1"/>
    </row>
    <row r="10399" spans="5:6">
      <c r="E10399" s="1"/>
      <c r="F10399" s="1"/>
    </row>
    <row r="10400" spans="5:6">
      <c r="E10400" s="1"/>
      <c r="F10400" s="1"/>
    </row>
    <row r="10401" spans="5:6">
      <c r="E10401" s="1"/>
      <c r="F10401" s="1"/>
    </row>
    <row r="10402" spans="5:6">
      <c r="E10402" s="1"/>
      <c r="F10402" s="1"/>
    </row>
    <row r="10403" spans="5:6">
      <c r="E10403" s="1"/>
      <c r="F10403" s="1"/>
    </row>
    <row r="10404" spans="5:6">
      <c r="E10404" s="1"/>
      <c r="F10404" s="1"/>
    </row>
    <row r="10405" spans="5:6">
      <c r="E10405" s="1"/>
      <c r="F10405" s="1"/>
    </row>
    <row r="10406" spans="5:6">
      <c r="E10406" s="1"/>
      <c r="F10406" s="1"/>
    </row>
    <row r="10407" spans="5:6">
      <c r="E10407" s="1"/>
      <c r="F10407" s="1"/>
    </row>
    <row r="10408" spans="5:6">
      <c r="E10408" s="1"/>
      <c r="F10408" s="1"/>
    </row>
    <row r="10409" spans="5:6">
      <c r="E10409" s="1"/>
      <c r="F10409" s="1"/>
    </row>
    <row r="10410" spans="5:6">
      <c r="E10410" s="1"/>
      <c r="F10410" s="1"/>
    </row>
    <row r="10411" spans="5:6">
      <c r="E10411" s="1"/>
      <c r="F10411" s="1"/>
    </row>
    <row r="10412" spans="5:6">
      <c r="E10412" s="1"/>
      <c r="F10412" s="1"/>
    </row>
    <row r="10413" spans="5:6">
      <c r="E10413" s="1"/>
      <c r="F10413" s="1"/>
    </row>
    <row r="10414" spans="5:6">
      <c r="E10414" s="1"/>
      <c r="F10414" s="1"/>
    </row>
    <row r="10415" spans="5:6">
      <c r="E10415" s="1"/>
      <c r="F10415" s="1"/>
    </row>
    <row r="10416" spans="5:6">
      <c r="E10416" s="1"/>
      <c r="F10416" s="1"/>
    </row>
    <row r="10417" spans="5:6">
      <c r="E10417" s="1"/>
      <c r="F10417" s="1"/>
    </row>
    <row r="10418" spans="5:6">
      <c r="E10418" s="1"/>
      <c r="F10418" s="1"/>
    </row>
    <row r="10419" spans="5:6">
      <c r="E10419" s="1"/>
      <c r="F10419" s="1"/>
    </row>
    <row r="10420" spans="5:6">
      <c r="E10420" s="1"/>
      <c r="F10420" s="1"/>
    </row>
    <row r="10421" spans="5:6">
      <c r="E10421" s="1"/>
      <c r="F10421" s="1"/>
    </row>
    <row r="10422" spans="5:6">
      <c r="E10422" s="1"/>
      <c r="F10422" s="1"/>
    </row>
    <row r="10423" spans="5:6">
      <c r="E10423" s="1"/>
      <c r="F10423" s="1"/>
    </row>
    <row r="10424" spans="5:6">
      <c r="E10424" s="1"/>
      <c r="F10424" s="1"/>
    </row>
    <row r="10425" spans="5:6">
      <c r="E10425" s="1"/>
      <c r="F10425" s="1"/>
    </row>
    <row r="10426" spans="5:6">
      <c r="E10426" s="1"/>
      <c r="F10426" s="1"/>
    </row>
    <row r="10427" spans="5:6">
      <c r="E10427" s="1"/>
      <c r="F10427" s="1"/>
    </row>
    <row r="10428" spans="5:6">
      <c r="E10428" s="1"/>
      <c r="F10428" s="1"/>
    </row>
    <row r="10429" spans="5:6">
      <c r="E10429" s="1"/>
      <c r="F10429" s="1"/>
    </row>
    <row r="10430" spans="5:6">
      <c r="E10430" s="1"/>
      <c r="F10430" s="1"/>
    </row>
    <row r="10431" spans="5:6">
      <c r="E10431" s="1"/>
      <c r="F10431" s="1"/>
    </row>
    <row r="10432" spans="5:6">
      <c r="E10432" s="1"/>
      <c r="F10432" s="1"/>
    </row>
    <row r="10433" spans="5:6">
      <c r="E10433" s="1"/>
      <c r="F10433" s="1"/>
    </row>
    <row r="10434" spans="5:6">
      <c r="E10434" s="1"/>
      <c r="F10434" s="1"/>
    </row>
    <row r="10435" spans="5:6">
      <c r="E10435" s="1"/>
      <c r="F10435" s="1"/>
    </row>
    <row r="10436" spans="5:6">
      <c r="E10436" s="1"/>
      <c r="F10436" s="1"/>
    </row>
    <row r="10437" spans="5:6">
      <c r="E10437" s="1"/>
      <c r="F10437" s="1"/>
    </row>
    <row r="10438" spans="5:6">
      <c r="E10438" s="1"/>
      <c r="F10438" s="1"/>
    </row>
    <row r="10439" spans="5:6">
      <c r="E10439" s="1"/>
      <c r="F10439" s="1"/>
    </row>
    <row r="10440" spans="5:6">
      <c r="E10440" s="1"/>
      <c r="F10440" s="1"/>
    </row>
    <row r="10441" spans="5:6">
      <c r="E10441" s="1"/>
      <c r="F10441" s="1"/>
    </row>
    <row r="10442" spans="5:6">
      <c r="E10442" s="1"/>
      <c r="F10442" s="1"/>
    </row>
    <row r="10443" spans="5:6">
      <c r="E10443" s="1"/>
      <c r="F10443" s="1"/>
    </row>
    <row r="10444" spans="5:6">
      <c r="E10444" s="1"/>
      <c r="F10444" s="1"/>
    </row>
    <row r="10445" spans="5:6">
      <c r="E10445" s="1"/>
      <c r="F10445" s="1"/>
    </row>
    <row r="10446" spans="5:6">
      <c r="E10446" s="1"/>
      <c r="F10446" s="1"/>
    </row>
    <row r="10447" spans="5:6">
      <c r="E10447" s="1"/>
      <c r="F10447" s="1"/>
    </row>
    <row r="10448" spans="5:6">
      <c r="E10448" s="1"/>
      <c r="F10448" s="1"/>
    </row>
    <row r="10449" spans="5:6">
      <c r="E10449" s="1"/>
      <c r="F10449" s="1"/>
    </row>
    <row r="10450" spans="5:6">
      <c r="E10450" s="1"/>
      <c r="F10450" s="1"/>
    </row>
    <row r="10451" spans="5:6">
      <c r="E10451" s="1"/>
      <c r="F10451" s="1"/>
    </row>
    <row r="10452" spans="5:6">
      <c r="E10452" s="1"/>
      <c r="F10452" s="1"/>
    </row>
    <row r="10453" spans="5:6">
      <c r="E10453" s="1"/>
      <c r="F10453" s="1"/>
    </row>
    <row r="10454" spans="5:6">
      <c r="E10454" s="1"/>
      <c r="F10454" s="1"/>
    </row>
    <row r="10455" spans="5:6">
      <c r="E10455" s="1"/>
      <c r="F10455" s="1"/>
    </row>
    <row r="10456" spans="5:6">
      <c r="E10456" s="1"/>
      <c r="F10456" s="1"/>
    </row>
    <row r="10457" spans="5:6">
      <c r="E10457" s="1"/>
      <c r="F10457" s="1"/>
    </row>
    <row r="10458" spans="5:6">
      <c r="E10458" s="1"/>
      <c r="F10458" s="1"/>
    </row>
    <row r="10459" spans="5:6">
      <c r="E10459" s="1"/>
      <c r="F10459" s="1"/>
    </row>
    <row r="10460" spans="5:6">
      <c r="E10460" s="1"/>
      <c r="F10460" s="1"/>
    </row>
    <row r="10461" spans="5:6">
      <c r="E10461" s="1"/>
      <c r="F10461" s="1"/>
    </row>
    <row r="10462" spans="5:6">
      <c r="E10462" s="1"/>
      <c r="F10462" s="1"/>
    </row>
    <row r="10463" spans="5:6">
      <c r="E10463" s="1"/>
      <c r="F10463" s="1"/>
    </row>
    <row r="10464" spans="5:6">
      <c r="E10464" s="1"/>
      <c r="F10464" s="1"/>
    </row>
    <row r="10465" spans="5:6">
      <c r="E10465" s="1"/>
      <c r="F10465" s="1"/>
    </row>
    <row r="10466" spans="5:6">
      <c r="E10466" s="1"/>
      <c r="F10466" s="1"/>
    </row>
    <row r="10467" spans="5:6">
      <c r="E10467" s="1"/>
      <c r="F10467" s="1"/>
    </row>
    <row r="10468" spans="5:6">
      <c r="E10468" s="1"/>
      <c r="F10468" s="1"/>
    </row>
    <row r="10469" spans="5:6">
      <c r="E10469" s="1"/>
      <c r="F10469" s="1"/>
    </row>
    <row r="10470" spans="5:6">
      <c r="E10470" s="1"/>
      <c r="F10470" s="1"/>
    </row>
    <row r="10471" spans="5:6">
      <c r="E10471" s="1"/>
      <c r="F10471" s="1"/>
    </row>
    <row r="10472" spans="5:6">
      <c r="E10472" s="1"/>
      <c r="F10472" s="1"/>
    </row>
    <row r="10473" spans="5:6">
      <c r="E10473" s="1"/>
      <c r="F10473" s="1"/>
    </row>
    <row r="10474" spans="5:6">
      <c r="E10474" s="1"/>
      <c r="F10474" s="1"/>
    </row>
    <row r="10475" spans="5:6">
      <c r="E10475" s="1"/>
      <c r="F10475" s="1"/>
    </row>
    <row r="10476" spans="5:6">
      <c r="E10476" s="1"/>
      <c r="F10476" s="1"/>
    </row>
    <row r="10477" spans="5:6">
      <c r="E10477" s="1"/>
      <c r="F10477" s="1"/>
    </row>
    <row r="10478" spans="5:6">
      <c r="E10478" s="1"/>
      <c r="F10478" s="1"/>
    </row>
    <row r="10479" spans="5:6">
      <c r="E10479" s="1"/>
      <c r="F10479" s="1"/>
    </row>
    <row r="10480" spans="5:6">
      <c r="E10480" s="1"/>
      <c r="F10480" s="1"/>
    </row>
    <row r="10481" spans="5:6">
      <c r="E10481" s="1"/>
      <c r="F10481" s="1"/>
    </row>
    <row r="10482" spans="5:6">
      <c r="E10482" s="1"/>
      <c r="F10482" s="1"/>
    </row>
    <row r="10483" spans="5:6">
      <c r="E10483" s="1"/>
      <c r="F10483" s="1"/>
    </row>
    <row r="10484" spans="5:6">
      <c r="E10484" s="1"/>
      <c r="F10484" s="1"/>
    </row>
    <row r="10485" spans="5:6">
      <c r="E10485" s="1"/>
      <c r="F10485" s="1"/>
    </row>
    <row r="10486" spans="5:6">
      <c r="E10486" s="1"/>
      <c r="F10486" s="1"/>
    </row>
    <row r="10487" spans="5:6">
      <c r="E10487" s="1"/>
      <c r="F10487" s="1"/>
    </row>
    <row r="10488" spans="5:6">
      <c r="E10488" s="1"/>
      <c r="F10488" s="1"/>
    </row>
    <row r="10489" spans="5:6">
      <c r="E10489" s="1"/>
      <c r="F10489" s="1"/>
    </row>
    <row r="10490" spans="5:6">
      <c r="E10490" s="1"/>
      <c r="F10490" s="1"/>
    </row>
    <row r="10491" spans="5:6">
      <c r="E10491" s="1"/>
      <c r="F10491" s="1"/>
    </row>
    <row r="10492" spans="5:6">
      <c r="E10492" s="1"/>
      <c r="F10492" s="1"/>
    </row>
    <row r="10493" spans="5:6">
      <c r="E10493" s="1"/>
      <c r="F10493" s="1"/>
    </row>
    <row r="10494" spans="5:6">
      <c r="E10494" s="1"/>
      <c r="F10494" s="1"/>
    </row>
    <row r="10495" spans="5:6">
      <c r="E10495" s="1"/>
      <c r="F10495" s="1"/>
    </row>
    <row r="10496" spans="5:6">
      <c r="E10496" s="1"/>
      <c r="F10496" s="1"/>
    </row>
    <row r="10497" spans="5:6">
      <c r="E10497" s="1"/>
      <c r="F10497" s="1"/>
    </row>
    <row r="10498" spans="5:6">
      <c r="E10498" s="1"/>
      <c r="F10498" s="1"/>
    </row>
    <row r="10499" spans="5:6">
      <c r="E10499" s="1"/>
      <c r="F10499" s="1"/>
    </row>
    <row r="10500" spans="5:6">
      <c r="E10500" s="1"/>
      <c r="F10500" s="1"/>
    </row>
    <row r="10501" spans="5:6">
      <c r="E10501" s="1"/>
      <c r="F10501" s="1"/>
    </row>
    <row r="10502" spans="5:6">
      <c r="E10502" s="1"/>
      <c r="F10502" s="1"/>
    </row>
    <row r="10503" spans="5:6">
      <c r="E10503" s="1"/>
      <c r="F10503" s="1"/>
    </row>
    <row r="10504" spans="5:6">
      <c r="E10504" s="1"/>
      <c r="F10504" s="1"/>
    </row>
    <row r="10505" spans="5:6">
      <c r="E10505" s="1"/>
      <c r="F10505" s="1"/>
    </row>
    <row r="10506" spans="5:6">
      <c r="E10506" s="1"/>
      <c r="F10506" s="1"/>
    </row>
    <row r="10507" spans="5:6">
      <c r="E10507" s="1"/>
      <c r="F10507" s="1"/>
    </row>
    <row r="10508" spans="5:6">
      <c r="E10508" s="1"/>
      <c r="F10508" s="1"/>
    </row>
    <row r="10509" spans="5:6">
      <c r="E10509" s="1"/>
      <c r="F10509" s="1"/>
    </row>
    <row r="10510" spans="5:6">
      <c r="E10510" s="1"/>
      <c r="F10510" s="1"/>
    </row>
    <row r="10511" spans="5:6">
      <c r="E10511" s="1"/>
      <c r="F10511" s="1"/>
    </row>
    <row r="10512" spans="5:6">
      <c r="E10512" s="1"/>
      <c r="F10512" s="1"/>
    </row>
    <row r="10513" spans="5:6">
      <c r="E10513" s="1"/>
      <c r="F10513" s="1"/>
    </row>
    <row r="10514" spans="5:6">
      <c r="E10514" s="1"/>
      <c r="F10514" s="1"/>
    </row>
    <row r="10515" spans="5:6">
      <c r="E10515" s="1"/>
      <c r="F10515" s="1"/>
    </row>
    <row r="10516" spans="5:6">
      <c r="E10516" s="1"/>
      <c r="F10516" s="1"/>
    </row>
    <row r="10517" spans="5:6">
      <c r="E10517" s="1"/>
      <c r="F10517" s="1"/>
    </row>
    <row r="10518" spans="5:6">
      <c r="E10518" s="1"/>
      <c r="F10518" s="1"/>
    </row>
    <row r="10519" spans="5:6">
      <c r="E10519" s="1"/>
      <c r="F10519" s="1"/>
    </row>
    <row r="10520" spans="5:6">
      <c r="E10520" s="1"/>
      <c r="F10520" s="1"/>
    </row>
    <row r="10521" spans="5:6">
      <c r="E10521" s="1"/>
      <c r="F10521" s="1"/>
    </row>
    <row r="10522" spans="5:6">
      <c r="E10522" s="1"/>
      <c r="F10522" s="1"/>
    </row>
    <row r="10523" spans="5:6">
      <c r="E10523" s="1"/>
      <c r="F10523" s="1"/>
    </row>
    <row r="10524" spans="5:6">
      <c r="E10524" s="1"/>
      <c r="F10524" s="1"/>
    </row>
    <row r="10525" spans="5:6">
      <c r="E10525" s="1"/>
      <c r="F10525" s="1"/>
    </row>
    <row r="10526" spans="5:6">
      <c r="E10526" s="1"/>
      <c r="F10526" s="1"/>
    </row>
    <row r="10527" spans="5:6">
      <c r="E10527" s="1"/>
      <c r="F10527" s="1"/>
    </row>
    <row r="10528" spans="5:6">
      <c r="E10528" s="1"/>
      <c r="F10528" s="1"/>
    </row>
    <row r="10529" spans="5:6">
      <c r="E10529" s="1"/>
      <c r="F10529" s="1"/>
    </row>
    <row r="10530" spans="5:6">
      <c r="E10530" s="1"/>
      <c r="F10530" s="1"/>
    </row>
    <row r="10531" spans="5:6">
      <c r="E10531" s="1"/>
      <c r="F10531" s="1"/>
    </row>
    <row r="10532" spans="5:6">
      <c r="E10532" s="1"/>
      <c r="F10532" s="1"/>
    </row>
    <row r="10533" spans="5:6">
      <c r="E10533" s="1"/>
      <c r="F10533" s="1"/>
    </row>
    <row r="10534" spans="5:6">
      <c r="E10534" s="1"/>
      <c r="F10534" s="1"/>
    </row>
    <row r="10535" spans="5:6">
      <c r="E10535" s="1"/>
      <c r="F10535" s="1"/>
    </row>
    <row r="10536" spans="5:6">
      <c r="E10536" s="1"/>
      <c r="F10536" s="1"/>
    </row>
    <row r="10537" spans="5:6">
      <c r="E10537" s="1"/>
      <c r="F10537" s="1"/>
    </row>
    <row r="10538" spans="5:6">
      <c r="E10538" s="1"/>
      <c r="F10538" s="1"/>
    </row>
    <row r="10539" spans="5:6">
      <c r="E10539" s="1"/>
      <c r="F10539" s="1"/>
    </row>
    <row r="10540" spans="5:6">
      <c r="E10540" s="1"/>
      <c r="F10540" s="1"/>
    </row>
    <row r="10541" spans="5:6">
      <c r="E10541" s="1"/>
      <c r="F10541" s="1"/>
    </row>
    <row r="10542" spans="5:6">
      <c r="E10542" s="1"/>
      <c r="F10542" s="1"/>
    </row>
    <row r="10543" spans="5:6">
      <c r="E10543" s="1"/>
      <c r="F10543" s="1"/>
    </row>
    <row r="10544" spans="5:6">
      <c r="E10544" s="1"/>
      <c r="F10544" s="1"/>
    </row>
    <row r="10545" spans="5:6">
      <c r="E10545" s="1"/>
      <c r="F10545" s="1"/>
    </row>
    <row r="10546" spans="5:6">
      <c r="E10546" s="1"/>
      <c r="F10546" s="1"/>
    </row>
    <row r="10547" spans="5:6">
      <c r="E10547" s="1"/>
      <c r="F10547" s="1"/>
    </row>
    <row r="10548" spans="5:6">
      <c r="E10548" s="1"/>
      <c r="F10548" s="1"/>
    </row>
    <row r="10549" spans="5:6">
      <c r="E10549" s="1"/>
      <c r="F10549" s="1"/>
    </row>
    <row r="10550" spans="5:6">
      <c r="E10550" s="1"/>
      <c r="F10550" s="1"/>
    </row>
    <row r="10551" spans="5:6">
      <c r="E10551" s="1"/>
      <c r="F10551" s="1"/>
    </row>
    <row r="10552" spans="5:6">
      <c r="E10552" s="1"/>
      <c r="F10552" s="1"/>
    </row>
    <row r="10553" spans="5:6">
      <c r="E10553" s="1"/>
      <c r="F10553" s="1"/>
    </row>
    <row r="10554" spans="5:6">
      <c r="E10554" s="1"/>
      <c r="F10554" s="1"/>
    </row>
    <row r="10555" spans="5:6">
      <c r="E10555" s="1"/>
      <c r="F10555" s="1"/>
    </row>
    <row r="10556" spans="5:6">
      <c r="E10556" s="1"/>
      <c r="F10556" s="1"/>
    </row>
    <row r="10557" spans="5:6">
      <c r="E10557" s="1"/>
      <c r="F10557" s="1"/>
    </row>
    <row r="10558" spans="5:6">
      <c r="E10558" s="1"/>
      <c r="F10558" s="1"/>
    </row>
    <row r="10559" spans="5:6">
      <c r="E10559" s="1"/>
      <c r="F10559" s="1"/>
    </row>
    <row r="10560" spans="5:6">
      <c r="E10560" s="1"/>
      <c r="F10560" s="1"/>
    </row>
    <row r="10561" spans="5:6">
      <c r="E10561" s="1"/>
      <c r="F10561" s="1"/>
    </row>
    <row r="10562" spans="5:6">
      <c r="E10562" s="1"/>
      <c r="F10562" s="1"/>
    </row>
    <row r="10563" spans="5:6">
      <c r="E10563" s="1"/>
      <c r="F10563" s="1"/>
    </row>
    <row r="10564" spans="5:6">
      <c r="E10564" s="1"/>
      <c r="F10564" s="1"/>
    </row>
    <row r="10565" spans="5:6">
      <c r="E10565" s="1"/>
      <c r="F10565" s="1"/>
    </row>
    <row r="10566" spans="5:6">
      <c r="E10566" s="1"/>
      <c r="F10566" s="1"/>
    </row>
    <row r="10567" spans="5:6">
      <c r="E10567" s="1"/>
      <c r="F10567" s="1"/>
    </row>
    <row r="10568" spans="5:6">
      <c r="E10568" s="1"/>
      <c r="F10568" s="1"/>
    </row>
    <row r="10569" spans="5:6">
      <c r="E10569" s="1"/>
      <c r="F10569" s="1"/>
    </row>
    <row r="10570" spans="5:6">
      <c r="E10570" s="1"/>
      <c r="F10570" s="1"/>
    </row>
    <row r="10571" spans="5:6">
      <c r="E10571" s="1"/>
      <c r="F10571" s="1"/>
    </row>
    <row r="10572" spans="5:6">
      <c r="E10572" s="1"/>
      <c r="F10572" s="1"/>
    </row>
    <row r="10573" spans="5:6">
      <c r="E10573" s="1"/>
      <c r="F10573" s="1"/>
    </row>
    <row r="10574" spans="5:6">
      <c r="E10574" s="1"/>
      <c r="F10574" s="1"/>
    </row>
    <row r="10575" spans="5:6">
      <c r="E10575" s="1"/>
      <c r="F10575" s="1"/>
    </row>
    <row r="10576" spans="5:6">
      <c r="E10576" s="1"/>
      <c r="F10576" s="1"/>
    </row>
    <row r="10577" spans="5:6">
      <c r="E10577" s="1"/>
      <c r="F10577" s="1"/>
    </row>
    <row r="10578" spans="5:6">
      <c r="E10578" s="1"/>
      <c r="F10578" s="1"/>
    </row>
    <row r="10579" spans="5:6">
      <c r="E10579" s="1"/>
      <c r="F10579" s="1"/>
    </row>
    <row r="10580" spans="5:6">
      <c r="E10580" s="1"/>
      <c r="F10580" s="1"/>
    </row>
    <row r="10581" spans="5:6">
      <c r="E10581" s="1"/>
      <c r="F10581" s="1"/>
    </row>
    <row r="10582" spans="5:6">
      <c r="E10582" s="1"/>
      <c r="F10582" s="1"/>
    </row>
    <row r="10583" spans="5:6">
      <c r="E10583" s="1"/>
      <c r="F10583" s="1"/>
    </row>
    <row r="10584" spans="5:6">
      <c r="E10584" s="1"/>
      <c r="F10584" s="1"/>
    </row>
    <row r="10585" spans="5:6">
      <c r="E10585" s="1"/>
      <c r="F10585" s="1"/>
    </row>
    <row r="10586" spans="5:6">
      <c r="E10586" s="1"/>
      <c r="F10586" s="1"/>
    </row>
    <row r="10587" spans="5:6">
      <c r="E10587" s="1"/>
      <c r="F10587" s="1"/>
    </row>
    <row r="10588" spans="5:6">
      <c r="E10588" s="1"/>
      <c r="F10588" s="1"/>
    </row>
    <row r="10589" spans="5:6">
      <c r="E10589" s="1"/>
      <c r="F10589" s="1"/>
    </row>
    <row r="10590" spans="5:6">
      <c r="E10590" s="1"/>
      <c r="F10590" s="1"/>
    </row>
    <row r="10591" spans="5:6">
      <c r="E10591" s="1"/>
      <c r="F10591" s="1"/>
    </row>
    <row r="10592" spans="5:6">
      <c r="E10592" s="1"/>
      <c r="F10592" s="1"/>
    </row>
    <row r="10593" spans="5:6">
      <c r="E10593" s="1"/>
      <c r="F10593" s="1"/>
    </row>
    <row r="10594" spans="5:6">
      <c r="E10594" s="1"/>
      <c r="F10594" s="1"/>
    </row>
    <row r="10595" spans="5:6">
      <c r="E10595" s="1"/>
      <c r="F10595" s="1"/>
    </row>
    <row r="10596" spans="5:6">
      <c r="E10596" s="1"/>
      <c r="F10596" s="1"/>
    </row>
    <row r="10597" spans="5:6">
      <c r="E10597" s="1"/>
      <c r="F10597" s="1"/>
    </row>
    <row r="10598" spans="5:6">
      <c r="E10598" s="1"/>
      <c r="F10598" s="1"/>
    </row>
    <row r="10599" spans="5:6">
      <c r="E10599" s="1"/>
      <c r="F10599" s="1"/>
    </row>
    <row r="10600" spans="5:6">
      <c r="E10600" s="1"/>
      <c r="F10600" s="1"/>
    </row>
    <row r="10601" spans="5:6">
      <c r="E10601" s="1"/>
      <c r="F10601" s="1"/>
    </row>
    <row r="10602" spans="5:6">
      <c r="E10602" s="1"/>
      <c r="F10602" s="1"/>
    </row>
    <row r="10603" spans="5:6">
      <c r="E10603" s="1"/>
      <c r="F10603" s="1"/>
    </row>
    <row r="10604" spans="5:6">
      <c r="E10604" s="1"/>
      <c r="F10604" s="1"/>
    </row>
    <row r="10605" spans="5:6">
      <c r="E10605" s="1"/>
      <c r="F10605" s="1"/>
    </row>
    <row r="10606" spans="5:6">
      <c r="E10606" s="1"/>
      <c r="F10606" s="1"/>
    </row>
    <row r="10607" spans="5:6">
      <c r="E10607" s="1"/>
      <c r="F10607" s="1"/>
    </row>
    <row r="10608" spans="5:6">
      <c r="E10608" s="1"/>
      <c r="F10608" s="1"/>
    </row>
    <row r="10609" spans="5:6">
      <c r="E10609" s="1"/>
      <c r="F10609" s="1"/>
    </row>
    <row r="10610" spans="5:6">
      <c r="E10610" s="1"/>
      <c r="F10610" s="1"/>
    </row>
    <row r="10611" spans="5:6">
      <c r="E10611" s="1"/>
      <c r="F10611" s="1"/>
    </row>
    <row r="10612" spans="5:6">
      <c r="E10612" s="1"/>
      <c r="F10612" s="1"/>
    </row>
    <row r="10613" spans="5:6">
      <c r="E10613" s="1"/>
      <c r="F10613" s="1"/>
    </row>
    <row r="10614" spans="5:6">
      <c r="E10614" s="1"/>
      <c r="F10614" s="1"/>
    </row>
    <row r="10615" spans="5:6">
      <c r="E10615" s="1"/>
      <c r="F10615" s="1"/>
    </row>
    <row r="10616" spans="5:6">
      <c r="E10616" s="1"/>
      <c r="F10616" s="1"/>
    </row>
    <row r="10617" spans="5:6">
      <c r="E10617" s="1"/>
      <c r="F10617" s="1"/>
    </row>
    <row r="10618" spans="5:6">
      <c r="E10618" s="1"/>
      <c r="F10618" s="1"/>
    </row>
    <row r="10619" spans="5:6">
      <c r="E10619" s="1"/>
      <c r="F10619" s="1"/>
    </row>
    <row r="10620" spans="5:6">
      <c r="E10620" s="1"/>
      <c r="F10620" s="1"/>
    </row>
    <row r="10621" spans="5:6">
      <c r="E10621" s="1"/>
      <c r="F10621" s="1"/>
    </row>
    <row r="10622" spans="5:6">
      <c r="E10622" s="1"/>
      <c r="F10622" s="1"/>
    </row>
    <row r="10623" spans="5:6">
      <c r="E10623" s="1"/>
      <c r="F10623" s="1"/>
    </row>
    <row r="10624" spans="5:6">
      <c r="E10624" s="1"/>
      <c r="F10624" s="1"/>
    </row>
    <row r="10625" spans="5:6">
      <c r="E10625" s="1"/>
      <c r="F10625" s="1"/>
    </row>
    <row r="10626" spans="5:6">
      <c r="E10626" s="1"/>
      <c r="F10626" s="1"/>
    </row>
    <row r="10627" spans="5:6">
      <c r="E10627" s="1"/>
      <c r="F10627" s="1"/>
    </row>
    <row r="10628" spans="5:6">
      <c r="E10628" s="1"/>
      <c r="F10628" s="1"/>
    </row>
    <row r="10629" spans="5:6">
      <c r="E10629" s="1"/>
      <c r="F10629" s="1"/>
    </row>
    <row r="10630" spans="5:6">
      <c r="E10630" s="1"/>
      <c r="F10630" s="1"/>
    </row>
    <row r="10631" spans="5:6">
      <c r="E10631" s="1"/>
      <c r="F10631" s="1"/>
    </row>
    <row r="10632" spans="5:6">
      <c r="E10632" s="1"/>
      <c r="F10632" s="1"/>
    </row>
    <row r="10633" spans="5:6">
      <c r="E10633" s="1"/>
      <c r="F10633" s="1"/>
    </row>
    <row r="10634" spans="5:6">
      <c r="E10634" s="1"/>
      <c r="F10634" s="1"/>
    </row>
    <row r="10635" spans="5:6">
      <c r="E10635" s="1"/>
      <c r="F10635" s="1"/>
    </row>
    <row r="10636" spans="5:6">
      <c r="E10636" s="1"/>
      <c r="F10636" s="1"/>
    </row>
    <row r="10637" spans="5:6">
      <c r="E10637" s="1"/>
      <c r="F10637" s="1"/>
    </row>
    <row r="10638" spans="5:6">
      <c r="E10638" s="1"/>
      <c r="F10638" s="1"/>
    </row>
    <row r="10639" spans="5:6">
      <c r="E10639" s="1"/>
      <c r="F10639" s="1"/>
    </row>
    <row r="10640" spans="5:6">
      <c r="E10640" s="1"/>
      <c r="F10640" s="1"/>
    </row>
    <row r="10641" spans="5:6">
      <c r="E10641" s="1"/>
      <c r="F10641" s="1"/>
    </row>
    <row r="10642" spans="5:6">
      <c r="E10642" s="1"/>
      <c r="F10642" s="1"/>
    </row>
    <row r="10643" spans="5:6">
      <c r="E10643" s="1"/>
      <c r="F10643" s="1"/>
    </row>
    <row r="10644" spans="5:6">
      <c r="E10644" s="1"/>
      <c r="F10644" s="1"/>
    </row>
    <row r="10645" spans="5:6">
      <c r="E10645" s="1"/>
      <c r="F10645" s="1"/>
    </row>
    <row r="10646" spans="5:6">
      <c r="E10646" s="1"/>
      <c r="F10646" s="1"/>
    </row>
    <row r="10647" spans="5:6">
      <c r="E10647" s="1"/>
      <c r="F10647" s="1"/>
    </row>
    <row r="10648" spans="5:6">
      <c r="E10648" s="1"/>
      <c r="F10648" s="1"/>
    </row>
    <row r="10649" spans="5:6">
      <c r="E10649" s="1"/>
      <c r="F10649" s="1"/>
    </row>
    <row r="10650" spans="5:6">
      <c r="E10650" s="1"/>
      <c r="F10650" s="1"/>
    </row>
    <row r="10651" spans="5:6">
      <c r="E10651" s="1"/>
      <c r="F10651" s="1"/>
    </row>
    <row r="10652" spans="5:6">
      <c r="E10652" s="1"/>
      <c r="F10652" s="1"/>
    </row>
    <row r="10653" spans="5:6">
      <c r="E10653" s="1"/>
      <c r="F10653" s="1"/>
    </row>
    <row r="10654" spans="5:6">
      <c r="E10654" s="1"/>
      <c r="F10654" s="1"/>
    </row>
    <row r="10655" spans="5:6">
      <c r="E10655" s="1"/>
      <c r="F10655" s="1"/>
    </row>
    <row r="10656" spans="5:6">
      <c r="E10656" s="1"/>
      <c r="F10656" s="1"/>
    </row>
    <row r="10657" spans="5:6">
      <c r="E10657" s="1"/>
      <c r="F10657" s="1"/>
    </row>
    <row r="10658" spans="5:6">
      <c r="E10658" s="1"/>
      <c r="F10658" s="1"/>
    </row>
    <row r="10659" spans="5:6">
      <c r="E10659" s="1"/>
      <c r="F10659" s="1"/>
    </row>
    <row r="10660" spans="5:6">
      <c r="E10660" s="1"/>
      <c r="F10660" s="1"/>
    </row>
    <row r="10661" spans="5:6">
      <c r="E10661" s="1"/>
      <c r="F10661" s="1"/>
    </row>
    <row r="10662" spans="5:6">
      <c r="E10662" s="1"/>
      <c r="F10662" s="1"/>
    </row>
    <row r="10663" spans="5:6">
      <c r="E10663" s="1"/>
      <c r="F10663" s="1"/>
    </row>
    <row r="10664" spans="5:6">
      <c r="E10664" s="1"/>
      <c r="F10664" s="1"/>
    </row>
    <row r="10665" spans="5:6">
      <c r="E10665" s="1"/>
      <c r="F10665" s="1"/>
    </row>
    <row r="10666" spans="5:6">
      <c r="E10666" s="1"/>
      <c r="F10666" s="1"/>
    </row>
    <row r="10667" spans="5:6">
      <c r="E10667" s="1"/>
      <c r="F10667" s="1"/>
    </row>
    <row r="10668" spans="5:6">
      <c r="E10668" s="1"/>
      <c r="F10668" s="1"/>
    </row>
    <row r="10669" spans="5:6">
      <c r="E10669" s="1"/>
      <c r="F10669" s="1"/>
    </row>
    <row r="10670" spans="5:6">
      <c r="E10670" s="1"/>
      <c r="F10670" s="1"/>
    </row>
    <row r="10671" spans="5:6">
      <c r="E10671" s="1"/>
      <c r="F10671" s="1"/>
    </row>
    <row r="10672" spans="5:6">
      <c r="E10672" s="1"/>
      <c r="F10672" s="1"/>
    </row>
    <row r="10673" spans="5:6">
      <c r="E10673" s="1"/>
      <c r="F10673" s="1"/>
    </row>
    <row r="10674" spans="5:6">
      <c r="E10674" s="1"/>
      <c r="F10674" s="1"/>
    </row>
    <row r="10675" spans="5:6">
      <c r="E10675" s="1"/>
      <c r="F10675" s="1"/>
    </row>
    <row r="10676" spans="5:6">
      <c r="E10676" s="1"/>
      <c r="F10676" s="1"/>
    </row>
    <row r="10677" spans="5:6">
      <c r="E10677" s="1"/>
      <c r="F10677" s="1"/>
    </row>
    <row r="10678" spans="5:6">
      <c r="E10678" s="1"/>
      <c r="F10678" s="1"/>
    </row>
    <row r="10679" spans="5:6">
      <c r="E10679" s="1"/>
      <c r="F10679" s="1"/>
    </row>
    <row r="10680" spans="5:6">
      <c r="E10680" s="1"/>
      <c r="F10680" s="1"/>
    </row>
    <row r="10681" spans="5:6">
      <c r="E10681" s="1"/>
      <c r="F10681" s="1"/>
    </row>
    <row r="10682" spans="5:6">
      <c r="E10682" s="1"/>
      <c r="F10682" s="1"/>
    </row>
    <row r="10683" spans="5:6">
      <c r="E10683" s="1"/>
      <c r="F10683" s="1"/>
    </row>
    <row r="10684" spans="5:6">
      <c r="E10684" s="1"/>
      <c r="F10684" s="1"/>
    </row>
    <row r="10685" spans="5:6">
      <c r="E10685" s="1"/>
      <c r="F10685" s="1"/>
    </row>
    <row r="10686" spans="5:6">
      <c r="E10686" s="1"/>
      <c r="F10686" s="1"/>
    </row>
    <row r="10687" spans="5:6">
      <c r="E10687" s="1"/>
      <c r="F10687" s="1"/>
    </row>
    <row r="10688" spans="5:6">
      <c r="E10688" s="1"/>
      <c r="F10688" s="1"/>
    </row>
    <row r="10689" spans="5:6">
      <c r="E10689" s="1"/>
      <c r="F10689" s="1"/>
    </row>
    <row r="10690" spans="5:6">
      <c r="E10690" s="1"/>
      <c r="F10690" s="1"/>
    </row>
    <row r="10691" spans="5:6">
      <c r="E10691" s="1"/>
      <c r="F10691" s="1"/>
    </row>
    <row r="10692" spans="5:6">
      <c r="E10692" s="1"/>
      <c r="F10692" s="1"/>
    </row>
    <row r="10693" spans="5:6">
      <c r="E10693" s="1"/>
      <c r="F10693" s="1"/>
    </row>
    <row r="10694" spans="5:6">
      <c r="E10694" s="1"/>
      <c r="F10694" s="1"/>
    </row>
    <row r="10695" spans="5:6">
      <c r="E10695" s="1"/>
      <c r="F10695" s="1"/>
    </row>
    <row r="10696" spans="5:6">
      <c r="E10696" s="1"/>
      <c r="F10696" s="1"/>
    </row>
    <row r="10697" spans="5:6">
      <c r="E10697" s="1"/>
      <c r="F10697" s="1"/>
    </row>
    <row r="10698" spans="5:6">
      <c r="E10698" s="1"/>
      <c r="F10698" s="1"/>
    </row>
    <row r="10699" spans="5:6">
      <c r="E10699" s="1"/>
      <c r="F10699" s="1"/>
    </row>
    <row r="10700" spans="5:6">
      <c r="E10700" s="1"/>
      <c r="F10700" s="1"/>
    </row>
    <row r="10701" spans="5:6">
      <c r="E10701" s="1"/>
      <c r="F10701" s="1"/>
    </row>
    <row r="10702" spans="5:6">
      <c r="E10702" s="1"/>
      <c r="F10702" s="1"/>
    </row>
    <row r="10703" spans="5:6">
      <c r="E10703" s="1"/>
      <c r="F10703" s="1"/>
    </row>
    <row r="10704" spans="5:6">
      <c r="E10704" s="1"/>
      <c r="F10704" s="1"/>
    </row>
    <row r="10705" spans="5:6">
      <c r="E10705" s="1"/>
      <c r="F10705" s="1"/>
    </row>
    <row r="10706" spans="5:6">
      <c r="E10706" s="1"/>
      <c r="F10706" s="1"/>
    </row>
    <row r="10707" spans="5:6">
      <c r="E10707" s="1"/>
      <c r="F10707" s="1"/>
    </row>
    <row r="10708" spans="5:6">
      <c r="E10708" s="1"/>
      <c r="F10708" s="1"/>
    </row>
    <row r="10709" spans="5:6">
      <c r="E10709" s="1"/>
      <c r="F10709" s="1"/>
    </row>
    <row r="10710" spans="5:6">
      <c r="E10710" s="1"/>
      <c r="F10710" s="1"/>
    </row>
    <row r="10711" spans="5:6">
      <c r="E10711" s="1"/>
      <c r="F10711" s="1"/>
    </row>
    <row r="10712" spans="5:6">
      <c r="E10712" s="1"/>
      <c r="F10712" s="1"/>
    </row>
    <row r="10713" spans="5:6">
      <c r="E10713" s="1"/>
      <c r="F10713" s="1"/>
    </row>
    <row r="10714" spans="5:6">
      <c r="E10714" s="1"/>
      <c r="F10714" s="1"/>
    </row>
    <row r="10715" spans="5:6">
      <c r="E10715" s="1"/>
      <c r="F10715" s="1"/>
    </row>
    <row r="10716" spans="5:6">
      <c r="E10716" s="1"/>
      <c r="F10716" s="1"/>
    </row>
    <row r="10717" spans="5:6">
      <c r="E10717" s="1"/>
      <c r="F10717" s="1"/>
    </row>
    <row r="10718" spans="5:6">
      <c r="E10718" s="1"/>
      <c r="F10718" s="1"/>
    </row>
    <row r="10719" spans="5:6">
      <c r="E10719" s="1"/>
      <c r="F10719" s="1"/>
    </row>
    <row r="10720" spans="5:6">
      <c r="E10720" s="1"/>
      <c r="F10720" s="1"/>
    </row>
    <row r="10721" spans="5:6">
      <c r="E10721" s="1"/>
      <c r="F10721" s="1"/>
    </row>
    <row r="10722" spans="5:6">
      <c r="E10722" s="1"/>
      <c r="F10722" s="1"/>
    </row>
    <row r="10723" spans="5:6">
      <c r="E10723" s="1"/>
      <c r="F10723" s="1"/>
    </row>
    <row r="10724" spans="5:6">
      <c r="E10724" s="1"/>
      <c r="F10724" s="1"/>
    </row>
    <row r="10725" spans="5:6">
      <c r="E10725" s="1"/>
      <c r="F10725" s="1"/>
    </row>
    <row r="10726" spans="5:6">
      <c r="E10726" s="1"/>
      <c r="F10726" s="1"/>
    </row>
    <row r="10727" spans="5:6">
      <c r="E10727" s="1"/>
      <c r="F10727" s="1"/>
    </row>
    <row r="10728" spans="5:6">
      <c r="E10728" s="1"/>
      <c r="F10728" s="1"/>
    </row>
    <row r="10729" spans="5:6">
      <c r="E10729" s="1"/>
      <c r="F10729" s="1"/>
    </row>
    <row r="10730" spans="5:6">
      <c r="E10730" s="1"/>
      <c r="F10730" s="1"/>
    </row>
    <row r="10731" spans="5:6">
      <c r="E10731" s="1"/>
      <c r="F10731" s="1"/>
    </row>
    <row r="10732" spans="5:6">
      <c r="E10732" s="1"/>
      <c r="F10732" s="1"/>
    </row>
    <row r="10733" spans="5:6">
      <c r="E10733" s="1"/>
      <c r="F10733" s="1"/>
    </row>
    <row r="10734" spans="5:6">
      <c r="E10734" s="1"/>
      <c r="F10734" s="1"/>
    </row>
    <row r="10735" spans="5:6">
      <c r="E10735" s="1"/>
      <c r="F10735" s="1"/>
    </row>
    <row r="10736" spans="5:6">
      <c r="E10736" s="1"/>
      <c r="F10736" s="1"/>
    </row>
    <row r="10737" spans="5:6">
      <c r="E10737" s="1"/>
      <c r="F10737" s="1"/>
    </row>
    <row r="10738" spans="5:6">
      <c r="E10738" s="1"/>
      <c r="F10738" s="1"/>
    </row>
    <row r="10739" spans="5:6">
      <c r="E10739" s="1"/>
      <c r="F10739" s="1"/>
    </row>
    <row r="10740" spans="5:6">
      <c r="E10740" s="1"/>
      <c r="F10740" s="1"/>
    </row>
    <row r="10741" spans="5:6">
      <c r="E10741" s="1"/>
      <c r="F10741" s="1"/>
    </row>
    <row r="10742" spans="5:6">
      <c r="E10742" s="1"/>
      <c r="F10742" s="1"/>
    </row>
    <row r="10743" spans="5:6">
      <c r="E10743" s="1"/>
      <c r="F10743" s="1"/>
    </row>
    <row r="10744" spans="5:6">
      <c r="E10744" s="1"/>
      <c r="F10744" s="1"/>
    </row>
    <row r="10745" spans="5:6">
      <c r="E10745" s="1"/>
      <c r="F10745" s="1"/>
    </row>
    <row r="10746" spans="5:6">
      <c r="E10746" s="1"/>
      <c r="F10746" s="1"/>
    </row>
    <row r="10747" spans="5:6">
      <c r="E10747" s="1"/>
      <c r="F10747" s="1"/>
    </row>
    <row r="10748" spans="5:6">
      <c r="E10748" s="1"/>
      <c r="F10748" s="1"/>
    </row>
    <row r="10749" spans="5:6">
      <c r="E10749" s="1"/>
      <c r="F10749" s="1"/>
    </row>
    <row r="10750" spans="5:6">
      <c r="E10750" s="1"/>
      <c r="F10750" s="1"/>
    </row>
    <row r="10751" spans="5:6">
      <c r="E10751" s="1"/>
      <c r="F10751" s="1"/>
    </row>
    <row r="10752" spans="5:6">
      <c r="E10752" s="1"/>
      <c r="F10752" s="1"/>
    </row>
    <row r="10753" spans="5:6">
      <c r="E10753" s="1"/>
      <c r="F10753" s="1"/>
    </row>
    <row r="10754" spans="5:6">
      <c r="E10754" s="1"/>
      <c r="F10754" s="1"/>
    </row>
    <row r="10755" spans="5:6">
      <c r="E10755" s="1"/>
      <c r="F10755" s="1"/>
    </row>
    <row r="10756" spans="5:6">
      <c r="E10756" s="1"/>
      <c r="F10756" s="1"/>
    </row>
    <row r="10757" spans="5:6">
      <c r="E10757" s="1"/>
      <c r="F10757" s="1"/>
    </row>
    <row r="10758" spans="5:6">
      <c r="E10758" s="1"/>
      <c r="F10758" s="1"/>
    </row>
    <row r="10759" spans="5:6">
      <c r="E10759" s="1"/>
      <c r="F10759" s="1"/>
    </row>
    <row r="10760" spans="5:6">
      <c r="E10760" s="1"/>
      <c r="F10760" s="1"/>
    </row>
    <row r="10761" spans="5:6">
      <c r="E10761" s="1"/>
      <c r="F10761" s="1"/>
    </row>
    <row r="10762" spans="5:6">
      <c r="E10762" s="1"/>
      <c r="F10762" s="1"/>
    </row>
    <row r="10763" spans="5:6">
      <c r="E10763" s="1"/>
      <c r="F10763" s="1"/>
    </row>
    <row r="10764" spans="5:6">
      <c r="E10764" s="1"/>
      <c r="F10764" s="1"/>
    </row>
    <row r="10765" spans="5:6">
      <c r="E10765" s="1"/>
      <c r="F10765" s="1"/>
    </row>
    <row r="10766" spans="5:6">
      <c r="E10766" s="1"/>
      <c r="F10766" s="1"/>
    </row>
    <row r="10767" spans="5:6">
      <c r="E10767" s="1"/>
      <c r="F10767" s="1"/>
    </row>
    <row r="10768" spans="5:6">
      <c r="E10768" s="1"/>
      <c r="F10768" s="1"/>
    </row>
    <row r="10769" spans="5:6">
      <c r="E10769" s="1"/>
      <c r="F10769" s="1"/>
    </row>
    <row r="10770" spans="5:6">
      <c r="E10770" s="1"/>
      <c r="F10770" s="1"/>
    </row>
    <row r="10771" spans="5:6">
      <c r="E10771" s="1"/>
      <c r="F10771" s="1"/>
    </row>
    <row r="10772" spans="5:6">
      <c r="E10772" s="1"/>
      <c r="F10772" s="1"/>
    </row>
    <row r="10773" spans="5:6">
      <c r="E10773" s="1"/>
      <c r="F10773" s="1"/>
    </row>
    <row r="10774" spans="5:6">
      <c r="E10774" s="1"/>
      <c r="F10774" s="1"/>
    </row>
    <row r="10775" spans="5:6">
      <c r="E10775" s="1"/>
      <c r="F10775" s="1"/>
    </row>
    <row r="10776" spans="5:6">
      <c r="E10776" s="1"/>
      <c r="F10776" s="1"/>
    </row>
    <row r="10777" spans="5:6">
      <c r="E10777" s="1"/>
      <c r="F10777" s="1"/>
    </row>
    <row r="10778" spans="5:6">
      <c r="E10778" s="1"/>
      <c r="F10778" s="1"/>
    </row>
    <row r="10779" spans="5:6">
      <c r="E10779" s="1"/>
      <c r="F10779" s="1"/>
    </row>
    <row r="10780" spans="5:6">
      <c r="E10780" s="1"/>
      <c r="F10780" s="1"/>
    </row>
    <row r="10781" spans="5:6">
      <c r="E10781" s="1"/>
      <c r="F10781" s="1"/>
    </row>
    <row r="10782" spans="5:6">
      <c r="E10782" s="1"/>
      <c r="F10782" s="1"/>
    </row>
    <row r="10783" spans="5:6">
      <c r="E10783" s="1"/>
      <c r="F10783" s="1"/>
    </row>
    <row r="10784" spans="5:6">
      <c r="E10784" s="1"/>
      <c r="F10784" s="1"/>
    </row>
    <row r="10785" spans="5:6">
      <c r="E10785" s="1"/>
      <c r="F10785" s="1"/>
    </row>
    <row r="10786" spans="5:6">
      <c r="E10786" s="1"/>
      <c r="F10786" s="1"/>
    </row>
    <row r="10787" spans="5:6">
      <c r="E10787" s="1"/>
      <c r="F10787" s="1"/>
    </row>
    <row r="10788" spans="5:6">
      <c r="E10788" s="1"/>
      <c r="F10788" s="1"/>
    </row>
    <row r="10789" spans="5:6">
      <c r="E10789" s="1"/>
      <c r="F10789" s="1"/>
    </row>
    <row r="10790" spans="5:6">
      <c r="E10790" s="1"/>
      <c r="F10790" s="1"/>
    </row>
    <row r="10791" spans="5:6">
      <c r="E10791" s="1"/>
      <c r="F10791" s="1"/>
    </row>
    <row r="10792" spans="5:6">
      <c r="E10792" s="1"/>
      <c r="F10792" s="1"/>
    </row>
    <row r="10793" spans="5:6">
      <c r="E10793" s="1"/>
      <c r="F10793" s="1"/>
    </row>
    <row r="10794" spans="5:6">
      <c r="E10794" s="1"/>
      <c r="F10794" s="1"/>
    </row>
    <row r="10795" spans="5:6">
      <c r="E10795" s="1"/>
      <c r="F10795" s="1"/>
    </row>
    <row r="10796" spans="5:6">
      <c r="E10796" s="1"/>
      <c r="F10796" s="1"/>
    </row>
    <row r="10797" spans="5:6">
      <c r="E10797" s="1"/>
      <c r="F10797" s="1"/>
    </row>
    <row r="10798" spans="5:6">
      <c r="E10798" s="1"/>
      <c r="F10798" s="1"/>
    </row>
    <row r="10799" spans="5:6">
      <c r="E10799" s="1"/>
      <c r="F10799" s="1"/>
    </row>
    <row r="10800" spans="5:6">
      <c r="E10800" s="1"/>
      <c r="F10800" s="1"/>
    </row>
    <row r="10801" spans="5:6">
      <c r="E10801" s="1"/>
      <c r="F10801" s="1"/>
    </row>
    <row r="10802" spans="5:6">
      <c r="E10802" s="1"/>
      <c r="F10802" s="1"/>
    </row>
    <row r="10803" spans="5:6">
      <c r="E10803" s="1"/>
      <c r="F10803" s="1"/>
    </row>
    <row r="10804" spans="5:6">
      <c r="E10804" s="1"/>
      <c r="F10804" s="1"/>
    </row>
    <row r="10805" spans="5:6">
      <c r="E10805" s="1"/>
      <c r="F10805" s="1"/>
    </row>
    <row r="10806" spans="5:6">
      <c r="E10806" s="1"/>
      <c r="F10806" s="1"/>
    </row>
    <row r="10807" spans="5:6">
      <c r="E10807" s="1"/>
      <c r="F10807" s="1"/>
    </row>
    <row r="10808" spans="5:6">
      <c r="E10808" s="1"/>
      <c r="F10808" s="1"/>
    </row>
    <row r="10809" spans="5:6">
      <c r="E10809" s="1"/>
      <c r="F10809" s="1"/>
    </row>
    <row r="10810" spans="5:6">
      <c r="E10810" s="1"/>
      <c r="F10810" s="1"/>
    </row>
    <row r="10811" spans="5:6">
      <c r="E10811" s="1"/>
      <c r="F10811" s="1"/>
    </row>
    <row r="10812" spans="5:6">
      <c r="E10812" s="1"/>
      <c r="F10812" s="1"/>
    </row>
    <row r="10813" spans="5:6">
      <c r="E10813" s="1"/>
      <c r="F10813" s="1"/>
    </row>
    <row r="10814" spans="5:6">
      <c r="E10814" s="1"/>
      <c r="F10814" s="1"/>
    </row>
    <row r="10815" spans="5:6">
      <c r="E10815" s="1"/>
      <c r="F10815" s="1"/>
    </row>
    <row r="10816" spans="5:6">
      <c r="E10816" s="1"/>
      <c r="F10816" s="1"/>
    </row>
    <row r="10817" spans="5:6">
      <c r="E10817" s="1"/>
      <c r="F10817" s="1"/>
    </row>
    <row r="10818" spans="5:6">
      <c r="E10818" s="1"/>
      <c r="F10818" s="1"/>
    </row>
    <row r="10819" spans="5:6">
      <c r="E10819" s="1"/>
      <c r="F10819" s="1"/>
    </row>
    <row r="10820" spans="5:6">
      <c r="E10820" s="1"/>
      <c r="F10820" s="1"/>
    </row>
    <row r="10821" spans="5:6">
      <c r="E10821" s="1"/>
      <c r="F10821" s="1"/>
    </row>
    <row r="10822" spans="5:6">
      <c r="E10822" s="1"/>
      <c r="F10822" s="1"/>
    </row>
    <row r="10823" spans="5:6">
      <c r="E10823" s="1"/>
      <c r="F10823" s="1"/>
    </row>
    <row r="10824" spans="5:6">
      <c r="E10824" s="1"/>
      <c r="F10824" s="1"/>
    </row>
    <row r="10825" spans="5:6">
      <c r="E10825" s="1"/>
      <c r="F10825" s="1"/>
    </row>
    <row r="10826" spans="5:6">
      <c r="E10826" s="1"/>
      <c r="F10826" s="1"/>
    </row>
    <row r="10827" spans="5:6">
      <c r="E10827" s="1"/>
      <c r="F10827" s="1"/>
    </row>
    <row r="10828" spans="5:6">
      <c r="E10828" s="1"/>
      <c r="F10828" s="1"/>
    </row>
    <row r="10829" spans="5:6">
      <c r="E10829" s="1"/>
      <c r="F10829" s="1"/>
    </row>
    <row r="10830" spans="5:6">
      <c r="E10830" s="1"/>
      <c r="F10830" s="1"/>
    </row>
    <row r="10831" spans="5:6">
      <c r="E10831" s="1"/>
      <c r="F10831" s="1"/>
    </row>
    <row r="10832" spans="5:6">
      <c r="E10832" s="1"/>
      <c r="F10832" s="1"/>
    </row>
    <row r="10833" spans="5:6">
      <c r="E10833" s="1"/>
      <c r="F10833" s="1"/>
    </row>
    <row r="10834" spans="5:6">
      <c r="E10834" s="1"/>
      <c r="F10834" s="1"/>
    </row>
    <row r="10835" spans="5:6">
      <c r="E10835" s="1"/>
      <c r="F10835" s="1"/>
    </row>
    <row r="10836" spans="5:6">
      <c r="E10836" s="1"/>
      <c r="F10836" s="1"/>
    </row>
    <row r="10837" spans="5:6">
      <c r="E10837" s="1"/>
      <c r="F10837" s="1"/>
    </row>
    <row r="10838" spans="5:6">
      <c r="E10838" s="1"/>
      <c r="F10838" s="1"/>
    </row>
    <row r="10839" spans="5:6">
      <c r="E10839" s="1"/>
      <c r="F10839" s="1"/>
    </row>
    <row r="10840" spans="5:6">
      <c r="E10840" s="1"/>
      <c r="F10840" s="1"/>
    </row>
    <row r="10841" spans="5:6">
      <c r="E10841" s="1"/>
      <c r="F10841" s="1"/>
    </row>
    <row r="10842" spans="5:6">
      <c r="E10842" s="1"/>
      <c r="F10842" s="1"/>
    </row>
    <row r="10843" spans="5:6">
      <c r="E10843" s="1"/>
      <c r="F10843" s="1"/>
    </row>
    <row r="10844" spans="5:6">
      <c r="E10844" s="1"/>
      <c r="F10844" s="1"/>
    </row>
    <row r="10845" spans="5:6">
      <c r="E10845" s="1"/>
      <c r="F10845" s="1"/>
    </row>
    <row r="10846" spans="5:6">
      <c r="E10846" s="1"/>
      <c r="F10846" s="1"/>
    </row>
    <row r="10847" spans="5:6">
      <c r="E10847" s="1"/>
      <c r="F10847" s="1"/>
    </row>
    <row r="10848" spans="5:6">
      <c r="E10848" s="1"/>
      <c r="F10848" s="1"/>
    </row>
    <row r="10849" spans="5:6">
      <c r="E10849" s="1"/>
      <c r="F10849" s="1"/>
    </row>
    <row r="10850" spans="5:6">
      <c r="E10850" s="1"/>
      <c r="F10850" s="1"/>
    </row>
    <row r="10851" spans="5:6">
      <c r="E10851" s="1"/>
      <c r="F10851" s="1"/>
    </row>
    <row r="10852" spans="5:6">
      <c r="E10852" s="1"/>
      <c r="F10852" s="1"/>
    </row>
    <row r="10853" spans="5:6">
      <c r="E10853" s="1"/>
      <c r="F10853" s="1"/>
    </row>
    <row r="10854" spans="5:6">
      <c r="E10854" s="1"/>
      <c r="F10854" s="1"/>
    </row>
    <row r="10855" spans="5:6">
      <c r="E10855" s="1"/>
      <c r="F10855" s="1"/>
    </row>
    <row r="10856" spans="5:6">
      <c r="E10856" s="1"/>
      <c r="F10856" s="1"/>
    </row>
    <row r="10857" spans="5:6">
      <c r="E10857" s="1"/>
      <c r="F10857" s="1"/>
    </row>
    <row r="10858" spans="5:6">
      <c r="E10858" s="1"/>
      <c r="F10858" s="1"/>
    </row>
    <row r="10859" spans="5:6">
      <c r="E10859" s="1"/>
      <c r="F10859" s="1"/>
    </row>
    <row r="10860" spans="5:6">
      <c r="E10860" s="1"/>
      <c r="F10860" s="1"/>
    </row>
    <row r="10861" spans="5:6">
      <c r="E10861" s="1"/>
      <c r="F10861" s="1"/>
    </row>
    <row r="10862" spans="5:6">
      <c r="E10862" s="1"/>
      <c r="F10862" s="1"/>
    </row>
    <row r="10863" spans="5:6">
      <c r="E10863" s="1"/>
      <c r="F10863" s="1"/>
    </row>
    <row r="10864" spans="5:6">
      <c r="E10864" s="1"/>
      <c r="F10864" s="1"/>
    </row>
    <row r="10865" spans="5:6">
      <c r="E10865" s="1"/>
      <c r="F10865" s="1"/>
    </row>
    <row r="10866" spans="5:6">
      <c r="E10866" s="1"/>
      <c r="F10866" s="1"/>
    </row>
    <row r="10867" spans="5:6">
      <c r="E10867" s="1"/>
      <c r="F10867" s="1"/>
    </row>
    <row r="10868" spans="5:6">
      <c r="E10868" s="1"/>
      <c r="F10868" s="1"/>
    </row>
    <row r="10869" spans="5:6">
      <c r="E10869" s="1"/>
      <c r="F10869" s="1"/>
    </row>
    <row r="10870" spans="5:6">
      <c r="E10870" s="1"/>
      <c r="F10870" s="1"/>
    </row>
    <row r="10871" spans="5:6">
      <c r="E10871" s="1"/>
      <c r="F10871" s="1"/>
    </row>
    <row r="10872" spans="5:6">
      <c r="E10872" s="1"/>
      <c r="F10872" s="1"/>
    </row>
    <row r="10873" spans="5:6">
      <c r="E10873" s="1"/>
      <c r="F10873" s="1"/>
    </row>
    <row r="10874" spans="5:6">
      <c r="E10874" s="1"/>
      <c r="F10874" s="1"/>
    </row>
    <row r="10875" spans="5:6">
      <c r="E10875" s="1"/>
      <c r="F10875" s="1"/>
    </row>
    <row r="10876" spans="5:6">
      <c r="E10876" s="1"/>
      <c r="F10876" s="1"/>
    </row>
    <row r="10877" spans="5:6">
      <c r="E10877" s="1"/>
      <c r="F10877" s="1"/>
    </row>
    <row r="10878" spans="5:6">
      <c r="E10878" s="1"/>
      <c r="F10878" s="1"/>
    </row>
    <row r="10879" spans="5:6">
      <c r="E10879" s="1"/>
      <c r="F10879" s="1"/>
    </row>
    <row r="10880" spans="5:6">
      <c r="E10880" s="1"/>
      <c r="F10880" s="1"/>
    </row>
    <row r="10881" spans="5:6">
      <c r="E10881" s="1"/>
      <c r="F10881" s="1"/>
    </row>
    <row r="10882" spans="5:6">
      <c r="E10882" s="1"/>
      <c r="F10882" s="1"/>
    </row>
    <row r="10883" spans="5:6">
      <c r="E10883" s="1"/>
      <c r="F10883" s="1"/>
    </row>
    <row r="10884" spans="5:6">
      <c r="E10884" s="1"/>
      <c r="F10884" s="1"/>
    </row>
    <row r="10885" spans="5:6">
      <c r="E10885" s="1"/>
      <c r="F10885" s="1"/>
    </row>
    <row r="10886" spans="5:6">
      <c r="E10886" s="1"/>
      <c r="F10886" s="1"/>
    </row>
    <row r="10887" spans="5:6">
      <c r="E10887" s="1"/>
      <c r="F10887" s="1"/>
    </row>
    <row r="10888" spans="5:6">
      <c r="E10888" s="1"/>
      <c r="F10888" s="1"/>
    </row>
    <row r="10889" spans="5:6">
      <c r="E10889" s="1"/>
      <c r="F10889" s="1"/>
    </row>
    <row r="10890" spans="5:6">
      <c r="E10890" s="1"/>
      <c r="F10890" s="1"/>
    </row>
    <row r="10891" spans="5:6">
      <c r="E10891" s="1"/>
      <c r="F10891" s="1"/>
    </row>
    <row r="10892" spans="5:6">
      <c r="E10892" s="1"/>
      <c r="F10892" s="1"/>
    </row>
    <row r="10893" spans="5:6">
      <c r="E10893" s="1"/>
      <c r="F10893" s="1"/>
    </row>
    <row r="10894" spans="5:6">
      <c r="E10894" s="1"/>
      <c r="F10894" s="1"/>
    </row>
    <row r="10895" spans="5:6">
      <c r="E10895" s="1"/>
      <c r="F10895" s="1"/>
    </row>
    <row r="10896" spans="5:6">
      <c r="E10896" s="1"/>
      <c r="F10896" s="1"/>
    </row>
    <row r="10897" spans="5:6">
      <c r="E10897" s="1"/>
      <c r="F10897" s="1"/>
    </row>
    <row r="10898" spans="5:6">
      <c r="E10898" s="1"/>
      <c r="F10898" s="1"/>
    </row>
    <row r="10899" spans="5:6">
      <c r="E10899" s="1"/>
      <c r="F10899" s="1"/>
    </row>
    <row r="10900" spans="5:6">
      <c r="E10900" s="1"/>
      <c r="F10900" s="1"/>
    </row>
    <row r="10901" spans="5:6">
      <c r="E10901" s="1"/>
      <c r="F10901" s="1"/>
    </row>
    <row r="10902" spans="5:6">
      <c r="E10902" s="1"/>
      <c r="F10902" s="1"/>
    </row>
    <row r="10903" spans="5:6">
      <c r="E10903" s="1"/>
      <c r="F10903" s="1"/>
    </row>
    <row r="10904" spans="5:6">
      <c r="E10904" s="1"/>
      <c r="F10904" s="1"/>
    </row>
    <row r="10905" spans="5:6">
      <c r="E10905" s="1"/>
      <c r="F10905" s="1"/>
    </row>
    <row r="10906" spans="5:6">
      <c r="E10906" s="1"/>
      <c r="F10906" s="1"/>
    </row>
    <row r="10907" spans="5:6">
      <c r="E10907" s="1"/>
      <c r="F10907" s="1"/>
    </row>
    <row r="10908" spans="5:6">
      <c r="E10908" s="1"/>
      <c r="F10908" s="1"/>
    </row>
    <row r="10909" spans="5:6">
      <c r="E10909" s="1"/>
      <c r="F10909" s="1"/>
    </row>
    <row r="10910" spans="5:6">
      <c r="E10910" s="1"/>
      <c r="F10910" s="1"/>
    </row>
    <row r="10911" spans="5:6">
      <c r="E10911" s="1"/>
      <c r="F10911" s="1"/>
    </row>
    <row r="10912" spans="5:6">
      <c r="E10912" s="1"/>
      <c r="F10912" s="1"/>
    </row>
    <row r="10913" spans="5:6">
      <c r="E10913" s="1"/>
      <c r="F10913" s="1"/>
    </row>
    <row r="10914" spans="5:6">
      <c r="E10914" s="1"/>
      <c r="F10914" s="1"/>
    </row>
    <row r="10915" spans="5:6">
      <c r="E10915" s="1"/>
      <c r="F10915" s="1"/>
    </row>
    <row r="10916" spans="5:6">
      <c r="E10916" s="1"/>
      <c r="F10916" s="1"/>
    </row>
    <row r="10917" spans="5:6">
      <c r="E10917" s="1"/>
      <c r="F10917" s="1"/>
    </row>
    <row r="10918" spans="5:6">
      <c r="E10918" s="1"/>
      <c r="F10918" s="1"/>
    </row>
    <row r="10919" spans="5:6">
      <c r="E10919" s="1"/>
      <c r="F10919" s="1"/>
    </row>
    <row r="10920" spans="5:6">
      <c r="E10920" s="1"/>
      <c r="F10920" s="1"/>
    </row>
    <row r="10921" spans="5:6">
      <c r="E10921" s="1"/>
      <c r="F10921" s="1"/>
    </row>
    <row r="10922" spans="5:6">
      <c r="E10922" s="1"/>
      <c r="F10922" s="1"/>
    </row>
    <row r="10923" spans="5:6">
      <c r="E10923" s="1"/>
      <c r="F10923" s="1"/>
    </row>
    <row r="10924" spans="5:6">
      <c r="E10924" s="1"/>
      <c r="F10924" s="1"/>
    </row>
    <row r="10925" spans="5:6">
      <c r="E10925" s="1"/>
      <c r="F10925" s="1"/>
    </row>
    <row r="10926" spans="5:6">
      <c r="E10926" s="1"/>
      <c r="F10926" s="1"/>
    </row>
    <row r="10927" spans="5:6">
      <c r="E10927" s="1"/>
      <c r="F10927" s="1"/>
    </row>
    <row r="10928" spans="5:6">
      <c r="E10928" s="1"/>
      <c r="F10928" s="1"/>
    </row>
    <row r="10929" spans="5:6">
      <c r="E10929" s="1"/>
      <c r="F10929" s="1"/>
    </row>
    <row r="10930" spans="5:6">
      <c r="E10930" s="1"/>
      <c r="F10930" s="1"/>
    </row>
    <row r="10931" spans="5:6">
      <c r="E10931" s="1"/>
      <c r="F10931" s="1"/>
    </row>
    <row r="10932" spans="5:6">
      <c r="E10932" s="1"/>
      <c r="F10932" s="1"/>
    </row>
    <row r="10933" spans="5:6">
      <c r="E10933" s="1"/>
      <c r="F10933" s="1"/>
    </row>
    <row r="10934" spans="5:6">
      <c r="E10934" s="1"/>
      <c r="F10934" s="1"/>
    </row>
    <row r="10935" spans="5:6">
      <c r="E10935" s="1"/>
      <c r="F10935" s="1"/>
    </row>
    <row r="10936" spans="5:6">
      <c r="E10936" s="1"/>
      <c r="F10936" s="1"/>
    </row>
    <row r="10937" spans="5:6">
      <c r="E10937" s="1"/>
      <c r="F10937" s="1"/>
    </row>
    <row r="10938" spans="5:6">
      <c r="E10938" s="1"/>
      <c r="F10938" s="1"/>
    </row>
    <row r="10939" spans="5:6">
      <c r="E10939" s="1"/>
      <c r="F10939" s="1"/>
    </row>
    <row r="10940" spans="5:6">
      <c r="E10940" s="1"/>
      <c r="F10940" s="1"/>
    </row>
    <row r="10941" spans="5:6">
      <c r="E10941" s="1"/>
      <c r="F10941" s="1"/>
    </row>
    <row r="10942" spans="5:6">
      <c r="E10942" s="1"/>
      <c r="F10942" s="1"/>
    </row>
    <row r="10943" spans="5:6">
      <c r="E10943" s="1"/>
      <c r="F10943" s="1"/>
    </row>
    <row r="10944" spans="5:6">
      <c r="E10944" s="1"/>
      <c r="F10944" s="1"/>
    </row>
    <row r="10945" spans="5:6">
      <c r="E10945" s="1"/>
      <c r="F10945" s="1"/>
    </row>
    <row r="10946" spans="5:6">
      <c r="E10946" s="1"/>
      <c r="F10946" s="1"/>
    </row>
    <row r="10947" spans="5:6">
      <c r="E10947" s="1"/>
      <c r="F10947" s="1"/>
    </row>
    <row r="10948" spans="5:6">
      <c r="E10948" s="1"/>
      <c r="F10948" s="1"/>
    </row>
    <row r="10949" spans="5:6">
      <c r="E10949" s="1"/>
      <c r="F10949" s="1"/>
    </row>
    <row r="10950" spans="5:6">
      <c r="E10950" s="1"/>
      <c r="F10950" s="1"/>
    </row>
    <row r="10951" spans="5:6">
      <c r="E10951" s="1"/>
      <c r="F10951" s="1"/>
    </row>
    <row r="10952" spans="5:6">
      <c r="E10952" s="1"/>
      <c r="F10952" s="1"/>
    </row>
    <row r="10953" spans="5:6">
      <c r="E10953" s="1"/>
      <c r="F10953" s="1"/>
    </row>
    <row r="10954" spans="5:6">
      <c r="E10954" s="1"/>
      <c r="F10954" s="1"/>
    </row>
    <row r="10955" spans="5:6">
      <c r="E10955" s="1"/>
      <c r="F10955" s="1"/>
    </row>
    <row r="10956" spans="5:6">
      <c r="E10956" s="1"/>
      <c r="F10956" s="1"/>
    </row>
    <row r="10957" spans="5:6">
      <c r="E10957" s="1"/>
      <c r="F10957" s="1"/>
    </row>
    <row r="10958" spans="5:6">
      <c r="E10958" s="1"/>
      <c r="F10958" s="1"/>
    </row>
    <row r="10959" spans="5:6">
      <c r="E10959" s="1"/>
      <c r="F10959" s="1"/>
    </row>
    <row r="10960" spans="5:6">
      <c r="E10960" s="1"/>
      <c r="F10960" s="1"/>
    </row>
    <row r="10961" spans="5:6">
      <c r="E10961" s="1"/>
      <c r="F10961" s="1"/>
    </row>
    <row r="10962" spans="5:6">
      <c r="E10962" s="1"/>
      <c r="F10962" s="1"/>
    </row>
    <row r="10963" spans="5:6">
      <c r="E10963" s="1"/>
      <c r="F10963" s="1"/>
    </row>
    <row r="10964" spans="5:6">
      <c r="E10964" s="1"/>
      <c r="F10964" s="1"/>
    </row>
    <row r="10965" spans="5:6">
      <c r="E10965" s="1"/>
      <c r="F10965" s="1"/>
    </row>
    <row r="10966" spans="5:6">
      <c r="E10966" s="1"/>
      <c r="F10966" s="1"/>
    </row>
    <row r="10967" spans="5:6">
      <c r="E10967" s="1"/>
      <c r="F10967" s="1"/>
    </row>
    <row r="10968" spans="5:6">
      <c r="E10968" s="1"/>
      <c r="F10968" s="1"/>
    </row>
    <row r="10969" spans="5:6">
      <c r="E10969" s="1"/>
      <c r="F10969" s="1"/>
    </row>
    <row r="10970" spans="5:6">
      <c r="E10970" s="1"/>
      <c r="F10970" s="1"/>
    </row>
    <row r="10971" spans="5:6">
      <c r="E10971" s="1"/>
      <c r="F10971" s="1"/>
    </row>
    <row r="10972" spans="5:6">
      <c r="E10972" s="1"/>
      <c r="F10972" s="1"/>
    </row>
    <row r="10973" spans="5:6">
      <c r="E10973" s="1"/>
      <c r="F10973" s="1"/>
    </row>
    <row r="10974" spans="5:6">
      <c r="E10974" s="1"/>
      <c r="F10974" s="1"/>
    </row>
    <row r="10975" spans="5:6">
      <c r="E10975" s="1"/>
      <c r="F10975" s="1"/>
    </row>
    <row r="10976" spans="5:6">
      <c r="E10976" s="1"/>
      <c r="F10976" s="1"/>
    </row>
    <row r="10977" spans="5:6">
      <c r="E10977" s="1"/>
      <c r="F10977" s="1"/>
    </row>
    <row r="10978" spans="5:6">
      <c r="E10978" s="1"/>
      <c r="F10978" s="1"/>
    </row>
    <row r="10979" spans="5:6">
      <c r="E10979" s="1"/>
      <c r="F10979" s="1"/>
    </row>
    <row r="10980" spans="5:6">
      <c r="E10980" s="1"/>
      <c r="F10980" s="1"/>
    </row>
    <row r="10981" spans="5:6">
      <c r="E10981" s="1"/>
      <c r="F10981" s="1"/>
    </row>
    <row r="10982" spans="5:6">
      <c r="E10982" s="1"/>
      <c r="F10982" s="1"/>
    </row>
    <row r="10983" spans="5:6">
      <c r="E10983" s="1"/>
      <c r="F10983" s="1"/>
    </row>
    <row r="10984" spans="5:6">
      <c r="E10984" s="1"/>
      <c r="F10984" s="1"/>
    </row>
    <row r="10985" spans="5:6">
      <c r="E10985" s="1"/>
      <c r="F10985" s="1"/>
    </row>
    <row r="10986" spans="5:6">
      <c r="E10986" s="1"/>
      <c r="F10986" s="1"/>
    </row>
    <row r="10987" spans="5:6">
      <c r="E10987" s="1"/>
      <c r="F10987" s="1"/>
    </row>
    <row r="10988" spans="5:6">
      <c r="E10988" s="1"/>
      <c r="F10988" s="1"/>
    </row>
    <row r="10989" spans="5:6">
      <c r="E10989" s="1"/>
      <c r="F10989" s="1"/>
    </row>
    <row r="10990" spans="5:6">
      <c r="E10990" s="1"/>
      <c r="F10990" s="1"/>
    </row>
    <row r="10991" spans="5:6">
      <c r="E10991" s="1"/>
      <c r="F10991" s="1"/>
    </row>
    <row r="10992" spans="5:6">
      <c r="E10992" s="1"/>
      <c r="F10992" s="1"/>
    </row>
    <row r="10993" spans="5:6">
      <c r="E10993" s="1"/>
      <c r="F10993" s="1"/>
    </row>
    <row r="10994" spans="5:6">
      <c r="E10994" s="1"/>
      <c r="F10994" s="1"/>
    </row>
    <row r="10995" spans="5:6">
      <c r="E10995" s="1"/>
      <c r="F10995" s="1"/>
    </row>
    <row r="10996" spans="5:6">
      <c r="E10996" s="1"/>
      <c r="F10996" s="1"/>
    </row>
    <row r="10997" spans="5:6">
      <c r="E10997" s="1"/>
      <c r="F10997" s="1"/>
    </row>
    <row r="10998" spans="5:6">
      <c r="E10998" s="1"/>
      <c r="F10998" s="1"/>
    </row>
    <row r="10999" spans="5:6">
      <c r="E10999" s="1"/>
      <c r="F10999" s="1"/>
    </row>
    <row r="11000" spans="5:6">
      <c r="E11000" s="1"/>
      <c r="F11000" s="1"/>
    </row>
    <row r="11001" spans="5:6">
      <c r="E11001" s="1"/>
      <c r="F11001" s="1"/>
    </row>
    <row r="11002" spans="5:6">
      <c r="E11002" s="1"/>
      <c r="F11002" s="1"/>
    </row>
    <row r="11003" spans="5:6">
      <c r="E11003" s="1"/>
      <c r="F11003" s="1"/>
    </row>
    <row r="11004" spans="5:6">
      <c r="E11004" s="1"/>
      <c r="F11004" s="1"/>
    </row>
    <row r="11005" spans="5:6">
      <c r="E11005" s="1"/>
      <c r="F11005" s="1"/>
    </row>
    <row r="11006" spans="5:6">
      <c r="E11006" s="1"/>
      <c r="F11006" s="1"/>
    </row>
    <row r="11007" spans="5:6">
      <c r="E11007" s="1"/>
      <c r="F11007" s="1"/>
    </row>
    <row r="11008" spans="5:6">
      <c r="E11008" s="1"/>
      <c r="F11008" s="1"/>
    </row>
    <row r="11009" spans="5:6">
      <c r="E11009" s="1"/>
      <c r="F11009" s="1"/>
    </row>
    <row r="11010" spans="5:6">
      <c r="E11010" s="1"/>
      <c r="F11010" s="1"/>
    </row>
    <row r="11011" spans="5:6">
      <c r="E11011" s="1"/>
      <c r="F11011" s="1"/>
    </row>
    <row r="11012" spans="5:6">
      <c r="E11012" s="1"/>
      <c r="F11012" s="1"/>
    </row>
    <row r="11013" spans="5:6">
      <c r="E11013" s="1"/>
      <c r="F11013" s="1"/>
    </row>
    <row r="11014" spans="5:6">
      <c r="E11014" s="1"/>
      <c r="F11014" s="1"/>
    </row>
    <row r="11015" spans="5:6">
      <c r="E11015" s="1"/>
      <c r="F11015" s="1"/>
    </row>
    <row r="11016" spans="5:6">
      <c r="E11016" s="1"/>
      <c r="F11016" s="1"/>
    </row>
    <row r="11017" spans="5:6">
      <c r="E11017" s="1"/>
      <c r="F11017" s="1"/>
    </row>
    <row r="11018" spans="5:6">
      <c r="E11018" s="1"/>
      <c r="F11018" s="1"/>
    </row>
    <row r="11019" spans="5:6">
      <c r="E11019" s="1"/>
      <c r="F11019" s="1"/>
    </row>
    <row r="11020" spans="5:6">
      <c r="E11020" s="1"/>
      <c r="F11020" s="1"/>
    </row>
    <row r="11021" spans="5:6">
      <c r="E11021" s="1"/>
      <c r="F11021" s="1"/>
    </row>
    <row r="11022" spans="5:6">
      <c r="E11022" s="1"/>
      <c r="F11022" s="1"/>
    </row>
    <row r="11023" spans="5:6">
      <c r="E11023" s="1"/>
      <c r="F11023" s="1"/>
    </row>
    <row r="11024" spans="5:6">
      <c r="E11024" s="1"/>
      <c r="F11024" s="1"/>
    </row>
    <row r="11025" spans="5:6">
      <c r="E11025" s="1"/>
      <c r="F11025" s="1"/>
    </row>
    <row r="11026" spans="5:6">
      <c r="E11026" s="1"/>
      <c r="F11026" s="1"/>
    </row>
    <row r="11027" spans="5:6">
      <c r="E11027" s="1"/>
      <c r="F11027" s="1"/>
    </row>
    <row r="11028" spans="5:6">
      <c r="E11028" s="1"/>
      <c r="F11028" s="1"/>
    </row>
    <row r="11029" spans="5:6">
      <c r="E11029" s="1"/>
      <c r="F11029" s="1"/>
    </row>
    <row r="11030" spans="5:6">
      <c r="E11030" s="1"/>
      <c r="F11030" s="1"/>
    </row>
    <row r="11031" spans="5:6">
      <c r="E11031" s="1"/>
      <c r="F11031" s="1"/>
    </row>
    <row r="11032" spans="5:6">
      <c r="E11032" s="1"/>
      <c r="F11032" s="1"/>
    </row>
    <row r="11033" spans="5:6">
      <c r="E11033" s="1"/>
      <c r="F11033" s="1"/>
    </row>
    <row r="11034" spans="5:6">
      <c r="E11034" s="1"/>
      <c r="F11034" s="1"/>
    </row>
    <row r="11035" spans="5:6">
      <c r="E11035" s="1"/>
      <c r="F11035" s="1"/>
    </row>
    <row r="11036" spans="5:6">
      <c r="E11036" s="1"/>
      <c r="F11036" s="1"/>
    </row>
    <row r="11037" spans="5:6">
      <c r="E11037" s="1"/>
      <c r="F11037" s="1"/>
    </row>
    <row r="11038" spans="5:6">
      <c r="E11038" s="1"/>
      <c r="F11038" s="1"/>
    </row>
    <row r="11039" spans="5:6">
      <c r="E11039" s="1"/>
      <c r="F11039" s="1"/>
    </row>
    <row r="11040" spans="5:6">
      <c r="E11040" s="1"/>
      <c r="F11040" s="1"/>
    </row>
    <row r="11041" spans="5:6">
      <c r="E11041" s="1"/>
      <c r="F11041" s="1"/>
    </row>
    <row r="11042" spans="5:6">
      <c r="E11042" s="1"/>
      <c r="F11042" s="1"/>
    </row>
    <row r="11043" spans="5:6">
      <c r="E11043" s="1"/>
      <c r="F11043" s="1"/>
    </row>
    <row r="11044" spans="5:6">
      <c r="E11044" s="1"/>
      <c r="F11044" s="1"/>
    </row>
    <row r="11045" spans="5:6">
      <c r="E11045" s="1"/>
      <c r="F11045" s="1"/>
    </row>
    <row r="11046" spans="5:6">
      <c r="E11046" s="1"/>
      <c r="F11046" s="1"/>
    </row>
    <row r="11047" spans="5:6">
      <c r="E11047" s="1"/>
      <c r="F11047" s="1"/>
    </row>
    <row r="11048" spans="5:6">
      <c r="E11048" s="1"/>
      <c r="F11048" s="1"/>
    </row>
    <row r="11049" spans="5:6">
      <c r="E11049" s="1"/>
      <c r="F11049" s="1"/>
    </row>
    <row r="11050" spans="5:6">
      <c r="E11050" s="1"/>
      <c r="F11050" s="1"/>
    </row>
    <row r="11051" spans="5:6">
      <c r="E11051" s="1"/>
      <c r="F11051" s="1"/>
    </row>
    <row r="11052" spans="5:6">
      <c r="E11052" s="1"/>
      <c r="F11052" s="1"/>
    </row>
    <row r="11053" spans="5:6">
      <c r="E11053" s="1"/>
      <c r="F11053" s="1"/>
    </row>
    <row r="11054" spans="5:6">
      <c r="E11054" s="1"/>
      <c r="F11054" s="1"/>
    </row>
    <row r="11055" spans="5:6">
      <c r="E11055" s="1"/>
      <c r="F11055" s="1"/>
    </row>
    <row r="11056" spans="5:6">
      <c r="E11056" s="1"/>
      <c r="F11056" s="1"/>
    </row>
    <row r="11057" spans="5:6">
      <c r="E11057" s="1"/>
      <c r="F11057" s="1"/>
    </row>
    <row r="11058" spans="5:6">
      <c r="E11058" s="1"/>
      <c r="F11058" s="1"/>
    </row>
    <row r="11059" spans="5:6">
      <c r="E11059" s="1"/>
      <c r="F11059" s="1"/>
    </row>
    <row r="11060" spans="5:6">
      <c r="E11060" s="1"/>
      <c r="F11060" s="1"/>
    </row>
    <row r="11061" spans="5:6">
      <c r="E11061" s="1"/>
      <c r="F11061" s="1"/>
    </row>
    <row r="11062" spans="5:6">
      <c r="E11062" s="1"/>
      <c r="F11062" s="1"/>
    </row>
    <row r="11063" spans="5:6">
      <c r="E11063" s="1"/>
      <c r="F11063" s="1"/>
    </row>
    <row r="11064" spans="5:6">
      <c r="E11064" s="1"/>
      <c r="F11064" s="1"/>
    </row>
    <row r="11065" spans="5:6">
      <c r="E11065" s="1"/>
      <c r="F11065" s="1"/>
    </row>
    <row r="11066" spans="5:6">
      <c r="E11066" s="1"/>
      <c r="F11066" s="1"/>
    </row>
    <row r="11067" spans="5:6">
      <c r="E11067" s="1"/>
      <c r="F11067" s="1"/>
    </row>
    <row r="11068" spans="5:6">
      <c r="E11068" s="1"/>
      <c r="F11068" s="1"/>
    </row>
    <row r="11069" spans="5:6">
      <c r="E11069" s="1"/>
      <c r="F11069" s="1"/>
    </row>
    <row r="11070" spans="5:6">
      <c r="E11070" s="1"/>
      <c r="F11070" s="1"/>
    </row>
    <row r="11071" spans="5:6">
      <c r="E11071" s="1"/>
      <c r="F11071" s="1"/>
    </row>
    <row r="11072" spans="5:6">
      <c r="E11072" s="1"/>
      <c r="F11072" s="1"/>
    </row>
    <row r="11073" spans="5:6">
      <c r="E11073" s="1"/>
      <c r="F11073" s="1"/>
    </row>
    <row r="11074" spans="5:6">
      <c r="E11074" s="1"/>
      <c r="F11074" s="1"/>
    </row>
    <row r="11075" spans="5:6">
      <c r="E11075" s="1"/>
      <c r="F11075" s="1"/>
    </row>
    <row r="11076" spans="5:6">
      <c r="E11076" s="1"/>
      <c r="F11076" s="1"/>
    </row>
    <row r="11077" spans="5:6">
      <c r="E11077" s="1"/>
      <c r="F11077" s="1"/>
    </row>
    <row r="11078" spans="5:6">
      <c r="E11078" s="1"/>
      <c r="F11078" s="1"/>
    </row>
    <row r="11079" spans="5:6">
      <c r="E11079" s="1"/>
      <c r="F11079" s="1"/>
    </row>
    <row r="11080" spans="5:6">
      <c r="E11080" s="1"/>
      <c r="F11080" s="1"/>
    </row>
    <row r="11081" spans="5:6">
      <c r="E11081" s="1"/>
      <c r="F11081" s="1"/>
    </row>
    <row r="11082" spans="5:6">
      <c r="E11082" s="1"/>
      <c r="F11082" s="1"/>
    </row>
    <row r="11083" spans="5:6">
      <c r="E11083" s="1"/>
      <c r="F11083" s="1"/>
    </row>
    <row r="11084" spans="5:6">
      <c r="E11084" s="1"/>
      <c r="F11084" s="1"/>
    </row>
    <row r="11085" spans="5:6">
      <c r="E11085" s="1"/>
      <c r="F11085" s="1"/>
    </row>
    <row r="11086" spans="5:6">
      <c r="E11086" s="1"/>
      <c r="F11086" s="1"/>
    </row>
    <row r="11087" spans="5:6">
      <c r="E11087" s="1"/>
      <c r="F11087" s="1"/>
    </row>
    <row r="11088" spans="5:6">
      <c r="E11088" s="1"/>
      <c r="F11088" s="1"/>
    </row>
    <row r="11089" spans="5:6">
      <c r="E11089" s="1"/>
      <c r="F11089" s="1"/>
    </row>
    <row r="11090" spans="5:6">
      <c r="E11090" s="1"/>
      <c r="F11090" s="1"/>
    </row>
    <row r="11091" spans="5:6">
      <c r="E11091" s="1"/>
      <c r="F11091" s="1"/>
    </row>
    <row r="11092" spans="5:6">
      <c r="E11092" s="1"/>
      <c r="F11092" s="1"/>
    </row>
    <row r="11093" spans="5:6">
      <c r="E11093" s="1"/>
      <c r="F11093" s="1"/>
    </row>
    <row r="11094" spans="5:6">
      <c r="E11094" s="1"/>
      <c r="F11094" s="1"/>
    </row>
    <row r="11095" spans="5:6">
      <c r="E11095" s="1"/>
      <c r="F11095" s="1"/>
    </row>
    <row r="11096" spans="5:6">
      <c r="E11096" s="1"/>
      <c r="F11096" s="1"/>
    </row>
    <row r="11097" spans="5:6">
      <c r="E11097" s="1"/>
      <c r="F11097" s="1"/>
    </row>
    <row r="11098" spans="5:6">
      <c r="E11098" s="1"/>
      <c r="F11098" s="1"/>
    </row>
    <row r="11099" spans="5:6">
      <c r="E11099" s="1"/>
      <c r="F11099" s="1"/>
    </row>
    <row r="11100" spans="5:6">
      <c r="E11100" s="1"/>
      <c r="F11100" s="1"/>
    </row>
    <row r="11101" spans="5:6">
      <c r="E11101" s="1"/>
      <c r="F11101" s="1"/>
    </row>
    <row r="11102" spans="5:6">
      <c r="E11102" s="1"/>
      <c r="F11102" s="1"/>
    </row>
    <row r="11103" spans="5:6">
      <c r="E11103" s="1"/>
      <c r="F11103" s="1"/>
    </row>
    <row r="11104" spans="5:6">
      <c r="E11104" s="1"/>
      <c r="F11104" s="1"/>
    </row>
    <row r="11105" spans="5:6">
      <c r="E11105" s="1"/>
      <c r="F11105" s="1"/>
    </row>
    <row r="11106" spans="5:6">
      <c r="E11106" s="1"/>
      <c r="F11106" s="1"/>
    </row>
    <row r="11107" spans="5:6">
      <c r="E11107" s="1"/>
      <c r="F11107" s="1"/>
    </row>
    <row r="11108" spans="5:6">
      <c r="E11108" s="1"/>
      <c r="F11108" s="1"/>
    </row>
    <row r="11109" spans="5:6">
      <c r="E11109" s="1"/>
      <c r="F11109" s="1"/>
    </row>
    <row r="11110" spans="5:6">
      <c r="E11110" s="1"/>
      <c r="F11110" s="1"/>
    </row>
    <row r="11111" spans="5:6">
      <c r="E11111" s="1"/>
      <c r="F11111" s="1"/>
    </row>
    <row r="11112" spans="5:6">
      <c r="E11112" s="1"/>
      <c r="F11112" s="1"/>
    </row>
    <row r="11113" spans="5:6">
      <c r="E11113" s="1"/>
      <c r="F11113" s="1"/>
    </row>
    <row r="11114" spans="5:6">
      <c r="E11114" s="1"/>
      <c r="F11114" s="1"/>
    </row>
    <row r="11115" spans="5:6">
      <c r="E11115" s="1"/>
      <c r="F11115" s="1"/>
    </row>
    <row r="11116" spans="5:6">
      <c r="E11116" s="1"/>
      <c r="F11116" s="1"/>
    </row>
    <row r="11117" spans="5:6">
      <c r="E11117" s="1"/>
      <c r="F11117" s="1"/>
    </row>
    <row r="11118" spans="5:6">
      <c r="E11118" s="1"/>
      <c r="F11118" s="1"/>
    </row>
    <row r="11119" spans="5:6">
      <c r="E11119" s="1"/>
      <c r="F11119" s="1"/>
    </row>
    <row r="11120" spans="5:6">
      <c r="E11120" s="1"/>
      <c r="F11120" s="1"/>
    </row>
    <row r="11121" spans="5:6">
      <c r="E11121" s="1"/>
      <c r="F11121" s="1"/>
    </row>
    <row r="11122" spans="5:6">
      <c r="E11122" s="1"/>
      <c r="F11122" s="1"/>
    </row>
    <row r="11123" spans="5:6">
      <c r="E11123" s="1"/>
      <c r="F11123" s="1"/>
    </row>
    <row r="11124" spans="5:6">
      <c r="E11124" s="1"/>
      <c r="F11124" s="1"/>
    </row>
    <row r="11125" spans="5:6">
      <c r="E11125" s="1"/>
      <c r="F11125" s="1"/>
    </row>
    <row r="11126" spans="5:6">
      <c r="E11126" s="1"/>
      <c r="F11126" s="1"/>
    </row>
    <row r="11127" spans="5:6">
      <c r="E11127" s="1"/>
      <c r="F11127" s="1"/>
    </row>
    <row r="11128" spans="5:6">
      <c r="E11128" s="1"/>
      <c r="F11128" s="1"/>
    </row>
    <row r="11129" spans="5:6">
      <c r="E11129" s="1"/>
      <c r="F11129" s="1"/>
    </row>
    <row r="11130" spans="5:6">
      <c r="E11130" s="1"/>
      <c r="F11130" s="1"/>
    </row>
    <row r="11131" spans="5:6">
      <c r="E11131" s="1"/>
      <c r="F11131" s="1"/>
    </row>
    <row r="11132" spans="5:6">
      <c r="E11132" s="1"/>
      <c r="F11132" s="1"/>
    </row>
    <row r="11133" spans="5:6">
      <c r="E11133" s="1"/>
      <c r="F11133" s="1"/>
    </row>
    <row r="11134" spans="5:6">
      <c r="E11134" s="1"/>
      <c r="F11134" s="1"/>
    </row>
    <row r="11135" spans="5:6">
      <c r="E11135" s="1"/>
      <c r="F11135" s="1"/>
    </row>
    <row r="11136" spans="5:6">
      <c r="E11136" s="1"/>
      <c r="F11136" s="1"/>
    </row>
    <row r="11137" spans="5:6">
      <c r="E11137" s="1"/>
      <c r="F11137" s="1"/>
    </row>
    <row r="11138" spans="5:6">
      <c r="E11138" s="1"/>
      <c r="F11138" s="1"/>
    </row>
    <row r="11139" spans="5:6">
      <c r="E11139" s="1"/>
      <c r="F11139" s="1"/>
    </row>
    <row r="11140" spans="5:6">
      <c r="E11140" s="1"/>
      <c r="F11140" s="1"/>
    </row>
    <row r="11141" spans="5:6">
      <c r="E11141" s="1"/>
      <c r="F11141" s="1"/>
    </row>
    <row r="11142" spans="5:6">
      <c r="E11142" s="1"/>
      <c r="F11142" s="1"/>
    </row>
    <row r="11143" spans="5:6">
      <c r="E11143" s="1"/>
      <c r="F11143" s="1"/>
    </row>
    <row r="11144" spans="5:6">
      <c r="E11144" s="1"/>
      <c r="F11144" s="1"/>
    </row>
    <row r="11145" spans="5:6">
      <c r="E11145" s="1"/>
      <c r="F11145" s="1"/>
    </row>
    <row r="11146" spans="5:6">
      <c r="E11146" s="1"/>
      <c r="F11146" s="1"/>
    </row>
    <row r="11147" spans="5:6">
      <c r="E11147" s="1"/>
      <c r="F11147" s="1"/>
    </row>
    <row r="11148" spans="5:6">
      <c r="E11148" s="1"/>
      <c r="F11148" s="1"/>
    </row>
    <row r="11149" spans="5:6">
      <c r="E11149" s="1"/>
      <c r="F11149" s="1"/>
    </row>
    <row r="11150" spans="5:6">
      <c r="E11150" s="1"/>
      <c r="F11150" s="1"/>
    </row>
    <row r="11151" spans="5:6">
      <c r="E11151" s="1"/>
      <c r="F11151" s="1"/>
    </row>
    <row r="11152" spans="5:6">
      <c r="E11152" s="1"/>
      <c r="F11152" s="1"/>
    </row>
    <row r="11153" spans="5:6">
      <c r="E11153" s="1"/>
      <c r="F11153" s="1"/>
    </row>
    <row r="11154" spans="5:6">
      <c r="E11154" s="1"/>
      <c r="F11154" s="1"/>
    </row>
    <row r="11155" spans="5:6">
      <c r="E11155" s="1"/>
      <c r="F11155" s="1"/>
    </row>
    <row r="11156" spans="5:6">
      <c r="E11156" s="1"/>
      <c r="F11156" s="1"/>
    </row>
    <row r="11157" spans="5:6">
      <c r="E11157" s="1"/>
      <c r="F11157" s="1"/>
    </row>
    <row r="11158" spans="5:6">
      <c r="E11158" s="1"/>
      <c r="F11158" s="1"/>
    </row>
    <row r="11159" spans="5:6">
      <c r="E11159" s="1"/>
      <c r="F11159" s="1"/>
    </row>
    <row r="11160" spans="5:6">
      <c r="E11160" s="1"/>
      <c r="F11160" s="1"/>
    </row>
    <row r="11161" spans="5:6">
      <c r="E11161" s="1"/>
      <c r="F11161" s="1"/>
    </row>
    <row r="11162" spans="5:6">
      <c r="E11162" s="1"/>
      <c r="F11162" s="1"/>
    </row>
    <row r="11163" spans="5:6">
      <c r="E11163" s="1"/>
      <c r="F11163" s="1"/>
    </row>
    <row r="11164" spans="5:6">
      <c r="E11164" s="1"/>
      <c r="F11164" s="1"/>
    </row>
    <row r="11165" spans="5:6">
      <c r="E11165" s="1"/>
      <c r="F11165" s="1"/>
    </row>
    <row r="11166" spans="5:6">
      <c r="E11166" s="1"/>
      <c r="F11166" s="1"/>
    </row>
    <row r="11167" spans="5:6">
      <c r="E11167" s="1"/>
      <c r="F11167" s="1"/>
    </row>
    <row r="11168" spans="5:6">
      <c r="E11168" s="1"/>
      <c r="F11168" s="1"/>
    </row>
    <row r="11169" spans="5:6">
      <c r="E11169" s="1"/>
      <c r="F11169" s="1"/>
    </row>
    <row r="11170" spans="5:6">
      <c r="E11170" s="1"/>
      <c r="F11170" s="1"/>
    </row>
    <row r="11171" spans="5:6">
      <c r="E11171" s="1"/>
      <c r="F11171" s="1"/>
    </row>
    <row r="11172" spans="5:6">
      <c r="E11172" s="1"/>
      <c r="F11172" s="1"/>
    </row>
    <row r="11173" spans="5:6">
      <c r="E11173" s="1"/>
      <c r="F11173" s="1"/>
    </row>
    <row r="11174" spans="5:6">
      <c r="E11174" s="1"/>
      <c r="F11174" s="1"/>
    </row>
    <row r="11175" spans="5:6">
      <c r="E11175" s="1"/>
      <c r="F11175" s="1"/>
    </row>
    <row r="11176" spans="5:6">
      <c r="E11176" s="1"/>
      <c r="F11176" s="1"/>
    </row>
    <row r="11177" spans="5:6">
      <c r="E11177" s="1"/>
      <c r="F11177" s="1"/>
    </row>
    <row r="11178" spans="5:6">
      <c r="E11178" s="1"/>
      <c r="F11178" s="1"/>
    </row>
    <row r="11179" spans="5:6">
      <c r="E11179" s="1"/>
      <c r="F11179" s="1"/>
    </row>
    <row r="11180" spans="5:6">
      <c r="E11180" s="1"/>
      <c r="F11180" s="1"/>
    </row>
    <row r="11181" spans="5:6">
      <c r="E11181" s="1"/>
      <c r="F11181" s="1"/>
    </row>
    <row r="11182" spans="5:6">
      <c r="E11182" s="1"/>
      <c r="F11182" s="1"/>
    </row>
    <row r="11183" spans="5:6">
      <c r="E11183" s="1"/>
      <c r="F11183" s="1"/>
    </row>
    <row r="11184" spans="5:6">
      <c r="E11184" s="1"/>
      <c r="F11184" s="1"/>
    </row>
    <row r="11185" spans="5:6">
      <c r="E11185" s="1"/>
      <c r="F11185" s="1"/>
    </row>
    <row r="11186" spans="5:6">
      <c r="E11186" s="1"/>
      <c r="F11186" s="1"/>
    </row>
    <row r="11187" spans="5:6">
      <c r="E11187" s="1"/>
      <c r="F11187" s="1"/>
    </row>
    <row r="11188" spans="5:6">
      <c r="E11188" s="1"/>
      <c r="F11188" s="1"/>
    </row>
    <row r="11189" spans="5:6">
      <c r="E11189" s="1"/>
      <c r="F11189" s="1"/>
    </row>
    <row r="11190" spans="5:6">
      <c r="E11190" s="1"/>
      <c r="F11190" s="1"/>
    </row>
    <row r="11191" spans="5:6">
      <c r="E11191" s="1"/>
      <c r="F11191" s="1"/>
    </row>
    <row r="11192" spans="5:6">
      <c r="E11192" s="1"/>
      <c r="F11192" s="1"/>
    </row>
    <row r="11193" spans="5:6">
      <c r="E11193" s="1"/>
      <c r="F11193" s="1"/>
    </row>
    <row r="11194" spans="5:6">
      <c r="E11194" s="1"/>
      <c r="F11194" s="1"/>
    </row>
    <row r="11195" spans="5:6">
      <c r="E11195" s="1"/>
      <c r="F11195" s="1"/>
    </row>
    <row r="11196" spans="5:6">
      <c r="E11196" s="1"/>
      <c r="F11196" s="1"/>
    </row>
    <row r="11197" spans="5:6">
      <c r="E11197" s="1"/>
      <c r="F11197" s="1"/>
    </row>
    <row r="11198" spans="5:6">
      <c r="E11198" s="1"/>
      <c r="F11198" s="1"/>
    </row>
    <row r="11199" spans="5:6">
      <c r="E11199" s="1"/>
      <c r="F11199" s="1"/>
    </row>
    <row r="11200" spans="5:6">
      <c r="E11200" s="1"/>
      <c r="F11200" s="1"/>
    </row>
    <row r="11201" spans="5:6">
      <c r="E11201" s="1"/>
      <c r="F11201" s="1"/>
    </row>
    <row r="11202" spans="5:6">
      <c r="E11202" s="1"/>
      <c r="F11202" s="1"/>
    </row>
    <row r="11203" spans="5:6">
      <c r="E11203" s="1"/>
      <c r="F11203" s="1"/>
    </row>
    <row r="11204" spans="5:6">
      <c r="E11204" s="1"/>
      <c r="F11204" s="1"/>
    </row>
    <row r="11205" spans="5:6">
      <c r="E11205" s="1"/>
      <c r="F11205" s="1"/>
    </row>
    <row r="11206" spans="5:6">
      <c r="E11206" s="1"/>
      <c r="F11206" s="1"/>
    </row>
    <row r="11207" spans="5:6">
      <c r="E11207" s="1"/>
      <c r="F11207" s="1"/>
    </row>
    <row r="11208" spans="5:6">
      <c r="E11208" s="1"/>
      <c r="F11208" s="1"/>
    </row>
    <row r="11209" spans="5:6">
      <c r="E11209" s="1"/>
      <c r="F11209" s="1"/>
    </row>
    <row r="11210" spans="5:6">
      <c r="E11210" s="1"/>
      <c r="F11210" s="1"/>
    </row>
    <row r="11211" spans="5:6">
      <c r="E11211" s="1"/>
      <c r="F11211" s="1"/>
    </row>
    <row r="11212" spans="5:6">
      <c r="E11212" s="1"/>
      <c r="F11212" s="1"/>
    </row>
    <row r="11213" spans="5:6">
      <c r="E11213" s="1"/>
      <c r="F11213" s="1"/>
    </row>
    <row r="11214" spans="5:6">
      <c r="E11214" s="1"/>
      <c r="F11214" s="1"/>
    </row>
    <row r="11215" spans="5:6">
      <c r="E11215" s="1"/>
      <c r="F11215" s="1"/>
    </row>
    <row r="11216" spans="5:6">
      <c r="E11216" s="1"/>
      <c r="F11216" s="1"/>
    </row>
    <row r="11217" spans="5:6">
      <c r="E11217" s="1"/>
      <c r="F11217" s="1"/>
    </row>
    <row r="11218" spans="5:6">
      <c r="E11218" s="1"/>
      <c r="F11218" s="1"/>
    </row>
    <row r="11219" spans="5:6">
      <c r="E11219" s="1"/>
      <c r="F11219" s="1"/>
    </row>
    <row r="11220" spans="5:6">
      <c r="E11220" s="1"/>
      <c r="F11220" s="1"/>
    </row>
    <row r="11221" spans="5:6">
      <c r="E11221" s="1"/>
      <c r="F11221" s="1"/>
    </row>
    <row r="11222" spans="5:6">
      <c r="E11222" s="1"/>
      <c r="F11222" s="1"/>
    </row>
    <row r="11223" spans="5:6">
      <c r="E11223" s="1"/>
      <c r="F11223" s="1"/>
    </row>
    <row r="11224" spans="5:6">
      <c r="E11224" s="1"/>
      <c r="F11224" s="1"/>
    </row>
    <row r="11225" spans="5:6">
      <c r="E11225" s="1"/>
      <c r="F11225" s="1"/>
    </row>
    <row r="11226" spans="5:6">
      <c r="E11226" s="1"/>
      <c r="F11226" s="1"/>
    </row>
    <row r="11227" spans="5:6">
      <c r="E11227" s="1"/>
      <c r="F11227" s="1"/>
    </row>
    <row r="11228" spans="5:6">
      <c r="E11228" s="1"/>
      <c r="F11228" s="1"/>
    </row>
    <row r="11229" spans="5:6">
      <c r="E11229" s="1"/>
      <c r="F11229" s="1"/>
    </row>
    <row r="11230" spans="5:6">
      <c r="E11230" s="1"/>
      <c r="F11230" s="1"/>
    </row>
    <row r="11231" spans="5:6">
      <c r="E11231" s="1"/>
      <c r="F11231" s="1"/>
    </row>
    <row r="11232" spans="5:6">
      <c r="E11232" s="1"/>
      <c r="F11232" s="1"/>
    </row>
    <row r="11233" spans="5:6">
      <c r="E11233" s="1"/>
      <c r="F11233" s="1"/>
    </row>
    <row r="11234" spans="5:6">
      <c r="E11234" s="1"/>
      <c r="F11234" s="1"/>
    </row>
    <row r="11235" spans="5:6">
      <c r="E11235" s="1"/>
      <c r="F11235" s="1"/>
    </row>
    <row r="11236" spans="5:6">
      <c r="E11236" s="1"/>
      <c r="F11236" s="1"/>
    </row>
    <row r="11237" spans="5:6">
      <c r="E11237" s="1"/>
      <c r="F11237" s="1"/>
    </row>
    <row r="11238" spans="5:6">
      <c r="E11238" s="1"/>
      <c r="F11238" s="1"/>
    </row>
    <row r="11239" spans="5:6">
      <c r="E11239" s="1"/>
      <c r="F11239" s="1"/>
    </row>
    <row r="11240" spans="5:6">
      <c r="E11240" s="1"/>
      <c r="F11240" s="1"/>
    </row>
    <row r="11241" spans="5:6">
      <c r="E11241" s="1"/>
      <c r="F11241" s="1"/>
    </row>
    <row r="11242" spans="5:6">
      <c r="E11242" s="1"/>
      <c r="F11242" s="1"/>
    </row>
    <row r="11243" spans="5:6">
      <c r="E11243" s="1"/>
      <c r="F11243" s="1"/>
    </row>
    <row r="11244" spans="5:6">
      <c r="E11244" s="1"/>
      <c r="F11244" s="1"/>
    </row>
    <row r="11245" spans="5:6">
      <c r="E11245" s="1"/>
      <c r="F11245" s="1"/>
    </row>
    <row r="11246" spans="5:6">
      <c r="E11246" s="1"/>
      <c r="F11246" s="1"/>
    </row>
    <row r="11247" spans="5:6">
      <c r="E11247" s="1"/>
      <c r="F11247" s="1"/>
    </row>
    <row r="11248" spans="5:6">
      <c r="E11248" s="1"/>
      <c r="F11248" s="1"/>
    </row>
    <row r="11249" spans="5:6">
      <c r="E11249" s="1"/>
      <c r="F11249" s="1"/>
    </row>
    <row r="11250" spans="5:6">
      <c r="E11250" s="1"/>
      <c r="F11250" s="1"/>
    </row>
    <row r="11251" spans="5:6">
      <c r="E11251" s="1"/>
      <c r="F11251" s="1"/>
    </row>
    <row r="11252" spans="5:6">
      <c r="E11252" s="1"/>
      <c r="F11252" s="1"/>
    </row>
    <row r="11253" spans="5:6">
      <c r="E11253" s="1"/>
      <c r="F11253" s="1"/>
    </row>
    <row r="11254" spans="5:6">
      <c r="E11254" s="1"/>
      <c r="F11254" s="1"/>
    </row>
    <row r="11255" spans="5:6">
      <c r="E11255" s="1"/>
      <c r="F11255" s="1"/>
    </row>
    <row r="11256" spans="5:6">
      <c r="E11256" s="1"/>
      <c r="F11256" s="1"/>
    </row>
    <row r="11257" spans="5:6">
      <c r="E11257" s="1"/>
      <c r="F11257" s="1"/>
    </row>
    <row r="11258" spans="5:6">
      <c r="E11258" s="1"/>
      <c r="F11258" s="1"/>
    </row>
    <row r="11259" spans="5:6">
      <c r="E11259" s="1"/>
      <c r="F11259" s="1"/>
    </row>
    <row r="11260" spans="5:6">
      <c r="E11260" s="1"/>
      <c r="F11260" s="1"/>
    </row>
    <row r="11261" spans="5:6">
      <c r="E11261" s="1"/>
      <c r="F11261" s="1"/>
    </row>
    <row r="11262" spans="5:6">
      <c r="E11262" s="1"/>
      <c r="F11262" s="1"/>
    </row>
    <row r="11263" spans="5:6">
      <c r="E11263" s="1"/>
      <c r="F11263" s="1"/>
    </row>
    <row r="11264" spans="5:6">
      <c r="E11264" s="1"/>
      <c r="F11264" s="1"/>
    </row>
    <row r="11265" spans="5:6">
      <c r="E11265" s="1"/>
      <c r="F11265" s="1"/>
    </row>
    <row r="11266" spans="5:6">
      <c r="E11266" s="1"/>
      <c r="F11266" s="1"/>
    </row>
    <row r="11267" spans="5:6">
      <c r="E11267" s="1"/>
      <c r="F11267" s="1"/>
    </row>
    <row r="11268" spans="5:6">
      <c r="E11268" s="1"/>
      <c r="F11268" s="1"/>
    </row>
    <row r="11269" spans="5:6">
      <c r="E11269" s="1"/>
      <c r="F11269" s="1"/>
    </row>
    <row r="11270" spans="5:6">
      <c r="E11270" s="1"/>
      <c r="F11270" s="1"/>
    </row>
    <row r="11271" spans="5:6">
      <c r="E11271" s="1"/>
      <c r="F11271" s="1"/>
    </row>
    <row r="11272" spans="5:6">
      <c r="E11272" s="1"/>
      <c r="F11272" s="1"/>
    </row>
    <row r="11273" spans="5:6">
      <c r="E11273" s="1"/>
      <c r="F11273" s="1"/>
    </row>
    <row r="11274" spans="5:6">
      <c r="E11274" s="1"/>
      <c r="F11274" s="1"/>
    </row>
    <row r="11275" spans="5:6">
      <c r="E11275" s="1"/>
      <c r="F11275" s="1"/>
    </row>
    <row r="11276" spans="5:6">
      <c r="E11276" s="1"/>
      <c r="F11276" s="1"/>
    </row>
    <row r="11277" spans="5:6">
      <c r="E11277" s="1"/>
      <c r="F11277" s="1"/>
    </row>
    <row r="11278" spans="5:6">
      <c r="E11278" s="1"/>
      <c r="F11278" s="1"/>
    </row>
    <row r="11279" spans="5:6">
      <c r="E11279" s="1"/>
      <c r="F11279" s="1"/>
    </row>
    <row r="11280" spans="5:6">
      <c r="E11280" s="1"/>
      <c r="F11280" s="1"/>
    </row>
    <row r="11281" spans="5:6">
      <c r="E11281" s="1"/>
      <c r="F11281" s="1"/>
    </row>
    <row r="11282" spans="5:6">
      <c r="E11282" s="1"/>
      <c r="F11282" s="1"/>
    </row>
    <row r="11283" spans="5:6">
      <c r="E11283" s="1"/>
      <c r="F11283" s="1"/>
    </row>
    <row r="11284" spans="5:6">
      <c r="E11284" s="1"/>
      <c r="F11284" s="1"/>
    </row>
    <row r="11285" spans="5:6">
      <c r="E11285" s="1"/>
      <c r="F11285" s="1"/>
    </row>
    <row r="11286" spans="5:6">
      <c r="E11286" s="1"/>
      <c r="F11286" s="1"/>
    </row>
    <row r="11287" spans="5:6">
      <c r="E11287" s="1"/>
      <c r="F11287" s="1"/>
    </row>
    <row r="11288" spans="5:6">
      <c r="E11288" s="1"/>
      <c r="F11288" s="1"/>
    </row>
    <row r="11289" spans="5:6">
      <c r="E11289" s="1"/>
      <c r="F11289" s="1"/>
    </row>
    <row r="11290" spans="5:6">
      <c r="E11290" s="1"/>
      <c r="F11290" s="1"/>
    </row>
    <row r="11291" spans="5:6">
      <c r="E11291" s="1"/>
      <c r="F11291" s="1"/>
    </row>
    <row r="11292" spans="5:6">
      <c r="E11292" s="1"/>
      <c r="F11292" s="1"/>
    </row>
    <row r="11293" spans="5:6">
      <c r="E11293" s="1"/>
      <c r="F11293" s="1"/>
    </row>
    <row r="11294" spans="5:6">
      <c r="E11294" s="1"/>
      <c r="F11294" s="1"/>
    </row>
    <row r="11295" spans="5:6">
      <c r="E11295" s="1"/>
      <c r="F11295" s="1"/>
    </row>
    <row r="11296" spans="5:6">
      <c r="E11296" s="1"/>
      <c r="F11296" s="1"/>
    </row>
    <row r="11297" spans="5:6">
      <c r="E11297" s="1"/>
      <c r="F11297" s="1"/>
    </row>
    <row r="11298" spans="5:6">
      <c r="E11298" s="1"/>
      <c r="F11298" s="1"/>
    </row>
    <row r="11299" spans="5:6">
      <c r="E11299" s="1"/>
      <c r="F11299" s="1"/>
    </row>
    <row r="11300" spans="5:6">
      <c r="E11300" s="1"/>
      <c r="F11300" s="1"/>
    </row>
    <row r="11301" spans="5:6">
      <c r="E11301" s="1"/>
      <c r="F11301" s="1"/>
    </row>
    <row r="11302" spans="5:6">
      <c r="E11302" s="1"/>
      <c r="F11302" s="1"/>
    </row>
    <row r="11303" spans="5:6">
      <c r="E11303" s="1"/>
      <c r="F11303" s="1"/>
    </row>
    <row r="11304" spans="5:6">
      <c r="E11304" s="1"/>
      <c r="F11304" s="1"/>
    </row>
    <row r="11305" spans="5:6">
      <c r="E11305" s="1"/>
      <c r="F11305" s="1"/>
    </row>
    <row r="11306" spans="5:6">
      <c r="E11306" s="1"/>
      <c r="F11306" s="1"/>
    </row>
    <row r="11307" spans="5:6">
      <c r="E11307" s="1"/>
      <c r="F11307" s="1"/>
    </row>
    <row r="11308" spans="5:6">
      <c r="E11308" s="1"/>
      <c r="F11308" s="1"/>
    </row>
    <row r="11309" spans="5:6">
      <c r="E11309" s="1"/>
      <c r="F11309" s="1"/>
    </row>
    <row r="11310" spans="5:6">
      <c r="E11310" s="1"/>
      <c r="F11310" s="1"/>
    </row>
    <row r="11311" spans="5:6">
      <c r="E11311" s="1"/>
      <c r="F11311" s="1"/>
    </row>
    <row r="11312" spans="5:6">
      <c r="E11312" s="1"/>
      <c r="F11312" s="1"/>
    </row>
    <row r="11313" spans="5:6">
      <c r="E11313" s="1"/>
      <c r="F11313" s="1"/>
    </row>
    <row r="11314" spans="5:6">
      <c r="E11314" s="1"/>
      <c r="F11314" s="1"/>
    </row>
    <row r="11315" spans="5:6">
      <c r="E11315" s="1"/>
      <c r="F11315" s="1"/>
    </row>
    <row r="11316" spans="5:6">
      <c r="E11316" s="1"/>
      <c r="F11316" s="1"/>
    </row>
    <row r="11317" spans="5:6">
      <c r="E11317" s="1"/>
      <c r="F11317" s="1"/>
    </row>
    <row r="11318" spans="5:6">
      <c r="E11318" s="1"/>
      <c r="F11318" s="1"/>
    </row>
    <row r="11319" spans="5:6">
      <c r="E11319" s="1"/>
      <c r="F11319" s="1"/>
    </row>
    <row r="11320" spans="5:6">
      <c r="E11320" s="1"/>
      <c r="F11320" s="1"/>
    </row>
    <row r="11321" spans="5:6">
      <c r="E11321" s="1"/>
      <c r="F11321" s="1"/>
    </row>
    <row r="11322" spans="5:6">
      <c r="E11322" s="1"/>
      <c r="F11322" s="1"/>
    </row>
    <row r="11323" spans="5:6">
      <c r="E11323" s="1"/>
      <c r="F11323" s="1"/>
    </row>
    <row r="11324" spans="5:6">
      <c r="E11324" s="1"/>
      <c r="F11324" s="1"/>
    </row>
    <row r="11325" spans="5:6">
      <c r="E11325" s="1"/>
      <c r="F11325" s="1"/>
    </row>
    <row r="11326" spans="5:6">
      <c r="E11326" s="1"/>
      <c r="F11326" s="1"/>
    </row>
    <row r="11327" spans="5:6">
      <c r="E11327" s="1"/>
      <c r="F11327" s="1"/>
    </row>
    <row r="11328" spans="5:6">
      <c r="E11328" s="1"/>
      <c r="F11328" s="1"/>
    </row>
    <row r="11329" spans="5:6">
      <c r="E11329" s="1"/>
      <c r="F11329" s="1"/>
    </row>
    <row r="11330" spans="5:6">
      <c r="E11330" s="1"/>
      <c r="F11330" s="1"/>
    </row>
    <row r="11331" spans="5:6">
      <c r="E11331" s="1"/>
      <c r="F11331" s="1"/>
    </row>
    <row r="11332" spans="5:6">
      <c r="E11332" s="1"/>
      <c r="F11332" s="1"/>
    </row>
    <row r="11333" spans="5:6">
      <c r="E11333" s="1"/>
      <c r="F11333" s="1"/>
    </row>
    <row r="11334" spans="5:6">
      <c r="E11334" s="1"/>
      <c r="F11334" s="1"/>
    </row>
    <row r="11335" spans="5:6">
      <c r="E11335" s="1"/>
      <c r="F11335" s="1"/>
    </row>
    <row r="11336" spans="5:6">
      <c r="E11336" s="1"/>
      <c r="F11336" s="1"/>
    </row>
    <row r="11337" spans="5:6">
      <c r="E11337" s="1"/>
      <c r="F11337" s="1"/>
    </row>
    <row r="11338" spans="5:6">
      <c r="E11338" s="1"/>
      <c r="F11338" s="1"/>
    </row>
    <row r="11339" spans="5:6">
      <c r="E11339" s="1"/>
      <c r="F11339" s="1"/>
    </row>
    <row r="11340" spans="5:6">
      <c r="E11340" s="1"/>
      <c r="F11340" s="1"/>
    </row>
    <row r="11341" spans="5:6">
      <c r="E11341" s="1"/>
      <c r="F11341" s="1"/>
    </row>
    <row r="11342" spans="5:6">
      <c r="E11342" s="1"/>
      <c r="F11342" s="1"/>
    </row>
    <row r="11343" spans="5:6">
      <c r="E11343" s="1"/>
      <c r="F11343" s="1"/>
    </row>
    <row r="11344" spans="5:6">
      <c r="E11344" s="1"/>
      <c r="F11344" s="1"/>
    </row>
    <row r="11345" spans="5:6">
      <c r="E11345" s="1"/>
      <c r="F11345" s="1"/>
    </row>
    <row r="11346" spans="5:6">
      <c r="E11346" s="1"/>
      <c r="F11346" s="1"/>
    </row>
    <row r="11347" spans="5:6">
      <c r="E11347" s="1"/>
      <c r="F11347" s="1"/>
    </row>
    <row r="11348" spans="5:6">
      <c r="E11348" s="1"/>
      <c r="F11348" s="1"/>
    </row>
    <row r="11349" spans="5:6">
      <c r="E11349" s="1"/>
      <c r="F11349" s="1"/>
    </row>
    <row r="11350" spans="5:6">
      <c r="E11350" s="1"/>
      <c r="F11350" s="1"/>
    </row>
    <row r="11351" spans="5:6">
      <c r="E11351" s="1"/>
      <c r="F11351" s="1"/>
    </row>
    <row r="11352" spans="5:6">
      <c r="E11352" s="1"/>
      <c r="F11352" s="1"/>
    </row>
    <row r="11353" spans="5:6">
      <c r="E11353" s="1"/>
      <c r="F11353" s="1"/>
    </row>
    <row r="11354" spans="5:6">
      <c r="E11354" s="1"/>
      <c r="F11354" s="1"/>
    </row>
    <row r="11355" spans="5:6">
      <c r="E11355" s="1"/>
      <c r="F11355" s="1"/>
    </row>
    <row r="11356" spans="5:6">
      <c r="E11356" s="1"/>
      <c r="F11356" s="1"/>
    </row>
    <row r="11357" spans="5:6">
      <c r="E11357" s="1"/>
      <c r="F11357" s="1"/>
    </row>
    <row r="11358" spans="5:6">
      <c r="E11358" s="1"/>
      <c r="F11358" s="1"/>
    </row>
    <row r="11359" spans="5:6">
      <c r="E11359" s="1"/>
      <c r="F11359" s="1"/>
    </row>
    <row r="11360" spans="5:6">
      <c r="E11360" s="1"/>
      <c r="F11360" s="1"/>
    </row>
    <row r="11361" spans="5:6">
      <c r="E11361" s="1"/>
      <c r="F11361" s="1"/>
    </row>
    <row r="11362" spans="5:6">
      <c r="E11362" s="1"/>
      <c r="F11362" s="1"/>
    </row>
    <row r="11363" spans="5:6">
      <c r="E11363" s="1"/>
      <c r="F11363" s="1"/>
    </row>
    <row r="11364" spans="5:6">
      <c r="E11364" s="1"/>
      <c r="F11364" s="1"/>
    </row>
    <row r="11365" spans="5:6">
      <c r="E11365" s="1"/>
      <c r="F11365" s="1"/>
    </row>
    <row r="11366" spans="5:6">
      <c r="E11366" s="1"/>
      <c r="F11366" s="1"/>
    </row>
    <row r="11367" spans="5:6">
      <c r="E11367" s="1"/>
      <c r="F11367" s="1"/>
    </row>
    <row r="11368" spans="5:6">
      <c r="E11368" s="1"/>
      <c r="F11368" s="1"/>
    </row>
    <row r="11369" spans="5:6">
      <c r="E11369" s="1"/>
      <c r="F11369" s="1"/>
    </row>
    <row r="11370" spans="5:6">
      <c r="E11370" s="1"/>
      <c r="F11370" s="1"/>
    </row>
    <row r="11371" spans="5:6">
      <c r="E11371" s="1"/>
      <c r="F11371" s="1"/>
    </row>
    <row r="11372" spans="5:6">
      <c r="E11372" s="1"/>
      <c r="F11372" s="1"/>
    </row>
    <row r="11373" spans="5:6">
      <c r="E11373" s="1"/>
      <c r="F11373" s="1"/>
    </row>
    <row r="11374" spans="5:6">
      <c r="E11374" s="1"/>
      <c r="F11374" s="1"/>
    </row>
    <row r="11375" spans="5:6">
      <c r="E11375" s="1"/>
      <c r="F11375" s="1"/>
    </row>
    <row r="11376" spans="5:6">
      <c r="E11376" s="1"/>
      <c r="F11376" s="1"/>
    </row>
    <row r="11377" spans="5:6">
      <c r="E11377" s="1"/>
      <c r="F11377" s="1"/>
    </row>
    <row r="11378" spans="5:6">
      <c r="E11378" s="1"/>
      <c r="F11378" s="1"/>
    </row>
    <row r="11379" spans="5:6">
      <c r="E11379" s="1"/>
      <c r="F11379" s="1"/>
    </row>
    <row r="11380" spans="5:6">
      <c r="E11380" s="1"/>
      <c r="F11380" s="1"/>
    </row>
    <row r="11381" spans="5:6">
      <c r="E11381" s="1"/>
      <c r="F11381" s="1"/>
    </row>
    <row r="11382" spans="5:6">
      <c r="E11382" s="1"/>
      <c r="F11382" s="1"/>
    </row>
    <row r="11383" spans="5:6">
      <c r="E11383" s="1"/>
      <c r="F11383" s="1"/>
    </row>
    <row r="11384" spans="5:6">
      <c r="E11384" s="1"/>
      <c r="F11384" s="1"/>
    </row>
    <row r="11385" spans="5:6">
      <c r="E11385" s="1"/>
      <c r="F11385" s="1"/>
    </row>
    <row r="11386" spans="5:6">
      <c r="E11386" s="1"/>
      <c r="F11386" s="1"/>
    </row>
    <row r="11387" spans="5:6">
      <c r="E11387" s="1"/>
      <c r="F11387" s="1"/>
    </row>
    <row r="11388" spans="5:6">
      <c r="E11388" s="1"/>
      <c r="F11388" s="1"/>
    </row>
    <row r="11389" spans="5:6">
      <c r="E11389" s="1"/>
      <c r="F11389" s="1"/>
    </row>
    <row r="11390" spans="5:6">
      <c r="E11390" s="1"/>
      <c r="F11390" s="1"/>
    </row>
    <row r="11391" spans="5:6">
      <c r="E11391" s="1"/>
      <c r="F11391" s="1"/>
    </row>
    <row r="11392" spans="5:6">
      <c r="E11392" s="1"/>
      <c r="F11392" s="1"/>
    </row>
    <row r="11393" spans="5:6">
      <c r="E11393" s="1"/>
      <c r="F11393" s="1"/>
    </row>
    <row r="11394" spans="5:6">
      <c r="E11394" s="1"/>
      <c r="F11394" s="1"/>
    </row>
    <row r="11395" spans="5:6">
      <c r="E11395" s="1"/>
      <c r="F11395" s="1"/>
    </row>
    <row r="11396" spans="5:6">
      <c r="E11396" s="1"/>
      <c r="F11396" s="1"/>
    </row>
    <row r="11397" spans="5:6">
      <c r="E11397" s="1"/>
      <c r="F11397" s="1"/>
    </row>
    <row r="11398" spans="5:6">
      <c r="E11398" s="1"/>
      <c r="F11398" s="1"/>
    </row>
    <row r="11399" spans="5:6">
      <c r="E11399" s="1"/>
      <c r="F11399" s="1"/>
    </row>
    <row r="11400" spans="5:6">
      <c r="E11400" s="1"/>
      <c r="F11400" s="1"/>
    </row>
    <row r="11401" spans="5:6">
      <c r="E11401" s="1"/>
      <c r="F11401" s="1"/>
    </row>
    <row r="11402" spans="5:6">
      <c r="E11402" s="1"/>
      <c r="F11402" s="1"/>
    </row>
    <row r="11403" spans="5:6">
      <c r="E11403" s="1"/>
      <c r="F11403" s="1"/>
    </row>
    <row r="11404" spans="5:6">
      <c r="E11404" s="1"/>
      <c r="F11404" s="1"/>
    </row>
    <row r="11405" spans="5:6">
      <c r="E11405" s="1"/>
      <c r="F11405" s="1"/>
    </row>
    <row r="11406" spans="5:6">
      <c r="E11406" s="1"/>
      <c r="F11406" s="1"/>
    </row>
    <row r="11407" spans="5:6">
      <c r="E11407" s="1"/>
      <c r="F11407" s="1"/>
    </row>
    <row r="11408" spans="5:6">
      <c r="E11408" s="1"/>
      <c r="F11408" s="1"/>
    </row>
    <row r="11409" spans="5:6">
      <c r="E11409" s="1"/>
      <c r="F11409" s="1"/>
    </row>
    <row r="11410" spans="5:6">
      <c r="E11410" s="1"/>
      <c r="F11410" s="1"/>
    </row>
    <row r="11411" spans="5:6">
      <c r="E11411" s="1"/>
      <c r="F11411" s="1"/>
    </row>
    <row r="11412" spans="5:6">
      <c r="E11412" s="1"/>
      <c r="F11412" s="1"/>
    </row>
    <row r="11413" spans="5:6">
      <c r="E11413" s="1"/>
      <c r="F11413" s="1"/>
    </row>
    <row r="11414" spans="5:6">
      <c r="E11414" s="1"/>
      <c r="F11414" s="1"/>
    </row>
    <row r="11415" spans="5:6">
      <c r="E11415" s="1"/>
      <c r="F11415" s="1"/>
    </row>
    <row r="11416" spans="5:6">
      <c r="E11416" s="1"/>
      <c r="F11416" s="1"/>
    </row>
    <row r="11417" spans="5:6">
      <c r="E11417" s="1"/>
      <c r="F11417" s="1"/>
    </row>
    <row r="11418" spans="5:6">
      <c r="E11418" s="1"/>
      <c r="F11418" s="1"/>
    </row>
    <row r="11419" spans="5:6">
      <c r="E11419" s="1"/>
      <c r="F11419" s="1"/>
    </row>
    <row r="11420" spans="5:6">
      <c r="E11420" s="1"/>
      <c r="F11420" s="1"/>
    </row>
    <row r="11421" spans="5:6">
      <c r="E11421" s="1"/>
      <c r="F11421" s="1"/>
    </row>
    <row r="11422" spans="5:6">
      <c r="E11422" s="1"/>
      <c r="F11422" s="1"/>
    </row>
    <row r="11423" spans="5:6">
      <c r="E11423" s="1"/>
      <c r="F11423" s="1"/>
    </row>
    <row r="11424" spans="5:6">
      <c r="E11424" s="1"/>
      <c r="F11424" s="1"/>
    </row>
    <row r="11425" spans="5:6">
      <c r="E11425" s="1"/>
      <c r="F11425" s="1"/>
    </row>
    <row r="11426" spans="5:6">
      <c r="E11426" s="1"/>
      <c r="F11426" s="1"/>
    </row>
    <row r="11427" spans="5:6">
      <c r="E11427" s="1"/>
      <c r="F11427" s="1"/>
    </row>
    <row r="11428" spans="5:6">
      <c r="E11428" s="1"/>
      <c r="F11428" s="1"/>
    </row>
    <row r="11429" spans="5:6">
      <c r="E11429" s="1"/>
      <c r="F11429" s="1"/>
    </row>
    <row r="11430" spans="5:6">
      <c r="E11430" s="1"/>
      <c r="F11430" s="1"/>
    </row>
    <row r="11431" spans="5:6">
      <c r="E11431" s="1"/>
      <c r="F11431" s="1"/>
    </row>
    <row r="11432" spans="5:6">
      <c r="E11432" s="1"/>
      <c r="F11432" s="1"/>
    </row>
    <row r="11433" spans="5:6">
      <c r="E11433" s="1"/>
      <c r="F11433" s="1"/>
    </row>
    <row r="11434" spans="5:6">
      <c r="E11434" s="1"/>
      <c r="F11434" s="1"/>
    </row>
    <row r="11435" spans="5:6">
      <c r="E11435" s="1"/>
      <c r="F11435" s="1"/>
    </row>
    <row r="11436" spans="5:6">
      <c r="E11436" s="1"/>
      <c r="F11436" s="1"/>
    </row>
    <row r="11437" spans="5:6">
      <c r="E11437" s="1"/>
      <c r="F11437" s="1"/>
    </row>
    <row r="11438" spans="5:6">
      <c r="E11438" s="1"/>
      <c r="F11438" s="1"/>
    </row>
    <row r="11439" spans="5:6">
      <c r="E11439" s="1"/>
      <c r="F11439" s="1"/>
    </row>
    <row r="11440" spans="5:6">
      <c r="E11440" s="1"/>
      <c r="F11440" s="1"/>
    </row>
    <row r="11441" spans="5:6">
      <c r="E11441" s="1"/>
      <c r="F11441" s="1"/>
    </row>
    <row r="11442" spans="5:6">
      <c r="E11442" s="1"/>
      <c r="F11442" s="1"/>
    </row>
    <row r="11443" spans="5:6">
      <c r="E11443" s="1"/>
      <c r="F11443" s="1"/>
    </row>
    <row r="11444" spans="5:6">
      <c r="E11444" s="1"/>
      <c r="F11444" s="1"/>
    </row>
    <row r="11445" spans="5:6">
      <c r="E11445" s="1"/>
      <c r="F11445" s="1"/>
    </row>
    <row r="11446" spans="5:6">
      <c r="E11446" s="1"/>
      <c r="F11446" s="1"/>
    </row>
    <row r="11447" spans="5:6">
      <c r="E11447" s="1"/>
      <c r="F11447" s="1"/>
    </row>
    <row r="11448" spans="5:6">
      <c r="E11448" s="1"/>
      <c r="F11448" s="1"/>
    </row>
    <row r="11449" spans="5:6">
      <c r="E11449" s="1"/>
      <c r="F11449" s="1"/>
    </row>
    <row r="11450" spans="5:6">
      <c r="E11450" s="1"/>
      <c r="F11450" s="1"/>
    </row>
    <row r="11451" spans="5:6">
      <c r="E11451" s="1"/>
      <c r="F11451" s="1"/>
    </row>
    <row r="11452" spans="5:6">
      <c r="E11452" s="1"/>
      <c r="F11452" s="1"/>
    </row>
    <row r="11453" spans="5:6">
      <c r="E11453" s="1"/>
      <c r="F11453" s="1"/>
    </row>
    <row r="11454" spans="5:6">
      <c r="E11454" s="1"/>
      <c r="F11454" s="1"/>
    </row>
    <row r="11455" spans="5:6">
      <c r="E11455" s="1"/>
      <c r="F11455" s="1"/>
    </row>
    <row r="11456" spans="5:6">
      <c r="E11456" s="1"/>
      <c r="F11456" s="1"/>
    </row>
    <row r="11457" spans="5:6">
      <c r="E11457" s="1"/>
      <c r="F11457" s="1"/>
    </row>
    <row r="11458" spans="5:6">
      <c r="E11458" s="1"/>
      <c r="F11458" s="1"/>
    </row>
    <row r="11459" spans="5:6">
      <c r="E11459" s="1"/>
      <c r="F11459" s="1"/>
    </row>
    <row r="11460" spans="5:6">
      <c r="E11460" s="1"/>
      <c r="F11460" s="1"/>
    </row>
    <row r="11461" spans="5:6">
      <c r="E11461" s="1"/>
      <c r="F11461" s="1"/>
    </row>
    <row r="11462" spans="5:6">
      <c r="E11462" s="1"/>
      <c r="F11462" s="1"/>
    </row>
    <row r="11463" spans="5:6">
      <c r="E11463" s="1"/>
      <c r="F11463" s="1"/>
    </row>
    <row r="11464" spans="5:6">
      <c r="E11464" s="1"/>
      <c r="F11464" s="1"/>
    </row>
    <row r="11465" spans="5:6">
      <c r="E11465" s="1"/>
      <c r="F11465" s="1"/>
    </row>
    <row r="11466" spans="5:6">
      <c r="E11466" s="1"/>
      <c r="F11466" s="1"/>
    </row>
    <row r="11467" spans="5:6">
      <c r="E11467" s="1"/>
      <c r="F11467" s="1"/>
    </row>
    <row r="11468" spans="5:6">
      <c r="E11468" s="1"/>
      <c r="F11468" s="1"/>
    </row>
    <row r="11469" spans="5:6">
      <c r="E11469" s="1"/>
      <c r="F11469" s="1"/>
    </row>
    <row r="11470" spans="5:6">
      <c r="E11470" s="1"/>
      <c r="F11470" s="1"/>
    </row>
    <row r="11471" spans="5:6">
      <c r="E11471" s="1"/>
      <c r="F11471" s="1"/>
    </row>
    <row r="11472" spans="5:6">
      <c r="E11472" s="1"/>
      <c r="F11472" s="1"/>
    </row>
    <row r="11473" spans="5:6">
      <c r="E11473" s="1"/>
      <c r="F11473" s="1"/>
    </row>
    <row r="11474" spans="5:6">
      <c r="E11474" s="1"/>
      <c r="F11474" s="1"/>
    </row>
    <row r="11475" spans="5:6">
      <c r="E11475" s="1"/>
      <c r="F11475" s="1"/>
    </row>
    <row r="11476" spans="5:6">
      <c r="E11476" s="1"/>
      <c r="F11476" s="1"/>
    </row>
    <row r="11477" spans="5:6">
      <c r="E11477" s="1"/>
      <c r="F11477" s="1"/>
    </row>
    <row r="11478" spans="5:6">
      <c r="E11478" s="1"/>
      <c r="F11478" s="1"/>
    </row>
    <row r="11479" spans="5:6">
      <c r="E11479" s="1"/>
      <c r="F11479" s="1"/>
    </row>
    <row r="11480" spans="5:6">
      <c r="E11480" s="1"/>
      <c r="F11480" s="1"/>
    </row>
    <row r="11481" spans="5:6">
      <c r="E11481" s="1"/>
      <c r="F11481" s="1"/>
    </row>
    <row r="11482" spans="5:6">
      <c r="E11482" s="1"/>
      <c r="F11482" s="1"/>
    </row>
    <row r="11483" spans="5:6">
      <c r="E11483" s="1"/>
      <c r="F11483" s="1"/>
    </row>
    <row r="11484" spans="5:6">
      <c r="E11484" s="1"/>
      <c r="F11484" s="1"/>
    </row>
    <row r="11485" spans="5:6">
      <c r="E11485" s="1"/>
      <c r="F11485" s="1"/>
    </row>
    <row r="11486" spans="5:6">
      <c r="E11486" s="1"/>
      <c r="F11486" s="1"/>
    </row>
    <row r="11487" spans="5:6">
      <c r="E11487" s="1"/>
      <c r="F11487" s="1"/>
    </row>
    <row r="11488" spans="5:6">
      <c r="E11488" s="1"/>
      <c r="F11488" s="1"/>
    </row>
    <row r="11489" spans="5:6">
      <c r="E11489" s="1"/>
      <c r="F11489" s="1"/>
    </row>
    <row r="11490" spans="5:6">
      <c r="E11490" s="1"/>
      <c r="F11490" s="1"/>
    </row>
    <row r="11491" spans="5:6">
      <c r="E11491" s="1"/>
      <c r="F11491" s="1"/>
    </row>
    <row r="11492" spans="5:6">
      <c r="E11492" s="1"/>
      <c r="F11492" s="1"/>
    </row>
    <row r="11493" spans="5:6">
      <c r="E11493" s="1"/>
      <c r="F11493" s="1"/>
    </row>
    <row r="11494" spans="5:6">
      <c r="E11494" s="1"/>
      <c r="F11494" s="1"/>
    </row>
    <row r="11495" spans="5:6">
      <c r="E11495" s="1"/>
      <c r="F11495" s="1"/>
    </row>
    <row r="11496" spans="5:6">
      <c r="E11496" s="1"/>
      <c r="F11496" s="1"/>
    </row>
    <row r="11497" spans="5:6">
      <c r="E11497" s="1"/>
      <c r="F11497" s="1"/>
    </row>
    <row r="11498" spans="5:6">
      <c r="E11498" s="1"/>
      <c r="F11498" s="1"/>
    </row>
    <row r="11499" spans="5:6">
      <c r="E11499" s="1"/>
      <c r="F11499" s="1"/>
    </row>
    <row r="11500" spans="5:6">
      <c r="E11500" s="1"/>
      <c r="F11500" s="1"/>
    </row>
    <row r="11501" spans="5:6">
      <c r="E11501" s="1"/>
      <c r="F11501" s="1"/>
    </row>
    <row r="11502" spans="5:6">
      <c r="E11502" s="1"/>
      <c r="F11502" s="1"/>
    </row>
    <row r="11503" spans="5:6">
      <c r="E11503" s="1"/>
      <c r="F11503" s="1"/>
    </row>
    <row r="11504" spans="5:6">
      <c r="E11504" s="1"/>
      <c r="F11504" s="1"/>
    </row>
    <row r="11505" spans="5:6">
      <c r="E11505" s="1"/>
      <c r="F11505" s="1"/>
    </row>
    <row r="11506" spans="5:6">
      <c r="E11506" s="1"/>
      <c r="F11506" s="1"/>
    </row>
    <row r="11507" spans="5:6">
      <c r="E11507" s="1"/>
      <c r="F11507" s="1"/>
    </row>
    <row r="11508" spans="5:6">
      <c r="E11508" s="1"/>
      <c r="F11508" s="1"/>
    </row>
    <row r="11509" spans="5:6">
      <c r="E11509" s="1"/>
      <c r="F11509" s="1"/>
    </row>
    <row r="11510" spans="5:6">
      <c r="E11510" s="1"/>
      <c r="F11510" s="1"/>
    </row>
    <row r="11511" spans="5:6">
      <c r="E11511" s="1"/>
      <c r="F11511" s="1"/>
    </row>
    <row r="11512" spans="5:6">
      <c r="E11512" s="1"/>
      <c r="F11512" s="1"/>
    </row>
    <row r="11513" spans="5:6">
      <c r="E11513" s="1"/>
      <c r="F11513" s="1"/>
    </row>
    <row r="11514" spans="5:6">
      <c r="E11514" s="1"/>
      <c r="F11514" s="1"/>
    </row>
    <row r="11515" spans="5:6">
      <c r="E11515" s="1"/>
      <c r="F11515" s="1"/>
    </row>
    <row r="11516" spans="5:6">
      <c r="E11516" s="1"/>
      <c r="F11516" s="1"/>
    </row>
    <row r="11517" spans="5:6">
      <c r="E11517" s="1"/>
      <c r="F11517" s="1"/>
    </row>
    <row r="11518" spans="5:6">
      <c r="E11518" s="1"/>
      <c r="F11518" s="1"/>
    </row>
    <row r="11519" spans="5:6">
      <c r="E11519" s="1"/>
      <c r="F11519" s="1"/>
    </row>
    <row r="11520" spans="5:6">
      <c r="E11520" s="1"/>
      <c r="F11520" s="1"/>
    </row>
    <row r="11521" spans="5:6">
      <c r="E11521" s="1"/>
      <c r="F11521" s="1"/>
    </row>
    <row r="11522" spans="5:6">
      <c r="E11522" s="1"/>
      <c r="F11522" s="1"/>
    </row>
    <row r="11523" spans="5:6">
      <c r="E11523" s="1"/>
      <c r="F11523" s="1"/>
    </row>
    <row r="11524" spans="5:6">
      <c r="E11524" s="1"/>
      <c r="F11524" s="1"/>
    </row>
    <row r="11525" spans="5:6">
      <c r="E11525" s="1"/>
      <c r="F11525" s="1"/>
    </row>
    <row r="11526" spans="5:6">
      <c r="E11526" s="1"/>
      <c r="F11526" s="1"/>
    </row>
    <row r="11527" spans="5:6">
      <c r="E11527" s="1"/>
      <c r="F11527" s="1"/>
    </row>
    <row r="11528" spans="5:6">
      <c r="E11528" s="1"/>
      <c r="F11528" s="1"/>
    </row>
    <row r="11529" spans="5:6">
      <c r="E11529" s="1"/>
      <c r="F11529" s="1"/>
    </row>
    <row r="11530" spans="5:6">
      <c r="E11530" s="1"/>
      <c r="F11530" s="1"/>
    </row>
    <row r="11531" spans="5:6">
      <c r="E11531" s="1"/>
      <c r="F11531" s="1"/>
    </row>
    <row r="11532" spans="5:6">
      <c r="E11532" s="1"/>
      <c r="F11532" s="1"/>
    </row>
    <row r="11533" spans="5:6">
      <c r="E11533" s="1"/>
      <c r="F11533" s="1"/>
    </row>
    <row r="11534" spans="5:6">
      <c r="E11534" s="1"/>
      <c r="F11534" s="1"/>
    </row>
    <row r="11535" spans="5:6">
      <c r="E11535" s="1"/>
      <c r="F11535" s="1"/>
    </row>
    <row r="11536" spans="5:6">
      <c r="E11536" s="1"/>
      <c r="F11536" s="1"/>
    </row>
    <row r="11537" spans="5:6">
      <c r="E11537" s="1"/>
      <c r="F11537" s="1"/>
    </row>
    <row r="11538" spans="5:6">
      <c r="E11538" s="1"/>
      <c r="F11538" s="1"/>
    </row>
    <row r="11539" spans="5:6">
      <c r="E11539" s="1"/>
      <c r="F11539" s="1"/>
    </row>
    <row r="11540" spans="5:6">
      <c r="E11540" s="1"/>
      <c r="F11540" s="1"/>
    </row>
    <row r="11541" spans="5:6">
      <c r="E11541" s="1"/>
      <c r="F11541" s="1"/>
    </row>
    <row r="11542" spans="5:6">
      <c r="E11542" s="1"/>
      <c r="F11542" s="1"/>
    </row>
    <row r="11543" spans="5:6">
      <c r="E11543" s="1"/>
      <c r="F11543" s="1"/>
    </row>
    <row r="11544" spans="5:6">
      <c r="E11544" s="1"/>
      <c r="F11544" s="1"/>
    </row>
    <row r="11545" spans="5:6">
      <c r="E11545" s="1"/>
      <c r="F11545" s="1"/>
    </row>
    <row r="11546" spans="5:6">
      <c r="E11546" s="1"/>
      <c r="F11546" s="1"/>
    </row>
    <row r="11547" spans="5:6">
      <c r="E11547" s="1"/>
      <c r="F11547" s="1"/>
    </row>
    <row r="11548" spans="5:6">
      <c r="E11548" s="1"/>
      <c r="F11548" s="1"/>
    </row>
    <row r="11549" spans="5:6">
      <c r="E11549" s="1"/>
      <c r="F11549" s="1"/>
    </row>
    <row r="11550" spans="5:6">
      <c r="E11550" s="1"/>
      <c r="F11550" s="1"/>
    </row>
    <row r="11551" spans="5:6">
      <c r="E11551" s="1"/>
      <c r="F11551" s="1"/>
    </row>
    <row r="11552" spans="5:6">
      <c r="E11552" s="1"/>
      <c r="F11552" s="1"/>
    </row>
    <row r="11553" spans="5:6">
      <c r="E11553" s="1"/>
      <c r="F11553" s="1"/>
    </row>
    <row r="11554" spans="5:6">
      <c r="E11554" s="1"/>
      <c r="F11554" s="1"/>
    </row>
    <row r="11555" spans="5:6">
      <c r="E11555" s="1"/>
      <c r="F11555" s="1"/>
    </row>
    <row r="11556" spans="5:6">
      <c r="E11556" s="1"/>
      <c r="F11556" s="1"/>
    </row>
    <row r="11557" spans="5:6">
      <c r="E11557" s="1"/>
      <c r="F11557" s="1"/>
    </row>
    <row r="11558" spans="5:6">
      <c r="E11558" s="1"/>
      <c r="F11558" s="1"/>
    </row>
    <row r="11559" spans="5:6">
      <c r="E11559" s="1"/>
      <c r="F11559" s="1"/>
    </row>
    <row r="11560" spans="5:6">
      <c r="E11560" s="1"/>
      <c r="F11560" s="1"/>
    </row>
    <row r="11561" spans="5:6">
      <c r="E11561" s="1"/>
      <c r="F11561" s="1"/>
    </row>
    <row r="11562" spans="5:6">
      <c r="E11562" s="1"/>
      <c r="F11562" s="1"/>
    </row>
    <row r="11563" spans="5:6">
      <c r="E11563" s="1"/>
      <c r="F11563" s="1"/>
    </row>
    <row r="11564" spans="5:6">
      <c r="E11564" s="1"/>
      <c r="F11564" s="1"/>
    </row>
    <row r="11565" spans="5:6">
      <c r="E11565" s="1"/>
      <c r="F11565" s="1"/>
    </row>
    <row r="11566" spans="5:6">
      <c r="E11566" s="1"/>
      <c r="F11566" s="1"/>
    </row>
    <row r="11567" spans="5:6">
      <c r="E11567" s="1"/>
      <c r="F11567" s="1"/>
    </row>
    <row r="11568" spans="5:6">
      <c r="E11568" s="1"/>
      <c r="F11568" s="1"/>
    </row>
    <row r="11569" spans="5:6">
      <c r="E11569" s="1"/>
      <c r="F11569" s="1"/>
    </row>
    <row r="11570" spans="5:6">
      <c r="E11570" s="1"/>
      <c r="F11570" s="1"/>
    </row>
    <row r="11571" spans="5:6">
      <c r="E11571" s="1"/>
      <c r="F11571" s="1"/>
    </row>
    <row r="11572" spans="5:6">
      <c r="E11572" s="1"/>
      <c r="F11572" s="1"/>
    </row>
    <row r="11573" spans="5:6">
      <c r="E11573" s="1"/>
      <c r="F11573" s="1"/>
    </row>
    <row r="11574" spans="5:6">
      <c r="E11574" s="1"/>
      <c r="F11574" s="1"/>
    </row>
    <row r="11575" spans="5:6">
      <c r="E11575" s="1"/>
      <c r="F11575" s="1"/>
    </row>
    <row r="11576" spans="5:6">
      <c r="E11576" s="1"/>
      <c r="F11576" s="1"/>
    </row>
    <row r="11577" spans="5:6">
      <c r="E11577" s="1"/>
      <c r="F11577" s="1"/>
    </row>
    <row r="11578" spans="5:6">
      <c r="E11578" s="1"/>
      <c r="F11578" s="1"/>
    </row>
    <row r="11579" spans="5:6">
      <c r="E11579" s="1"/>
      <c r="F11579" s="1"/>
    </row>
    <row r="11580" spans="5:6">
      <c r="E11580" s="1"/>
      <c r="F11580" s="1"/>
    </row>
    <row r="11581" spans="5:6">
      <c r="E11581" s="1"/>
      <c r="F11581" s="1"/>
    </row>
    <row r="11582" spans="5:6">
      <c r="E11582" s="1"/>
      <c r="F11582" s="1"/>
    </row>
    <row r="11583" spans="5:6">
      <c r="E11583" s="1"/>
      <c r="F11583" s="1"/>
    </row>
    <row r="11584" spans="5:6">
      <c r="E11584" s="1"/>
      <c r="F11584" s="1"/>
    </row>
    <row r="11585" spans="5:6">
      <c r="E11585" s="1"/>
      <c r="F11585" s="1"/>
    </row>
    <row r="11586" spans="5:6">
      <c r="E11586" s="1"/>
      <c r="F11586" s="1"/>
    </row>
    <row r="11587" spans="5:6">
      <c r="E11587" s="1"/>
      <c r="F11587" s="1"/>
    </row>
    <row r="11588" spans="5:6">
      <c r="E11588" s="1"/>
      <c r="F11588" s="1"/>
    </row>
    <row r="11589" spans="5:6">
      <c r="E11589" s="1"/>
      <c r="F11589" s="1"/>
    </row>
    <row r="11590" spans="5:6">
      <c r="E11590" s="1"/>
      <c r="F11590" s="1"/>
    </row>
    <row r="11591" spans="5:6">
      <c r="E11591" s="1"/>
      <c r="F11591" s="1"/>
    </row>
    <row r="11592" spans="5:6">
      <c r="E11592" s="1"/>
      <c r="F11592" s="1"/>
    </row>
    <row r="11593" spans="5:6">
      <c r="E11593" s="1"/>
      <c r="F11593" s="1"/>
    </row>
    <row r="11594" spans="5:6">
      <c r="E11594" s="1"/>
      <c r="F11594" s="1"/>
    </row>
    <row r="11595" spans="5:6">
      <c r="E11595" s="1"/>
      <c r="F11595" s="1"/>
    </row>
    <row r="11596" spans="5:6">
      <c r="E11596" s="1"/>
      <c r="F11596" s="1"/>
    </row>
    <row r="11597" spans="5:6">
      <c r="E11597" s="1"/>
      <c r="F11597" s="1"/>
    </row>
    <row r="11598" spans="5:6">
      <c r="E11598" s="1"/>
      <c r="F11598" s="1"/>
    </row>
    <row r="11599" spans="5:6">
      <c r="E11599" s="1"/>
      <c r="F11599" s="1"/>
    </row>
    <row r="11600" spans="5:6">
      <c r="E11600" s="1"/>
      <c r="F11600" s="1"/>
    </row>
    <row r="11601" spans="5:6">
      <c r="E11601" s="1"/>
      <c r="F11601" s="1"/>
    </row>
    <row r="11602" spans="5:6">
      <c r="E11602" s="1"/>
      <c r="F11602" s="1"/>
    </row>
    <row r="11603" spans="5:6">
      <c r="E11603" s="1"/>
      <c r="F11603" s="1"/>
    </row>
    <row r="11604" spans="5:6">
      <c r="E11604" s="1"/>
      <c r="F11604" s="1"/>
    </row>
    <row r="11605" spans="5:6">
      <c r="E11605" s="1"/>
      <c r="F11605" s="1"/>
    </row>
    <row r="11606" spans="5:6">
      <c r="E11606" s="1"/>
      <c r="F11606" s="1"/>
    </row>
    <row r="11607" spans="5:6">
      <c r="E11607" s="1"/>
      <c r="F11607" s="1"/>
    </row>
    <row r="11608" spans="5:6">
      <c r="E11608" s="1"/>
      <c r="F11608" s="1"/>
    </row>
    <row r="11609" spans="5:6">
      <c r="E11609" s="1"/>
      <c r="F11609" s="1"/>
    </row>
    <row r="11610" spans="5:6">
      <c r="E11610" s="1"/>
      <c r="F11610" s="1"/>
    </row>
    <row r="11611" spans="5:6">
      <c r="E11611" s="1"/>
      <c r="F11611" s="1"/>
    </row>
    <row r="11612" spans="5:6">
      <c r="E11612" s="1"/>
      <c r="F11612" s="1"/>
    </row>
    <row r="11613" spans="5:6">
      <c r="E11613" s="1"/>
      <c r="F11613" s="1"/>
    </row>
    <row r="11614" spans="5:6">
      <c r="E11614" s="1"/>
      <c r="F11614" s="1"/>
    </row>
    <row r="11615" spans="5:6">
      <c r="E11615" s="1"/>
      <c r="F11615" s="1"/>
    </row>
    <row r="11616" spans="5:6">
      <c r="E11616" s="1"/>
      <c r="F11616" s="1"/>
    </row>
    <row r="11617" spans="5:6">
      <c r="E11617" s="1"/>
      <c r="F11617" s="1"/>
    </row>
    <row r="11618" spans="5:6">
      <c r="E11618" s="1"/>
      <c r="F11618" s="1"/>
    </row>
    <row r="11619" spans="5:6">
      <c r="E11619" s="1"/>
      <c r="F11619" s="1"/>
    </row>
    <row r="11620" spans="5:6">
      <c r="E11620" s="1"/>
      <c r="F11620" s="1"/>
    </row>
    <row r="11621" spans="5:6">
      <c r="E11621" s="1"/>
      <c r="F11621" s="1"/>
    </row>
    <row r="11622" spans="5:6">
      <c r="E11622" s="1"/>
      <c r="F11622" s="1"/>
    </row>
    <row r="11623" spans="5:6">
      <c r="E11623" s="1"/>
      <c r="F11623" s="1"/>
    </row>
    <row r="11624" spans="5:6">
      <c r="E11624" s="1"/>
      <c r="F11624" s="1"/>
    </row>
    <row r="11625" spans="5:6">
      <c r="E11625" s="1"/>
      <c r="F11625" s="1"/>
    </row>
    <row r="11626" spans="5:6">
      <c r="E11626" s="1"/>
      <c r="F11626" s="1"/>
    </row>
    <row r="11627" spans="5:6">
      <c r="E11627" s="1"/>
      <c r="F11627" s="1"/>
    </row>
    <row r="11628" spans="5:6">
      <c r="E11628" s="1"/>
      <c r="F11628" s="1"/>
    </row>
    <row r="11629" spans="5:6">
      <c r="E11629" s="1"/>
      <c r="F11629" s="1"/>
    </row>
    <row r="11630" spans="5:6">
      <c r="E11630" s="1"/>
      <c r="F11630" s="1"/>
    </row>
    <row r="11631" spans="5:6">
      <c r="E11631" s="1"/>
      <c r="F11631" s="1"/>
    </row>
    <row r="11632" spans="5:6">
      <c r="E11632" s="1"/>
      <c r="F11632" s="1"/>
    </row>
    <row r="11633" spans="5:6">
      <c r="E11633" s="1"/>
      <c r="F11633" s="1"/>
    </row>
    <row r="11634" spans="5:6">
      <c r="E11634" s="1"/>
      <c r="F11634" s="1"/>
    </row>
    <row r="11635" spans="5:6">
      <c r="E11635" s="1"/>
      <c r="F11635" s="1"/>
    </row>
    <row r="11636" spans="5:6">
      <c r="E11636" s="1"/>
      <c r="F11636" s="1"/>
    </row>
    <row r="11637" spans="5:6">
      <c r="E11637" s="1"/>
      <c r="F11637" s="1"/>
    </row>
    <row r="11638" spans="5:6">
      <c r="E11638" s="1"/>
      <c r="F11638" s="1"/>
    </row>
    <row r="11639" spans="5:6">
      <c r="E11639" s="1"/>
      <c r="F11639" s="1"/>
    </row>
    <row r="11640" spans="5:6">
      <c r="E11640" s="1"/>
      <c r="F11640" s="1"/>
    </row>
    <row r="11641" spans="5:6">
      <c r="E11641" s="1"/>
      <c r="F11641" s="1"/>
    </row>
    <row r="11642" spans="5:6">
      <c r="E11642" s="1"/>
      <c r="F11642" s="1"/>
    </row>
    <row r="11643" spans="5:6">
      <c r="E11643" s="1"/>
      <c r="F11643" s="1"/>
    </row>
    <row r="11644" spans="5:6">
      <c r="E11644" s="1"/>
      <c r="F11644" s="1"/>
    </row>
    <row r="11645" spans="5:6">
      <c r="E11645" s="1"/>
      <c r="F11645" s="1"/>
    </row>
    <row r="11646" spans="5:6">
      <c r="E11646" s="1"/>
      <c r="F11646" s="1"/>
    </row>
    <row r="11647" spans="5:6">
      <c r="E11647" s="1"/>
      <c r="F11647" s="1"/>
    </row>
    <row r="11648" spans="5:6">
      <c r="E11648" s="1"/>
      <c r="F11648" s="1"/>
    </row>
    <row r="11649" spans="5:6">
      <c r="E11649" s="1"/>
      <c r="F11649" s="1"/>
    </row>
    <row r="11650" spans="5:6">
      <c r="E11650" s="1"/>
      <c r="F11650" s="1"/>
    </row>
    <row r="11651" spans="5:6">
      <c r="E11651" s="1"/>
      <c r="F11651" s="1"/>
    </row>
    <row r="11652" spans="5:6">
      <c r="E11652" s="1"/>
      <c r="F11652" s="1"/>
    </row>
    <row r="11653" spans="5:6">
      <c r="E11653" s="1"/>
      <c r="F11653" s="1"/>
    </row>
    <row r="11654" spans="5:6">
      <c r="E11654" s="1"/>
      <c r="F11654" s="1"/>
    </row>
    <row r="11655" spans="5:6">
      <c r="E11655" s="1"/>
      <c r="F11655" s="1"/>
    </row>
    <row r="11656" spans="5:6">
      <c r="E11656" s="1"/>
      <c r="F11656" s="1"/>
    </row>
    <row r="11657" spans="5:6">
      <c r="E11657" s="1"/>
      <c r="F11657" s="1"/>
    </row>
    <row r="11658" spans="5:6">
      <c r="E11658" s="1"/>
      <c r="F11658" s="1"/>
    </row>
    <row r="11659" spans="5:6">
      <c r="E11659" s="1"/>
      <c r="F11659" s="1"/>
    </row>
    <row r="11660" spans="5:6">
      <c r="E11660" s="1"/>
      <c r="F11660" s="1"/>
    </row>
    <row r="11661" spans="5:6">
      <c r="E11661" s="1"/>
      <c r="F11661" s="1"/>
    </row>
    <row r="11662" spans="5:6">
      <c r="E11662" s="1"/>
      <c r="F11662" s="1"/>
    </row>
    <row r="11663" spans="5:6">
      <c r="E11663" s="1"/>
      <c r="F11663" s="1"/>
    </row>
    <row r="11664" spans="5:6">
      <c r="E11664" s="1"/>
      <c r="F11664" s="1"/>
    </row>
    <row r="11665" spans="5:6">
      <c r="E11665" s="1"/>
      <c r="F11665" s="1"/>
    </row>
    <row r="11666" spans="5:6">
      <c r="E11666" s="1"/>
      <c r="F11666" s="1"/>
    </row>
    <row r="11667" spans="5:6">
      <c r="E11667" s="1"/>
      <c r="F11667" s="1"/>
    </row>
    <row r="11668" spans="5:6">
      <c r="E11668" s="1"/>
      <c r="F11668" s="1"/>
    </row>
    <row r="11669" spans="5:6">
      <c r="E11669" s="1"/>
      <c r="F11669" s="1"/>
    </row>
    <row r="11670" spans="5:6">
      <c r="E11670" s="1"/>
      <c r="F11670" s="1"/>
    </row>
    <row r="11671" spans="5:6">
      <c r="E11671" s="1"/>
      <c r="F11671" s="1"/>
    </row>
    <row r="11672" spans="5:6">
      <c r="E11672" s="1"/>
      <c r="F11672" s="1"/>
    </row>
    <row r="11673" spans="5:6">
      <c r="E11673" s="1"/>
      <c r="F11673" s="1"/>
    </row>
    <row r="11674" spans="5:6">
      <c r="E11674" s="1"/>
      <c r="F11674" s="1"/>
    </row>
    <row r="11675" spans="5:6">
      <c r="E11675" s="1"/>
      <c r="F11675" s="1"/>
    </row>
    <row r="11676" spans="5:6">
      <c r="E11676" s="1"/>
      <c r="F11676" s="1"/>
    </row>
    <row r="11677" spans="5:6">
      <c r="E11677" s="1"/>
      <c r="F11677" s="1"/>
    </row>
    <row r="11678" spans="5:6">
      <c r="E11678" s="1"/>
      <c r="F11678" s="1"/>
    </row>
    <row r="11679" spans="5:6">
      <c r="E11679" s="1"/>
      <c r="F11679" s="1"/>
    </row>
    <row r="11680" spans="5:6">
      <c r="E11680" s="1"/>
      <c r="F11680" s="1"/>
    </row>
    <row r="11681" spans="5:6">
      <c r="E11681" s="1"/>
      <c r="F11681" s="1"/>
    </row>
    <row r="11682" spans="5:6">
      <c r="E11682" s="1"/>
      <c r="F11682" s="1"/>
    </row>
    <row r="11683" spans="5:6">
      <c r="E11683" s="1"/>
      <c r="F11683" s="1"/>
    </row>
    <row r="11684" spans="5:6">
      <c r="E11684" s="1"/>
      <c r="F11684" s="1"/>
    </row>
    <row r="11685" spans="5:6">
      <c r="E11685" s="1"/>
      <c r="F11685" s="1"/>
    </row>
    <row r="11686" spans="5:6">
      <c r="E11686" s="1"/>
      <c r="F11686" s="1"/>
    </row>
    <row r="11687" spans="5:6">
      <c r="E11687" s="1"/>
      <c r="F11687" s="1"/>
    </row>
    <row r="11688" spans="5:6">
      <c r="E11688" s="1"/>
      <c r="F11688" s="1"/>
    </row>
    <row r="11689" spans="5:6">
      <c r="E11689" s="1"/>
      <c r="F11689" s="1"/>
    </row>
    <row r="11690" spans="5:6">
      <c r="E11690" s="1"/>
      <c r="F11690" s="1"/>
    </row>
    <row r="11691" spans="5:6">
      <c r="E11691" s="1"/>
      <c r="F11691" s="1"/>
    </row>
    <row r="11692" spans="5:6">
      <c r="E11692" s="1"/>
      <c r="F11692" s="1"/>
    </row>
    <row r="11693" spans="5:6">
      <c r="E11693" s="1"/>
      <c r="F11693" s="1"/>
    </row>
    <row r="11694" spans="5:6">
      <c r="E11694" s="1"/>
      <c r="F11694" s="1"/>
    </row>
    <row r="11695" spans="5:6">
      <c r="E11695" s="1"/>
      <c r="F11695" s="1"/>
    </row>
    <row r="11696" spans="5:6">
      <c r="E11696" s="1"/>
      <c r="F11696" s="1"/>
    </row>
    <row r="11697" spans="5:6">
      <c r="E11697" s="1"/>
      <c r="F11697" s="1"/>
    </row>
    <row r="11698" spans="5:6">
      <c r="E11698" s="1"/>
      <c r="F11698" s="1"/>
    </row>
    <row r="11699" spans="5:6">
      <c r="E11699" s="1"/>
      <c r="F11699" s="1"/>
    </row>
    <row r="11700" spans="5:6">
      <c r="E11700" s="1"/>
      <c r="F11700" s="1"/>
    </row>
    <row r="11701" spans="5:6">
      <c r="E11701" s="1"/>
      <c r="F11701" s="1"/>
    </row>
    <row r="11702" spans="5:6">
      <c r="E11702" s="1"/>
      <c r="F11702" s="1"/>
    </row>
    <row r="11703" spans="5:6">
      <c r="E11703" s="1"/>
      <c r="F11703" s="1"/>
    </row>
    <row r="11704" spans="5:6">
      <c r="E11704" s="1"/>
      <c r="F11704" s="1"/>
    </row>
    <row r="11705" spans="5:6">
      <c r="E11705" s="1"/>
      <c r="F11705" s="1"/>
    </row>
    <row r="11706" spans="5:6">
      <c r="E11706" s="1"/>
      <c r="F11706" s="1"/>
    </row>
    <row r="11707" spans="5:6">
      <c r="E11707" s="1"/>
      <c r="F11707" s="1"/>
    </row>
    <row r="11708" spans="5:6">
      <c r="E11708" s="1"/>
      <c r="F11708" s="1"/>
    </row>
    <row r="11709" spans="5:6">
      <c r="E11709" s="1"/>
      <c r="F11709" s="1"/>
    </row>
    <row r="11710" spans="5:6">
      <c r="E11710" s="1"/>
      <c r="F11710" s="1"/>
    </row>
    <row r="11711" spans="5:6">
      <c r="E11711" s="1"/>
      <c r="F11711" s="1"/>
    </row>
    <row r="11712" spans="5:6">
      <c r="E11712" s="1"/>
      <c r="F11712" s="1"/>
    </row>
    <row r="11713" spans="5:6">
      <c r="E11713" s="1"/>
      <c r="F11713" s="1"/>
    </row>
    <row r="11714" spans="5:6">
      <c r="E11714" s="1"/>
      <c r="F11714" s="1"/>
    </row>
    <row r="11715" spans="5:6">
      <c r="E11715" s="1"/>
      <c r="F11715" s="1"/>
    </row>
    <row r="11716" spans="5:6">
      <c r="E11716" s="1"/>
      <c r="F11716" s="1"/>
    </row>
    <row r="11717" spans="5:6">
      <c r="E11717" s="1"/>
      <c r="F11717" s="1"/>
    </row>
    <row r="11718" spans="5:6">
      <c r="E11718" s="1"/>
      <c r="F11718" s="1"/>
    </row>
    <row r="11719" spans="5:6">
      <c r="E11719" s="1"/>
      <c r="F11719" s="1"/>
    </row>
    <row r="11720" spans="5:6">
      <c r="E11720" s="1"/>
      <c r="F11720" s="1"/>
    </row>
    <row r="11721" spans="5:6">
      <c r="E11721" s="1"/>
      <c r="F11721" s="1"/>
    </row>
    <row r="11722" spans="5:6">
      <c r="E11722" s="1"/>
      <c r="F11722" s="1"/>
    </row>
    <row r="11723" spans="5:6">
      <c r="E11723" s="1"/>
      <c r="F11723" s="1"/>
    </row>
    <row r="11724" spans="5:6">
      <c r="E11724" s="1"/>
      <c r="F11724" s="1"/>
    </row>
    <row r="11725" spans="5:6">
      <c r="E11725" s="1"/>
      <c r="F11725" s="1"/>
    </row>
    <row r="11726" spans="5:6">
      <c r="E11726" s="1"/>
      <c r="F11726" s="1"/>
    </row>
    <row r="11727" spans="5:6">
      <c r="E11727" s="1"/>
      <c r="F11727" s="1"/>
    </row>
    <row r="11728" spans="5:6">
      <c r="E11728" s="1"/>
      <c r="F11728" s="1"/>
    </row>
    <row r="11729" spans="5:6">
      <c r="E11729" s="1"/>
      <c r="F11729" s="1"/>
    </row>
    <row r="11730" spans="5:6">
      <c r="E11730" s="1"/>
      <c r="F11730" s="1"/>
    </row>
    <row r="11731" spans="5:6">
      <c r="E11731" s="1"/>
      <c r="F11731" s="1"/>
    </row>
    <row r="11732" spans="5:6">
      <c r="E11732" s="1"/>
      <c r="F11732" s="1"/>
    </row>
    <row r="11733" spans="5:6">
      <c r="E11733" s="1"/>
      <c r="F11733" s="1"/>
    </row>
    <row r="11734" spans="5:6">
      <c r="E11734" s="1"/>
      <c r="F11734" s="1"/>
    </row>
    <row r="11735" spans="5:6">
      <c r="E11735" s="1"/>
      <c r="F11735" s="1"/>
    </row>
    <row r="11736" spans="5:6">
      <c r="E11736" s="1"/>
      <c r="F11736" s="1"/>
    </row>
    <row r="11737" spans="5:6">
      <c r="E11737" s="1"/>
      <c r="F11737" s="1"/>
    </row>
    <row r="11738" spans="5:6">
      <c r="E11738" s="1"/>
      <c r="F11738" s="1"/>
    </row>
    <row r="11739" spans="5:6">
      <c r="E11739" s="1"/>
      <c r="F11739" s="1"/>
    </row>
    <row r="11740" spans="5:6">
      <c r="E11740" s="1"/>
      <c r="F11740" s="1"/>
    </row>
    <row r="11741" spans="5:6">
      <c r="E11741" s="1"/>
      <c r="F11741" s="1"/>
    </row>
    <row r="11742" spans="5:6">
      <c r="E11742" s="1"/>
      <c r="F11742" s="1"/>
    </row>
    <row r="11743" spans="5:6">
      <c r="E11743" s="1"/>
      <c r="F11743" s="1"/>
    </row>
    <row r="11744" spans="5:6">
      <c r="E11744" s="1"/>
      <c r="F11744" s="1"/>
    </row>
    <row r="11745" spans="5:6">
      <c r="E11745" s="1"/>
      <c r="F11745" s="1"/>
    </row>
    <row r="11746" spans="5:6">
      <c r="E11746" s="1"/>
      <c r="F11746" s="1"/>
    </row>
    <row r="11747" spans="5:6">
      <c r="E11747" s="1"/>
      <c r="F11747" s="1"/>
    </row>
    <row r="11748" spans="5:6">
      <c r="E11748" s="1"/>
      <c r="F11748" s="1"/>
    </row>
    <row r="11749" spans="5:6">
      <c r="E11749" s="1"/>
      <c r="F11749" s="1"/>
    </row>
    <row r="11750" spans="5:6">
      <c r="E11750" s="1"/>
      <c r="F11750" s="1"/>
    </row>
    <row r="11751" spans="5:6">
      <c r="E11751" s="1"/>
      <c r="F11751" s="1"/>
    </row>
    <row r="11752" spans="5:6">
      <c r="E11752" s="1"/>
      <c r="F11752" s="1"/>
    </row>
    <row r="11753" spans="5:6">
      <c r="E11753" s="1"/>
      <c r="F11753" s="1"/>
    </row>
    <row r="11754" spans="5:6">
      <c r="E11754" s="1"/>
      <c r="F11754" s="1"/>
    </row>
    <row r="11755" spans="5:6">
      <c r="E11755" s="1"/>
      <c r="F11755" s="1"/>
    </row>
    <row r="11756" spans="5:6">
      <c r="E11756" s="1"/>
      <c r="F11756" s="1"/>
    </row>
    <row r="11757" spans="5:6">
      <c r="E11757" s="1"/>
      <c r="F11757" s="1"/>
    </row>
    <row r="11758" spans="5:6">
      <c r="E11758" s="1"/>
      <c r="F11758" s="1"/>
    </row>
    <row r="11759" spans="5:6">
      <c r="E11759" s="1"/>
      <c r="F11759" s="1"/>
    </row>
    <row r="11760" spans="5:6">
      <c r="E11760" s="1"/>
      <c r="F11760" s="1"/>
    </row>
    <row r="11761" spans="5:6">
      <c r="E11761" s="1"/>
      <c r="F11761" s="1"/>
    </row>
    <row r="11762" spans="5:6">
      <c r="E11762" s="1"/>
      <c r="F11762" s="1"/>
    </row>
    <row r="11763" spans="5:6">
      <c r="E11763" s="1"/>
      <c r="F11763" s="1"/>
    </row>
    <row r="11764" spans="5:6">
      <c r="E11764" s="1"/>
      <c r="F11764" s="1"/>
    </row>
    <row r="11765" spans="5:6">
      <c r="E11765" s="1"/>
      <c r="F11765" s="1"/>
    </row>
    <row r="11766" spans="5:6">
      <c r="E11766" s="1"/>
      <c r="F11766" s="1"/>
    </row>
    <row r="11767" spans="5:6">
      <c r="E11767" s="1"/>
      <c r="F11767" s="1"/>
    </row>
    <row r="11768" spans="5:6">
      <c r="E11768" s="1"/>
      <c r="F11768" s="1"/>
    </row>
    <row r="11769" spans="5:6">
      <c r="E11769" s="1"/>
      <c r="F11769" s="1"/>
    </row>
    <row r="11770" spans="5:6">
      <c r="E11770" s="1"/>
      <c r="F11770" s="1"/>
    </row>
    <row r="11771" spans="5:6">
      <c r="E11771" s="1"/>
      <c r="F11771" s="1"/>
    </row>
    <row r="11772" spans="5:6">
      <c r="E11772" s="1"/>
      <c r="F11772" s="1"/>
    </row>
    <row r="11773" spans="5:6">
      <c r="E11773" s="1"/>
      <c r="F11773" s="1"/>
    </row>
    <row r="11774" spans="5:6">
      <c r="E11774" s="1"/>
      <c r="F11774" s="1"/>
    </row>
    <row r="11775" spans="5:6">
      <c r="E11775" s="1"/>
      <c r="F11775" s="1"/>
    </row>
    <row r="11776" spans="5:6">
      <c r="E11776" s="1"/>
      <c r="F11776" s="1"/>
    </row>
    <row r="11777" spans="5:6">
      <c r="E11777" s="1"/>
      <c r="F11777" s="1"/>
    </row>
    <row r="11778" spans="5:6">
      <c r="E11778" s="1"/>
      <c r="F11778" s="1"/>
    </row>
    <row r="11779" spans="5:6">
      <c r="E11779" s="1"/>
      <c r="F11779" s="1"/>
    </row>
    <row r="11780" spans="5:6">
      <c r="E11780" s="1"/>
      <c r="F11780" s="1"/>
    </row>
    <row r="11781" spans="5:6">
      <c r="E11781" s="1"/>
      <c r="F11781" s="1"/>
    </row>
    <row r="11782" spans="5:6">
      <c r="E11782" s="1"/>
      <c r="F11782" s="1"/>
    </row>
    <row r="11783" spans="5:6">
      <c r="E11783" s="1"/>
      <c r="F11783" s="1"/>
    </row>
    <row r="11784" spans="5:6">
      <c r="E11784" s="1"/>
      <c r="F11784" s="1"/>
    </row>
    <row r="11785" spans="5:6">
      <c r="E11785" s="1"/>
      <c r="F11785" s="1"/>
    </row>
    <row r="11786" spans="5:6">
      <c r="E11786" s="1"/>
      <c r="F11786" s="1"/>
    </row>
    <row r="11787" spans="5:6">
      <c r="E11787" s="1"/>
      <c r="F11787" s="1"/>
    </row>
    <row r="11788" spans="5:6">
      <c r="E11788" s="1"/>
      <c r="F11788" s="1"/>
    </row>
    <row r="11789" spans="5:6">
      <c r="E11789" s="1"/>
      <c r="F11789" s="1"/>
    </row>
    <row r="11790" spans="5:6">
      <c r="E11790" s="1"/>
      <c r="F11790" s="1"/>
    </row>
    <row r="11791" spans="5:6">
      <c r="E11791" s="1"/>
      <c r="F11791" s="1"/>
    </row>
    <row r="11792" spans="5:6">
      <c r="E11792" s="1"/>
      <c r="F11792" s="1"/>
    </row>
    <row r="11793" spans="5:6">
      <c r="E11793" s="1"/>
      <c r="F11793" s="1"/>
    </row>
    <row r="11794" spans="5:6">
      <c r="E11794" s="1"/>
      <c r="F11794" s="1"/>
    </row>
    <row r="11795" spans="5:6">
      <c r="E11795" s="1"/>
      <c r="F11795" s="1"/>
    </row>
    <row r="11796" spans="5:6">
      <c r="E11796" s="1"/>
      <c r="F11796" s="1"/>
    </row>
    <row r="11797" spans="5:6">
      <c r="E11797" s="1"/>
      <c r="F11797" s="1"/>
    </row>
    <row r="11798" spans="5:6">
      <c r="E11798" s="1"/>
      <c r="F11798" s="1"/>
    </row>
    <row r="11799" spans="5:6">
      <c r="E11799" s="1"/>
      <c r="F11799" s="1"/>
    </row>
    <row r="11800" spans="5:6">
      <c r="E11800" s="1"/>
      <c r="F11800" s="1"/>
    </row>
    <row r="11801" spans="5:6">
      <c r="E11801" s="1"/>
      <c r="F11801" s="1"/>
    </row>
    <row r="11802" spans="5:6">
      <c r="E11802" s="1"/>
      <c r="F11802" s="1"/>
    </row>
    <row r="11803" spans="5:6">
      <c r="E11803" s="1"/>
      <c r="F11803" s="1"/>
    </row>
    <row r="11804" spans="5:6">
      <c r="E11804" s="1"/>
      <c r="F11804" s="1"/>
    </row>
    <row r="11805" spans="5:6">
      <c r="E11805" s="1"/>
      <c r="F11805" s="1"/>
    </row>
    <row r="11806" spans="5:6">
      <c r="E11806" s="1"/>
      <c r="F11806" s="1"/>
    </row>
    <row r="11807" spans="5:6">
      <c r="E11807" s="1"/>
      <c r="F11807" s="1"/>
    </row>
    <row r="11808" spans="5:6">
      <c r="E11808" s="1"/>
      <c r="F11808" s="1"/>
    </row>
    <row r="11809" spans="5:6">
      <c r="E11809" s="1"/>
      <c r="F11809" s="1"/>
    </row>
    <row r="11810" spans="5:6">
      <c r="E11810" s="1"/>
      <c r="F11810" s="1"/>
    </row>
    <row r="11811" spans="5:6">
      <c r="E11811" s="1"/>
      <c r="F11811" s="1"/>
    </row>
    <row r="11812" spans="5:6">
      <c r="E11812" s="1"/>
      <c r="F11812" s="1"/>
    </row>
    <row r="11813" spans="5:6">
      <c r="E11813" s="1"/>
      <c r="F11813" s="1"/>
    </row>
    <row r="11814" spans="5:6">
      <c r="E11814" s="1"/>
      <c r="F11814" s="1"/>
    </row>
    <row r="11815" spans="5:6">
      <c r="E11815" s="1"/>
      <c r="F11815" s="1"/>
    </row>
    <row r="11816" spans="5:6">
      <c r="E11816" s="1"/>
      <c r="F11816" s="1"/>
    </row>
    <row r="11817" spans="5:6">
      <c r="E11817" s="1"/>
      <c r="F11817" s="1"/>
    </row>
    <row r="11818" spans="5:6">
      <c r="E11818" s="1"/>
      <c r="F11818" s="1"/>
    </row>
    <row r="11819" spans="5:6">
      <c r="E11819" s="1"/>
      <c r="F11819" s="1"/>
    </row>
    <row r="11820" spans="5:6">
      <c r="E11820" s="1"/>
      <c r="F11820" s="1"/>
    </row>
    <row r="11821" spans="5:6">
      <c r="E11821" s="1"/>
      <c r="F11821" s="1"/>
    </row>
    <row r="11822" spans="5:6">
      <c r="E11822" s="1"/>
      <c r="F11822" s="1"/>
    </row>
    <row r="11823" spans="5:6">
      <c r="E11823" s="1"/>
      <c r="F11823" s="1"/>
    </row>
    <row r="11824" spans="5:6">
      <c r="E11824" s="1"/>
      <c r="F11824" s="1"/>
    </row>
    <row r="11825" spans="5:6">
      <c r="E11825" s="1"/>
      <c r="F11825" s="1"/>
    </row>
    <row r="11826" spans="5:6">
      <c r="E11826" s="1"/>
      <c r="F11826" s="1"/>
    </row>
    <row r="11827" spans="5:6">
      <c r="E11827" s="1"/>
      <c r="F11827" s="1"/>
    </row>
    <row r="11828" spans="5:6">
      <c r="E11828" s="1"/>
      <c r="F11828" s="1"/>
    </row>
    <row r="11829" spans="5:6">
      <c r="E11829" s="1"/>
      <c r="F11829" s="1"/>
    </row>
    <row r="11830" spans="5:6">
      <c r="E11830" s="1"/>
      <c r="F11830" s="1"/>
    </row>
    <row r="11831" spans="5:6">
      <c r="E11831" s="1"/>
      <c r="F11831" s="1"/>
    </row>
    <row r="11832" spans="5:6">
      <c r="E11832" s="1"/>
      <c r="F11832" s="1"/>
    </row>
    <row r="11833" spans="5:6">
      <c r="E11833" s="1"/>
      <c r="F11833" s="1"/>
    </row>
    <row r="11834" spans="5:6">
      <c r="E11834" s="1"/>
      <c r="F11834" s="1"/>
    </row>
    <row r="11835" spans="5:6">
      <c r="E11835" s="1"/>
      <c r="F11835" s="1"/>
    </row>
    <row r="11836" spans="5:6">
      <c r="E11836" s="1"/>
      <c r="F11836" s="1"/>
    </row>
    <row r="11837" spans="5:6">
      <c r="E11837" s="1"/>
      <c r="F11837" s="1"/>
    </row>
    <row r="11838" spans="5:6">
      <c r="E11838" s="1"/>
      <c r="F11838" s="1"/>
    </row>
    <row r="11839" spans="5:6">
      <c r="E11839" s="1"/>
      <c r="F11839" s="1"/>
    </row>
    <row r="11840" spans="5:6">
      <c r="E11840" s="1"/>
      <c r="F11840" s="1"/>
    </row>
    <row r="11841" spans="5:6">
      <c r="E11841" s="1"/>
      <c r="F11841" s="1"/>
    </row>
    <row r="11842" spans="5:6">
      <c r="E11842" s="1"/>
      <c r="F11842" s="1"/>
    </row>
    <row r="11843" spans="5:6">
      <c r="E11843" s="1"/>
      <c r="F11843" s="1"/>
    </row>
    <row r="11844" spans="5:6">
      <c r="E11844" s="1"/>
      <c r="F11844" s="1"/>
    </row>
    <row r="11845" spans="5:6">
      <c r="E11845" s="1"/>
      <c r="F11845" s="1"/>
    </row>
    <row r="11846" spans="5:6">
      <c r="E11846" s="1"/>
      <c r="F11846" s="1"/>
    </row>
    <row r="11847" spans="5:6">
      <c r="E11847" s="1"/>
      <c r="F11847" s="1"/>
    </row>
    <row r="11848" spans="5:6">
      <c r="E11848" s="1"/>
      <c r="F11848" s="1"/>
    </row>
    <row r="11849" spans="5:6">
      <c r="E11849" s="1"/>
      <c r="F11849" s="1"/>
    </row>
    <row r="11850" spans="5:6">
      <c r="E11850" s="1"/>
      <c r="F11850" s="1"/>
    </row>
    <row r="11851" spans="5:6">
      <c r="E11851" s="1"/>
      <c r="F11851" s="1"/>
    </row>
    <row r="11852" spans="5:6">
      <c r="E11852" s="1"/>
      <c r="F11852" s="1"/>
    </row>
    <row r="11853" spans="5:6">
      <c r="E11853" s="1"/>
      <c r="F11853" s="1"/>
    </row>
    <row r="11854" spans="5:6">
      <c r="E11854" s="1"/>
      <c r="F11854" s="1"/>
    </row>
    <row r="11855" spans="5:6">
      <c r="E11855" s="1"/>
      <c r="F11855" s="1"/>
    </row>
    <row r="11856" spans="5:6">
      <c r="E11856" s="1"/>
      <c r="F11856" s="1"/>
    </row>
    <row r="11857" spans="5:6">
      <c r="E11857" s="1"/>
      <c r="F11857" s="1"/>
    </row>
    <row r="11858" spans="5:6">
      <c r="E11858" s="1"/>
      <c r="F11858" s="1"/>
    </row>
    <row r="11859" spans="5:6">
      <c r="E11859" s="1"/>
      <c r="F11859" s="1"/>
    </row>
    <row r="11860" spans="5:6">
      <c r="E11860" s="1"/>
      <c r="F11860" s="1"/>
    </row>
    <row r="11861" spans="5:6">
      <c r="E11861" s="1"/>
      <c r="F11861" s="1"/>
    </row>
    <row r="11862" spans="5:6">
      <c r="E11862" s="1"/>
      <c r="F11862" s="1"/>
    </row>
    <row r="11863" spans="5:6">
      <c r="E11863" s="1"/>
      <c r="F11863" s="1"/>
    </row>
    <row r="11864" spans="5:6">
      <c r="E11864" s="1"/>
      <c r="F11864" s="1"/>
    </row>
    <row r="11865" spans="5:6">
      <c r="E11865" s="1"/>
      <c r="F11865" s="1"/>
    </row>
    <row r="11866" spans="5:6">
      <c r="E11866" s="1"/>
      <c r="F11866" s="1"/>
    </row>
    <row r="11867" spans="5:6">
      <c r="E11867" s="1"/>
      <c r="F11867" s="1"/>
    </row>
    <row r="11868" spans="5:6">
      <c r="E11868" s="1"/>
      <c r="F11868" s="1"/>
    </row>
    <row r="11869" spans="5:6">
      <c r="E11869" s="1"/>
      <c r="F11869" s="1"/>
    </row>
    <row r="11870" spans="5:6">
      <c r="E11870" s="1"/>
      <c r="F11870" s="1"/>
    </row>
    <row r="11871" spans="5:6">
      <c r="E11871" s="1"/>
      <c r="F11871" s="1"/>
    </row>
    <row r="11872" spans="5:6">
      <c r="E11872" s="1"/>
      <c r="F11872" s="1"/>
    </row>
    <row r="11873" spans="5:6">
      <c r="E11873" s="1"/>
      <c r="F11873" s="1"/>
    </row>
    <row r="11874" spans="5:6">
      <c r="E11874" s="1"/>
      <c r="F11874" s="1"/>
    </row>
    <row r="11875" spans="5:6">
      <c r="E11875" s="1"/>
      <c r="F11875" s="1"/>
    </row>
    <row r="11876" spans="5:6">
      <c r="E11876" s="1"/>
      <c r="F11876" s="1"/>
    </row>
    <row r="11877" spans="5:6">
      <c r="E11877" s="1"/>
      <c r="F11877" s="1"/>
    </row>
    <row r="11878" spans="5:6">
      <c r="E11878" s="1"/>
      <c r="F11878" s="1"/>
    </row>
    <row r="11879" spans="5:6">
      <c r="E11879" s="1"/>
      <c r="F11879" s="1"/>
    </row>
    <row r="11880" spans="5:6">
      <c r="E11880" s="1"/>
      <c r="F11880" s="1"/>
    </row>
    <row r="11881" spans="5:6">
      <c r="E11881" s="1"/>
      <c r="F11881" s="1"/>
    </row>
    <row r="11882" spans="5:6">
      <c r="E11882" s="1"/>
      <c r="F11882" s="1"/>
    </row>
    <row r="11883" spans="5:6">
      <c r="E11883" s="1"/>
      <c r="F11883" s="1"/>
    </row>
    <row r="11884" spans="5:6">
      <c r="E11884" s="1"/>
      <c r="F11884" s="1"/>
    </row>
    <row r="11885" spans="5:6">
      <c r="E11885" s="1"/>
      <c r="F11885" s="1"/>
    </row>
    <row r="11886" spans="5:6">
      <c r="E11886" s="1"/>
      <c r="F11886" s="1"/>
    </row>
    <row r="11887" spans="5:6">
      <c r="E11887" s="1"/>
      <c r="F11887" s="1"/>
    </row>
    <row r="11888" spans="5:6">
      <c r="E11888" s="1"/>
      <c r="F11888" s="1"/>
    </row>
    <row r="11889" spans="5:6">
      <c r="E11889" s="1"/>
      <c r="F11889" s="1"/>
    </row>
    <row r="11890" spans="5:6">
      <c r="E11890" s="1"/>
      <c r="F11890" s="1"/>
    </row>
    <row r="11891" spans="5:6">
      <c r="E11891" s="1"/>
      <c r="F11891" s="1"/>
    </row>
    <row r="11892" spans="5:6">
      <c r="E11892" s="1"/>
      <c r="F11892" s="1"/>
    </row>
    <row r="11893" spans="5:6">
      <c r="E11893" s="1"/>
      <c r="F11893" s="1"/>
    </row>
    <row r="11894" spans="5:6">
      <c r="E11894" s="1"/>
      <c r="F11894" s="1"/>
    </row>
    <row r="11895" spans="5:6">
      <c r="E11895" s="1"/>
      <c r="F11895" s="1"/>
    </row>
    <row r="11896" spans="5:6">
      <c r="E11896" s="1"/>
      <c r="F11896" s="1"/>
    </row>
    <row r="11897" spans="5:6">
      <c r="E11897" s="1"/>
      <c r="F11897" s="1"/>
    </row>
    <row r="11898" spans="5:6">
      <c r="E11898" s="1"/>
      <c r="F11898" s="1"/>
    </row>
    <row r="11899" spans="5:6">
      <c r="E11899" s="1"/>
      <c r="F11899" s="1"/>
    </row>
    <row r="11900" spans="5:6">
      <c r="E11900" s="1"/>
      <c r="F11900" s="1"/>
    </row>
    <row r="11901" spans="5:6">
      <c r="E11901" s="1"/>
      <c r="F11901" s="1"/>
    </row>
    <row r="11902" spans="5:6">
      <c r="E11902" s="1"/>
      <c r="F11902" s="1"/>
    </row>
    <row r="11903" spans="5:6">
      <c r="E11903" s="1"/>
      <c r="F11903" s="1"/>
    </row>
    <row r="11904" spans="5:6">
      <c r="E11904" s="1"/>
      <c r="F11904" s="1"/>
    </row>
    <row r="11905" spans="5:6">
      <c r="E11905" s="1"/>
      <c r="F11905" s="1"/>
    </row>
    <row r="11906" spans="5:6">
      <c r="E11906" s="1"/>
      <c r="F11906" s="1"/>
    </row>
    <row r="11907" spans="5:6">
      <c r="E11907" s="1"/>
      <c r="F11907" s="1"/>
    </row>
    <row r="11908" spans="5:6">
      <c r="E11908" s="1"/>
      <c r="F11908" s="1"/>
    </row>
    <row r="11909" spans="5:6">
      <c r="E11909" s="1"/>
      <c r="F11909" s="1"/>
    </row>
    <row r="11910" spans="5:6">
      <c r="E11910" s="1"/>
      <c r="F11910" s="1"/>
    </row>
    <row r="11911" spans="5:6">
      <c r="E11911" s="1"/>
      <c r="F11911" s="1"/>
    </row>
    <row r="11912" spans="5:6">
      <c r="E11912" s="1"/>
      <c r="F11912" s="1"/>
    </row>
    <row r="11913" spans="5:6">
      <c r="E11913" s="1"/>
      <c r="F11913" s="1"/>
    </row>
    <row r="11914" spans="5:6">
      <c r="E11914" s="1"/>
      <c r="F11914" s="1"/>
    </row>
    <row r="11915" spans="5:6">
      <c r="E11915" s="1"/>
      <c r="F11915" s="1"/>
    </row>
    <row r="11916" spans="5:6">
      <c r="E11916" s="1"/>
      <c r="F11916" s="1"/>
    </row>
    <row r="11917" spans="5:6">
      <c r="E11917" s="1"/>
      <c r="F11917" s="1"/>
    </row>
    <row r="11918" spans="5:6">
      <c r="E11918" s="1"/>
      <c r="F11918" s="1"/>
    </row>
    <row r="11919" spans="5:6">
      <c r="E11919" s="1"/>
      <c r="F11919" s="1"/>
    </row>
    <row r="11920" spans="5:6">
      <c r="E11920" s="1"/>
      <c r="F11920" s="1"/>
    </row>
    <row r="11921" spans="5:6">
      <c r="E11921" s="1"/>
      <c r="F11921" s="1"/>
    </row>
    <row r="11922" spans="5:6">
      <c r="E11922" s="1"/>
      <c r="F11922" s="1"/>
    </row>
    <row r="11923" spans="5:6">
      <c r="E11923" s="1"/>
      <c r="F11923" s="1"/>
    </row>
    <row r="11924" spans="5:6">
      <c r="E11924" s="1"/>
      <c r="F11924" s="1"/>
    </row>
    <row r="11925" spans="5:6">
      <c r="E11925" s="1"/>
      <c r="F11925" s="1"/>
    </row>
    <row r="11926" spans="5:6">
      <c r="E11926" s="1"/>
      <c r="F11926" s="1"/>
    </row>
    <row r="11927" spans="5:6">
      <c r="E11927" s="1"/>
      <c r="F11927" s="1"/>
    </row>
    <row r="11928" spans="5:6">
      <c r="E11928" s="1"/>
      <c r="F11928" s="1"/>
    </row>
    <row r="11929" spans="5:6">
      <c r="E11929" s="1"/>
      <c r="F11929" s="1"/>
    </row>
    <row r="11930" spans="5:6">
      <c r="E11930" s="1"/>
      <c r="F11930" s="1"/>
    </row>
    <row r="11931" spans="5:6">
      <c r="E11931" s="1"/>
      <c r="F11931" s="1"/>
    </row>
    <row r="11932" spans="5:6">
      <c r="E11932" s="1"/>
      <c r="F11932" s="1"/>
    </row>
    <row r="11933" spans="5:6">
      <c r="E11933" s="1"/>
      <c r="F11933" s="1"/>
    </row>
    <row r="11934" spans="5:6">
      <c r="E11934" s="1"/>
      <c r="F11934" s="1"/>
    </row>
    <row r="11935" spans="5:6">
      <c r="E11935" s="1"/>
      <c r="F11935" s="1"/>
    </row>
    <row r="11936" spans="5:6">
      <c r="E11936" s="1"/>
      <c r="F11936" s="1"/>
    </row>
    <row r="11937" spans="5:6">
      <c r="E11937" s="1"/>
      <c r="F11937" s="1"/>
    </row>
    <row r="11938" spans="5:6">
      <c r="E11938" s="1"/>
      <c r="F11938" s="1"/>
    </row>
    <row r="11939" spans="5:6">
      <c r="E11939" s="1"/>
      <c r="F11939" s="1"/>
    </row>
    <row r="11940" spans="5:6">
      <c r="E11940" s="1"/>
      <c r="F11940" s="1"/>
    </row>
    <row r="11941" spans="5:6">
      <c r="E11941" s="1"/>
      <c r="F11941" s="1"/>
    </row>
    <row r="11942" spans="5:6">
      <c r="E11942" s="1"/>
      <c r="F11942" s="1"/>
    </row>
    <row r="11943" spans="5:6">
      <c r="E11943" s="1"/>
      <c r="F11943" s="1"/>
    </row>
    <row r="11944" spans="5:6">
      <c r="E11944" s="1"/>
      <c r="F11944" s="1"/>
    </row>
    <row r="11945" spans="5:6">
      <c r="E11945" s="1"/>
      <c r="F11945" s="1"/>
    </row>
    <row r="11946" spans="5:6">
      <c r="E11946" s="1"/>
      <c r="F11946" s="1"/>
    </row>
    <row r="11947" spans="5:6">
      <c r="E11947" s="1"/>
      <c r="F11947" s="1"/>
    </row>
    <row r="11948" spans="5:6">
      <c r="E11948" s="1"/>
      <c r="F11948" s="1"/>
    </row>
    <row r="11949" spans="5:6">
      <c r="E11949" s="1"/>
      <c r="F11949" s="1"/>
    </row>
    <row r="11950" spans="5:6">
      <c r="E11950" s="1"/>
      <c r="F11950" s="1"/>
    </row>
    <row r="11951" spans="5:6">
      <c r="E11951" s="1"/>
      <c r="F11951" s="1"/>
    </row>
    <row r="11952" spans="5:6">
      <c r="E11952" s="1"/>
      <c r="F11952" s="1"/>
    </row>
    <row r="11953" spans="5:6">
      <c r="E11953" s="1"/>
      <c r="F11953" s="1"/>
    </row>
    <row r="11954" spans="5:6">
      <c r="E11954" s="1"/>
      <c r="F11954" s="1"/>
    </row>
    <row r="11955" spans="5:6">
      <c r="E11955" s="1"/>
      <c r="F11955" s="1"/>
    </row>
    <row r="11956" spans="5:6">
      <c r="E11956" s="1"/>
      <c r="F11956" s="1"/>
    </row>
    <row r="11957" spans="5:6">
      <c r="E11957" s="1"/>
      <c r="F11957" s="1"/>
    </row>
    <row r="11958" spans="5:6">
      <c r="E11958" s="1"/>
      <c r="F11958" s="1"/>
    </row>
    <row r="11959" spans="5:6">
      <c r="E11959" s="1"/>
      <c r="F11959" s="1"/>
    </row>
    <row r="11960" spans="5:6">
      <c r="E11960" s="1"/>
      <c r="F11960" s="1"/>
    </row>
    <row r="11961" spans="5:6">
      <c r="E11961" s="1"/>
      <c r="F11961" s="1"/>
    </row>
    <row r="11962" spans="5:6">
      <c r="E11962" s="1"/>
      <c r="F11962" s="1"/>
    </row>
    <row r="11963" spans="5:6">
      <c r="E11963" s="1"/>
      <c r="F11963" s="1"/>
    </row>
    <row r="11964" spans="5:6">
      <c r="E11964" s="1"/>
      <c r="F11964" s="1"/>
    </row>
    <row r="11965" spans="5:6">
      <c r="E11965" s="1"/>
      <c r="F11965" s="1"/>
    </row>
    <row r="11966" spans="5:6">
      <c r="E11966" s="1"/>
      <c r="F11966" s="1"/>
    </row>
    <row r="11967" spans="5:6">
      <c r="E11967" s="1"/>
      <c r="F11967" s="1"/>
    </row>
    <row r="11968" spans="5:6">
      <c r="E11968" s="1"/>
      <c r="F11968" s="1"/>
    </row>
    <row r="11969" spans="5:6">
      <c r="E11969" s="1"/>
      <c r="F11969" s="1"/>
    </row>
    <row r="11970" spans="5:6">
      <c r="E11970" s="1"/>
      <c r="F11970" s="1"/>
    </row>
    <row r="11971" spans="5:6">
      <c r="E11971" s="1"/>
      <c r="F11971" s="1"/>
    </row>
    <row r="11972" spans="5:6">
      <c r="E11972" s="1"/>
      <c r="F11972" s="1"/>
    </row>
    <row r="11973" spans="5:6">
      <c r="E11973" s="1"/>
      <c r="F11973" s="1"/>
    </row>
    <row r="11974" spans="5:6">
      <c r="E11974" s="1"/>
      <c r="F11974" s="1"/>
    </row>
    <row r="11975" spans="5:6">
      <c r="E11975" s="1"/>
      <c r="F11975" s="1"/>
    </row>
    <row r="11976" spans="5:6">
      <c r="E11976" s="1"/>
      <c r="F11976" s="1"/>
    </row>
    <row r="11977" spans="5:6">
      <c r="E11977" s="1"/>
      <c r="F11977" s="1"/>
    </row>
    <row r="11978" spans="5:6">
      <c r="E11978" s="1"/>
      <c r="F11978" s="1"/>
    </row>
    <row r="11979" spans="5:6">
      <c r="E11979" s="1"/>
      <c r="F11979" s="1"/>
    </row>
    <row r="11980" spans="5:6">
      <c r="E11980" s="1"/>
      <c r="F11980" s="1"/>
    </row>
    <row r="11981" spans="5:6">
      <c r="E11981" s="1"/>
      <c r="F11981" s="1"/>
    </row>
    <row r="11982" spans="5:6">
      <c r="E11982" s="1"/>
      <c r="F11982" s="1"/>
    </row>
    <row r="11983" spans="5:6">
      <c r="E11983" s="1"/>
      <c r="F11983" s="1"/>
    </row>
    <row r="11984" spans="5:6">
      <c r="E11984" s="1"/>
      <c r="F11984" s="1"/>
    </row>
    <row r="11985" spans="5:6">
      <c r="E11985" s="1"/>
      <c r="F11985" s="1"/>
    </row>
    <row r="11986" spans="5:6">
      <c r="E11986" s="1"/>
      <c r="F11986" s="1"/>
    </row>
    <row r="11987" spans="5:6">
      <c r="E11987" s="1"/>
      <c r="F11987" s="1"/>
    </row>
    <row r="11988" spans="5:6">
      <c r="E11988" s="1"/>
      <c r="F11988" s="1"/>
    </row>
    <row r="11989" spans="5:6">
      <c r="E11989" s="1"/>
      <c r="F11989" s="1"/>
    </row>
    <row r="11990" spans="5:6">
      <c r="E11990" s="1"/>
      <c r="F11990" s="1"/>
    </row>
    <row r="11991" spans="5:6">
      <c r="E11991" s="1"/>
      <c r="F11991" s="1"/>
    </row>
    <row r="11992" spans="5:6">
      <c r="E11992" s="1"/>
      <c r="F11992" s="1"/>
    </row>
    <row r="11993" spans="5:6">
      <c r="E11993" s="1"/>
      <c r="F11993" s="1"/>
    </row>
    <row r="11994" spans="5:6">
      <c r="E11994" s="1"/>
      <c r="F11994" s="1"/>
    </row>
    <row r="11995" spans="5:6">
      <c r="E11995" s="1"/>
      <c r="F11995" s="1"/>
    </row>
    <row r="11996" spans="5:6">
      <c r="E11996" s="1"/>
      <c r="F11996" s="1"/>
    </row>
    <row r="11997" spans="5:6">
      <c r="E11997" s="1"/>
      <c r="F11997" s="1"/>
    </row>
    <row r="11998" spans="5:6">
      <c r="E11998" s="1"/>
      <c r="F11998" s="1"/>
    </row>
    <row r="11999" spans="5:6">
      <c r="E11999" s="1"/>
      <c r="F11999" s="1"/>
    </row>
    <row r="12000" spans="5:6">
      <c r="E12000" s="1"/>
      <c r="F12000" s="1"/>
    </row>
    <row r="12001" spans="5:6">
      <c r="E12001" s="1"/>
      <c r="F12001" s="1"/>
    </row>
    <row r="12002" spans="5:6">
      <c r="E12002" s="1"/>
      <c r="F12002" s="1"/>
    </row>
    <row r="12003" spans="5:6">
      <c r="E12003" s="1"/>
      <c r="F12003" s="1"/>
    </row>
    <row r="12004" spans="5:6">
      <c r="E12004" s="1"/>
      <c r="F12004" s="1"/>
    </row>
    <row r="12005" spans="5:6">
      <c r="E12005" s="1"/>
      <c r="F12005" s="1"/>
    </row>
    <row r="12006" spans="5:6">
      <c r="E12006" s="1"/>
      <c r="F12006" s="1"/>
    </row>
    <row r="12007" spans="5:6">
      <c r="E12007" s="1"/>
      <c r="F12007" s="1"/>
    </row>
    <row r="12008" spans="5:6">
      <c r="E12008" s="1"/>
      <c r="F12008" s="1"/>
    </row>
    <row r="12009" spans="5:6">
      <c r="E12009" s="1"/>
      <c r="F12009" s="1"/>
    </row>
    <row r="12010" spans="5:6">
      <c r="E12010" s="1"/>
      <c r="F12010" s="1"/>
    </row>
    <row r="12011" spans="5:6">
      <c r="E12011" s="1"/>
      <c r="F12011" s="1"/>
    </row>
    <row r="12012" spans="5:6">
      <c r="E12012" s="1"/>
      <c r="F12012" s="1"/>
    </row>
    <row r="12013" spans="5:6">
      <c r="E12013" s="1"/>
      <c r="F12013" s="1"/>
    </row>
    <row r="12014" spans="5:6">
      <c r="E12014" s="1"/>
      <c r="F12014" s="1"/>
    </row>
    <row r="12015" spans="5:6">
      <c r="E12015" s="1"/>
      <c r="F12015" s="1"/>
    </row>
    <row r="12016" spans="5:6">
      <c r="E12016" s="1"/>
      <c r="F12016" s="1"/>
    </row>
    <row r="12017" spans="5:6">
      <c r="E12017" s="1"/>
      <c r="F12017" s="1"/>
    </row>
    <row r="12018" spans="5:6">
      <c r="E12018" s="1"/>
      <c r="F12018" s="1"/>
    </row>
    <row r="12019" spans="5:6">
      <c r="E12019" s="1"/>
      <c r="F12019" s="1"/>
    </row>
    <row r="12020" spans="5:6">
      <c r="E12020" s="1"/>
      <c r="F12020" s="1"/>
    </row>
    <row r="12021" spans="5:6">
      <c r="E12021" s="1"/>
      <c r="F12021" s="1"/>
    </row>
    <row r="12022" spans="5:6">
      <c r="E12022" s="1"/>
      <c r="F12022" s="1"/>
    </row>
    <row r="12023" spans="5:6">
      <c r="E12023" s="1"/>
      <c r="F12023" s="1"/>
    </row>
    <row r="12024" spans="5:6">
      <c r="E12024" s="1"/>
      <c r="F12024" s="1"/>
    </row>
    <row r="12025" spans="5:6">
      <c r="E12025" s="1"/>
      <c r="F12025" s="1"/>
    </row>
    <row r="12026" spans="5:6">
      <c r="E12026" s="1"/>
      <c r="F12026" s="1"/>
    </row>
    <row r="12027" spans="5:6">
      <c r="E12027" s="1"/>
      <c r="F12027" s="1"/>
    </row>
    <row r="12028" spans="5:6">
      <c r="E12028" s="1"/>
      <c r="F12028" s="1"/>
    </row>
    <row r="12029" spans="5:6">
      <c r="E12029" s="1"/>
      <c r="F12029" s="1"/>
    </row>
    <row r="12030" spans="5:6">
      <c r="E12030" s="1"/>
      <c r="F12030" s="1"/>
    </row>
    <row r="12031" spans="5:6">
      <c r="E12031" s="1"/>
      <c r="F12031" s="1"/>
    </row>
    <row r="12032" spans="5:6">
      <c r="E12032" s="1"/>
      <c r="F12032" s="1"/>
    </row>
    <row r="12033" spans="5:6">
      <c r="E12033" s="1"/>
      <c r="F12033" s="1"/>
    </row>
    <row r="12034" spans="5:6">
      <c r="E12034" s="1"/>
      <c r="F12034" s="1"/>
    </row>
    <row r="12035" spans="5:6">
      <c r="E12035" s="1"/>
      <c r="F12035" s="1"/>
    </row>
    <row r="12036" spans="5:6">
      <c r="E12036" s="1"/>
      <c r="F12036" s="1"/>
    </row>
    <row r="12037" spans="5:6">
      <c r="E12037" s="1"/>
      <c r="F12037" s="1"/>
    </row>
    <row r="12038" spans="5:6">
      <c r="E12038" s="1"/>
      <c r="F12038" s="1"/>
    </row>
    <row r="12039" spans="5:6">
      <c r="E12039" s="1"/>
      <c r="F12039" s="1"/>
    </row>
    <row r="12040" spans="5:6">
      <c r="E12040" s="1"/>
      <c r="F12040" s="1"/>
    </row>
    <row r="12041" spans="5:6">
      <c r="E12041" s="1"/>
      <c r="F12041" s="1"/>
    </row>
    <row r="12042" spans="5:6">
      <c r="E12042" s="1"/>
      <c r="F12042" s="1"/>
    </row>
    <row r="12043" spans="5:6">
      <c r="E12043" s="1"/>
      <c r="F12043" s="1"/>
    </row>
    <row r="12044" spans="5:6">
      <c r="E12044" s="1"/>
      <c r="F12044" s="1"/>
    </row>
    <row r="12045" spans="5:6">
      <c r="E12045" s="1"/>
      <c r="F12045" s="1"/>
    </row>
    <row r="12046" spans="5:6">
      <c r="E12046" s="1"/>
      <c r="F12046" s="1"/>
    </row>
    <row r="12047" spans="5:6">
      <c r="E12047" s="1"/>
      <c r="F12047" s="1"/>
    </row>
    <row r="12048" spans="5:6">
      <c r="E12048" s="1"/>
      <c r="F12048" s="1"/>
    </row>
    <row r="12049" spans="5:6">
      <c r="E12049" s="1"/>
      <c r="F12049" s="1"/>
    </row>
    <row r="12050" spans="5:6">
      <c r="E12050" s="1"/>
      <c r="F12050" s="1"/>
    </row>
    <row r="12051" spans="5:6">
      <c r="E12051" s="1"/>
      <c r="F12051" s="1"/>
    </row>
    <row r="12052" spans="5:6">
      <c r="E12052" s="1"/>
      <c r="F12052" s="1"/>
    </row>
    <row r="12053" spans="5:6">
      <c r="E12053" s="1"/>
      <c r="F12053" s="1"/>
    </row>
    <row r="12054" spans="5:6">
      <c r="E12054" s="1"/>
      <c r="F12054" s="1"/>
    </row>
    <row r="12055" spans="5:6">
      <c r="E12055" s="1"/>
      <c r="F12055" s="1"/>
    </row>
    <row r="12056" spans="5:6">
      <c r="E12056" s="1"/>
      <c r="F12056" s="1"/>
    </row>
    <row r="12057" spans="5:6">
      <c r="E12057" s="1"/>
      <c r="F12057" s="1"/>
    </row>
    <row r="12058" spans="5:6">
      <c r="E12058" s="1"/>
      <c r="F12058" s="1"/>
    </row>
    <row r="12059" spans="5:6">
      <c r="E12059" s="1"/>
      <c r="F12059" s="1"/>
    </row>
    <row r="12060" spans="5:6">
      <c r="E12060" s="1"/>
      <c r="F12060" s="1"/>
    </row>
    <row r="12061" spans="5:6">
      <c r="E12061" s="1"/>
      <c r="F12061" s="1"/>
    </row>
    <row r="12062" spans="5:6">
      <c r="E12062" s="1"/>
      <c r="F12062" s="1"/>
    </row>
    <row r="12063" spans="5:6">
      <c r="E12063" s="1"/>
      <c r="F12063" s="1"/>
    </row>
    <row r="12064" spans="5:6">
      <c r="E12064" s="1"/>
      <c r="F12064" s="1"/>
    </row>
    <row r="12065" spans="5:6">
      <c r="E12065" s="1"/>
      <c r="F12065" s="1"/>
    </row>
    <row r="12066" spans="5:6">
      <c r="E12066" s="1"/>
      <c r="F12066" s="1"/>
    </row>
    <row r="12067" spans="5:6">
      <c r="E12067" s="1"/>
      <c r="F12067" s="1"/>
    </row>
    <row r="12068" spans="5:6">
      <c r="E12068" s="1"/>
      <c r="F12068" s="1"/>
    </row>
    <row r="12069" spans="5:6">
      <c r="E12069" s="1"/>
      <c r="F12069" s="1"/>
    </row>
    <row r="12070" spans="5:6">
      <c r="E12070" s="1"/>
      <c r="F12070" s="1"/>
    </row>
    <row r="12071" spans="5:6">
      <c r="E12071" s="1"/>
      <c r="F12071" s="1"/>
    </row>
    <row r="12072" spans="5:6">
      <c r="E12072" s="1"/>
      <c r="F12072" s="1"/>
    </row>
    <row r="12073" spans="5:6">
      <c r="E12073" s="1"/>
      <c r="F12073" s="1"/>
    </row>
    <row r="12074" spans="5:6">
      <c r="E12074" s="1"/>
      <c r="F12074" s="1"/>
    </row>
    <row r="12075" spans="5:6">
      <c r="E12075" s="1"/>
      <c r="F12075" s="1"/>
    </row>
    <row r="12076" spans="5:6">
      <c r="E12076" s="1"/>
      <c r="F12076" s="1"/>
    </row>
    <row r="12077" spans="5:6">
      <c r="E12077" s="1"/>
      <c r="F12077" s="1"/>
    </row>
    <row r="12078" spans="5:6">
      <c r="E12078" s="1"/>
      <c r="F12078" s="1"/>
    </row>
    <row r="12079" spans="5:6">
      <c r="E12079" s="1"/>
      <c r="F12079" s="1"/>
    </row>
    <row r="12080" spans="5:6">
      <c r="E12080" s="1"/>
      <c r="F12080" s="1"/>
    </row>
    <row r="12081" spans="5:6">
      <c r="E12081" s="1"/>
      <c r="F12081" s="1"/>
    </row>
    <row r="12082" spans="5:6">
      <c r="E12082" s="1"/>
      <c r="F12082" s="1"/>
    </row>
    <row r="12083" spans="5:6">
      <c r="E12083" s="1"/>
      <c r="F12083" s="1"/>
    </row>
    <row r="12084" spans="5:6">
      <c r="E12084" s="1"/>
      <c r="F12084" s="1"/>
    </row>
    <row r="12085" spans="5:6">
      <c r="E12085" s="1"/>
      <c r="F12085" s="1"/>
    </row>
    <row r="12086" spans="5:6">
      <c r="E12086" s="1"/>
      <c r="F12086" s="1"/>
    </row>
    <row r="12087" spans="5:6">
      <c r="E12087" s="1"/>
      <c r="F12087" s="1"/>
    </row>
    <row r="12088" spans="5:6">
      <c r="E12088" s="1"/>
      <c r="F12088" s="1"/>
    </row>
    <row r="12089" spans="5:6">
      <c r="E12089" s="1"/>
      <c r="F12089" s="1"/>
    </row>
    <row r="12090" spans="5:6">
      <c r="E12090" s="1"/>
      <c r="F12090" s="1"/>
    </row>
    <row r="12091" spans="5:6">
      <c r="E12091" s="1"/>
      <c r="F12091" s="1"/>
    </row>
    <row r="12092" spans="5:6">
      <c r="E12092" s="1"/>
      <c r="F12092" s="1"/>
    </row>
    <row r="12093" spans="5:6">
      <c r="E12093" s="1"/>
      <c r="F12093" s="1"/>
    </row>
    <row r="12094" spans="5:6">
      <c r="E12094" s="1"/>
      <c r="F12094" s="1"/>
    </row>
    <row r="12095" spans="5:6">
      <c r="E12095" s="1"/>
      <c r="F12095" s="1"/>
    </row>
    <row r="12096" spans="5:6">
      <c r="E12096" s="1"/>
      <c r="F12096" s="1"/>
    </row>
    <row r="12097" spans="5:6">
      <c r="E12097" s="1"/>
      <c r="F12097" s="1"/>
    </row>
    <row r="12098" spans="5:6">
      <c r="E12098" s="1"/>
      <c r="F12098" s="1"/>
    </row>
    <row r="12099" spans="5:6">
      <c r="E12099" s="1"/>
      <c r="F12099" s="1"/>
    </row>
    <row r="12100" spans="5:6">
      <c r="E12100" s="1"/>
      <c r="F12100" s="1"/>
    </row>
    <row r="12101" spans="5:6">
      <c r="E12101" s="1"/>
      <c r="F12101" s="1"/>
    </row>
    <row r="12102" spans="5:6">
      <c r="E12102" s="1"/>
      <c r="F12102" s="1"/>
    </row>
    <row r="12103" spans="5:6">
      <c r="E12103" s="1"/>
      <c r="F12103" s="1"/>
    </row>
    <row r="12104" spans="5:6">
      <c r="E12104" s="1"/>
      <c r="F12104" s="1"/>
    </row>
    <row r="12105" spans="5:6">
      <c r="E12105" s="1"/>
      <c r="F12105" s="1"/>
    </row>
    <row r="12106" spans="5:6">
      <c r="E12106" s="1"/>
      <c r="F12106" s="1"/>
    </row>
    <row r="12107" spans="5:6">
      <c r="E12107" s="1"/>
      <c r="F12107" s="1"/>
    </row>
    <row r="12108" spans="5:6">
      <c r="E12108" s="1"/>
      <c r="F12108" s="1"/>
    </row>
    <row r="12109" spans="5:6">
      <c r="E12109" s="1"/>
      <c r="F12109" s="1"/>
    </row>
    <row r="12110" spans="5:6">
      <c r="E12110" s="1"/>
      <c r="F12110" s="1"/>
    </row>
    <row r="12111" spans="5:6">
      <c r="E12111" s="1"/>
      <c r="F12111" s="1"/>
    </row>
    <row r="12112" spans="5:6">
      <c r="E12112" s="1"/>
      <c r="F12112" s="1"/>
    </row>
    <row r="12113" spans="5:6">
      <c r="E12113" s="1"/>
      <c r="F12113" s="1"/>
    </row>
    <row r="12114" spans="5:6">
      <c r="E12114" s="1"/>
      <c r="F12114" s="1"/>
    </row>
    <row r="12115" spans="5:6">
      <c r="E12115" s="1"/>
      <c r="F12115" s="1"/>
    </row>
    <row r="12116" spans="5:6">
      <c r="E12116" s="1"/>
      <c r="F12116" s="1"/>
    </row>
    <row r="12117" spans="5:6">
      <c r="E12117" s="1"/>
      <c r="F12117" s="1"/>
    </row>
    <row r="12118" spans="5:6">
      <c r="E12118" s="1"/>
      <c r="F12118" s="1"/>
    </row>
    <row r="12119" spans="5:6">
      <c r="E12119" s="1"/>
      <c r="F12119" s="1"/>
    </row>
    <row r="12120" spans="5:6">
      <c r="E12120" s="1"/>
      <c r="F12120" s="1"/>
    </row>
    <row r="12121" spans="5:6">
      <c r="E12121" s="1"/>
      <c r="F12121" s="1"/>
    </row>
    <row r="12122" spans="5:6">
      <c r="E12122" s="1"/>
      <c r="F12122" s="1"/>
    </row>
    <row r="12123" spans="5:6">
      <c r="E12123" s="1"/>
      <c r="F12123" s="1"/>
    </row>
    <row r="12124" spans="5:6">
      <c r="E12124" s="1"/>
      <c r="F12124" s="1"/>
    </row>
    <row r="12125" spans="5:6">
      <c r="E12125" s="1"/>
      <c r="F12125" s="1"/>
    </row>
    <row r="12126" spans="5:6">
      <c r="E12126" s="1"/>
      <c r="F12126" s="1"/>
    </row>
    <row r="12127" spans="5:6">
      <c r="E12127" s="1"/>
      <c r="F12127" s="1"/>
    </row>
    <row r="12128" spans="5:6">
      <c r="E12128" s="1"/>
      <c r="F12128" s="1"/>
    </row>
    <row r="12129" spans="5:6">
      <c r="E12129" s="1"/>
      <c r="F12129" s="1"/>
    </row>
    <row r="12130" spans="5:6">
      <c r="E12130" s="1"/>
      <c r="F12130" s="1"/>
    </row>
    <row r="12131" spans="5:6">
      <c r="E12131" s="1"/>
      <c r="F12131" s="1"/>
    </row>
    <row r="12132" spans="5:6">
      <c r="E12132" s="1"/>
      <c r="F12132" s="1"/>
    </row>
    <row r="12133" spans="5:6">
      <c r="E12133" s="1"/>
      <c r="F12133" s="1"/>
    </row>
    <row r="12134" spans="5:6">
      <c r="E12134" s="1"/>
      <c r="F12134" s="1"/>
    </row>
    <row r="12135" spans="5:6">
      <c r="E12135" s="1"/>
      <c r="F12135" s="1"/>
    </row>
    <row r="12136" spans="5:6">
      <c r="E12136" s="1"/>
      <c r="F12136" s="1"/>
    </row>
    <row r="12137" spans="5:6">
      <c r="E12137" s="1"/>
      <c r="F12137" s="1"/>
    </row>
    <row r="12138" spans="5:6">
      <c r="E12138" s="1"/>
      <c r="F12138" s="1"/>
    </row>
    <row r="12139" spans="5:6">
      <c r="E12139" s="1"/>
      <c r="F12139" s="1"/>
    </row>
    <row r="12140" spans="5:6">
      <c r="E12140" s="1"/>
      <c r="F12140" s="1"/>
    </row>
    <row r="12141" spans="5:6">
      <c r="E12141" s="1"/>
      <c r="F12141" s="1"/>
    </row>
    <row r="12142" spans="5:6">
      <c r="E12142" s="1"/>
      <c r="F12142" s="1"/>
    </row>
    <row r="12143" spans="5:6">
      <c r="E12143" s="1"/>
      <c r="F12143" s="1"/>
    </row>
    <row r="12144" spans="5:6">
      <c r="E12144" s="1"/>
      <c r="F12144" s="1"/>
    </row>
    <row r="12145" spans="5:6">
      <c r="E12145" s="1"/>
      <c r="F12145" s="1"/>
    </row>
    <row r="12146" spans="5:6">
      <c r="E12146" s="1"/>
      <c r="F12146" s="1"/>
    </row>
    <row r="12147" spans="5:6">
      <c r="E12147" s="1"/>
      <c r="F12147" s="1"/>
    </row>
    <row r="12148" spans="5:6">
      <c r="E12148" s="1"/>
      <c r="F12148" s="1"/>
    </row>
    <row r="12149" spans="5:6">
      <c r="E12149" s="1"/>
      <c r="F12149" s="1"/>
    </row>
    <row r="12150" spans="5:6">
      <c r="E12150" s="1"/>
      <c r="F12150" s="1"/>
    </row>
    <row r="12151" spans="5:6">
      <c r="E12151" s="1"/>
      <c r="F12151" s="1"/>
    </row>
    <row r="12152" spans="5:6">
      <c r="E12152" s="1"/>
      <c r="F12152" s="1"/>
    </row>
    <row r="12153" spans="5:6">
      <c r="E12153" s="1"/>
      <c r="F12153" s="1"/>
    </row>
    <row r="12154" spans="5:6">
      <c r="E12154" s="1"/>
      <c r="F12154" s="1"/>
    </row>
    <row r="12155" spans="5:6">
      <c r="E12155" s="1"/>
      <c r="F12155" s="1"/>
    </row>
    <row r="12156" spans="5:6">
      <c r="E12156" s="1"/>
      <c r="F12156" s="1"/>
    </row>
    <row r="12157" spans="5:6">
      <c r="E12157" s="1"/>
      <c r="F12157" s="1"/>
    </row>
    <row r="12158" spans="5:6">
      <c r="E12158" s="1"/>
      <c r="F12158" s="1"/>
    </row>
    <row r="12159" spans="5:6">
      <c r="E12159" s="1"/>
      <c r="F12159" s="1"/>
    </row>
    <row r="12160" spans="5:6">
      <c r="E12160" s="1"/>
      <c r="F12160" s="1"/>
    </row>
    <row r="12161" spans="5:6">
      <c r="E12161" s="1"/>
      <c r="F12161" s="1"/>
    </row>
    <row r="12162" spans="5:6">
      <c r="E12162" s="1"/>
      <c r="F12162" s="1"/>
    </row>
    <row r="12163" spans="5:6">
      <c r="E12163" s="1"/>
      <c r="F12163" s="1"/>
    </row>
    <row r="12164" spans="5:6">
      <c r="E12164" s="1"/>
      <c r="F12164" s="1"/>
    </row>
    <row r="12165" spans="5:6">
      <c r="E12165" s="1"/>
      <c r="F12165" s="1"/>
    </row>
    <row r="12166" spans="5:6">
      <c r="E12166" s="1"/>
      <c r="F12166" s="1"/>
    </row>
    <row r="12167" spans="5:6">
      <c r="E12167" s="1"/>
      <c r="F12167" s="1"/>
    </row>
    <row r="12168" spans="5:6">
      <c r="E12168" s="1"/>
      <c r="F12168" s="1"/>
    </row>
    <row r="12169" spans="5:6">
      <c r="E12169" s="1"/>
      <c r="F12169" s="1"/>
    </row>
    <row r="12170" spans="5:6">
      <c r="E12170" s="1"/>
      <c r="F12170" s="1"/>
    </row>
    <row r="12171" spans="5:6">
      <c r="E12171" s="1"/>
      <c r="F12171" s="1"/>
    </row>
    <row r="12172" spans="5:6">
      <c r="E12172" s="1"/>
      <c r="F12172" s="1"/>
    </row>
    <row r="12173" spans="5:6">
      <c r="E12173" s="1"/>
      <c r="F12173" s="1"/>
    </row>
    <row r="12174" spans="5:6">
      <c r="E12174" s="1"/>
      <c r="F12174" s="1"/>
    </row>
    <row r="12175" spans="5:6">
      <c r="E12175" s="1"/>
      <c r="F12175" s="1"/>
    </row>
    <row r="12176" spans="5:6">
      <c r="E12176" s="1"/>
      <c r="F12176" s="1"/>
    </row>
    <row r="12177" spans="5:6">
      <c r="E12177" s="1"/>
      <c r="F12177" s="1"/>
    </row>
    <row r="12178" spans="5:6">
      <c r="E12178" s="1"/>
      <c r="F12178" s="1"/>
    </row>
    <row r="12179" spans="5:6">
      <c r="E12179" s="1"/>
      <c r="F12179" s="1"/>
    </row>
    <row r="12180" spans="5:6">
      <c r="E12180" s="1"/>
      <c r="F12180" s="1"/>
    </row>
    <row r="12181" spans="5:6">
      <c r="E12181" s="1"/>
      <c r="F12181" s="1"/>
    </row>
    <row r="12182" spans="5:6">
      <c r="E12182" s="1"/>
      <c r="F12182" s="1"/>
    </row>
    <row r="12183" spans="5:6">
      <c r="E12183" s="1"/>
      <c r="F12183" s="1"/>
    </row>
    <row r="12184" spans="5:6">
      <c r="E12184" s="1"/>
      <c r="F12184" s="1"/>
    </row>
    <row r="12185" spans="5:6">
      <c r="E12185" s="1"/>
      <c r="F12185" s="1"/>
    </row>
    <row r="12186" spans="5:6">
      <c r="E12186" s="1"/>
      <c r="F12186" s="1"/>
    </row>
    <row r="12187" spans="5:6">
      <c r="E12187" s="1"/>
      <c r="F12187" s="1"/>
    </row>
    <row r="12188" spans="5:6">
      <c r="E12188" s="1"/>
      <c r="F12188" s="1"/>
    </row>
    <row r="12189" spans="5:6">
      <c r="E12189" s="1"/>
      <c r="F12189" s="1"/>
    </row>
    <row r="12190" spans="5:6">
      <c r="E12190" s="1"/>
      <c r="F12190" s="1"/>
    </row>
    <row r="12191" spans="5:6">
      <c r="E12191" s="1"/>
      <c r="F12191" s="1"/>
    </row>
    <row r="12192" spans="5:6">
      <c r="E12192" s="1"/>
      <c r="F12192" s="1"/>
    </row>
    <row r="12193" spans="5:6">
      <c r="E12193" s="1"/>
      <c r="F12193" s="1"/>
    </row>
    <row r="12194" spans="5:6">
      <c r="E12194" s="1"/>
      <c r="F12194" s="1"/>
    </row>
    <row r="12195" spans="5:6">
      <c r="E12195" s="1"/>
      <c r="F12195" s="1"/>
    </row>
    <row r="12196" spans="5:6">
      <c r="E12196" s="1"/>
      <c r="F12196" s="1"/>
    </row>
    <row r="12197" spans="5:6">
      <c r="E12197" s="1"/>
      <c r="F12197" s="1"/>
    </row>
    <row r="12198" spans="5:6">
      <c r="E12198" s="1"/>
      <c r="F12198" s="1"/>
    </row>
    <row r="12199" spans="5:6">
      <c r="E12199" s="1"/>
      <c r="F12199" s="1"/>
    </row>
    <row r="12200" spans="5:6">
      <c r="E12200" s="1"/>
      <c r="F12200" s="1"/>
    </row>
    <row r="12201" spans="5:6">
      <c r="E12201" s="1"/>
      <c r="F12201" s="1"/>
    </row>
    <row r="12202" spans="5:6">
      <c r="E12202" s="1"/>
      <c r="F12202" s="1"/>
    </row>
    <row r="12203" spans="5:6">
      <c r="E12203" s="1"/>
      <c r="F12203" s="1"/>
    </row>
    <row r="12204" spans="5:6">
      <c r="E12204" s="1"/>
      <c r="F12204" s="1"/>
    </row>
    <row r="12205" spans="5:6">
      <c r="E12205" s="1"/>
      <c r="F12205" s="1"/>
    </row>
    <row r="12206" spans="5:6">
      <c r="E12206" s="1"/>
      <c r="F12206" s="1"/>
    </row>
    <row r="12207" spans="5:6">
      <c r="E12207" s="1"/>
      <c r="F12207" s="1"/>
    </row>
    <row r="12208" spans="5:6">
      <c r="E12208" s="1"/>
      <c r="F12208" s="1"/>
    </row>
    <row r="12209" spans="5:6">
      <c r="E12209" s="1"/>
      <c r="F12209" s="1"/>
    </row>
    <row r="12210" spans="5:6">
      <c r="E12210" s="1"/>
      <c r="F12210" s="1"/>
    </row>
    <row r="12211" spans="5:6">
      <c r="E12211" s="1"/>
      <c r="F12211" s="1"/>
    </row>
    <row r="12212" spans="5:6">
      <c r="E12212" s="1"/>
      <c r="F12212" s="1"/>
    </row>
    <row r="12213" spans="5:6">
      <c r="E12213" s="1"/>
      <c r="F12213" s="1"/>
    </row>
    <row r="12214" spans="5:6">
      <c r="E12214" s="1"/>
      <c r="F12214" s="1"/>
    </row>
    <row r="12215" spans="5:6">
      <c r="E12215" s="1"/>
      <c r="F12215" s="1"/>
    </row>
    <row r="12216" spans="5:6">
      <c r="E12216" s="1"/>
      <c r="F12216" s="1"/>
    </row>
    <row r="12217" spans="5:6">
      <c r="E12217" s="1"/>
      <c r="F12217" s="1"/>
    </row>
    <row r="12218" spans="5:6">
      <c r="E12218" s="1"/>
      <c r="F12218" s="1"/>
    </row>
    <row r="12219" spans="5:6">
      <c r="E12219" s="1"/>
      <c r="F12219" s="1"/>
    </row>
    <row r="12220" spans="5:6">
      <c r="E12220" s="1"/>
      <c r="F12220" s="1"/>
    </row>
    <row r="12221" spans="5:6">
      <c r="E12221" s="1"/>
      <c r="F12221" s="1"/>
    </row>
    <row r="12222" spans="5:6">
      <c r="E12222" s="1"/>
      <c r="F12222" s="1"/>
    </row>
    <row r="12223" spans="5:6">
      <c r="E12223" s="1"/>
      <c r="F12223" s="1"/>
    </row>
    <row r="12224" spans="5:6">
      <c r="E12224" s="1"/>
      <c r="F12224" s="1"/>
    </row>
    <row r="12225" spans="5:6">
      <c r="E12225" s="1"/>
      <c r="F12225" s="1"/>
    </row>
    <row r="12226" spans="5:6">
      <c r="E12226" s="1"/>
      <c r="F12226" s="1"/>
    </row>
    <row r="12227" spans="5:6">
      <c r="E12227" s="1"/>
      <c r="F12227" s="1"/>
    </row>
    <row r="12228" spans="5:6">
      <c r="E12228" s="1"/>
      <c r="F12228" s="1"/>
    </row>
    <row r="12229" spans="5:6">
      <c r="E12229" s="1"/>
      <c r="F12229" s="1"/>
    </row>
    <row r="12230" spans="5:6">
      <c r="E12230" s="1"/>
      <c r="F12230" s="1"/>
    </row>
    <row r="12231" spans="5:6">
      <c r="E12231" s="1"/>
      <c r="F12231" s="1"/>
    </row>
    <row r="12232" spans="5:6">
      <c r="E12232" s="1"/>
      <c r="F12232" s="1"/>
    </row>
    <row r="12233" spans="5:6">
      <c r="E12233" s="1"/>
      <c r="F12233" s="1"/>
    </row>
    <row r="12234" spans="5:6">
      <c r="E12234" s="1"/>
      <c r="F12234" s="1"/>
    </row>
    <row r="12235" spans="5:6">
      <c r="E12235" s="1"/>
      <c r="F12235" s="1"/>
    </row>
    <row r="12236" spans="5:6">
      <c r="E12236" s="1"/>
      <c r="F12236" s="1"/>
    </row>
    <row r="12237" spans="5:6">
      <c r="E12237" s="1"/>
      <c r="F12237" s="1"/>
    </row>
    <row r="12238" spans="5:6">
      <c r="E12238" s="1"/>
      <c r="F12238" s="1"/>
    </row>
    <row r="12239" spans="5:6">
      <c r="E12239" s="1"/>
      <c r="F12239" s="1"/>
    </row>
    <row r="12240" spans="5:6">
      <c r="E12240" s="1"/>
      <c r="F12240" s="1"/>
    </row>
    <row r="12241" spans="5:6">
      <c r="E12241" s="1"/>
      <c r="F12241" s="1"/>
    </row>
    <row r="12242" spans="5:6">
      <c r="E12242" s="1"/>
      <c r="F12242" s="1"/>
    </row>
    <row r="12243" spans="5:6">
      <c r="E12243" s="1"/>
      <c r="F12243" s="1"/>
    </row>
    <row r="12244" spans="5:6">
      <c r="E12244" s="1"/>
      <c r="F12244" s="1"/>
    </row>
    <row r="12245" spans="5:6">
      <c r="E12245" s="1"/>
      <c r="F12245" s="1"/>
    </row>
    <row r="12246" spans="5:6">
      <c r="E12246" s="1"/>
      <c r="F12246" s="1"/>
    </row>
    <row r="12247" spans="5:6">
      <c r="E12247" s="1"/>
      <c r="F12247" s="1"/>
    </row>
    <row r="12248" spans="5:6">
      <c r="E12248" s="1"/>
      <c r="F12248" s="1"/>
    </row>
    <row r="12249" spans="5:6">
      <c r="E12249" s="1"/>
      <c r="F12249" s="1"/>
    </row>
    <row r="12250" spans="5:6">
      <c r="E12250" s="1"/>
      <c r="F12250" s="1"/>
    </row>
    <row r="12251" spans="5:6">
      <c r="E12251" s="1"/>
      <c r="F12251" s="1"/>
    </row>
    <row r="12252" spans="5:6">
      <c r="E12252" s="1"/>
      <c r="F12252" s="1"/>
    </row>
    <row r="12253" spans="5:6">
      <c r="E12253" s="1"/>
      <c r="F12253" s="1"/>
    </row>
    <row r="12254" spans="5:6">
      <c r="E12254" s="1"/>
      <c r="F12254" s="1"/>
    </row>
    <row r="12255" spans="5:6">
      <c r="E12255" s="1"/>
      <c r="F12255" s="1"/>
    </row>
    <row r="12256" spans="5:6">
      <c r="E12256" s="1"/>
      <c r="F12256" s="1"/>
    </row>
    <row r="12257" spans="5:6">
      <c r="E12257" s="1"/>
      <c r="F12257" s="1"/>
    </row>
    <row r="12258" spans="5:6">
      <c r="E12258" s="1"/>
      <c r="F12258" s="1"/>
    </row>
    <row r="12259" spans="5:6">
      <c r="E12259" s="1"/>
      <c r="F12259" s="1"/>
    </row>
    <row r="12260" spans="5:6">
      <c r="E12260" s="1"/>
      <c r="F12260" s="1"/>
    </row>
    <row r="12261" spans="5:6">
      <c r="E12261" s="1"/>
      <c r="F12261" s="1"/>
    </row>
    <row r="12262" spans="5:6">
      <c r="E12262" s="1"/>
      <c r="F12262" s="1"/>
    </row>
    <row r="12263" spans="5:6">
      <c r="E12263" s="1"/>
      <c r="F12263" s="1"/>
    </row>
    <row r="12264" spans="5:6">
      <c r="E12264" s="1"/>
      <c r="F12264" s="1"/>
    </row>
    <row r="12265" spans="5:6">
      <c r="E12265" s="1"/>
      <c r="F12265" s="1"/>
    </row>
    <row r="12266" spans="5:6">
      <c r="E12266" s="1"/>
      <c r="F12266" s="1"/>
    </row>
    <row r="12267" spans="5:6">
      <c r="E12267" s="1"/>
      <c r="F12267" s="1"/>
    </row>
    <row r="12268" spans="5:6">
      <c r="E12268" s="1"/>
      <c r="F12268" s="1"/>
    </row>
    <row r="12269" spans="5:6">
      <c r="E12269" s="1"/>
      <c r="F12269" s="1"/>
    </row>
    <row r="12270" spans="5:6">
      <c r="E12270" s="1"/>
      <c r="F12270" s="1"/>
    </row>
    <row r="12271" spans="5:6">
      <c r="E12271" s="1"/>
      <c r="F12271" s="1"/>
    </row>
    <row r="12272" spans="5:6">
      <c r="E12272" s="1"/>
      <c r="F12272" s="1"/>
    </row>
    <row r="12273" spans="5:6">
      <c r="E12273" s="1"/>
      <c r="F12273" s="1"/>
    </row>
    <row r="12274" spans="5:6">
      <c r="E12274" s="1"/>
      <c r="F12274" s="1"/>
    </row>
    <row r="12275" spans="5:6">
      <c r="E12275" s="1"/>
      <c r="F12275" s="1"/>
    </row>
    <row r="12276" spans="5:6">
      <c r="E12276" s="1"/>
      <c r="F12276" s="1"/>
    </row>
    <row r="12277" spans="5:6">
      <c r="E12277" s="1"/>
      <c r="F12277" s="1"/>
    </row>
    <row r="12278" spans="5:6">
      <c r="E12278" s="1"/>
      <c r="F12278" s="1"/>
    </row>
    <row r="12279" spans="5:6">
      <c r="E12279" s="1"/>
      <c r="F12279" s="1"/>
    </row>
    <row r="12280" spans="5:6">
      <c r="E12280" s="1"/>
      <c r="F12280" s="1"/>
    </row>
    <row r="12281" spans="5:6">
      <c r="E12281" s="1"/>
      <c r="F12281" s="1"/>
    </row>
    <row r="12282" spans="5:6">
      <c r="E12282" s="1"/>
      <c r="F12282" s="1"/>
    </row>
    <row r="12283" spans="5:6">
      <c r="E12283" s="1"/>
      <c r="F12283" s="1"/>
    </row>
    <row r="12284" spans="5:6">
      <c r="E12284" s="1"/>
      <c r="F12284" s="1"/>
    </row>
    <row r="12285" spans="5:6">
      <c r="E12285" s="1"/>
      <c r="F12285" s="1"/>
    </row>
    <row r="12286" spans="5:6">
      <c r="E12286" s="1"/>
      <c r="F12286" s="1"/>
    </row>
    <row r="12287" spans="5:6">
      <c r="E12287" s="1"/>
      <c r="F12287" s="1"/>
    </row>
    <row r="12288" spans="5:6">
      <c r="E12288" s="1"/>
      <c r="F12288" s="1"/>
    </row>
    <row r="12289" spans="5:6">
      <c r="E12289" s="1"/>
      <c r="F12289" s="1"/>
    </row>
    <row r="12290" spans="5:6">
      <c r="E12290" s="1"/>
      <c r="F12290" s="1"/>
    </row>
    <row r="12291" spans="5:6">
      <c r="E12291" s="1"/>
      <c r="F12291" s="1"/>
    </row>
    <row r="12292" spans="5:6">
      <c r="E12292" s="1"/>
      <c r="F12292" s="1"/>
    </row>
    <row r="12293" spans="5:6">
      <c r="E12293" s="1"/>
      <c r="F12293" s="1"/>
    </row>
    <row r="12294" spans="5:6">
      <c r="E12294" s="1"/>
      <c r="F12294" s="1"/>
    </row>
    <row r="12295" spans="5:6">
      <c r="E12295" s="1"/>
      <c r="F12295" s="1"/>
    </row>
    <row r="12296" spans="5:6">
      <c r="E12296" s="1"/>
      <c r="F12296" s="1"/>
    </row>
    <row r="12297" spans="5:6">
      <c r="E12297" s="1"/>
      <c r="F12297" s="1"/>
    </row>
    <row r="12298" spans="5:6">
      <c r="E12298" s="1"/>
      <c r="F12298" s="1"/>
    </row>
    <row r="12299" spans="5:6">
      <c r="E12299" s="1"/>
      <c r="F12299" s="1"/>
    </row>
    <row r="12300" spans="5:6">
      <c r="E12300" s="1"/>
      <c r="F12300" s="1"/>
    </row>
    <row r="12301" spans="5:6">
      <c r="E12301" s="1"/>
      <c r="F12301" s="1"/>
    </row>
    <row r="12302" spans="5:6">
      <c r="E12302" s="1"/>
      <c r="F12302" s="1"/>
    </row>
    <row r="12303" spans="5:6">
      <c r="E12303" s="1"/>
      <c r="F12303" s="1"/>
    </row>
    <row r="12304" spans="5:6">
      <c r="E12304" s="1"/>
      <c r="F12304" s="1"/>
    </row>
    <row r="12305" spans="5:6">
      <c r="E12305" s="1"/>
      <c r="F12305" s="1"/>
    </row>
    <row r="12306" spans="5:6">
      <c r="E12306" s="1"/>
      <c r="F12306" s="1"/>
    </row>
    <row r="12307" spans="5:6">
      <c r="E12307" s="1"/>
      <c r="F12307" s="1"/>
    </row>
    <row r="12308" spans="5:6">
      <c r="E12308" s="1"/>
      <c r="F12308" s="1"/>
    </row>
    <row r="12309" spans="5:6">
      <c r="E12309" s="1"/>
      <c r="F12309" s="1"/>
    </row>
    <row r="12310" spans="5:6">
      <c r="E12310" s="1"/>
      <c r="F12310" s="1"/>
    </row>
    <row r="12311" spans="5:6">
      <c r="E12311" s="1"/>
      <c r="F12311" s="1"/>
    </row>
    <row r="12312" spans="5:6">
      <c r="E12312" s="1"/>
      <c r="F12312" s="1"/>
    </row>
    <row r="12313" spans="5:6">
      <c r="E12313" s="1"/>
      <c r="F12313" s="1"/>
    </row>
    <row r="12314" spans="5:6">
      <c r="E12314" s="1"/>
      <c r="F12314" s="1"/>
    </row>
    <row r="12315" spans="5:6">
      <c r="E12315" s="1"/>
      <c r="F12315" s="1"/>
    </row>
    <row r="12316" spans="5:6">
      <c r="E12316" s="1"/>
      <c r="F12316" s="1"/>
    </row>
    <row r="12317" spans="5:6">
      <c r="E12317" s="1"/>
      <c r="F12317" s="1"/>
    </row>
    <row r="12318" spans="5:6">
      <c r="E12318" s="1"/>
      <c r="F12318" s="1"/>
    </row>
    <row r="12319" spans="5:6">
      <c r="E12319" s="1"/>
      <c r="F12319" s="1"/>
    </row>
    <row r="12320" spans="5:6">
      <c r="E12320" s="1"/>
      <c r="F12320" s="1"/>
    </row>
    <row r="12321" spans="5:6">
      <c r="E12321" s="1"/>
      <c r="F12321" s="1"/>
    </row>
    <row r="12322" spans="5:6">
      <c r="E12322" s="1"/>
      <c r="F12322" s="1"/>
    </row>
    <row r="12323" spans="5:6">
      <c r="E12323" s="1"/>
      <c r="F12323" s="1"/>
    </row>
    <row r="12324" spans="5:6">
      <c r="E12324" s="1"/>
      <c r="F12324" s="1"/>
    </row>
    <row r="12325" spans="5:6">
      <c r="E12325" s="1"/>
      <c r="F12325" s="1"/>
    </row>
    <row r="12326" spans="5:6">
      <c r="E12326" s="1"/>
      <c r="F12326" s="1"/>
    </row>
    <row r="12327" spans="5:6">
      <c r="E12327" s="1"/>
      <c r="F12327" s="1"/>
    </row>
    <row r="12328" spans="5:6">
      <c r="E12328" s="1"/>
      <c r="F12328" s="1"/>
    </row>
    <row r="12329" spans="5:6">
      <c r="E12329" s="1"/>
      <c r="F12329" s="1"/>
    </row>
    <row r="12330" spans="5:6">
      <c r="E12330" s="1"/>
      <c r="F12330" s="1"/>
    </row>
    <row r="12331" spans="5:6">
      <c r="E12331" s="1"/>
      <c r="F12331" s="1"/>
    </row>
    <row r="12332" spans="5:6">
      <c r="E12332" s="1"/>
      <c r="F12332" s="1"/>
    </row>
    <row r="12333" spans="5:6">
      <c r="E12333" s="1"/>
      <c r="F12333" s="1"/>
    </row>
    <row r="12334" spans="5:6">
      <c r="E12334" s="1"/>
      <c r="F12334" s="1"/>
    </row>
    <row r="12335" spans="5:6">
      <c r="E12335" s="1"/>
      <c r="F12335" s="1"/>
    </row>
    <row r="12336" spans="5:6">
      <c r="E12336" s="1"/>
      <c r="F12336" s="1"/>
    </row>
    <row r="12337" spans="5:6">
      <c r="E12337" s="1"/>
      <c r="F12337" s="1"/>
    </row>
    <row r="12338" spans="5:6">
      <c r="E12338" s="1"/>
      <c r="F12338" s="1"/>
    </row>
    <row r="12339" spans="5:6">
      <c r="E12339" s="1"/>
      <c r="F12339" s="1"/>
    </row>
    <row r="12340" spans="5:6">
      <c r="E12340" s="1"/>
      <c r="F12340" s="1"/>
    </row>
    <row r="12341" spans="5:6">
      <c r="E12341" s="1"/>
      <c r="F12341" s="1"/>
    </row>
    <row r="12342" spans="5:6">
      <c r="E12342" s="1"/>
      <c r="F12342" s="1"/>
    </row>
    <row r="12343" spans="5:6">
      <c r="E12343" s="1"/>
      <c r="F12343" s="1"/>
    </row>
    <row r="12344" spans="5:6">
      <c r="E12344" s="1"/>
      <c r="F12344" s="1"/>
    </row>
    <row r="12345" spans="5:6">
      <c r="E12345" s="1"/>
      <c r="F12345" s="1"/>
    </row>
    <row r="12346" spans="5:6">
      <c r="E12346" s="1"/>
      <c r="F12346" s="1"/>
    </row>
    <row r="12347" spans="5:6">
      <c r="E12347" s="1"/>
      <c r="F12347" s="1"/>
    </row>
    <row r="12348" spans="5:6">
      <c r="E12348" s="1"/>
      <c r="F12348" s="1"/>
    </row>
    <row r="12349" spans="5:6">
      <c r="E12349" s="1"/>
      <c r="F12349" s="1"/>
    </row>
    <row r="12350" spans="5:6">
      <c r="E12350" s="1"/>
      <c r="F12350" s="1"/>
    </row>
    <row r="12351" spans="5:6">
      <c r="E12351" s="1"/>
      <c r="F12351" s="1"/>
    </row>
    <row r="12352" spans="5:6">
      <c r="E12352" s="1"/>
      <c r="F12352" s="1"/>
    </row>
    <row r="12353" spans="5:6">
      <c r="E12353" s="1"/>
      <c r="F12353" s="1"/>
    </row>
    <row r="12354" spans="5:6">
      <c r="E12354" s="1"/>
      <c r="F12354" s="1"/>
    </row>
    <row r="12355" spans="5:6">
      <c r="E12355" s="1"/>
      <c r="F12355" s="1"/>
    </row>
    <row r="12356" spans="5:6">
      <c r="E12356" s="1"/>
      <c r="F12356" s="1"/>
    </row>
    <row r="12357" spans="5:6">
      <c r="E12357" s="1"/>
      <c r="F12357" s="1"/>
    </row>
    <row r="12358" spans="5:6">
      <c r="E12358" s="1"/>
      <c r="F12358" s="1"/>
    </row>
    <row r="12359" spans="5:6">
      <c r="E12359" s="1"/>
      <c r="F12359" s="1"/>
    </row>
    <row r="12360" spans="5:6">
      <c r="E12360" s="1"/>
      <c r="F12360" s="1"/>
    </row>
    <row r="12361" spans="5:6">
      <c r="E12361" s="1"/>
      <c r="F12361" s="1"/>
    </row>
    <row r="12362" spans="5:6">
      <c r="E12362" s="1"/>
      <c r="F12362" s="1"/>
    </row>
    <row r="12363" spans="5:6">
      <c r="E12363" s="1"/>
      <c r="F12363" s="1"/>
    </row>
    <row r="12364" spans="5:6">
      <c r="E12364" s="1"/>
      <c r="F12364" s="1"/>
    </row>
    <row r="12365" spans="5:6">
      <c r="E12365" s="1"/>
      <c r="F12365" s="1"/>
    </row>
    <row r="12366" spans="5:6">
      <c r="E12366" s="1"/>
      <c r="F12366" s="1"/>
    </row>
    <row r="12367" spans="5:6">
      <c r="E12367" s="1"/>
      <c r="F12367" s="1"/>
    </row>
    <row r="12368" spans="5:6">
      <c r="E12368" s="1"/>
      <c r="F12368" s="1"/>
    </row>
    <row r="12369" spans="5:6">
      <c r="E12369" s="1"/>
      <c r="F12369" s="1"/>
    </row>
    <row r="12370" spans="5:6">
      <c r="E12370" s="1"/>
      <c r="F12370" s="1"/>
    </row>
    <row r="12371" spans="5:6">
      <c r="E12371" s="1"/>
      <c r="F12371" s="1"/>
    </row>
    <row r="12372" spans="5:6">
      <c r="E12372" s="1"/>
      <c r="F12372" s="1"/>
    </row>
    <row r="12373" spans="5:6">
      <c r="E12373" s="1"/>
      <c r="F12373" s="1"/>
    </row>
    <row r="12374" spans="5:6">
      <c r="E12374" s="1"/>
      <c r="F12374" s="1"/>
    </row>
    <row r="12375" spans="5:6">
      <c r="E12375" s="1"/>
      <c r="F12375" s="1"/>
    </row>
    <row r="12376" spans="5:6">
      <c r="E12376" s="1"/>
      <c r="F12376" s="1"/>
    </row>
    <row r="12377" spans="5:6">
      <c r="E12377" s="1"/>
      <c r="F12377" s="1"/>
    </row>
    <row r="12378" spans="5:6">
      <c r="E12378" s="1"/>
      <c r="F12378" s="1"/>
    </row>
    <row r="12379" spans="5:6">
      <c r="E12379" s="1"/>
      <c r="F12379" s="1"/>
    </row>
    <row r="12380" spans="5:6">
      <c r="E12380" s="1"/>
      <c r="F12380" s="1"/>
    </row>
    <row r="12381" spans="5:6">
      <c r="E12381" s="1"/>
      <c r="F12381" s="1"/>
    </row>
    <row r="12382" spans="5:6">
      <c r="E12382" s="1"/>
      <c r="F12382" s="1"/>
    </row>
    <row r="12383" spans="5:6">
      <c r="E12383" s="1"/>
      <c r="F12383" s="1"/>
    </row>
    <row r="12384" spans="5:6">
      <c r="E12384" s="1"/>
      <c r="F12384" s="1"/>
    </row>
    <row r="12385" spans="5:6">
      <c r="E12385" s="1"/>
      <c r="F12385" s="1"/>
    </row>
    <row r="12386" spans="5:6">
      <c r="E12386" s="1"/>
      <c r="F12386" s="1"/>
    </row>
    <row r="12387" spans="5:6">
      <c r="E12387" s="1"/>
      <c r="F12387" s="1"/>
    </row>
    <row r="12388" spans="5:6">
      <c r="E12388" s="1"/>
      <c r="F12388" s="1"/>
    </row>
    <row r="12389" spans="5:6">
      <c r="E12389" s="1"/>
      <c r="F12389" s="1"/>
    </row>
    <row r="12390" spans="5:6">
      <c r="E12390" s="1"/>
      <c r="F12390" s="1"/>
    </row>
    <row r="12391" spans="5:6">
      <c r="E12391" s="1"/>
      <c r="F12391" s="1"/>
    </row>
    <row r="12392" spans="5:6">
      <c r="E12392" s="1"/>
      <c r="F12392" s="1"/>
    </row>
    <row r="12393" spans="5:6">
      <c r="E12393" s="1"/>
      <c r="F12393" s="1"/>
    </row>
    <row r="12394" spans="5:6">
      <c r="E12394" s="1"/>
      <c r="F12394" s="1"/>
    </row>
    <row r="12395" spans="5:6">
      <c r="E12395" s="1"/>
      <c r="F12395" s="1"/>
    </row>
    <row r="12396" spans="5:6">
      <c r="E12396" s="1"/>
      <c r="F12396" s="1"/>
    </row>
    <row r="12397" spans="5:6">
      <c r="E12397" s="1"/>
      <c r="F12397" s="1"/>
    </row>
    <row r="12398" spans="5:6">
      <c r="E12398" s="1"/>
      <c r="F12398" s="1"/>
    </row>
    <row r="12399" spans="5:6">
      <c r="E12399" s="1"/>
      <c r="F12399" s="1"/>
    </row>
    <row r="12400" spans="5:6">
      <c r="E12400" s="1"/>
      <c r="F12400" s="1"/>
    </row>
    <row r="12401" spans="5:6">
      <c r="E12401" s="1"/>
      <c r="F12401" s="1"/>
    </row>
    <row r="12402" spans="5:6">
      <c r="E12402" s="1"/>
      <c r="F12402" s="1"/>
    </row>
    <row r="12403" spans="5:6">
      <c r="E12403" s="1"/>
      <c r="F12403" s="1"/>
    </row>
    <row r="12404" spans="5:6">
      <c r="E12404" s="1"/>
      <c r="F12404" s="1"/>
    </row>
    <row r="12405" spans="5:6">
      <c r="E12405" s="1"/>
      <c r="F12405" s="1"/>
    </row>
    <row r="12406" spans="5:6">
      <c r="E12406" s="1"/>
      <c r="F12406" s="1"/>
    </row>
    <row r="12407" spans="5:6">
      <c r="E12407" s="1"/>
      <c r="F12407" s="1"/>
    </row>
    <row r="12408" spans="5:6">
      <c r="E12408" s="1"/>
      <c r="F12408" s="1"/>
    </row>
    <row r="12409" spans="5:6">
      <c r="E12409" s="1"/>
      <c r="F12409" s="1"/>
    </row>
    <row r="12410" spans="5:6">
      <c r="E12410" s="1"/>
      <c r="F12410" s="1"/>
    </row>
    <row r="12411" spans="5:6">
      <c r="E12411" s="1"/>
      <c r="F12411" s="1"/>
    </row>
    <row r="12412" spans="5:6">
      <c r="E12412" s="1"/>
      <c r="F12412" s="1"/>
    </row>
    <row r="12413" spans="5:6">
      <c r="E12413" s="1"/>
      <c r="F12413" s="1"/>
    </row>
    <row r="12414" spans="5:6">
      <c r="E12414" s="1"/>
      <c r="F12414" s="1"/>
    </row>
    <row r="12415" spans="5:6">
      <c r="E12415" s="1"/>
      <c r="F12415" s="1"/>
    </row>
    <row r="12416" spans="5:6">
      <c r="E12416" s="1"/>
      <c r="F12416" s="1"/>
    </row>
    <row r="12417" spans="5:6">
      <c r="E12417" s="1"/>
      <c r="F12417" s="1"/>
    </row>
    <row r="12418" spans="5:6">
      <c r="E12418" s="1"/>
      <c r="F12418" s="1"/>
    </row>
    <row r="12419" spans="5:6">
      <c r="E12419" s="1"/>
      <c r="F12419" s="1"/>
    </row>
    <row r="12420" spans="5:6">
      <c r="E12420" s="1"/>
      <c r="F12420" s="1"/>
    </row>
    <row r="12421" spans="5:6">
      <c r="E12421" s="1"/>
      <c r="F12421" s="1"/>
    </row>
    <row r="12422" spans="5:6">
      <c r="E12422" s="1"/>
      <c r="F12422" s="1"/>
    </row>
    <row r="12423" spans="5:6">
      <c r="E12423" s="1"/>
      <c r="F12423" s="1"/>
    </row>
    <row r="12424" spans="5:6">
      <c r="E12424" s="1"/>
      <c r="F12424" s="1"/>
    </row>
    <row r="12425" spans="5:6">
      <c r="E12425" s="1"/>
      <c r="F12425" s="1"/>
    </row>
    <row r="12426" spans="5:6">
      <c r="E12426" s="1"/>
      <c r="F12426" s="1"/>
    </row>
    <row r="12427" spans="5:6">
      <c r="E12427" s="1"/>
      <c r="F12427" s="1"/>
    </row>
    <row r="12428" spans="5:6">
      <c r="E12428" s="1"/>
      <c r="F12428" s="1"/>
    </row>
    <row r="12429" spans="5:6">
      <c r="E12429" s="1"/>
      <c r="F12429" s="1"/>
    </row>
    <row r="12430" spans="5:6">
      <c r="E12430" s="1"/>
      <c r="F12430" s="1"/>
    </row>
    <row r="12431" spans="5:6">
      <c r="E12431" s="1"/>
      <c r="F12431" s="1"/>
    </row>
    <row r="12432" spans="5:6">
      <c r="E12432" s="1"/>
      <c r="F12432" s="1"/>
    </row>
    <row r="12433" spans="5:6">
      <c r="E12433" s="1"/>
      <c r="F12433" s="1"/>
    </row>
    <row r="12434" spans="5:6">
      <c r="E12434" s="1"/>
      <c r="F12434" s="1"/>
    </row>
    <row r="12435" spans="5:6">
      <c r="E12435" s="1"/>
      <c r="F12435" s="1"/>
    </row>
    <row r="12436" spans="5:6">
      <c r="E12436" s="1"/>
      <c r="F12436" s="1"/>
    </row>
    <row r="12437" spans="5:6">
      <c r="E12437" s="1"/>
      <c r="F12437" s="1"/>
    </row>
    <row r="12438" spans="5:6">
      <c r="E12438" s="1"/>
      <c r="F12438" s="1"/>
    </row>
    <row r="12439" spans="5:6">
      <c r="E12439" s="1"/>
      <c r="F12439" s="1"/>
    </row>
    <row r="12440" spans="5:6">
      <c r="E12440" s="1"/>
      <c r="F12440" s="1"/>
    </row>
    <row r="12441" spans="5:6">
      <c r="E12441" s="1"/>
      <c r="F12441" s="1"/>
    </row>
    <row r="12442" spans="5:6">
      <c r="E12442" s="1"/>
      <c r="F12442" s="1"/>
    </row>
    <row r="12443" spans="5:6">
      <c r="E12443" s="1"/>
      <c r="F12443" s="1"/>
    </row>
    <row r="12444" spans="5:6">
      <c r="E12444" s="1"/>
      <c r="F12444" s="1"/>
    </row>
    <row r="12445" spans="5:6">
      <c r="E12445" s="1"/>
      <c r="F12445" s="1"/>
    </row>
    <row r="12446" spans="5:6">
      <c r="E12446" s="1"/>
      <c r="F12446" s="1"/>
    </row>
    <row r="12447" spans="5:6">
      <c r="E12447" s="1"/>
      <c r="F12447" s="1"/>
    </row>
    <row r="12448" spans="5:6">
      <c r="E12448" s="1"/>
      <c r="F12448" s="1"/>
    </row>
    <row r="12449" spans="5:6">
      <c r="E12449" s="1"/>
      <c r="F12449" s="1"/>
    </row>
    <row r="12450" spans="5:6">
      <c r="E12450" s="1"/>
      <c r="F12450" s="1"/>
    </row>
    <row r="12451" spans="5:6">
      <c r="E12451" s="1"/>
      <c r="F12451" s="1"/>
    </row>
    <row r="12452" spans="5:6">
      <c r="E12452" s="1"/>
      <c r="F12452" s="1"/>
    </row>
    <row r="12453" spans="5:6">
      <c r="E12453" s="1"/>
      <c r="F12453" s="1"/>
    </row>
    <row r="12454" spans="5:6">
      <c r="E12454" s="1"/>
      <c r="F12454" s="1"/>
    </row>
    <row r="12455" spans="5:6">
      <c r="E12455" s="1"/>
      <c r="F12455" s="1"/>
    </row>
    <row r="12456" spans="5:6">
      <c r="E12456" s="1"/>
      <c r="F12456" s="1"/>
    </row>
    <row r="12457" spans="5:6">
      <c r="E12457" s="1"/>
      <c r="F12457" s="1"/>
    </row>
    <row r="12458" spans="5:6">
      <c r="E12458" s="1"/>
      <c r="F12458" s="1"/>
    </row>
    <row r="12459" spans="5:6">
      <c r="E12459" s="1"/>
      <c r="F12459" s="1"/>
    </row>
    <row r="12460" spans="5:6">
      <c r="E12460" s="1"/>
      <c r="F12460" s="1"/>
    </row>
    <row r="12461" spans="5:6">
      <c r="E12461" s="1"/>
      <c r="F12461" s="1"/>
    </row>
    <row r="12462" spans="5:6">
      <c r="E12462" s="1"/>
      <c r="F12462" s="1"/>
    </row>
    <row r="12463" spans="5:6">
      <c r="E12463" s="1"/>
      <c r="F12463" s="1"/>
    </row>
    <row r="12464" spans="5:6">
      <c r="E12464" s="1"/>
      <c r="F12464" s="1"/>
    </row>
    <row r="12465" spans="5:6">
      <c r="E12465" s="1"/>
      <c r="F12465" s="1"/>
    </row>
    <row r="12466" spans="5:6">
      <c r="E12466" s="1"/>
      <c r="F12466" s="1"/>
    </row>
    <row r="12467" spans="5:6">
      <c r="E12467" s="1"/>
      <c r="F12467" s="1"/>
    </row>
    <row r="12468" spans="5:6">
      <c r="E12468" s="1"/>
      <c r="F12468" s="1"/>
    </row>
    <row r="12469" spans="5:6">
      <c r="E12469" s="1"/>
      <c r="F12469" s="1"/>
    </row>
    <row r="12470" spans="5:6">
      <c r="E12470" s="1"/>
      <c r="F12470" s="1"/>
    </row>
    <row r="12471" spans="5:6">
      <c r="E12471" s="1"/>
      <c r="F12471" s="1"/>
    </row>
    <row r="12472" spans="5:6">
      <c r="E12472" s="1"/>
      <c r="F12472" s="1"/>
    </row>
    <row r="12473" spans="5:6">
      <c r="E12473" s="1"/>
      <c r="F12473" s="1"/>
    </row>
    <row r="12474" spans="5:6">
      <c r="E12474" s="1"/>
      <c r="F12474" s="1"/>
    </row>
    <row r="12475" spans="5:6">
      <c r="E12475" s="1"/>
      <c r="F12475" s="1"/>
    </row>
    <row r="12476" spans="5:6">
      <c r="E12476" s="1"/>
      <c r="F12476" s="1"/>
    </row>
    <row r="12477" spans="5:6">
      <c r="E12477" s="1"/>
      <c r="F12477" s="1"/>
    </row>
    <row r="12478" spans="5:6">
      <c r="E12478" s="1"/>
      <c r="F12478" s="1"/>
    </row>
    <row r="12479" spans="5:6">
      <c r="E12479" s="1"/>
      <c r="F12479" s="1"/>
    </row>
    <row r="12480" spans="5:6">
      <c r="E12480" s="1"/>
      <c r="F12480" s="1"/>
    </row>
    <row r="12481" spans="5:6">
      <c r="E12481" s="1"/>
      <c r="F12481" s="1"/>
    </row>
    <row r="12482" spans="5:6">
      <c r="E12482" s="1"/>
      <c r="F12482" s="1"/>
    </row>
    <row r="12483" spans="5:6">
      <c r="E12483" s="1"/>
      <c r="F12483" s="1"/>
    </row>
    <row r="12484" spans="5:6">
      <c r="E12484" s="1"/>
      <c r="F12484" s="1"/>
    </row>
    <row r="12485" spans="5:6">
      <c r="E12485" s="1"/>
      <c r="F12485" s="1"/>
    </row>
    <row r="12486" spans="5:6">
      <c r="E12486" s="1"/>
      <c r="F12486" s="1"/>
    </row>
    <row r="12487" spans="5:6">
      <c r="E12487" s="1"/>
      <c r="F12487" s="1"/>
    </row>
    <row r="12488" spans="5:6">
      <c r="E12488" s="1"/>
      <c r="F12488" s="1"/>
    </row>
    <row r="12489" spans="5:6">
      <c r="E12489" s="1"/>
      <c r="F12489" s="1"/>
    </row>
    <row r="12490" spans="5:6">
      <c r="E12490" s="1"/>
      <c r="F12490" s="1"/>
    </row>
    <row r="12491" spans="5:6">
      <c r="E12491" s="1"/>
      <c r="F12491" s="1"/>
    </row>
    <row r="12492" spans="5:6">
      <c r="E12492" s="1"/>
      <c r="F12492" s="1"/>
    </row>
    <row r="12493" spans="5:6">
      <c r="E12493" s="1"/>
      <c r="F12493" s="1"/>
    </row>
    <row r="12494" spans="5:6">
      <c r="E12494" s="1"/>
      <c r="F12494" s="1"/>
    </row>
    <row r="12495" spans="5:6">
      <c r="E12495" s="1"/>
      <c r="F12495" s="1"/>
    </row>
    <row r="12496" spans="5:6">
      <c r="E12496" s="1"/>
      <c r="F12496" s="1"/>
    </row>
    <row r="12497" spans="5:6">
      <c r="E12497" s="1"/>
      <c r="F12497" s="1"/>
    </row>
    <row r="12498" spans="5:6">
      <c r="E12498" s="1"/>
      <c r="F12498" s="1"/>
    </row>
    <row r="12499" spans="5:6">
      <c r="E12499" s="1"/>
      <c r="F12499" s="1"/>
    </row>
    <row r="12500" spans="5:6">
      <c r="E12500" s="1"/>
      <c r="F12500" s="1"/>
    </row>
    <row r="12501" spans="5:6">
      <c r="E12501" s="1"/>
      <c r="F12501" s="1"/>
    </row>
    <row r="12502" spans="5:6">
      <c r="E12502" s="1"/>
      <c r="F12502" s="1"/>
    </row>
    <row r="12503" spans="5:6">
      <c r="E12503" s="1"/>
      <c r="F12503" s="1"/>
    </row>
    <row r="12504" spans="5:6">
      <c r="E12504" s="1"/>
      <c r="F12504" s="1"/>
    </row>
    <row r="12505" spans="5:6">
      <c r="E12505" s="1"/>
      <c r="F12505" s="1"/>
    </row>
    <row r="12506" spans="5:6">
      <c r="E12506" s="1"/>
      <c r="F12506" s="1"/>
    </row>
    <row r="12507" spans="5:6">
      <c r="E12507" s="1"/>
      <c r="F12507" s="1"/>
    </row>
    <row r="12508" spans="5:6">
      <c r="E12508" s="1"/>
      <c r="F12508" s="1"/>
    </row>
    <row r="12509" spans="5:6">
      <c r="E12509" s="1"/>
      <c r="F12509" s="1"/>
    </row>
    <row r="12510" spans="5:6">
      <c r="E12510" s="1"/>
      <c r="F12510" s="1"/>
    </row>
    <row r="12511" spans="5:6">
      <c r="E12511" s="1"/>
      <c r="F12511" s="1"/>
    </row>
    <row r="12512" spans="5:6">
      <c r="E12512" s="1"/>
      <c r="F12512" s="1"/>
    </row>
    <row r="12513" spans="5:6">
      <c r="E12513" s="1"/>
      <c r="F12513" s="1"/>
    </row>
    <row r="12514" spans="5:6">
      <c r="E12514" s="1"/>
      <c r="F12514" s="1"/>
    </row>
    <row r="12515" spans="5:6">
      <c r="E12515" s="1"/>
      <c r="F12515" s="1"/>
    </row>
    <row r="12516" spans="5:6">
      <c r="E12516" s="1"/>
      <c r="F12516" s="1"/>
    </row>
    <row r="12517" spans="5:6">
      <c r="E12517" s="1"/>
      <c r="F12517" s="1"/>
    </row>
    <row r="12518" spans="5:6">
      <c r="E12518" s="1"/>
      <c r="F12518" s="1"/>
    </row>
    <row r="12519" spans="5:6">
      <c r="E12519" s="1"/>
      <c r="F12519" s="1"/>
    </row>
    <row r="12520" spans="5:6">
      <c r="E12520" s="1"/>
      <c r="F12520" s="1"/>
    </row>
    <row r="12521" spans="5:6">
      <c r="E12521" s="1"/>
      <c r="F12521" s="1"/>
    </row>
    <row r="12522" spans="5:6">
      <c r="E12522" s="1"/>
      <c r="F12522" s="1"/>
    </row>
    <row r="12523" spans="5:6">
      <c r="E12523" s="1"/>
      <c r="F12523" s="1"/>
    </row>
    <row r="12524" spans="5:6">
      <c r="E12524" s="1"/>
      <c r="F12524" s="1"/>
    </row>
    <row r="12525" spans="5:6">
      <c r="E12525" s="1"/>
      <c r="F12525" s="1"/>
    </row>
    <row r="12526" spans="5:6">
      <c r="E12526" s="1"/>
      <c r="F12526" s="1"/>
    </row>
    <row r="12527" spans="5:6">
      <c r="E12527" s="1"/>
      <c r="F12527" s="1"/>
    </row>
    <row r="12528" spans="5:6">
      <c r="E12528" s="1"/>
      <c r="F12528" s="1"/>
    </row>
    <row r="12529" spans="5:6">
      <c r="E12529" s="1"/>
      <c r="F12529" s="1"/>
    </row>
    <row r="12530" spans="5:6">
      <c r="E12530" s="1"/>
      <c r="F12530" s="1"/>
    </row>
    <row r="12531" spans="5:6">
      <c r="E12531" s="1"/>
      <c r="F12531" s="1"/>
    </row>
    <row r="12532" spans="5:6">
      <c r="E12532" s="1"/>
      <c r="F12532" s="1"/>
    </row>
    <row r="12533" spans="5:6">
      <c r="E12533" s="1"/>
      <c r="F12533" s="1"/>
    </row>
    <row r="12534" spans="5:6">
      <c r="E12534" s="1"/>
      <c r="F12534" s="1"/>
    </row>
    <row r="12535" spans="5:6">
      <c r="E12535" s="1"/>
      <c r="F12535" s="1"/>
    </row>
    <row r="12536" spans="5:6">
      <c r="E12536" s="1"/>
      <c r="F12536" s="1"/>
    </row>
    <row r="12537" spans="5:6">
      <c r="E12537" s="1"/>
      <c r="F12537" s="1"/>
    </row>
    <row r="12538" spans="5:6">
      <c r="E12538" s="1"/>
      <c r="F12538" s="1"/>
    </row>
    <row r="12539" spans="5:6">
      <c r="E12539" s="1"/>
      <c r="F12539" s="1"/>
    </row>
    <row r="12540" spans="5:6">
      <c r="E12540" s="1"/>
      <c r="F12540" s="1"/>
    </row>
    <row r="12541" spans="5:6">
      <c r="E12541" s="1"/>
      <c r="F12541" s="1"/>
    </row>
    <row r="12542" spans="5:6">
      <c r="E12542" s="1"/>
      <c r="F12542" s="1"/>
    </row>
    <row r="12543" spans="5:6">
      <c r="E12543" s="1"/>
      <c r="F12543" s="1"/>
    </row>
    <row r="12544" spans="5:6">
      <c r="E12544" s="1"/>
      <c r="F12544" s="1"/>
    </row>
    <row r="12545" spans="5:6">
      <c r="E12545" s="1"/>
      <c r="F12545" s="1"/>
    </row>
    <row r="12546" spans="5:6">
      <c r="E12546" s="1"/>
      <c r="F12546" s="1"/>
    </row>
    <row r="12547" spans="5:6">
      <c r="E12547" s="1"/>
      <c r="F12547" s="1"/>
    </row>
    <row r="12548" spans="5:6">
      <c r="E12548" s="1"/>
      <c r="F12548" s="1"/>
    </row>
    <row r="12549" spans="5:6">
      <c r="E12549" s="1"/>
      <c r="F12549" s="1"/>
    </row>
    <row r="12550" spans="5:6">
      <c r="E12550" s="1"/>
      <c r="F12550" s="1"/>
    </row>
    <row r="12551" spans="5:6">
      <c r="E12551" s="1"/>
      <c r="F12551" s="1"/>
    </row>
    <row r="12552" spans="5:6">
      <c r="E12552" s="1"/>
      <c r="F12552" s="1"/>
    </row>
    <row r="12553" spans="5:6">
      <c r="E12553" s="1"/>
      <c r="F12553" s="1"/>
    </row>
    <row r="12554" spans="5:6">
      <c r="E12554" s="1"/>
      <c r="F12554" s="1"/>
    </row>
    <row r="12555" spans="5:6">
      <c r="E12555" s="1"/>
      <c r="F12555" s="1"/>
    </row>
    <row r="12556" spans="5:6">
      <c r="E12556" s="1"/>
      <c r="F12556" s="1"/>
    </row>
    <row r="12557" spans="5:6">
      <c r="E12557" s="1"/>
      <c r="F12557" s="1"/>
    </row>
    <row r="12558" spans="5:6">
      <c r="E12558" s="1"/>
      <c r="F12558" s="1"/>
    </row>
    <row r="12559" spans="5:6">
      <c r="E12559" s="1"/>
      <c r="F12559" s="1"/>
    </row>
    <row r="12560" spans="5:6">
      <c r="E12560" s="1"/>
      <c r="F12560" s="1"/>
    </row>
    <row r="12561" spans="5:6">
      <c r="E12561" s="1"/>
      <c r="F12561" s="1"/>
    </row>
    <row r="12562" spans="5:6">
      <c r="E12562" s="1"/>
      <c r="F12562" s="1"/>
    </row>
    <row r="12563" spans="5:6">
      <c r="E12563" s="1"/>
      <c r="F12563" s="1"/>
    </row>
    <row r="12564" spans="5:6">
      <c r="E12564" s="1"/>
      <c r="F12564" s="1"/>
    </row>
    <row r="12565" spans="5:6">
      <c r="E12565" s="1"/>
      <c r="F12565" s="1"/>
    </row>
    <row r="12566" spans="5:6">
      <c r="E12566" s="1"/>
      <c r="F12566" s="1"/>
    </row>
    <row r="12567" spans="5:6">
      <c r="E12567" s="1"/>
      <c r="F12567" s="1"/>
    </row>
    <row r="12568" spans="5:6">
      <c r="E12568" s="1"/>
      <c r="F12568" s="1"/>
    </row>
    <row r="12569" spans="5:6">
      <c r="E12569" s="1"/>
      <c r="F12569" s="1"/>
    </row>
    <row r="12570" spans="5:6">
      <c r="E12570" s="1"/>
      <c r="F12570" s="1"/>
    </row>
    <row r="12571" spans="5:6">
      <c r="E12571" s="1"/>
      <c r="F12571" s="1"/>
    </row>
    <row r="12572" spans="5:6">
      <c r="E12572" s="1"/>
      <c r="F12572" s="1"/>
    </row>
    <row r="12573" spans="5:6">
      <c r="E12573" s="1"/>
      <c r="F12573" s="1"/>
    </row>
    <row r="12574" spans="5:6">
      <c r="E12574" s="1"/>
      <c r="F12574" s="1"/>
    </row>
    <row r="12575" spans="5:6">
      <c r="E12575" s="1"/>
      <c r="F12575" s="1"/>
    </row>
    <row r="12576" spans="5:6">
      <c r="E12576" s="1"/>
      <c r="F12576" s="1"/>
    </row>
    <row r="12577" spans="5:6">
      <c r="E12577" s="1"/>
      <c r="F12577" s="1"/>
    </row>
    <row r="12578" spans="5:6">
      <c r="E12578" s="1"/>
      <c r="F12578" s="1"/>
    </row>
    <row r="12579" spans="5:6">
      <c r="E12579" s="1"/>
      <c r="F12579" s="1"/>
    </row>
    <row r="12580" spans="5:6">
      <c r="E12580" s="1"/>
      <c r="F12580" s="1"/>
    </row>
    <row r="12581" spans="5:6">
      <c r="E12581" s="1"/>
      <c r="F12581" s="1"/>
    </row>
    <row r="12582" spans="5:6">
      <c r="E12582" s="1"/>
      <c r="F12582" s="1"/>
    </row>
    <row r="12583" spans="5:6">
      <c r="E12583" s="1"/>
      <c r="F12583" s="1"/>
    </row>
    <row r="12584" spans="5:6">
      <c r="E12584" s="1"/>
      <c r="F12584" s="1"/>
    </row>
    <row r="12585" spans="5:6">
      <c r="E12585" s="1"/>
      <c r="F12585" s="1"/>
    </row>
    <row r="12586" spans="5:6">
      <c r="E12586" s="1"/>
      <c r="F12586" s="1"/>
    </row>
    <row r="12587" spans="5:6">
      <c r="E12587" s="1"/>
      <c r="F12587" s="1"/>
    </row>
    <row r="12588" spans="5:6">
      <c r="E12588" s="1"/>
      <c r="F12588" s="1"/>
    </row>
    <row r="12589" spans="5:6">
      <c r="E12589" s="1"/>
      <c r="F12589" s="1"/>
    </row>
    <row r="12590" spans="5:6">
      <c r="E12590" s="1"/>
      <c r="F12590" s="1"/>
    </row>
    <row r="12591" spans="5:6">
      <c r="E12591" s="1"/>
      <c r="F12591" s="1"/>
    </row>
    <row r="12592" spans="5:6">
      <c r="E12592" s="1"/>
      <c r="F12592" s="1"/>
    </row>
    <row r="12593" spans="5:6">
      <c r="E12593" s="1"/>
      <c r="F12593" s="1"/>
    </row>
    <row r="12594" spans="5:6">
      <c r="E12594" s="1"/>
      <c r="F12594" s="1"/>
    </row>
    <row r="12595" spans="5:6">
      <c r="E12595" s="1"/>
      <c r="F12595" s="1"/>
    </row>
    <row r="12596" spans="5:6">
      <c r="E12596" s="1"/>
      <c r="F12596" s="1"/>
    </row>
    <row r="12597" spans="5:6">
      <c r="E12597" s="1"/>
      <c r="F12597" s="1"/>
    </row>
    <row r="12598" spans="5:6">
      <c r="E12598" s="1"/>
      <c r="F12598" s="1"/>
    </row>
    <row r="12599" spans="5:6">
      <c r="E12599" s="1"/>
      <c r="F12599" s="1"/>
    </row>
    <row r="12600" spans="5:6">
      <c r="E12600" s="1"/>
      <c r="F12600" s="1"/>
    </row>
    <row r="12601" spans="5:6">
      <c r="E12601" s="1"/>
      <c r="F12601" s="1"/>
    </row>
    <row r="12602" spans="5:6">
      <c r="E12602" s="1"/>
      <c r="F12602" s="1"/>
    </row>
    <row r="12603" spans="5:6">
      <c r="E12603" s="1"/>
      <c r="F12603" s="1"/>
    </row>
    <row r="12604" spans="5:6">
      <c r="E12604" s="1"/>
      <c r="F12604" s="1"/>
    </row>
    <row r="12605" spans="5:6">
      <c r="E12605" s="1"/>
      <c r="F12605" s="1"/>
    </row>
    <row r="12606" spans="5:6">
      <c r="E12606" s="1"/>
      <c r="F12606" s="1"/>
    </row>
    <row r="12607" spans="5:6">
      <c r="E12607" s="1"/>
      <c r="F12607" s="1"/>
    </row>
    <row r="12608" spans="5:6">
      <c r="E12608" s="1"/>
      <c r="F12608" s="1"/>
    </row>
    <row r="12609" spans="5:6">
      <c r="E12609" s="1"/>
      <c r="F12609" s="1"/>
    </row>
    <row r="12610" spans="5:6">
      <c r="E12610" s="1"/>
      <c r="F12610" s="1"/>
    </row>
    <row r="12611" spans="5:6">
      <c r="E12611" s="1"/>
      <c r="F12611" s="1"/>
    </row>
    <row r="12612" spans="5:6">
      <c r="E12612" s="1"/>
      <c r="F12612" s="1"/>
    </row>
    <row r="12613" spans="5:6">
      <c r="E12613" s="1"/>
      <c r="F12613" s="1"/>
    </row>
    <row r="12614" spans="5:6">
      <c r="E12614" s="1"/>
      <c r="F12614" s="1"/>
    </row>
    <row r="12615" spans="5:6">
      <c r="E12615" s="1"/>
      <c r="F12615" s="1"/>
    </row>
    <row r="12616" spans="5:6">
      <c r="E12616" s="1"/>
      <c r="F12616" s="1"/>
    </row>
    <row r="12617" spans="5:6">
      <c r="E12617" s="1"/>
      <c r="F12617" s="1"/>
    </row>
    <row r="12618" spans="5:6">
      <c r="E12618" s="1"/>
      <c r="F12618" s="1"/>
    </row>
    <row r="12619" spans="5:6">
      <c r="E12619" s="1"/>
      <c r="F12619" s="1"/>
    </row>
    <row r="12620" spans="5:6">
      <c r="E12620" s="1"/>
      <c r="F12620" s="1"/>
    </row>
    <row r="12621" spans="5:6">
      <c r="E12621" s="1"/>
      <c r="F12621" s="1"/>
    </row>
    <row r="12622" spans="5:6">
      <c r="E12622" s="1"/>
      <c r="F12622" s="1"/>
    </row>
    <row r="12623" spans="5:6">
      <c r="E12623" s="1"/>
      <c r="F12623" s="1"/>
    </row>
    <row r="12624" spans="5:6">
      <c r="E12624" s="1"/>
      <c r="F12624" s="1"/>
    </row>
    <row r="12625" spans="5:6">
      <c r="E12625" s="1"/>
      <c r="F12625" s="1"/>
    </row>
    <row r="12626" spans="5:6">
      <c r="E12626" s="1"/>
      <c r="F12626" s="1"/>
    </row>
    <row r="12627" spans="5:6">
      <c r="E12627" s="1"/>
      <c r="F12627" s="1"/>
    </row>
    <row r="12628" spans="5:6">
      <c r="E12628" s="1"/>
      <c r="F12628" s="1"/>
    </row>
    <row r="12629" spans="5:6">
      <c r="E12629" s="1"/>
      <c r="F12629" s="1"/>
    </row>
    <row r="12630" spans="5:6">
      <c r="E12630" s="1"/>
      <c r="F12630" s="1"/>
    </row>
    <row r="12631" spans="5:6">
      <c r="E12631" s="1"/>
      <c r="F12631" s="1"/>
    </row>
    <row r="12632" spans="5:6">
      <c r="E12632" s="1"/>
      <c r="F12632" s="1"/>
    </row>
    <row r="12633" spans="5:6">
      <c r="E12633" s="1"/>
      <c r="F12633" s="1"/>
    </row>
    <row r="12634" spans="5:6">
      <c r="E12634" s="1"/>
      <c r="F12634" s="1"/>
    </row>
    <row r="12635" spans="5:6">
      <c r="E12635" s="1"/>
      <c r="F12635" s="1"/>
    </row>
    <row r="12636" spans="5:6">
      <c r="E12636" s="1"/>
      <c r="F12636" s="1"/>
    </row>
    <row r="12637" spans="5:6">
      <c r="E12637" s="1"/>
      <c r="F12637" s="1"/>
    </row>
    <row r="12638" spans="5:6">
      <c r="E12638" s="1"/>
      <c r="F12638" s="1"/>
    </row>
    <row r="12639" spans="5:6">
      <c r="E12639" s="1"/>
      <c r="F12639" s="1"/>
    </row>
    <row r="12640" spans="5:6">
      <c r="E12640" s="1"/>
      <c r="F12640" s="1"/>
    </row>
    <row r="12641" spans="5:6">
      <c r="E12641" s="1"/>
      <c r="F12641" s="1"/>
    </row>
    <row r="12642" spans="5:6">
      <c r="E12642" s="1"/>
      <c r="F12642" s="1"/>
    </row>
    <row r="12643" spans="5:6">
      <c r="E12643" s="1"/>
      <c r="F12643" s="1"/>
    </row>
    <row r="12644" spans="5:6">
      <c r="E12644" s="1"/>
      <c r="F12644" s="1"/>
    </row>
    <row r="12645" spans="5:6">
      <c r="E12645" s="1"/>
      <c r="F12645" s="1"/>
    </row>
    <row r="12646" spans="5:6">
      <c r="E12646" s="1"/>
      <c r="F12646" s="1"/>
    </row>
    <row r="12647" spans="5:6">
      <c r="E12647" s="1"/>
      <c r="F12647" s="1"/>
    </row>
    <row r="12648" spans="5:6">
      <c r="E12648" s="1"/>
      <c r="F12648" s="1"/>
    </row>
    <row r="12649" spans="5:6">
      <c r="E12649" s="1"/>
      <c r="F12649" s="1"/>
    </row>
    <row r="12650" spans="5:6">
      <c r="E12650" s="1"/>
      <c r="F12650" s="1"/>
    </row>
    <row r="12651" spans="5:6">
      <c r="E12651" s="1"/>
      <c r="F12651" s="1"/>
    </row>
    <row r="12652" spans="5:6">
      <c r="E12652" s="1"/>
      <c r="F12652" s="1"/>
    </row>
    <row r="12653" spans="5:6">
      <c r="E12653" s="1"/>
      <c r="F12653" s="1"/>
    </row>
    <row r="12654" spans="5:6">
      <c r="E12654" s="1"/>
      <c r="F12654" s="1"/>
    </row>
    <row r="12655" spans="5:6">
      <c r="E12655" s="1"/>
      <c r="F12655" s="1"/>
    </row>
    <row r="12656" spans="5:6">
      <c r="E12656" s="1"/>
      <c r="F12656" s="1"/>
    </row>
    <row r="12657" spans="5:6">
      <c r="E12657" s="1"/>
      <c r="F12657" s="1"/>
    </row>
    <row r="12658" spans="5:6">
      <c r="E12658" s="1"/>
      <c r="F12658" s="1"/>
    </row>
    <row r="12659" spans="5:6">
      <c r="E12659" s="1"/>
      <c r="F12659" s="1"/>
    </row>
    <row r="12660" spans="5:6">
      <c r="E12660" s="1"/>
      <c r="F12660" s="1"/>
    </row>
    <row r="12661" spans="5:6">
      <c r="E12661" s="1"/>
      <c r="F12661" s="1"/>
    </row>
    <row r="12662" spans="5:6">
      <c r="E12662" s="1"/>
      <c r="F12662" s="1"/>
    </row>
    <row r="12663" spans="5:6">
      <c r="E12663" s="1"/>
      <c r="F12663" s="1"/>
    </row>
    <row r="12664" spans="5:6">
      <c r="E12664" s="1"/>
      <c r="F12664" s="1"/>
    </row>
    <row r="12665" spans="5:6">
      <c r="E12665" s="1"/>
      <c r="F12665" s="1"/>
    </row>
    <row r="12666" spans="5:6">
      <c r="E12666" s="1"/>
      <c r="F12666" s="1"/>
    </row>
    <row r="12667" spans="5:6">
      <c r="E12667" s="1"/>
      <c r="F12667" s="1"/>
    </row>
    <row r="12668" spans="5:6">
      <c r="E12668" s="1"/>
      <c r="F12668" s="1"/>
    </row>
    <row r="12669" spans="5:6">
      <c r="E12669" s="1"/>
      <c r="F12669" s="1"/>
    </row>
    <row r="12670" spans="5:6">
      <c r="E12670" s="1"/>
      <c r="F12670" s="1"/>
    </row>
    <row r="12671" spans="5:6">
      <c r="E12671" s="1"/>
      <c r="F12671" s="1"/>
    </row>
    <row r="12672" spans="5:6">
      <c r="E12672" s="1"/>
      <c r="F12672" s="1"/>
    </row>
    <row r="12673" spans="5:6">
      <c r="E12673" s="1"/>
      <c r="F12673" s="1"/>
    </row>
    <row r="12674" spans="5:6">
      <c r="E12674" s="1"/>
      <c r="F12674" s="1"/>
    </row>
    <row r="12675" spans="5:6">
      <c r="E12675" s="1"/>
      <c r="F12675" s="1"/>
    </row>
    <row r="12676" spans="5:6">
      <c r="E12676" s="1"/>
      <c r="F12676" s="1"/>
    </row>
    <row r="12677" spans="5:6">
      <c r="E12677" s="1"/>
      <c r="F12677" s="1"/>
    </row>
    <row r="12678" spans="5:6">
      <c r="E12678" s="1"/>
      <c r="F12678" s="1"/>
    </row>
    <row r="12679" spans="5:6">
      <c r="E12679" s="1"/>
      <c r="F12679" s="1"/>
    </row>
    <row r="12680" spans="5:6">
      <c r="E12680" s="1"/>
      <c r="F12680" s="1"/>
    </row>
    <row r="12681" spans="5:6">
      <c r="E12681" s="1"/>
      <c r="F12681" s="1"/>
    </row>
    <row r="12682" spans="5:6">
      <c r="E12682" s="1"/>
      <c r="F12682" s="1"/>
    </row>
    <row r="12683" spans="5:6">
      <c r="E12683" s="1"/>
      <c r="F12683" s="1"/>
    </row>
    <row r="12684" spans="5:6">
      <c r="E12684" s="1"/>
      <c r="F12684" s="1"/>
    </row>
    <row r="12685" spans="5:6">
      <c r="E12685" s="1"/>
      <c r="F12685" s="1"/>
    </row>
    <row r="12686" spans="5:6">
      <c r="E12686" s="1"/>
      <c r="F12686" s="1"/>
    </row>
    <row r="12687" spans="5:6">
      <c r="E12687" s="1"/>
      <c r="F12687" s="1"/>
    </row>
    <row r="12688" spans="5:6">
      <c r="E12688" s="1"/>
      <c r="F12688" s="1"/>
    </row>
    <row r="12689" spans="5:6">
      <c r="E12689" s="1"/>
      <c r="F12689" s="1"/>
    </row>
    <row r="12690" spans="5:6">
      <c r="E12690" s="1"/>
      <c r="F12690" s="1"/>
    </row>
    <row r="12691" spans="5:6">
      <c r="E12691" s="1"/>
      <c r="F12691" s="1"/>
    </row>
    <row r="12692" spans="5:6">
      <c r="E12692" s="1"/>
      <c r="F12692" s="1"/>
    </row>
    <row r="12693" spans="5:6">
      <c r="E12693" s="1"/>
      <c r="F12693" s="1"/>
    </row>
    <row r="12694" spans="5:6">
      <c r="E12694" s="1"/>
      <c r="F12694" s="1"/>
    </row>
    <row r="12695" spans="5:6">
      <c r="E12695" s="1"/>
      <c r="F12695" s="1"/>
    </row>
    <row r="12696" spans="5:6">
      <c r="E12696" s="1"/>
      <c r="F12696" s="1"/>
    </row>
    <row r="12697" spans="5:6">
      <c r="E12697" s="1"/>
      <c r="F12697" s="1"/>
    </row>
    <row r="12698" spans="5:6">
      <c r="E12698" s="1"/>
      <c r="F12698" s="1"/>
    </row>
    <row r="12699" spans="5:6">
      <c r="E12699" s="1"/>
      <c r="F12699" s="1"/>
    </row>
    <row r="12700" spans="5:6">
      <c r="E12700" s="1"/>
      <c r="F12700" s="1"/>
    </row>
    <row r="12701" spans="5:6">
      <c r="E12701" s="1"/>
      <c r="F12701" s="1"/>
    </row>
    <row r="12702" spans="5:6">
      <c r="E12702" s="1"/>
      <c r="F12702" s="1"/>
    </row>
    <row r="12703" spans="5:6">
      <c r="E12703" s="1"/>
      <c r="F12703" s="1"/>
    </row>
    <row r="12704" spans="5:6">
      <c r="E12704" s="1"/>
      <c r="F12704" s="1"/>
    </row>
    <row r="12705" spans="5:6">
      <c r="E12705" s="1"/>
      <c r="F12705" s="1"/>
    </row>
    <row r="12706" spans="5:6">
      <c r="E12706" s="1"/>
      <c r="F12706" s="1"/>
    </row>
    <row r="12707" spans="5:6">
      <c r="E12707" s="1"/>
      <c r="F12707" s="1"/>
    </row>
    <row r="12708" spans="5:6">
      <c r="E12708" s="1"/>
      <c r="F12708" s="1"/>
    </row>
    <row r="12709" spans="5:6">
      <c r="E12709" s="1"/>
      <c r="F12709" s="1"/>
    </row>
    <row r="12710" spans="5:6">
      <c r="E12710" s="1"/>
      <c r="F12710" s="1"/>
    </row>
    <row r="12711" spans="5:6">
      <c r="E12711" s="1"/>
      <c r="F12711" s="1"/>
    </row>
    <row r="12712" spans="5:6">
      <c r="E12712" s="1"/>
      <c r="F12712" s="1"/>
    </row>
    <row r="12713" spans="5:6">
      <c r="E12713" s="1"/>
      <c r="F12713" s="1"/>
    </row>
    <row r="12714" spans="5:6">
      <c r="E12714" s="1"/>
      <c r="F12714" s="1"/>
    </row>
    <row r="12715" spans="5:6">
      <c r="E12715" s="1"/>
      <c r="F12715" s="1"/>
    </row>
    <row r="12716" spans="5:6">
      <c r="E12716" s="1"/>
      <c r="F12716" s="1"/>
    </row>
    <row r="12717" spans="5:6">
      <c r="E12717" s="1"/>
      <c r="F12717" s="1"/>
    </row>
    <row r="12718" spans="5:6">
      <c r="E12718" s="1"/>
      <c r="F12718" s="1"/>
    </row>
    <row r="12719" spans="5:6">
      <c r="E12719" s="1"/>
      <c r="F12719" s="1"/>
    </row>
    <row r="12720" spans="5:6">
      <c r="E12720" s="1"/>
      <c r="F12720" s="1"/>
    </row>
    <row r="12721" spans="5:6">
      <c r="E12721" s="1"/>
      <c r="F12721" s="1"/>
    </row>
    <row r="12722" spans="5:6">
      <c r="E12722" s="1"/>
      <c r="F12722" s="1"/>
    </row>
    <row r="12723" spans="5:6">
      <c r="E12723" s="1"/>
      <c r="F12723" s="1"/>
    </row>
    <row r="12724" spans="5:6">
      <c r="E12724" s="1"/>
      <c r="F12724" s="1"/>
    </row>
    <row r="12725" spans="5:6">
      <c r="E12725" s="1"/>
      <c r="F12725" s="1"/>
    </row>
    <row r="12726" spans="5:6">
      <c r="E12726" s="1"/>
      <c r="F12726" s="1"/>
    </row>
    <row r="12727" spans="5:6">
      <c r="E12727" s="1"/>
      <c r="F12727" s="1"/>
    </row>
    <row r="12728" spans="5:6">
      <c r="E12728" s="1"/>
      <c r="F12728" s="1"/>
    </row>
    <row r="12729" spans="5:6">
      <c r="E12729" s="1"/>
      <c r="F12729" s="1"/>
    </row>
    <row r="12730" spans="5:6">
      <c r="E12730" s="1"/>
      <c r="F12730" s="1"/>
    </row>
    <row r="12731" spans="5:6">
      <c r="E12731" s="1"/>
      <c r="F12731" s="1"/>
    </row>
    <row r="12732" spans="5:6">
      <c r="E12732" s="1"/>
      <c r="F12732" s="1"/>
    </row>
    <row r="12733" spans="5:6">
      <c r="E12733" s="1"/>
      <c r="F12733" s="1"/>
    </row>
    <row r="12734" spans="5:6">
      <c r="E12734" s="1"/>
      <c r="F12734" s="1"/>
    </row>
    <row r="12735" spans="5:6">
      <c r="E12735" s="1"/>
      <c r="F12735" s="1"/>
    </row>
    <row r="12736" spans="5:6">
      <c r="E12736" s="1"/>
      <c r="F12736" s="1"/>
    </row>
    <row r="12737" spans="5:6">
      <c r="E12737" s="1"/>
      <c r="F12737" s="1"/>
    </row>
    <row r="12738" spans="5:6">
      <c r="E12738" s="1"/>
      <c r="F12738" s="1"/>
    </row>
    <row r="12739" spans="5:6">
      <c r="E12739" s="1"/>
      <c r="F12739" s="1"/>
    </row>
    <row r="12740" spans="5:6">
      <c r="E12740" s="1"/>
      <c r="F12740" s="1"/>
    </row>
    <row r="12741" spans="5:6">
      <c r="E12741" s="1"/>
      <c r="F12741" s="1"/>
    </row>
    <row r="12742" spans="5:6">
      <c r="E12742" s="1"/>
      <c r="F12742" s="1"/>
    </row>
    <row r="12743" spans="5:6">
      <c r="E12743" s="1"/>
      <c r="F12743" s="1"/>
    </row>
    <row r="12744" spans="5:6">
      <c r="E12744" s="1"/>
      <c r="F12744" s="1"/>
    </row>
    <row r="12745" spans="5:6">
      <c r="E12745" s="1"/>
      <c r="F12745" s="1"/>
    </row>
    <row r="12746" spans="5:6">
      <c r="E12746" s="1"/>
      <c r="F12746" s="1"/>
    </row>
    <row r="12747" spans="5:6">
      <c r="E12747" s="1"/>
      <c r="F12747" s="1"/>
    </row>
    <row r="12748" spans="5:6">
      <c r="E12748" s="1"/>
      <c r="F12748" s="1"/>
    </row>
    <row r="12749" spans="5:6">
      <c r="E12749" s="1"/>
      <c r="F12749" s="1"/>
    </row>
    <row r="12750" spans="5:6">
      <c r="E12750" s="1"/>
      <c r="F12750" s="1"/>
    </row>
    <row r="12751" spans="5:6">
      <c r="E12751" s="1"/>
      <c r="F12751" s="1"/>
    </row>
    <row r="12752" spans="5:6">
      <c r="E12752" s="1"/>
      <c r="F12752" s="1"/>
    </row>
    <row r="12753" spans="5:6">
      <c r="E12753" s="1"/>
      <c r="F12753" s="1"/>
    </row>
    <row r="12754" spans="5:6">
      <c r="E12754" s="1"/>
      <c r="F12754" s="1"/>
    </row>
    <row r="12755" spans="5:6">
      <c r="E12755" s="1"/>
      <c r="F12755" s="1"/>
    </row>
    <row r="12756" spans="5:6">
      <c r="E12756" s="1"/>
      <c r="F12756" s="1"/>
    </row>
    <row r="12757" spans="5:6">
      <c r="E12757" s="1"/>
      <c r="F12757" s="1"/>
    </row>
    <row r="12758" spans="5:6">
      <c r="E12758" s="1"/>
      <c r="F12758" s="1"/>
    </row>
    <row r="12759" spans="5:6">
      <c r="E12759" s="1"/>
      <c r="F12759" s="1"/>
    </row>
    <row r="12760" spans="5:6">
      <c r="E12760" s="1"/>
      <c r="F12760" s="1"/>
    </row>
    <row r="12761" spans="5:6">
      <c r="E12761" s="1"/>
      <c r="F12761" s="1"/>
    </row>
    <row r="12762" spans="5:6">
      <c r="E12762" s="1"/>
      <c r="F12762" s="1"/>
    </row>
    <row r="12763" spans="5:6">
      <c r="E12763" s="1"/>
      <c r="F12763" s="1"/>
    </row>
    <row r="12764" spans="5:6">
      <c r="E12764" s="1"/>
      <c r="F12764" s="1"/>
    </row>
    <row r="12765" spans="5:6">
      <c r="E12765" s="1"/>
      <c r="F12765" s="1"/>
    </row>
    <row r="12766" spans="5:6">
      <c r="E12766" s="1"/>
      <c r="F12766" s="1"/>
    </row>
    <row r="12767" spans="5:6">
      <c r="E12767" s="1"/>
      <c r="F12767" s="1"/>
    </row>
    <row r="12768" spans="5:6">
      <c r="E12768" s="1"/>
      <c r="F12768" s="1"/>
    </row>
    <row r="12769" spans="5:6">
      <c r="E12769" s="1"/>
      <c r="F12769" s="1"/>
    </row>
    <row r="12770" spans="5:6">
      <c r="E12770" s="1"/>
      <c r="F12770" s="1"/>
    </row>
    <row r="12771" spans="5:6">
      <c r="E12771" s="1"/>
      <c r="F12771" s="1"/>
    </row>
    <row r="12772" spans="5:6">
      <c r="E12772" s="1"/>
      <c r="F12772" s="1"/>
    </row>
    <row r="12773" spans="5:6">
      <c r="E12773" s="1"/>
      <c r="F12773" s="1"/>
    </row>
    <row r="12774" spans="5:6">
      <c r="E12774" s="1"/>
      <c r="F12774" s="1"/>
    </row>
    <row r="12775" spans="5:6">
      <c r="E12775" s="1"/>
      <c r="F12775" s="1"/>
    </row>
    <row r="12776" spans="5:6">
      <c r="E12776" s="1"/>
      <c r="F12776" s="1"/>
    </row>
    <row r="12777" spans="5:6">
      <c r="E12777" s="1"/>
      <c r="F12777" s="1"/>
    </row>
    <row r="12778" spans="5:6">
      <c r="E12778" s="1"/>
      <c r="F12778" s="1"/>
    </row>
    <row r="12779" spans="5:6">
      <c r="E12779" s="1"/>
      <c r="F12779" s="1"/>
    </row>
    <row r="12780" spans="5:6">
      <c r="E12780" s="1"/>
      <c r="F12780" s="1"/>
    </row>
    <row r="12781" spans="5:6">
      <c r="E12781" s="1"/>
      <c r="F12781" s="1"/>
    </row>
    <row r="12782" spans="5:6">
      <c r="E12782" s="1"/>
      <c r="F12782" s="1"/>
    </row>
    <row r="12783" spans="5:6">
      <c r="E12783" s="1"/>
      <c r="F12783" s="1"/>
    </row>
    <row r="12784" spans="5:6">
      <c r="E12784" s="1"/>
      <c r="F12784" s="1"/>
    </row>
    <row r="12785" spans="5:6">
      <c r="E12785" s="1"/>
      <c r="F12785" s="1"/>
    </row>
    <row r="12786" spans="5:6">
      <c r="E12786" s="1"/>
      <c r="F12786" s="1"/>
    </row>
    <row r="12787" spans="5:6">
      <c r="E12787" s="1"/>
      <c r="F12787" s="1"/>
    </row>
    <row r="12788" spans="5:6">
      <c r="E12788" s="1"/>
      <c r="F12788" s="1"/>
    </row>
    <row r="12789" spans="5:6">
      <c r="E12789" s="1"/>
      <c r="F12789" s="1"/>
    </row>
    <row r="12790" spans="5:6">
      <c r="E12790" s="1"/>
      <c r="F12790" s="1"/>
    </row>
    <row r="12791" spans="5:6">
      <c r="E12791" s="1"/>
      <c r="F12791" s="1"/>
    </row>
    <row r="12792" spans="5:6">
      <c r="E12792" s="1"/>
      <c r="F12792" s="1"/>
    </row>
    <row r="12793" spans="5:6">
      <c r="E12793" s="1"/>
      <c r="F12793" s="1"/>
    </row>
    <row r="12794" spans="5:6">
      <c r="E12794" s="1"/>
      <c r="F12794" s="1"/>
    </row>
    <row r="12795" spans="5:6">
      <c r="E12795" s="1"/>
      <c r="F12795" s="1"/>
    </row>
    <row r="12796" spans="5:6">
      <c r="E12796" s="1"/>
      <c r="F12796" s="1"/>
    </row>
    <row r="12797" spans="5:6">
      <c r="E12797" s="1"/>
      <c r="F12797" s="1"/>
    </row>
    <row r="12798" spans="5:6">
      <c r="E12798" s="1"/>
      <c r="F12798" s="1"/>
    </row>
    <row r="12799" spans="5:6">
      <c r="E12799" s="1"/>
      <c r="F12799" s="1"/>
    </row>
    <row r="12800" spans="5:6">
      <c r="E12800" s="1"/>
      <c r="F12800" s="1"/>
    </row>
    <row r="12801" spans="5:6">
      <c r="E12801" s="1"/>
      <c r="F12801" s="1"/>
    </row>
    <row r="12802" spans="5:6">
      <c r="E12802" s="1"/>
      <c r="F12802" s="1"/>
    </row>
    <row r="12803" spans="5:6">
      <c r="E12803" s="1"/>
      <c r="F12803" s="1"/>
    </row>
    <row r="12804" spans="5:6">
      <c r="E12804" s="1"/>
      <c r="F12804" s="1"/>
    </row>
    <row r="12805" spans="5:6">
      <c r="E12805" s="1"/>
      <c r="F12805" s="1"/>
    </row>
    <row r="12806" spans="5:6">
      <c r="E12806" s="1"/>
      <c r="F12806" s="1"/>
    </row>
    <row r="12807" spans="5:6">
      <c r="E12807" s="1"/>
      <c r="F12807" s="1"/>
    </row>
    <row r="12808" spans="5:6">
      <c r="E12808" s="1"/>
      <c r="F12808" s="1"/>
    </row>
    <row r="12809" spans="5:6">
      <c r="E12809" s="1"/>
      <c r="F12809" s="1"/>
    </row>
    <row r="12810" spans="5:6">
      <c r="E12810" s="1"/>
      <c r="F12810" s="1"/>
    </row>
    <row r="12811" spans="5:6">
      <c r="E12811" s="1"/>
      <c r="F12811" s="1"/>
    </row>
    <row r="12812" spans="5:6">
      <c r="E12812" s="1"/>
      <c r="F12812" s="1"/>
    </row>
    <row r="12813" spans="5:6">
      <c r="E12813" s="1"/>
      <c r="F12813" s="1"/>
    </row>
    <row r="12814" spans="5:6">
      <c r="E12814" s="1"/>
      <c r="F12814" s="1"/>
    </row>
    <row r="12815" spans="5:6">
      <c r="E12815" s="1"/>
      <c r="F12815" s="1"/>
    </row>
    <row r="12816" spans="5:6">
      <c r="E12816" s="1"/>
      <c r="F12816" s="1"/>
    </row>
    <row r="12817" spans="5:6">
      <c r="E12817" s="1"/>
      <c r="F12817" s="1"/>
    </row>
    <row r="12818" spans="5:6">
      <c r="E12818" s="1"/>
      <c r="F12818" s="1"/>
    </row>
    <row r="12819" spans="5:6">
      <c r="E12819" s="1"/>
      <c r="F12819" s="1"/>
    </row>
    <row r="12820" spans="5:6">
      <c r="E12820" s="1"/>
      <c r="F12820" s="1"/>
    </row>
    <row r="12821" spans="5:6">
      <c r="E12821" s="1"/>
      <c r="F12821" s="1"/>
    </row>
    <row r="12822" spans="5:6">
      <c r="E12822" s="1"/>
      <c r="F12822" s="1"/>
    </row>
    <row r="12823" spans="5:6">
      <c r="E12823" s="1"/>
      <c r="F12823" s="1"/>
    </row>
    <row r="12824" spans="5:6">
      <c r="E12824" s="1"/>
      <c r="F12824" s="1"/>
    </row>
    <row r="12825" spans="5:6">
      <c r="E12825" s="1"/>
      <c r="F12825" s="1"/>
    </row>
    <row r="12826" spans="5:6">
      <c r="E12826" s="1"/>
      <c r="F12826" s="1"/>
    </row>
    <row r="12827" spans="5:6">
      <c r="E12827" s="1"/>
      <c r="F12827" s="1"/>
    </row>
    <row r="12828" spans="5:6">
      <c r="E12828" s="1"/>
      <c r="F12828" s="1"/>
    </row>
    <row r="12829" spans="5:6">
      <c r="E12829" s="1"/>
      <c r="F12829" s="1"/>
    </row>
    <row r="12830" spans="5:6">
      <c r="E12830" s="1"/>
      <c r="F12830" s="1"/>
    </row>
    <row r="12831" spans="5:6">
      <c r="E12831" s="1"/>
      <c r="F12831" s="1"/>
    </row>
    <row r="12832" spans="5:6">
      <c r="E12832" s="1"/>
      <c r="F12832" s="1"/>
    </row>
    <row r="12833" spans="5:6">
      <c r="E12833" s="1"/>
      <c r="F12833" s="1"/>
    </row>
    <row r="12834" spans="5:6">
      <c r="E12834" s="1"/>
      <c r="F12834" s="1"/>
    </row>
    <row r="12835" spans="5:6">
      <c r="E12835" s="1"/>
      <c r="F12835" s="1"/>
    </row>
    <row r="12836" spans="5:6">
      <c r="E12836" s="1"/>
      <c r="F12836" s="1"/>
    </row>
    <row r="12837" spans="5:6">
      <c r="E12837" s="1"/>
      <c r="F12837" s="1"/>
    </row>
    <row r="12838" spans="5:6">
      <c r="E12838" s="1"/>
      <c r="F12838" s="1"/>
    </row>
    <row r="12839" spans="5:6">
      <c r="E12839" s="1"/>
      <c r="F12839" s="1"/>
    </row>
    <row r="12840" spans="5:6">
      <c r="E12840" s="1"/>
      <c r="F12840" s="1"/>
    </row>
    <row r="12841" spans="5:6">
      <c r="E12841" s="1"/>
      <c r="F12841" s="1"/>
    </row>
    <row r="12842" spans="5:6">
      <c r="E12842" s="1"/>
      <c r="F12842" s="1"/>
    </row>
    <row r="12843" spans="5:6">
      <c r="E12843" s="1"/>
      <c r="F12843" s="1"/>
    </row>
    <row r="12844" spans="5:6">
      <c r="E12844" s="1"/>
      <c r="F12844" s="1"/>
    </row>
    <row r="12845" spans="5:6">
      <c r="E12845" s="1"/>
      <c r="F12845" s="1"/>
    </row>
    <row r="12846" spans="5:6">
      <c r="E12846" s="1"/>
      <c r="F12846" s="1"/>
    </row>
    <row r="12847" spans="5:6">
      <c r="E12847" s="1"/>
      <c r="F12847" s="1"/>
    </row>
    <row r="12848" spans="5:6">
      <c r="E12848" s="1"/>
      <c r="F12848" s="1"/>
    </row>
    <row r="12849" spans="5:6">
      <c r="E12849" s="1"/>
      <c r="F12849" s="1"/>
    </row>
    <row r="12850" spans="5:6">
      <c r="E12850" s="1"/>
      <c r="F12850" s="1"/>
    </row>
    <row r="12851" spans="5:6">
      <c r="E12851" s="1"/>
      <c r="F12851" s="1"/>
    </row>
    <row r="12852" spans="5:6">
      <c r="E12852" s="1"/>
      <c r="F12852" s="1"/>
    </row>
    <row r="12853" spans="5:6">
      <c r="E12853" s="1"/>
      <c r="F12853" s="1"/>
    </row>
    <row r="12854" spans="5:6">
      <c r="E12854" s="1"/>
      <c r="F12854" s="1"/>
    </row>
    <row r="12855" spans="5:6">
      <c r="E12855" s="1"/>
      <c r="F12855" s="1"/>
    </row>
    <row r="12856" spans="5:6">
      <c r="E12856" s="1"/>
      <c r="F12856" s="1"/>
    </row>
    <row r="12857" spans="5:6">
      <c r="E12857" s="1"/>
      <c r="F12857" s="1"/>
    </row>
    <row r="12858" spans="5:6">
      <c r="E12858" s="1"/>
      <c r="F12858" s="1"/>
    </row>
    <row r="12859" spans="5:6">
      <c r="E12859" s="1"/>
      <c r="F12859" s="1"/>
    </row>
    <row r="12860" spans="5:6">
      <c r="E12860" s="1"/>
      <c r="F12860" s="1"/>
    </row>
    <row r="12861" spans="5:6">
      <c r="E12861" s="1"/>
      <c r="F12861" s="1"/>
    </row>
    <row r="12862" spans="5:6">
      <c r="E12862" s="1"/>
      <c r="F12862" s="1"/>
    </row>
    <row r="12863" spans="5:6">
      <c r="E12863" s="1"/>
      <c r="F12863" s="1"/>
    </row>
    <row r="12864" spans="5:6">
      <c r="E12864" s="1"/>
      <c r="F12864" s="1"/>
    </row>
    <row r="12865" spans="5:6">
      <c r="E12865" s="1"/>
      <c r="F12865" s="1"/>
    </row>
    <row r="12866" spans="5:6">
      <c r="E12866" s="1"/>
      <c r="F12866" s="1"/>
    </row>
    <row r="12867" spans="5:6">
      <c r="E12867" s="1"/>
      <c r="F12867" s="1"/>
    </row>
    <row r="12868" spans="5:6">
      <c r="E12868" s="1"/>
      <c r="F12868" s="1"/>
    </row>
    <row r="12869" spans="5:6">
      <c r="E12869" s="1"/>
      <c r="F12869" s="1"/>
    </row>
    <row r="12870" spans="5:6">
      <c r="E12870" s="1"/>
      <c r="F12870" s="1"/>
    </row>
    <row r="12871" spans="5:6">
      <c r="E12871" s="1"/>
      <c r="F12871" s="1"/>
    </row>
    <row r="12872" spans="5:6">
      <c r="E12872" s="1"/>
      <c r="F12872" s="1"/>
    </row>
    <row r="12873" spans="5:6">
      <c r="E12873" s="1"/>
      <c r="F12873" s="1"/>
    </row>
    <row r="12874" spans="5:6">
      <c r="E12874" s="1"/>
      <c r="F12874" s="1"/>
    </row>
    <row r="12875" spans="5:6">
      <c r="E12875" s="1"/>
      <c r="F12875" s="1"/>
    </row>
    <row r="12876" spans="5:6">
      <c r="E12876" s="1"/>
      <c r="F12876" s="1"/>
    </row>
    <row r="12877" spans="5:6">
      <c r="E12877" s="1"/>
      <c r="F12877" s="1"/>
    </row>
    <row r="12878" spans="5:6">
      <c r="E12878" s="1"/>
      <c r="F12878" s="1"/>
    </row>
    <row r="12879" spans="5:6">
      <c r="E12879" s="1"/>
      <c r="F12879" s="1"/>
    </row>
    <row r="12880" spans="5:6">
      <c r="E12880" s="1"/>
      <c r="F12880" s="1"/>
    </row>
    <row r="12881" spans="5:6">
      <c r="E12881" s="1"/>
      <c r="F12881" s="1"/>
    </row>
    <row r="12882" spans="5:6">
      <c r="E12882" s="1"/>
      <c r="F12882" s="1"/>
    </row>
    <row r="12883" spans="5:6">
      <c r="E12883" s="1"/>
      <c r="F12883" s="1"/>
    </row>
    <row r="12884" spans="5:6">
      <c r="E12884" s="1"/>
      <c r="F12884" s="1"/>
    </row>
    <row r="12885" spans="5:6">
      <c r="E12885" s="1"/>
      <c r="F12885" s="1"/>
    </row>
    <row r="12886" spans="5:6">
      <c r="E12886" s="1"/>
      <c r="F12886" s="1"/>
    </row>
    <row r="12887" spans="5:6">
      <c r="E12887" s="1"/>
      <c r="F12887" s="1"/>
    </row>
    <row r="12888" spans="5:6">
      <c r="E12888" s="1"/>
      <c r="F12888" s="1"/>
    </row>
    <row r="12889" spans="5:6">
      <c r="E12889" s="1"/>
      <c r="F12889" s="1"/>
    </row>
    <row r="12890" spans="5:6">
      <c r="E12890" s="1"/>
      <c r="F12890" s="1"/>
    </row>
    <row r="12891" spans="5:6">
      <c r="E12891" s="1"/>
      <c r="F12891" s="1"/>
    </row>
    <row r="12892" spans="5:6">
      <c r="E12892" s="1"/>
      <c r="F12892" s="1"/>
    </row>
    <row r="12893" spans="5:6">
      <c r="E12893" s="1"/>
      <c r="F12893" s="1"/>
    </row>
    <row r="12894" spans="5:6">
      <c r="E12894" s="1"/>
      <c r="F12894" s="1"/>
    </row>
    <row r="12895" spans="5:6">
      <c r="E12895" s="1"/>
      <c r="F12895" s="1"/>
    </row>
    <row r="12896" spans="5:6">
      <c r="E12896" s="1"/>
      <c r="F12896" s="1"/>
    </row>
    <row r="12897" spans="5:6">
      <c r="E12897" s="1"/>
      <c r="F12897" s="1"/>
    </row>
    <row r="12898" spans="5:6">
      <c r="E12898" s="1"/>
      <c r="F12898" s="1"/>
    </row>
    <row r="12899" spans="5:6">
      <c r="E12899" s="1"/>
      <c r="F12899" s="1"/>
    </row>
    <row r="12900" spans="5:6">
      <c r="E12900" s="1"/>
      <c r="F12900" s="1"/>
    </row>
    <row r="12901" spans="5:6">
      <c r="E12901" s="1"/>
      <c r="F12901" s="1"/>
    </row>
    <row r="12902" spans="5:6">
      <c r="E12902" s="1"/>
      <c r="F12902" s="1"/>
    </row>
    <row r="12903" spans="5:6">
      <c r="E12903" s="1"/>
      <c r="F12903" s="1"/>
    </row>
    <row r="12904" spans="5:6">
      <c r="E12904" s="1"/>
      <c r="F12904" s="1"/>
    </row>
    <row r="12905" spans="5:6">
      <c r="E12905" s="1"/>
      <c r="F12905" s="1"/>
    </row>
    <row r="12906" spans="5:6">
      <c r="E12906" s="1"/>
      <c r="F12906" s="1"/>
    </row>
    <row r="12907" spans="5:6">
      <c r="E12907" s="1"/>
      <c r="F12907" s="1"/>
    </row>
    <row r="12908" spans="5:6">
      <c r="E12908" s="1"/>
      <c r="F12908" s="1"/>
    </row>
    <row r="12909" spans="5:6">
      <c r="E12909" s="1"/>
      <c r="F12909" s="1"/>
    </row>
    <row r="12910" spans="5:6">
      <c r="E12910" s="1"/>
      <c r="F12910" s="1"/>
    </row>
    <row r="12911" spans="5:6">
      <c r="E12911" s="1"/>
      <c r="F12911" s="1"/>
    </row>
    <row r="12912" spans="5:6">
      <c r="E12912" s="1"/>
      <c r="F12912" s="1"/>
    </row>
    <row r="12913" spans="5:6">
      <c r="E12913" s="1"/>
      <c r="F12913" s="1"/>
    </row>
    <row r="12914" spans="5:6">
      <c r="E12914" s="1"/>
      <c r="F12914" s="1"/>
    </row>
    <row r="12915" spans="5:6">
      <c r="E12915" s="1"/>
      <c r="F12915" s="1"/>
    </row>
    <row r="12916" spans="5:6">
      <c r="E12916" s="1"/>
      <c r="F12916" s="1"/>
    </row>
    <row r="12917" spans="5:6">
      <c r="E12917" s="1"/>
      <c r="F12917" s="1"/>
    </row>
    <row r="12918" spans="5:6">
      <c r="E12918" s="1"/>
      <c r="F12918" s="1"/>
    </row>
    <row r="12919" spans="5:6">
      <c r="E12919" s="1"/>
      <c r="F12919" s="1"/>
    </row>
    <row r="12920" spans="5:6">
      <c r="E12920" s="1"/>
      <c r="F12920" s="1"/>
    </row>
    <row r="12921" spans="5:6">
      <c r="E12921" s="1"/>
      <c r="F12921" s="1"/>
    </row>
    <row r="12922" spans="5:6">
      <c r="E12922" s="1"/>
      <c r="F12922" s="1"/>
    </row>
    <row r="12923" spans="5:6">
      <c r="E12923" s="1"/>
      <c r="F12923" s="1"/>
    </row>
    <row r="12924" spans="5:6">
      <c r="E12924" s="1"/>
      <c r="F12924" s="1"/>
    </row>
    <row r="12925" spans="5:6">
      <c r="E12925" s="1"/>
      <c r="F12925" s="1"/>
    </row>
    <row r="12926" spans="5:6">
      <c r="E12926" s="1"/>
      <c r="F12926" s="1"/>
    </row>
    <row r="12927" spans="5:6">
      <c r="E12927" s="1"/>
      <c r="F12927" s="1"/>
    </row>
    <row r="12928" spans="5:6">
      <c r="E12928" s="1"/>
      <c r="F12928" s="1"/>
    </row>
    <row r="12929" spans="5:6">
      <c r="E12929" s="1"/>
      <c r="F12929" s="1"/>
    </row>
    <row r="12930" spans="5:6">
      <c r="E12930" s="1"/>
      <c r="F12930" s="1"/>
    </row>
    <row r="12931" spans="5:6">
      <c r="E12931" s="1"/>
      <c r="F12931" s="1"/>
    </row>
    <row r="12932" spans="5:6">
      <c r="E12932" s="1"/>
      <c r="F12932" s="1"/>
    </row>
    <row r="12933" spans="5:6">
      <c r="E12933" s="1"/>
      <c r="F12933" s="1"/>
    </row>
    <row r="12934" spans="5:6">
      <c r="E12934" s="1"/>
      <c r="F12934" s="1"/>
    </row>
    <row r="12935" spans="5:6">
      <c r="E12935" s="1"/>
      <c r="F12935" s="1"/>
    </row>
    <row r="12936" spans="5:6">
      <c r="E12936" s="1"/>
      <c r="F12936" s="1"/>
    </row>
    <row r="12937" spans="5:6">
      <c r="E12937" s="1"/>
      <c r="F12937" s="1"/>
    </row>
    <row r="12938" spans="5:6">
      <c r="E12938" s="1"/>
      <c r="F12938" s="1"/>
    </row>
    <row r="12939" spans="5:6">
      <c r="E12939" s="1"/>
      <c r="F12939" s="1"/>
    </row>
    <row r="12940" spans="5:6">
      <c r="E12940" s="1"/>
      <c r="F12940" s="1"/>
    </row>
    <row r="12941" spans="5:6">
      <c r="E12941" s="1"/>
      <c r="F12941" s="1"/>
    </row>
    <row r="12942" spans="5:6">
      <c r="E12942" s="1"/>
      <c r="F12942" s="1"/>
    </row>
    <row r="12943" spans="5:6">
      <c r="E12943" s="1"/>
      <c r="F12943" s="1"/>
    </row>
    <row r="12944" spans="5:6">
      <c r="E12944" s="1"/>
      <c r="F12944" s="1"/>
    </row>
    <row r="12945" spans="5:6">
      <c r="E12945" s="1"/>
      <c r="F12945" s="1"/>
    </row>
    <row r="12946" spans="5:6">
      <c r="E12946" s="1"/>
      <c r="F12946" s="1"/>
    </row>
    <row r="12947" spans="5:6">
      <c r="E12947" s="1"/>
      <c r="F12947" s="1"/>
    </row>
    <row r="12948" spans="5:6">
      <c r="E12948" s="1"/>
      <c r="F12948" s="1"/>
    </row>
    <row r="12949" spans="5:6">
      <c r="E12949" s="1"/>
      <c r="F12949" s="1"/>
    </row>
    <row r="12950" spans="5:6">
      <c r="E12950" s="1"/>
      <c r="F12950" s="1"/>
    </row>
    <row r="12951" spans="5:6">
      <c r="E12951" s="1"/>
      <c r="F12951" s="1"/>
    </row>
    <row r="12952" spans="5:6">
      <c r="E12952" s="1"/>
      <c r="F12952" s="1"/>
    </row>
    <row r="12953" spans="5:6">
      <c r="E12953" s="1"/>
      <c r="F12953" s="1"/>
    </row>
    <row r="12954" spans="5:6">
      <c r="E12954" s="1"/>
      <c r="F12954" s="1"/>
    </row>
    <row r="12955" spans="5:6">
      <c r="E12955" s="1"/>
      <c r="F12955" s="1"/>
    </row>
    <row r="12956" spans="5:6">
      <c r="E12956" s="1"/>
      <c r="F12956" s="1"/>
    </row>
    <row r="12957" spans="5:6">
      <c r="E12957" s="1"/>
      <c r="F12957" s="1"/>
    </row>
    <row r="12958" spans="5:6">
      <c r="E12958" s="1"/>
      <c r="F12958" s="1"/>
    </row>
    <row r="12959" spans="5:6">
      <c r="E12959" s="1"/>
      <c r="F12959" s="1"/>
    </row>
    <row r="12960" spans="5:6">
      <c r="E12960" s="1"/>
      <c r="F12960" s="1"/>
    </row>
    <row r="12961" spans="5:6">
      <c r="E12961" s="1"/>
      <c r="F12961" s="1"/>
    </row>
    <row r="12962" spans="5:6">
      <c r="E12962" s="1"/>
      <c r="F12962" s="1"/>
    </row>
    <row r="12963" spans="5:6">
      <c r="E12963" s="1"/>
      <c r="F12963" s="1"/>
    </row>
    <row r="12964" spans="5:6">
      <c r="E12964" s="1"/>
      <c r="F12964" s="1"/>
    </row>
    <row r="12965" spans="5:6">
      <c r="E12965" s="1"/>
      <c r="F12965" s="1"/>
    </row>
    <row r="12966" spans="5:6">
      <c r="E12966" s="1"/>
      <c r="F12966" s="1"/>
    </row>
    <row r="12967" spans="5:6">
      <c r="E12967" s="1"/>
      <c r="F12967" s="1"/>
    </row>
    <row r="12968" spans="5:6">
      <c r="E12968" s="1"/>
      <c r="F12968" s="1"/>
    </row>
    <row r="12969" spans="5:6">
      <c r="E12969" s="1"/>
      <c r="F12969" s="1"/>
    </row>
    <row r="12970" spans="5:6">
      <c r="E12970" s="1"/>
      <c r="F12970" s="1"/>
    </row>
    <row r="12971" spans="5:6">
      <c r="E12971" s="1"/>
      <c r="F12971" s="1"/>
    </row>
    <row r="12972" spans="5:6">
      <c r="E12972" s="1"/>
      <c r="F12972" s="1"/>
    </row>
    <row r="12973" spans="5:6">
      <c r="E12973" s="1"/>
      <c r="F12973" s="1"/>
    </row>
    <row r="12974" spans="5:6">
      <c r="E12974" s="1"/>
      <c r="F12974" s="1"/>
    </row>
    <row r="12975" spans="5:6">
      <c r="E12975" s="1"/>
      <c r="F12975" s="1"/>
    </row>
    <row r="12976" spans="5:6">
      <c r="E12976" s="1"/>
      <c r="F12976" s="1"/>
    </row>
    <row r="12977" spans="5:6">
      <c r="E12977" s="1"/>
      <c r="F12977" s="1"/>
    </row>
    <row r="12978" spans="5:6">
      <c r="E12978" s="1"/>
      <c r="F12978" s="1"/>
    </row>
    <row r="12979" spans="5:6">
      <c r="E12979" s="1"/>
      <c r="F12979" s="1"/>
    </row>
    <row r="12980" spans="5:6">
      <c r="E12980" s="1"/>
      <c r="F12980" s="1"/>
    </row>
    <row r="12981" spans="5:6">
      <c r="E12981" s="1"/>
      <c r="F12981" s="1"/>
    </row>
    <row r="12982" spans="5:6">
      <c r="E12982" s="1"/>
      <c r="F12982" s="1"/>
    </row>
    <row r="12983" spans="5:6">
      <c r="E12983" s="1"/>
      <c r="F12983" s="1"/>
    </row>
    <row r="12984" spans="5:6">
      <c r="E12984" s="1"/>
      <c r="F12984" s="1"/>
    </row>
    <row r="12985" spans="5:6">
      <c r="E12985" s="1"/>
      <c r="F12985" s="1"/>
    </row>
    <row r="12986" spans="5:6">
      <c r="E12986" s="1"/>
      <c r="F12986" s="1"/>
    </row>
    <row r="12987" spans="5:6">
      <c r="E12987" s="1"/>
      <c r="F12987" s="1"/>
    </row>
    <row r="12988" spans="5:6">
      <c r="E12988" s="1"/>
      <c r="F12988" s="1"/>
    </row>
    <row r="12989" spans="5:6">
      <c r="E12989" s="1"/>
      <c r="F12989" s="1"/>
    </row>
    <row r="12990" spans="5:6">
      <c r="E12990" s="1"/>
      <c r="F12990" s="1"/>
    </row>
    <row r="12991" spans="5:6">
      <c r="E12991" s="1"/>
      <c r="F12991" s="1"/>
    </row>
    <row r="12992" spans="5:6">
      <c r="E12992" s="1"/>
      <c r="F12992" s="1"/>
    </row>
    <row r="12993" spans="5:6">
      <c r="E12993" s="1"/>
      <c r="F12993" s="1"/>
    </row>
    <row r="12994" spans="5:6">
      <c r="E12994" s="1"/>
      <c r="F12994" s="1"/>
    </row>
    <row r="12995" spans="5:6">
      <c r="E12995" s="1"/>
      <c r="F12995" s="1"/>
    </row>
    <row r="12996" spans="5:6">
      <c r="E12996" s="1"/>
      <c r="F12996" s="1"/>
    </row>
    <row r="12997" spans="5:6">
      <c r="E12997" s="1"/>
      <c r="F12997" s="1"/>
    </row>
    <row r="12998" spans="5:6">
      <c r="E12998" s="1"/>
      <c r="F12998" s="1"/>
    </row>
    <row r="12999" spans="5:6">
      <c r="E12999" s="1"/>
      <c r="F12999" s="1"/>
    </row>
    <row r="13000" spans="5:6">
      <c r="E13000" s="1"/>
      <c r="F13000" s="1"/>
    </row>
    <row r="13001" spans="5:6">
      <c r="E13001" s="1"/>
      <c r="F13001" s="1"/>
    </row>
    <row r="13002" spans="5:6">
      <c r="E13002" s="1"/>
      <c r="F13002" s="1"/>
    </row>
    <row r="13003" spans="5:6">
      <c r="E13003" s="1"/>
      <c r="F13003" s="1"/>
    </row>
    <row r="13004" spans="5:6">
      <c r="E13004" s="1"/>
      <c r="F13004" s="1"/>
    </row>
    <row r="13005" spans="5:6">
      <c r="E13005" s="1"/>
      <c r="F13005" s="1"/>
    </row>
    <row r="13006" spans="5:6">
      <c r="E13006" s="1"/>
      <c r="F13006" s="1"/>
    </row>
    <row r="13007" spans="5:6">
      <c r="E13007" s="1"/>
      <c r="F13007" s="1"/>
    </row>
    <row r="13008" spans="5:6">
      <c r="E13008" s="1"/>
      <c r="F13008" s="1"/>
    </row>
    <row r="13009" spans="5:6">
      <c r="E13009" s="1"/>
      <c r="F13009" s="1"/>
    </row>
    <row r="13010" spans="5:6">
      <c r="E13010" s="1"/>
      <c r="F13010" s="1"/>
    </row>
    <row r="13011" spans="5:6">
      <c r="E13011" s="1"/>
      <c r="F13011" s="1"/>
    </row>
    <row r="13012" spans="5:6">
      <c r="E13012" s="1"/>
      <c r="F13012" s="1"/>
    </row>
    <row r="13013" spans="5:6">
      <c r="E13013" s="1"/>
      <c r="F13013" s="1"/>
    </row>
    <row r="13014" spans="5:6">
      <c r="E13014" s="1"/>
      <c r="F13014" s="1"/>
    </row>
    <row r="13015" spans="5:6">
      <c r="E13015" s="1"/>
      <c r="F13015" s="1"/>
    </row>
    <row r="13016" spans="5:6">
      <c r="E13016" s="1"/>
      <c r="F13016" s="1"/>
    </row>
    <row r="13017" spans="5:6">
      <c r="E13017" s="1"/>
      <c r="F13017" s="1"/>
    </row>
    <row r="13018" spans="5:6">
      <c r="E13018" s="1"/>
      <c r="F13018" s="1"/>
    </row>
    <row r="13019" spans="5:6">
      <c r="E13019" s="1"/>
      <c r="F13019" s="1"/>
    </row>
    <row r="13020" spans="5:6">
      <c r="E13020" s="1"/>
      <c r="F13020" s="1"/>
    </row>
    <row r="13021" spans="5:6">
      <c r="E13021" s="1"/>
      <c r="F13021" s="1"/>
    </row>
    <row r="13022" spans="5:6">
      <c r="E13022" s="1"/>
      <c r="F13022" s="1"/>
    </row>
    <row r="13023" spans="5:6">
      <c r="E13023" s="1"/>
      <c r="F13023" s="1"/>
    </row>
    <row r="13024" spans="5:6">
      <c r="E13024" s="1"/>
      <c r="F13024" s="1"/>
    </row>
    <row r="13025" spans="5:6">
      <c r="E13025" s="1"/>
      <c r="F13025" s="1"/>
    </row>
    <row r="13026" spans="5:6">
      <c r="E13026" s="1"/>
      <c r="F13026" s="1"/>
    </row>
    <row r="13027" spans="5:6">
      <c r="E13027" s="1"/>
      <c r="F13027" s="1"/>
    </row>
    <row r="13028" spans="5:6">
      <c r="E13028" s="1"/>
      <c r="F13028" s="1"/>
    </row>
    <row r="13029" spans="5:6">
      <c r="E13029" s="1"/>
      <c r="F13029" s="1"/>
    </row>
    <row r="13030" spans="5:6">
      <c r="E13030" s="1"/>
      <c r="F13030" s="1"/>
    </row>
    <row r="13031" spans="5:6">
      <c r="E13031" s="1"/>
      <c r="F13031" s="1"/>
    </row>
    <row r="13032" spans="5:6">
      <c r="E13032" s="1"/>
      <c r="F13032" s="1"/>
    </row>
    <row r="13033" spans="5:6">
      <c r="E13033" s="1"/>
      <c r="F13033" s="1"/>
    </row>
    <row r="13034" spans="5:6">
      <c r="E13034" s="1"/>
      <c r="F13034" s="1"/>
    </row>
    <row r="13035" spans="5:6">
      <c r="E13035" s="1"/>
      <c r="F13035" s="1"/>
    </row>
    <row r="13036" spans="5:6">
      <c r="E13036" s="1"/>
      <c r="F13036" s="1"/>
    </row>
    <row r="13037" spans="5:6">
      <c r="E13037" s="1"/>
      <c r="F13037" s="1"/>
    </row>
    <row r="13038" spans="5:6">
      <c r="E13038" s="1"/>
      <c r="F13038" s="1"/>
    </row>
    <row r="13039" spans="5:6">
      <c r="E13039" s="1"/>
      <c r="F13039" s="1"/>
    </row>
    <row r="13040" spans="5:6">
      <c r="E13040" s="1"/>
      <c r="F13040" s="1"/>
    </row>
    <row r="13041" spans="5:6">
      <c r="E13041" s="1"/>
      <c r="F13041" s="1"/>
    </row>
    <row r="13042" spans="5:6">
      <c r="E13042" s="1"/>
      <c r="F13042" s="1"/>
    </row>
    <row r="13043" spans="5:6">
      <c r="E13043" s="1"/>
      <c r="F13043" s="1"/>
    </row>
    <row r="13044" spans="5:6">
      <c r="E13044" s="1"/>
      <c r="F13044" s="1"/>
    </row>
    <row r="13045" spans="5:6">
      <c r="E13045" s="1"/>
      <c r="F13045" s="1"/>
    </row>
    <row r="13046" spans="5:6">
      <c r="E13046" s="1"/>
      <c r="F13046" s="1"/>
    </row>
    <row r="13047" spans="5:6">
      <c r="E13047" s="1"/>
      <c r="F13047" s="1"/>
    </row>
    <row r="13048" spans="5:6">
      <c r="E13048" s="1"/>
      <c r="F13048" s="1"/>
    </row>
    <row r="13049" spans="5:6">
      <c r="E13049" s="1"/>
      <c r="F13049" s="1"/>
    </row>
    <row r="13050" spans="5:6">
      <c r="E13050" s="1"/>
      <c r="F13050" s="1"/>
    </row>
    <row r="13051" spans="5:6">
      <c r="E13051" s="1"/>
      <c r="F13051" s="1"/>
    </row>
    <row r="13052" spans="5:6">
      <c r="E13052" s="1"/>
      <c r="F13052" s="1"/>
    </row>
    <row r="13053" spans="5:6">
      <c r="E13053" s="1"/>
      <c r="F13053" s="1"/>
    </row>
    <row r="13054" spans="5:6">
      <c r="E13054" s="1"/>
      <c r="F13054" s="1"/>
    </row>
    <row r="13055" spans="5:6">
      <c r="E13055" s="1"/>
      <c r="F13055" s="1"/>
    </row>
    <row r="13056" spans="5:6">
      <c r="E13056" s="1"/>
      <c r="F13056" s="1"/>
    </row>
    <row r="13057" spans="5:6">
      <c r="E13057" s="1"/>
      <c r="F13057" s="1"/>
    </row>
    <row r="13058" spans="5:6">
      <c r="E13058" s="1"/>
      <c r="F13058" s="1"/>
    </row>
    <row r="13059" spans="5:6">
      <c r="E13059" s="1"/>
      <c r="F13059" s="1"/>
    </row>
    <row r="13060" spans="5:6">
      <c r="E13060" s="1"/>
      <c r="F13060" s="1"/>
    </row>
    <row r="13061" spans="5:6">
      <c r="E13061" s="1"/>
      <c r="F13061" s="1"/>
    </row>
    <row r="13062" spans="5:6">
      <c r="E13062" s="1"/>
      <c r="F13062" s="1"/>
    </row>
    <row r="13063" spans="5:6">
      <c r="E13063" s="1"/>
      <c r="F13063" s="1"/>
    </row>
    <row r="13064" spans="5:6">
      <c r="E13064" s="1"/>
      <c r="F13064" s="1"/>
    </row>
    <row r="13065" spans="5:6">
      <c r="E13065" s="1"/>
      <c r="F13065" s="1"/>
    </row>
    <row r="13066" spans="5:6">
      <c r="E13066" s="1"/>
      <c r="F13066" s="1"/>
    </row>
    <row r="13067" spans="5:6">
      <c r="E13067" s="1"/>
      <c r="F13067" s="1"/>
    </row>
    <row r="13068" spans="5:6">
      <c r="E13068" s="1"/>
      <c r="F13068" s="1"/>
    </row>
    <row r="13069" spans="5:6">
      <c r="E13069" s="1"/>
      <c r="F13069" s="1"/>
    </row>
    <row r="13070" spans="5:6">
      <c r="E13070" s="1"/>
      <c r="F13070" s="1"/>
    </row>
    <row r="13071" spans="5:6">
      <c r="E13071" s="1"/>
      <c r="F13071" s="1"/>
    </row>
    <row r="13072" spans="5:6">
      <c r="E13072" s="1"/>
      <c r="F13072" s="1"/>
    </row>
    <row r="13073" spans="5:6">
      <c r="E13073" s="1"/>
      <c r="F13073" s="1"/>
    </row>
    <row r="13074" spans="5:6">
      <c r="E13074" s="1"/>
      <c r="F13074" s="1"/>
    </row>
    <row r="13075" spans="5:6">
      <c r="E13075" s="1"/>
      <c r="F13075" s="1"/>
    </row>
    <row r="13076" spans="5:6">
      <c r="E13076" s="1"/>
      <c r="F13076" s="1"/>
    </row>
    <row r="13077" spans="5:6">
      <c r="E13077" s="1"/>
      <c r="F13077" s="1"/>
    </row>
    <row r="13078" spans="5:6">
      <c r="E13078" s="1"/>
      <c r="F13078" s="1"/>
    </row>
    <row r="13079" spans="5:6">
      <c r="E13079" s="1"/>
      <c r="F13079" s="1"/>
    </row>
    <row r="13080" spans="5:6">
      <c r="E13080" s="1"/>
      <c r="F13080" s="1"/>
    </row>
    <row r="13081" spans="5:6">
      <c r="E13081" s="1"/>
      <c r="F13081" s="1"/>
    </row>
    <row r="13082" spans="5:6">
      <c r="E13082" s="1"/>
      <c r="F13082" s="1"/>
    </row>
    <row r="13083" spans="5:6">
      <c r="E13083" s="1"/>
      <c r="F13083" s="1"/>
    </row>
    <row r="13084" spans="5:6">
      <c r="E13084" s="1"/>
      <c r="F13084" s="1"/>
    </row>
    <row r="13085" spans="5:6">
      <c r="E13085" s="1"/>
      <c r="F13085" s="1"/>
    </row>
    <row r="13086" spans="5:6">
      <c r="E13086" s="1"/>
      <c r="F13086" s="1"/>
    </row>
    <row r="13087" spans="5:6">
      <c r="E13087" s="1"/>
      <c r="F13087" s="1"/>
    </row>
    <row r="13088" spans="5:6">
      <c r="E13088" s="1"/>
      <c r="F13088" s="1"/>
    </row>
    <row r="13089" spans="5:6">
      <c r="E13089" s="1"/>
      <c r="F13089" s="1"/>
    </row>
    <row r="13090" spans="5:6">
      <c r="E13090" s="1"/>
      <c r="F13090" s="1"/>
    </row>
    <row r="13091" spans="5:6">
      <c r="E13091" s="1"/>
      <c r="F13091" s="1"/>
    </row>
    <row r="13092" spans="5:6">
      <c r="E13092" s="1"/>
      <c r="F13092" s="1"/>
    </row>
    <row r="13093" spans="5:6">
      <c r="E13093" s="1"/>
      <c r="F13093" s="1"/>
    </row>
    <row r="13094" spans="5:6">
      <c r="E13094" s="1"/>
      <c r="F13094" s="1"/>
    </row>
    <row r="13095" spans="5:6">
      <c r="E13095" s="1"/>
      <c r="F13095" s="1"/>
    </row>
    <row r="13096" spans="5:6">
      <c r="E13096" s="1"/>
      <c r="F13096" s="1"/>
    </row>
    <row r="13097" spans="5:6">
      <c r="E13097" s="1"/>
      <c r="F13097" s="1"/>
    </row>
    <row r="13098" spans="5:6">
      <c r="E13098" s="1"/>
      <c r="F13098" s="1"/>
    </row>
    <row r="13099" spans="5:6">
      <c r="E13099" s="1"/>
      <c r="F13099" s="1"/>
    </row>
    <row r="13100" spans="5:6">
      <c r="E13100" s="1"/>
      <c r="F13100" s="1"/>
    </row>
    <row r="13101" spans="5:6">
      <c r="E13101" s="1"/>
      <c r="F13101" s="1"/>
    </row>
    <row r="13102" spans="5:6">
      <c r="E13102" s="1"/>
      <c r="F13102" s="1"/>
    </row>
    <row r="13103" spans="5:6">
      <c r="E13103" s="1"/>
      <c r="F13103" s="1"/>
    </row>
    <row r="13104" spans="5:6">
      <c r="E13104" s="1"/>
      <c r="F13104" s="1"/>
    </row>
    <row r="13105" spans="5:6">
      <c r="E13105" s="1"/>
      <c r="F13105" s="1"/>
    </row>
    <row r="13106" spans="5:6">
      <c r="E13106" s="1"/>
      <c r="F13106" s="1"/>
    </row>
    <row r="13107" spans="5:6">
      <c r="E13107" s="1"/>
      <c r="F13107" s="1"/>
    </row>
    <row r="13108" spans="5:6">
      <c r="E13108" s="1"/>
      <c r="F13108" s="1"/>
    </row>
    <row r="13109" spans="5:6">
      <c r="E13109" s="1"/>
      <c r="F13109" s="1"/>
    </row>
    <row r="13110" spans="5:6">
      <c r="E13110" s="1"/>
      <c r="F13110" s="1"/>
    </row>
    <row r="13111" spans="5:6">
      <c r="E13111" s="1"/>
      <c r="F13111" s="1"/>
    </row>
    <row r="13112" spans="5:6">
      <c r="E13112" s="1"/>
      <c r="F13112" s="1"/>
    </row>
    <row r="13113" spans="5:6">
      <c r="E13113" s="1"/>
      <c r="F13113" s="1"/>
    </row>
    <row r="13114" spans="5:6">
      <c r="E13114" s="1"/>
      <c r="F13114" s="1"/>
    </row>
    <row r="13115" spans="5:6">
      <c r="E13115" s="1"/>
      <c r="F13115" s="1"/>
    </row>
    <row r="13116" spans="5:6">
      <c r="E13116" s="1"/>
      <c r="F13116" s="1"/>
    </row>
    <row r="13117" spans="5:6">
      <c r="E13117" s="1"/>
      <c r="F13117" s="1"/>
    </row>
    <row r="13118" spans="5:6">
      <c r="E13118" s="1"/>
      <c r="F13118" s="1"/>
    </row>
    <row r="13119" spans="5:6">
      <c r="E13119" s="1"/>
      <c r="F13119" s="1"/>
    </row>
    <row r="13120" spans="5:6">
      <c r="E13120" s="1"/>
      <c r="F13120" s="1"/>
    </row>
    <row r="13121" spans="5:6">
      <c r="E13121" s="1"/>
      <c r="F13121" s="1"/>
    </row>
    <row r="13122" spans="5:6">
      <c r="E13122" s="1"/>
      <c r="F13122" s="1"/>
    </row>
    <row r="13123" spans="5:6">
      <c r="E13123" s="1"/>
      <c r="F13123" s="1"/>
    </row>
    <row r="13124" spans="5:6">
      <c r="E13124" s="1"/>
      <c r="F13124" s="1"/>
    </row>
    <row r="13125" spans="5:6">
      <c r="E13125" s="1"/>
      <c r="F13125" s="1"/>
    </row>
    <row r="13126" spans="5:6">
      <c r="E13126" s="1"/>
      <c r="F13126" s="1"/>
    </row>
    <row r="13127" spans="5:6">
      <c r="E13127" s="1"/>
      <c r="F13127" s="1"/>
    </row>
    <row r="13128" spans="5:6">
      <c r="E13128" s="1"/>
      <c r="F13128" s="1"/>
    </row>
    <row r="13129" spans="5:6">
      <c r="E13129" s="1"/>
      <c r="F13129" s="1"/>
    </row>
    <row r="13130" spans="5:6">
      <c r="E13130" s="1"/>
      <c r="F13130" s="1"/>
    </row>
    <row r="13131" spans="5:6">
      <c r="E13131" s="1"/>
      <c r="F13131" s="1"/>
    </row>
    <row r="13132" spans="5:6">
      <c r="E13132" s="1"/>
      <c r="F13132" s="1"/>
    </row>
    <row r="13133" spans="5:6">
      <c r="E13133" s="1"/>
      <c r="F13133" s="1"/>
    </row>
    <row r="13134" spans="5:6">
      <c r="E13134" s="1"/>
      <c r="F13134" s="1"/>
    </row>
    <row r="13135" spans="5:6">
      <c r="E13135" s="1"/>
      <c r="F13135" s="1"/>
    </row>
    <row r="13136" spans="5:6">
      <c r="E13136" s="1"/>
      <c r="F13136" s="1"/>
    </row>
    <row r="13137" spans="5:6">
      <c r="E13137" s="1"/>
      <c r="F13137" s="1"/>
    </row>
    <row r="13138" spans="5:6">
      <c r="E13138" s="1"/>
      <c r="F13138" s="1"/>
    </row>
    <row r="13139" spans="5:6">
      <c r="E13139" s="1"/>
      <c r="F13139" s="1"/>
    </row>
    <row r="13140" spans="5:6">
      <c r="E13140" s="1"/>
      <c r="F13140" s="1"/>
    </row>
    <row r="13141" spans="5:6">
      <c r="E13141" s="1"/>
      <c r="F13141" s="1"/>
    </row>
    <row r="13142" spans="5:6">
      <c r="E13142" s="1"/>
      <c r="F13142" s="1"/>
    </row>
    <row r="13143" spans="5:6">
      <c r="E13143" s="1"/>
      <c r="F13143" s="1"/>
    </row>
    <row r="13144" spans="5:6">
      <c r="E13144" s="1"/>
      <c r="F13144" s="1"/>
    </row>
    <row r="13145" spans="5:6">
      <c r="E13145" s="1"/>
      <c r="F13145" s="1"/>
    </row>
    <row r="13146" spans="5:6">
      <c r="E13146" s="1"/>
      <c r="F13146" s="1"/>
    </row>
    <row r="13147" spans="5:6">
      <c r="E13147" s="1"/>
      <c r="F13147" s="1"/>
    </row>
    <row r="13148" spans="5:6">
      <c r="E13148" s="1"/>
      <c r="F13148" s="1"/>
    </row>
    <row r="13149" spans="5:6">
      <c r="E13149" s="1"/>
      <c r="F13149" s="1"/>
    </row>
    <row r="13150" spans="5:6">
      <c r="E13150" s="1"/>
      <c r="F13150" s="1"/>
    </row>
    <row r="13151" spans="5:6">
      <c r="E13151" s="1"/>
      <c r="F13151" s="1"/>
    </row>
    <row r="13152" spans="5:6">
      <c r="E13152" s="1"/>
      <c r="F13152" s="1"/>
    </row>
    <row r="13153" spans="5:6">
      <c r="E13153" s="1"/>
      <c r="F13153" s="1"/>
    </row>
    <row r="13154" spans="5:6">
      <c r="E13154" s="1"/>
      <c r="F13154" s="1"/>
    </row>
    <row r="13155" spans="5:6">
      <c r="E13155" s="1"/>
      <c r="F13155" s="1"/>
    </row>
    <row r="13156" spans="5:6">
      <c r="E13156" s="1"/>
      <c r="F13156" s="1"/>
    </row>
    <row r="13157" spans="5:6">
      <c r="E13157" s="1"/>
      <c r="F13157" s="1"/>
    </row>
    <row r="13158" spans="5:6">
      <c r="E13158" s="1"/>
      <c r="F13158" s="1"/>
    </row>
    <row r="13159" spans="5:6">
      <c r="E13159" s="1"/>
      <c r="F13159" s="1"/>
    </row>
    <row r="13160" spans="5:6">
      <c r="E13160" s="1"/>
      <c r="F13160" s="1"/>
    </row>
    <row r="13161" spans="5:6">
      <c r="E13161" s="1"/>
      <c r="F13161" s="1"/>
    </row>
    <row r="13162" spans="5:6">
      <c r="E13162" s="1"/>
      <c r="F13162" s="1"/>
    </row>
    <row r="13163" spans="5:6">
      <c r="E13163" s="1"/>
      <c r="F13163" s="1"/>
    </row>
    <row r="13164" spans="5:6">
      <c r="E13164" s="1"/>
      <c r="F13164" s="1"/>
    </row>
    <row r="13165" spans="5:6">
      <c r="E13165" s="1"/>
      <c r="F13165" s="1"/>
    </row>
    <row r="13166" spans="5:6">
      <c r="E13166" s="1"/>
      <c r="F13166" s="1"/>
    </row>
    <row r="13167" spans="5:6">
      <c r="E13167" s="1"/>
      <c r="F13167" s="1"/>
    </row>
    <row r="13168" spans="5:6">
      <c r="E13168" s="1"/>
      <c r="F13168" s="1"/>
    </row>
    <row r="13169" spans="5:6">
      <c r="E13169" s="1"/>
      <c r="F13169" s="1"/>
    </row>
    <row r="13170" spans="5:6">
      <c r="E13170" s="1"/>
      <c r="F13170" s="1"/>
    </row>
    <row r="13171" spans="5:6">
      <c r="E13171" s="1"/>
      <c r="F13171" s="1"/>
    </row>
    <row r="13172" spans="5:6">
      <c r="E13172" s="1"/>
      <c r="F13172" s="1"/>
    </row>
    <row r="13173" spans="5:6">
      <c r="E13173" s="1"/>
      <c r="F13173" s="1"/>
    </row>
    <row r="13174" spans="5:6">
      <c r="E13174" s="1"/>
      <c r="F13174" s="1"/>
    </row>
    <row r="13175" spans="5:6">
      <c r="E13175" s="1"/>
      <c r="F13175" s="1"/>
    </row>
    <row r="13176" spans="5:6">
      <c r="E13176" s="1"/>
      <c r="F13176" s="1"/>
    </row>
    <row r="13177" spans="5:6">
      <c r="E13177" s="1"/>
      <c r="F13177" s="1"/>
    </row>
    <row r="13178" spans="5:6">
      <c r="E13178" s="1"/>
      <c r="F13178" s="1"/>
    </row>
    <row r="13179" spans="5:6">
      <c r="E13179" s="1"/>
      <c r="F13179" s="1"/>
    </row>
    <row r="13180" spans="5:6">
      <c r="E13180" s="1"/>
      <c r="F13180" s="1"/>
    </row>
    <row r="13181" spans="5:6">
      <c r="E13181" s="1"/>
      <c r="F13181" s="1"/>
    </row>
    <row r="13182" spans="5:6">
      <c r="E13182" s="1"/>
      <c r="F13182" s="1"/>
    </row>
    <row r="13183" spans="5:6">
      <c r="E13183" s="1"/>
      <c r="F13183" s="1"/>
    </row>
    <row r="13184" spans="5:6">
      <c r="E13184" s="1"/>
      <c r="F13184" s="1"/>
    </row>
    <row r="13185" spans="5:6">
      <c r="E13185" s="1"/>
      <c r="F13185" s="1"/>
    </row>
    <row r="13186" spans="5:6">
      <c r="E13186" s="1"/>
      <c r="F13186" s="1"/>
    </row>
    <row r="13187" spans="5:6">
      <c r="E13187" s="1"/>
      <c r="F13187" s="1"/>
    </row>
    <row r="13188" spans="5:6">
      <c r="E13188" s="1"/>
      <c r="F13188" s="1"/>
    </row>
    <row r="13189" spans="5:6">
      <c r="E13189" s="1"/>
      <c r="F13189" s="1"/>
    </row>
    <row r="13190" spans="5:6">
      <c r="E13190" s="1"/>
      <c r="F13190" s="1"/>
    </row>
    <row r="13191" spans="5:6">
      <c r="E13191" s="1"/>
      <c r="F13191" s="1"/>
    </row>
    <row r="13192" spans="5:6">
      <c r="E13192" s="1"/>
      <c r="F13192" s="1"/>
    </row>
    <row r="13193" spans="5:6">
      <c r="E13193" s="1"/>
      <c r="F13193" s="1"/>
    </row>
    <row r="13194" spans="5:6">
      <c r="E13194" s="1"/>
      <c r="F13194" s="1"/>
    </row>
    <row r="13195" spans="5:6">
      <c r="E13195" s="1"/>
      <c r="F13195" s="1"/>
    </row>
    <row r="13196" spans="5:6">
      <c r="E13196" s="1"/>
      <c r="F13196" s="1"/>
    </row>
    <row r="13197" spans="5:6">
      <c r="E13197" s="1"/>
      <c r="F13197" s="1"/>
    </row>
    <row r="13198" spans="5:6">
      <c r="E13198" s="1"/>
      <c r="F13198" s="1"/>
    </row>
    <row r="13199" spans="5:6">
      <c r="E13199" s="1"/>
      <c r="F13199" s="1"/>
    </row>
    <row r="13200" spans="5:6">
      <c r="E13200" s="1"/>
      <c r="F13200" s="1"/>
    </row>
    <row r="13201" spans="5:6">
      <c r="E13201" s="1"/>
      <c r="F13201" s="1"/>
    </row>
    <row r="13202" spans="5:6">
      <c r="E13202" s="1"/>
      <c r="F13202" s="1"/>
    </row>
    <row r="13203" spans="5:6">
      <c r="E13203" s="1"/>
      <c r="F13203" s="1"/>
    </row>
    <row r="13204" spans="5:6">
      <c r="E13204" s="1"/>
      <c r="F13204" s="1"/>
    </row>
    <row r="13205" spans="5:6">
      <c r="E13205" s="1"/>
      <c r="F13205" s="1"/>
    </row>
    <row r="13206" spans="5:6">
      <c r="E13206" s="1"/>
      <c r="F13206" s="1"/>
    </row>
    <row r="13207" spans="5:6">
      <c r="E13207" s="1"/>
      <c r="F13207" s="1"/>
    </row>
    <row r="13208" spans="5:6">
      <c r="E13208" s="1"/>
      <c r="F13208" s="1"/>
    </row>
    <row r="13209" spans="5:6">
      <c r="E13209" s="1"/>
      <c r="F13209" s="1"/>
    </row>
    <row r="13210" spans="5:6">
      <c r="E13210" s="1"/>
      <c r="F13210" s="1"/>
    </row>
    <row r="13211" spans="5:6">
      <c r="E13211" s="1"/>
      <c r="F13211" s="1"/>
    </row>
    <row r="13212" spans="5:6">
      <c r="E13212" s="1"/>
      <c r="F13212" s="1"/>
    </row>
    <row r="13213" spans="5:6">
      <c r="E13213" s="1"/>
      <c r="F13213" s="1"/>
    </row>
    <row r="13214" spans="5:6">
      <c r="E13214" s="1"/>
      <c r="F13214" s="1"/>
    </row>
    <row r="13215" spans="5:6">
      <c r="E13215" s="1"/>
      <c r="F13215" s="1"/>
    </row>
    <row r="13216" spans="5:6">
      <c r="E13216" s="1"/>
      <c r="F13216" s="1"/>
    </row>
    <row r="13217" spans="5:6">
      <c r="E13217" s="1"/>
      <c r="F13217" s="1"/>
    </row>
    <row r="13218" spans="5:6">
      <c r="E13218" s="1"/>
      <c r="F13218" s="1"/>
    </row>
    <row r="13219" spans="5:6">
      <c r="E13219" s="1"/>
      <c r="F13219" s="1"/>
    </row>
    <row r="13220" spans="5:6">
      <c r="E13220" s="1"/>
      <c r="F13220" s="1"/>
    </row>
    <row r="13221" spans="5:6">
      <c r="E13221" s="1"/>
      <c r="F13221" s="1"/>
    </row>
    <row r="13222" spans="5:6">
      <c r="E13222" s="1"/>
      <c r="F13222" s="1"/>
    </row>
    <row r="13223" spans="5:6">
      <c r="E13223" s="1"/>
      <c r="F13223" s="1"/>
    </row>
    <row r="13224" spans="5:6">
      <c r="E13224" s="1"/>
      <c r="F13224" s="1"/>
    </row>
    <row r="13225" spans="5:6">
      <c r="E13225" s="1"/>
      <c r="F13225" s="1"/>
    </row>
    <row r="13226" spans="5:6">
      <c r="E13226" s="1"/>
      <c r="F13226" s="1"/>
    </row>
    <row r="13227" spans="5:6">
      <c r="E13227" s="1"/>
      <c r="F13227" s="1"/>
    </row>
    <row r="13228" spans="5:6">
      <c r="E13228" s="1"/>
      <c r="F13228" s="1"/>
    </row>
    <row r="13229" spans="5:6">
      <c r="E13229" s="1"/>
      <c r="F13229" s="1"/>
    </row>
    <row r="13230" spans="5:6">
      <c r="E13230" s="1"/>
      <c r="F13230" s="1"/>
    </row>
    <row r="13231" spans="5:6">
      <c r="E13231" s="1"/>
      <c r="F13231" s="1"/>
    </row>
    <row r="13232" spans="5:6">
      <c r="E13232" s="1"/>
      <c r="F13232" s="1"/>
    </row>
    <row r="13233" spans="5:6">
      <c r="E13233" s="1"/>
      <c r="F13233" s="1"/>
    </row>
    <row r="13234" spans="5:6">
      <c r="E13234" s="1"/>
      <c r="F13234" s="1"/>
    </row>
    <row r="13235" spans="5:6">
      <c r="E13235" s="1"/>
      <c r="F13235" s="1"/>
    </row>
    <row r="13236" spans="5:6">
      <c r="E13236" s="1"/>
      <c r="F13236" s="1"/>
    </row>
    <row r="13237" spans="5:6">
      <c r="E13237" s="1"/>
      <c r="F13237" s="1"/>
    </row>
    <row r="13238" spans="5:6">
      <c r="E13238" s="1"/>
      <c r="F13238" s="1"/>
    </row>
    <row r="13239" spans="5:6">
      <c r="E13239" s="1"/>
      <c r="F13239" s="1"/>
    </row>
    <row r="13240" spans="5:6">
      <c r="E13240" s="1"/>
      <c r="F13240" s="1"/>
    </row>
    <row r="13241" spans="5:6">
      <c r="E13241" s="1"/>
      <c r="F13241" s="1"/>
    </row>
    <row r="13242" spans="5:6">
      <c r="E13242" s="1"/>
      <c r="F13242" s="1"/>
    </row>
    <row r="13243" spans="5:6">
      <c r="E13243" s="1"/>
      <c r="F13243" s="1"/>
    </row>
    <row r="13244" spans="5:6">
      <c r="E13244" s="1"/>
      <c r="F13244" s="1"/>
    </row>
    <row r="13245" spans="5:6">
      <c r="E13245" s="1"/>
      <c r="F13245" s="1"/>
    </row>
    <row r="13246" spans="5:6">
      <c r="E13246" s="1"/>
      <c r="F13246" s="1"/>
    </row>
    <row r="13247" spans="5:6">
      <c r="E13247" s="1"/>
      <c r="F13247" s="1"/>
    </row>
    <row r="13248" spans="5:6">
      <c r="E13248" s="1"/>
      <c r="F13248" s="1"/>
    </row>
    <row r="13249" spans="5:6">
      <c r="E13249" s="1"/>
      <c r="F13249" s="1"/>
    </row>
    <row r="13250" spans="5:6">
      <c r="E13250" s="1"/>
      <c r="F13250" s="1"/>
    </row>
    <row r="13251" spans="5:6">
      <c r="E13251" s="1"/>
      <c r="F13251" s="1"/>
    </row>
    <row r="13252" spans="5:6">
      <c r="E13252" s="1"/>
      <c r="F13252" s="1"/>
    </row>
    <row r="13253" spans="5:6">
      <c r="E13253" s="1"/>
      <c r="F13253" s="1"/>
    </row>
    <row r="13254" spans="5:6">
      <c r="E13254" s="1"/>
      <c r="F13254" s="1"/>
    </row>
    <row r="13255" spans="5:6">
      <c r="E13255" s="1"/>
      <c r="F13255" s="1"/>
    </row>
    <row r="13256" spans="5:6">
      <c r="E13256" s="1"/>
      <c r="F13256" s="1"/>
    </row>
    <row r="13257" spans="5:6">
      <c r="E13257" s="1"/>
      <c r="F13257" s="1"/>
    </row>
    <row r="13258" spans="5:6">
      <c r="E13258" s="1"/>
      <c r="F13258" s="1"/>
    </row>
    <row r="13259" spans="5:6">
      <c r="E13259" s="1"/>
      <c r="F13259" s="1"/>
    </row>
    <row r="13260" spans="5:6">
      <c r="E13260" s="1"/>
      <c r="F13260" s="1"/>
    </row>
    <row r="13261" spans="5:6">
      <c r="E13261" s="1"/>
      <c r="F13261" s="1"/>
    </row>
    <row r="13262" spans="5:6">
      <c r="E13262" s="1"/>
      <c r="F13262" s="1"/>
    </row>
    <row r="13263" spans="5:6">
      <c r="E13263" s="1"/>
      <c r="F13263" s="1"/>
    </row>
    <row r="13264" spans="5:6">
      <c r="E13264" s="1"/>
      <c r="F13264" s="1"/>
    </row>
    <row r="13265" spans="5:6">
      <c r="E13265" s="1"/>
      <c r="F13265" s="1"/>
    </row>
    <row r="13266" spans="5:6">
      <c r="E13266" s="1"/>
      <c r="F13266" s="1"/>
    </row>
    <row r="13267" spans="5:6">
      <c r="E13267" s="1"/>
      <c r="F13267" s="1"/>
    </row>
    <row r="13268" spans="5:6">
      <c r="E13268" s="1"/>
      <c r="F13268" s="1"/>
    </row>
    <row r="13269" spans="5:6">
      <c r="E13269" s="1"/>
      <c r="F13269" s="1"/>
    </row>
    <row r="13270" spans="5:6">
      <c r="E13270" s="1"/>
      <c r="F13270" s="1"/>
    </row>
    <row r="13271" spans="5:6">
      <c r="E13271" s="1"/>
      <c r="F13271" s="1"/>
    </row>
    <row r="13272" spans="5:6">
      <c r="E13272" s="1"/>
      <c r="F13272" s="1"/>
    </row>
    <row r="13273" spans="5:6">
      <c r="E13273" s="1"/>
      <c r="F13273" s="1"/>
    </row>
    <row r="13274" spans="5:6">
      <c r="E13274" s="1"/>
      <c r="F13274" s="1"/>
    </row>
    <row r="13275" spans="5:6">
      <c r="E13275" s="1"/>
      <c r="F13275" s="1"/>
    </row>
    <row r="13276" spans="5:6">
      <c r="E13276" s="1"/>
      <c r="F13276" s="1"/>
    </row>
    <row r="13277" spans="5:6">
      <c r="E13277" s="1"/>
      <c r="F13277" s="1"/>
    </row>
    <row r="13278" spans="5:6">
      <c r="E13278" s="1"/>
      <c r="F13278" s="1"/>
    </row>
    <row r="13279" spans="5:6">
      <c r="E13279" s="1"/>
      <c r="F13279" s="1"/>
    </row>
    <row r="13280" spans="5:6">
      <c r="E13280" s="1"/>
      <c r="F13280" s="1"/>
    </row>
    <row r="13281" spans="5:6">
      <c r="E13281" s="1"/>
      <c r="F13281" s="1"/>
    </row>
    <row r="13282" spans="5:6">
      <c r="E13282" s="1"/>
      <c r="F13282" s="1"/>
    </row>
    <row r="13283" spans="5:6">
      <c r="E13283" s="1"/>
      <c r="F13283" s="1"/>
    </row>
    <row r="13284" spans="5:6">
      <c r="E13284" s="1"/>
      <c r="F13284" s="1"/>
    </row>
    <row r="13285" spans="5:6">
      <c r="E13285" s="1"/>
      <c r="F13285" s="1"/>
    </row>
    <row r="13286" spans="5:6">
      <c r="E13286" s="1"/>
      <c r="F13286" s="1"/>
    </row>
    <row r="13287" spans="5:6">
      <c r="E13287" s="1"/>
      <c r="F13287" s="1"/>
    </row>
    <row r="13288" spans="5:6">
      <c r="E13288" s="1"/>
      <c r="F13288" s="1"/>
    </row>
    <row r="13289" spans="5:6">
      <c r="E13289" s="1"/>
      <c r="F13289" s="1"/>
    </row>
    <row r="13290" spans="5:6">
      <c r="E13290" s="1"/>
      <c r="F13290" s="1"/>
    </row>
    <row r="13291" spans="5:6">
      <c r="E13291" s="1"/>
      <c r="F13291" s="1"/>
    </row>
    <row r="13292" spans="5:6">
      <c r="E13292" s="1"/>
      <c r="F13292" s="1"/>
    </row>
    <row r="13293" spans="5:6">
      <c r="E13293" s="1"/>
      <c r="F13293" s="1"/>
    </row>
    <row r="13294" spans="5:6">
      <c r="E13294" s="1"/>
      <c r="F13294" s="1"/>
    </row>
    <row r="13295" spans="5:6">
      <c r="E13295" s="1"/>
      <c r="F13295" s="1"/>
    </row>
    <row r="13296" spans="5:6">
      <c r="E13296" s="1"/>
      <c r="F13296" s="1"/>
    </row>
    <row r="13297" spans="5:6">
      <c r="E13297" s="1"/>
      <c r="F13297" s="1"/>
    </row>
    <row r="13298" spans="5:6">
      <c r="E13298" s="1"/>
      <c r="F13298" s="1"/>
    </row>
    <row r="13299" spans="5:6">
      <c r="E13299" s="1"/>
      <c r="F13299" s="1"/>
    </row>
    <row r="13300" spans="5:6">
      <c r="E13300" s="1"/>
      <c r="F13300" s="1"/>
    </row>
    <row r="13301" spans="5:6">
      <c r="E13301" s="1"/>
      <c r="F13301" s="1"/>
    </row>
    <row r="13302" spans="5:6">
      <c r="E13302" s="1"/>
      <c r="F13302" s="1"/>
    </row>
    <row r="13303" spans="5:6">
      <c r="E13303" s="1"/>
      <c r="F13303" s="1"/>
    </row>
    <row r="13304" spans="5:6">
      <c r="E13304" s="1"/>
      <c r="F13304" s="1"/>
    </row>
    <row r="13305" spans="5:6">
      <c r="E13305" s="1"/>
      <c r="F13305" s="1"/>
    </row>
    <row r="13306" spans="5:6">
      <c r="E13306" s="1"/>
      <c r="F13306" s="1"/>
    </row>
    <row r="13307" spans="5:6">
      <c r="E13307" s="1"/>
      <c r="F13307" s="1"/>
    </row>
    <row r="13308" spans="5:6">
      <c r="E13308" s="1"/>
      <c r="F13308" s="1"/>
    </row>
    <row r="13309" spans="5:6">
      <c r="E13309" s="1"/>
      <c r="F13309" s="1"/>
    </row>
    <row r="13310" spans="5:6">
      <c r="E13310" s="1"/>
      <c r="F13310" s="1"/>
    </row>
    <row r="13311" spans="5:6">
      <c r="E13311" s="1"/>
      <c r="F13311" s="1"/>
    </row>
    <row r="13312" spans="5:6">
      <c r="E13312" s="1"/>
      <c r="F13312" s="1"/>
    </row>
    <row r="13313" spans="5:6">
      <c r="E13313" s="1"/>
      <c r="F13313" s="1"/>
    </row>
    <row r="13314" spans="5:6">
      <c r="E13314" s="1"/>
      <c r="F13314" s="1"/>
    </row>
    <row r="13315" spans="5:6">
      <c r="E13315" s="1"/>
      <c r="F13315" s="1"/>
    </row>
    <row r="13316" spans="5:6">
      <c r="E13316" s="1"/>
      <c r="F13316" s="1"/>
    </row>
    <row r="13317" spans="5:6">
      <c r="E13317" s="1"/>
      <c r="F13317" s="1"/>
    </row>
    <row r="13318" spans="5:6">
      <c r="E13318" s="1"/>
      <c r="F13318" s="1"/>
    </row>
    <row r="13319" spans="5:6">
      <c r="E13319" s="1"/>
      <c r="F13319" s="1"/>
    </row>
    <row r="13320" spans="5:6">
      <c r="E13320" s="1"/>
      <c r="F13320" s="1"/>
    </row>
    <row r="13321" spans="5:6">
      <c r="E13321" s="1"/>
      <c r="F13321" s="1"/>
    </row>
    <row r="13322" spans="5:6">
      <c r="E13322" s="1"/>
      <c r="F13322" s="1"/>
    </row>
    <row r="13323" spans="5:6">
      <c r="E13323" s="1"/>
      <c r="F13323" s="1"/>
    </row>
    <row r="13324" spans="5:6">
      <c r="E13324" s="1"/>
      <c r="F13324" s="1"/>
    </row>
    <row r="13325" spans="5:6">
      <c r="E13325" s="1"/>
      <c r="F13325" s="1"/>
    </row>
    <row r="13326" spans="5:6">
      <c r="E13326" s="1"/>
      <c r="F13326" s="1"/>
    </row>
    <row r="13327" spans="5:6">
      <c r="E13327" s="1"/>
      <c r="F13327" s="1"/>
    </row>
    <row r="13328" spans="5:6">
      <c r="E13328" s="1"/>
      <c r="F13328" s="1"/>
    </row>
    <row r="13329" spans="5:6">
      <c r="E13329" s="1"/>
      <c r="F13329" s="1"/>
    </row>
    <row r="13330" spans="5:6">
      <c r="E13330" s="1"/>
      <c r="F13330" s="1"/>
    </row>
    <row r="13331" spans="5:6">
      <c r="E13331" s="1"/>
      <c r="F13331" s="1"/>
    </row>
    <row r="13332" spans="5:6">
      <c r="E13332" s="1"/>
      <c r="F13332" s="1"/>
    </row>
    <row r="13333" spans="5:6">
      <c r="E13333" s="1"/>
      <c r="F13333" s="1"/>
    </row>
    <row r="13334" spans="5:6">
      <c r="E13334" s="1"/>
      <c r="F13334" s="1"/>
    </row>
    <row r="13335" spans="5:6">
      <c r="E13335" s="1"/>
      <c r="F13335" s="1"/>
    </row>
    <row r="13336" spans="5:6">
      <c r="E13336" s="1"/>
      <c r="F13336" s="1"/>
    </row>
    <row r="13337" spans="5:6">
      <c r="E13337" s="1"/>
      <c r="F13337" s="1"/>
    </row>
    <row r="13338" spans="5:6">
      <c r="E13338" s="1"/>
      <c r="F13338" s="1"/>
    </row>
    <row r="13339" spans="5:6">
      <c r="E13339" s="1"/>
      <c r="F13339" s="1"/>
    </row>
    <row r="13340" spans="5:6">
      <c r="E13340" s="1"/>
      <c r="F13340" s="1"/>
    </row>
    <row r="13341" spans="5:6">
      <c r="E13341" s="1"/>
      <c r="F13341" s="1"/>
    </row>
    <row r="13342" spans="5:6">
      <c r="E13342" s="1"/>
      <c r="F13342" s="1"/>
    </row>
    <row r="13343" spans="5:6">
      <c r="E13343" s="1"/>
      <c r="F13343" s="1"/>
    </row>
    <row r="13344" spans="5:6">
      <c r="E13344" s="1"/>
      <c r="F13344" s="1"/>
    </row>
    <row r="13345" spans="5:6">
      <c r="E13345" s="1"/>
      <c r="F13345" s="1"/>
    </row>
    <row r="13346" spans="5:6">
      <c r="E13346" s="1"/>
      <c r="F13346" s="1"/>
    </row>
    <row r="13347" spans="5:6">
      <c r="E13347" s="1"/>
      <c r="F13347" s="1"/>
    </row>
    <row r="13348" spans="5:6">
      <c r="E13348" s="1"/>
      <c r="F13348" s="1"/>
    </row>
    <row r="13349" spans="5:6">
      <c r="E13349" s="1"/>
      <c r="F13349" s="1"/>
    </row>
    <row r="13350" spans="5:6">
      <c r="E13350" s="1"/>
      <c r="F13350" s="1"/>
    </row>
    <row r="13351" spans="5:6">
      <c r="E13351" s="1"/>
      <c r="F13351" s="1"/>
    </row>
    <row r="13352" spans="5:6">
      <c r="E13352" s="1"/>
      <c r="F13352" s="1"/>
    </row>
    <row r="13353" spans="5:6">
      <c r="E13353" s="1"/>
      <c r="F13353" s="1"/>
    </row>
    <row r="13354" spans="5:6">
      <c r="E13354" s="1"/>
      <c r="F13354" s="1"/>
    </row>
    <row r="13355" spans="5:6">
      <c r="E13355" s="1"/>
      <c r="F13355" s="1"/>
    </row>
    <row r="13356" spans="5:6">
      <c r="E13356" s="1"/>
      <c r="F13356" s="1"/>
    </row>
    <row r="13357" spans="5:6">
      <c r="E13357" s="1"/>
      <c r="F13357" s="1"/>
    </row>
    <row r="13358" spans="5:6">
      <c r="E13358" s="1"/>
      <c r="F13358" s="1"/>
    </row>
    <row r="13359" spans="5:6">
      <c r="E13359" s="1"/>
      <c r="F13359" s="1"/>
    </row>
    <row r="13360" spans="5:6">
      <c r="E13360" s="1"/>
      <c r="F13360" s="1"/>
    </row>
    <row r="13361" spans="5:6">
      <c r="E13361" s="1"/>
      <c r="F13361" s="1"/>
    </row>
    <row r="13362" spans="5:6">
      <c r="E13362" s="1"/>
      <c r="F13362" s="1"/>
    </row>
    <row r="13363" spans="5:6">
      <c r="E13363" s="1"/>
      <c r="F13363" s="1"/>
    </row>
    <row r="13364" spans="5:6">
      <c r="E13364" s="1"/>
      <c r="F13364" s="1"/>
    </row>
    <row r="13365" spans="5:6">
      <c r="E13365" s="1"/>
      <c r="F13365" s="1"/>
    </row>
    <row r="13366" spans="5:6">
      <c r="E13366" s="1"/>
      <c r="F13366" s="1"/>
    </row>
    <row r="13367" spans="5:6">
      <c r="E13367" s="1"/>
      <c r="F13367" s="1"/>
    </row>
    <row r="13368" spans="5:6">
      <c r="E13368" s="1"/>
      <c r="F13368" s="1"/>
    </row>
    <row r="13369" spans="5:6">
      <c r="E13369" s="1"/>
      <c r="F13369" s="1"/>
    </row>
    <row r="13370" spans="5:6">
      <c r="E13370" s="1"/>
      <c r="F13370" s="1"/>
    </row>
    <row r="13371" spans="5:6">
      <c r="E13371" s="1"/>
      <c r="F13371" s="1"/>
    </row>
    <row r="13372" spans="5:6">
      <c r="E13372" s="1"/>
      <c r="F13372" s="1"/>
    </row>
    <row r="13373" spans="5:6">
      <c r="E13373" s="1"/>
      <c r="F13373" s="1"/>
    </row>
    <row r="13374" spans="5:6">
      <c r="E13374" s="1"/>
      <c r="F13374" s="1"/>
    </row>
    <row r="13375" spans="5:6">
      <c r="E13375" s="1"/>
      <c r="F13375" s="1"/>
    </row>
    <row r="13376" spans="5:6">
      <c r="E13376" s="1"/>
      <c r="F13376" s="1"/>
    </row>
    <row r="13377" spans="5:6">
      <c r="E13377" s="1"/>
      <c r="F13377" s="1"/>
    </row>
    <row r="13378" spans="5:6">
      <c r="E13378" s="1"/>
      <c r="F13378" s="1"/>
    </row>
    <row r="13379" spans="5:6">
      <c r="E13379" s="1"/>
      <c r="F13379" s="1"/>
    </row>
    <row r="13380" spans="5:6">
      <c r="E13380" s="1"/>
      <c r="F13380" s="1"/>
    </row>
    <row r="13381" spans="5:6">
      <c r="E13381" s="1"/>
      <c r="F13381" s="1"/>
    </row>
    <row r="13382" spans="5:6">
      <c r="E13382" s="1"/>
      <c r="F13382" s="1"/>
    </row>
    <row r="13383" spans="5:6">
      <c r="E13383" s="1"/>
      <c r="F13383" s="1"/>
    </row>
    <row r="13384" spans="5:6">
      <c r="E13384" s="1"/>
      <c r="F13384" s="1"/>
    </row>
    <row r="13385" spans="5:6">
      <c r="E13385" s="1"/>
      <c r="F13385" s="1"/>
    </row>
    <row r="13386" spans="5:6">
      <c r="E13386" s="1"/>
      <c r="F13386" s="1"/>
    </row>
    <row r="13387" spans="5:6">
      <c r="E13387" s="1"/>
      <c r="F13387" s="1"/>
    </row>
    <row r="13388" spans="5:6">
      <c r="E13388" s="1"/>
      <c r="F13388" s="1"/>
    </row>
    <row r="13389" spans="5:6">
      <c r="E13389" s="1"/>
      <c r="F13389" s="1"/>
    </row>
    <row r="13390" spans="5:6">
      <c r="E13390" s="1"/>
      <c r="F13390" s="1"/>
    </row>
    <row r="13391" spans="5:6">
      <c r="E13391" s="1"/>
      <c r="F13391" s="1"/>
    </row>
    <row r="13392" spans="5:6">
      <c r="E13392" s="1"/>
      <c r="F13392" s="1"/>
    </row>
    <row r="13393" spans="5:6">
      <c r="E13393" s="1"/>
      <c r="F13393" s="1"/>
    </row>
    <row r="13394" spans="5:6">
      <c r="E13394" s="1"/>
      <c r="F13394" s="1"/>
    </row>
    <row r="13395" spans="5:6">
      <c r="E13395" s="1"/>
      <c r="F13395" s="1"/>
    </row>
    <row r="13396" spans="5:6">
      <c r="E13396" s="1"/>
      <c r="F13396" s="1"/>
    </row>
    <row r="13397" spans="5:6">
      <c r="E13397" s="1"/>
      <c r="F13397" s="1"/>
    </row>
    <row r="13398" spans="5:6">
      <c r="E13398" s="1"/>
      <c r="F13398" s="1"/>
    </row>
    <row r="13399" spans="5:6">
      <c r="E13399" s="1"/>
      <c r="F13399" s="1"/>
    </row>
    <row r="13400" spans="5:6">
      <c r="E13400" s="1"/>
      <c r="F13400" s="1"/>
    </row>
    <row r="13401" spans="5:6">
      <c r="E13401" s="1"/>
      <c r="F13401" s="1"/>
    </row>
    <row r="13402" spans="5:6">
      <c r="E13402" s="1"/>
      <c r="F13402" s="1"/>
    </row>
    <row r="13403" spans="5:6">
      <c r="E13403" s="1"/>
      <c r="F13403" s="1"/>
    </row>
    <row r="13404" spans="5:6">
      <c r="E13404" s="1"/>
      <c r="F13404" s="1"/>
    </row>
    <row r="13405" spans="5:6">
      <c r="E13405" s="1"/>
      <c r="F13405" s="1"/>
    </row>
    <row r="13406" spans="5:6">
      <c r="E13406" s="1"/>
      <c r="F13406" s="1"/>
    </row>
    <row r="13407" spans="5:6">
      <c r="E13407" s="1"/>
      <c r="F13407" s="1"/>
    </row>
    <row r="13408" spans="5:6">
      <c r="E13408" s="1"/>
      <c r="F13408" s="1"/>
    </row>
    <row r="13409" spans="5:6">
      <c r="E13409" s="1"/>
      <c r="F13409" s="1"/>
    </row>
    <row r="13410" spans="5:6">
      <c r="E13410" s="1"/>
      <c r="F13410" s="1"/>
    </row>
    <row r="13411" spans="5:6">
      <c r="E13411" s="1"/>
      <c r="F13411" s="1"/>
    </row>
    <row r="13412" spans="5:6">
      <c r="E13412" s="1"/>
      <c r="F13412" s="1"/>
    </row>
    <row r="13413" spans="5:6">
      <c r="E13413" s="1"/>
      <c r="F13413" s="1"/>
    </row>
    <row r="13414" spans="5:6">
      <c r="E13414" s="1"/>
      <c r="F13414" s="1"/>
    </row>
    <row r="13415" spans="5:6">
      <c r="E13415" s="1"/>
      <c r="F13415" s="1"/>
    </row>
    <row r="13416" spans="5:6">
      <c r="E13416" s="1"/>
      <c r="F13416" s="1"/>
    </row>
    <row r="13417" spans="5:6">
      <c r="E13417" s="1"/>
      <c r="F13417" s="1"/>
    </row>
    <row r="13418" spans="5:6">
      <c r="E13418" s="1"/>
      <c r="F13418" s="1"/>
    </row>
    <row r="13419" spans="5:6">
      <c r="E13419" s="1"/>
      <c r="F13419" s="1"/>
    </row>
    <row r="13420" spans="5:6">
      <c r="E13420" s="1"/>
      <c r="F13420" s="1"/>
    </row>
    <row r="13421" spans="5:6">
      <c r="E13421" s="1"/>
      <c r="F13421" s="1"/>
    </row>
    <row r="13422" spans="5:6">
      <c r="E13422" s="1"/>
      <c r="F13422" s="1"/>
    </row>
    <row r="13423" spans="5:6">
      <c r="E13423" s="1"/>
      <c r="F13423" s="1"/>
    </row>
    <row r="13424" spans="5:6">
      <c r="E13424" s="1"/>
      <c r="F13424" s="1"/>
    </row>
    <row r="13425" spans="5:6">
      <c r="E13425" s="1"/>
      <c r="F13425" s="1"/>
    </row>
    <row r="13426" spans="5:6">
      <c r="E13426" s="1"/>
      <c r="F13426" s="1"/>
    </row>
    <row r="13427" spans="5:6">
      <c r="E13427" s="1"/>
      <c r="F13427" s="1"/>
    </row>
    <row r="13428" spans="5:6">
      <c r="E13428" s="1"/>
      <c r="F13428" s="1"/>
    </row>
    <row r="13429" spans="5:6">
      <c r="E13429" s="1"/>
      <c r="F13429" s="1"/>
    </row>
    <row r="13430" spans="5:6">
      <c r="E13430" s="1"/>
      <c r="F13430" s="1"/>
    </row>
    <row r="13431" spans="5:6">
      <c r="E13431" s="1"/>
      <c r="F13431" s="1"/>
    </row>
    <row r="13432" spans="5:6">
      <c r="E13432" s="1"/>
      <c r="F13432" s="1"/>
    </row>
    <row r="13433" spans="5:6">
      <c r="E13433" s="1"/>
      <c r="F13433" s="1"/>
    </row>
    <row r="13434" spans="5:6">
      <c r="E13434" s="1"/>
      <c r="F13434" s="1"/>
    </row>
    <row r="13435" spans="5:6">
      <c r="E13435" s="1"/>
      <c r="F13435" s="1"/>
    </row>
    <row r="13436" spans="5:6">
      <c r="E13436" s="1"/>
      <c r="F13436" s="1"/>
    </row>
    <row r="13437" spans="5:6">
      <c r="E13437" s="1"/>
      <c r="F13437" s="1"/>
    </row>
    <row r="13438" spans="5:6">
      <c r="E13438" s="1"/>
      <c r="F13438" s="1"/>
    </row>
    <row r="13439" spans="5:6">
      <c r="E13439" s="1"/>
      <c r="F13439" s="1"/>
    </row>
    <row r="13440" spans="5:6">
      <c r="E13440" s="1"/>
      <c r="F13440" s="1"/>
    </row>
    <row r="13441" spans="5:6">
      <c r="E13441" s="1"/>
      <c r="F13441" s="1"/>
    </row>
    <row r="13442" spans="5:6">
      <c r="E13442" s="1"/>
      <c r="F13442" s="1"/>
    </row>
    <row r="13443" spans="5:6">
      <c r="E13443" s="1"/>
      <c r="F13443" s="1"/>
    </row>
    <row r="13444" spans="5:6">
      <c r="E13444" s="1"/>
      <c r="F13444" s="1"/>
    </row>
    <row r="13445" spans="5:6">
      <c r="E13445" s="1"/>
      <c r="F13445" s="1"/>
    </row>
    <row r="13446" spans="5:6">
      <c r="E13446" s="1"/>
      <c r="F13446" s="1"/>
    </row>
    <row r="13447" spans="5:6">
      <c r="E13447" s="1"/>
      <c r="F13447" s="1"/>
    </row>
    <row r="13448" spans="5:6">
      <c r="E13448" s="1"/>
      <c r="F13448" s="1"/>
    </row>
    <row r="13449" spans="5:6">
      <c r="E13449" s="1"/>
      <c r="F13449" s="1"/>
    </row>
    <row r="13450" spans="5:6">
      <c r="E13450" s="1"/>
      <c r="F13450" s="1"/>
    </row>
    <row r="13451" spans="5:6">
      <c r="E13451" s="1"/>
      <c r="F13451" s="1"/>
    </row>
    <row r="13452" spans="5:6">
      <c r="E13452" s="1"/>
      <c r="F13452" s="1"/>
    </row>
    <row r="13453" spans="5:6">
      <c r="E13453" s="1"/>
      <c r="F13453" s="1"/>
    </row>
    <row r="13454" spans="5:6">
      <c r="E13454" s="1"/>
      <c r="F13454" s="1"/>
    </row>
    <row r="13455" spans="5:6">
      <c r="E13455" s="1"/>
      <c r="F13455" s="1"/>
    </row>
    <row r="13456" spans="5:6">
      <c r="E13456" s="1"/>
      <c r="F13456" s="1"/>
    </row>
    <row r="13457" spans="5:6">
      <c r="E13457" s="1"/>
      <c r="F13457" s="1"/>
    </row>
    <row r="13458" spans="5:6">
      <c r="E13458" s="1"/>
      <c r="F13458" s="1"/>
    </row>
    <row r="13459" spans="5:6">
      <c r="E13459" s="1"/>
      <c r="F13459" s="1"/>
    </row>
    <row r="13460" spans="5:6">
      <c r="E13460" s="1"/>
      <c r="F13460" s="1"/>
    </row>
    <row r="13461" spans="5:6">
      <c r="E13461" s="1"/>
      <c r="F13461" s="1"/>
    </row>
    <row r="13462" spans="5:6">
      <c r="E13462" s="1"/>
      <c r="F13462" s="1"/>
    </row>
    <row r="13463" spans="5:6">
      <c r="E13463" s="1"/>
      <c r="F13463" s="1"/>
    </row>
    <row r="13464" spans="5:6">
      <c r="E13464" s="1"/>
      <c r="F13464" s="1"/>
    </row>
    <row r="13465" spans="5:6">
      <c r="E13465" s="1"/>
      <c r="F13465" s="1"/>
    </row>
    <row r="13466" spans="5:6">
      <c r="E13466" s="1"/>
      <c r="F13466" s="1"/>
    </row>
    <row r="13467" spans="5:6">
      <c r="E13467" s="1"/>
      <c r="F13467" s="1"/>
    </row>
    <row r="13468" spans="5:6">
      <c r="E13468" s="1"/>
      <c r="F13468" s="1"/>
    </row>
    <row r="13469" spans="5:6">
      <c r="E13469" s="1"/>
      <c r="F13469" s="1"/>
    </row>
    <row r="13470" spans="5:6">
      <c r="E13470" s="1"/>
      <c r="F13470" s="1"/>
    </row>
    <row r="13471" spans="5:6">
      <c r="E13471" s="1"/>
      <c r="F13471" s="1"/>
    </row>
    <row r="13472" spans="5:6">
      <c r="E13472" s="1"/>
      <c r="F13472" s="1"/>
    </row>
    <row r="13473" spans="5:6">
      <c r="E13473" s="1"/>
      <c r="F13473" s="1"/>
    </row>
    <row r="13474" spans="5:6">
      <c r="E13474" s="1"/>
      <c r="F13474" s="1"/>
    </row>
    <row r="13475" spans="5:6">
      <c r="E13475" s="1"/>
      <c r="F13475" s="1"/>
    </row>
    <row r="13476" spans="5:6">
      <c r="E13476" s="1"/>
      <c r="F13476" s="1"/>
    </row>
    <row r="13477" spans="5:6">
      <c r="E13477" s="1"/>
      <c r="F13477" s="1"/>
    </row>
    <row r="13478" spans="5:6">
      <c r="E13478" s="1"/>
      <c r="F13478" s="1"/>
    </row>
    <row r="13479" spans="5:6">
      <c r="E13479" s="1"/>
      <c r="F13479" s="1"/>
    </row>
    <row r="13480" spans="5:6">
      <c r="E13480" s="1"/>
      <c r="F13480" s="1"/>
    </row>
    <row r="13481" spans="5:6">
      <c r="E13481" s="1"/>
      <c r="F13481" s="1"/>
    </row>
    <row r="13482" spans="5:6">
      <c r="E13482" s="1"/>
      <c r="F13482" s="1"/>
    </row>
    <row r="13483" spans="5:6">
      <c r="E13483" s="1"/>
      <c r="F13483" s="1"/>
    </row>
    <row r="13484" spans="5:6">
      <c r="E13484" s="1"/>
      <c r="F13484" s="1"/>
    </row>
    <row r="13485" spans="5:6">
      <c r="E13485" s="1"/>
      <c r="F13485" s="1"/>
    </row>
    <row r="13486" spans="5:6">
      <c r="E13486" s="1"/>
      <c r="F13486" s="1"/>
    </row>
    <row r="13487" spans="5:6">
      <c r="E13487" s="1"/>
      <c r="F13487" s="1"/>
    </row>
    <row r="13488" spans="5:6">
      <c r="E13488" s="1"/>
      <c r="F13488" s="1"/>
    </row>
    <row r="13489" spans="5:6">
      <c r="E13489" s="1"/>
      <c r="F13489" s="1"/>
    </row>
    <row r="13490" spans="5:6">
      <c r="E13490" s="1"/>
      <c r="F13490" s="1"/>
    </row>
    <row r="13491" spans="5:6">
      <c r="E13491" s="1"/>
      <c r="F13491" s="1"/>
    </row>
    <row r="13492" spans="5:6">
      <c r="E13492" s="1"/>
      <c r="F13492" s="1"/>
    </row>
    <row r="13493" spans="5:6">
      <c r="E13493" s="1"/>
      <c r="F13493" s="1"/>
    </row>
    <row r="13494" spans="5:6">
      <c r="E13494" s="1"/>
      <c r="F13494" s="1"/>
    </row>
    <row r="13495" spans="5:6">
      <c r="E13495" s="1"/>
      <c r="F13495" s="1"/>
    </row>
    <row r="13496" spans="5:6">
      <c r="E13496" s="1"/>
      <c r="F13496" s="1"/>
    </row>
    <row r="13497" spans="5:6">
      <c r="E13497" s="1"/>
      <c r="F13497" s="1"/>
    </row>
    <row r="13498" spans="5:6">
      <c r="E13498" s="1"/>
      <c r="F13498" s="1"/>
    </row>
    <row r="13499" spans="5:6">
      <c r="E13499" s="1"/>
      <c r="F13499" s="1"/>
    </row>
    <row r="13500" spans="5:6">
      <c r="E13500" s="1"/>
      <c r="F13500" s="1"/>
    </row>
    <row r="13501" spans="5:6">
      <c r="E13501" s="1"/>
      <c r="F13501" s="1"/>
    </row>
    <row r="13502" spans="5:6">
      <c r="E13502" s="1"/>
      <c r="F13502" s="1"/>
    </row>
    <row r="13503" spans="5:6">
      <c r="E13503" s="1"/>
      <c r="F13503" s="1"/>
    </row>
    <row r="13504" spans="5:6">
      <c r="E13504" s="1"/>
      <c r="F13504" s="1"/>
    </row>
    <row r="13505" spans="5:6">
      <c r="E13505" s="1"/>
      <c r="F13505" s="1"/>
    </row>
    <row r="13506" spans="5:6">
      <c r="E13506" s="1"/>
      <c r="F13506" s="1"/>
    </row>
    <row r="13507" spans="5:6">
      <c r="E13507" s="1"/>
      <c r="F13507" s="1"/>
    </row>
    <row r="13508" spans="5:6">
      <c r="E13508" s="1"/>
      <c r="F13508" s="1"/>
    </row>
    <row r="13509" spans="5:6">
      <c r="E13509" s="1"/>
      <c r="F13509" s="1"/>
    </row>
    <row r="13510" spans="5:6">
      <c r="E13510" s="1"/>
      <c r="F13510" s="1"/>
    </row>
    <row r="13511" spans="5:6">
      <c r="E13511" s="1"/>
      <c r="F13511" s="1"/>
    </row>
    <row r="13512" spans="5:6">
      <c r="E13512" s="1"/>
      <c r="F13512" s="1"/>
    </row>
    <row r="13513" spans="5:6">
      <c r="E13513" s="1"/>
      <c r="F13513" s="1"/>
    </row>
    <row r="13514" spans="5:6">
      <c r="E13514" s="1"/>
      <c r="F13514" s="1"/>
    </row>
    <row r="13515" spans="5:6">
      <c r="E13515" s="1"/>
      <c r="F13515" s="1"/>
    </row>
    <row r="13516" spans="5:6">
      <c r="E13516" s="1"/>
      <c r="F13516" s="1"/>
    </row>
    <row r="13517" spans="5:6">
      <c r="E13517" s="1"/>
      <c r="F13517" s="1"/>
    </row>
    <row r="13518" spans="5:6">
      <c r="E13518" s="1"/>
      <c r="F13518" s="1"/>
    </row>
    <row r="13519" spans="5:6">
      <c r="E13519" s="1"/>
      <c r="F13519" s="1"/>
    </row>
    <row r="13520" spans="5:6">
      <c r="E13520" s="1"/>
      <c r="F13520" s="1"/>
    </row>
    <row r="13521" spans="5:6">
      <c r="E13521" s="1"/>
      <c r="F13521" s="1"/>
    </row>
    <row r="13522" spans="5:6">
      <c r="E13522" s="1"/>
      <c r="F13522" s="1"/>
    </row>
    <row r="13523" spans="5:6">
      <c r="E13523" s="1"/>
      <c r="F13523" s="1"/>
    </row>
    <row r="13524" spans="5:6">
      <c r="E13524" s="1"/>
      <c r="F13524" s="1"/>
    </row>
    <row r="13525" spans="5:6">
      <c r="E13525" s="1"/>
      <c r="F13525" s="1"/>
    </row>
    <row r="13526" spans="5:6">
      <c r="E13526" s="1"/>
      <c r="F13526" s="1"/>
    </row>
    <row r="13527" spans="5:6">
      <c r="E13527" s="1"/>
      <c r="F13527" s="1"/>
    </row>
    <row r="13528" spans="5:6">
      <c r="E13528" s="1"/>
      <c r="F13528" s="1"/>
    </row>
    <row r="13529" spans="5:6">
      <c r="E13529" s="1"/>
      <c r="F13529" s="1"/>
    </row>
    <row r="13530" spans="5:6">
      <c r="E13530" s="1"/>
      <c r="F13530" s="1"/>
    </row>
    <row r="13531" spans="5:6">
      <c r="E13531" s="1"/>
      <c r="F13531" s="1"/>
    </row>
    <row r="13532" spans="5:6">
      <c r="E13532" s="1"/>
      <c r="F13532" s="1"/>
    </row>
    <row r="13533" spans="5:6">
      <c r="E13533" s="1"/>
      <c r="F13533" s="1"/>
    </row>
    <row r="13534" spans="5:6">
      <c r="E13534" s="1"/>
      <c r="F13534" s="1"/>
    </row>
    <row r="13535" spans="5:6">
      <c r="E13535" s="1"/>
      <c r="F13535" s="1"/>
    </row>
    <row r="13536" spans="5:6">
      <c r="E13536" s="1"/>
      <c r="F13536" s="1"/>
    </row>
    <row r="13537" spans="5:6">
      <c r="E13537" s="1"/>
      <c r="F13537" s="1"/>
    </row>
    <row r="13538" spans="5:6">
      <c r="E13538" s="1"/>
      <c r="F13538" s="1"/>
    </row>
    <row r="13539" spans="5:6">
      <c r="E13539" s="1"/>
      <c r="F13539" s="1"/>
    </row>
    <row r="13540" spans="5:6">
      <c r="E13540" s="1"/>
      <c r="F13540" s="1"/>
    </row>
    <row r="13541" spans="5:6">
      <c r="E13541" s="1"/>
      <c r="F13541" s="1"/>
    </row>
    <row r="13542" spans="5:6">
      <c r="E13542" s="1"/>
      <c r="F13542" s="1"/>
    </row>
    <row r="13543" spans="5:6">
      <c r="E13543" s="1"/>
      <c r="F13543" s="1"/>
    </row>
    <row r="13544" spans="5:6">
      <c r="E13544" s="1"/>
      <c r="F13544" s="1"/>
    </row>
    <row r="13545" spans="5:6">
      <c r="E13545" s="1"/>
      <c r="F13545" s="1"/>
    </row>
    <row r="13546" spans="5:6">
      <c r="E13546" s="1"/>
      <c r="F13546" s="1"/>
    </row>
    <row r="13547" spans="5:6">
      <c r="E13547" s="1"/>
      <c r="F13547" s="1"/>
    </row>
    <row r="13548" spans="5:6">
      <c r="E13548" s="1"/>
      <c r="F13548" s="1"/>
    </row>
    <row r="13549" spans="5:6">
      <c r="E13549" s="1"/>
      <c r="F13549" s="1"/>
    </row>
    <row r="13550" spans="5:6">
      <c r="E13550" s="1"/>
      <c r="F13550" s="1"/>
    </row>
    <row r="13551" spans="5:6">
      <c r="E13551" s="1"/>
      <c r="F13551" s="1"/>
    </row>
    <row r="13552" spans="5:6">
      <c r="E13552" s="1"/>
      <c r="F13552" s="1"/>
    </row>
    <row r="13553" spans="5:6">
      <c r="E13553" s="1"/>
      <c r="F13553" s="1"/>
    </row>
    <row r="13554" spans="5:6">
      <c r="E13554" s="1"/>
      <c r="F13554" s="1"/>
    </row>
    <row r="13555" spans="5:6">
      <c r="E13555" s="1"/>
      <c r="F13555" s="1"/>
    </row>
    <row r="13556" spans="5:6">
      <c r="E13556" s="1"/>
      <c r="F13556" s="1"/>
    </row>
    <row r="13557" spans="5:6">
      <c r="E13557" s="1"/>
      <c r="F13557" s="1"/>
    </row>
    <row r="13558" spans="5:6">
      <c r="E13558" s="1"/>
      <c r="F13558" s="1"/>
    </row>
    <row r="13559" spans="5:6">
      <c r="E13559" s="1"/>
      <c r="F13559" s="1"/>
    </row>
    <row r="13560" spans="5:6">
      <c r="E13560" s="1"/>
      <c r="F13560" s="1"/>
    </row>
    <row r="13561" spans="5:6">
      <c r="E13561" s="1"/>
      <c r="F13561" s="1"/>
    </row>
    <row r="13562" spans="5:6">
      <c r="E13562" s="1"/>
      <c r="F13562" s="1"/>
    </row>
    <row r="13563" spans="5:6">
      <c r="E13563" s="1"/>
      <c r="F13563" s="1"/>
    </row>
    <row r="13564" spans="5:6">
      <c r="E13564" s="1"/>
      <c r="F13564" s="1"/>
    </row>
    <row r="13565" spans="5:6">
      <c r="E13565" s="1"/>
      <c r="F13565" s="1"/>
    </row>
    <row r="13566" spans="5:6">
      <c r="E13566" s="1"/>
      <c r="F13566" s="1"/>
    </row>
    <row r="13567" spans="5:6">
      <c r="E13567" s="1"/>
      <c r="F13567" s="1"/>
    </row>
    <row r="13568" spans="5:6">
      <c r="E13568" s="1"/>
      <c r="F13568" s="1"/>
    </row>
    <row r="13569" spans="5:6">
      <c r="E13569" s="1"/>
      <c r="F13569" s="1"/>
    </row>
    <row r="13570" spans="5:6">
      <c r="E13570" s="1"/>
      <c r="F13570" s="1"/>
    </row>
    <row r="13571" spans="5:6">
      <c r="E13571" s="1"/>
      <c r="F13571" s="1"/>
    </row>
    <row r="13572" spans="5:6">
      <c r="E13572" s="1"/>
      <c r="F13572" s="1"/>
    </row>
    <row r="13573" spans="5:6">
      <c r="E13573" s="1"/>
      <c r="F13573" s="1"/>
    </row>
    <row r="13574" spans="5:6">
      <c r="E13574" s="1"/>
      <c r="F13574" s="1"/>
    </row>
    <row r="13575" spans="5:6">
      <c r="E13575" s="1"/>
      <c r="F13575" s="1"/>
    </row>
    <row r="13576" spans="5:6">
      <c r="E13576" s="1"/>
      <c r="F13576" s="1"/>
    </row>
    <row r="13577" spans="5:6">
      <c r="E13577" s="1"/>
      <c r="F13577" s="1"/>
    </row>
    <row r="13578" spans="5:6">
      <c r="E13578" s="1"/>
      <c r="F13578" s="1"/>
    </row>
    <row r="13579" spans="5:6">
      <c r="E13579" s="1"/>
      <c r="F13579" s="1"/>
    </row>
    <row r="13580" spans="5:6">
      <c r="E13580" s="1"/>
      <c r="F13580" s="1"/>
    </row>
    <row r="13581" spans="5:6">
      <c r="E13581" s="1"/>
      <c r="F13581" s="1"/>
    </row>
    <row r="13582" spans="5:6">
      <c r="E13582" s="1"/>
      <c r="F13582" s="1"/>
    </row>
    <row r="13583" spans="5:6">
      <c r="E13583" s="1"/>
      <c r="F13583" s="1"/>
    </row>
    <row r="13584" spans="5:6">
      <c r="E13584" s="1"/>
      <c r="F13584" s="1"/>
    </row>
    <row r="13585" spans="5:6">
      <c r="E13585" s="1"/>
      <c r="F13585" s="1"/>
    </row>
    <row r="13586" spans="5:6">
      <c r="E13586" s="1"/>
      <c r="F13586" s="1"/>
    </row>
    <row r="13587" spans="5:6">
      <c r="E13587" s="1"/>
      <c r="F13587" s="1"/>
    </row>
    <row r="13588" spans="5:6">
      <c r="E13588" s="1"/>
      <c r="F13588" s="1"/>
    </row>
    <row r="13589" spans="5:6">
      <c r="E13589" s="1"/>
      <c r="F13589" s="1"/>
    </row>
    <row r="13590" spans="5:6">
      <c r="E13590" s="1"/>
      <c r="F13590" s="1"/>
    </row>
    <row r="13591" spans="5:6">
      <c r="E13591" s="1"/>
      <c r="F13591" s="1"/>
    </row>
    <row r="13592" spans="5:6">
      <c r="E13592" s="1"/>
      <c r="F13592" s="1"/>
    </row>
    <row r="13593" spans="5:6">
      <c r="E13593" s="1"/>
      <c r="F13593" s="1"/>
    </row>
    <row r="13594" spans="5:6">
      <c r="E13594" s="1"/>
      <c r="F13594" s="1"/>
    </row>
    <row r="13595" spans="5:6">
      <c r="E13595" s="1"/>
      <c r="F13595" s="1"/>
    </row>
    <row r="13596" spans="5:6">
      <c r="E13596" s="1"/>
      <c r="F13596" s="1"/>
    </row>
    <row r="13597" spans="5:6">
      <c r="E13597" s="1"/>
      <c r="F13597" s="1"/>
    </row>
    <row r="13598" spans="5:6">
      <c r="E13598" s="1"/>
      <c r="F13598" s="1"/>
    </row>
    <row r="13599" spans="5:6">
      <c r="E13599" s="1"/>
      <c r="F13599" s="1"/>
    </row>
    <row r="13600" spans="5:6">
      <c r="E13600" s="1"/>
      <c r="F13600" s="1"/>
    </row>
    <row r="13601" spans="5:6">
      <c r="E13601" s="1"/>
      <c r="F13601" s="1"/>
    </row>
    <row r="13602" spans="5:6">
      <c r="E13602" s="1"/>
      <c r="F13602" s="1"/>
    </row>
    <row r="13603" spans="5:6">
      <c r="E13603" s="1"/>
      <c r="F13603" s="1"/>
    </row>
    <row r="13604" spans="5:6">
      <c r="E13604" s="1"/>
      <c r="F13604" s="1"/>
    </row>
    <row r="13605" spans="5:6">
      <c r="E13605" s="1"/>
      <c r="F13605" s="1"/>
    </row>
    <row r="13606" spans="5:6">
      <c r="E13606" s="1"/>
      <c r="F13606" s="1"/>
    </row>
    <row r="13607" spans="5:6">
      <c r="E13607" s="1"/>
      <c r="F13607" s="1"/>
    </row>
    <row r="13608" spans="5:6">
      <c r="E13608" s="1"/>
      <c r="F13608" s="1"/>
    </row>
    <row r="13609" spans="5:6">
      <c r="E13609" s="1"/>
      <c r="F13609" s="1"/>
    </row>
    <row r="13610" spans="5:6">
      <c r="E13610" s="1"/>
      <c r="F13610" s="1"/>
    </row>
    <row r="13611" spans="5:6">
      <c r="E13611" s="1"/>
      <c r="F13611" s="1"/>
    </row>
    <row r="13612" spans="5:6">
      <c r="E13612" s="1"/>
      <c r="F13612" s="1"/>
    </row>
    <row r="13613" spans="5:6">
      <c r="E13613" s="1"/>
      <c r="F13613" s="1"/>
    </row>
    <row r="13614" spans="5:6">
      <c r="E13614" s="1"/>
      <c r="F13614" s="1"/>
    </row>
    <row r="13615" spans="5:6">
      <c r="E13615" s="1"/>
      <c r="F13615" s="1"/>
    </row>
    <row r="13616" spans="5:6">
      <c r="E13616" s="1"/>
      <c r="F13616" s="1"/>
    </row>
    <row r="13617" spans="5:6">
      <c r="E13617" s="1"/>
      <c r="F13617" s="1"/>
    </row>
    <row r="13618" spans="5:6">
      <c r="E13618" s="1"/>
      <c r="F13618" s="1"/>
    </row>
    <row r="13619" spans="5:6">
      <c r="E13619" s="1"/>
      <c r="F13619" s="1"/>
    </row>
    <row r="13620" spans="5:6">
      <c r="E13620" s="1"/>
      <c r="F13620" s="1"/>
    </row>
    <row r="13621" spans="5:6">
      <c r="E13621" s="1"/>
      <c r="F13621" s="1"/>
    </row>
    <row r="13622" spans="5:6">
      <c r="E13622" s="1"/>
      <c r="F13622" s="1"/>
    </row>
    <row r="13623" spans="5:6">
      <c r="E13623" s="1"/>
      <c r="F13623" s="1"/>
    </row>
    <row r="13624" spans="5:6">
      <c r="E13624" s="1"/>
      <c r="F13624" s="1"/>
    </row>
    <row r="13625" spans="5:6">
      <c r="E13625" s="1"/>
      <c r="F13625" s="1"/>
    </row>
    <row r="13626" spans="5:6">
      <c r="E13626" s="1"/>
      <c r="F13626" s="1"/>
    </row>
    <row r="13627" spans="5:6">
      <c r="E13627" s="1"/>
      <c r="F13627" s="1"/>
    </row>
    <row r="13628" spans="5:6">
      <c r="E13628" s="1"/>
      <c r="F13628" s="1"/>
    </row>
    <row r="13629" spans="5:6">
      <c r="E13629" s="1"/>
      <c r="F13629" s="1"/>
    </row>
    <row r="13630" spans="5:6">
      <c r="E13630" s="1"/>
      <c r="F13630" s="1"/>
    </row>
    <row r="13631" spans="5:6">
      <c r="E13631" s="1"/>
      <c r="F13631" s="1"/>
    </row>
    <row r="13632" spans="5:6">
      <c r="E13632" s="1"/>
      <c r="F13632" s="1"/>
    </row>
    <row r="13633" spans="5:6">
      <c r="E13633" s="1"/>
      <c r="F13633" s="1"/>
    </row>
    <row r="13634" spans="5:6">
      <c r="E13634" s="1"/>
      <c r="F13634" s="1"/>
    </row>
    <row r="13635" spans="5:6">
      <c r="E13635" s="1"/>
      <c r="F13635" s="1"/>
    </row>
    <row r="13636" spans="5:6">
      <c r="E13636" s="1"/>
      <c r="F13636" s="1"/>
    </row>
    <row r="13637" spans="5:6">
      <c r="E13637" s="1"/>
      <c r="F13637" s="1"/>
    </row>
    <row r="13638" spans="5:6">
      <c r="E13638" s="1"/>
      <c r="F13638" s="1"/>
    </row>
    <row r="13639" spans="5:6">
      <c r="E13639" s="1"/>
      <c r="F13639" s="1"/>
    </row>
    <row r="13640" spans="5:6">
      <c r="E13640" s="1"/>
      <c r="F13640" s="1"/>
    </row>
    <row r="13641" spans="5:6">
      <c r="E13641" s="1"/>
      <c r="F13641" s="1"/>
    </row>
    <row r="13642" spans="5:6">
      <c r="E13642" s="1"/>
      <c r="F13642" s="1"/>
    </row>
    <row r="13643" spans="5:6">
      <c r="E13643" s="1"/>
      <c r="F13643" s="1"/>
    </row>
    <row r="13644" spans="5:6">
      <c r="E13644" s="1"/>
      <c r="F13644" s="1"/>
    </row>
    <row r="13645" spans="5:6">
      <c r="E13645" s="1"/>
      <c r="F13645" s="1"/>
    </row>
    <row r="13646" spans="5:6">
      <c r="E13646" s="1"/>
      <c r="F13646" s="1"/>
    </row>
    <row r="13647" spans="5:6">
      <c r="E13647" s="1"/>
      <c r="F13647" s="1"/>
    </row>
    <row r="13648" spans="5:6">
      <c r="E13648" s="1"/>
      <c r="F13648" s="1"/>
    </row>
    <row r="13649" spans="5:6">
      <c r="E13649" s="1"/>
      <c r="F13649" s="1"/>
    </row>
    <row r="13650" spans="5:6">
      <c r="E13650" s="1"/>
      <c r="F13650" s="1"/>
    </row>
    <row r="13651" spans="5:6">
      <c r="E13651" s="1"/>
      <c r="F13651" s="1"/>
    </row>
    <row r="13652" spans="5:6">
      <c r="E13652" s="1"/>
      <c r="F13652" s="1"/>
    </row>
    <row r="13653" spans="5:6">
      <c r="E13653" s="1"/>
      <c r="F13653" s="1"/>
    </row>
    <row r="13654" spans="5:6">
      <c r="E13654" s="1"/>
      <c r="F13654" s="1"/>
    </row>
    <row r="13655" spans="5:6">
      <c r="E13655" s="1"/>
      <c r="F13655" s="1"/>
    </row>
    <row r="13656" spans="5:6">
      <c r="E13656" s="1"/>
      <c r="F13656" s="1"/>
    </row>
    <row r="13657" spans="5:6">
      <c r="E13657" s="1"/>
      <c r="F13657" s="1"/>
    </row>
    <row r="13658" spans="5:6">
      <c r="E13658" s="1"/>
      <c r="F13658" s="1"/>
    </row>
    <row r="13659" spans="5:6">
      <c r="E13659" s="1"/>
      <c r="F13659" s="1"/>
    </row>
    <row r="13660" spans="5:6">
      <c r="E13660" s="1"/>
      <c r="F13660" s="1"/>
    </row>
    <row r="13661" spans="5:6">
      <c r="E13661" s="1"/>
      <c r="F13661" s="1"/>
    </row>
    <row r="13662" spans="5:6">
      <c r="E13662" s="1"/>
      <c r="F13662" s="1"/>
    </row>
    <row r="13663" spans="5:6">
      <c r="E13663" s="1"/>
      <c r="F13663" s="1"/>
    </row>
    <row r="13664" spans="5:6">
      <c r="E13664" s="1"/>
      <c r="F13664" s="1"/>
    </row>
    <row r="13665" spans="5:6">
      <c r="E13665" s="1"/>
      <c r="F13665" s="1"/>
    </row>
    <row r="13666" spans="5:6">
      <c r="E13666" s="1"/>
      <c r="F13666" s="1"/>
    </row>
    <row r="13667" spans="5:6">
      <c r="E13667" s="1"/>
      <c r="F13667" s="1"/>
    </row>
    <row r="13668" spans="5:6">
      <c r="E13668" s="1"/>
      <c r="F13668" s="1"/>
    </row>
    <row r="13669" spans="5:6">
      <c r="E13669" s="1"/>
      <c r="F13669" s="1"/>
    </row>
    <row r="13670" spans="5:6">
      <c r="E13670" s="1"/>
      <c r="F13670" s="1"/>
    </row>
    <row r="13671" spans="5:6">
      <c r="E13671" s="1"/>
      <c r="F13671" s="1"/>
    </row>
    <row r="13672" spans="5:6">
      <c r="E13672" s="1"/>
      <c r="F13672" s="1"/>
    </row>
    <row r="13673" spans="5:6">
      <c r="E13673" s="1"/>
      <c r="F13673" s="1"/>
    </row>
    <row r="13674" spans="5:6">
      <c r="E13674" s="1"/>
      <c r="F13674" s="1"/>
    </row>
    <row r="13675" spans="5:6">
      <c r="E13675" s="1"/>
      <c r="F13675" s="1"/>
    </row>
    <row r="13676" spans="5:6">
      <c r="E13676" s="1"/>
      <c r="F13676" s="1"/>
    </row>
    <row r="13677" spans="5:6">
      <c r="E13677" s="1"/>
      <c r="F13677" s="1"/>
    </row>
    <row r="13678" spans="5:6">
      <c r="E13678" s="1"/>
      <c r="F13678" s="1"/>
    </row>
    <row r="13679" spans="5:6">
      <c r="E13679" s="1"/>
      <c r="F13679" s="1"/>
    </row>
    <row r="13680" spans="5:6">
      <c r="E13680" s="1"/>
      <c r="F13680" s="1"/>
    </row>
    <row r="13681" spans="5:6">
      <c r="E13681" s="1"/>
      <c r="F13681" s="1"/>
    </row>
    <row r="13682" spans="5:6">
      <c r="E13682" s="1"/>
      <c r="F13682" s="1"/>
    </row>
    <row r="13683" spans="5:6">
      <c r="E13683" s="1"/>
      <c r="F13683" s="1"/>
    </row>
    <row r="13684" spans="5:6">
      <c r="E13684" s="1"/>
      <c r="F13684" s="1"/>
    </row>
    <row r="13685" spans="5:6">
      <c r="E13685" s="1"/>
      <c r="F13685" s="1"/>
    </row>
    <row r="13686" spans="5:6">
      <c r="E13686" s="1"/>
      <c r="F13686" s="1"/>
    </row>
    <row r="13687" spans="5:6">
      <c r="E13687" s="1"/>
      <c r="F13687" s="1"/>
    </row>
    <row r="13688" spans="5:6">
      <c r="E13688" s="1"/>
      <c r="F13688" s="1"/>
    </row>
    <row r="13689" spans="5:6">
      <c r="E13689" s="1"/>
      <c r="F13689" s="1"/>
    </row>
    <row r="13690" spans="5:6">
      <c r="E13690" s="1"/>
      <c r="F13690" s="1"/>
    </row>
    <row r="13691" spans="5:6">
      <c r="E13691" s="1"/>
      <c r="F13691" s="1"/>
    </row>
    <row r="13692" spans="5:6">
      <c r="E13692" s="1"/>
      <c r="F13692" s="1"/>
    </row>
    <row r="13693" spans="5:6">
      <c r="E13693" s="1"/>
      <c r="F13693" s="1"/>
    </row>
    <row r="13694" spans="5:6">
      <c r="E13694" s="1"/>
      <c r="F13694" s="1"/>
    </row>
    <row r="13695" spans="5:6">
      <c r="E13695" s="1"/>
      <c r="F13695" s="1"/>
    </row>
    <row r="13696" spans="5:6">
      <c r="E13696" s="1"/>
      <c r="F13696" s="1"/>
    </row>
    <row r="13697" spans="5:6">
      <c r="E13697" s="1"/>
      <c r="F13697" s="1"/>
    </row>
    <row r="13698" spans="5:6">
      <c r="E13698" s="1"/>
      <c r="F13698" s="1"/>
    </row>
    <row r="13699" spans="5:6">
      <c r="E13699" s="1"/>
      <c r="F13699" s="1"/>
    </row>
    <row r="13700" spans="5:6">
      <c r="E13700" s="1"/>
      <c r="F13700" s="1"/>
    </row>
    <row r="13701" spans="5:6">
      <c r="E13701" s="1"/>
      <c r="F13701" s="1"/>
    </row>
    <row r="13702" spans="5:6">
      <c r="E13702" s="1"/>
      <c r="F13702" s="1"/>
    </row>
    <row r="13703" spans="5:6">
      <c r="E13703" s="1"/>
      <c r="F13703" s="1"/>
    </row>
    <row r="13704" spans="5:6">
      <c r="E13704" s="1"/>
      <c r="F13704" s="1"/>
    </row>
    <row r="13705" spans="5:6">
      <c r="E13705" s="1"/>
      <c r="F13705" s="1"/>
    </row>
    <row r="13706" spans="5:6">
      <c r="E13706" s="1"/>
      <c r="F13706" s="1"/>
    </row>
    <row r="13707" spans="5:6">
      <c r="E13707" s="1"/>
      <c r="F13707" s="1"/>
    </row>
    <row r="13708" spans="5:6">
      <c r="E13708" s="1"/>
      <c r="F13708" s="1"/>
    </row>
    <row r="13709" spans="5:6">
      <c r="E13709" s="1"/>
      <c r="F13709" s="1"/>
    </row>
    <row r="13710" spans="5:6">
      <c r="E13710" s="1"/>
      <c r="F13710" s="1"/>
    </row>
    <row r="13711" spans="5:6">
      <c r="E13711" s="1"/>
      <c r="F13711" s="1"/>
    </row>
    <row r="13712" spans="5:6">
      <c r="E13712" s="1"/>
      <c r="F13712" s="1"/>
    </row>
    <row r="13713" spans="5:6">
      <c r="E13713" s="1"/>
      <c r="F13713" s="1"/>
    </row>
    <row r="13714" spans="5:6">
      <c r="E13714" s="1"/>
      <c r="F13714" s="1"/>
    </row>
    <row r="13715" spans="5:6">
      <c r="E13715" s="1"/>
      <c r="F13715" s="1"/>
    </row>
    <row r="13716" spans="5:6">
      <c r="E13716" s="1"/>
      <c r="F13716" s="1"/>
    </row>
    <row r="13717" spans="5:6">
      <c r="E13717" s="1"/>
      <c r="F13717" s="1"/>
    </row>
    <row r="13718" spans="5:6">
      <c r="E13718" s="1"/>
      <c r="F13718" s="1"/>
    </row>
    <row r="13719" spans="5:6">
      <c r="E13719" s="1"/>
      <c r="F13719" s="1"/>
    </row>
    <row r="13720" spans="5:6">
      <c r="E13720" s="1"/>
      <c r="F13720" s="1"/>
    </row>
    <row r="13721" spans="5:6">
      <c r="E13721" s="1"/>
      <c r="F13721" s="1"/>
    </row>
    <row r="13722" spans="5:6">
      <c r="E13722" s="1"/>
      <c r="F13722" s="1"/>
    </row>
    <row r="13723" spans="5:6">
      <c r="E13723" s="1"/>
      <c r="F13723" s="1"/>
    </row>
    <row r="13724" spans="5:6">
      <c r="E13724" s="1"/>
      <c r="F13724" s="1"/>
    </row>
    <row r="13725" spans="5:6">
      <c r="E13725" s="1"/>
      <c r="F13725" s="1"/>
    </row>
    <row r="13726" spans="5:6">
      <c r="E13726" s="1"/>
      <c r="F13726" s="1"/>
    </row>
    <row r="13727" spans="5:6">
      <c r="E13727" s="1"/>
      <c r="F13727" s="1"/>
    </row>
    <row r="13728" spans="5:6">
      <c r="E13728" s="1"/>
      <c r="F13728" s="1"/>
    </row>
    <row r="13729" spans="5:6">
      <c r="E13729" s="1"/>
      <c r="F13729" s="1"/>
    </row>
    <row r="13730" spans="5:6">
      <c r="E13730" s="1"/>
      <c r="F13730" s="1"/>
    </row>
    <row r="13731" spans="5:6">
      <c r="E13731" s="1"/>
      <c r="F13731" s="1"/>
    </row>
    <row r="13732" spans="5:6">
      <c r="E13732" s="1"/>
      <c r="F13732" s="1"/>
    </row>
    <row r="13733" spans="5:6">
      <c r="E13733" s="1"/>
      <c r="F13733" s="1"/>
    </row>
    <row r="13734" spans="5:6">
      <c r="E13734" s="1"/>
      <c r="F13734" s="1"/>
    </row>
    <row r="13735" spans="5:6">
      <c r="E13735" s="1"/>
      <c r="F13735" s="1"/>
    </row>
    <row r="13736" spans="5:6">
      <c r="E13736" s="1"/>
      <c r="F13736" s="1"/>
    </row>
    <row r="13737" spans="5:6">
      <c r="E13737" s="1"/>
      <c r="F13737" s="1"/>
    </row>
    <row r="13738" spans="5:6">
      <c r="E13738" s="1"/>
      <c r="F13738" s="1"/>
    </row>
    <row r="13739" spans="5:6">
      <c r="E13739" s="1"/>
      <c r="F13739" s="1"/>
    </row>
    <row r="13740" spans="5:6">
      <c r="E13740" s="1"/>
      <c r="F13740" s="1"/>
    </row>
    <row r="13741" spans="5:6">
      <c r="E13741" s="1"/>
      <c r="F13741" s="1"/>
    </row>
    <row r="13742" spans="5:6">
      <c r="E13742" s="1"/>
      <c r="F13742" s="1"/>
    </row>
    <row r="13743" spans="5:6">
      <c r="E13743" s="1"/>
      <c r="F13743" s="1"/>
    </row>
    <row r="13744" spans="5:6">
      <c r="E13744" s="1"/>
      <c r="F13744" s="1"/>
    </row>
    <row r="13745" spans="5:6">
      <c r="E13745" s="1"/>
      <c r="F13745" s="1"/>
    </row>
    <row r="13746" spans="5:6">
      <c r="E13746" s="1"/>
      <c r="F13746" s="1"/>
    </row>
    <row r="13747" spans="5:6">
      <c r="E13747" s="1"/>
      <c r="F13747" s="1"/>
    </row>
    <row r="13748" spans="5:6">
      <c r="E13748" s="1"/>
      <c r="F13748" s="1"/>
    </row>
    <row r="13749" spans="5:6">
      <c r="E13749" s="1"/>
      <c r="F13749" s="1"/>
    </row>
    <row r="13750" spans="5:6">
      <c r="E13750" s="1"/>
      <c r="F13750" s="1"/>
    </row>
    <row r="13751" spans="5:6">
      <c r="E13751" s="1"/>
      <c r="F13751" s="1"/>
    </row>
    <row r="13752" spans="5:6">
      <c r="E13752" s="1"/>
      <c r="F13752" s="1"/>
    </row>
    <row r="13753" spans="5:6">
      <c r="E13753" s="1"/>
      <c r="F13753" s="1"/>
    </row>
    <row r="13754" spans="5:6">
      <c r="E13754" s="1"/>
      <c r="F13754" s="1"/>
    </row>
    <row r="13755" spans="5:6">
      <c r="E13755" s="1"/>
      <c r="F13755" s="1"/>
    </row>
    <row r="13756" spans="5:6">
      <c r="E13756" s="1"/>
      <c r="F13756" s="1"/>
    </row>
    <row r="13757" spans="5:6">
      <c r="E13757" s="1"/>
      <c r="F13757" s="1"/>
    </row>
    <row r="13758" spans="5:6">
      <c r="E13758" s="1"/>
      <c r="F13758" s="1"/>
    </row>
    <row r="13759" spans="5:6">
      <c r="E13759" s="1"/>
      <c r="F13759" s="1"/>
    </row>
    <row r="13760" spans="5:6">
      <c r="E13760" s="1"/>
      <c r="F13760" s="1"/>
    </row>
    <row r="13761" spans="5:6">
      <c r="E13761" s="1"/>
      <c r="F13761" s="1"/>
    </row>
    <row r="13762" spans="5:6">
      <c r="E13762" s="1"/>
      <c r="F13762" s="1"/>
    </row>
    <row r="13763" spans="5:6">
      <c r="E13763" s="1"/>
      <c r="F13763" s="1"/>
    </row>
    <row r="13764" spans="5:6">
      <c r="E13764" s="1"/>
      <c r="F13764" s="1"/>
    </row>
    <row r="13765" spans="5:6">
      <c r="E13765" s="1"/>
      <c r="F13765" s="1"/>
    </row>
    <row r="13766" spans="5:6">
      <c r="E13766" s="1"/>
      <c r="F13766" s="1"/>
    </row>
    <row r="13767" spans="5:6">
      <c r="E13767" s="1"/>
      <c r="F13767" s="1"/>
    </row>
    <row r="13768" spans="5:6">
      <c r="E13768" s="1"/>
      <c r="F13768" s="1"/>
    </row>
    <row r="13769" spans="5:6">
      <c r="E13769" s="1"/>
      <c r="F13769" s="1"/>
    </row>
    <row r="13770" spans="5:6">
      <c r="E13770" s="1"/>
      <c r="F13770" s="1"/>
    </row>
    <row r="13771" spans="5:6">
      <c r="E13771" s="1"/>
      <c r="F13771" s="1"/>
    </row>
    <row r="13772" spans="5:6">
      <c r="E13772" s="1"/>
      <c r="F13772" s="1"/>
    </row>
    <row r="13773" spans="5:6">
      <c r="E13773" s="1"/>
      <c r="F13773" s="1"/>
    </row>
    <row r="13774" spans="5:6">
      <c r="E13774" s="1"/>
      <c r="F13774" s="1"/>
    </row>
    <row r="13775" spans="5:6">
      <c r="E13775" s="1"/>
      <c r="F13775" s="1"/>
    </row>
    <row r="13776" spans="5:6">
      <c r="E13776" s="1"/>
      <c r="F13776" s="1"/>
    </row>
    <row r="13777" spans="5:6">
      <c r="E13777" s="1"/>
      <c r="F13777" s="1"/>
    </row>
    <row r="13778" spans="5:6">
      <c r="E13778" s="1"/>
      <c r="F13778" s="1"/>
    </row>
    <row r="13779" spans="5:6">
      <c r="E13779" s="1"/>
      <c r="F13779" s="1"/>
    </row>
    <row r="13780" spans="5:6">
      <c r="E13780" s="1"/>
      <c r="F13780" s="1"/>
    </row>
    <row r="13781" spans="5:6">
      <c r="E13781" s="1"/>
      <c r="F13781" s="1"/>
    </row>
    <row r="13782" spans="5:6">
      <c r="E13782" s="1"/>
      <c r="F13782" s="1"/>
    </row>
    <row r="13783" spans="5:6">
      <c r="E13783" s="1"/>
      <c r="F13783" s="1"/>
    </row>
    <row r="13784" spans="5:6">
      <c r="E13784" s="1"/>
      <c r="F13784" s="1"/>
    </row>
    <row r="13785" spans="5:6">
      <c r="E13785" s="1"/>
      <c r="F13785" s="1"/>
    </row>
    <row r="13786" spans="5:6">
      <c r="E13786" s="1"/>
      <c r="F13786" s="1"/>
    </row>
    <row r="13787" spans="5:6">
      <c r="E13787" s="1"/>
      <c r="F13787" s="1"/>
    </row>
    <row r="13788" spans="5:6">
      <c r="E13788" s="1"/>
      <c r="F13788" s="1"/>
    </row>
    <row r="13789" spans="5:6">
      <c r="E13789" s="1"/>
      <c r="F13789" s="1"/>
    </row>
    <row r="13790" spans="5:6">
      <c r="E13790" s="1"/>
      <c r="F13790" s="1"/>
    </row>
    <row r="13791" spans="5:6">
      <c r="E13791" s="1"/>
      <c r="F13791" s="1"/>
    </row>
    <row r="13792" spans="5:6">
      <c r="E13792" s="1"/>
      <c r="F13792" s="1"/>
    </row>
    <row r="13793" spans="5:6">
      <c r="E13793" s="1"/>
      <c r="F13793" s="1"/>
    </row>
    <row r="13794" spans="5:6">
      <c r="E13794" s="1"/>
      <c r="F13794" s="1"/>
    </row>
    <row r="13795" spans="5:6">
      <c r="E13795" s="1"/>
      <c r="F13795" s="1"/>
    </row>
    <row r="13796" spans="5:6">
      <c r="E13796" s="1"/>
      <c r="F13796" s="1"/>
    </row>
    <row r="13797" spans="5:6">
      <c r="E13797" s="1"/>
      <c r="F13797" s="1"/>
    </row>
    <row r="13798" spans="5:6">
      <c r="E13798" s="1"/>
      <c r="F13798" s="1"/>
    </row>
    <row r="13799" spans="5:6">
      <c r="E13799" s="1"/>
      <c r="F13799" s="1"/>
    </row>
    <row r="13800" spans="5:6">
      <c r="E13800" s="1"/>
      <c r="F13800" s="1"/>
    </row>
    <row r="13801" spans="5:6">
      <c r="E13801" s="1"/>
      <c r="F13801" s="1"/>
    </row>
    <row r="13802" spans="5:6">
      <c r="E13802" s="1"/>
      <c r="F13802" s="1"/>
    </row>
    <row r="13803" spans="5:6">
      <c r="E13803" s="1"/>
      <c r="F13803" s="1"/>
    </row>
    <row r="13804" spans="5:6">
      <c r="E13804" s="1"/>
      <c r="F13804" s="1"/>
    </row>
    <row r="13805" spans="5:6">
      <c r="E13805" s="1"/>
      <c r="F13805" s="1"/>
    </row>
    <row r="13806" spans="5:6">
      <c r="E13806" s="1"/>
      <c r="F13806" s="1"/>
    </row>
    <row r="13807" spans="5:6">
      <c r="E13807" s="1"/>
      <c r="F13807" s="1"/>
    </row>
    <row r="13808" spans="5:6">
      <c r="E13808" s="1"/>
      <c r="F13808" s="1"/>
    </row>
    <row r="13809" spans="5:6">
      <c r="E13809" s="1"/>
      <c r="F13809" s="1"/>
    </row>
    <row r="13810" spans="5:6">
      <c r="E13810" s="1"/>
      <c r="F13810" s="1"/>
    </row>
    <row r="13811" spans="5:6">
      <c r="E13811" s="1"/>
      <c r="F13811" s="1"/>
    </row>
    <row r="13812" spans="5:6">
      <c r="E13812" s="1"/>
      <c r="F13812" s="1"/>
    </row>
    <row r="13813" spans="5:6">
      <c r="E13813" s="1"/>
      <c r="F13813" s="1"/>
    </row>
    <row r="13814" spans="5:6">
      <c r="E13814" s="1"/>
      <c r="F13814" s="1"/>
    </row>
    <row r="13815" spans="5:6">
      <c r="E13815" s="1"/>
      <c r="F13815" s="1"/>
    </row>
    <row r="13816" spans="5:6">
      <c r="E13816" s="1"/>
      <c r="F13816" s="1"/>
    </row>
    <row r="13817" spans="5:6">
      <c r="E13817" s="1"/>
      <c r="F13817" s="1"/>
    </row>
    <row r="13818" spans="5:6">
      <c r="E13818" s="1"/>
      <c r="F13818" s="1"/>
    </row>
    <row r="13819" spans="5:6">
      <c r="E13819" s="1"/>
      <c r="F13819" s="1"/>
    </row>
    <row r="13820" spans="5:6">
      <c r="E13820" s="1"/>
      <c r="F13820" s="1"/>
    </row>
    <row r="13821" spans="5:6">
      <c r="E13821" s="1"/>
      <c r="F13821" s="1"/>
    </row>
    <row r="13822" spans="5:6">
      <c r="E13822" s="1"/>
      <c r="F13822" s="1"/>
    </row>
    <row r="13823" spans="5:6">
      <c r="E13823" s="1"/>
      <c r="F13823" s="1"/>
    </row>
    <row r="13824" spans="5:6">
      <c r="E13824" s="1"/>
      <c r="F13824" s="1"/>
    </row>
    <row r="13825" spans="5:6">
      <c r="E13825" s="1"/>
      <c r="F13825" s="1"/>
    </row>
    <row r="13826" spans="5:6">
      <c r="E13826" s="1"/>
      <c r="F13826" s="1"/>
    </row>
    <row r="13827" spans="5:6">
      <c r="E13827" s="1"/>
      <c r="F13827" s="1"/>
    </row>
    <row r="13828" spans="5:6">
      <c r="E13828" s="1"/>
      <c r="F13828" s="1"/>
    </row>
    <row r="13829" spans="5:6">
      <c r="E13829" s="1"/>
      <c r="F13829" s="1"/>
    </row>
    <row r="13830" spans="5:6">
      <c r="E13830" s="1"/>
      <c r="F13830" s="1"/>
    </row>
    <row r="13831" spans="5:6">
      <c r="E13831" s="1"/>
      <c r="F13831" s="1"/>
    </row>
    <row r="13832" spans="5:6">
      <c r="E13832" s="1"/>
      <c r="F13832" s="1"/>
    </row>
    <row r="13833" spans="5:6">
      <c r="E13833" s="1"/>
      <c r="F13833" s="1"/>
    </row>
    <row r="13834" spans="5:6">
      <c r="E13834" s="1"/>
      <c r="F13834" s="1"/>
    </row>
    <row r="13835" spans="5:6">
      <c r="E13835" s="1"/>
      <c r="F13835" s="1"/>
    </row>
    <row r="13836" spans="5:6">
      <c r="E13836" s="1"/>
      <c r="F13836" s="1"/>
    </row>
    <row r="13837" spans="5:6">
      <c r="E13837" s="1"/>
      <c r="F13837" s="1"/>
    </row>
    <row r="13838" spans="5:6">
      <c r="E13838" s="1"/>
      <c r="F13838" s="1"/>
    </row>
    <row r="13839" spans="5:6">
      <c r="E13839" s="1"/>
      <c r="F13839" s="1"/>
    </row>
    <row r="13840" spans="5:6">
      <c r="E13840" s="1"/>
      <c r="F13840" s="1"/>
    </row>
    <row r="13841" spans="5:6">
      <c r="E13841" s="1"/>
      <c r="F13841" s="1"/>
    </row>
    <row r="13842" spans="5:6">
      <c r="E13842" s="1"/>
      <c r="F13842" s="1"/>
    </row>
    <row r="13843" spans="5:6">
      <c r="E13843" s="1"/>
      <c r="F13843" s="1"/>
    </row>
    <row r="13844" spans="5:6">
      <c r="E13844" s="1"/>
      <c r="F13844" s="1"/>
    </row>
    <row r="13845" spans="5:6">
      <c r="E13845" s="1"/>
      <c r="F13845" s="1"/>
    </row>
    <row r="13846" spans="5:6">
      <c r="E13846" s="1"/>
      <c r="F13846" s="1"/>
    </row>
    <row r="13847" spans="5:6">
      <c r="E13847" s="1"/>
      <c r="F13847" s="1"/>
    </row>
    <row r="13848" spans="5:6">
      <c r="E13848" s="1"/>
      <c r="F13848" s="1"/>
    </row>
    <row r="13849" spans="5:6">
      <c r="E13849" s="1"/>
      <c r="F13849" s="1"/>
    </row>
    <row r="13850" spans="5:6">
      <c r="E13850" s="1"/>
      <c r="F13850" s="1"/>
    </row>
    <row r="13851" spans="5:6">
      <c r="E13851" s="1"/>
      <c r="F13851" s="1"/>
    </row>
    <row r="13852" spans="5:6">
      <c r="E13852" s="1"/>
      <c r="F13852" s="1"/>
    </row>
    <row r="13853" spans="5:6">
      <c r="E13853" s="1"/>
      <c r="F13853" s="1"/>
    </row>
    <row r="13854" spans="5:6">
      <c r="E13854" s="1"/>
      <c r="F13854" s="1"/>
    </row>
    <row r="13855" spans="5:6">
      <c r="E13855" s="1"/>
      <c r="F13855" s="1"/>
    </row>
    <row r="13856" spans="5:6">
      <c r="E13856" s="1"/>
      <c r="F13856" s="1"/>
    </row>
    <row r="13857" spans="5:6">
      <c r="E13857" s="1"/>
      <c r="F13857" s="1"/>
    </row>
    <row r="13858" spans="5:6">
      <c r="E13858" s="1"/>
      <c r="F13858" s="1"/>
    </row>
    <row r="13859" spans="5:6">
      <c r="E13859" s="1"/>
      <c r="F13859" s="1"/>
    </row>
    <row r="13860" spans="5:6">
      <c r="E13860" s="1"/>
      <c r="F13860" s="1"/>
    </row>
    <row r="13861" spans="5:6">
      <c r="E13861" s="1"/>
      <c r="F13861" s="1"/>
    </row>
    <row r="13862" spans="5:6">
      <c r="E13862" s="1"/>
      <c r="F13862" s="1"/>
    </row>
    <row r="13863" spans="5:6">
      <c r="E13863" s="1"/>
      <c r="F13863" s="1"/>
    </row>
    <row r="13864" spans="5:6">
      <c r="E13864" s="1"/>
      <c r="F13864" s="1"/>
    </row>
    <row r="13865" spans="5:6">
      <c r="E13865" s="1"/>
      <c r="F13865" s="1"/>
    </row>
    <row r="13866" spans="5:6">
      <c r="E13866" s="1"/>
      <c r="F13866" s="1"/>
    </row>
    <row r="13867" spans="5:6">
      <c r="E13867" s="1"/>
      <c r="F13867" s="1"/>
    </row>
    <row r="13868" spans="5:6">
      <c r="E13868" s="1"/>
      <c r="F13868" s="1"/>
    </row>
    <row r="13869" spans="5:6">
      <c r="E13869" s="1"/>
      <c r="F13869" s="1"/>
    </row>
    <row r="13870" spans="5:6">
      <c r="E13870" s="1"/>
      <c r="F13870" s="1"/>
    </row>
    <row r="13871" spans="5:6">
      <c r="E13871" s="1"/>
      <c r="F13871" s="1"/>
    </row>
    <row r="13872" spans="5:6">
      <c r="E13872" s="1"/>
      <c r="F13872" s="1"/>
    </row>
    <row r="13873" spans="5:6">
      <c r="E13873" s="1"/>
      <c r="F13873" s="1"/>
    </row>
    <row r="13874" spans="5:6">
      <c r="E13874" s="1"/>
      <c r="F13874" s="1"/>
    </row>
    <row r="13875" spans="5:6">
      <c r="E13875" s="1"/>
      <c r="F13875" s="1"/>
    </row>
    <row r="13876" spans="5:6">
      <c r="E13876" s="1"/>
      <c r="F13876" s="1"/>
    </row>
    <row r="13877" spans="5:6">
      <c r="E13877" s="1"/>
      <c r="F13877" s="1"/>
    </row>
    <row r="13878" spans="5:6">
      <c r="E13878" s="1"/>
      <c r="F13878" s="1"/>
    </row>
    <row r="13879" spans="5:6">
      <c r="E13879" s="1"/>
      <c r="F13879" s="1"/>
    </row>
    <row r="13880" spans="5:6">
      <c r="E13880" s="1"/>
      <c r="F13880" s="1"/>
    </row>
    <row r="13881" spans="5:6">
      <c r="E13881" s="1"/>
      <c r="F13881" s="1"/>
    </row>
    <row r="13882" spans="5:6">
      <c r="E13882" s="1"/>
      <c r="F13882" s="1"/>
    </row>
    <row r="13883" spans="5:6">
      <c r="E13883" s="1"/>
      <c r="F13883" s="1"/>
    </row>
    <row r="13884" spans="5:6">
      <c r="E13884" s="1"/>
      <c r="F13884" s="1"/>
    </row>
    <row r="13885" spans="5:6">
      <c r="E13885" s="1"/>
      <c r="F13885" s="1"/>
    </row>
    <row r="13886" spans="5:6">
      <c r="E13886" s="1"/>
      <c r="F13886" s="1"/>
    </row>
    <row r="13887" spans="5:6">
      <c r="E13887" s="1"/>
      <c r="F13887" s="1"/>
    </row>
    <row r="13888" spans="5:6">
      <c r="E13888" s="1"/>
      <c r="F13888" s="1"/>
    </row>
    <row r="13889" spans="5:6">
      <c r="E13889" s="1"/>
      <c r="F13889" s="1"/>
    </row>
    <row r="13890" spans="5:6">
      <c r="E13890" s="1"/>
      <c r="F13890" s="1"/>
    </row>
    <row r="13891" spans="5:6">
      <c r="E13891" s="1"/>
      <c r="F13891" s="1"/>
    </row>
    <row r="13892" spans="5:6">
      <c r="E13892" s="1"/>
      <c r="F13892" s="1"/>
    </row>
    <row r="13893" spans="5:6">
      <c r="E13893" s="1"/>
      <c r="F13893" s="1"/>
    </row>
    <row r="13894" spans="5:6">
      <c r="E13894" s="1"/>
      <c r="F13894" s="1"/>
    </row>
    <row r="13895" spans="5:6">
      <c r="E13895" s="1"/>
      <c r="F13895" s="1"/>
    </row>
    <row r="13896" spans="5:6">
      <c r="E13896" s="1"/>
      <c r="F13896" s="1"/>
    </row>
    <row r="13897" spans="5:6">
      <c r="E13897" s="1"/>
      <c r="F13897" s="1"/>
    </row>
    <row r="13898" spans="5:6">
      <c r="E13898" s="1"/>
      <c r="F13898" s="1"/>
    </row>
    <row r="13899" spans="5:6">
      <c r="E13899" s="1"/>
      <c r="F13899" s="1"/>
    </row>
    <row r="13900" spans="5:6">
      <c r="E13900" s="1"/>
      <c r="F13900" s="1"/>
    </row>
    <row r="13901" spans="5:6">
      <c r="E13901" s="1"/>
      <c r="F13901" s="1"/>
    </row>
    <row r="13902" spans="5:6">
      <c r="E13902" s="1"/>
      <c r="F13902" s="1"/>
    </row>
    <row r="13903" spans="5:6">
      <c r="E13903" s="1"/>
      <c r="F13903" s="1"/>
    </row>
    <row r="13904" spans="5:6">
      <c r="E13904" s="1"/>
      <c r="F13904" s="1"/>
    </row>
    <row r="13905" spans="5:6">
      <c r="E13905" s="1"/>
      <c r="F13905" s="1"/>
    </row>
    <row r="13906" spans="5:6">
      <c r="E13906" s="1"/>
      <c r="F13906" s="1"/>
    </row>
    <row r="13907" spans="5:6">
      <c r="E13907" s="1"/>
      <c r="F13907" s="1"/>
    </row>
    <row r="13908" spans="5:6">
      <c r="E13908" s="1"/>
      <c r="F13908" s="1"/>
    </row>
    <row r="13909" spans="5:6">
      <c r="E13909" s="1"/>
      <c r="F13909" s="1"/>
    </row>
    <row r="13910" spans="5:6">
      <c r="E13910" s="1"/>
      <c r="F13910" s="1"/>
    </row>
    <row r="13911" spans="5:6">
      <c r="E13911" s="1"/>
      <c r="F13911" s="1"/>
    </row>
    <row r="13912" spans="5:6">
      <c r="E13912" s="1"/>
      <c r="F13912" s="1"/>
    </row>
    <row r="13913" spans="5:6">
      <c r="E13913" s="1"/>
      <c r="F13913" s="1"/>
    </row>
    <row r="13914" spans="5:6">
      <c r="E13914" s="1"/>
      <c r="F13914" s="1"/>
    </row>
    <row r="13915" spans="5:6">
      <c r="E13915" s="1"/>
      <c r="F13915" s="1"/>
    </row>
    <row r="13916" spans="5:6">
      <c r="E13916" s="1"/>
      <c r="F13916" s="1"/>
    </row>
    <row r="13917" spans="5:6">
      <c r="E13917" s="1"/>
      <c r="F13917" s="1"/>
    </row>
    <row r="13918" spans="5:6">
      <c r="E13918" s="1"/>
      <c r="F13918" s="1"/>
    </row>
    <row r="13919" spans="5:6">
      <c r="E13919" s="1"/>
      <c r="F13919" s="1"/>
    </row>
    <row r="13920" spans="5:6">
      <c r="E13920" s="1"/>
      <c r="F13920" s="1"/>
    </row>
    <row r="13921" spans="5:6">
      <c r="E13921" s="1"/>
      <c r="F13921" s="1"/>
    </row>
    <row r="13922" spans="5:6">
      <c r="E13922" s="1"/>
      <c r="F13922" s="1"/>
    </row>
    <row r="13923" spans="5:6">
      <c r="E13923" s="1"/>
      <c r="F13923" s="1"/>
    </row>
    <row r="13924" spans="5:6">
      <c r="E13924" s="1"/>
      <c r="F13924" s="1"/>
    </row>
    <row r="13925" spans="5:6">
      <c r="E13925" s="1"/>
      <c r="F13925" s="1"/>
    </row>
    <row r="13926" spans="5:6">
      <c r="E13926" s="1"/>
      <c r="F13926" s="1"/>
    </row>
    <row r="13927" spans="5:6">
      <c r="E13927" s="1"/>
      <c r="F13927" s="1"/>
    </row>
    <row r="13928" spans="5:6">
      <c r="E13928" s="1"/>
      <c r="F13928" s="1"/>
    </row>
    <row r="13929" spans="5:6">
      <c r="E13929" s="1"/>
      <c r="F13929" s="1"/>
    </row>
    <row r="13930" spans="5:6">
      <c r="E13930" s="1"/>
      <c r="F13930" s="1"/>
    </row>
    <row r="13931" spans="5:6">
      <c r="E13931" s="1"/>
      <c r="F13931" s="1"/>
    </row>
    <row r="13932" spans="5:6">
      <c r="E13932" s="1"/>
      <c r="F13932" s="1"/>
    </row>
    <row r="13933" spans="5:6">
      <c r="E13933" s="1"/>
      <c r="F13933" s="1"/>
    </row>
    <row r="13934" spans="5:6">
      <c r="E13934" s="1"/>
      <c r="F13934" s="1"/>
    </row>
    <row r="13935" spans="5:6">
      <c r="E13935" s="1"/>
      <c r="F13935" s="1"/>
    </row>
    <row r="13936" spans="5:6">
      <c r="E13936" s="1"/>
      <c r="F13936" s="1"/>
    </row>
    <row r="13937" spans="5:6">
      <c r="E13937" s="1"/>
      <c r="F13937" s="1"/>
    </row>
    <row r="13938" spans="5:6">
      <c r="E13938" s="1"/>
      <c r="F13938" s="1"/>
    </row>
    <row r="13939" spans="5:6">
      <c r="E13939" s="1"/>
      <c r="F13939" s="1"/>
    </row>
    <row r="13940" spans="5:6">
      <c r="E13940" s="1"/>
      <c r="F13940" s="1"/>
    </row>
    <row r="13941" spans="5:6">
      <c r="E13941" s="1"/>
      <c r="F13941" s="1"/>
    </row>
    <row r="13942" spans="5:6">
      <c r="E13942" s="1"/>
      <c r="F13942" s="1"/>
    </row>
    <row r="13943" spans="5:6">
      <c r="E13943" s="1"/>
      <c r="F13943" s="1"/>
    </row>
    <row r="13944" spans="5:6">
      <c r="E13944" s="1"/>
      <c r="F13944" s="1"/>
    </row>
    <row r="13945" spans="5:6">
      <c r="E13945" s="1"/>
      <c r="F13945" s="1"/>
    </row>
    <row r="13946" spans="5:6">
      <c r="E13946" s="1"/>
      <c r="F13946" s="1"/>
    </row>
    <row r="13947" spans="5:6">
      <c r="E13947" s="1"/>
      <c r="F13947" s="1"/>
    </row>
    <row r="13948" spans="5:6">
      <c r="E13948" s="1"/>
      <c r="F13948" s="1"/>
    </row>
    <row r="13949" spans="5:6">
      <c r="E13949" s="1"/>
      <c r="F13949" s="1"/>
    </row>
    <row r="13950" spans="5:6">
      <c r="E13950" s="1"/>
      <c r="F13950" s="1"/>
    </row>
    <row r="13951" spans="5:6">
      <c r="E13951" s="1"/>
      <c r="F13951" s="1"/>
    </row>
    <row r="13952" spans="5:6">
      <c r="E13952" s="1"/>
      <c r="F13952" s="1"/>
    </row>
    <row r="13953" spans="5:6">
      <c r="E13953" s="1"/>
      <c r="F13953" s="1"/>
    </row>
    <row r="13954" spans="5:6">
      <c r="E13954" s="1"/>
      <c r="F13954" s="1"/>
    </row>
    <row r="13955" spans="5:6">
      <c r="E13955" s="1"/>
      <c r="F13955" s="1"/>
    </row>
    <row r="13956" spans="5:6">
      <c r="E13956" s="1"/>
      <c r="F13956" s="1"/>
    </row>
    <row r="13957" spans="5:6">
      <c r="E13957" s="1"/>
      <c r="F13957" s="1"/>
    </row>
    <row r="13958" spans="5:6">
      <c r="E13958" s="1"/>
      <c r="F13958" s="1"/>
    </row>
    <row r="13959" spans="5:6">
      <c r="E13959" s="1"/>
      <c r="F13959" s="1"/>
    </row>
    <row r="13960" spans="5:6">
      <c r="E13960" s="1"/>
      <c r="F13960" s="1"/>
    </row>
    <row r="13961" spans="5:6">
      <c r="E13961" s="1"/>
      <c r="F13961" s="1"/>
    </row>
    <row r="13962" spans="5:6">
      <c r="E13962" s="1"/>
      <c r="F13962" s="1"/>
    </row>
    <row r="13963" spans="5:6">
      <c r="E13963" s="1"/>
      <c r="F13963" s="1"/>
    </row>
    <row r="13964" spans="5:6">
      <c r="E13964" s="1"/>
      <c r="F13964" s="1"/>
    </row>
    <row r="13965" spans="5:6">
      <c r="E13965" s="1"/>
      <c r="F13965" s="1"/>
    </row>
    <row r="13966" spans="5:6">
      <c r="E13966" s="1"/>
      <c r="F13966" s="1"/>
    </row>
    <row r="13967" spans="5:6">
      <c r="E13967" s="1"/>
      <c r="F13967" s="1"/>
    </row>
    <row r="13968" spans="5:6">
      <c r="E13968" s="1"/>
      <c r="F13968" s="1"/>
    </row>
    <row r="13969" spans="5:6">
      <c r="E13969" s="1"/>
      <c r="F13969" s="1"/>
    </row>
    <row r="13970" spans="5:6">
      <c r="E13970" s="1"/>
      <c r="F13970" s="1"/>
    </row>
    <row r="13971" spans="5:6">
      <c r="E13971" s="1"/>
      <c r="F13971" s="1"/>
    </row>
    <row r="13972" spans="5:6">
      <c r="E13972" s="1"/>
      <c r="F13972" s="1"/>
    </row>
    <row r="13973" spans="5:6">
      <c r="E13973" s="1"/>
      <c r="F13973" s="1"/>
    </row>
    <row r="13974" spans="5:6">
      <c r="E13974" s="1"/>
      <c r="F13974" s="1"/>
    </row>
    <row r="13975" spans="5:6">
      <c r="E13975" s="1"/>
      <c r="F13975" s="1"/>
    </row>
    <row r="13976" spans="5:6">
      <c r="E13976" s="1"/>
      <c r="F13976" s="1"/>
    </row>
    <row r="13977" spans="5:6">
      <c r="E13977" s="1"/>
      <c r="F13977" s="1"/>
    </row>
    <row r="13978" spans="5:6">
      <c r="E13978" s="1"/>
      <c r="F13978" s="1"/>
    </row>
    <row r="13979" spans="5:6">
      <c r="E13979" s="1"/>
      <c r="F13979" s="1"/>
    </row>
    <row r="13980" spans="5:6">
      <c r="E13980" s="1"/>
      <c r="F13980" s="1"/>
    </row>
    <row r="13981" spans="5:6">
      <c r="E13981" s="1"/>
      <c r="F13981" s="1"/>
    </row>
    <row r="13982" spans="5:6">
      <c r="E13982" s="1"/>
      <c r="F13982" s="1"/>
    </row>
    <row r="13983" spans="5:6">
      <c r="E13983" s="1"/>
      <c r="F13983" s="1"/>
    </row>
    <row r="13984" spans="5:6">
      <c r="E13984" s="1"/>
      <c r="F13984" s="1"/>
    </row>
    <row r="13985" spans="5:6">
      <c r="E13985" s="1"/>
      <c r="F13985" s="1"/>
    </row>
    <row r="13986" spans="5:6">
      <c r="E13986" s="1"/>
      <c r="F13986" s="1"/>
    </row>
    <row r="13987" spans="5:6">
      <c r="E13987" s="1"/>
      <c r="F13987" s="1"/>
    </row>
    <row r="13988" spans="5:6">
      <c r="E13988" s="1"/>
      <c r="F13988" s="1"/>
    </row>
    <row r="13989" spans="5:6">
      <c r="E13989" s="1"/>
      <c r="F13989" s="1"/>
    </row>
    <row r="13990" spans="5:6">
      <c r="E13990" s="1"/>
      <c r="F13990" s="1"/>
    </row>
    <row r="13991" spans="5:6">
      <c r="E13991" s="1"/>
      <c r="F13991" s="1"/>
    </row>
    <row r="13992" spans="5:6">
      <c r="E13992" s="1"/>
      <c r="F13992" s="1"/>
    </row>
    <row r="13993" spans="5:6">
      <c r="E13993" s="1"/>
      <c r="F13993" s="1"/>
    </row>
    <row r="13994" spans="5:6">
      <c r="E13994" s="1"/>
      <c r="F13994" s="1"/>
    </row>
    <row r="13995" spans="5:6">
      <c r="E13995" s="1"/>
      <c r="F13995" s="1"/>
    </row>
    <row r="13996" spans="5:6">
      <c r="E13996" s="1"/>
      <c r="F13996" s="1"/>
    </row>
    <row r="13997" spans="5:6">
      <c r="E13997" s="1"/>
      <c r="F13997" s="1"/>
    </row>
    <row r="13998" spans="5:6">
      <c r="E13998" s="1"/>
      <c r="F13998" s="1"/>
    </row>
    <row r="13999" spans="5:6">
      <c r="E13999" s="1"/>
      <c r="F13999" s="1"/>
    </row>
    <row r="14000" spans="5:6">
      <c r="E14000" s="1"/>
      <c r="F14000" s="1"/>
    </row>
    <row r="14001" spans="5:6">
      <c r="E14001" s="1"/>
      <c r="F14001" s="1"/>
    </row>
    <row r="14002" spans="5:6">
      <c r="E14002" s="1"/>
      <c r="F14002" s="1"/>
    </row>
    <row r="14003" spans="5:6">
      <c r="E14003" s="1"/>
      <c r="F14003" s="1"/>
    </row>
    <row r="14004" spans="5:6">
      <c r="E14004" s="1"/>
      <c r="F14004" s="1"/>
    </row>
    <row r="14005" spans="5:6">
      <c r="E14005" s="1"/>
      <c r="F14005" s="1"/>
    </row>
    <row r="14006" spans="5:6">
      <c r="E14006" s="1"/>
      <c r="F14006" s="1"/>
    </row>
    <row r="14007" spans="5:6">
      <c r="E14007" s="1"/>
      <c r="F14007" s="1"/>
    </row>
    <row r="14008" spans="5:6">
      <c r="E14008" s="1"/>
      <c r="F14008" s="1"/>
    </row>
    <row r="14009" spans="5:6">
      <c r="E14009" s="1"/>
      <c r="F14009" s="1"/>
    </row>
    <row r="14010" spans="5:6">
      <c r="E14010" s="1"/>
      <c r="F14010" s="1"/>
    </row>
    <row r="14011" spans="5:6">
      <c r="E14011" s="1"/>
      <c r="F14011" s="1"/>
    </row>
    <row r="14012" spans="5:6">
      <c r="E14012" s="1"/>
      <c r="F14012" s="1"/>
    </row>
    <row r="14013" spans="5:6">
      <c r="E14013" s="1"/>
      <c r="F14013" s="1"/>
    </row>
    <row r="14014" spans="5:6">
      <c r="E14014" s="1"/>
      <c r="F14014" s="1"/>
    </row>
    <row r="14015" spans="5:6">
      <c r="E14015" s="1"/>
      <c r="F14015" s="1"/>
    </row>
    <row r="14016" spans="5:6">
      <c r="E14016" s="1"/>
      <c r="F14016" s="1"/>
    </row>
    <row r="14017" spans="5:6">
      <c r="E14017" s="1"/>
      <c r="F14017" s="1"/>
    </row>
    <row r="14018" spans="5:6">
      <c r="E14018" s="1"/>
      <c r="F14018" s="1"/>
    </row>
    <row r="14019" spans="5:6">
      <c r="E14019" s="1"/>
      <c r="F14019" s="1"/>
    </row>
    <row r="14020" spans="5:6">
      <c r="E14020" s="1"/>
      <c r="F14020" s="1"/>
    </row>
    <row r="14021" spans="5:6">
      <c r="E14021" s="1"/>
      <c r="F14021" s="1"/>
    </row>
    <row r="14022" spans="5:6">
      <c r="E14022" s="1"/>
      <c r="F14022" s="1"/>
    </row>
    <row r="14023" spans="5:6">
      <c r="E14023" s="1"/>
      <c r="F14023" s="1"/>
    </row>
    <row r="14024" spans="5:6">
      <c r="E14024" s="1"/>
      <c r="F14024" s="1"/>
    </row>
    <row r="14025" spans="5:6">
      <c r="E14025" s="1"/>
      <c r="F14025" s="1"/>
    </row>
    <row r="14026" spans="5:6">
      <c r="E14026" s="1"/>
      <c r="F14026" s="1"/>
    </row>
    <row r="14027" spans="5:6">
      <c r="E14027" s="1"/>
      <c r="F14027" s="1"/>
    </row>
    <row r="14028" spans="5:6">
      <c r="E14028" s="1"/>
      <c r="F14028" s="1"/>
    </row>
    <row r="14029" spans="5:6">
      <c r="E14029" s="1"/>
      <c r="F14029" s="1"/>
    </row>
    <row r="14030" spans="5:6">
      <c r="E14030" s="1"/>
      <c r="F14030" s="1"/>
    </row>
    <row r="14031" spans="5:6">
      <c r="E14031" s="1"/>
      <c r="F14031" s="1"/>
    </row>
    <row r="14032" spans="5:6">
      <c r="E14032" s="1"/>
      <c r="F14032" s="1"/>
    </row>
    <row r="14033" spans="5:6">
      <c r="E14033" s="1"/>
      <c r="F14033" s="1"/>
    </row>
    <row r="14034" spans="5:6">
      <c r="E14034" s="1"/>
      <c r="F14034" s="1"/>
    </row>
    <row r="14035" spans="5:6">
      <c r="E14035" s="1"/>
      <c r="F14035" s="1"/>
    </row>
    <row r="14036" spans="5:6">
      <c r="E14036" s="1"/>
      <c r="F14036" s="1"/>
    </row>
    <row r="14037" spans="5:6">
      <c r="E14037" s="1"/>
      <c r="F14037" s="1"/>
    </row>
    <row r="14038" spans="5:6">
      <c r="E14038" s="1"/>
      <c r="F14038" s="1"/>
    </row>
    <row r="14039" spans="5:6">
      <c r="E14039" s="1"/>
      <c r="F14039" s="1"/>
    </row>
    <row r="14040" spans="5:6">
      <c r="E14040" s="1"/>
      <c r="F14040" s="1"/>
    </row>
    <row r="14041" spans="5:6">
      <c r="E14041" s="1"/>
      <c r="F14041" s="1"/>
    </row>
    <row r="14042" spans="5:6">
      <c r="E14042" s="1"/>
      <c r="F14042" s="1"/>
    </row>
    <row r="14043" spans="5:6">
      <c r="E14043" s="1"/>
      <c r="F14043" s="1"/>
    </row>
    <row r="14044" spans="5:6">
      <c r="E14044" s="1"/>
      <c r="F14044" s="1"/>
    </row>
    <row r="14045" spans="5:6">
      <c r="E14045" s="1"/>
      <c r="F14045" s="1"/>
    </row>
    <row r="14046" spans="5:6">
      <c r="E14046" s="1"/>
      <c r="F14046" s="1"/>
    </row>
    <row r="14047" spans="5:6">
      <c r="E14047" s="1"/>
      <c r="F14047" s="1"/>
    </row>
    <row r="14048" spans="5:6">
      <c r="E14048" s="1"/>
      <c r="F14048" s="1"/>
    </row>
    <row r="14049" spans="5:6">
      <c r="E14049" s="1"/>
      <c r="F14049" s="1"/>
    </row>
    <row r="14050" spans="5:6">
      <c r="E14050" s="1"/>
      <c r="F14050" s="1"/>
    </row>
    <row r="14051" spans="5:6">
      <c r="E14051" s="1"/>
      <c r="F14051" s="1"/>
    </row>
    <row r="14052" spans="5:6">
      <c r="E14052" s="1"/>
      <c r="F14052" s="1"/>
    </row>
    <row r="14053" spans="5:6">
      <c r="E14053" s="1"/>
      <c r="F14053" s="1"/>
    </row>
    <row r="14054" spans="5:6">
      <c r="E14054" s="1"/>
      <c r="F14054" s="1"/>
    </row>
    <row r="14055" spans="5:6">
      <c r="E14055" s="1"/>
      <c r="F14055" s="1"/>
    </row>
    <row r="14056" spans="5:6">
      <c r="E14056" s="1"/>
      <c r="F14056" s="1"/>
    </row>
    <row r="14057" spans="5:6">
      <c r="E14057" s="1"/>
      <c r="F14057" s="1"/>
    </row>
    <row r="14058" spans="5:6">
      <c r="E14058" s="1"/>
      <c r="F14058" s="1"/>
    </row>
    <row r="14059" spans="5:6">
      <c r="E14059" s="1"/>
      <c r="F14059" s="1"/>
    </row>
    <row r="14060" spans="5:6">
      <c r="E14060" s="1"/>
      <c r="F14060" s="1"/>
    </row>
    <row r="14061" spans="5:6">
      <c r="E14061" s="1"/>
      <c r="F14061" s="1"/>
    </row>
    <row r="14062" spans="5:6">
      <c r="E14062" s="1"/>
      <c r="F14062" s="1"/>
    </row>
    <row r="14063" spans="5:6">
      <c r="E14063" s="1"/>
      <c r="F14063" s="1"/>
    </row>
    <row r="14064" spans="5:6">
      <c r="E14064" s="1"/>
      <c r="F14064" s="1"/>
    </row>
    <row r="14065" spans="5:6">
      <c r="E14065" s="1"/>
      <c r="F14065" s="1"/>
    </row>
    <row r="14066" spans="5:6">
      <c r="E14066" s="1"/>
      <c r="F14066" s="1"/>
    </row>
    <row r="14067" spans="5:6">
      <c r="E14067" s="1"/>
      <c r="F14067" s="1"/>
    </row>
    <row r="14068" spans="5:6">
      <c r="E14068" s="1"/>
      <c r="F14068" s="1"/>
    </row>
    <row r="14069" spans="5:6">
      <c r="E14069" s="1"/>
      <c r="F14069" s="1"/>
    </row>
    <row r="14070" spans="5:6">
      <c r="E14070" s="1"/>
      <c r="F14070" s="1"/>
    </row>
    <row r="14071" spans="5:6">
      <c r="E14071" s="1"/>
      <c r="F14071" s="1"/>
    </row>
    <row r="14072" spans="5:6">
      <c r="E14072" s="1"/>
      <c r="F14072" s="1"/>
    </row>
    <row r="14073" spans="5:6">
      <c r="E14073" s="1"/>
      <c r="F14073" s="1"/>
    </row>
    <row r="14074" spans="5:6">
      <c r="E14074" s="1"/>
      <c r="F14074" s="1"/>
    </row>
    <row r="14075" spans="5:6">
      <c r="E14075" s="1"/>
      <c r="F14075" s="1"/>
    </row>
    <row r="14076" spans="5:6">
      <c r="E14076" s="1"/>
      <c r="F14076" s="1"/>
    </row>
    <row r="14077" spans="5:6">
      <c r="E14077" s="1"/>
      <c r="F14077" s="1"/>
    </row>
    <row r="14078" spans="5:6">
      <c r="E14078" s="1"/>
      <c r="F14078" s="1"/>
    </row>
    <row r="14079" spans="5:6">
      <c r="E14079" s="1"/>
      <c r="F14079" s="1"/>
    </row>
    <row r="14080" spans="5:6">
      <c r="E14080" s="1"/>
      <c r="F14080" s="1"/>
    </row>
    <row r="14081" spans="5:6">
      <c r="E14081" s="1"/>
      <c r="F14081" s="1"/>
    </row>
    <row r="14082" spans="5:6">
      <c r="E14082" s="1"/>
      <c r="F14082" s="1"/>
    </row>
    <row r="14083" spans="5:6">
      <c r="E14083" s="1"/>
      <c r="F14083" s="1"/>
    </row>
    <row r="14084" spans="5:6">
      <c r="E14084" s="1"/>
      <c r="F14084" s="1"/>
    </row>
    <row r="14085" spans="5:6">
      <c r="E14085" s="1"/>
      <c r="F14085" s="1"/>
    </row>
    <row r="14086" spans="5:6">
      <c r="E14086" s="1"/>
      <c r="F14086" s="1"/>
    </row>
    <row r="14087" spans="5:6">
      <c r="E14087" s="1"/>
      <c r="F14087" s="1"/>
    </row>
    <row r="14088" spans="5:6">
      <c r="E14088" s="1"/>
      <c r="F14088" s="1"/>
    </row>
    <row r="14089" spans="5:6">
      <c r="E14089" s="1"/>
      <c r="F14089" s="1"/>
    </row>
    <row r="14090" spans="5:6">
      <c r="E14090" s="1"/>
      <c r="F14090" s="1"/>
    </row>
    <row r="14091" spans="5:6">
      <c r="E14091" s="1"/>
      <c r="F14091" s="1"/>
    </row>
    <row r="14092" spans="5:6">
      <c r="E14092" s="1"/>
      <c r="F14092" s="1"/>
    </row>
    <row r="14093" spans="5:6">
      <c r="E14093" s="1"/>
      <c r="F14093" s="1"/>
    </row>
    <row r="14094" spans="5:6">
      <c r="E14094" s="1"/>
      <c r="F14094" s="1"/>
    </row>
    <row r="14095" spans="5:6">
      <c r="E14095" s="1"/>
      <c r="F14095" s="1"/>
    </row>
    <row r="14096" spans="5:6">
      <c r="E14096" s="1"/>
      <c r="F14096" s="1"/>
    </row>
    <row r="14097" spans="5:6">
      <c r="E14097" s="1"/>
      <c r="F14097" s="1"/>
    </row>
    <row r="14098" spans="5:6">
      <c r="E14098" s="1"/>
      <c r="F14098" s="1"/>
    </row>
    <row r="14099" spans="5:6">
      <c r="E14099" s="1"/>
      <c r="F14099" s="1"/>
    </row>
    <row r="14100" spans="5:6">
      <c r="E14100" s="1"/>
      <c r="F14100" s="1"/>
    </row>
    <row r="14101" spans="5:6">
      <c r="E14101" s="1"/>
      <c r="F14101" s="1"/>
    </row>
    <row r="14102" spans="5:6">
      <c r="E14102" s="1"/>
      <c r="F14102" s="1"/>
    </row>
    <row r="14103" spans="5:6">
      <c r="E14103" s="1"/>
      <c r="F14103" s="1"/>
    </row>
    <row r="14104" spans="5:6">
      <c r="E14104" s="1"/>
      <c r="F14104" s="1"/>
    </row>
    <row r="14105" spans="5:6">
      <c r="E14105" s="1"/>
      <c r="F14105" s="1"/>
    </row>
    <row r="14106" spans="5:6">
      <c r="E14106" s="1"/>
      <c r="F14106" s="1"/>
    </row>
    <row r="14107" spans="5:6">
      <c r="E14107" s="1"/>
      <c r="F14107" s="1"/>
    </row>
    <row r="14108" spans="5:6">
      <c r="E14108" s="1"/>
      <c r="F14108" s="1"/>
    </row>
    <row r="14109" spans="5:6">
      <c r="E14109" s="1"/>
      <c r="F14109" s="1"/>
    </row>
    <row r="14110" spans="5:6">
      <c r="E14110" s="1"/>
      <c r="F14110" s="1"/>
    </row>
    <row r="14111" spans="5:6">
      <c r="E14111" s="1"/>
      <c r="F14111" s="1"/>
    </row>
    <row r="14112" spans="5:6">
      <c r="E14112" s="1"/>
      <c r="F14112" s="1"/>
    </row>
    <row r="14113" spans="5:6">
      <c r="E14113" s="1"/>
      <c r="F14113" s="1"/>
    </row>
    <row r="14114" spans="5:6">
      <c r="E14114" s="1"/>
      <c r="F14114" s="1"/>
    </row>
    <row r="14115" spans="5:6">
      <c r="E14115" s="1"/>
      <c r="F14115" s="1"/>
    </row>
    <row r="14116" spans="5:6">
      <c r="E14116" s="1"/>
      <c r="F14116" s="1"/>
    </row>
    <row r="14117" spans="5:6">
      <c r="E14117" s="1"/>
      <c r="F14117" s="1"/>
    </row>
    <row r="14118" spans="5:6">
      <c r="E14118" s="1"/>
      <c r="F14118" s="1"/>
    </row>
    <row r="14119" spans="5:6">
      <c r="E14119" s="1"/>
      <c r="F14119" s="1"/>
    </row>
    <row r="14120" spans="5:6">
      <c r="E14120" s="1"/>
      <c r="F14120" s="1"/>
    </row>
    <row r="14121" spans="5:6">
      <c r="E14121" s="1"/>
      <c r="F14121" s="1"/>
    </row>
    <row r="14122" spans="5:6">
      <c r="E14122" s="1"/>
      <c r="F14122" s="1"/>
    </row>
    <row r="14123" spans="5:6">
      <c r="E14123" s="1"/>
      <c r="F14123" s="1"/>
    </row>
    <row r="14124" spans="5:6">
      <c r="E14124" s="1"/>
      <c r="F14124" s="1"/>
    </row>
    <row r="14125" spans="5:6">
      <c r="E14125" s="1"/>
      <c r="F14125" s="1"/>
    </row>
    <row r="14126" spans="5:6">
      <c r="E14126" s="1"/>
      <c r="F14126" s="1"/>
    </row>
    <row r="14127" spans="5:6">
      <c r="E14127" s="1"/>
      <c r="F14127" s="1"/>
    </row>
    <row r="14128" spans="5:6">
      <c r="E14128" s="1"/>
      <c r="F14128" s="1"/>
    </row>
    <row r="14129" spans="5:6">
      <c r="E14129" s="1"/>
      <c r="F14129" s="1"/>
    </row>
    <row r="14130" spans="5:6">
      <c r="E14130" s="1"/>
      <c r="F14130" s="1"/>
    </row>
    <row r="14131" spans="5:6">
      <c r="E14131" s="1"/>
      <c r="F14131" s="1"/>
    </row>
    <row r="14132" spans="5:6">
      <c r="E14132" s="1"/>
      <c r="F14132" s="1"/>
    </row>
    <row r="14133" spans="5:6">
      <c r="E14133" s="1"/>
      <c r="F14133" s="1"/>
    </row>
    <row r="14134" spans="5:6">
      <c r="E14134" s="1"/>
      <c r="F14134" s="1"/>
    </row>
    <row r="14135" spans="5:6">
      <c r="E14135" s="1"/>
      <c r="F14135" s="1"/>
    </row>
    <row r="14136" spans="5:6">
      <c r="E14136" s="1"/>
      <c r="F14136" s="1"/>
    </row>
    <row r="14137" spans="5:6">
      <c r="E14137" s="1"/>
      <c r="F14137" s="1"/>
    </row>
    <row r="14138" spans="5:6">
      <c r="E14138" s="1"/>
      <c r="F14138" s="1"/>
    </row>
    <row r="14139" spans="5:6">
      <c r="E14139" s="1"/>
      <c r="F14139" s="1"/>
    </row>
    <row r="14140" spans="5:6">
      <c r="E14140" s="1"/>
      <c r="F14140" s="1"/>
    </row>
    <row r="14141" spans="5:6">
      <c r="E14141" s="1"/>
      <c r="F14141" s="1"/>
    </row>
    <row r="14142" spans="5:6">
      <c r="E14142" s="1"/>
      <c r="F14142" s="1"/>
    </row>
    <row r="14143" spans="5:6">
      <c r="E14143" s="1"/>
      <c r="F14143" s="1"/>
    </row>
    <row r="14144" spans="5:6">
      <c r="E14144" s="1"/>
      <c r="F14144" s="1"/>
    </row>
    <row r="14145" spans="5:6">
      <c r="E14145" s="1"/>
      <c r="F14145" s="1"/>
    </row>
    <row r="14146" spans="5:6">
      <c r="E14146" s="1"/>
      <c r="F14146" s="1"/>
    </row>
    <row r="14147" spans="5:6">
      <c r="E14147" s="1"/>
      <c r="F14147" s="1"/>
    </row>
    <row r="14148" spans="5:6">
      <c r="E14148" s="1"/>
      <c r="F14148" s="1"/>
    </row>
    <row r="14149" spans="5:6">
      <c r="E14149" s="1"/>
      <c r="F14149" s="1"/>
    </row>
    <row r="14150" spans="5:6">
      <c r="E14150" s="1"/>
      <c r="F14150" s="1"/>
    </row>
    <row r="14151" spans="5:6">
      <c r="E14151" s="1"/>
      <c r="F14151" s="1"/>
    </row>
    <row r="14152" spans="5:6">
      <c r="E14152" s="1"/>
      <c r="F14152" s="1"/>
    </row>
    <row r="14153" spans="5:6">
      <c r="E14153" s="1"/>
      <c r="F14153" s="1"/>
    </row>
    <row r="14154" spans="5:6">
      <c r="E14154" s="1"/>
      <c r="F14154" s="1"/>
    </row>
    <row r="14155" spans="5:6">
      <c r="E14155" s="1"/>
      <c r="F14155" s="1"/>
    </row>
    <row r="14156" spans="5:6">
      <c r="E14156" s="1"/>
      <c r="F14156" s="1"/>
    </row>
    <row r="14157" spans="5:6">
      <c r="E14157" s="1"/>
      <c r="F14157" s="1"/>
    </row>
    <row r="14158" spans="5:6">
      <c r="E14158" s="1"/>
      <c r="F14158" s="1"/>
    </row>
    <row r="14159" spans="5:6">
      <c r="E14159" s="1"/>
      <c r="F14159" s="1"/>
    </row>
    <row r="14160" spans="5:6">
      <c r="E14160" s="1"/>
      <c r="F14160" s="1"/>
    </row>
    <row r="14161" spans="5:6">
      <c r="E14161" s="1"/>
      <c r="F14161" s="1"/>
    </row>
    <row r="14162" spans="5:6">
      <c r="E14162" s="1"/>
      <c r="F14162" s="1"/>
    </row>
    <row r="14163" spans="5:6">
      <c r="E14163" s="1"/>
      <c r="F14163" s="1"/>
    </row>
    <row r="14164" spans="5:6">
      <c r="E14164" s="1"/>
      <c r="F14164" s="1"/>
    </row>
    <row r="14165" spans="5:6">
      <c r="E14165" s="1"/>
      <c r="F14165" s="1"/>
    </row>
    <row r="14166" spans="5:6">
      <c r="E14166" s="1"/>
      <c r="F14166" s="1"/>
    </row>
    <row r="14167" spans="5:6">
      <c r="E14167" s="1"/>
      <c r="F14167" s="1"/>
    </row>
    <row r="14168" spans="5:6">
      <c r="E14168" s="1"/>
      <c r="F14168" s="1"/>
    </row>
    <row r="14169" spans="5:6">
      <c r="E14169" s="1"/>
      <c r="F14169" s="1"/>
    </row>
    <row r="14170" spans="5:6">
      <c r="E14170" s="1"/>
      <c r="F14170" s="1"/>
    </row>
    <row r="14171" spans="5:6">
      <c r="E14171" s="1"/>
      <c r="F14171" s="1"/>
    </row>
    <row r="14172" spans="5:6">
      <c r="E14172" s="1"/>
      <c r="F14172" s="1"/>
    </row>
    <row r="14173" spans="5:6">
      <c r="E14173" s="1"/>
      <c r="F14173" s="1"/>
    </row>
    <row r="14174" spans="5:6">
      <c r="E14174" s="1"/>
      <c r="F14174" s="1"/>
    </row>
    <row r="14175" spans="5:6">
      <c r="E14175" s="1"/>
      <c r="F14175" s="1"/>
    </row>
    <row r="14176" spans="5:6">
      <c r="E14176" s="1"/>
      <c r="F14176" s="1"/>
    </row>
    <row r="14177" spans="5:6">
      <c r="E14177" s="1"/>
      <c r="F14177" s="1"/>
    </row>
    <row r="14178" spans="5:6">
      <c r="E14178" s="1"/>
      <c r="F14178" s="1"/>
    </row>
    <row r="14179" spans="5:6">
      <c r="E14179" s="1"/>
      <c r="F14179" s="1"/>
    </row>
    <row r="14180" spans="5:6">
      <c r="E14180" s="1"/>
      <c r="F14180" s="1"/>
    </row>
    <row r="14181" spans="5:6">
      <c r="E14181" s="1"/>
      <c r="F14181" s="1"/>
    </row>
    <row r="14182" spans="5:6">
      <c r="E14182" s="1"/>
      <c r="F14182" s="1"/>
    </row>
    <row r="14183" spans="5:6">
      <c r="E14183" s="1"/>
      <c r="F14183" s="1"/>
    </row>
    <row r="14184" spans="5:6">
      <c r="E14184" s="1"/>
      <c r="F14184" s="1"/>
    </row>
    <row r="14185" spans="5:6">
      <c r="E14185" s="1"/>
      <c r="F14185" s="1"/>
    </row>
    <row r="14186" spans="5:6">
      <c r="E14186" s="1"/>
      <c r="F14186" s="1"/>
    </row>
    <row r="14187" spans="5:6">
      <c r="E14187" s="1"/>
      <c r="F14187" s="1"/>
    </row>
    <row r="14188" spans="5:6">
      <c r="E14188" s="1"/>
      <c r="F14188" s="1"/>
    </row>
    <row r="14189" spans="5:6">
      <c r="E14189" s="1"/>
      <c r="F14189" s="1"/>
    </row>
    <row r="14190" spans="5:6">
      <c r="E14190" s="1"/>
      <c r="F14190" s="1"/>
    </row>
    <row r="14191" spans="5:6">
      <c r="E14191" s="1"/>
      <c r="F14191" s="1"/>
    </row>
    <row r="14192" spans="5:6">
      <c r="E14192" s="1"/>
      <c r="F14192" s="1"/>
    </row>
    <row r="14193" spans="5:6">
      <c r="E14193" s="1"/>
      <c r="F14193" s="1"/>
    </row>
    <row r="14194" spans="5:6">
      <c r="E14194" s="1"/>
      <c r="F14194" s="1"/>
    </row>
    <row r="14195" spans="5:6">
      <c r="E14195" s="1"/>
      <c r="F14195" s="1"/>
    </row>
    <row r="14196" spans="5:6">
      <c r="E14196" s="1"/>
      <c r="F14196" s="1"/>
    </row>
    <row r="14197" spans="5:6">
      <c r="E14197" s="1"/>
      <c r="F14197" s="1"/>
    </row>
    <row r="14198" spans="5:6">
      <c r="E14198" s="1"/>
      <c r="F14198" s="1"/>
    </row>
    <row r="14199" spans="5:6">
      <c r="E14199" s="1"/>
      <c r="F14199" s="1"/>
    </row>
    <row r="14200" spans="5:6">
      <c r="E14200" s="1"/>
      <c r="F14200" s="1"/>
    </row>
    <row r="14201" spans="5:6">
      <c r="E14201" s="1"/>
      <c r="F14201" s="1"/>
    </row>
    <row r="14202" spans="5:6">
      <c r="E14202" s="1"/>
      <c r="F14202" s="1"/>
    </row>
    <row r="14203" spans="5:6">
      <c r="E14203" s="1"/>
      <c r="F14203" s="1"/>
    </row>
    <row r="14204" spans="5:6">
      <c r="E14204" s="1"/>
      <c r="F14204" s="1"/>
    </row>
    <row r="14205" spans="5:6">
      <c r="E14205" s="1"/>
      <c r="F14205" s="1"/>
    </row>
    <row r="14206" spans="5:6">
      <c r="E14206" s="1"/>
      <c r="F14206" s="1"/>
    </row>
    <row r="14207" spans="5:6">
      <c r="E14207" s="1"/>
      <c r="F14207" s="1"/>
    </row>
    <row r="14208" spans="5:6">
      <c r="E14208" s="1"/>
      <c r="F14208" s="1"/>
    </row>
    <row r="14209" spans="5:6">
      <c r="E14209" s="1"/>
      <c r="F14209" s="1"/>
    </row>
    <row r="14210" spans="5:6">
      <c r="E14210" s="1"/>
      <c r="F14210" s="1"/>
    </row>
    <row r="14211" spans="5:6">
      <c r="E14211" s="1"/>
      <c r="F14211" s="1"/>
    </row>
    <row r="14212" spans="5:6">
      <c r="E14212" s="1"/>
      <c r="F14212" s="1"/>
    </row>
    <row r="14213" spans="5:6">
      <c r="E14213" s="1"/>
      <c r="F14213" s="1"/>
    </row>
    <row r="14214" spans="5:6">
      <c r="E14214" s="1"/>
      <c r="F14214" s="1"/>
    </row>
    <row r="14215" spans="5:6">
      <c r="E14215" s="1"/>
      <c r="F14215" s="1"/>
    </row>
    <row r="14216" spans="5:6">
      <c r="E14216" s="1"/>
      <c r="F14216" s="1"/>
    </row>
    <row r="14217" spans="5:6">
      <c r="E14217" s="1"/>
      <c r="F14217" s="1"/>
    </row>
    <row r="14218" spans="5:6">
      <c r="E14218" s="1"/>
      <c r="F14218" s="1"/>
    </row>
    <row r="14219" spans="5:6">
      <c r="E14219" s="1"/>
      <c r="F14219" s="1"/>
    </row>
    <row r="14220" spans="5:6">
      <c r="E14220" s="1"/>
      <c r="F14220" s="1"/>
    </row>
    <row r="14221" spans="5:6">
      <c r="E14221" s="1"/>
      <c r="F14221" s="1"/>
    </row>
    <row r="14222" spans="5:6">
      <c r="E14222" s="1"/>
      <c r="F14222" s="1"/>
    </row>
    <row r="14223" spans="5:6">
      <c r="E14223" s="1"/>
      <c r="F14223" s="1"/>
    </row>
    <row r="14224" spans="5:6">
      <c r="E14224" s="1"/>
      <c r="F14224" s="1"/>
    </row>
    <row r="14225" spans="5:6">
      <c r="E14225" s="1"/>
      <c r="F14225" s="1"/>
    </row>
    <row r="14226" spans="5:6">
      <c r="E14226" s="1"/>
      <c r="F14226" s="1"/>
    </row>
    <row r="14227" spans="5:6">
      <c r="E14227" s="1"/>
      <c r="F14227" s="1"/>
    </row>
    <row r="14228" spans="5:6">
      <c r="E14228" s="1"/>
      <c r="F14228" s="1"/>
    </row>
    <row r="14229" spans="5:6">
      <c r="E14229" s="1"/>
      <c r="F14229" s="1"/>
    </row>
    <row r="14230" spans="5:6">
      <c r="E14230" s="1"/>
      <c r="F14230" s="1"/>
    </row>
    <row r="14231" spans="5:6">
      <c r="E14231" s="1"/>
      <c r="F14231" s="1"/>
    </row>
    <row r="14232" spans="5:6">
      <c r="E14232" s="1"/>
      <c r="F14232" s="1"/>
    </row>
    <row r="14233" spans="5:6">
      <c r="E14233" s="1"/>
      <c r="F14233" s="1"/>
    </row>
    <row r="14234" spans="5:6">
      <c r="E14234" s="1"/>
      <c r="F14234" s="1"/>
    </row>
    <row r="14235" spans="5:6">
      <c r="E14235" s="1"/>
      <c r="F14235" s="1"/>
    </row>
    <row r="14236" spans="5:6">
      <c r="E14236" s="1"/>
      <c r="F14236" s="1"/>
    </row>
    <row r="14237" spans="5:6">
      <c r="E14237" s="1"/>
      <c r="F14237" s="1"/>
    </row>
    <row r="14238" spans="5:6">
      <c r="E14238" s="1"/>
      <c r="F14238" s="1"/>
    </row>
    <row r="14239" spans="5:6">
      <c r="E14239" s="1"/>
      <c r="F14239" s="1"/>
    </row>
    <row r="14240" spans="5:6">
      <c r="E14240" s="1"/>
      <c r="F14240" s="1"/>
    </row>
    <row r="14241" spans="5:6">
      <c r="E14241" s="1"/>
      <c r="F14241" s="1"/>
    </row>
    <row r="14242" spans="5:6">
      <c r="E14242" s="1"/>
      <c r="F14242" s="1"/>
    </row>
    <row r="14243" spans="5:6">
      <c r="E14243" s="1"/>
      <c r="F14243" s="1"/>
    </row>
    <row r="14244" spans="5:6">
      <c r="E14244" s="1"/>
      <c r="F14244" s="1"/>
    </row>
    <row r="14245" spans="5:6">
      <c r="E14245" s="1"/>
      <c r="F14245" s="1"/>
    </row>
    <row r="14246" spans="5:6">
      <c r="E14246" s="1"/>
      <c r="F14246" s="1"/>
    </row>
    <row r="14247" spans="5:6">
      <c r="E14247" s="1"/>
      <c r="F14247" s="1"/>
    </row>
    <row r="14248" spans="5:6">
      <c r="E14248" s="1"/>
      <c r="F14248" s="1"/>
    </row>
    <row r="14249" spans="5:6">
      <c r="E14249" s="1"/>
      <c r="F14249" s="1"/>
    </row>
    <row r="14250" spans="5:6">
      <c r="E14250" s="1"/>
      <c r="F14250" s="1"/>
    </row>
    <row r="14251" spans="5:6">
      <c r="E14251" s="1"/>
      <c r="F14251" s="1"/>
    </row>
    <row r="14252" spans="5:6">
      <c r="E14252" s="1"/>
      <c r="F14252" s="1"/>
    </row>
    <row r="14253" spans="5:6">
      <c r="E14253" s="1"/>
      <c r="F14253" s="1"/>
    </row>
    <row r="14254" spans="5:6">
      <c r="E14254" s="1"/>
      <c r="F14254" s="1"/>
    </row>
    <row r="14255" spans="5:6">
      <c r="E14255" s="1"/>
      <c r="F14255" s="1"/>
    </row>
    <row r="14256" spans="5:6">
      <c r="E14256" s="1"/>
      <c r="F14256" s="1"/>
    </row>
    <row r="14257" spans="5:6">
      <c r="E14257" s="1"/>
      <c r="F14257" s="1"/>
    </row>
    <row r="14258" spans="5:6">
      <c r="E14258" s="1"/>
      <c r="F14258" s="1"/>
    </row>
    <row r="14259" spans="5:6">
      <c r="E14259" s="1"/>
      <c r="F14259" s="1"/>
    </row>
    <row r="14260" spans="5:6">
      <c r="E14260" s="1"/>
      <c r="F14260" s="1"/>
    </row>
    <row r="14261" spans="5:6">
      <c r="E14261" s="1"/>
      <c r="F14261" s="1"/>
    </row>
    <row r="14262" spans="5:6">
      <c r="E14262" s="1"/>
      <c r="F14262" s="1"/>
    </row>
    <row r="14263" spans="5:6">
      <c r="E14263" s="1"/>
      <c r="F14263" s="1"/>
    </row>
    <row r="14264" spans="5:6">
      <c r="E14264" s="1"/>
      <c r="F14264" s="1"/>
    </row>
    <row r="14265" spans="5:6">
      <c r="E14265" s="1"/>
      <c r="F14265" s="1"/>
    </row>
    <row r="14266" spans="5:6">
      <c r="E14266" s="1"/>
      <c r="F14266" s="1"/>
    </row>
    <row r="14267" spans="5:6">
      <c r="E14267" s="1"/>
      <c r="F14267" s="1"/>
    </row>
    <row r="14268" spans="5:6">
      <c r="E14268" s="1"/>
      <c r="F14268" s="1"/>
    </row>
    <row r="14269" spans="5:6">
      <c r="E14269" s="1"/>
      <c r="F14269" s="1"/>
    </row>
    <row r="14270" spans="5:6">
      <c r="E14270" s="1"/>
      <c r="F14270" s="1"/>
    </row>
    <row r="14271" spans="5:6">
      <c r="E14271" s="1"/>
      <c r="F14271" s="1"/>
    </row>
    <row r="14272" spans="5:6">
      <c r="E14272" s="1"/>
      <c r="F14272" s="1"/>
    </row>
    <row r="14273" spans="5:6">
      <c r="E14273" s="1"/>
      <c r="F14273" s="1"/>
    </row>
    <row r="14274" spans="5:6">
      <c r="E14274" s="1"/>
      <c r="F14274" s="1"/>
    </row>
    <row r="14275" spans="5:6">
      <c r="E14275" s="1"/>
      <c r="F14275" s="1"/>
    </row>
    <row r="14276" spans="5:6">
      <c r="E14276" s="1"/>
      <c r="F14276" s="1"/>
    </row>
    <row r="14277" spans="5:6">
      <c r="E14277" s="1"/>
      <c r="F14277" s="1"/>
    </row>
    <row r="14278" spans="5:6">
      <c r="E14278" s="1"/>
      <c r="F14278" s="1"/>
    </row>
    <row r="14279" spans="5:6">
      <c r="E14279" s="1"/>
      <c r="F14279" s="1"/>
    </row>
    <row r="14280" spans="5:6">
      <c r="E14280" s="1"/>
      <c r="F14280" s="1"/>
    </row>
    <row r="14281" spans="5:6">
      <c r="E14281" s="1"/>
      <c r="F14281" s="1"/>
    </row>
    <row r="14282" spans="5:6">
      <c r="E14282" s="1"/>
      <c r="F14282" s="1"/>
    </row>
    <row r="14283" spans="5:6">
      <c r="E14283" s="1"/>
      <c r="F14283" s="1"/>
    </row>
    <row r="14284" spans="5:6">
      <c r="E14284" s="1"/>
      <c r="F14284" s="1"/>
    </row>
    <row r="14285" spans="5:6">
      <c r="E14285" s="1"/>
      <c r="F14285" s="1"/>
    </row>
    <row r="14286" spans="5:6">
      <c r="E14286" s="1"/>
      <c r="F14286" s="1"/>
    </row>
    <row r="14287" spans="5:6">
      <c r="E14287" s="1"/>
      <c r="F14287" s="1"/>
    </row>
    <row r="14288" spans="5:6">
      <c r="E14288" s="1"/>
      <c r="F14288" s="1"/>
    </row>
    <row r="14289" spans="5:6">
      <c r="E14289" s="1"/>
      <c r="F14289" s="1"/>
    </row>
    <row r="14290" spans="5:6">
      <c r="E14290" s="1"/>
      <c r="F14290" s="1"/>
    </row>
    <row r="14291" spans="5:6">
      <c r="E14291" s="1"/>
      <c r="F14291" s="1"/>
    </row>
    <row r="14292" spans="5:6">
      <c r="E14292" s="1"/>
      <c r="F14292" s="1"/>
    </row>
    <row r="14293" spans="5:6">
      <c r="E14293" s="1"/>
      <c r="F14293" s="1"/>
    </row>
    <row r="14294" spans="5:6">
      <c r="E14294" s="1"/>
      <c r="F14294" s="1"/>
    </row>
    <row r="14295" spans="5:6">
      <c r="E14295" s="1"/>
      <c r="F14295" s="1"/>
    </row>
    <row r="14296" spans="5:6">
      <c r="E14296" s="1"/>
      <c r="F14296" s="1"/>
    </row>
    <row r="14297" spans="5:6">
      <c r="E14297" s="1"/>
      <c r="F14297" s="1"/>
    </row>
    <row r="14298" spans="5:6">
      <c r="E14298" s="1"/>
      <c r="F14298" s="1"/>
    </row>
    <row r="14299" spans="5:6">
      <c r="E14299" s="1"/>
      <c r="F14299" s="1"/>
    </row>
    <row r="14300" spans="5:6">
      <c r="E14300" s="1"/>
      <c r="F14300" s="1"/>
    </row>
    <row r="14301" spans="5:6">
      <c r="E14301" s="1"/>
      <c r="F14301" s="1"/>
    </row>
    <row r="14302" spans="5:6">
      <c r="E14302" s="1"/>
      <c r="F14302" s="1"/>
    </row>
    <row r="14303" spans="5:6">
      <c r="E14303" s="1"/>
      <c r="F14303" s="1"/>
    </row>
    <row r="14304" spans="5:6">
      <c r="E14304" s="1"/>
      <c r="F14304" s="1"/>
    </row>
    <row r="14305" spans="5:6">
      <c r="E14305" s="1"/>
      <c r="F14305" s="1"/>
    </row>
    <row r="14306" spans="5:6">
      <c r="E14306" s="1"/>
      <c r="F14306" s="1"/>
    </row>
    <row r="14307" spans="5:6">
      <c r="E14307" s="1"/>
      <c r="F14307" s="1"/>
    </row>
    <row r="14308" spans="5:6">
      <c r="E14308" s="1"/>
      <c r="F14308" s="1"/>
    </row>
    <row r="14309" spans="5:6">
      <c r="E14309" s="1"/>
      <c r="F14309" s="1"/>
    </row>
    <row r="14310" spans="5:6">
      <c r="E14310" s="1"/>
      <c r="F14310" s="1"/>
    </row>
    <row r="14311" spans="5:6">
      <c r="E14311" s="1"/>
      <c r="F14311" s="1"/>
    </row>
    <row r="14312" spans="5:6">
      <c r="E14312" s="1"/>
      <c r="F14312" s="1"/>
    </row>
    <row r="14313" spans="5:6">
      <c r="E14313" s="1"/>
      <c r="F14313" s="1"/>
    </row>
    <row r="14314" spans="5:6">
      <c r="E14314" s="1"/>
      <c r="F14314" s="1"/>
    </row>
    <row r="14315" spans="5:6">
      <c r="E14315" s="1"/>
      <c r="F14315" s="1"/>
    </row>
    <row r="14316" spans="5:6">
      <c r="E14316" s="1"/>
      <c r="F14316" s="1"/>
    </row>
    <row r="14317" spans="5:6">
      <c r="E14317" s="1"/>
      <c r="F14317" s="1"/>
    </row>
    <row r="14318" spans="5:6">
      <c r="E14318" s="1"/>
      <c r="F14318" s="1"/>
    </row>
    <row r="14319" spans="5:6">
      <c r="E14319" s="1"/>
      <c r="F14319" s="1"/>
    </row>
    <row r="14320" spans="5:6">
      <c r="E14320" s="1"/>
      <c r="F14320" s="1"/>
    </row>
    <row r="14321" spans="5:6">
      <c r="E14321" s="1"/>
      <c r="F14321" s="1"/>
    </row>
    <row r="14322" spans="5:6">
      <c r="E14322" s="1"/>
      <c r="F14322" s="1"/>
    </row>
    <row r="14323" spans="5:6">
      <c r="E14323" s="1"/>
      <c r="F14323" s="1"/>
    </row>
    <row r="14324" spans="5:6">
      <c r="E14324" s="1"/>
      <c r="F14324" s="1"/>
    </row>
    <row r="14325" spans="5:6">
      <c r="E14325" s="1"/>
      <c r="F14325" s="1"/>
    </row>
    <row r="14326" spans="5:6">
      <c r="E14326" s="1"/>
      <c r="F14326" s="1"/>
    </row>
    <row r="14327" spans="5:6">
      <c r="E14327" s="1"/>
      <c r="F14327" s="1"/>
    </row>
    <row r="14328" spans="5:6">
      <c r="E14328" s="1"/>
      <c r="F14328" s="1"/>
    </row>
    <row r="14329" spans="5:6">
      <c r="E14329" s="1"/>
      <c r="F14329" s="1"/>
    </row>
    <row r="14330" spans="5:6">
      <c r="E14330" s="1"/>
      <c r="F14330" s="1"/>
    </row>
    <row r="14331" spans="5:6">
      <c r="E14331" s="1"/>
      <c r="F14331" s="1"/>
    </row>
    <row r="14332" spans="5:6">
      <c r="E14332" s="1"/>
      <c r="F14332" s="1"/>
    </row>
    <row r="14333" spans="5:6">
      <c r="E14333" s="1"/>
      <c r="F14333" s="1"/>
    </row>
    <row r="14334" spans="5:6">
      <c r="E14334" s="1"/>
      <c r="F14334" s="1"/>
    </row>
    <row r="14335" spans="5:6">
      <c r="E14335" s="1"/>
      <c r="F14335" s="1"/>
    </row>
    <row r="14336" spans="5:6">
      <c r="E14336" s="1"/>
      <c r="F14336" s="1"/>
    </row>
    <row r="14337" spans="5:6">
      <c r="E14337" s="1"/>
      <c r="F14337" s="1"/>
    </row>
    <row r="14338" spans="5:6">
      <c r="E14338" s="1"/>
      <c r="F14338" s="1"/>
    </row>
    <row r="14339" spans="5:6">
      <c r="E14339" s="1"/>
      <c r="F14339" s="1"/>
    </row>
    <row r="14340" spans="5:6">
      <c r="E14340" s="1"/>
      <c r="F14340" s="1"/>
    </row>
    <row r="14341" spans="5:6">
      <c r="E14341" s="1"/>
      <c r="F14341" s="1"/>
    </row>
    <row r="14342" spans="5:6">
      <c r="E14342" s="1"/>
      <c r="F14342" s="1"/>
    </row>
    <row r="14343" spans="5:6">
      <c r="E14343" s="1"/>
      <c r="F14343" s="1"/>
    </row>
    <row r="14344" spans="5:6">
      <c r="E14344" s="1"/>
      <c r="F14344" s="1"/>
    </row>
    <row r="14345" spans="5:6">
      <c r="E14345" s="1"/>
      <c r="F14345" s="1"/>
    </row>
    <row r="14346" spans="5:6">
      <c r="E14346" s="1"/>
      <c r="F14346" s="1"/>
    </row>
    <row r="14347" spans="5:6">
      <c r="E14347" s="1"/>
      <c r="F14347" s="1"/>
    </row>
    <row r="14348" spans="5:6">
      <c r="E14348" s="1"/>
      <c r="F14348" s="1"/>
    </row>
    <row r="14349" spans="5:6">
      <c r="E14349" s="1"/>
      <c r="F14349" s="1"/>
    </row>
    <row r="14350" spans="5:6">
      <c r="E14350" s="1"/>
      <c r="F14350" s="1"/>
    </row>
    <row r="14351" spans="5:6">
      <c r="E14351" s="1"/>
      <c r="F14351" s="1"/>
    </row>
    <row r="14352" spans="5:6">
      <c r="E14352" s="1"/>
      <c r="F14352" s="1"/>
    </row>
    <row r="14353" spans="5:6">
      <c r="E14353" s="1"/>
      <c r="F14353" s="1"/>
    </row>
    <row r="14354" spans="5:6">
      <c r="E14354" s="1"/>
      <c r="F14354" s="1"/>
    </row>
    <row r="14355" spans="5:6">
      <c r="E14355" s="1"/>
      <c r="F14355" s="1"/>
    </row>
    <row r="14356" spans="5:6">
      <c r="E14356" s="1"/>
      <c r="F14356" s="1"/>
    </row>
    <row r="14357" spans="5:6">
      <c r="E14357" s="1"/>
      <c r="F14357" s="1"/>
    </row>
    <row r="14358" spans="5:6">
      <c r="E14358" s="1"/>
      <c r="F14358" s="1"/>
    </row>
    <row r="14359" spans="5:6">
      <c r="E14359" s="1"/>
      <c r="F14359" s="1"/>
    </row>
    <row r="14360" spans="5:6">
      <c r="E14360" s="1"/>
      <c r="F14360" s="1"/>
    </row>
    <row r="14361" spans="5:6">
      <c r="E14361" s="1"/>
      <c r="F14361" s="1"/>
    </row>
    <row r="14362" spans="5:6">
      <c r="E14362" s="1"/>
      <c r="F14362" s="1"/>
    </row>
    <row r="14363" spans="5:6">
      <c r="E14363" s="1"/>
      <c r="F14363" s="1"/>
    </row>
    <row r="14364" spans="5:6">
      <c r="E14364" s="1"/>
      <c r="F14364" s="1"/>
    </row>
    <row r="14365" spans="5:6">
      <c r="E14365" s="1"/>
      <c r="F14365" s="1"/>
    </row>
    <row r="14366" spans="5:6">
      <c r="E14366" s="1"/>
      <c r="F14366" s="1"/>
    </row>
    <row r="14367" spans="5:6">
      <c r="E14367" s="1"/>
      <c r="F14367" s="1"/>
    </row>
    <row r="14368" spans="5:6">
      <c r="E14368" s="1"/>
      <c r="F14368" s="1"/>
    </row>
    <row r="14369" spans="5:6">
      <c r="E14369" s="1"/>
      <c r="F14369" s="1"/>
    </row>
    <row r="14370" spans="5:6">
      <c r="E14370" s="1"/>
      <c r="F14370" s="1"/>
    </row>
    <row r="14371" spans="5:6">
      <c r="E14371" s="1"/>
      <c r="F14371" s="1"/>
    </row>
    <row r="14372" spans="5:6">
      <c r="E14372" s="1"/>
      <c r="F14372" s="1"/>
    </row>
    <row r="14373" spans="5:6">
      <c r="E14373" s="1"/>
      <c r="F14373" s="1"/>
    </row>
    <row r="14374" spans="5:6">
      <c r="E14374" s="1"/>
      <c r="F14374" s="1"/>
    </row>
    <row r="14375" spans="5:6">
      <c r="E14375" s="1"/>
      <c r="F14375" s="1"/>
    </row>
    <row r="14376" spans="5:6">
      <c r="E14376" s="1"/>
      <c r="F14376" s="1"/>
    </row>
    <row r="14377" spans="5:6">
      <c r="E14377" s="1"/>
      <c r="F14377" s="1"/>
    </row>
    <row r="14378" spans="5:6">
      <c r="E14378" s="1"/>
      <c r="F14378" s="1"/>
    </row>
    <row r="14379" spans="5:6">
      <c r="E14379" s="1"/>
      <c r="F14379" s="1"/>
    </row>
    <row r="14380" spans="5:6">
      <c r="E14380" s="1"/>
      <c r="F14380" s="1"/>
    </row>
    <row r="14381" spans="5:6">
      <c r="E14381" s="1"/>
      <c r="F14381" s="1"/>
    </row>
    <row r="14382" spans="5:6">
      <c r="E14382" s="1"/>
      <c r="F14382" s="1"/>
    </row>
    <row r="14383" spans="5:6">
      <c r="E14383" s="1"/>
      <c r="F14383" s="1"/>
    </row>
    <row r="14384" spans="5:6">
      <c r="E14384" s="1"/>
      <c r="F14384" s="1"/>
    </row>
    <row r="14385" spans="5:6">
      <c r="E14385" s="1"/>
      <c r="F14385" s="1"/>
    </row>
    <row r="14386" spans="5:6">
      <c r="E14386" s="1"/>
      <c r="F14386" s="1"/>
    </row>
    <row r="14387" spans="5:6">
      <c r="E14387" s="1"/>
      <c r="F14387" s="1"/>
    </row>
    <row r="14388" spans="5:6">
      <c r="E14388" s="1"/>
      <c r="F14388" s="1"/>
    </row>
    <row r="14389" spans="5:6">
      <c r="E14389" s="1"/>
      <c r="F14389" s="1"/>
    </row>
    <row r="14390" spans="5:6">
      <c r="E14390" s="1"/>
      <c r="F14390" s="1"/>
    </row>
    <row r="14391" spans="5:6">
      <c r="E14391" s="1"/>
      <c r="F14391" s="1"/>
    </row>
    <row r="14392" spans="5:6">
      <c r="E14392" s="1"/>
      <c r="F14392" s="1"/>
    </row>
    <row r="14393" spans="5:6">
      <c r="E14393" s="1"/>
      <c r="F14393" s="1"/>
    </row>
    <row r="14394" spans="5:6">
      <c r="E14394" s="1"/>
      <c r="F14394" s="1"/>
    </row>
    <row r="14395" spans="5:6">
      <c r="E14395" s="1"/>
      <c r="F14395" s="1"/>
    </row>
    <row r="14396" spans="5:6">
      <c r="E14396" s="1"/>
      <c r="F14396" s="1"/>
    </row>
    <row r="14397" spans="5:6">
      <c r="E14397" s="1"/>
      <c r="F14397" s="1"/>
    </row>
    <row r="14398" spans="5:6">
      <c r="E14398" s="1"/>
      <c r="F14398" s="1"/>
    </row>
    <row r="14399" spans="5:6">
      <c r="E14399" s="1"/>
      <c r="F14399" s="1"/>
    </row>
    <row r="14400" spans="5:6">
      <c r="E14400" s="1"/>
      <c r="F14400" s="1"/>
    </row>
    <row r="14401" spans="5:6">
      <c r="E14401" s="1"/>
      <c r="F14401" s="1"/>
    </row>
    <row r="14402" spans="5:6">
      <c r="E14402" s="1"/>
      <c r="F14402" s="1"/>
    </row>
    <row r="14403" spans="5:6">
      <c r="E14403" s="1"/>
      <c r="F14403" s="1"/>
    </row>
    <row r="14404" spans="5:6">
      <c r="E14404" s="1"/>
      <c r="F14404" s="1"/>
    </row>
    <row r="14405" spans="5:6">
      <c r="E14405" s="1"/>
      <c r="F14405" s="1"/>
    </row>
    <row r="14406" spans="5:6">
      <c r="E14406" s="1"/>
      <c r="F14406" s="1"/>
    </row>
    <row r="14407" spans="5:6">
      <c r="E14407" s="1"/>
      <c r="F14407" s="1"/>
    </row>
    <row r="14408" spans="5:6">
      <c r="E14408" s="1"/>
      <c r="F14408" s="1"/>
    </row>
    <row r="14409" spans="5:6">
      <c r="E14409" s="1"/>
      <c r="F14409" s="1"/>
    </row>
    <row r="14410" spans="5:6">
      <c r="E14410" s="1"/>
      <c r="F14410" s="1"/>
    </row>
    <row r="14411" spans="5:6">
      <c r="E14411" s="1"/>
      <c r="F14411" s="1"/>
    </row>
    <row r="14412" spans="5:6">
      <c r="E14412" s="1"/>
      <c r="F14412" s="1"/>
    </row>
    <row r="14413" spans="5:6">
      <c r="E14413" s="1"/>
      <c r="F14413" s="1"/>
    </row>
    <row r="14414" spans="5:6">
      <c r="E14414" s="1"/>
      <c r="F14414" s="1"/>
    </row>
    <row r="14415" spans="5:6">
      <c r="E14415" s="1"/>
      <c r="F14415" s="1"/>
    </row>
    <row r="14416" spans="5:6">
      <c r="E14416" s="1"/>
      <c r="F14416" s="1"/>
    </row>
    <row r="14417" spans="5:6">
      <c r="E14417" s="1"/>
      <c r="F14417" s="1"/>
    </row>
    <row r="14418" spans="5:6">
      <c r="E14418" s="1"/>
      <c r="F14418" s="1"/>
    </row>
    <row r="14419" spans="5:6">
      <c r="E14419" s="1"/>
      <c r="F14419" s="1"/>
    </row>
    <row r="14420" spans="5:6">
      <c r="E14420" s="1"/>
      <c r="F14420" s="1"/>
    </row>
    <row r="14421" spans="5:6">
      <c r="E14421" s="1"/>
      <c r="F14421" s="1"/>
    </row>
    <row r="14422" spans="5:6">
      <c r="E14422" s="1"/>
      <c r="F14422" s="1"/>
    </row>
    <row r="14423" spans="5:6">
      <c r="E14423" s="1"/>
      <c r="F14423" s="1"/>
    </row>
    <row r="14424" spans="5:6">
      <c r="E14424" s="1"/>
      <c r="F14424" s="1"/>
    </row>
    <row r="14425" spans="5:6">
      <c r="E14425" s="1"/>
      <c r="F14425" s="1"/>
    </row>
    <row r="14426" spans="5:6">
      <c r="E14426" s="1"/>
      <c r="F14426" s="1"/>
    </row>
    <row r="14427" spans="5:6">
      <c r="E14427" s="1"/>
      <c r="F14427" s="1"/>
    </row>
    <row r="14428" spans="5:6">
      <c r="E14428" s="1"/>
      <c r="F14428" s="1"/>
    </row>
    <row r="14429" spans="5:6">
      <c r="E14429" s="1"/>
      <c r="F14429" s="1"/>
    </row>
    <row r="14430" spans="5:6">
      <c r="E14430" s="1"/>
      <c r="F14430" s="1"/>
    </row>
    <row r="14431" spans="5:6">
      <c r="E14431" s="1"/>
      <c r="F14431" s="1"/>
    </row>
    <row r="14432" spans="5:6">
      <c r="E14432" s="1"/>
      <c r="F14432" s="1"/>
    </row>
    <row r="14433" spans="5:6">
      <c r="E14433" s="1"/>
      <c r="F14433" s="1"/>
    </row>
    <row r="14434" spans="5:6">
      <c r="E14434" s="1"/>
      <c r="F14434" s="1"/>
    </row>
    <row r="14435" spans="5:6">
      <c r="E14435" s="1"/>
      <c r="F14435" s="1"/>
    </row>
    <row r="14436" spans="5:6">
      <c r="E14436" s="1"/>
      <c r="F14436" s="1"/>
    </row>
    <row r="14437" spans="5:6">
      <c r="E14437" s="1"/>
      <c r="F14437" s="1"/>
    </row>
    <row r="14438" spans="5:6">
      <c r="E14438" s="1"/>
      <c r="F14438" s="1"/>
    </row>
    <row r="14439" spans="5:6">
      <c r="E14439" s="1"/>
      <c r="F14439" s="1"/>
    </row>
    <row r="14440" spans="5:6">
      <c r="E14440" s="1"/>
      <c r="F14440" s="1"/>
    </row>
    <row r="14441" spans="5:6">
      <c r="E14441" s="1"/>
      <c r="F14441" s="1"/>
    </row>
    <row r="14442" spans="5:6">
      <c r="E14442" s="1"/>
      <c r="F14442" s="1"/>
    </row>
    <row r="14443" spans="5:6">
      <c r="E14443" s="1"/>
      <c r="F14443" s="1"/>
    </row>
    <row r="14444" spans="5:6">
      <c r="E14444" s="1"/>
      <c r="F14444" s="1"/>
    </row>
    <row r="14445" spans="5:6">
      <c r="E14445" s="1"/>
      <c r="F14445" s="1"/>
    </row>
    <row r="14446" spans="5:6">
      <c r="E14446" s="1"/>
      <c r="F14446" s="1"/>
    </row>
    <row r="14447" spans="5:6">
      <c r="E14447" s="1"/>
      <c r="F14447" s="1"/>
    </row>
    <row r="14448" spans="5:6">
      <c r="E14448" s="1"/>
      <c r="F14448" s="1"/>
    </row>
    <row r="14449" spans="5:6">
      <c r="E14449" s="1"/>
      <c r="F14449" s="1"/>
    </row>
    <row r="14450" spans="5:6">
      <c r="E14450" s="1"/>
      <c r="F14450" s="1"/>
    </row>
    <row r="14451" spans="5:6">
      <c r="E14451" s="1"/>
      <c r="F14451" s="1"/>
    </row>
    <row r="14452" spans="5:6">
      <c r="E14452" s="1"/>
      <c r="F14452" s="1"/>
    </row>
    <row r="14453" spans="5:6">
      <c r="E14453" s="1"/>
      <c r="F14453" s="1"/>
    </row>
    <row r="14454" spans="5:6">
      <c r="E14454" s="1"/>
      <c r="F14454" s="1"/>
    </row>
    <row r="14455" spans="5:6">
      <c r="E14455" s="1"/>
      <c r="F14455" s="1"/>
    </row>
    <row r="14456" spans="5:6">
      <c r="E14456" s="1"/>
      <c r="F14456" s="1"/>
    </row>
    <row r="14457" spans="5:6">
      <c r="E14457" s="1"/>
      <c r="F14457" s="1"/>
    </row>
    <row r="14458" spans="5:6">
      <c r="E14458" s="1"/>
      <c r="F14458" s="1"/>
    </row>
    <row r="14459" spans="5:6">
      <c r="E14459" s="1"/>
      <c r="F14459" s="1"/>
    </row>
    <row r="14460" spans="5:6">
      <c r="E14460" s="1"/>
      <c r="F14460" s="1"/>
    </row>
    <row r="14461" spans="5:6">
      <c r="E14461" s="1"/>
      <c r="F14461" s="1"/>
    </row>
    <row r="14462" spans="5:6">
      <c r="E14462" s="1"/>
      <c r="F14462" s="1"/>
    </row>
    <row r="14463" spans="5:6">
      <c r="E14463" s="1"/>
      <c r="F14463" s="1"/>
    </row>
    <row r="14464" spans="5:6">
      <c r="E14464" s="1"/>
      <c r="F14464" s="1"/>
    </row>
    <row r="14465" spans="5:6">
      <c r="E14465" s="1"/>
      <c r="F14465" s="1"/>
    </row>
    <row r="14466" spans="5:6">
      <c r="E14466" s="1"/>
      <c r="F14466" s="1"/>
    </row>
    <row r="14467" spans="5:6">
      <c r="E14467" s="1"/>
      <c r="F14467" s="1"/>
    </row>
    <row r="14468" spans="5:6">
      <c r="E14468" s="1"/>
      <c r="F14468" s="1"/>
    </row>
    <row r="14469" spans="5:6">
      <c r="E14469" s="1"/>
      <c r="F14469" s="1"/>
    </row>
    <row r="14470" spans="5:6">
      <c r="E14470" s="1"/>
      <c r="F14470" s="1"/>
    </row>
    <row r="14471" spans="5:6">
      <c r="E14471" s="1"/>
      <c r="F14471" s="1"/>
    </row>
    <row r="14472" spans="5:6">
      <c r="E14472" s="1"/>
      <c r="F14472" s="1"/>
    </row>
    <row r="14473" spans="5:6">
      <c r="E14473" s="1"/>
      <c r="F14473" s="1"/>
    </row>
    <row r="14474" spans="5:6">
      <c r="E14474" s="1"/>
      <c r="F14474" s="1"/>
    </row>
    <row r="14475" spans="5:6">
      <c r="E14475" s="1"/>
      <c r="F14475" s="1"/>
    </row>
    <row r="14476" spans="5:6">
      <c r="E14476" s="1"/>
      <c r="F14476" s="1"/>
    </row>
    <row r="14477" spans="5:6">
      <c r="E14477" s="1"/>
      <c r="F14477" s="1"/>
    </row>
    <row r="14478" spans="5:6">
      <c r="E14478" s="1"/>
      <c r="F14478" s="1"/>
    </row>
    <row r="14479" spans="5:6">
      <c r="E14479" s="1"/>
      <c r="F14479" s="1"/>
    </row>
    <row r="14480" spans="5:6">
      <c r="E14480" s="1"/>
      <c r="F14480" s="1"/>
    </row>
    <row r="14481" spans="5:6">
      <c r="E14481" s="1"/>
      <c r="F14481" s="1"/>
    </row>
    <row r="14482" spans="5:6">
      <c r="E14482" s="1"/>
      <c r="F14482" s="1"/>
    </row>
    <row r="14483" spans="5:6">
      <c r="E14483" s="1"/>
      <c r="F14483" s="1"/>
    </row>
    <row r="14484" spans="5:6">
      <c r="E14484" s="1"/>
      <c r="F14484" s="1"/>
    </row>
    <row r="14485" spans="5:6">
      <c r="E14485" s="1"/>
      <c r="F14485" s="1"/>
    </row>
    <row r="14486" spans="5:6">
      <c r="E14486" s="1"/>
      <c r="F14486" s="1"/>
    </row>
    <row r="14487" spans="5:6">
      <c r="E14487" s="1"/>
      <c r="F14487" s="1"/>
    </row>
    <row r="14488" spans="5:6">
      <c r="E14488" s="1"/>
      <c r="F14488" s="1"/>
    </row>
    <row r="14489" spans="5:6">
      <c r="E14489" s="1"/>
      <c r="F14489" s="1"/>
    </row>
    <row r="14490" spans="5:6">
      <c r="E14490" s="1"/>
      <c r="F14490" s="1"/>
    </row>
    <row r="14491" spans="5:6">
      <c r="E14491" s="1"/>
      <c r="F14491" s="1"/>
    </row>
    <row r="14492" spans="5:6">
      <c r="E14492" s="1"/>
      <c r="F14492" s="1"/>
    </row>
    <row r="14493" spans="5:6">
      <c r="E14493" s="1"/>
      <c r="F14493" s="1"/>
    </row>
    <row r="14494" spans="5:6">
      <c r="E14494" s="1"/>
      <c r="F14494" s="1"/>
    </row>
    <row r="14495" spans="5:6">
      <c r="E14495" s="1"/>
      <c r="F14495" s="1"/>
    </row>
    <row r="14496" spans="5:6">
      <c r="E14496" s="1"/>
      <c r="F14496" s="1"/>
    </row>
    <row r="14497" spans="5:6">
      <c r="E14497" s="1"/>
      <c r="F14497" s="1"/>
    </row>
    <row r="14498" spans="5:6">
      <c r="E14498" s="1"/>
      <c r="F14498" s="1"/>
    </row>
    <row r="14499" spans="5:6">
      <c r="E14499" s="1"/>
      <c r="F14499" s="1"/>
    </row>
    <row r="14500" spans="5:6">
      <c r="E14500" s="1"/>
      <c r="F14500" s="1"/>
    </row>
    <row r="14501" spans="5:6">
      <c r="E14501" s="1"/>
      <c r="F14501" s="1"/>
    </row>
    <row r="14502" spans="5:6">
      <c r="E14502" s="1"/>
      <c r="F14502" s="1"/>
    </row>
    <row r="14503" spans="5:6">
      <c r="E14503" s="1"/>
      <c r="F14503" s="1"/>
    </row>
    <row r="14504" spans="5:6">
      <c r="E14504" s="1"/>
      <c r="F14504" s="1"/>
    </row>
    <row r="14505" spans="5:6">
      <c r="E14505" s="1"/>
      <c r="F14505" s="1"/>
    </row>
    <row r="14506" spans="5:6">
      <c r="E14506" s="1"/>
      <c r="F14506" s="1"/>
    </row>
    <row r="14507" spans="5:6">
      <c r="E14507" s="1"/>
      <c r="F14507" s="1"/>
    </row>
    <row r="14508" spans="5:6">
      <c r="E14508" s="1"/>
      <c r="F14508" s="1"/>
    </row>
    <row r="14509" spans="5:6">
      <c r="E14509" s="1"/>
      <c r="F14509" s="1"/>
    </row>
    <row r="14510" spans="5:6">
      <c r="E14510" s="1"/>
      <c r="F14510" s="1"/>
    </row>
    <row r="14511" spans="5:6">
      <c r="E14511" s="1"/>
      <c r="F14511" s="1"/>
    </row>
    <row r="14512" spans="5:6">
      <c r="E14512" s="1"/>
      <c r="F14512" s="1"/>
    </row>
    <row r="14513" spans="5:6">
      <c r="E14513" s="1"/>
      <c r="F14513" s="1"/>
    </row>
    <row r="14514" spans="5:6">
      <c r="E14514" s="1"/>
      <c r="F14514" s="1"/>
    </row>
    <row r="14515" spans="5:6">
      <c r="E14515" s="1"/>
      <c r="F14515" s="1"/>
    </row>
    <row r="14516" spans="5:6">
      <c r="E14516" s="1"/>
      <c r="F14516" s="1"/>
    </row>
    <row r="14517" spans="5:6">
      <c r="E14517" s="1"/>
      <c r="F14517" s="1"/>
    </row>
    <row r="14518" spans="5:6">
      <c r="E14518" s="1"/>
      <c r="F14518" s="1"/>
    </row>
    <row r="14519" spans="5:6">
      <c r="E14519" s="1"/>
      <c r="F14519" s="1"/>
    </row>
    <row r="14520" spans="5:6">
      <c r="E14520" s="1"/>
      <c r="F14520" s="1"/>
    </row>
    <row r="14521" spans="5:6">
      <c r="E14521" s="1"/>
      <c r="F14521" s="1"/>
    </row>
    <row r="14522" spans="5:6">
      <c r="E14522" s="1"/>
      <c r="F14522" s="1"/>
    </row>
    <row r="14523" spans="5:6">
      <c r="E14523" s="1"/>
      <c r="F14523" s="1"/>
    </row>
    <row r="14524" spans="5:6">
      <c r="E14524" s="1"/>
      <c r="F14524" s="1"/>
    </row>
    <row r="14525" spans="5:6">
      <c r="E14525" s="1"/>
      <c r="F14525" s="1"/>
    </row>
    <row r="14526" spans="5:6">
      <c r="E14526" s="1"/>
      <c r="F14526" s="1"/>
    </row>
    <row r="14527" spans="5:6">
      <c r="E14527" s="1"/>
      <c r="F14527" s="1"/>
    </row>
    <row r="14528" spans="5:6">
      <c r="E14528" s="1"/>
      <c r="F14528" s="1"/>
    </row>
    <row r="14529" spans="5:6">
      <c r="E14529" s="1"/>
      <c r="F14529" s="1"/>
    </row>
    <row r="14530" spans="5:6">
      <c r="E14530" s="1"/>
      <c r="F14530" s="1"/>
    </row>
    <row r="14531" spans="5:6">
      <c r="E14531" s="1"/>
      <c r="F14531" s="1"/>
    </row>
    <row r="14532" spans="5:6">
      <c r="E14532" s="1"/>
      <c r="F14532" s="1"/>
    </row>
    <row r="14533" spans="5:6">
      <c r="E14533" s="1"/>
      <c r="F14533" s="1"/>
    </row>
    <row r="14534" spans="5:6">
      <c r="E14534" s="1"/>
      <c r="F14534" s="1"/>
    </row>
    <row r="14535" spans="5:6">
      <c r="E14535" s="1"/>
      <c r="F14535" s="1"/>
    </row>
    <row r="14536" spans="5:6">
      <c r="E14536" s="1"/>
      <c r="F14536" s="1"/>
    </row>
    <row r="14537" spans="5:6">
      <c r="E14537" s="1"/>
      <c r="F14537" s="1"/>
    </row>
    <row r="14538" spans="5:6">
      <c r="E14538" s="1"/>
      <c r="F14538" s="1"/>
    </row>
    <row r="14539" spans="5:6">
      <c r="E14539" s="1"/>
      <c r="F14539" s="1"/>
    </row>
    <row r="14540" spans="5:6">
      <c r="E14540" s="1"/>
      <c r="F14540" s="1"/>
    </row>
    <row r="14541" spans="5:6">
      <c r="E14541" s="1"/>
      <c r="F14541" s="1"/>
    </row>
    <row r="14542" spans="5:6">
      <c r="E14542" s="1"/>
      <c r="F14542" s="1"/>
    </row>
    <row r="14543" spans="5:6">
      <c r="E14543" s="1"/>
      <c r="F14543" s="1"/>
    </row>
    <row r="14544" spans="5:6">
      <c r="E14544" s="1"/>
      <c r="F14544" s="1"/>
    </row>
    <row r="14545" spans="5:6">
      <c r="E14545" s="1"/>
      <c r="F14545" s="1"/>
    </row>
    <row r="14546" spans="5:6">
      <c r="E14546" s="1"/>
      <c r="F14546" s="1"/>
    </row>
    <row r="14547" spans="5:6">
      <c r="E14547" s="1"/>
      <c r="F14547" s="1"/>
    </row>
    <row r="14548" spans="5:6">
      <c r="E14548" s="1"/>
      <c r="F14548" s="1"/>
    </row>
    <row r="14549" spans="5:6">
      <c r="E14549" s="1"/>
      <c r="F14549" s="1"/>
    </row>
    <row r="14550" spans="5:6">
      <c r="E14550" s="1"/>
      <c r="F14550" s="1"/>
    </row>
    <row r="14551" spans="5:6">
      <c r="E14551" s="1"/>
      <c r="F14551" s="1"/>
    </row>
    <row r="14552" spans="5:6">
      <c r="E14552" s="1"/>
      <c r="F14552" s="1"/>
    </row>
    <row r="14553" spans="5:6">
      <c r="E14553" s="1"/>
      <c r="F14553" s="1"/>
    </row>
    <row r="14554" spans="5:6">
      <c r="E14554" s="1"/>
      <c r="F14554" s="1"/>
    </row>
    <row r="14555" spans="5:6">
      <c r="E14555" s="1"/>
      <c r="F14555" s="1"/>
    </row>
    <row r="14556" spans="5:6">
      <c r="E14556" s="1"/>
      <c r="F14556" s="1"/>
    </row>
    <row r="14557" spans="5:6">
      <c r="E14557" s="1"/>
      <c r="F14557" s="1"/>
    </row>
    <row r="14558" spans="5:6">
      <c r="E14558" s="1"/>
      <c r="F14558" s="1"/>
    </row>
    <row r="14559" spans="5:6">
      <c r="E14559" s="1"/>
      <c r="F14559" s="1"/>
    </row>
    <row r="14560" spans="5:6">
      <c r="E14560" s="1"/>
      <c r="F14560" s="1"/>
    </row>
    <row r="14561" spans="5:6">
      <c r="E14561" s="1"/>
      <c r="F14561" s="1"/>
    </row>
    <row r="14562" spans="5:6">
      <c r="E14562" s="1"/>
      <c r="F14562" s="1"/>
    </row>
    <row r="14563" spans="5:6">
      <c r="E14563" s="1"/>
      <c r="F14563" s="1"/>
    </row>
    <row r="14564" spans="5:6">
      <c r="E14564" s="1"/>
      <c r="F14564" s="1"/>
    </row>
    <row r="14565" spans="5:6">
      <c r="E14565" s="1"/>
      <c r="F14565" s="1"/>
    </row>
    <row r="14566" spans="5:6">
      <c r="E14566" s="1"/>
      <c r="F14566" s="1"/>
    </row>
    <row r="14567" spans="5:6">
      <c r="E14567" s="1"/>
      <c r="F14567" s="1"/>
    </row>
    <row r="14568" spans="5:6">
      <c r="E14568" s="1"/>
      <c r="F14568" s="1"/>
    </row>
    <row r="14569" spans="5:6">
      <c r="E14569" s="1"/>
      <c r="F14569" s="1"/>
    </row>
    <row r="14570" spans="5:6">
      <c r="E14570" s="1"/>
      <c r="F14570" s="1"/>
    </row>
    <row r="14571" spans="5:6">
      <c r="E14571" s="1"/>
      <c r="F14571" s="1"/>
    </row>
    <row r="14572" spans="5:6">
      <c r="E14572" s="1"/>
      <c r="F14572" s="1"/>
    </row>
    <row r="14573" spans="5:6">
      <c r="E14573" s="1"/>
      <c r="F14573" s="1"/>
    </row>
    <row r="14574" spans="5:6">
      <c r="E14574" s="1"/>
      <c r="F14574" s="1"/>
    </row>
    <row r="14575" spans="5:6">
      <c r="E14575" s="1"/>
      <c r="F14575" s="1"/>
    </row>
    <row r="14576" spans="5:6">
      <c r="E14576" s="1"/>
      <c r="F14576" s="1"/>
    </row>
    <row r="14577" spans="5:6">
      <c r="E14577" s="1"/>
      <c r="F14577" s="1"/>
    </row>
    <row r="14578" spans="5:6">
      <c r="E14578" s="1"/>
      <c r="F14578" s="1"/>
    </row>
    <row r="14579" spans="5:6">
      <c r="E14579" s="1"/>
      <c r="F14579" s="1"/>
    </row>
    <row r="14580" spans="5:6">
      <c r="E14580" s="1"/>
      <c r="F14580" s="1"/>
    </row>
    <row r="14581" spans="5:6">
      <c r="E14581" s="1"/>
      <c r="F14581" s="1"/>
    </row>
    <row r="14582" spans="5:6">
      <c r="E14582" s="1"/>
      <c r="F14582" s="1"/>
    </row>
    <row r="14583" spans="5:6">
      <c r="E14583" s="1"/>
      <c r="F14583" s="1"/>
    </row>
    <row r="14584" spans="5:6">
      <c r="E14584" s="1"/>
      <c r="F14584" s="1"/>
    </row>
    <row r="14585" spans="5:6">
      <c r="E14585" s="1"/>
      <c r="F14585" s="1"/>
    </row>
    <row r="14586" spans="5:6">
      <c r="E14586" s="1"/>
      <c r="F14586" s="1"/>
    </row>
    <row r="14587" spans="5:6">
      <c r="E14587" s="1"/>
      <c r="F14587" s="1"/>
    </row>
    <row r="14588" spans="5:6">
      <c r="E14588" s="1"/>
      <c r="F14588" s="1"/>
    </row>
    <row r="14589" spans="5:6">
      <c r="E14589" s="1"/>
      <c r="F14589" s="1"/>
    </row>
    <row r="14590" spans="5:6">
      <c r="E14590" s="1"/>
      <c r="F14590" s="1"/>
    </row>
    <row r="14591" spans="5:6">
      <c r="E14591" s="1"/>
      <c r="F14591" s="1"/>
    </row>
    <row r="14592" spans="5:6">
      <c r="E14592" s="1"/>
      <c r="F14592" s="1"/>
    </row>
    <row r="14593" spans="5:6">
      <c r="E14593" s="1"/>
      <c r="F14593" s="1"/>
    </row>
    <row r="14594" spans="5:6">
      <c r="E14594" s="1"/>
      <c r="F14594" s="1"/>
    </row>
    <row r="14595" spans="5:6">
      <c r="E14595" s="1"/>
      <c r="F14595" s="1"/>
    </row>
    <row r="14596" spans="5:6">
      <c r="E14596" s="1"/>
      <c r="F14596" s="1"/>
    </row>
    <row r="14597" spans="5:6">
      <c r="E14597" s="1"/>
      <c r="F14597" s="1"/>
    </row>
    <row r="14598" spans="5:6">
      <c r="E14598" s="1"/>
      <c r="F14598" s="1"/>
    </row>
    <row r="14599" spans="5:6">
      <c r="E14599" s="1"/>
      <c r="F14599" s="1"/>
    </row>
    <row r="14600" spans="5:6">
      <c r="E14600" s="1"/>
      <c r="F14600" s="1"/>
    </row>
    <row r="14601" spans="5:6">
      <c r="E14601" s="1"/>
      <c r="F14601" s="1"/>
    </row>
    <row r="14602" spans="5:6">
      <c r="E14602" s="1"/>
      <c r="F14602" s="1"/>
    </row>
    <row r="14603" spans="5:6">
      <c r="E14603" s="1"/>
      <c r="F14603" s="1"/>
    </row>
    <row r="14604" spans="5:6">
      <c r="E14604" s="1"/>
      <c r="F14604" s="1"/>
    </row>
    <row r="14605" spans="5:6">
      <c r="E14605" s="1"/>
      <c r="F14605" s="1"/>
    </row>
    <row r="14606" spans="5:6">
      <c r="E14606" s="1"/>
      <c r="F14606" s="1"/>
    </row>
    <row r="14607" spans="5:6">
      <c r="E14607" s="1"/>
      <c r="F14607" s="1"/>
    </row>
    <row r="14608" spans="5:6">
      <c r="E14608" s="1"/>
      <c r="F14608" s="1"/>
    </row>
    <row r="14609" spans="5:6">
      <c r="E14609" s="1"/>
      <c r="F14609" s="1"/>
    </row>
    <row r="14610" spans="5:6">
      <c r="E14610" s="1"/>
      <c r="F14610" s="1"/>
    </row>
    <row r="14611" spans="5:6">
      <c r="E14611" s="1"/>
      <c r="F14611" s="1"/>
    </row>
    <row r="14612" spans="5:6">
      <c r="E14612" s="1"/>
      <c r="F14612" s="1"/>
    </row>
    <row r="14613" spans="5:6">
      <c r="E14613" s="1"/>
      <c r="F14613" s="1"/>
    </row>
    <row r="14614" spans="5:6">
      <c r="E14614" s="1"/>
      <c r="F14614" s="1"/>
    </row>
    <row r="14615" spans="5:6">
      <c r="E14615" s="1"/>
      <c r="F14615" s="1"/>
    </row>
    <row r="14616" spans="5:6">
      <c r="E14616" s="1"/>
      <c r="F14616" s="1"/>
    </row>
    <row r="14617" spans="5:6">
      <c r="E14617" s="1"/>
      <c r="F14617" s="1"/>
    </row>
    <row r="14618" spans="5:6">
      <c r="E14618" s="1"/>
      <c r="F14618" s="1"/>
    </row>
    <row r="14619" spans="5:6">
      <c r="E14619" s="1"/>
      <c r="F14619" s="1"/>
    </row>
    <row r="14620" spans="5:6">
      <c r="E14620" s="1"/>
      <c r="F14620" s="1"/>
    </row>
    <row r="14621" spans="5:6">
      <c r="E14621" s="1"/>
      <c r="F14621" s="1"/>
    </row>
    <row r="14622" spans="5:6">
      <c r="E14622" s="1"/>
      <c r="F14622" s="1"/>
    </row>
    <row r="14623" spans="5:6">
      <c r="E14623" s="1"/>
      <c r="F14623" s="1"/>
    </row>
    <row r="14624" spans="5:6">
      <c r="E14624" s="1"/>
      <c r="F14624" s="1"/>
    </row>
    <row r="14625" spans="5:6">
      <c r="E14625" s="1"/>
      <c r="F14625" s="1"/>
    </row>
    <row r="14626" spans="5:6">
      <c r="E14626" s="1"/>
      <c r="F14626" s="1"/>
    </row>
    <row r="14627" spans="5:6">
      <c r="E14627" s="1"/>
      <c r="F14627" s="1"/>
    </row>
    <row r="14628" spans="5:6">
      <c r="E14628" s="1"/>
      <c r="F14628" s="1"/>
    </row>
    <row r="14629" spans="5:6">
      <c r="E14629" s="1"/>
      <c r="F14629" s="1"/>
    </row>
    <row r="14630" spans="5:6">
      <c r="E14630" s="1"/>
      <c r="F14630" s="1"/>
    </row>
    <row r="14631" spans="5:6">
      <c r="E14631" s="1"/>
      <c r="F14631" s="1"/>
    </row>
    <row r="14632" spans="5:6">
      <c r="E14632" s="1"/>
      <c r="F14632" s="1"/>
    </row>
    <row r="14633" spans="5:6">
      <c r="E14633" s="1"/>
      <c r="F14633" s="1"/>
    </row>
    <row r="14634" spans="5:6">
      <c r="E14634" s="1"/>
      <c r="F14634" s="1"/>
    </row>
    <row r="14635" spans="5:6">
      <c r="E14635" s="1"/>
      <c r="F14635" s="1"/>
    </row>
    <row r="14636" spans="5:6">
      <c r="E14636" s="1"/>
      <c r="F14636" s="1"/>
    </row>
    <row r="14637" spans="5:6">
      <c r="E14637" s="1"/>
      <c r="F14637" s="1"/>
    </row>
    <row r="14638" spans="5:6">
      <c r="E14638" s="1"/>
      <c r="F14638" s="1"/>
    </row>
    <row r="14639" spans="5:6">
      <c r="E14639" s="1"/>
      <c r="F14639" s="1"/>
    </row>
    <row r="14640" spans="5:6">
      <c r="E14640" s="1"/>
      <c r="F14640" s="1"/>
    </row>
    <row r="14641" spans="5:6">
      <c r="E14641" s="1"/>
      <c r="F14641" s="1"/>
    </row>
    <row r="14642" spans="5:6">
      <c r="E14642" s="1"/>
      <c r="F14642" s="1"/>
    </row>
    <row r="14643" spans="5:6">
      <c r="E14643" s="1"/>
      <c r="F14643" s="1"/>
    </row>
    <row r="14644" spans="5:6">
      <c r="E14644" s="1"/>
      <c r="F14644" s="1"/>
    </row>
    <row r="14645" spans="5:6">
      <c r="E14645" s="1"/>
      <c r="F14645" s="1"/>
    </row>
    <row r="14646" spans="5:6">
      <c r="E14646" s="1"/>
      <c r="F14646" s="1"/>
    </row>
    <row r="14647" spans="5:6">
      <c r="E14647" s="1"/>
      <c r="F14647" s="1"/>
    </row>
    <row r="14648" spans="5:6">
      <c r="E14648" s="1"/>
      <c r="F14648" s="1"/>
    </row>
    <row r="14649" spans="5:6">
      <c r="E14649" s="1"/>
      <c r="F14649" s="1"/>
    </row>
    <row r="14650" spans="5:6">
      <c r="E14650" s="1"/>
      <c r="F14650" s="1"/>
    </row>
    <row r="14651" spans="5:6">
      <c r="E14651" s="1"/>
      <c r="F14651" s="1"/>
    </row>
    <row r="14652" spans="5:6">
      <c r="E14652" s="1"/>
      <c r="F14652" s="1"/>
    </row>
    <row r="14653" spans="5:6">
      <c r="E14653" s="1"/>
      <c r="F14653" s="1"/>
    </row>
    <row r="14654" spans="5:6">
      <c r="E14654" s="1"/>
      <c r="F14654" s="1"/>
    </row>
    <row r="14655" spans="5:6">
      <c r="E14655" s="1"/>
      <c r="F14655" s="1"/>
    </row>
    <row r="14656" spans="5:6">
      <c r="E14656" s="1"/>
      <c r="F14656" s="1"/>
    </row>
    <row r="14657" spans="5:6">
      <c r="E14657" s="1"/>
      <c r="F14657" s="1"/>
    </row>
    <row r="14658" spans="5:6">
      <c r="E14658" s="1"/>
      <c r="F14658" s="1"/>
    </row>
    <row r="14659" spans="5:6">
      <c r="E14659" s="1"/>
      <c r="F14659" s="1"/>
    </row>
    <row r="14660" spans="5:6">
      <c r="E14660" s="1"/>
      <c r="F14660" s="1"/>
    </row>
    <row r="14661" spans="5:6">
      <c r="E14661" s="1"/>
      <c r="F14661" s="1"/>
    </row>
    <row r="14662" spans="5:6">
      <c r="E14662" s="1"/>
      <c r="F14662" s="1"/>
    </row>
    <row r="14663" spans="5:6">
      <c r="E14663" s="1"/>
      <c r="F14663" s="1"/>
    </row>
    <row r="14664" spans="5:6">
      <c r="E14664" s="1"/>
      <c r="F14664" s="1"/>
    </row>
    <row r="14665" spans="5:6">
      <c r="E14665" s="1"/>
      <c r="F14665" s="1"/>
    </row>
    <row r="14666" spans="5:6">
      <c r="E14666" s="1"/>
      <c r="F14666" s="1"/>
    </row>
    <row r="14667" spans="5:6">
      <c r="E14667" s="1"/>
      <c r="F14667" s="1"/>
    </row>
    <row r="14668" spans="5:6">
      <c r="E14668" s="1"/>
      <c r="F14668" s="1"/>
    </row>
    <row r="14669" spans="5:6">
      <c r="E14669" s="1"/>
      <c r="F14669" s="1"/>
    </row>
    <row r="14670" spans="5:6">
      <c r="E14670" s="1"/>
      <c r="F14670" s="1"/>
    </row>
    <row r="14671" spans="5:6">
      <c r="E14671" s="1"/>
      <c r="F14671" s="1"/>
    </row>
    <row r="14672" spans="5:6">
      <c r="E14672" s="1"/>
      <c r="F14672" s="1"/>
    </row>
    <row r="14673" spans="5:6">
      <c r="E14673" s="1"/>
      <c r="F14673" s="1"/>
    </row>
    <row r="14674" spans="5:6">
      <c r="E14674" s="1"/>
      <c r="F14674" s="1"/>
    </row>
    <row r="14675" spans="5:6">
      <c r="E14675" s="1"/>
      <c r="F14675" s="1"/>
    </row>
    <row r="14676" spans="5:6">
      <c r="E14676" s="1"/>
      <c r="F14676" s="1"/>
    </row>
    <row r="14677" spans="5:6">
      <c r="E14677" s="1"/>
      <c r="F14677" s="1"/>
    </row>
    <row r="14678" spans="5:6">
      <c r="E14678" s="1"/>
      <c r="F14678" s="1"/>
    </row>
    <row r="14679" spans="5:6">
      <c r="E14679" s="1"/>
      <c r="F14679" s="1"/>
    </row>
    <row r="14680" spans="5:6">
      <c r="E14680" s="1"/>
      <c r="F14680" s="1"/>
    </row>
    <row r="14681" spans="5:6">
      <c r="E14681" s="1"/>
      <c r="F14681" s="1"/>
    </row>
    <row r="14682" spans="5:6">
      <c r="E14682" s="1"/>
      <c r="F14682" s="1"/>
    </row>
    <row r="14683" spans="5:6">
      <c r="E14683" s="1"/>
      <c r="F14683" s="1"/>
    </row>
    <row r="14684" spans="5:6">
      <c r="E14684" s="1"/>
      <c r="F14684" s="1"/>
    </row>
    <row r="14685" spans="5:6">
      <c r="E14685" s="1"/>
      <c r="F14685" s="1"/>
    </row>
    <row r="14686" spans="5:6">
      <c r="E14686" s="1"/>
      <c r="F14686" s="1"/>
    </row>
    <row r="14687" spans="5:6">
      <c r="E14687" s="1"/>
      <c r="F14687" s="1"/>
    </row>
    <row r="14688" spans="5:6">
      <c r="E14688" s="1"/>
      <c r="F14688" s="1"/>
    </row>
    <row r="14689" spans="5:6">
      <c r="E14689" s="1"/>
      <c r="F14689" s="1"/>
    </row>
    <row r="14690" spans="5:6">
      <c r="E14690" s="1"/>
      <c r="F14690" s="1"/>
    </row>
    <row r="14691" spans="5:6">
      <c r="E14691" s="1"/>
      <c r="F14691" s="1"/>
    </row>
    <row r="14692" spans="5:6">
      <c r="E14692" s="1"/>
      <c r="F14692" s="1"/>
    </row>
    <row r="14693" spans="5:6">
      <c r="E14693" s="1"/>
      <c r="F14693" s="1"/>
    </row>
    <row r="14694" spans="5:6">
      <c r="E14694" s="1"/>
      <c r="F14694" s="1"/>
    </row>
    <row r="14695" spans="5:6">
      <c r="E14695" s="1"/>
      <c r="F14695" s="1"/>
    </row>
    <row r="14696" spans="5:6">
      <c r="E14696" s="1"/>
      <c r="F14696" s="1"/>
    </row>
    <row r="14697" spans="5:6">
      <c r="E14697" s="1"/>
      <c r="F14697" s="1"/>
    </row>
    <row r="14698" spans="5:6">
      <c r="E14698" s="1"/>
      <c r="F14698" s="1"/>
    </row>
    <row r="14699" spans="5:6">
      <c r="E14699" s="1"/>
      <c r="F14699" s="1"/>
    </row>
    <row r="14700" spans="5:6">
      <c r="E14700" s="1"/>
      <c r="F14700" s="1"/>
    </row>
    <row r="14701" spans="5:6">
      <c r="E14701" s="1"/>
      <c r="F14701" s="1"/>
    </row>
    <row r="14702" spans="5:6">
      <c r="E14702" s="1"/>
      <c r="F14702" s="1"/>
    </row>
    <row r="14703" spans="5:6">
      <c r="E14703" s="1"/>
      <c r="F14703" s="1"/>
    </row>
    <row r="14704" spans="5:6">
      <c r="E14704" s="1"/>
      <c r="F14704" s="1"/>
    </row>
    <row r="14705" spans="5:6">
      <c r="E14705" s="1"/>
      <c r="F14705" s="1"/>
    </row>
    <row r="14706" spans="5:6">
      <c r="E14706" s="1"/>
      <c r="F14706" s="1"/>
    </row>
    <row r="14707" spans="5:6">
      <c r="E14707" s="1"/>
      <c r="F14707" s="1"/>
    </row>
    <row r="14708" spans="5:6">
      <c r="E14708" s="1"/>
      <c r="F14708" s="1"/>
    </row>
    <row r="14709" spans="5:6">
      <c r="E14709" s="1"/>
      <c r="F14709" s="1"/>
    </row>
    <row r="14710" spans="5:6">
      <c r="E14710" s="1"/>
      <c r="F14710" s="1"/>
    </row>
    <row r="14711" spans="5:6">
      <c r="E14711" s="1"/>
      <c r="F14711" s="1"/>
    </row>
    <row r="14712" spans="5:6">
      <c r="E14712" s="1"/>
      <c r="F14712" s="1"/>
    </row>
    <row r="14713" spans="5:6">
      <c r="E14713" s="1"/>
      <c r="F14713" s="1"/>
    </row>
    <row r="14714" spans="5:6">
      <c r="E14714" s="1"/>
      <c r="F14714" s="1"/>
    </row>
    <row r="14715" spans="5:6">
      <c r="E14715" s="1"/>
      <c r="F14715" s="1"/>
    </row>
    <row r="14716" spans="5:6">
      <c r="E14716" s="1"/>
      <c r="F14716" s="1"/>
    </row>
    <row r="14717" spans="5:6">
      <c r="E14717" s="1"/>
      <c r="F14717" s="1"/>
    </row>
    <row r="14718" spans="5:6">
      <c r="E14718" s="1"/>
      <c r="F14718" s="1"/>
    </row>
    <row r="14719" spans="5:6">
      <c r="E14719" s="1"/>
      <c r="F14719" s="1"/>
    </row>
    <row r="14720" spans="5:6">
      <c r="E14720" s="1"/>
      <c r="F14720" s="1"/>
    </row>
    <row r="14721" spans="5:6">
      <c r="E14721" s="1"/>
      <c r="F14721" s="1"/>
    </row>
    <row r="14722" spans="5:6">
      <c r="E14722" s="1"/>
      <c r="F14722" s="1"/>
    </row>
    <row r="14723" spans="5:6">
      <c r="E14723" s="1"/>
      <c r="F14723" s="1"/>
    </row>
    <row r="14724" spans="5:6">
      <c r="E14724" s="1"/>
      <c r="F14724" s="1"/>
    </row>
    <row r="14725" spans="5:6">
      <c r="E14725" s="1"/>
      <c r="F14725" s="1"/>
    </row>
    <row r="14726" spans="5:6">
      <c r="E14726" s="1"/>
      <c r="F14726" s="1"/>
    </row>
    <row r="14727" spans="5:6">
      <c r="E14727" s="1"/>
      <c r="F14727" s="1"/>
    </row>
    <row r="14728" spans="5:6">
      <c r="E14728" s="1"/>
      <c r="F14728" s="1"/>
    </row>
    <row r="14729" spans="5:6">
      <c r="E14729" s="1"/>
      <c r="F14729" s="1"/>
    </row>
    <row r="14730" spans="5:6">
      <c r="E14730" s="1"/>
      <c r="F14730" s="1"/>
    </row>
    <row r="14731" spans="5:6">
      <c r="E14731" s="1"/>
      <c r="F14731" s="1"/>
    </row>
    <row r="14732" spans="5:6">
      <c r="E14732" s="1"/>
      <c r="F14732" s="1"/>
    </row>
    <row r="14733" spans="5:6">
      <c r="E14733" s="1"/>
      <c r="F14733" s="1"/>
    </row>
    <row r="14734" spans="5:6">
      <c r="E14734" s="1"/>
      <c r="F14734" s="1"/>
    </row>
    <row r="14735" spans="5:6">
      <c r="E14735" s="1"/>
      <c r="F14735" s="1"/>
    </row>
    <row r="14736" spans="5:6">
      <c r="E14736" s="1"/>
      <c r="F14736" s="1"/>
    </row>
    <row r="14737" spans="5:6">
      <c r="E14737" s="1"/>
      <c r="F14737" s="1"/>
    </row>
    <row r="14738" spans="5:6">
      <c r="E14738" s="1"/>
      <c r="F14738" s="1"/>
    </row>
    <row r="14739" spans="5:6">
      <c r="E14739" s="1"/>
      <c r="F14739" s="1"/>
    </row>
    <row r="14740" spans="5:6">
      <c r="E14740" s="1"/>
      <c r="F14740" s="1"/>
    </row>
    <row r="14741" spans="5:6">
      <c r="E14741" s="1"/>
      <c r="F14741" s="1"/>
    </row>
    <row r="14742" spans="5:6">
      <c r="E14742" s="1"/>
      <c r="F14742" s="1"/>
    </row>
    <row r="14743" spans="5:6">
      <c r="E14743" s="1"/>
      <c r="F14743" s="1"/>
    </row>
    <row r="14744" spans="5:6">
      <c r="E14744" s="1"/>
      <c r="F14744" s="1"/>
    </row>
    <row r="14745" spans="5:6">
      <c r="E14745" s="1"/>
      <c r="F14745" s="1"/>
    </row>
    <row r="14746" spans="5:6">
      <c r="E14746" s="1"/>
      <c r="F14746" s="1"/>
    </row>
    <row r="14747" spans="5:6">
      <c r="E14747" s="1"/>
      <c r="F14747" s="1"/>
    </row>
    <row r="14748" spans="5:6">
      <c r="E14748" s="1"/>
      <c r="F14748" s="1"/>
    </row>
    <row r="14749" spans="5:6">
      <c r="E14749" s="1"/>
      <c r="F14749" s="1"/>
    </row>
    <row r="14750" spans="5:6">
      <c r="E14750" s="1"/>
      <c r="F14750" s="1"/>
    </row>
    <row r="14751" spans="5:6">
      <c r="E14751" s="1"/>
      <c r="F14751" s="1"/>
    </row>
    <row r="14752" spans="5:6">
      <c r="E14752" s="1"/>
      <c r="F14752" s="1"/>
    </row>
    <row r="14753" spans="5:6">
      <c r="E14753" s="1"/>
      <c r="F14753" s="1"/>
    </row>
    <row r="14754" spans="5:6">
      <c r="E14754" s="1"/>
      <c r="F14754" s="1"/>
    </row>
    <row r="14755" spans="5:6">
      <c r="E14755" s="1"/>
      <c r="F14755" s="1"/>
    </row>
    <row r="14756" spans="5:6">
      <c r="E14756" s="1"/>
      <c r="F14756" s="1"/>
    </row>
    <row r="14757" spans="5:6">
      <c r="E14757" s="1"/>
      <c r="F14757" s="1"/>
    </row>
    <row r="14758" spans="5:6">
      <c r="E14758" s="1"/>
      <c r="F14758" s="1"/>
    </row>
    <row r="14759" spans="5:6">
      <c r="E14759" s="1"/>
      <c r="F14759" s="1"/>
    </row>
    <row r="14760" spans="5:6">
      <c r="E14760" s="1"/>
      <c r="F14760" s="1"/>
    </row>
    <row r="14761" spans="5:6">
      <c r="E14761" s="1"/>
      <c r="F14761" s="1"/>
    </row>
    <row r="14762" spans="5:6">
      <c r="E14762" s="1"/>
      <c r="F14762" s="1"/>
    </row>
    <row r="14763" spans="5:6">
      <c r="E14763" s="1"/>
      <c r="F14763" s="1"/>
    </row>
    <row r="14764" spans="5:6">
      <c r="E14764" s="1"/>
      <c r="F14764" s="1"/>
    </row>
    <row r="14765" spans="5:6">
      <c r="E14765" s="1"/>
      <c r="F14765" s="1"/>
    </row>
    <row r="14766" spans="5:6">
      <c r="E14766" s="1"/>
      <c r="F14766" s="1"/>
    </row>
    <row r="14767" spans="5:6">
      <c r="E14767" s="1"/>
      <c r="F14767" s="1"/>
    </row>
    <row r="14768" spans="5:6">
      <c r="E14768" s="1"/>
      <c r="F14768" s="1"/>
    </row>
    <row r="14769" spans="5:6">
      <c r="E14769" s="1"/>
      <c r="F14769" s="1"/>
    </row>
    <row r="14770" spans="5:6">
      <c r="E14770" s="1"/>
      <c r="F14770" s="1"/>
    </row>
    <row r="14771" spans="5:6">
      <c r="E14771" s="1"/>
      <c r="F14771" s="1"/>
    </row>
    <row r="14772" spans="5:6">
      <c r="E14772" s="1"/>
      <c r="F14772" s="1"/>
    </row>
    <row r="14773" spans="5:6">
      <c r="E14773" s="1"/>
      <c r="F14773" s="1"/>
    </row>
    <row r="14774" spans="5:6">
      <c r="E14774" s="1"/>
      <c r="F14774" s="1"/>
    </row>
    <row r="14775" spans="5:6">
      <c r="E14775" s="1"/>
      <c r="F14775" s="1"/>
    </row>
    <row r="14776" spans="5:6">
      <c r="E14776" s="1"/>
      <c r="F14776" s="1"/>
    </row>
    <row r="14777" spans="5:6">
      <c r="E14777" s="1"/>
      <c r="F14777" s="1"/>
    </row>
    <row r="14778" spans="5:6">
      <c r="E14778" s="1"/>
      <c r="F14778" s="1"/>
    </row>
    <row r="14779" spans="5:6">
      <c r="E14779" s="1"/>
      <c r="F14779" s="1"/>
    </row>
    <row r="14780" spans="5:6">
      <c r="E14780" s="1"/>
      <c r="F14780" s="1"/>
    </row>
    <row r="14781" spans="5:6">
      <c r="E14781" s="1"/>
      <c r="F14781" s="1"/>
    </row>
    <row r="14782" spans="5:6">
      <c r="E14782" s="1"/>
      <c r="F14782" s="1"/>
    </row>
    <row r="14783" spans="5:6">
      <c r="E14783" s="1"/>
      <c r="F14783" s="1"/>
    </row>
    <row r="14784" spans="5:6">
      <c r="E14784" s="1"/>
      <c r="F14784" s="1"/>
    </row>
    <row r="14785" spans="5:6">
      <c r="E14785" s="1"/>
      <c r="F14785" s="1"/>
    </row>
    <row r="14786" spans="5:6">
      <c r="E14786" s="1"/>
      <c r="F14786" s="1"/>
    </row>
    <row r="14787" spans="5:6">
      <c r="E14787" s="1"/>
      <c r="F14787" s="1"/>
    </row>
    <row r="14788" spans="5:6">
      <c r="E14788" s="1"/>
      <c r="F14788" s="1"/>
    </row>
    <row r="14789" spans="5:6">
      <c r="E14789" s="1"/>
      <c r="F14789" s="1"/>
    </row>
    <row r="14790" spans="5:6">
      <c r="E14790" s="1"/>
      <c r="F14790" s="1"/>
    </row>
    <row r="14791" spans="5:6">
      <c r="E14791" s="1"/>
      <c r="F14791" s="1"/>
    </row>
    <row r="14792" spans="5:6">
      <c r="E14792" s="1"/>
      <c r="F14792" s="1"/>
    </row>
    <row r="14793" spans="5:6">
      <c r="E14793" s="1"/>
      <c r="F14793" s="1"/>
    </row>
    <row r="14794" spans="5:6">
      <c r="E14794" s="1"/>
      <c r="F14794" s="1"/>
    </row>
    <row r="14795" spans="5:6">
      <c r="E14795" s="1"/>
      <c r="F14795" s="1"/>
    </row>
    <row r="14796" spans="5:6">
      <c r="E14796" s="1"/>
      <c r="F14796" s="1"/>
    </row>
    <row r="14797" spans="5:6">
      <c r="E14797" s="1"/>
      <c r="F14797" s="1"/>
    </row>
    <row r="14798" spans="5:6">
      <c r="E14798" s="1"/>
      <c r="F14798" s="1"/>
    </row>
    <row r="14799" spans="5:6">
      <c r="E14799" s="1"/>
      <c r="F14799" s="1"/>
    </row>
    <row r="14800" spans="5:6">
      <c r="E14800" s="1"/>
      <c r="F14800" s="1"/>
    </row>
    <row r="14801" spans="5:6">
      <c r="E14801" s="1"/>
      <c r="F14801" s="1"/>
    </row>
    <row r="14802" spans="5:6">
      <c r="E14802" s="1"/>
      <c r="F14802" s="1"/>
    </row>
    <row r="14803" spans="5:6">
      <c r="E14803" s="1"/>
      <c r="F14803" s="1"/>
    </row>
    <row r="14804" spans="5:6">
      <c r="E14804" s="1"/>
      <c r="F14804" s="1"/>
    </row>
    <row r="14805" spans="5:6">
      <c r="E14805" s="1"/>
      <c r="F14805" s="1"/>
    </row>
    <row r="14806" spans="5:6">
      <c r="E14806" s="1"/>
      <c r="F14806" s="1"/>
    </row>
    <row r="14807" spans="5:6">
      <c r="E14807" s="1"/>
      <c r="F14807" s="1"/>
    </row>
    <row r="14808" spans="5:6">
      <c r="E14808" s="1"/>
      <c r="F14808" s="1"/>
    </row>
    <row r="14809" spans="5:6">
      <c r="E14809" s="1"/>
      <c r="F14809" s="1"/>
    </row>
    <row r="14810" spans="5:6">
      <c r="E14810" s="1"/>
      <c r="F14810" s="1"/>
    </row>
    <row r="14811" spans="5:6">
      <c r="E14811" s="1"/>
      <c r="F14811" s="1"/>
    </row>
    <row r="14812" spans="5:6">
      <c r="E14812" s="1"/>
      <c r="F14812" s="1"/>
    </row>
    <row r="14813" spans="5:6">
      <c r="E14813" s="1"/>
      <c r="F14813" s="1"/>
    </row>
    <row r="14814" spans="5:6">
      <c r="E14814" s="1"/>
      <c r="F14814" s="1"/>
    </row>
    <row r="14815" spans="5:6">
      <c r="E14815" s="1"/>
      <c r="F14815" s="1"/>
    </row>
    <row r="14816" spans="5:6">
      <c r="E14816" s="1"/>
      <c r="F14816" s="1"/>
    </row>
    <row r="14817" spans="5:6">
      <c r="E14817" s="1"/>
      <c r="F14817" s="1"/>
    </row>
    <row r="14818" spans="5:6">
      <c r="E14818" s="1"/>
      <c r="F14818" s="1"/>
    </row>
    <row r="14819" spans="5:6">
      <c r="E14819" s="1"/>
      <c r="F14819" s="1"/>
    </row>
    <row r="14820" spans="5:6">
      <c r="E14820" s="1"/>
      <c r="F14820" s="1"/>
    </row>
    <row r="14821" spans="5:6">
      <c r="E14821" s="1"/>
      <c r="F14821" s="1"/>
    </row>
    <row r="14822" spans="5:6">
      <c r="E14822" s="1"/>
      <c r="F14822" s="1"/>
    </row>
    <row r="14823" spans="5:6">
      <c r="E14823" s="1"/>
      <c r="F14823" s="1"/>
    </row>
    <row r="14824" spans="5:6">
      <c r="E14824" s="1"/>
      <c r="F14824" s="1"/>
    </row>
    <row r="14825" spans="5:6">
      <c r="E14825" s="1"/>
      <c r="F14825" s="1"/>
    </row>
    <row r="14826" spans="5:6">
      <c r="E14826" s="1"/>
      <c r="F14826" s="1"/>
    </row>
    <row r="14827" spans="5:6">
      <c r="E14827" s="1"/>
      <c r="F14827" s="1"/>
    </row>
    <row r="14828" spans="5:6">
      <c r="E14828" s="1"/>
      <c r="F14828" s="1"/>
    </row>
    <row r="14829" spans="5:6">
      <c r="E14829" s="1"/>
      <c r="F14829" s="1"/>
    </row>
    <row r="14830" spans="5:6">
      <c r="E14830" s="1"/>
      <c r="F14830" s="1"/>
    </row>
    <row r="14831" spans="5:6">
      <c r="E14831" s="1"/>
      <c r="F14831" s="1"/>
    </row>
    <row r="14832" spans="5:6">
      <c r="E14832" s="1"/>
      <c r="F14832" s="1"/>
    </row>
    <row r="14833" spans="5:6">
      <c r="E14833" s="1"/>
      <c r="F14833" s="1"/>
    </row>
    <row r="14834" spans="5:6">
      <c r="E14834" s="1"/>
      <c r="F14834" s="1"/>
    </row>
    <row r="14835" spans="5:6">
      <c r="E14835" s="1"/>
      <c r="F14835" s="1"/>
    </row>
    <row r="14836" spans="5:6">
      <c r="E14836" s="1"/>
      <c r="F14836" s="1"/>
    </row>
    <row r="14837" spans="5:6">
      <c r="E14837" s="1"/>
      <c r="F14837" s="1"/>
    </row>
    <row r="14838" spans="5:6">
      <c r="E14838" s="1"/>
      <c r="F14838" s="1"/>
    </row>
    <row r="14839" spans="5:6">
      <c r="E14839" s="1"/>
      <c r="F14839" s="1"/>
    </row>
    <row r="14840" spans="5:6">
      <c r="E14840" s="1"/>
      <c r="F14840" s="1"/>
    </row>
    <row r="14841" spans="5:6">
      <c r="E14841" s="1"/>
      <c r="F14841" s="1"/>
    </row>
    <row r="14842" spans="5:6">
      <c r="E14842" s="1"/>
      <c r="F14842" s="1"/>
    </row>
    <row r="14843" spans="5:6">
      <c r="E14843" s="1"/>
      <c r="F14843" s="1"/>
    </row>
    <row r="14844" spans="5:6">
      <c r="E14844" s="1"/>
      <c r="F14844" s="1"/>
    </row>
    <row r="14845" spans="5:6">
      <c r="E14845" s="1"/>
      <c r="F14845" s="1"/>
    </row>
    <row r="14846" spans="5:6">
      <c r="E14846" s="1"/>
      <c r="F14846" s="1"/>
    </row>
    <row r="14847" spans="5:6">
      <c r="E14847" s="1"/>
      <c r="F14847" s="1"/>
    </row>
    <row r="14848" spans="5:6">
      <c r="E14848" s="1"/>
      <c r="F14848" s="1"/>
    </row>
    <row r="14849" spans="5:6">
      <c r="E14849" s="1"/>
      <c r="F14849" s="1"/>
    </row>
    <row r="14850" spans="5:6">
      <c r="E14850" s="1"/>
      <c r="F14850" s="1"/>
    </row>
    <row r="14851" spans="5:6">
      <c r="E14851" s="1"/>
      <c r="F14851" s="1"/>
    </row>
    <row r="14852" spans="5:6">
      <c r="E14852" s="1"/>
      <c r="F14852" s="1"/>
    </row>
    <row r="14853" spans="5:6">
      <c r="E14853" s="1"/>
      <c r="F14853" s="1"/>
    </row>
    <row r="14854" spans="5:6">
      <c r="E14854" s="1"/>
      <c r="F14854" s="1"/>
    </row>
    <row r="14855" spans="5:6">
      <c r="E14855" s="1"/>
      <c r="F14855" s="1"/>
    </row>
    <row r="14856" spans="5:6">
      <c r="E14856" s="1"/>
      <c r="F14856" s="1"/>
    </row>
    <row r="14857" spans="5:6">
      <c r="E14857" s="1"/>
      <c r="F14857" s="1"/>
    </row>
    <row r="14858" spans="5:6">
      <c r="E14858" s="1"/>
      <c r="F14858" s="1"/>
    </row>
    <row r="14859" spans="5:6">
      <c r="E14859" s="1"/>
      <c r="F14859" s="1"/>
    </row>
    <row r="14860" spans="5:6">
      <c r="E14860" s="1"/>
      <c r="F14860" s="1"/>
    </row>
    <row r="14861" spans="5:6">
      <c r="E14861" s="1"/>
      <c r="F14861" s="1"/>
    </row>
    <row r="14862" spans="5:6">
      <c r="E14862" s="1"/>
      <c r="F14862" s="1"/>
    </row>
    <row r="14863" spans="5:6">
      <c r="E14863" s="1"/>
      <c r="F14863" s="1"/>
    </row>
    <row r="14864" spans="5:6">
      <c r="E14864" s="1"/>
      <c r="F14864" s="1"/>
    </row>
    <row r="14865" spans="5:6">
      <c r="E14865" s="1"/>
      <c r="F14865" s="1"/>
    </row>
    <row r="14866" spans="5:6">
      <c r="E14866" s="1"/>
      <c r="F14866" s="1"/>
    </row>
    <row r="14867" spans="5:6">
      <c r="E14867" s="1"/>
      <c r="F14867" s="1"/>
    </row>
    <row r="14868" spans="5:6">
      <c r="E14868" s="1"/>
      <c r="F14868" s="1"/>
    </row>
    <row r="14869" spans="5:6">
      <c r="E14869" s="1"/>
      <c r="F14869" s="1"/>
    </row>
    <row r="14870" spans="5:6">
      <c r="E14870" s="1"/>
      <c r="F14870" s="1"/>
    </row>
    <row r="14871" spans="5:6">
      <c r="E14871" s="1"/>
      <c r="F14871" s="1"/>
    </row>
    <row r="14872" spans="5:6">
      <c r="E14872" s="1"/>
      <c r="F14872" s="1"/>
    </row>
    <row r="14873" spans="5:6">
      <c r="E14873" s="1"/>
      <c r="F14873" s="1"/>
    </row>
    <row r="14874" spans="5:6">
      <c r="E14874" s="1"/>
      <c r="F14874" s="1"/>
    </row>
    <row r="14875" spans="5:6">
      <c r="E14875" s="1"/>
      <c r="F14875" s="1"/>
    </row>
    <row r="14876" spans="5:6">
      <c r="E14876" s="1"/>
      <c r="F14876" s="1"/>
    </row>
    <row r="14877" spans="5:6">
      <c r="E14877" s="1"/>
      <c r="F14877" s="1"/>
    </row>
    <row r="14878" spans="5:6">
      <c r="E14878" s="1"/>
      <c r="F14878" s="1"/>
    </row>
    <row r="14879" spans="5:6">
      <c r="E14879" s="1"/>
      <c r="F14879" s="1"/>
    </row>
    <row r="14880" spans="5:6">
      <c r="E14880" s="1"/>
      <c r="F14880" s="1"/>
    </row>
    <row r="14881" spans="5:6">
      <c r="E14881" s="1"/>
      <c r="F14881" s="1"/>
    </row>
    <row r="14882" spans="5:6">
      <c r="E14882" s="1"/>
      <c r="F14882" s="1"/>
    </row>
    <row r="14883" spans="5:6">
      <c r="E14883" s="1"/>
      <c r="F14883" s="1"/>
    </row>
    <row r="14884" spans="5:6">
      <c r="E14884" s="1"/>
      <c r="F14884" s="1"/>
    </row>
    <row r="14885" spans="5:6">
      <c r="E14885" s="1"/>
      <c r="F14885" s="1"/>
    </row>
    <row r="14886" spans="5:6">
      <c r="E14886" s="1"/>
      <c r="F14886" s="1"/>
    </row>
    <row r="14887" spans="5:6">
      <c r="E14887" s="1"/>
      <c r="F14887" s="1"/>
    </row>
    <row r="14888" spans="5:6">
      <c r="E14888" s="1"/>
      <c r="F14888" s="1"/>
    </row>
    <row r="14889" spans="5:6">
      <c r="E14889" s="1"/>
      <c r="F14889" s="1"/>
    </row>
    <row r="14890" spans="5:6">
      <c r="E14890" s="1"/>
      <c r="F14890" s="1"/>
    </row>
    <row r="14891" spans="5:6">
      <c r="E14891" s="1"/>
      <c r="F14891" s="1"/>
    </row>
    <row r="14892" spans="5:6">
      <c r="E14892" s="1"/>
      <c r="F14892" s="1"/>
    </row>
    <row r="14893" spans="5:6">
      <c r="E14893" s="1"/>
      <c r="F14893" s="1"/>
    </row>
    <row r="14894" spans="5:6">
      <c r="E14894" s="1"/>
      <c r="F14894" s="1"/>
    </row>
    <row r="14895" spans="5:6">
      <c r="E14895" s="1"/>
      <c r="F14895" s="1"/>
    </row>
    <row r="14896" spans="5:6">
      <c r="E14896" s="1"/>
      <c r="F14896" s="1"/>
    </row>
    <row r="14897" spans="5:6">
      <c r="E14897" s="1"/>
      <c r="F14897" s="1"/>
    </row>
    <row r="14898" spans="5:6">
      <c r="E14898" s="1"/>
      <c r="F14898" s="1"/>
    </row>
    <row r="14899" spans="5:6">
      <c r="E14899" s="1"/>
      <c r="F14899" s="1"/>
    </row>
    <row r="14900" spans="5:6">
      <c r="E14900" s="1"/>
      <c r="F14900" s="1"/>
    </row>
    <row r="14901" spans="5:6">
      <c r="E14901" s="1"/>
      <c r="F14901" s="1"/>
    </row>
    <row r="14902" spans="5:6">
      <c r="E14902" s="1"/>
      <c r="F14902" s="1"/>
    </row>
    <row r="14903" spans="5:6">
      <c r="E14903" s="1"/>
      <c r="F14903" s="1"/>
    </row>
    <row r="14904" spans="5:6">
      <c r="E14904" s="1"/>
      <c r="F14904" s="1"/>
    </row>
    <row r="14905" spans="5:6">
      <c r="E14905" s="1"/>
      <c r="F14905" s="1"/>
    </row>
    <row r="14906" spans="5:6">
      <c r="E14906" s="1"/>
      <c r="F14906" s="1"/>
    </row>
    <row r="14907" spans="5:6">
      <c r="E14907" s="1"/>
      <c r="F14907" s="1"/>
    </row>
    <row r="14908" spans="5:6">
      <c r="E14908" s="1"/>
      <c r="F14908" s="1"/>
    </row>
    <row r="14909" spans="5:6">
      <c r="E14909" s="1"/>
      <c r="F14909" s="1"/>
    </row>
    <row r="14910" spans="5:6">
      <c r="E14910" s="1"/>
      <c r="F14910" s="1"/>
    </row>
    <row r="14911" spans="5:6">
      <c r="E14911" s="1"/>
      <c r="F14911" s="1"/>
    </row>
    <row r="14912" spans="5:6">
      <c r="E14912" s="1"/>
      <c r="F14912" s="1"/>
    </row>
    <row r="14913" spans="5:6">
      <c r="E14913" s="1"/>
      <c r="F14913" s="1"/>
    </row>
    <row r="14914" spans="5:6">
      <c r="E14914" s="1"/>
      <c r="F14914" s="1"/>
    </row>
    <row r="14915" spans="5:6">
      <c r="E14915" s="1"/>
      <c r="F14915" s="1"/>
    </row>
    <row r="14916" spans="5:6">
      <c r="E14916" s="1"/>
      <c r="F14916" s="1"/>
    </row>
    <row r="14917" spans="5:6">
      <c r="E14917" s="1"/>
      <c r="F14917" s="1"/>
    </row>
    <row r="14918" spans="5:6">
      <c r="E14918" s="1"/>
      <c r="F14918" s="1"/>
    </row>
    <row r="14919" spans="5:6">
      <c r="E14919" s="1"/>
      <c r="F14919" s="1"/>
    </row>
    <row r="14920" spans="5:6">
      <c r="E14920" s="1"/>
      <c r="F14920" s="1"/>
    </row>
    <row r="14921" spans="5:6">
      <c r="E14921" s="1"/>
      <c r="F14921" s="1"/>
    </row>
    <row r="14922" spans="5:6">
      <c r="E14922" s="1"/>
      <c r="F14922" s="1"/>
    </row>
    <row r="14923" spans="5:6">
      <c r="E14923" s="1"/>
      <c r="F14923" s="1"/>
    </row>
    <row r="14924" spans="5:6">
      <c r="E14924" s="1"/>
      <c r="F14924" s="1"/>
    </row>
    <row r="14925" spans="5:6">
      <c r="E14925" s="1"/>
      <c r="F14925" s="1"/>
    </row>
    <row r="14926" spans="5:6">
      <c r="E14926" s="1"/>
      <c r="F14926" s="1"/>
    </row>
    <row r="14927" spans="5:6">
      <c r="E14927" s="1"/>
      <c r="F14927" s="1"/>
    </row>
    <row r="14928" spans="5:6">
      <c r="E14928" s="1"/>
      <c r="F14928" s="1"/>
    </row>
    <row r="14929" spans="5:6">
      <c r="E14929" s="1"/>
      <c r="F14929" s="1"/>
    </row>
    <row r="14930" spans="5:6">
      <c r="E14930" s="1"/>
      <c r="F14930" s="1"/>
    </row>
    <row r="14931" spans="5:6">
      <c r="E14931" s="1"/>
      <c r="F14931" s="1"/>
    </row>
    <row r="14932" spans="5:6">
      <c r="E14932" s="1"/>
      <c r="F14932" s="1"/>
    </row>
    <row r="14933" spans="5:6">
      <c r="E14933" s="1"/>
      <c r="F14933" s="1"/>
    </row>
    <row r="14934" spans="5:6">
      <c r="E14934" s="1"/>
      <c r="F14934" s="1"/>
    </row>
    <row r="14935" spans="5:6">
      <c r="E14935" s="1"/>
      <c r="F14935" s="1"/>
    </row>
    <row r="14936" spans="5:6">
      <c r="E14936" s="1"/>
      <c r="F14936" s="1"/>
    </row>
    <row r="14937" spans="5:6">
      <c r="E14937" s="1"/>
      <c r="F14937" s="1"/>
    </row>
    <row r="14938" spans="5:6">
      <c r="E14938" s="1"/>
      <c r="F14938" s="1"/>
    </row>
    <row r="14939" spans="5:6">
      <c r="E14939" s="1"/>
      <c r="F14939" s="1"/>
    </row>
    <row r="14940" spans="5:6">
      <c r="E14940" s="1"/>
      <c r="F14940" s="1"/>
    </row>
    <row r="14941" spans="5:6">
      <c r="E14941" s="1"/>
      <c r="F14941" s="1"/>
    </row>
    <row r="14942" spans="5:6">
      <c r="E14942" s="1"/>
      <c r="F14942" s="1"/>
    </row>
    <row r="14943" spans="5:6">
      <c r="E14943" s="1"/>
      <c r="F14943" s="1"/>
    </row>
    <row r="14944" spans="5:6">
      <c r="E14944" s="1"/>
      <c r="F14944" s="1"/>
    </row>
    <row r="14945" spans="5:6">
      <c r="E14945" s="1"/>
      <c r="F14945" s="1"/>
    </row>
    <row r="14946" spans="5:6">
      <c r="E14946" s="1"/>
      <c r="F14946" s="1"/>
    </row>
    <row r="14947" spans="5:6">
      <c r="E14947" s="1"/>
      <c r="F14947" s="1"/>
    </row>
    <row r="14948" spans="5:6">
      <c r="E14948" s="1"/>
      <c r="F14948" s="1"/>
    </row>
    <row r="14949" spans="5:6">
      <c r="E14949" s="1"/>
      <c r="F14949" s="1"/>
    </row>
    <row r="14950" spans="5:6">
      <c r="E14950" s="1"/>
      <c r="F14950" s="1"/>
    </row>
    <row r="14951" spans="5:6">
      <c r="E14951" s="1"/>
      <c r="F14951" s="1"/>
    </row>
    <row r="14952" spans="5:6">
      <c r="E14952" s="1"/>
      <c r="F14952" s="1"/>
    </row>
    <row r="14953" spans="5:6">
      <c r="E14953" s="1"/>
      <c r="F14953" s="1"/>
    </row>
    <row r="14954" spans="5:6">
      <c r="E14954" s="1"/>
      <c r="F14954" s="1"/>
    </row>
    <row r="14955" spans="5:6">
      <c r="E14955" s="1"/>
      <c r="F14955" s="1"/>
    </row>
    <row r="14956" spans="5:6">
      <c r="E14956" s="1"/>
      <c r="F14956" s="1"/>
    </row>
    <row r="14957" spans="5:6">
      <c r="E14957" s="1"/>
      <c r="F14957" s="1"/>
    </row>
    <row r="14958" spans="5:6">
      <c r="E14958" s="1"/>
      <c r="F14958" s="1"/>
    </row>
    <row r="14959" spans="5:6">
      <c r="E14959" s="1"/>
      <c r="F14959" s="1"/>
    </row>
    <row r="14960" spans="5:6">
      <c r="E14960" s="1"/>
      <c r="F14960" s="1"/>
    </row>
    <row r="14961" spans="5:6">
      <c r="E14961" s="1"/>
      <c r="F14961" s="1"/>
    </row>
    <row r="14962" spans="5:6">
      <c r="E14962" s="1"/>
      <c r="F14962" s="1"/>
    </row>
    <row r="14963" spans="5:6">
      <c r="E14963" s="1"/>
      <c r="F14963" s="1"/>
    </row>
    <row r="14964" spans="5:6">
      <c r="E14964" s="1"/>
      <c r="F14964" s="1"/>
    </row>
    <row r="14965" spans="5:6">
      <c r="E14965" s="1"/>
      <c r="F14965" s="1"/>
    </row>
    <row r="14966" spans="5:6">
      <c r="E14966" s="1"/>
      <c r="F14966" s="1"/>
    </row>
    <row r="14967" spans="5:6">
      <c r="E14967" s="1"/>
      <c r="F14967" s="1"/>
    </row>
    <row r="14968" spans="5:6">
      <c r="E14968" s="1"/>
      <c r="F14968" s="1"/>
    </row>
    <row r="14969" spans="5:6">
      <c r="E14969" s="1"/>
      <c r="F14969" s="1"/>
    </row>
    <row r="14970" spans="5:6">
      <c r="E14970" s="1"/>
      <c r="F14970" s="1"/>
    </row>
    <row r="14971" spans="5:6">
      <c r="E14971" s="1"/>
      <c r="F14971" s="1"/>
    </row>
    <row r="14972" spans="5:6">
      <c r="E14972" s="1"/>
      <c r="F14972" s="1"/>
    </row>
    <row r="14973" spans="5:6">
      <c r="E14973" s="1"/>
      <c r="F14973" s="1"/>
    </row>
    <row r="14974" spans="5:6">
      <c r="E14974" s="1"/>
      <c r="F14974" s="1"/>
    </row>
    <row r="14975" spans="5:6">
      <c r="E14975" s="1"/>
      <c r="F14975" s="1"/>
    </row>
    <row r="14976" spans="5:6">
      <c r="E14976" s="1"/>
      <c r="F14976" s="1"/>
    </row>
    <row r="14977" spans="5:6">
      <c r="E14977" s="1"/>
      <c r="F14977" s="1"/>
    </row>
    <row r="14978" spans="5:6">
      <c r="E14978" s="1"/>
      <c r="F14978" s="1"/>
    </row>
    <row r="14979" spans="5:6">
      <c r="E14979" s="1"/>
      <c r="F14979" s="1"/>
    </row>
    <row r="14980" spans="5:6">
      <c r="E14980" s="1"/>
      <c r="F14980" s="1"/>
    </row>
    <row r="14981" spans="5:6">
      <c r="E14981" s="1"/>
      <c r="F14981" s="1"/>
    </row>
    <row r="14982" spans="5:6">
      <c r="E14982" s="1"/>
      <c r="F14982" s="1"/>
    </row>
    <row r="14983" spans="5:6">
      <c r="E14983" s="1"/>
      <c r="F14983" s="1"/>
    </row>
    <row r="14984" spans="5:6">
      <c r="E14984" s="1"/>
      <c r="F14984" s="1"/>
    </row>
    <row r="14985" spans="5:6">
      <c r="E14985" s="1"/>
      <c r="F14985" s="1"/>
    </row>
    <row r="14986" spans="5:6">
      <c r="E14986" s="1"/>
      <c r="F14986" s="1"/>
    </row>
    <row r="14987" spans="5:6">
      <c r="E14987" s="1"/>
      <c r="F14987" s="1"/>
    </row>
    <row r="14988" spans="5:6">
      <c r="E14988" s="1"/>
      <c r="F14988" s="1"/>
    </row>
    <row r="14989" spans="5:6">
      <c r="E14989" s="1"/>
      <c r="F14989" s="1"/>
    </row>
    <row r="14990" spans="5:6">
      <c r="E14990" s="1"/>
      <c r="F14990" s="1"/>
    </row>
    <row r="14991" spans="5:6">
      <c r="E14991" s="1"/>
      <c r="F14991" s="1"/>
    </row>
    <row r="14992" spans="5:6">
      <c r="E14992" s="1"/>
      <c r="F14992" s="1"/>
    </row>
    <row r="14993" spans="5:6">
      <c r="E14993" s="1"/>
      <c r="F14993" s="1"/>
    </row>
    <row r="14994" spans="5:6">
      <c r="E14994" s="1"/>
      <c r="F14994" s="1"/>
    </row>
    <row r="14995" spans="5:6">
      <c r="E14995" s="1"/>
      <c r="F14995" s="1"/>
    </row>
    <row r="14996" spans="5:6">
      <c r="E14996" s="1"/>
      <c r="F14996" s="1"/>
    </row>
    <row r="14997" spans="5:6">
      <c r="E14997" s="1"/>
      <c r="F14997" s="1"/>
    </row>
    <row r="14998" spans="5:6">
      <c r="E14998" s="1"/>
      <c r="F14998" s="1"/>
    </row>
    <row r="14999" spans="5:6">
      <c r="E14999" s="1"/>
      <c r="F14999" s="1"/>
    </row>
    <row r="15000" spans="5:6">
      <c r="E15000" s="1"/>
      <c r="F15000" s="1"/>
    </row>
    <row r="15001" spans="5:6">
      <c r="E15001" s="1"/>
      <c r="F15001" s="1"/>
    </row>
    <row r="15002" spans="5:6">
      <c r="E15002" s="1"/>
      <c r="F15002" s="1"/>
    </row>
    <row r="15003" spans="5:6">
      <c r="E15003" s="1"/>
      <c r="F15003" s="1"/>
    </row>
    <row r="15004" spans="5:6">
      <c r="E15004" s="1"/>
      <c r="F15004" s="1"/>
    </row>
    <row r="15005" spans="5:6">
      <c r="E15005" s="1"/>
      <c r="F15005" s="1"/>
    </row>
    <row r="15006" spans="5:6">
      <c r="E15006" s="1"/>
      <c r="F15006" s="1"/>
    </row>
    <row r="15007" spans="5:6">
      <c r="E15007" s="1"/>
      <c r="F15007" s="1"/>
    </row>
    <row r="15008" spans="5:6">
      <c r="E15008" s="1"/>
      <c r="F15008" s="1"/>
    </row>
    <row r="15009" spans="5:6">
      <c r="E15009" s="1"/>
      <c r="F15009" s="1"/>
    </row>
    <row r="15010" spans="5:6">
      <c r="E15010" s="1"/>
      <c r="F15010" s="1"/>
    </row>
    <row r="15011" spans="5:6">
      <c r="E15011" s="1"/>
      <c r="F15011" s="1"/>
    </row>
    <row r="15012" spans="5:6">
      <c r="E15012" s="1"/>
      <c r="F15012" s="1"/>
    </row>
    <row r="15013" spans="5:6">
      <c r="E15013" s="1"/>
      <c r="F15013" s="1"/>
    </row>
    <row r="15014" spans="5:6">
      <c r="E15014" s="1"/>
      <c r="F15014" s="1"/>
    </row>
    <row r="15015" spans="5:6">
      <c r="E15015" s="1"/>
      <c r="F15015" s="1"/>
    </row>
    <row r="15016" spans="5:6">
      <c r="E15016" s="1"/>
      <c r="F15016" s="1"/>
    </row>
    <row r="15017" spans="5:6">
      <c r="E15017" s="1"/>
      <c r="F15017" s="1"/>
    </row>
    <row r="15018" spans="5:6">
      <c r="E15018" s="1"/>
      <c r="F15018" s="1"/>
    </row>
    <row r="15019" spans="5:6">
      <c r="E15019" s="1"/>
      <c r="F15019" s="1"/>
    </row>
    <row r="15020" spans="5:6">
      <c r="E15020" s="1"/>
      <c r="F15020" s="1"/>
    </row>
    <row r="15021" spans="5:6">
      <c r="E15021" s="1"/>
      <c r="F15021" s="1"/>
    </row>
    <row r="15022" spans="5:6">
      <c r="E15022" s="1"/>
      <c r="F15022" s="1"/>
    </row>
    <row r="15023" spans="5:6">
      <c r="E15023" s="1"/>
      <c r="F15023" s="1"/>
    </row>
    <row r="15024" spans="5:6">
      <c r="E15024" s="1"/>
      <c r="F15024" s="1"/>
    </row>
    <row r="15025" spans="5:6">
      <c r="E15025" s="1"/>
      <c r="F15025" s="1"/>
    </row>
    <row r="15026" spans="5:6">
      <c r="E15026" s="1"/>
      <c r="F15026" s="1"/>
    </row>
    <row r="15027" spans="5:6">
      <c r="E15027" s="1"/>
      <c r="F15027" s="1"/>
    </row>
    <row r="15028" spans="5:6">
      <c r="E15028" s="1"/>
      <c r="F15028" s="1"/>
    </row>
    <row r="15029" spans="5:6">
      <c r="E15029" s="1"/>
      <c r="F15029" s="1"/>
    </row>
    <row r="15030" spans="5:6">
      <c r="E15030" s="1"/>
      <c r="F15030" s="1"/>
    </row>
    <row r="15031" spans="5:6">
      <c r="E15031" s="1"/>
      <c r="F15031" s="1"/>
    </row>
    <row r="15032" spans="5:6">
      <c r="E15032" s="1"/>
      <c r="F15032" s="1"/>
    </row>
    <row r="15033" spans="5:6">
      <c r="E15033" s="1"/>
      <c r="F15033" s="1"/>
    </row>
    <row r="15034" spans="5:6">
      <c r="E15034" s="1"/>
      <c r="F15034" s="1"/>
    </row>
    <row r="15035" spans="5:6">
      <c r="E15035" s="1"/>
      <c r="F15035" s="1"/>
    </row>
    <row r="15036" spans="5:6">
      <c r="E15036" s="1"/>
      <c r="F15036" s="1"/>
    </row>
    <row r="15037" spans="5:6">
      <c r="E15037" s="1"/>
      <c r="F15037" s="1"/>
    </row>
    <row r="15038" spans="5:6">
      <c r="E15038" s="1"/>
      <c r="F15038" s="1"/>
    </row>
    <row r="15039" spans="5:6">
      <c r="E15039" s="1"/>
      <c r="F15039" s="1"/>
    </row>
    <row r="15040" spans="5:6">
      <c r="E15040" s="1"/>
      <c r="F15040" s="1"/>
    </row>
    <row r="15041" spans="5:6">
      <c r="E15041" s="1"/>
      <c r="F15041" s="1"/>
    </row>
    <row r="15042" spans="5:6">
      <c r="E15042" s="1"/>
      <c r="F15042" s="1"/>
    </row>
    <row r="15043" spans="5:6">
      <c r="E15043" s="1"/>
      <c r="F15043" s="1"/>
    </row>
    <row r="15044" spans="5:6">
      <c r="E15044" s="1"/>
      <c r="F15044" s="1"/>
    </row>
    <row r="15045" spans="5:6">
      <c r="E15045" s="1"/>
      <c r="F15045" s="1"/>
    </row>
    <row r="15046" spans="5:6">
      <c r="E15046" s="1"/>
      <c r="F15046" s="1"/>
    </row>
    <row r="15047" spans="5:6">
      <c r="E15047" s="1"/>
      <c r="F15047" s="1"/>
    </row>
    <row r="15048" spans="5:6">
      <c r="E15048" s="1"/>
      <c r="F15048" s="1"/>
    </row>
    <row r="15049" spans="5:6">
      <c r="E15049" s="1"/>
      <c r="F15049" s="1"/>
    </row>
    <row r="15050" spans="5:6">
      <c r="E15050" s="1"/>
      <c r="F15050" s="1"/>
    </row>
    <row r="15051" spans="5:6">
      <c r="E15051" s="1"/>
      <c r="F15051" s="1"/>
    </row>
    <row r="15052" spans="5:6">
      <c r="E15052" s="1"/>
      <c r="F15052" s="1"/>
    </row>
    <row r="15053" spans="5:6">
      <c r="E15053" s="1"/>
      <c r="F15053" s="1"/>
    </row>
    <row r="15054" spans="5:6">
      <c r="E15054" s="1"/>
      <c r="F15054" s="1"/>
    </row>
    <row r="15055" spans="5:6">
      <c r="E15055" s="1"/>
      <c r="F15055" s="1"/>
    </row>
    <row r="15056" spans="5:6">
      <c r="E15056" s="1"/>
      <c r="F15056" s="1"/>
    </row>
    <row r="15057" spans="5:6">
      <c r="E15057" s="1"/>
      <c r="F15057" s="1"/>
    </row>
    <row r="15058" spans="5:6">
      <c r="E15058" s="1"/>
      <c r="F15058" s="1"/>
    </row>
    <row r="15059" spans="5:6">
      <c r="E15059" s="1"/>
      <c r="F15059" s="1"/>
    </row>
    <row r="15060" spans="5:6">
      <c r="E15060" s="1"/>
      <c r="F15060" s="1"/>
    </row>
    <row r="15061" spans="5:6">
      <c r="E15061" s="1"/>
      <c r="F15061" s="1"/>
    </row>
    <row r="15062" spans="5:6">
      <c r="E15062" s="1"/>
      <c r="F15062" s="1"/>
    </row>
    <row r="15063" spans="5:6">
      <c r="E15063" s="1"/>
      <c r="F15063" s="1"/>
    </row>
    <row r="15064" spans="5:6">
      <c r="E15064" s="1"/>
      <c r="F15064" s="1"/>
    </row>
    <row r="15065" spans="5:6">
      <c r="E15065" s="1"/>
      <c r="F15065" s="1"/>
    </row>
    <row r="15066" spans="5:6">
      <c r="E15066" s="1"/>
      <c r="F15066" s="1"/>
    </row>
    <row r="15067" spans="5:6">
      <c r="E15067" s="1"/>
      <c r="F15067" s="1"/>
    </row>
    <row r="15068" spans="5:6">
      <c r="E15068" s="1"/>
      <c r="F15068" s="1"/>
    </row>
    <row r="15069" spans="5:6">
      <c r="E15069" s="1"/>
      <c r="F15069" s="1"/>
    </row>
    <row r="15070" spans="5:6">
      <c r="E15070" s="1"/>
      <c r="F15070" s="1"/>
    </row>
    <row r="15071" spans="5:6">
      <c r="E15071" s="1"/>
      <c r="F15071" s="1"/>
    </row>
    <row r="15072" spans="5:6">
      <c r="E15072" s="1"/>
      <c r="F15072" s="1"/>
    </row>
    <row r="15073" spans="5:6">
      <c r="E15073" s="1"/>
      <c r="F15073" s="1"/>
    </row>
    <row r="15074" spans="5:6">
      <c r="E15074" s="1"/>
      <c r="F15074" s="1"/>
    </row>
    <row r="15075" spans="5:6">
      <c r="E15075" s="1"/>
      <c r="F15075" s="1"/>
    </row>
    <row r="15076" spans="5:6">
      <c r="E15076" s="1"/>
      <c r="F15076" s="1"/>
    </row>
    <row r="15077" spans="5:6">
      <c r="E15077" s="1"/>
      <c r="F15077" s="1"/>
    </row>
    <row r="15078" spans="5:6">
      <c r="E15078" s="1"/>
      <c r="F15078" s="1"/>
    </row>
    <row r="15079" spans="5:6">
      <c r="E15079" s="1"/>
      <c r="F15079" s="1"/>
    </row>
    <row r="15080" spans="5:6">
      <c r="E15080" s="1"/>
      <c r="F15080" s="1"/>
    </row>
    <row r="15081" spans="5:6">
      <c r="E15081" s="1"/>
      <c r="F15081" s="1"/>
    </row>
    <row r="15082" spans="5:6">
      <c r="E15082" s="1"/>
      <c r="F15082" s="1"/>
    </row>
    <row r="15083" spans="5:6">
      <c r="E15083" s="1"/>
      <c r="F15083" s="1"/>
    </row>
    <row r="15084" spans="5:6">
      <c r="E15084" s="1"/>
      <c r="F15084" s="1"/>
    </row>
    <row r="15085" spans="5:6">
      <c r="E15085" s="1"/>
      <c r="F15085" s="1"/>
    </row>
    <row r="15086" spans="5:6">
      <c r="E15086" s="1"/>
      <c r="F15086" s="1"/>
    </row>
    <row r="15087" spans="5:6">
      <c r="E15087" s="1"/>
      <c r="F15087" s="1"/>
    </row>
    <row r="15088" spans="5:6">
      <c r="E15088" s="1"/>
      <c r="F15088" s="1"/>
    </row>
    <row r="15089" spans="5:6">
      <c r="E15089" s="1"/>
      <c r="F15089" s="1"/>
    </row>
    <row r="15090" spans="5:6">
      <c r="E15090" s="1"/>
      <c r="F15090" s="1"/>
    </row>
    <row r="15091" spans="5:6">
      <c r="E15091" s="1"/>
      <c r="F15091" s="1"/>
    </row>
    <row r="15092" spans="5:6">
      <c r="E15092" s="1"/>
      <c r="F15092" s="1"/>
    </row>
    <row r="15093" spans="5:6">
      <c r="E15093" s="1"/>
      <c r="F15093" s="1"/>
    </row>
    <row r="15094" spans="5:6">
      <c r="E15094" s="1"/>
      <c r="F15094" s="1"/>
    </row>
    <row r="15095" spans="5:6">
      <c r="E15095" s="1"/>
      <c r="F15095" s="1"/>
    </row>
    <row r="15096" spans="5:6">
      <c r="E15096" s="1"/>
      <c r="F15096" s="1"/>
    </row>
    <row r="15097" spans="5:6">
      <c r="E15097" s="1"/>
      <c r="F15097" s="1"/>
    </row>
    <row r="15098" spans="5:6">
      <c r="E15098" s="1"/>
      <c r="F15098" s="1"/>
    </row>
    <row r="15099" spans="5:6">
      <c r="E15099" s="1"/>
      <c r="F15099" s="1"/>
    </row>
    <row r="15100" spans="5:6">
      <c r="E15100" s="1"/>
      <c r="F15100" s="1"/>
    </row>
    <row r="15101" spans="5:6">
      <c r="E15101" s="1"/>
      <c r="F15101" s="1"/>
    </row>
    <row r="15102" spans="5:6">
      <c r="E15102" s="1"/>
      <c r="F15102" s="1"/>
    </row>
    <row r="15103" spans="5:6">
      <c r="E15103" s="1"/>
      <c r="F15103" s="1"/>
    </row>
    <row r="15104" spans="5:6">
      <c r="E15104" s="1"/>
      <c r="F15104" s="1"/>
    </row>
    <row r="15105" spans="5:6">
      <c r="E15105" s="1"/>
      <c r="F15105" s="1"/>
    </row>
    <row r="15106" spans="5:6">
      <c r="E15106" s="1"/>
      <c r="F15106" s="1"/>
    </row>
    <row r="15107" spans="5:6">
      <c r="E15107" s="1"/>
      <c r="F15107" s="1"/>
    </row>
    <row r="15108" spans="5:6">
      <c r="E15108" s="1"/>
      <c r="F15108" s="1"/>
    </row>
    <row r="15109" spans="5:6">
      <c r="E15109" s="1"/>
      <c r="F15109" s="1"/>
    </row>
    <row r="15110" spans="5:6">
      <c r="E15110" s="1"/>
      <c r="F15110" s="1"/>
    </row>
    <row r="15111" spans="5:6">
      <c r="E15111" s="1"/>
      <c r="F15111" s="1"/>
    </row>
    <row r="15112" spans="5:6">
      <c r="E15112" s="1"/>
      <c r="F15112" s="1"/>
    </row>
    <row r="15113" spans="5:6">
      <c r="E15113" s="1"/>
      <c r="F15113" s="1"/>
    </row>
    <row r="15114" spans="5:6">
      <c r="E15114" s="1"/>
      <c r="F15114" s="1"/>
    </row>
    <row r="15115" spans="5:6">
      <c r="E15115" s="1"/>
      <c r="F15115" s="1"/>
    </row>
    <row r="15116" spans="5:6">
      <c r="E15116" s="1"/>
      <c r="F15116" s="1"/>
    </row>
    <row r="15117" spans="5:6">
      <c r="E15117" s="1"/>
      <c r="F15117" s="1"/>
    </row>
    <row r="15118" spans="5:6">
      <c r="E15118" s="1"/>
      <c r="F15118" s="1"/>
    </row>
    <row r="15119" spans="5:6">
      <c r="E15119" s="1"/>
      <c r="F15119" s="1"/>
    </row>
    <row r="15120" spans="5:6">
      <c r="E15120" s="1"/>
      <c r="F15120" s="1"/>
    </row>
    <row r="15121" spans="5:6">
      <c r="E15121" s="1"/>
      <c r="F15121" s="1"/>
    </row>
    <row r="15122" spans="5:6">
      <c r="E15122" s="1"/>
      <c r="F15122" s="1"/>
    </row>
    <row r="15123" spans="5:6">
      <c r="E15123" s="1"/>
      <c r="F15123" s="1"/>
    </row>
    <row r="15124" spans="5:6">
      <c r="E15124" s="1"/>
      <c r="F15124" s="1"/>
    </row>
    <row r="15125" spans="5:6">
      <c r="E15125" s="1"/>
      <c r="F15125" s="1"/>
    </row>
    <row r="15126" spans="5:6">
      <c r="E15126" s="1"/>
      <c r="F15126" s="1"/>
    </row>
    <row r="15127" spans="5:6">
      <c r="E15127" s="1"/>
      <c r="F15127" s="1"/>
    </row>
    <row r="15128" spans="5:6">
      <c r="E15128" s="1"/>
      <c r="F15128" s="1"/>
    </row>
    <row r="15129" spans="5:6">
      <c r="E15129" s="1"/>
      <c r="F15129" s="1"/>
    </row>
    <row r="15130" spans="5:6">
      <c r="E15130" s="1"/>
      <c r="F15130" s="1"/>
    </row>
    <row r="15131" spans="5:6">
      <c r="E15131" s="1"/>
      <c r="F15131" s="1"/>
    </row>
    <row r="15132" spans="5:6">
      <c r="E15132" s="1"/>
      <c r="F15132" s="1"/>
    </row>
    <row r="15133" spans="5:6">
      <c r="E15133" s="1"/>
      <c r="F15133" s="1"/>
    </row>
    <row r="15134" spans="5:6">
      <c r="E15134" s="1"/>
      <c r="F15134" s="1"/>
    </row>
    <row r="15135" spans="5:6">
      <c r="E15135" s="1"/>
      <c r="F15135" s="1"/>
    </row>
    <row r="15136" spans="5:6">
      <c r="E15136" s="1"/>
      <c r="F15136" s="1"/>
    </row>
    <row r="15137" spans="5:6">
      <c r="E15137" s="1"/>
      <c r="F15137" s="1"/>
    </row>
    <row r="15138" spans="5:6">
      <c r="E15138" s="1"/>
      <c r="F15138" s="1"/>
    </row>
    <row r="15139" spans="5:6">
      <c r="E15139" s="1"/>
      <c r="F15139" s="1"/>
    </row>
    <row r="15140" spans="5:6">
      <c r="E15140" s="1"/>
      <c r="F15140" s="1"/>
    </row>
    <row r="15141" spans="5:6">
      <c r="E15141" s="1"/>
      <c r="F15141" s="1"/>
    </row>
    <row r="15142" spans="5:6">
      <c r="E15142" s="1"/>
      <c r="F15142" s="1"/>
    </row>
    <row r="15143" spans="5:6">
      <c r="E15143" s="1"/>
      <c r="F15143" s="1"/>
    </row>
    <row r="15144" spans="5:6">
      <c r="E15144" s="1"/>
      <c r="F15144" s="1"/>
    </row>
    <row r="15145" spans="5:6">
      <c r="E15145" s="1"/>
      <c r="F15145" s="1"/>
    </row>
    <row r="15146" spans="5:6">
      <c r="E15146" s="1"/>
      <c r="F15146" s="1"/>
    </row>
    <row r="15147" spans="5:6">
      <c r="E15147" s="1"/>
      <c r="F15147" s="1"/>
    </row>
    <row r="15148" spans="5:6">
      <c r="E15148" s="1"/>
      <c r="F15148" s="1"/>
    </row>
    <row r="15149" spans="5:6">
      <c r="E15149" s="1"/>
      <c r="F15149" s="1"/>
    </row>
    <row r="15150" spans="5:6">
      <c r="E15150" s="1"/>
      <c r="F15150" s="1"/>
    </row>
    <row r="15151" spans="5:6">
      <c r="E15151" s="1"/>
      <c r="F15151" s="1"/>
    </row>
    <row r="15152" spans="5:6">
      <c r="E15152" s="1"/>
      <c r="F15152" s="1"/>
    </row>
    <row r="15153" spans="5:6">
      <c r="E15153" s="1"/>
      <c r="F15153" s="1"/>
    </row>
    <row r="15154" spans="5:6">
      <c r="E15154" s="1"/>
      <c r="F15154" s="1"/>
    </row>
    <row r="15155" spans="5:6">
      <c r="E15155" s="1"/>
      <c r="F15155" s="1"/>
    </row>
    <row r="15156" spans="5:6">
      <c r="E15156" s="1"/>
      <c r="F15156" s="1"/>
    </row>
    <row r="15157" spans="5:6">
      <c r="E15157" s="1"/>
      <c r="F15157" s="1"/>
    </row>
    <row r="15158" spans="5:6">
      <c r="E15158" s="1"/>
      <c r="F15158" s="1"/>
    </row>
    <row r="15159" spans="5:6">
      <c r="E15159" s="1"/>
      <c r="F15159" s="1"/>
    </row>
    <row r="15160" spans="5:6">
      <c r="E15160" s="1"/>
      <c r="F15160" s="1"/>
    </row>
    <row r="15161" spans="5:6">
      <c r="E15161" s="1"/>
      <c r="F15161" s="1"/>
    </row>
    <row r="15162" spans="5:6">
      <c r="E15162" s="1"/>
      <c r="F15162" s="1"/>
    </row>
    <row r="15163" spans="5:6">
      <c r="E15163" s="1"/>
      <c r="F15163" s="1"/>
    </row>
    <row r="15164" spans="5:6">
      <c r="E15164" s="1"/>
      <c r="F15164" s="1"/>
    </row>
    <row r="15165" spans="5:6">
      <c r="E15165" s="1"/>
      <c r="F15165" s="1"/>
    </row>
    <row r="15166" spans="5:6">
      <c r="E15166" s="1"/>
      <c r="F15166" s="1"/>
    </row>
    <row r="15167" spans="5:6">
      <c r="E15167" s="1"/>
      <c r="F15167" s="1"/>
    </row>
    <row r="15168" spans="5:6">
      <c r="E15168" s="1"/>
      <c r="F15168" s="1"/>
    </row>
    <row r="15169" spans="5:6">
      <c r="E15169" s="1"/>
      <c r="F15169" s="1"/>
    </row>
    <row r="15170" spans="5:6">
      <c r="E15170" s="1"/>
      <c r="F15170" s="1"/>
    </row>
    <row r="15171" spans="5:6">
      <c r="E15171" s="1"/>
      <c r="F15171" s="1"/>
    </row>
    <row r="15172" spans="5:6">
      <c r="E15172" s="1"/>
      <c r="F15172" s="1"/>
    </row>
    <row r="15173" spans="5:6">
      <c r="E15173" s="1"/>
      <c r="F15173" s="1"/>
    </row>
    <row r="15174" spans="5:6">
      <c r="E15174" s="1"/>
      <c r="F15174" s="1"/>
    </row>
    <row r="15175" spans="5:6">
      <c r="E15175" s="1"/>
      <c r="F15175" s="1"/>
    </row>
    <row r="15176" spans="5:6">
      <c r="E15176" s="1"/>
      <c r="F15176" s="1"/>
    </row>
    <row r="15177" spans="5:6">
      <c r="E15177" s="1"/>
      <c r="F15177" s="1"/>
    </row>
    <row r="15178" spans="5:6">
      <c r="E15178" s="1"/>
      <c r="F15178" s="1"/>
    </row>
    <row r="15179" spans="5:6">
      <c r="E15179" s="1"/>
      <c r="F15179" s="1"/>
    </row>
    <row r="15180" spans="5:6">
      <c r="E15180" s="1"/>
      <c r="F15180" s="1"/>
    </row>
    <row r="15181" spans="5:6">
      <c r="E15181" s="1"/>
      <c r="F15181" s="1"/>
    </row>
    <row r="15182" spans="5:6">
      <c r="E15182" s="1"/>
      <c r="F15182" s="1"/>
    </row>
    <row r="15183" spans="5:6">
      <c r="E15183" s="1"/>
      <c r="F15183" s="1"/>
    </row>
    <row r="15184" spans="5:6">
      <c r="E15184" s="1"/>
      <c r="F15184" s="1"/>
    </row>
    <row r="15185" spans="5:6">
      <c r="E15185" s="1"/>
      <c r="F15185" s="1"/>
    </row>
    <row r="15186" spans="5:6">
      <c r="E15186" s="1"/>
      <c r="F15186" s="1"/>
    </row>
    <row r="15187" spans="5:6">
      <c r="E15187" s="1"/>
      <c r="F15187" s="1"/>
    </row>
    <row r="15188" spans="5:6">
      <c r="E15188" s="1"/>
      <c r="F15188" s="1"/>
    </row>
    <row r="15189" spans="5:6">
      <c r="E15189" s="1"/>
      <c r="F15189" s="1"/>
    </row>
    <row r="15190" spans="5:6">
      <c r="E15190" s="1"/>
      <c r="F15190" s="1"/>
    </row>
    <row r="15191" spans="5:6">
      <c r="E15191" s="1"/>
      <c r="F15191" s="1"/>
    </row>
    <row r="15192" spans="5:6">
      <c r="E15192" s="1"/>
      <c r="F15192" s="1"/>
    </row>
    <row r="15193" spans="5:6">
      <c r="E15193" s="1"/>
      <c r="F15193" s="1"/>
    </row>
    <row r="15194" spans="5:6">
      <c r="E15194" s="1"/>
      <c r="F15194" s="1"/>
    </row>
    <row r="15195" spans="5:6">
      <c r="E15195" s="1"/>
      <c r="F15195" s="1"/>
    </row>
    <row r="15196" spans="5:6">
      <c r="E15196" s="1"/>
      <c r="F15196" s="1"/>
    </row>
    <row r="15197" spans="5:6">
      <c r="E15197" s="1"/>
      <c r="F15197" s="1"/>
    </row>
    <row r="15198" spans="5:6">
      <c r="E15198" s="1"/>
      <c r="F15198" s="1"/>
    </row>
    <row r="15199" spans="5:6">
      <c r="E15199" s="1"/>
      <c r="F15199" s="1"/>
    </row>
    <row r="15200" spans="5:6">
      <c r="E15200" s="1"/>
      <c r="F15200" s="1"/>
    </row>
    <row r="15201" spans="5:6">
      <c r="E15201" s="1"/>
      <c r="F15201" s="1"/>
    </row>
    <row r="15202" spans="5:6">
      <c r="E15202" s="1"/>
      <c r="F15202" s="1"/>
    </row>
    <row r="15203" spans="5:6">
      <c r="E15203" s="1"/>
      <c r="F15203" s="1"/>
    </row>
    <row r="15204" spans="5:6">
      <c r="E15204" s="1"/>
      <c r="F15204" s="1"/>
    </row>
    <row r="15205" spans="5:6">
      <c r="E15205" s="1"/>
      <c r="F15205" s="1"/>
    </row>
    <row r="15206" spans="5:6">
      <c r="E15206" s="1"/>
      <c r="F15206" s="1"/>
    </row>
    <row r="15207" spans="5:6">
      <c r="E15207" s="1"/>
      <c r="F15207" s="1"/>
    </row>
    <row r="15208" spans="5:6">
      <c r="E15208" s="1"/>
      <c r="F15208" s="1"/>
    </row>
    <row r="15209" spans="5:6">
      <c r="E15209" s="1"/>
      <c r="F15209" s="1"/>
    </row>
    <row r="15210" spans="5:6">
      <c r="E15210" s="1"/>
      <c r="F15210" s="1"/>
    </row>
    <row r="15211" spans="5:6">
      <c r="E15211" s="1"/>
      <c r="F15211" s="1"/>
    </row>
    <row r="15212" spans="5:6">
      <c r="E15212" s="1"/>
      <c r="F15212" s="1"/>
    </row>
    <row r="15213" spans="5:6">
      <c r="E15213" s="1"/>
      <c r="F15213" s="1"/>
    </row>
    <row r="15214" spans="5:6">
      <c r="E15214" s="1"/>
      <c r="F15214" s="1"/>
    </row>
    <row r="15215" spans="5:6">
      <c r="E15215" s="1"/>
      <c r="F15215" s="1"/>
    </row>
    <row r="15216" spans="5:6">
      <c r="E15216" s="1"/>
      <c r="F15216" s="1"/>
    </row>
    <row r="15217" spans="5:6">
      <c r="E15217" s="1"/>
      <c r="F15217" s="1"/>
    </row>
    <row r="15218" spans="5:6">
      <c r="E15218" s="1"/>
      <c r="F15218" s="1"/>
    </row>
    <row r="15219" spans="5:6">
      <c r="E15219" s="1"/>
      <c r="F15219" s="1"/>
    </row>
    <row r="15220" spans="5:6">
      <c r="E15220" s="1"/>
      <c r="F15220" s="1"/>
    </row>
    <row r="15221" spans="5:6">
      <c r="E15221" s="1"/>
      <c r="F15221" s="1"/>
    </row>
    <row r="15222" spans="5:6">
      <c r="E15222" s="1"/>
      <c r="F15222" s="1"/>
    </row>
    <row r="15223" spans="5:6">
      <c r="E15223" s="1"/>
      <c r="F15223" s="1"/>
    </row>
    <row r="15224" spans="5:6">
      <c r="E15224" s="1"/>
      <c r="F15224" s="1"/>
    </row>
    <row r="15225" spans="5:6">
      <c r="E15225" s="1"/>
      <c r="F15225" s="1"/>
    </row>
    <row r="15226" spans="5:6">
      <c r="E15226" s="1"/>
      <c r="F15226" s="1"/>
    </row>
    <row r="15227" spans="5:6">
      <c r="E15227" s="1"/>
      <c r="F15227" s="1"/>
    </row>
    <row r="15228" spans="5:6">
      <c r="E15228" s="1"/>
      <c r="F15228" s="1"/>
    </row>
    <row r="15229" spans="5:6">
      <c r="E15229" s="1"/>
      <c r="F15229" s="1"/>
    </row>
    <row r="15230" spans="5:6">
      <c r="E15230" s="1"/>
      <c r="F15230" s="1"/>
    </row>
    <row r="15231" spans="5:6">
      <c r="E15231" s="1"/>
      <c r="F15231" s="1"/>
    </row>
    <row r="15232" spans="5:6">
      <c r="E15232" s="1"/>
      <c r="F15232" s="1"/>
    </row>
    <row r="15233" spans="5:6">
      <c r="E15233" s="1"/>
      <c r="F15233" s="1"/>
    </row>
    <row r="15234" spans="5:6">
      <c r="E15234" s="1"/>
      <c r="F15234" s="1"/>
    </row>
    <row r="15235" spans="5:6">
      <c r="E15235" s="1"/>
      <c r="F15235" s="1"/>
    </row>
    <row r="15236" spans="5:6">
      <c r="E15236" s="1"/>
      <c r="F15236" s="1"/>
    </row>
    <row r="15237" spans="5:6">
      <c r="E15237" s="1"/>
      <c r="F15237" s="1"/>
    </row>
    <row r="15238" spans="5:6">
      <c r="E15238" s="1"/>
      <c r="F15238" s="1"/>
    </row>
    <row r="15239" spans="5:6">
      <c r="E15239" s="1"/>
      <c r="F15239" s="1"/>
    </row>
    <row r="15240" spans="5:6">
      <c r="E15240" s="1"/>
      <c r="F15240" s="1"/>
    </row>
    <row r="15241" spans="5:6">
      <c r="E15241" s="1"/>
      <c r="F15241" s="1"/>
    </row>
    <row r="15242" spans="5:6">
      <c r="E15242" s="1"/>
      <c r="F15242" s="1"/>
    </row>
    <row r="15243" spans="5:6">
      <c r="E15243" s="1"/>
      <c r="F15243" s="1"/>
    </row>
    <row r="15244" spans="5:6">
      <c r="E15244" s="1"/>
      <c r="F15244" s="1"/>
    </row>
    <row r="15245" spans="5:6">
      <c r="E15245" s="1"/>
      <c r="F15245" s="1"/>
    </row>
    <row r="15246" spans="5:6">
      <c r="E15246" s="1"/>
      <c r="F15246" s="1"/>
    </row>
    <row r="15247" spans="5:6">
      <c r="E15247" s="1"/>
      <c r="F15247" s="1"/>
    </row>
    <row r="15248" spans="5:6">
      <c r="E15248" s="1"/>
      <c r="F15248" s="1"/>
    </row>
    <row r="15249" spans="5:6">
      <c r="E15249" s="1"/>
      <c r="F15249" s="1"/>
    </row>
    <row r="15250" spans="5:6">
      <c r="E15250" s="1"/>
      <c r="F15250" s="1"/>
    </row>
    <row r="15251" spans="5:6">
      <c r="E15251" s="1"/>
      <c r="F15251" s="1"/>
    </row>
    <row r="15252" spans="5:6">
      <c r="E15252" s="1"/>
      <c r="F15252" s="1"/>
    </row>
    <row r="15253" spans="5:6">
      <c r="E15253" s="1"/>
      <c r="F15253" s="1"/>
    </row>
    <row r="15254" spans="5:6">
      <c r="E15254" s="1"/>
      <c r="F15254" s="1"/>
    </row>
    <row r="15255" spans="5:6">
      <c r="E15255" s="1"/>
      <c r="F15255" s="1"/>
    </row>
    <row r="15256" spans="5:6">
      <c r="E15256" s="1"/>
      <c r="F15256" s="1"/>
    </row>
    <row r="15257" spans="5:6">
      <c r="E15257" s="1"/>
      <c r="F15257" s="1"/>
    </row>
    <row r="15258" spans="5:6">
      <c r="E15258" s="1"/>
      <c r="F15258" s="1"/>
    </row>
    <row r="15259" spans="5:6">
      <c r="E15259" s="1"/>
      <c r="F15259" s="1"/>
    </row>
    <row r="15260" spans="5:6">
      <c r="E15260" s="1"/>
      <c r="F15260" s="1"/>
    </row>
    <row r="15261" spans="5:6">
      <c r="E15261" s="1"/>
      <c r="F15261" s="1"/>
    </row>
    <row r="15262" spans="5:6">
      <c r="E15262" s="1"/>
      <c r="F15262" s="1"/>
    </row>
    <row r="15263" spans="5:6">
      <c r="E15263" s="1"/>
      <c r="F15263" s="1"/>
    </row>
    <row r="15264" spans="5:6">
      <c r="E15264" s="1"/>
      <c r="F15264" s="1"/>
    </row>
    <row r="15265" spans="5:6">
      <c r="E15265" s="1"/>
      <c r="F15265" s="1"/>
    </row>
    <row r="15266" spans="5:6">
      <c r="E15266" s="1"/>
      <c r="F15266" s="1"/>
    </row>
    <row r="15267" spans="5:6">
      <c r="E15267" s="1"/>
      <c r="F15267" s="1"/>
    </row>
    <row r="15268" spans="5:6">
      <c r="E15268" s="1"/>
      <c r="F15268" s="1"/>
    </row>
    <row r="15269" spans="5:6">
      <c r="E15269" s="1"/>
      <c r="F15269" s="1"/>
    </row>
    <row r="15270" spans="5:6">
      <c r="E15270" s="1"/>
      <c r="F15270" s="1"/>
    </row>
    <row r="15271" spans="5:6">
      <c r="E15271" s="1"/>
      <c r="F15271" s="1"/>
    </row>
    <row r="15272" spans="5:6">
      <c r="E15272" s="1"/>
      <c r="F15272" s="1"/>
    </row>
    <row r="15273" spans="5:6">
      <c r="E15273" s="1"/>
      <c r="F15273" s="1"/>
    </row>
    <row r="15274" spans="5:6">
      <c r="E15274" s="1"/>
      <c r="F15274" s="1"/>
    </row>
    <row r="15275" spans="5:6">
      <c r="E15275" s="1"/>
      <c r="F15275" s="1"/>
    </row>
    <row r="15276" spans="5:6">
      <c r="E15276" s="1"/>
      <c r="F15276" s="1"/>
    </row>
    <row r="15277" spans="5:6">
      <c r="E15277" s="1"/>
      <c r="F15277" s="1"/>
    </row>
    <row r="15278" spans="5:6">
      <c r="E15278" s="1"/>
      <c r="F15278" s="1"/>
    </row>
    <row r="15279" spans="5:6">
      <c r="E15279" s="1"/>
      <c r="F15279" s="1"/>
    </row>
    <row r="15280" spans="5:6">
      <c r="E15280" s="1"/>
      <c r="F15280" s="1"/>
    </row>
    <row r="15281" spans="5:6">
      <c r="E15281" s="1"/>
      <c r="F15281" s="1"/>
    </row>
    <row r="15282" spans="5:6">
      <c r="E15282" s="1"/>
      <c r="F15282" s="1"/>
    </row>
    <row r="15283" spans="5:6">
      <c r="E15283" s="1"/>
      <c r="F15283" s="1"/>
    </row>
    <row r="15284" spans="5:6">
      <c r="E15284" s="1"/>
      <c r="F15284" s="1"/>
    </row>
    <row r="15285" spans="5:6">
      <c r="E15285" s="1"/>
      <c r="F15285" s="1"/>
    </row>
    <row r="15286" spans="5:6">
      <c r="E15286" s="1"/>
      <c r="F15286" s="1"/>
    </row>
    <row r="15287" spans="5:6">
      <c r="E15287" s="1"/>
      <c r="F15287" s="1"/>
    </row>
    <row r="15288" spans="5:6">
      <c r="E15288" s="1"/>
      <c r="F15288" s="1"/>
    </row>
    <row r="15289" spans="5:6">
      <c r="E15289" s="1"/>
      <c r="F15289" s="1"/>
    </row>
    <row r="15290" spans="5:6">
      <c r="E15290" s="1"/>
      <c r="F15290" s="1"/>
    </row>
    <row r="15291" spans="5:6">
      <c r="E15291" s="1"/>
      <c r="F15291" s="1"/>
    </row>
    <row r="15292" spans="5:6">
      <c r="E15292" s="1"/>
      <c r="F15292" s="1"/>
    </row>
    <row r="15293" spans="5:6">
      <c r="E15293" s="1"/>
      <c r="F15293" s="1"/>
    </row>
    <row r="15294" spans="5:6">
      <c r="E15294" s="1"/>
      <c r="F15294" s="1"/>
    </row>
    <row r="15295" spans="5:6">
      <c r="E15295" s="1"/>
      <c r="F15295" s="1"/>
    </row>
    <row r="15296" spans="5:6">
      <c r="E15296" s="1"/>
      <c r="F15296" s="1"/>
    </row>
    <row r="15297" spans="5:6">
      <c r="E15297" s="1"/>
      <c r="F15297" s="1"/>
    </row>
    <row r="15298" spans="5:6">
      <c r="E15298" s="1"/>
      <c r="F15298" s="1"/>
    </row>
    <row r="15299" spans="5:6">
      <c r="E15299" s="1"/>
      <c r="F15299" s="1"/>
    </row>
    <row r="15300" spans="5:6">
      <c r="E15300" s="1"/>
      <c r="F15300" s="1"/>
    </row>
    <row r="15301" spans="5:6">
      <c r="E15301" s="1"/>
      <c r="F15301" s="1"/>
    </row>
    <row r="15302" spans="5:6">
      <c r="E15302" s="1"/>
      <c r="F15302" s="1"/>
    </row>
    <row r="15303" spans="5:6">
      <c r="E15303" s="1"/>
      <c r="F15303" s="1"/>
    </row>
    <row r="15304" spans="5:6">
      <c r="E15304" s="1"/>
      <c r="F15304" s="1"/>
    </row>
    <row r="15305" spans="5:6">
      <c r="E15305" s="1"/>
      <c r="F15305" s="1"/>
    </row>
    <row r="15306" spans="5:6">
      <c r="E15306" s="1"/>
      <c r="F15306" s="1"/>
    </row>
    <row r="15307" spans="5:6">
      <c r="E15307" s="1"/>
      <c r="F15307" s="1"/>
    </row>
    <row r="15308" spans="5:6">
      <c r="E15308" s="1"/>
      <c r="F15308" s="1"/>
    </row>
    <row r="15309" spans="5:6">
      <c r="E15309" s="1"/>
      <c r="F15309" s="1"/>
    </row>
    <row r="15310" spans="5:6">
      <c r="E15310" s="1"/>
      <c r="F15310" s="1"/>
    </row>
    <row r="15311" spans="5:6">
      <c r="E15311" s="1"/>
      <c r="F15311" s="1"/>
    </row>
    <row r="15312" spans="5:6">
      <c r="E15312" s="1"/>
      <c r="F15312" s="1"/>
    </row>
    <row r="15313" spans="5:6">
      <c r="E15313" s="1"/>
      <c r="F15313" s="1"/>
    </row>
    <row r="15314" spans="5:6">
      <c r="E15314" s="1"/>
      <c r="F15314" s="1"/>
    </row>
    <row r="15315" spans="5:6">
      <c r="E15315" s="1"/>
      <c r="F15315" s="1"/>
    </row>
    <row r="15316" spans="5:6">
      <c r="E15316" s="1"/>
      <c r="F15316" s="1"/>
    </row>
    <row r="15317" spans="5:6">
      <c r="E15317" s="1"/>
      <c r="F15317" s="1"/>
    </row>
    <row r="15318" spans="5:6">
      <c r="E15318" s="1"/>
      <c r="F15318" s="1"/>
    </row>
    <row r="15319" spans="5:6">
      <c r="E15319" s="1"/>
      <c r="F15319" s="1"/>
    </row>
    <row r="15320" spans="5:6">
      <c r="E15320" s="1"/>
      <c r="F15320" s="1"/>
    </row>
    <row r="15321" spans="5:6">
      <c r="E15321" s="1"/>
      <c r="F15321" s="1"/>
    </row>
    <row r="15322" spans="5:6">
      <c r="E15322" s="1"/>
      <c r="F15322" s="1"/>
    </row>
    <row r="15323" spans="5:6">
      <c r="E15323" s="1"/>
      <c r="F15323" s="1"/>
    </row>
    <row r="15324" spans="5:6">
      <c r="E15324" s="1"/>
      <c r="F15324" s="1"/>
    </row>
    <row r="15325" spans="5:6">
      <c r="E15325" s="1"/>
      <c r="F15325" s="1"/>
    </row>
    <row r="15326" spans="5:6">
      <c r="E15326" s="1"/>
      <c r="F15326" s="1"/>
    </row>
    <row r="15327" spans="5:6">
      <c r="E15327" s="1"/>
      <c r="F15327" s="1"/>
    </row>
    <row r="15328" spans="5:6">
      <c r="E15328" s="1"/>
      <c r="F15328" s="1"/>
    </row>
    <row r="15329" spans="5:6">
      <c r="E15329" s="1"/>
      <c r="F15329" s="1"/>
    </row>
    <row r="15330" spans="5:6">
      <c r="E15330" s="1"/>
      <c r="F15330" s="1"/>
    </row>
    <row r="15331" spans="5:6">
      <c r="E15331" s="1"/>
      <c r="F15331" s="1"/>
    </row>
    <row r="15332" spans="5:6">
      <c r="E15332" s="1"/>
      <c r="F15332" s="1"/>
    </row>
    <row r="15333" spans="5:6">
      <c r="E15333" s="1"/>
      <c r="F15333" s="1"/>
    </row>
    <row r="15334" spans="5:6">
      <c r="E15334" s="1"/>
      <c r="F15334" s="1"/>
    </row>
    <row r="15335" spans="5:6">
      <c r="E15335" s="1"/>
      <c r="F15335" s="1"/>
    </row>
    <row r="15336" spans="5:6">
      <c r="E15336" s="1"/>
      <c r="F15336" s="1"/>
    </row>
    <row r="15337" spans="5:6">
      <c r="E15337" s="1"/>
      <c r="F15337" s="1"/>
    </row>
    <row r="15338" spans="5:6">
      <c r="E15338" s="1"/>
      <c r="F15338" s="1"/>
    </row>
    <row r="15339" spans="5:6">
      <c r="E15339" s="1"/>
      <c r="F15339" s="1"/>
    </row>
    <row r="15340" spans="5:6">
      <c r="E15340" s="1"/>
      <c r="F15340" s="1"/>
    </row>
    <row r="15341" spans="5:6">
      <c r="E15341" s="1"/>
      <c r="F15341" s="1"/>
    </row>
    <row r="15342" spans="5:6">
      <c r="E15342" s="1"/>
      <c r="F15342" s="1"/>
    </row>
    <row r="15343" spans="5:6">
      <c r="E15343" s="1"/>
      <c r="F15343" s="1"/>
    </row>
    <row r="15344" spans="5:6">
      <c r="E15344" s="1"/>
      <c r="F15344" s="1"/>
    </row>
    <row r="15345" spans="5:6">
      <c r="E15345" s="1"/>
      <c r="F15345" s="1"/>
    </row>
    <row r="15346" spans="5:6">
      <c r="E15346" s="1"/>
      <c r="F15346" s="1"/>
    </row>
    <row r="15347" spans="5:6">
      <c r="E15347" s="1"/>
      <c r="F15347" s="1"/>
    </row>
    <row r="15348" spans="5:6">
      <c r="E15348" s="1"/>
      <c r="F15348" s="1"/>
    </row>
    <row r="15349" spans="5:6">
      <c r="E15349" s="1"/>
      <c r="F15349" s="1"/>
    </row>
    <row r="15350" spans="5:6">
      <c r="E15350" s="1"/>
      <c r="F15350" s="1"/>
    </row>
    <row r="15351" spans="5:6">
      <c r="E15351" s="1"/>
      <c r="F15351" s="1"/>
    </row>
    <row r="15352" spans="5:6">
      <c r="E15352" s="1"/>
      <c r="F15352" s="1"/>
    </row>
    <row r="15353" spans="5:6">
      <c r="E15353" s="1"/>
      <c r="F15353" s="1"/>
    </row>
    <row r="15354" spans="5:6">
      <c r="E15354" s="1"/>
      <c r="F15354" s="1"/>
    </row>
    <row r="15355" spans="5:6">
      <c r="E15355" s="1"/>
      <c r="F15355" s="1"/>
    </row>
    <row r="15356" spans="5:6">
      <c r="E15356" s="1"/>
      <c r="F15356" s="1"/>
    </row>
    <row r="15357" spans="5:6">
      <c r="E15357" s="1"/>
      <c r="F15357" s="1"/>
    </row>
    <row r="15358" spans="5:6">
      <c r="E15358" s="1"/>
      <c r="F15358" s="1"/>
    </row>
    <row r="15359" spans="5:6">
      <c r="E15359" s="1"/>
      <c r="F15359" s="1"/>
    </row>
    <row r="15360" spans="5:6">
      <c r="E15360" s="1"/>
      <c r="F15360" s="1"/>
    </row>
    <row r="15361" spans="5:6">
      <c r="E15361" s="1"/>
      <c r="F15361" s="1"/>
    </row>
    <row r="15362" spans="5:6">
      <c r="E15362" s="1"/>
      <c r="F15362" s="1"/>
    </row>
    <row r="15363" spans="5:6">
      <c r="E15363" s="1"/>
      <c r="F15363" s="1"/>
    </row>
    <row r="15364" spans="5:6">
      <c r="E15364" s="1"/>
      <c r="F15364" s="1"/>
    </row>
    <row r="15365" spans="5:6">
      <c r="E15365" s="1"/>
      <c r="F15365" s="1"/>
    </row>
    <row r="15366" spans="5:6">
      <c r="E15366" s="1"/>
      <c r="F15366" s="1"/>
    </row>
    <row r="15367" spans="5:6">
      <c r="E15367" s="1"/>
      <c r="F15367" s="1"/>
    </row>
    <row r="15368" spans="5:6">
      <c r="E15368" s="1"/>
      <c r="F15368" s="1"/>
    </row>
    <row r="15369" spans="5:6">
      <c r="E15369" s="1"/>
      <c r="F15369" s="1"/>
    </row>
    <row r="15370" spans="5:6">
      <c r="E15370" s="1"/>
      <c r="F15370" s="1"/>
    </row>
    <row r="15371" spans="5:6">
      <c r="E15371" s="1"/>
      <c r="F15371" s="1"/>
    </row>
    <row r="15372" spans="5:6">
      <c r="E15372" s="1"/>
      <c r="F15372" s="1"/>
    </row>
    <row r="15373" spans="5:6">
      <c r="E15373" s="1"/>
      <c r="F15373" s="1"/>
    </row>
    <row r="15374" spans="5:6">
      <c r="E15374" s="1"/>
      <c r="F15374" s="1"/>
    </row>
    <row r="15375" spans="5:6">
      <c r="E15375" s="1"/>
      <c r="F15375" s="1"/>
    </row>
    <row r="15376" spans="5:6">
      <c r="E15376" s="1"/>
      <c r="F15376" s="1"/>
    </row>
    <row r="15377" spans="5:6">
      <c r="E15377" s="1"/>
      <c r="F15377" s="1"/>
    </row>
    <row r="15378" spans="5:6">
      <c r="E15378" s="1"/>
      <c r="F15378" s="1"/>
    </row>
    <row r="15379" spans="5:6">
      <c r="E15379" s="1"/>
      <c r="F15379" s="1"/>
    </row>
    <row r="15380" spans="5:6">
      <c r="E15380" s="1"/>
      <c r="F15380" s="1"/>
    </row>
    <row r="15381" spans="5:6">
      <c r="E15381" s="1"/>
      <c r="F15381" s="1"/>
    </row>
    <row r="15382" spans="5:6">
      <c r="E15382" s="1"/>
      <c r="F15382" s="1"/>
    </row>
    <row r="15383" spans="5:6">
      <c r="E15383" s="1"/>
      <c r="F15383" s="1"/>
    </row>
    <row r="15384" spans="5:6">
      <c r="E15384" s="1"/>
      <c r="F15384" s="1"/>
    </row>
    <row r="15385" spans="5:6">
      <c r="E15385" s="1"/>
      <c r="F15385" s="1"/>
    </row>
    <row r="15386" spans="5:6">
      <c r="E15386" s="1"/>
      <c r="F15386" s="1"/>
    </row>
    <row r="15387" spans="5:6">
      <c r="E15387" s="1"/>
      <c r="F15387" s="1"/>
    </row>
    <row r="15388" spans="5:6">
      <c r="E15388" s="1"/>
      <c r="F15388" s="1"/>
    </row>
    <row r="15389" spans="5:6">
      <c r="E15389" s="1"/>
      <c r="F15389" s="1"/>
    </row>
    <row r="15390" spans="5:6">
      <c r="E15390" s="1"/>
      <c r="F15390" s="1"/>
    </row>
    <row r="15391" spans="5:6">
      <c r="E15391" s="1"/>
      <c r="F15391" s="1"/>
    </row>
    <row r="15392" spans="5:6">
      <c r="E15392" s="1"/>
      <c r="F15392" s="1"/>
    </row>
    <row r="15393" spans="5:6">
      <c r="E15393" s="1"/>
      <c r="F15393" s="1"/>
    </row>
    <row r="15394" spans="5:6">
      <c r="E15394" s="1"/>
      <c r="F15394" s="1"/>
    </row>
    <row r="15395" spans="5:6">
      <c r="E15395" s="1"/>
      <c r="F15395" s="1"/>
    </row>
    <row r="15396" spans="5:6">
      <c r="E15396" s="1"/>
      <c r="F15396" s="1"/>
    </row>
    <row r="15397" spans="5:6">
      <c r="E15397" s="1"/>
      <c r="F15397" s="1"/>
    </row>
    <row r="15398" spans="5:6">
      <c r="E15398" s="1"/>
      <c r="F15398" s="1"/>
    </row>
    <row r="15399" spans="5:6">
      <c r="E15399" s="1"/>
      <c r="F15399" s="1"/>
    </row>
    <row r="15400" spans="5:6">
      <c r="E15400" s="1"/>
      <c r="F15400" s="1"/>
    </row>
    <row r="15401" spans="5:6">
      <c r="E15401" s="1"/>
      <c r="F15401" s="1"/>
    </row>
    <row r="15402" spans="5:6">
      <c r="E15402" s="1"/>
      <c r="F15402" s="1"/>
    </row>
    <row r="15403" spans="5:6">
      <c r="E15403" s="1"/>
      <c r="F15403" s="1"/>
    </row>
    <row r="15404" spans="5:6">
      <c r="E15404" s="1"/>
      <c r="F15404" s="1"/>
    </row>
    <row r="15405" spans="5:6">
      <c r="E15405" s="1"/>
      <c r="F15405" s="1"/>
    </row>
    <row r="15406" spans="5:6">
      <c r="E15406" s="1"/>
      <c r="F15406" s="1"/>
    </row>
    <row r="15407" spans="5:6">
      <c r="E15407" s="1"/>
      <c r="F15407" s="1"/>
    </row>
    <row r="15408" spans="5:6">
      <c r="E15408" s="1"/>
      <c r="F15408" s="1"/>
    </row>
    <row r="15409" spans="5:6">
      <c r="E15409" s="1"/>
      <c r="F15409" s="1"/>
    </row>
    <row r="15410" spans="5:6">
      <c r="E15410" s="1"/>
      <c r="F15410" s="1"/>
    </row>
    <row r="15411" spans="5:6">
      <c r="E15411" s="1"/>
      <c r="F15411" s="1"/>
    </row>
    <row r="15412" spans="5:6">
      <c r="E15412" s="1"/>
      <c r="F15412" s="1"/>
    </row>
    <row r="15413" spans="5:6">
      <c r="E15413" s="1"/>
      <c r="F15413" s="1"/>
    </row>
    <row r="15414" spans="5:6">
      <c r="E15414" s="1"/>
      <c r="F15414" s="1"/>
    </row>
    <row r="15415" spans="5:6">
      <c r="E15415" s="1"/>
      <c r="F15415" s="1"/>
    </row>
    <row r="15416" spans="5:6">
      <c r="E15416" s="1"/>
      <c r="F15416" s="1"/>
    </row>
    <row r="15417" spans="5:6">
      <c r="E15417" s="1"/>
      <c r="F15417" s="1"/>
    </row>
    <row r="15418" spans="5:6">
      <c r="E15418" s="1"/>
      <c r="F15418" s="1"/>
    </row>
    <row r="15419" spans="5:6">
      <c r="E15419" s="1"/>
      <c r="F15419" s="1"/>
    </row>
    <row r="15420" spans="5:6">
      <c r="E15420" s="1"/>
      <c r="F15420" s="1"/>
    </row>
    <row r="15421" spans="5:6">
      <c r="E15421" s="1"/>
      <c r="F15421" s="1"/>
    </row>
    <row r="15422" spans="5:6">
      <c r="E15422" s="1"/>
      <c r="F15422" s="1"/>
    </row>
    <row r="15423" spans="5:6">
      <c r="E15423" s="1"/>
      <c r="F15423" s="1"/>
    </row>
    <row r="15424" spans="5:6">
      <c r="E15424" s="1"/>
      <c r="F15424" s="1"/>
    </row>
    <row r="15425" spans="5:6">
      <c r="E15425" s="1"/>
      <c r="F15425" s="1"/>
    </row>
    <row r="15426" spans="5:6">
      <c r="E15426" s="1"/>
      <c r="F15426" s="1"/>
    </row>
    <row r="15427" spans="5:6">
      <c r="E15427" s="1"/>
      <c r="F15427" s="1"/>
    </row>
    <row r="15428" spans="5:6">
      <c r="E15428" s="1"/>
      <c r="F15428" s="1"/>
    </row>
    <row r="15429" spans="5:6">
      <c r="E15429" s="1"/>
      <c r="F15429" s="1"/>
    </row>
    <row r="15430" spans="5:6">
      <c r="E15430" s="1"/>
      <c r="F15430" s="1"/>
    </row>
    <row r="15431" spans="5:6">
      <c r="E15431" s="1"/>
      <c r="F15431" s="1"/>
    </row>
    <row r="15432" spans="5:6">
      <c r="E15432" s="1"/>
      <c r="F15432" s="1"/>
    </row>
    <row r="15433" spans="5:6">
      <c r="E15433" s="1"/>
      <c r="F15433" s="1"/>
    </row>
    <row r="15434" spans="5:6">
      <c r="E15434" s="1"/>
      <c r="F15434" s="1"/>
    </row>
    <row r="15435" spans="5:6">
      <c r="E15435" s="1"/>
      <c r="F15435" s="1"/>
    </row>
    <row r="15436" spans="5:6">
      <c r="E15436" s="1"/>
      <c r="F15436" s="1"/>
    </row>
    <row r="15437" spans="5:6">
      <c r="E15437" s="1"/>
      <c r="F15437" s="1"/>
    </row>
    <row r="15438" spans="5:6">
      <c r="E15438" s="1"/>
      <c r="F15438" s="1"/>
    </row>
    <row r="15439" spans="5:6">
      <c r="E15439" s="1"/>
      <c r="F15439" s="1"/>
    </row>
    <row r="15440" spans="5:6">
      <c r="E15440" s="1"/>
      <c r="F15440" s="1"/>
    </row>
    <row r="15441" spans="5:6">
      <c r="E15441" s="1"/>
      <c r="F15441" s="1"/>
    </row>
    <row r="15442" spans="5:6">
      <c r="E15442" s="1"/>
      <c r="F15442" s="1"/>
    </row>
    <row r="15443" spans="5:6">
      <c r="E15443" s="1"/>
      <c r="F15443" s="1"/>
    </row>
    <row r="15444" spans="5:6">
      <c r="E15444" s="1"/>
      <c r="F15444" s="1"/>
    </row>
    <row r="15445" spans="5:6">
      <c r="E15445" s="1"/>
      <c r="F15445" s="1"/>
    </row>
    <row r="15446" spans="5:6">
      <c r="E15446" s="1"/>
      <c r="F15446" s="1"/>
    </row>
    <row r="15447" spans="5:6">
      <c r="E15447" s="1"/>
      <c r="F15447" s="1"/>
    </row>
    <row r="15448" spans="5:6">
      <c r="E15448" s="1"/>
      <c r="F15448" s="1"/>
    </row>
    <row r="15449" spans="5:6">
      <c r="E15449" s="1"/>
      <c r="F15449" s="1"/>
    </row>
    <row r="15450" spans="5:6">
      <c r="E15450" s="1"/>
      <c r="F15450" s="1"/>
    </row>
    <row r="15451" spans="5:6">
      <c r="E15451" s="1"/>
      <c r="F15451" s="1"/>
    </row>
    <row r="15452" spans="5:6">
      <c r="E15452" s="1"/>
      <c r="F15452" s="1"/>
    </row>
    <row r="15453" spans="5:6">
      <c r="E15453" s="1"/>
      <c r="F15453" s="1"/>
    </row>
    <row r="15454" spans="5:6">
      <c r="E15454" s="1"/>
      <c r="F15454" s="1"/>
    </row>
    <row r="15455" spans="5:6">
      <c r="E15455" s="1"/>
      <c r="F15455" s="1"/>
    </row>
    <row r="15456" spans="5:6">
      <c r="E15456" s="1"/>
      <c r="F15456" s="1"/>
    </row>
    <row r="15457" spans="5:6">
      <c r="E15457" s="1"/>
      <c r="F15457" s="1"/>
    </row>
    <row r="15458" spans="5:6">
      <c r="E15458" s="1"/>
      <c r="F15458" s="1"/>
    </row>
    <row r="15459" spans="5:6">
      <c r="E15459" s="1"/>
      <c r="F15459" s="1"/>
    </row>
    <row r="15460" spans="5:6">
      <c r="E15460" s="1"/>
      <c r="F15460" s="1"/>
    </row>
    <row r="15461" spans="5:6">
      <c r="E15461" s="1"/>
      <c r="F15461" s="1"/>
    </row>
    <row r="15462" spans="5:6">
      <c r="E15462" s="1"/>
      <c r="F15462" s="1"/>
    </row>
    <row r="15463" spans="5:6">
      <c r="E15463" s="1"/>
      <c r="F15463" s="1"/>
    </row>
    <row r="15464" spans="5:6">
      <c r="E15464" s="1"/>
      <c r="F15464" s="1"/>
    </row>
    <row r="15465" spans="5:6">
      <c r="E15465" s="1"/>
      <c r="F15465" s="1"/>
    </row>
    <row r="15466" spans="5:6">
      <c r="E15466" s="1"/>
      <c r="F15466" s="1"/>
    </row>
    <row r="15467" spans="5:6">
      <c r="E15467" s="1"/>
      <c r="F15467" s="1"/>
    </row>
    <row r="15468" spans="5:6">
      <c r="E15468" s="1"/>
      <c r="F15468" s="1"/>
    </row>
    <row r="15469" spans="5:6">
      <c r="E15469" s="1"/>
      <c r="F15469" s="1"/>
    </row>
    <row r="15470" spans="5:6">
      <c r="E15470" s="1"/>
      <c r="F15470" s="1"/>
    </row>
    <row r="15471" spans="5:6">
      <c r="E15471" s="1"/>
      <c r="F15471" s="1"/>
    </row>
    <row r="15472" spans="5:6">
      <c r="E15472" s="1"/>
      <c r="F15472" s="1"/>
    </row>
    <row r="15473" spans="5:6">
      <c r="E15473" s="1"/>
      <c r="F15473" s="1"/>
    </row>
    <row r="15474" spans="5:6">
      <c r="E15474" s="1"/>
      <c r="F15474" s="1"/>
    </row>
    <row r="15475" spans="5:6">
      <c r="E15475" s="1"/>
      <c r="F15475" s="1"/>
    </row>
    <row r="15476" spans="5:6">
      <c r="E15476" s="1"/>
      <c r="F15476" s="1"/>
    </row>
    <row r="15477" spans="5:6">
      <c r="E15477" s="1"/>
      <c r="F15477" s="1"/>
    </row>
    <row r="15478" spans="5:6">
      <c r="E15478" s="1"/>
      <c r="F15478" s="1"/>
    </row>
    <row r="15479" spans="5:6">
      <c r="E15479" s="1"/>
      <c r="F15479" s="1"/>
    </row>
    <row r="15480" spans="5:6">
      <c r="E15480" s="1"/>
      <c r="F15480" s="1"/>
    </row>
    <row r="15481" spans="5:6">
      <c r="E15481" s="1"/>
      <c r="F15481" s="1"/>
    </row>
    <row r="15482" spans="5:6">
      <c r="E15482" s="1"/>
      <c r="F15482" s="1"/>
    </row>
    <row r="15483" spans="5:6">
      <c r="E15483" s="1"/>
      <c r="F15483" s="1"/>
    </row>
    <row r="15484" spans="5:6">
      <c r="E15484" s="1"/>
      <c r="F15484" s="1"/>
    </row>
    <row r="15485" spans="5:6">
      <c r="E15485" s="1"/>
      <c r="F15485" s="1"/>
    </row>
    <row r="15486" spans="5:6">
      <c r="E15486" s="1"/>
      <c r="F15486" s="1"/>
    </row>
    <row r="15487" spans="5:6">
      <c r="E15487" s="1"/>
      <c r="F15487" s="1"/>
    </row>
    <row r="15488" spans="5:6">
      <c r="E15488" s="1"/>
      <c r="F15488" s="1"/>
    </row>
    <row r="15489" spans="5:6">
      <c r="E15489" s="1"/>
      <c r="F15489" s="1"/>
    </row>
    <row r="15490" spans="5:6">
      <c r="E15490" s="1"/>
      <c r="F15490" s="1"/>
    </row>
    <row r="15491" spans="5:6">
      <c r="E15491" s="1"/>
      <c r="F15491" s="1"/>
    </row>
    <row r="15492" spans="5:6">
      <c r="E15492" s="1"/>
      <c r="F15492" s="1"/>
    </row>
    <row r="15493" spans="5:6">
      <c r="E15493" s="1"/>
      <c r="F15493" s="1"/>
    </row>
    <row r="15494" spans="5:6">
      <c r="E15494" s="1"/>
      <c r="F15494" s="1"/>
    </row>
    <row r="15495" spans="5:6">
      <c r="E15495" s="1"/>
      <c r="F15495" s="1"/>
    </row>
    <row r="15496" spans="5:6">
      <c r="E15496" s="1"/>
      <c r="F15496" s="1"/>
    </row>
    <row r="15497" spans="5:6">
      <c r="E15497" s="1"/>
      <c r="F15497" s="1"/>
    </row>
    <row r="15498" spans="5:6">
      <c r="E15498" s="1"/>
      <c r="F15498" s="1"/>
    </row>
    <row r="15499" spans="5:6">
      <c r="E15499" s="1"/>
      <c r="F15499" s="1"/>
    </row>
    <row r="15500" spans="5:6">
      <c r="E15500" s="1"/>
      <c r="F15500" s="1"/>
    </row>
    <row r="15501" spans="5:6">
      <c r="E15501" s="1"/>
      <c r="F15501" s="1"/>
    </row>
    <row r="15502" spans="5:6">
      <c r="E15502" s="1"/>
      <c r="F15502" s="1"/>
    </row>
    <row r="15503" spans="5:6">
      <c r="E15503" s="1"/>
      <c r="F15503" s="1"/>
    </row>
    <row r="15504" spans="5:6">
      <c r="E15504" s="1"/>
      <c r="F15504" s="1"/>
    </row>
    <row r="15505" spans="5:6">
      <c r="E15505" s="1"/>
      <c r="F15505" s="1"/>
    </row>
    <row r="15506" spans="5:6">
      <c r="E15506" s="1"/>
      <c r="F15506" s="1"/>
    </row>
    <row r="15507" spans="5:6">
      <c r="E15507" s="1"/>
      <c r="F15507" s="1"/>
    </row>
    <row r="15508" spans="5:6">
      <c r="E15508" s="1"/>
      <c r="F15508" s="1"/>
    </row>
    <row r="15509" spans="5:6">
      <c r="E15509" s="1"/>
      <c r="F15509" s="1"/>
    </row>
    <row r="15510" spans="5:6">
      <c r="E15510" s="1"/>
      <c r="F15510" s="1"/>
    </row>
    <row r="15511" spans="5:6">
      <c r="E15511" s="1"/>
      <c r="F15511" s="1"/>
    </row>
    <row r="15512" spans="5:6">
      <c r="E15512" s="1"/>
      <c r="F15512" s="1"/>
    </row>
    <row r="15513" spans="5:6">
      <c r="E15513" s="1"/>
      <c r="F15513" s="1"/>
    </row>
    <row r="15514" spans="5:6">
      <c r="E15514" s="1"/>
      <c r="F15514" s="1"/>
    </row>
    <row r="15515" spans="5:6">
      <c r="E15515" s="1"/>
      <c r="F15515" s="1"/>
    </row>
    <row r="15516" spans="5:6">
      <c r="E15516" s="1"/>
      <c r="F15516" s="1"/>
    </row>
    <row r="15517" spans="5:6">
      <c r="E15517" s="1"/>
      <c r="F15517" s="1"/>
    </row>
    <row r="15518" spans="5:6">
      <c r="E15518" s="1"/>
      <c r="F15518" s="1"/>
    </row>
    <row r="15519" spans="5:6">
      <c r="E15519" s="1"/>
      <c r="F15519" s="1"/>
    </row>
    <row r="15520" spans="5:6">
      <c r="E15520" s="1"/>
      <c r="F15520" s="1"/>
    </row>
    <row r="15521" spans="5:6">
      <c r="E15521" s="1"/>
      <c r="F15521" s="1"/>
    </row>
    <row r="15522" spans="5:6">
      <c r="E15522" s="1"/>
      <c r="F15522" s="1"/>
    </row>
    <row r="15523" spans="5:6">
      <c r="E15523" s="1"/>
      <c r="F15523" s="1"/>
    </row>
    <row r="15524" spans="5:6">
      <c r="E15524" s="1"/>
      <c r="F15524" s="1"/>
    </row>
    <row r="15525" spans="5:6">
      <c r="E15525" s="1"/>
      <c r="F15525" s="1"/>
    </row>
    <row r="15526" spans="5:6">
      <c r="E15526" s="1"/>
      <c r="F15526" s="1"/>
    </row>
    <row r="15527" spans="5:6">
      <c r="E15527" s="1"/>
      <c r="F15527" s="1"/>
    </row>
    <row r="15528" spans="5:6">
      <c r="E15528" s="1"/>
      <c r="F15528" s="1"/>
    </row>
    <row r="15529" spans="5:6">
      <c r="E15529" s="1"/>
      <c r="F15529" s="1"/>
    </row>
    <row r="15530" spans="5:6">
      <c r="E15530" s="1"/>
      <c r="F15530" s="1"/>
    </row>
    <row r="15531" spans="5:6">
      <c r="E15531" s="1"/>
      <c r="F15531" s="1"/>
    </row>
    <row r="15532" spans="5:6">
      <c r="E15532" s="1"/>
      <c r="F15532" s="1"/>
    </row>
    <row r="15533" spans="5:6">
      <c r="E15533" s="1"/>
      <c r="F15533" s="1"/>
    </row>
    <row r="15534" spans="5:6">
      <c r="E15534" s="1"/>
      <c r="F15534" s="1"/>
    </row>
    <row r="15535" spans="5:6">
      <c r="E15535" s="1"/>
      <c r="F15535" s="1"/>
    </row>
    <row r="15536" spans="5:6">
      <c r="E15536" s="1"/>
      <c r="F15536" s="1"/>
    </row>
    <row r="15537" spans="5:6">
      <c r="E15537" s="1"/>
      <c r="F15537" s="1"/>
    </row>
    <row r="15538" spans="5:6">
      <c r="E15538" s="1"/>
      <c r="F15538" s="1"/>
    </row>
    <row r="15539" spans="5:6">
      <c r="E15539" s="1"/>
      <c r="F15539" s="1"/>
    </row>
    <row r="15540" spans="5:6">
      <c r="E15540" s="1"/>
      <c r="F15540" s="1"/>
    </row>
    <row r="15541" spans="5:6">
      <c r="E15541" s="1"/>
      <c r="F15541" s="1"/>
    </row>
    <row r="15542" spans="5:6">
      <c r="E15542" s="1"/>
      <c r="F15542" s="1"/>
    </row>
    <row r="15543" spans="5:6">
      <c r="E15543" s="1"/>
      <c r="F15543" s="1"/>
    </row>
    <row r="15544" spans="5:6">
      <c r="E15544" s="1"/>
      <c r="F15544" s="1"/>
    </row>
    <row r="15545" spans="5:6">
      <c r="E15545" s="1"/>
      <c r="F15545" s="1"/>
    </row>
    <row r="15546" spans="5:6">
      <c r="E15546" s="1"/>
      <c r="F15546" s="1"/>
    </row>
    <row r="15547" spans="5:6">
      <c r="E15547" s="1"/>
      <c r="F15547" s="1"/>
    </row>
    <row r="15548" spans="5:6">
      <c r="E15548" s="1"/>
      <c r="F15548" s="1"/>
    </row>
    <row r="15549" spans="5:6">
      <c r="E15549" s="1"/>
      <c r="F15549" s="1"/>
    </row>
    <row r="15550" spans="5:6">
      <c r="E15550" s="1"/>
      <c r="F15550" s="1"/>
    </row>
    <row r="15551" spans="5:6">
      <c r="E15551" s="1"/>
      <c r="F15551" s="1"/>
    </row>
    <row r="15552" spans="5:6">
      <c r="E15552" s="1"/>
      <c r="F15552" s="1"/>
    </row>
    <row r="15553" spans="5:6">
      <c r="E15553" s="1"/>
      <c r="F15553" s="1"/>
    </row>
    <row r="15554" spans="5:6">
      <c r="E15554" s="1"/>
      <c r="F15554" s="1"/>
    </row>
    <row r="15555" spans="5:6">
      <c r="E15555" s="1"/>
      <c r="F15555" s="1"/>
    </row>
    <row r="15556" spans="5:6">
      <c r="E15556" s="1"/>
      <c r="F15556" s="1"/>
    </row>
    <row r="15557" spans="5:6">
      <c r="E15557" s="1"/>
      <c r="F15557" s="1"/>
    </row>
    <row r="15558" spans="5:6">
      <c r="E15558" s="1"/>
      <c r="F15558" s="1"/>
    </row>
    <row r="15559" spans="5:6">
      <c r="E15559" s="1"/>
      <c r="F15559" s="1"/>
    </row>
    <row r="15560" spans="5:6">
      <c r="E15560" s="1"/>
      <c r="F15560" s="1"/>
    </row>
    <row r="15561" spans="5:6">
      <c r="E15561" s="1"/>
      <c r="F15561" s="1"/>
    </row>
    <row r="15562" spans="5:6">
      <c r="E15562" s="1"/>
      <c r="F15562" s="1"/>
    </row>
    <row r="15563" spans="5:6">
      <c r="E15563" s="1"/>
      <c r="F15563" s="1"/>
    </row>
    <row r="15564" spans="5:6">
      <c r="E15564" s="1"/>
      <c r="F15564" s="1"/>
    </row>
    <row r="15565" spans="5:6">
      <c r="E15565" s="1"/>
      <c r="F15565" s="1"/>
    </row>
    <row r="15566" spans="5:6">
      <c r="E15566" s="1"/>
      <c r="F15566" s="1"/>
    </row>
    <row r="15567" spans="5:6">
      <c r="E15567" s="1"/>
      <c r="F15567" s="1"/>
    </row>
    <row r="15568" spans="5:6">
      <c r="E15568" s="1"/>
      <c r="F15568" s="1"/>
    </row>
    <row r="15569" spans="5:6">
      <c r="E15569" s="1"/>
      <c r="F15569" s="1"/>
    </row>
    <row r="15570" spans="5:6">
      <c r="E15570" s="1"/>
      <c r="F15570" s="1"/>
    </row>
    <row r="15571" spans="5:6">
      <c r="E15571" s="1"/>
      <c r="F15571" s="1"/>
    </row>
    <row r="15572" spans="5:6">
      <c r="E15572" s="1"/>
      <c r="F15572" s="1"/>
    </row>
    <row r="15573" spans="5:6">
      <c r="E15573" s="1"/>
      <c r="F15573" s="1"/>
    </row>
    <row r="15574" spans="5:6">
      <c r="E15574" s="1"/>
      <c r="F15574" s="1"/>
    </row>
    <row r="15575" spans="5:6">
      <c r="E15575" s="1"/>
      <c r="F15575" s="1"/>
    </row>
    <row r="15576" spans="5:6">
      <c r="E15576" s="1"/>
      <c r="F15576" s="1"/>
    </row>
    <row r="15577" spans="5:6">
      <c r="E15577" s="1"/>
      <c r="F15577" s="1"/>
    </row>
    <row r="15578" spans="5:6">
      <c r="E15578" s="1"/>
      <c r="F15578" s="1"/>
    </row>
    <row r="15579" spans="5:6">
      <c r="E15579" s="1"/>
      <c r="F15579" s="1"/>
    </row>
    <row r="15580" spans="5:6">
      <c r="E15580" s="1"/>
      <c r="F15580" s="1"/>
    </row>
    <row r="15581" spans="5:6">
      <c r="E15581" s="1"/>
      <c r="F15581" s="1"/>
    </row>
    <row r="15582" spans="5:6">
      <c r="E15582" s="1"/>
      <c r="F15582" s="1"/>
    </row>
    <row r="15583" spans="5:6">
      <c r="E15583" s="1"/>
      <c r="F15583" s="1"/>
    </row>
    <row r="15584" spans="5:6">
      <c r="E15584" s="1"/>
      <c r="F15584" s="1"/>
    </row>
    <row r="15585" spans="5:6">
      <c r="E15585" s="1"/>
      <c r="F15585" s="1"/>
    </row>
    <row r="15586" spans="5:6">
      <c r="E15586" s="1"/>
      <c r="F15586" s="1"/>
    </row>
    <row r="15587" spans="5:6">
      <c r="E15587" s="1"/>
      <c r="F15587" s="1"/>
    </row>
    <row r="15588" spans="5:6">
      <c r="E15588" s="1"/>
      <c r="F15588" s="1"/>
    </row>
    <row r="15589" spans="5:6">
      <c r="E15589" s="1"/>
      <c r="F15589" s="1"/>
    </row>
    <row r="15590" spans="5:6">
      <c r="E15590" s="1"/>
      <c r="F15590" s="1"/>
    </row>
    <row r="15591" spans="5:6">
      <c r="E15591" s="1"/>
      <c r="F15591" s="1"/>
    </row>
    <row r="15592" spans="5:6">
      <c r="E15592" s="1"/>
      <c r="F15592" s="1"/>
    </row>
    <row r="15593" spans="5:6">
      <c r="E15593" s="1"/>
      <c r="F15593" s="1"/>
    </row>
    <row r="15594" spans="5:6">
      <c r="E15594" s="1"/>
      <c r="F15594" s="1"/>
    </row>
    <row r="15595" spans="5:6">
      <c r="E15595" s="1"/>
      <c r="F15595" s="1"/>
    </row>
    <row r="15596" spans="5:6">
      <c r="E15596" s="1"/>
      <c r="F15596" s="1"/>
    </row>
    <row r="15597" spans="5:6">
      <c r="E15597" s="1"/>
      <c r="F15597" s="1"/>
    </row>
    <row r="15598" spans="5:6">
      <c r="E15598" s="1"/>
      <c r="F15598" s="1"/>
    </row>
    <row r="15599" spans="5:6">
      <c r="E15599" s="1"/>
      <c r="F15599" s="1"/>
    </row>
    <row r="15600" spans="5:6">
      <c r="E15600" s="1"/>
      <c r="F15600" s="1"/>
    </row>
    <row r="15601" spans="5:6">
      <c r="E15601" s="1"/>
      <c r="F15601" s="1"/>
    </row>
    <row r="15602" spans="5:6">
      <c r="E15602" s="1"/>
      <c r="F15602" s="1"/>
    </row>
    <row r="15603" spans="5:6">
      <c r="E15603" s="1"/>
      <c r="F15603" s="1"/>
    </row>
    <row r="15604" spans="5:6">
      <c r="E15604" s="1"/>
      <c r="F15604" s="1"/>
    </row>
    <row r="15605" spans="5:6">
      <c r="E15605" s="1"/>
      <c r="F15605" s="1"/>
    </row>
    <row r="15606" spans="5:6">
      <c r="E15606" s="1"/>
      <c r="F15606" s="1"/>
    </row>
    <row r="15607" spans="5:6">
      <c r="E15607" s="1"/>
      <c r="F15607" s="1"/>
    </row>
    <row r="15608" spans="5:6">
      <c r="E15608" s="1"/>
      <c r="F15608" s="1"/>
    </row>
    <row r="15609" spans="5:6">
      <c r="E15609" s="1"/>
      <c r="F15609" s="1"/>
    </row>
    <row r="15610" spans="5:6">
      <c r="E15610" s="1"/>
      <c r="F15610" s="1"/>
    </row>
    <row r="15611" spans="5:6">
      <c r="E15611" s="1"/>
      <c r="F15611" s="1"/>
    </row>
    <row r="15612" spans="5:6">
      <c r="E15612" s="1"/>
      <c r="F15612" s="1"/>
    </row>
    <row r="15613" spans="5:6">
      <c r="E15613" s="1"/>
      <c r="F15613" s="1"/>
    </row>
    <row r="15614" spans="5:6">
      <c r="E15614" s="1"/>
      <c r="F15614" s="1"/>
    </row>
    <row r="15615" spans="5:6">
      <c r="E15615" s="1"/>
      <c r="F15615" s="1"/>
    </row>
    <row r="15616" spans="5:6">
      <c r="E15616" s="1"/>
      <c r="F15616" s="1"/>
    </row>
    <row r="15617" spans="5:6">
      <c r="E15617" s="1"/>
      <c r="F15617" s="1"/>
    </row>
    <row r="15618" spans="5:6">
      <c r="E15618" s="1"/>
      <c r="F15618" s="1"/>
    </row>
    <row r="15619" spans="5:6">
      <c r="E15619" s="1"/>
      <c r="F15619" s="1"/>
    </row>
    <row r="15620" spans="5:6">
      <c r="E15620" s="1"/>
      <c r="F15620" s="1"/>
    </row>
    <row r="15621" spans="5:6">
      <c r="E15621" s="1"/>
      <c r="F15621" s="1"/>
    </row>
    <row r="15622" spans="5:6">
      <c r="E15622" s="1"/>
      <c r="F15622" s="1"/>
    </row>
    <row r="15623" spans="5:6">
      <c r="E15623" s="1"/>
      <c r="F15623" s="1"/>
    </row>
    <row r="15624" spans="5:6">
      <c r="E15624" s="1"/>
      <c r="F15624" s="1"/>
    </row>
    <row r="15625" spans="5:6">
      <c r="E15625" s="1"/>
      <c r="F15625" s="1"/>
    </row>
    <row r="15626" spans="5:6">
      <c r="E15626" s="1"/>
      <c r="F15626" s="1"/>
    </row>
    <row r="15627" spans="5:6">
      <c r="E15627" s="1"/>
      <c r="F15627" s="1"/>
    </row>
    <row r="15628" spans="5:6">
      <c r="E15628" s="1"/>
      <c r="F15628" s="1"/>
    </row>
    <row r="15629" spans="5:6">
      <c r="E15629" s="1"/>
      <c r="F15629" s="1"/>
    </row>
    <row r="15630" spans="5:6">
      <c r="E15630" s="1"/>
      <c r="F15630" s="1"/>
    </row>
    <row r="15631" spans="5:6">
      <c r="E15631" s="1"/>
      <c r="F15631" s="1"/>
    </row>
    <row r="15632" spans="5:6">
      <c r="E15632" s="1"/>
      <c r="F15632" s="1"/>
    </row>
    <row r="15633" spans="5:6">
      <c r="E15633" s="1"/>
      <c r="F15633" s="1"/>
    </row>
    <row r="15634" spans="5:6">
      <c r="E15634" s="1"/>
      <c r="F15634" s="1"/>
    </row>
    <row r="15635" spans="5:6">
      <c r="E15635" s="1"/>
      <c r="F15635" s="1"/>
    </row>
    <row r="15636" spans="5:6">
      <c r="E15636" s="1"/>
      <c r="F15636" s="1"/>
    </row>
    <row r="15637" spans="5:6">
      <c r="E15637" s="1"/>
      <c r="F15637" s="1"/>
    </row>
    <row r="15638" spans="5:6">
      <c r="E15638" s="1"/>
      <c r="F15638" s="1"/>
    </row>
    <row r="15639" spans="5:6">
      <c r="E15639" s="1"/>
      <c r="F15639" s="1"/>
    </row>
    <row r="15640" spans="5:6">
      <c r="E15640" s="1"/>
      <c r="F15640" s="1"/>
    </row>
    <row r="15641" spans="5:6">
      <c r="E15641" s="1"/>
      <c r="F15641" s="1"/>
    </row>
    <row r="15642" spans="5:6">
      <c r="E15642" s="1"/>
      <c r="F15642" s="1"/>
    </row>
    <row r="15643" spans="5:6">
      <c r="E15643" s="1"/>
      <c r="F15643" s="1"/>
    </row>
    <row r="15644" spans="5:6">
      <c r="E15644" s="1"/>
      <c r="F15644" s="1"/>
    </row>
    <row r="15645" spans="5:6">
      <c r="E15645" s="1"/>
      <c r="F15645" s="1"/>
    </row>
    <row r="15646" spans="5:6">
      <c r="E15646" s="1"/>
      <c r="F15646" s="1"/>
    </row>
    <row r="15647" spans="5:6">
      <c r="E15647" s="1"/>
      <c r="F15647" s="1"/>
    </row>
    <row r="15648" spans="5:6">
      <c r="E15648" s="1"/>
      <c r="F15648" s="1"/>
    </row>
    <row r="15649" spans="5:6">
      <c r="E15649" s="1"/>
      <c r="F15649" s="1"/>
    </row>
    <row r="15650" spans="5:6">
      <c r="E15650" s="1"/>
      <c r="F15650" s="1"/>
    </row>
    <row r="15651" spans="5:6">
      <c r="E15651" s="1"/>
      <c r="F15651" s="1"/>
    </row>
    <row r="15652" spans="5:6">
      <c r="E15652" s="1"/>
      <c r="F15652" s="1"/>
    </row>
    <row r="15653" spans="5:6">
      <c r="E15653" s="1"/>
      <c r="F15653" s="1"/>
    </row>
    <row r="15654" spans="5:6">
      <c r="E15654" s="1"/>
      <c r="F15654" s="1"/>
    </row>
    <row r="15655" spans="5:6">
      <c r="E15655" s="1"/>
      <c r="F15655" s="1"/>
    </row>
    <row r="15656" spans="5:6">
      <c r="E15656" s="1"/>
      <c r="F15656" s="1"/>
    </row>
    <row r="15657" spans="5:6">
      <c r="E15657" s="1"/>
      <c r="F15657" s="1"/>
    </row>
    <row r="15658" spans="5:6">
      <c r="E15658" s="1"/>
      <c r="F15658" s="1"/>
    </row>
    <row r="15659" spans="5:6">
      <c r="E15659" s="1"/>
      <c r="F15659" s="1"/>
    </row>
    <row r="15660" spans="5:6">
      <c r="E15660" s="1"/>
      <c r="F15660" s="1"/>
    </row>
    <row r="15661" spans="5:6">
      <c r="E15661" s="1"/>
      <c r="F15661" s="1"/>
    </row>
    <row r="15662" spans="5:6">
      <c r="E15662" s="1"/>
      <c r="F15662" s="1"/>
    </row>
    <row r="15663" spans="5:6">
      <c r="E15663" s="1"/>
      <c r="F15663" s="1"/>
    </row>
    <row r="15664" spans="5:6">
      <c r="E15664" s="1"/>
      <c r="F15664" s="1"/>
    </row>
    <row r="15665" spans="5:6">
      <c r="E15665" s="1"/>
      <c r="F15665" s="1"/>
    </row>
    <row r="15666" spans="5:6">
      <c r="E15666" s="1"/>
      <c r="F15666" s="1"/>
    </row>
    <row r="15667" spans="5:6">
      <c r="E15667" s="1"/>
      <c r="F15667" s="1"/>
    </row>
    <row r="15668" spans="5:6">
      <c r="E15668" s="1"/>
      <c r="F15668" s="1"/>
    </row>
    <row r="15669" spans="5:6">
      <c r="E15669" s="1"/>
      <c r="F15669" s="1"/>
    </row>
    <row r="15670" spans="5:6">
      <c r="E15670" s="1"/>
      <c r="F15670" s="1"/>
    </row>
    <row r="15671" spans="5:6">
      <c r="E15671" s="1"/>
      <c r="F15671" s="1"/>
    </row>
    <row r="15672" spans="5:6">
      <c r="E15672" s="1"/>
      <c r="F15672" s="1"/>
    </row>
    <row r="15673" spans="5:6">
      <c r="E15673" s="1"/>
      <c r="F15673" s="1"/>
    </row>
    <row r="15674" spans="5:6">
      <c r="E15674" s="1"/>
      <c r="F15674" s="1"/>
    </row>
    <row r="15675" spans="5:6">
      <c r="E15675" s="1"/>
      <c r="F15675" s="1"/>
    </row>
    <row r="15676" spans="5:6">
      <c r="E15676" s="1"/>
      <c r="F15676" s="1"/>
    </row>
    <row r="15677" spans="5:6">
      <c r="E15677" s="1"/>
      <c r="F15677" s="1"/>
    </row>
    <row r="15678" spans="5:6">
      <c r="E15678" s="1"/>
      <c r="F15678" s="1"/>
    </row>
    <row r="15679" spans="5:6">
      <c r="E15679" s="1"/>
      <c r="F15679" s="1"/>
    </row>
    <row r="15680" spans="5:6">
      <c r="E15680" s="1"/>
      <c r="F15680" s="1"/>
    </row>
    <row r="15681" spans="5:6">
      <c r="E15681" s="1"/>
      <c r="F15681" s="1"/>
    </row>
    <row r="15682" spans="5:6">
      <c r="E15682" s="1"/>
      <c r="F15682" s="1"/>
    </row>
    <row r="15683" spans="5:6">
      <c r="E15683" s="1"/>
      <c r="F15683" s="1"/>
    </row>
    <row r="15684" spans="5:6">
      <c r="E15684" s="1"/>
      <c r="F15684" s="1"/>
    </row>
    <row r="15685" spans="5:6">
      <c r="E15685" s="1"/>
      <c r="F15685" s="1"/>
    </row>
    <row r="15686" spans="5:6">
      <c r="E15686" s="1"/>
      <c r="F15686" s="1"/>
    </row>
    <row r="15687" spans="5:6">
      <c r="E15687" s="1"/>
      <c r="F15687" s="1"/>
    </row>
    <row r="15688" spans="5:6">
      <c r="E15688" s="1"/>
      <c r="F15688" s="1"/>
    </row>
    <row r="15689" spans="5:6">
      <c r="E15689" s="1"/>
      <c r="F15689" s="1"/>
    </row>
    <row r="15690" spans="5:6">
      <c r="E15690" s="1"/>
      <c r="F15690" s="1"/>
    </row>
    <row r="15691" spans="5:6">
      <c r="E15691" s="1"/>
      <c r="F15691" s="1"/>
    </row>
    <row r="15692" spans="5:6">
      <c r="E15692" s="1"/>
      <c r="F15692" s="1"/>
    </row>
    <row r="15693" spans="5:6">
      <c r="E15693" s="1"/>
      <c r="F15693" s="1"/>
    </row>
    <row r="15694" spans="5:6">
      <c r="E15694" s="1"/>
      <c r="F15694" s="1"/>
    </row>
    <row r="15695" spans="5:6">
      <c r="E15695" s="1"/>
      <c r="F15695" s="1"/>
    </row>
    <row r="15696" spans="5:6">
      <c r="E15696" s="1"/>
      <c r="F15696" s="1"/>
    </row>
    <row r="15697" spans="5:6">
      <c r="E15697" s="1"/>
      <c r="F15697" s="1"/>
    </row>
    <row r="15698" spans="5:6">
      <c r="E15698" s="1"/>
      <c r="F15698" s="1"/>
    </row>
    <row r="15699" spans="5:6">
      <c r="E15699" s="1"/>
      <c r="F15699" s="1"/>
    </row>
    <row r="15700" spans="5:6">
      <c r="E15700" s="1"/>
      <c r="F15700" s="1"/>
    </row>
    <row r="15701" spans="5:6">
      <c r="E15701" s="1"/>
      <c r="F15701" s="1"/>
    </row>
    <row r="15702" spans="5:6">
      <c r="E15702" s="1"/>
      <c r="F15702" s="1"/>
    </row>
    <row r="15703" spans="5:6">
      <c r="E15703" s="1"/>
      <c r="F15703" s="1"/>
    </row>
    <row r="15704" spans="5:6">
      <c r="E15704" s="1"/>
      <c r="F15704" s="1"/>
    </row>
    <row r="15705" spans="5:6">
      <c r="E15705" s="1"/>
      <c r="F15705" s="1"/>
    </row>
    <row r="15706" spans="5:6">
      <c r="E15706" s="1"/>
      <c r="F15706" s="1"/>
    </row>
    <row r="15707" spans="5:6">
      <c r="E15707" s="1"/>
      <c r="F15707" s="1"/>
    </row>
    <row r="15708" spans="5:6">
      <c r="E15708" s="1"/>
      <c r="F15708" s="1"/>
    </row>
    <row r="15709" spans="5:6">
      <c r="E15709" s="1"/>
      <c r="F15709" s="1"/>
    </row>
    <row r="15710" spans="5:6">
      <c r="E15710" s="1"/>
      <c r="F15710" s="1"/>
    </row>
    <row r="15711" spans="5:6">
      <c r="E15711" s="1"/>
      <c r="F15711" s="1"/>
    </row>
    <row r="15712" spans="5:6">
      <c r="E15712" s="1"/>
      <c r="F15712" s="1"/>
    </row>
    <row r="15713" spans="5:6">
      <c r="E15713" s="1"/>
      <c r="F15713" s="1"/>
    </row>
    <row r="15714" spans="5:6">
      <c r="E15714" s="1"/>
      <c r="F15714" s="1"/>
    </row>
    <row r="15715" spans="5:6">
      <c r="E15715" s="1"/>
      <c r="F15715" s="1"/>
    </row>
    <row r="15716" spans="5:6">
      <c r="E15716" s="1"/>
      <c r="F15716" s="1"/>
    </row>
    <row r="15717" spans="5:6">
      <c r="E15717" s="1"/>
      <c r="F15717" s="1"/>
    </row>
    <row r="15718" spans="5:6">
      <c r="E15718" s="1"/>
      <c r="F15718" s="1"/>
    </row>
    <row r="15719" spans="5:6">
      <c r="E15719" s="1"/>
      <c r="F15719" s="1"/>
    </row>
    <row r="15720" spans="5:6">
      <c r="E15720" s="1"/>
      <c r="F15720" s="1"/>
    </row>
    <row r="15721" spans="5:6">
      <c r="E15721" s="1"/>
      <c r="F15721" s="1"/>
    </row>
    <row r="15722" spans="5:6">
      <c r="E15722" s="1"/>
      <c r="F15722" s="1"/>
    </row>
    <row r="15723" spans="5:6">
      <c r="E15723" s="1"/>
      <c r="F15723" s="1"/>
    </row>
    <row r="15724" spans="5:6">
      <c r="E15724" s="1"/>
      <c r="F15724" s="1"/>
    </row>
    <row r="15725" spans="5:6">
      <c r="E15725" s="1"/>
      <c r="F15725" s="1"/>
    </row>
    <row r="15726" spans="5:6">
      <c r="E15726" s="1"/>
      <c r="F15726" s="1"/>
    </row>
    <row r="15727" spans="5:6">
      <c r="E15727" s="1"/>
      <c r="F15727" s="1"/>
    </row>
    <row r="15728" spans="5:6">
      <c r="E15728" s="1"/>
      <c r="F15728" s="1"/>
    </row>
    <row r="15729" spans="5:6">
      <c r="E15729" s="1"/>
      <c r="F15729" s="1"/>
    </row>
    <row r="15730" spans="5:6">
      <c r="E15730" s="1"/>
      <c r="F15730" s="1"/>
    </row>
    <row r="15731" spans="5:6">
      <c r="E15731" s="1"/>
      <c r="F15731" s="1"/>
    </row>
    <row r="15732" spans="5:6">
      <c r="E15732" s="1"/>
      <c r="F15732" s="1"/>
    </row>
    <row r="15733" spans="5:6">
      <c r="E15733" s="1"/>
      <c r="F15733" s="1"/>
    </row>
    <row r="15734" spans="5:6">
      <c r="E15734" s="1"/>
      <c r="F15734" s="1"/>
    </row>
    <row r="15735" spans="5:6">
      <c r="E15735" s="1"/>
      <c r="F15735" s="1"/>
    </row>
    <row r="15736" spans="5:6">
      <c r="E15736" s="1"/>
      <c r="F15736" s="1"/>
    </row>
    <row r="15737" spans="5:6">
      <c r="E15737" s="1"/>
      <c r="F15737" s="1"/>
    </row>
    <row r="15738" spans="5:6">
      <c r="E15738" s="1"/>
      <c r="F15738" s="1"/>
    </row>
    <row r="15739" spans="5:6">
      <c r="E15739" s="1"/>
      <c r="F15739" s="1"/>
    </row>
    <row r="15740" spans="5:6">
      <c r="E15740" s="1"/>
      <c r="F15740" s="1"/>
    </row>
    <row r="15741" spans="5:6">
      <c r="E15741" s="1"/>
      <c r="F15741" s="1"/>
    </row>
    <row r="15742" spans="5:6">
      <c r="E15742" s="1"/>
      <c r="F15742" s="1"/>
    </row>
    <row r="15743" spans="5:6">
      <c r="E15743" s="1"/>
      <c r="F15743" s="1"/>
    </row>
    <row r="15744" spans="5:6">
      <c r="E15744" s="1"/>
      <c r="F15744" s="1"/>
    </row>
    <row r="15745" spans="5:6">
      <c r="E15745" s="1"/>
      <c r="F15745" s="1"/>
    </row>
    <row r="15746" spans="5:6">
      <c r="E15746" s="1"/>
      <c r="F15746" s="1"/>
    </row>
    <row r="15747" spans="5:6">
      <c r="E15747" s="1"/>
      <c r="F15747" s="1"/>
    </row>
    <row r="15748" spans="5:6">
      <c r="E15748" s="1"/>
      <c r="F15748" s="1"/>
    </row>
    <row r="15749" spans="5:6">
      <c r="E15749" s="1"/>
      <c r="F15749" s="1"/>
    </row>
    <row r="15750" spans="5:6">
      <c r="E15750" s="1"/>
      <c r="F15750" s="1"/>
    </row>
    <row r="15751" spans="5:6">
      <c r="E15751" s="1"/>
      <c r="F15751" s="1"/>
    </row>
    <row r="15752" spans="5:6">
      <c r="E15752" s="1"/>
      <c r="F15752" s="1"/>
    </row>
    <row r="15753" spans="5:6">
      <c r="E15753" s="1"/>
      <c r="F15753" s="1"/>
    </row>
    <row r="15754" spans="5:6">
      <c r="E15754" s="1"/>
      <c r="F15754" s="1"/>
    </row>
    <row r="15755" spans="5:6">
      <c r="E15755" s="1"/>
      <c r="F15755" s="1"/>
    </row>
    <row r="15756" spans="5:6">
      <c r="E15756" s="1"/>
      <c r="F15756" s="1"/>
    </row>
    <row r="15757" spans="5:6">
      <c r="E15757" s="1"/>
      <c r="F15757" s="1"/>
    </row>
    <row r="15758" spans="5:6">
      <c r="E15758" s="1"/>
      <c r="F15758" s="1"/>
    </row>
    <row r="15759" spans="5:6">
      <c r="E15759" s="1"/>
      <c r="F15759" s="1"/>
    </row>
    <row r="15760" spans="5:6">
      <c r="E15760" s="1"/>
      <c r="F15760" s="1"/>
    </row>
    <row r="15761" spans="5:6">
      <c r="E15761" s="1"/>
      <c r="F15761" s="1"/>
    </row>
    <row r="15762" spans="5:6">
      <c r="E15762" s="1"/>
      <c r="F15762" s="1"/>
    </row>
    <row r="15763" spans="5:6">
      <c r="E15763" s="1"/>
      <c r="F15763" s="1"/>
    </row>
    <row r="15764" spans="5:6">
      <c r="E15764" s="1"/>
      <c r="F15764" s="1"/>
    </row>
    <row r="15765" spans="5:6">
      <c r="E15765" s="1"/>
      <c r="F15765" s="1"/>
    </row>
    <row r="15766" spans="5:6">
      <c r="E15766" s="1"/>
      <c r="F15766" s="1"/>
    </row>
    <row r="15767" spans="5:6">
      <c r="E15767" s="1"/>
      <c r="F15767" s="1"/>
    </row>
    <row r="15768" spans="5:6">
      <c r="E15768" s="1"/>
      <c r="F15768" s="1"/>
    </row>
    <row r="15769" spans="5:6">
      <c r="E15769" s="1"/>
      <c r="F15769" s="1"/>
    </row>
    <row r="15770" spans="5:6">
      <c r="E15770" s="1"/>
      <c r="F15770" s="1"/>
    </row>
    <row r="15771" spans="5:6">
      <c r="E15771" s="1"/>
      <c r="F15771" s="1"/>
    </row>
    <row r="15772" spans="5:6">
      <c r="E15772" s="1"/>
      <c r="F15772" s="1"/>
    </row>
    <row r="15773" spans="5:6">
      <c r="E15773" s="1"/>
      <c r="F15773" s="1"/>
    </row>
    <row r="15774" spans="5:6">
      <c r="E15774" s="1"/>
      <c r="F15774" s="1"/>
    </row>
    <row r="15775" spans="5:6">
      <c r="E15775" s="1"/>
      <c r="F15775" s="1"/>
    </row>
    <row r="15776" spans="5:6">
      <c r="E15776" s="1"/>
      <c r="F15776" s="1"/>
    </row>
    <row r="15777" spans="5:6">
      <c r="E15777" s="1"/>
      <c r="F15777" s="1"/>
    </row>
    <row r="15778" spans="5:6">
      <c r="E15778" s="1"/>
      <c r="F15778" s="1"/>
    </row>
    <row r="15779" spans="5:6">
      <c r="E15779" s="1"/>
      <c r="F15779" s="1"/>
    </row>
    <row r="15780" spans="5:6">
      <c r="E15780" s="1"/>
      <c r="F15780" s="1"/>
    </row>
    <row r="15781" spans="5:6">
      <c r="E15781" s="1"/>
      <c r="F15781" s="1"/>
    </row>
    <row r="15782" spans="5:6">
      <c r="E15782" s="1"/>
      <c r="F15782" s="1"/>
    </row>
    <row r="15783" spans="5:6">
      <c r="E15783" s="1"/>
      <c r="F15783" s="1"/>
    </row>
    <row r="15784" spans="5:6">
      <c r="E15784" s="1"/>
      <c r="F15784" s="1"/>
    </row>
    <row r="15785" spans="5:6">
      <c r="E15785" s="1"/>
      <c r="F15785" s="1"/>
    </row>
    <row r="15786" spans="5:6">
      <c r="E15786" s="1"/>
      <c r="F15786" s="1"/>
    </row>
    <row r="15787" spans="5:6">
      <c r="E15787" s="1"/>
      <c r="F15787" s="1"/>
    </row>
    <row r="15788" spans="5:6">
      <c r="E15788" s="1"/>
      <c r="F15788" s="1"/>
    </row>
    <row r="15789" spans="5:6">
      <c r="E15789" s="1"/>
      <c r="F15789" s="1"/>
    </row>
    <row r="15790" spans="5:6">
      <c r="E15790" s="1"/>
      <c r="F15790" s="1"/>
    </row>
    <row r="15791" spans="5:6">
      <c r="E15791" s="1"/>
      <c r="F15791" s="1"/>
    </row>
    <row r="15792" spans="5:6">
      <c r="E15792" s="1"/>
      <c r="F15792" s="1"/>
    </row>
    <row r="15793" spans="5:6">
      <c r="E15793" s="1"/>
      <c r="F15793" s="1"/>
    </row>
    <row r="15794" spans="5:6">
      <c r="E15794" s="1"/>
      <c r="F15794" s="1"/>
    </row>
    <row r="15795" spans="5:6">
      <c r="E15795" s="1"/>
      <c r="F15795" s="1"/>
    </row>
    <row r="15796" spans="5:6">
      <c r="E15796" s="1"/>
      <c r="F15796" s="1"/>
    </row>
    <row r="15797" spans="5:6">
      <c r="E15797" s="1"/>
      <c r="F15797" s="1"/>
    </row>
    <row r="15798" spans="5:6">
      <c r="E15798" s="1"/>
      <c r="F15798" s="1"/>
    </row>
    <row r="15799" spans="5:6">
      <c r="E15799" s="1"/>
      <c r="F15799" s="1"/>
    </row>
    <row r="15800" spans="5:6">
      <c r="E15800" s="1"/>
      <c r="F15800" s="1"/>
    </row>
    <row r="15801" spans="5:6">
      <c r="E15801" s="1"/>
      <c r="F15801" s="1"/>
    </row>
    <row r="15802" spans="5:6">
      <c r="E15802" s="1"/>
      <c r="F15802" s="1"/>
    </row>
    <row r="15803" spans="5:6">
      <c r="E15803" s="1"/>
      <c r="F15803" s="1"/>
    </row>
    <row r="15804" spans="5:6">
      <c r="E15804" s="1"/>
      <c r="F15804" s="1"/>
    </row>
    <row r="15805" spans="5:6">
      <c r="E15805" s="1"/>
      <c r="F15805" s="1"/>
    </row>
    <row r="15806" spans="5:6">
      <c r="E15806" s="1"/>
      <c r="F15806" s="1"/>
    </row>
    <row r="15807" spans="5:6">
      <c r="E15807" s="1"/>
      <c r="F15807" s="1"/>
    </row>
    <row r="15808" spans="5:6">
      <c r="E15808" s="1"/>
      <c r="F15808" s="1"/>
    </row>
    <row r="15809" spans="5:6">
      <c r="E15809" s="1"/>
      <c r="F15809" s="1"/>
    </row>
    <row r="15810" spans="5:6">
      <c r="E15810" s="1"/>
      <c r="F15810" s="1"/>
    </row>
    <row r="15811" spans="5:6">
      <c r="E15811" s="1"/>
      <c r="F15811" s="1"/>
    </row>
    <row r="15812" spans="5:6">
      <c r="E15812" s="1"/>
      <c r="F15812" s="1"/>
    </row>
    <row r="15813" spans="5:6">
      <c r="E15813" s="1"/>
      <c r="F15813" s="1"/>
    </row>
    <row r="15814" spans="5:6">
      <c r="E15814" s="1"/>
      <c r="F15814" s="1"/>
    </row>
    <row r="15815" spans="5:6">
      <c r="E15815" s="1"/>
      <c r="F15815" s="1"/>
    </row>
    <row r="15816" spans="5:6">
      <c r="E15816" s="1"/>
      <c r="F15816" s="1"/>
    </row>
    <row r="15817" spans="5:6">
      <c r="E15817" s="1"/>
      <c r="F15817" s="1"/>
    </row>
    <row r="15818" spans="5:6">
      <c r="E15818" s="1"/>
      <c r="F15818" s="1"/>
    </row>
    <row r="15819" spans="5:6">
      <c r="E15819" s="1"/>
      <c r="F15819" s="1"/>
    </row>
    <row r="15820" spans="5:6">
      <c r="E15820" s="1"/>
      <c r="F15820" s="1"/>
    </row>
    <row r="15821" spans="5:6">
      <c r="E15821" s="1"/>
      <c r="F15821" s="1"/>
    </row>
    <row r="15822" spans="5:6">
      <c r="E15822" s="1"/>
      <c r="F15822" s="1"/>
    </row>
    <row r="15823" spans="5:6">
      <c r="E15823" s="1"/>
      <c r="F15823" s="1"/>
    </row>
    <row r="15824" spans="5:6">
      <c r="E15824" s="1"/>
      <c r="F15824" s="1"/>
    </row>
    <row r="15825" spans="5:6">
      <c r="E15825" s="1"/>
      <c r="F15825" s="1"/>
    </row>
    <row r="15826" spans="5:6">
      <c r="E15826" s="1"/>
      <c r="F15826" s="1"/>
    </row>
    <row r="15827" spans="5:6">
      <c r="E15827" s="1"/>
      <c r="F15827" s="1"/>
    </row>
    <row r="15828" spans="5:6">
      <c r="E15828" s="1"/>
      <c r="F15828" s="1"/>
    </row>
    <row r="15829" spans="5:6">
      <c r="E15829" s="1"/>
      <c r="F15829" s="1"/>
    </row>
    <row r="15830" spans="5:6">
      <c r="E15830" s="1"/>
      <c r="F15830" s="1"/>
    </row>
    <row r="15831" spans="5:6">
      <c r="E15831" s="1"/>
      <c r="F15831" s="1"/>
    </row>
    <row r="15832" spans="5:6">
      <c r="E15832" s="1"/>
      <c r="F15832" s="1"/>
    </row>
    <row r="15833" spans="5:6">
      <c r="E15833" s="1"/>
      <c r="F15833" s="1"/>
    </row>
    <row r="15834" spans="5:6">
      <c r="E15834" s="1"/>
      <c r="F15834" s="1"/>
    </row>
    <row r="15835" spans="5:6">
      <c r="E15835" s="1"/>
      <c r="F15835" s="1"/>
    </row>
    <row r="15836" spans="5:6">
      <c r="E15836" s="1"/>
      <c r="F15836" s="1"/>
    </row>
    <row r="15837" spans="5:6">
      <c r="E15837" s="1"/>
      <c r="F15837" s="1"/>
    </row>
    <row r="15838" spans="5:6">
      <c r="E15838" s="1"/>
      <c r="F15838" s="1"/>
    </row>
    <row r="15839" spans="5:6">
      <c r="E15839" s="1"/>
      <c r="F15839" s="1"/>
    </row>
    <row r="15840" spans="5:6">
      <c r="E15840" s="1"/>
      <c r="F15840" s="1"/>
    </row>
    <row r="15841" spans="5:6">
      <c r="E15841" s="1"/>
      <c r="F15841" s="1"/>
    </row>
    <row r="15842" spans="5:6">
      <c r="E15842" s="1"/>
      <c r="F15842" s="1"/>
    </row>
    <row r="15843" spans="5:6">
      <c r="E15843" s="1"/>
      <c r="F15843" s="1"/>
    </row>
    <row r="15844" spans="5:6">
      <c r="E15844" s="1"/>
      <c r="F15844" s="1"/>
    </row>
    <row r="15845" spans="5:6">
      <c r="E15845" s="1"/>
      <c r="F15845" s="1"/>
    </row>
    <row r="15846" spans="5:6">
      <c r="E15846" s="1"/>
      <c r="F15846" s="1"/>
    </row>
    <row r="15847" spans="5:6">
      <c r="E15847" s="1"/>
      <c r="F15847" s="1"/>
    </row>
    <row r="15848" spans="5:6">
      <c r="E15848" s="1"/>
      <c r="F15848" s="1"/>
    </row>
    <row r="15849" spans="5:6">
      <c r="E15849" s="1"/>
      <c r="F15849" s="1"/>
    </row>
    <row r="15850" spans="5:6">
      <c r="E15850" s="1"/>
      <c r="F15850" s="1"/>
    </row>
    <row r="15851" spans="5:6">
      <c r="E15851" s="1"/>
      <c r="F15851" s="1"/>
    </row>
    <row r="15852" spans="5:6">
      <c r="E15852" s="1"/>
      <c r="F15852" s="1"/>
    </row>
    <row r="15853" spans="5:6">
      <c r="E15853" s="1"/>
      <c r="F15853" s="1"/>
    </row>
    <row r="15854" spans="5:6">
      <c r="E15854" s="1"/>
      <c r="F15854" s="1"/>
    </row>
    <row r="15855" spans="5:6">
      <c r="E15855" s="1"/>
      <c r="F15855" s="1"/>
    </row>
    <row r="15856" spans="5:6">
      <c r="E15856" s="1"/>
      <c r="F15856" s="1"/>
    </row>
    <row r="15857" spans="5:6">
      <c r="E15857" s="1"/>
      <c r="F15857" s="1"/>
    </row>
    <row r="15858" spans="5:6">
      <c r="E15858" s="1"/>
      <c r="F15858" s="1"/>
    </row>
    <row r="15859" spans="5:6">
      <c r="E15859" s="1"/>
      <c r="F15859" s="1"/>
    </row>
    <row r="15860" spans="5:6">
      <c r="E15860" s="1"/>
      <c r="F15860" s="1"/>
    </row>
    <row r="15861" spans="5:6">
      <c r="E15861" s="1"/>
      <c r="F15861" s="1"/>
    </row>
    <row r="15862" spans="5:6">
      <c r="E15862" s="1"/>
      <c r="F15862" s="1"/>
    </row>
    <row r="15863" spans="5:6">
      <c r="E15863" s="1"/>
      <c r="F15863" s="1"/>
    </row>
    <row r="15864" spans="5:6">
      <c r="E15864" s="1"/>
      <c r="F15864" s="1"/>
    </row>
    <row r="15865" spans="5:6">
      <c r="E15865" s="1"/>
      <c r="F15865" s="1"/>
    </row>
    <row r="15866" spans="5:6">
      <c r="E15866" s="1"/>
      <c r="F15866" s="1"/>
    </row>
    <row r="15867" spans="5:6">
      <c r="E15867" s="1"/>
      <c r="F15867" s="1"/>
    </row>
    <row r="15868" spans="5:6">
      <c r="E15868" s="1"/>
      <c r="F15868" s="1"/>
    </row>
    <row r="15869" spans="5:6">
      <c r="E15869" s="1"/>
      <c r="F15869" s="1"/>
    </row>
    <row r="15870" spans="5:6">
      <c r="E15870" s="1"/>
      <c r="F15870" s="1"/>
    </row>
    <row r="15871" spans="5:6">
      <c r="E15871" s="1"/>
      <c r="F15871" s="1"/>
    </row>
    <row r="15872" spans="5:6">
      <c r="E15872" s="1"/>
      <c r="F15872" s="1"/>
    </row>
    <row r="15873" spans="5:6">
      <c r="E15873" s="1"/>
      <c r="F15873" s="1"/>
    </row>
    <row r="15874" spans="5:6">
      <c r="E15874" s="1"/>
      <c r="F15874" s="1"/>
    </row>
    <row r="15875" spans="5:6">
      <c r="E15875" s="1"/>
      <c r="F15875" s="1"/>
    </row>
    <row r="15876" spans="5:6">
      <c r="E15876" s="1"/>
      <c r="F15876" s="1"/>
    </row>
    <row r="15877" spans="5:6">
      <c r="E15877" s="1"/>
      <c r="F15877" s="1"/>
    </row>
    <row r="15878" spans="5:6">
      <c r="E15878" s="1"/>
      <c r="F15878" s="1"/>
    </row>
    <row r="15879" spans="5:6">
      <c r="E15879" s="1"/>
      <c r="F15879" s="1"/>
    </row>
    <row r="15880" spans="5:6">
      <c r="E15880" s="1"/>
      <c r="F15880" s="1"/>
    </row>
    <row r="15881" spans="5:6">
      <c r="E15881" s="1"/>
      <c r="F15881" s="1"/>
    </row>
    <row r="15882" spans="5:6">
      <c r="E15882" s="1"/>
      <c r="F15882" s="1"/>
    </row>
    <row r="15883" spans="5:6">
      <c r="E15883" s="1"/>
      <c r="F15883" s="1"/>
    </row>
    <row r="15884" spans="5:6">
      <c r="E15884" s="1"/>
      <c r="F15884" s="1"/>
    </row>
    <row r="15885" spans="5:6">
      <c r="E15885" s="1"/>
      <c r="F15885" s="1"/>
    </row>
    <row r="15886" spans="5:6">
      <c r="E15886" s="1"/>
      <c r="F15886" s="1"/>
    </row>
    <row r="15887" spans="5:6">
      <c r="E15887" s="1"/>
      <c r="F15887" s="1"/>
    </row>
    <row r="15888" spans="5:6">
      <c r="E15888" s="1"/>
      <c r="F15888" s="1"/>
    </row>
    <row r="15889" spans="5:6">
      <c r="E15889" s="1"/>
      <c r="F15889" s="1"/>
    </row>
    <row r="15890" spans="5:6">
      <c r="E15890" s="1"/>
      <c r="F15890" s="1"/>
    </row>
    <row r="15891" spans="5:6">
      <c r="E15891" s="1"/>
      <c r="F15891" s="1"/>
    </row>
    <row r="15892" spans="5:6">
      <c r="E15892" s="1"/>
      <c r="F15892" s="1"/>
    </row>
    <row r="15893" spans="5:6">
      <c r="E15893" s="1"/>
      <c r="F15893" s="1"/>
    </row>
    <row r="15894" spans="5:6">
      <c r="E15894" s="1"/>
      <c r="F15894" s="1"/>
    </row>
    <row r="15895" spans="5:6">
      <c r="E15895" s="1"/>
      <c r="F15895" s="1"/>
    </row>
    <row r="15896" spans="5:6">
      <c r="E15896" s="1"/>
      <c r="F15896" s="1"/>
    </row>
    <row r="15897" spans="5:6">
      <c r="E15897" s="1"/>
      <c r="F15897" s="1"/>
    </row>
    <row r="15898" spans="5:6">
      <c r="E15898" s="1"/>
      <c r="F15898" s="1"/>
    </row>
    <row r="15899" spans="5:6">
      <c r="E15899" s="1"/>
      <c r="F15899" s="1"/>
    </row>
    <row r="15900" spans="5:6">
      <c r="E15900" s="1"/>
      <c r="F15900" s="1"/>
    </row>
    <row r="15901" spans="5:6">
      <c r="E15901" s="1"/>
      <c r="F15901" s="1"/>
    </row>
    <row r="15902" spans="5:6">
      <c r="E15902" s="1"/>
      <c r="F15902" s="1"/>
    </row>
    <row r="15903" spans="5:6">
      <c r="E15903" s="1"/>
      <c r="F15903" s="1"/>
    </row>
    <row r="15904" spans="5:6">
      <c r="E15904" s="1"/>
      <c r="F15904" s="1"/>
    </row>
    <row r="15905" spans="5:6">
      <c r="E15905" s="1"/>
      <c r="F15905" s="1"/>
    </row>
    <row r="15906" spans="5:6">
      <c r="E15906" s="1"/>
      <c r="F15906" s="1"/>
    </row>
    <row r="15907" spans="5:6">
      <c r="E15907" s="1"/>
      <c r="F15907" s="1"/>
    </row>
    <row r="15908" spans="5:6">
      <c r="E15908" s="1"/>
      <c r="F15908" s="1"/>
    </row>
    <row r="15909" spans="5:6">
      <c r="E15909" s="1"/>
      <c r="F15909" s="1"/>
    </row>
    <row r="15910" spans="5:6">
      <c r="E15910" s="1"/>
      <c r="F15910" s="1"/>
    </row>
    <row r="15911" spans="5:6">
      <c r="E15911" s="1"/>
      <c r="F15911" s="1"/>
    </row>
    <row r="15912" spans="5:6">
      <c r="E15912" s="1"/>
      <c r="F15912" s="1"/>
    </row>
    <row r="15913" spans="5:6">
      <c r="E15913" s="1"/>
      <c r="F15913" s="1"/>
    </row>
    <row r="15914" spans="5:6">
      <c r="E15914" s="1"/>
      <c r="F15914" s="1"/>
    </row>
    <row r="15915" spans="5:6">
      <c r="E15915" s="1"/>
      <c r="F15915" s="1"/>
    </row>
    <row r="15916" spans="5:6">
      <c r="E15916" s="1"/>
      <c r="F15916" s="1"/>
    </row>
    <row r="15917" spans="5:6">
      <c r="E15917" s="1"/>
      <c r="F15917" s="1"/>
    </row>
    <row r="15918" spans="5:6">
      <c r="E15918" s="1"/>
      <c r="F15918" s="1"/>
    </row>
    <row r="15919" spans="5:6">
      <c r="E15919" s="1"/>
      <c r="F15919" s="1"/>
    </row>
    <row r="15920" spans="5:6">
      <c r="E15920" s="1"/>
      <c r="F15920" s="1"/>
    </row>
    <row r="15921" spans="5:6">
      <c r="E15921" s="1"/>
      <c r="F15921" s="1"/>
    </row>
    <row r="15922" spans="5:6">
      <c r="E15922" s="1"/>
      <c r="F15922" s="1"/>
    </row>
    <row r="15923" spans="5:6">
      <c r="E15923" s="1"/>
      <c r="F15923" s="1"/>
    </row>
    <row r="15924" spans="5:6">
      <c r="E15924" s="1"/>
      <c r="F15924" s="1"/>
    </row>
    <row r="15925" spans="5:6">
      <c r="E15925" s="1"/>
      <c r="F15925" s="1"/>
    </row>
    <row r="15926" spans="5:6">
      <c r="E15926" s="1"/>
      <c r="F15926" s="1"/>
    </row>
    <row r="15927" spans="5:6">
      <c r="E15927" s="1"/>
      <c r="F15927" s="1"/>
    </row>
    <row r="15928" spans="5:6">
      <c r="E15928" s="1"/>
      <c r="F15928" s="1"/>
    </row>
    <row r="15929" spans="5:6">
      <c r="E15929" s="1"/>
      <c r="F15929" s="1"/>
    </row>
    <row r="15930" spans="5:6">
      <c r="E15930" s="1"/>
      <c r="F15930" s="1"/>
    </row>
    <row r="15931" spans="5:6">
      <c r="E15931" s="1"/>
      <c r="F15931" s="1"/>
    </row>
    <row r="15932" spans="5:6">
      <c r="E15932" s="1"/>
      <c r="F15932" s="1"/>
    </row>
    <row r="15933" spans="5:6">
      <c r="E15933" s="1"/>
      <c r="F15933" s="1"/>
    </row>
    <row r="15934" spans="5:6">
      <c r="E15934" s="1"/>
      <c r="F15934" s="1"/>
    </row>
    <row r="15935" spans="5:6">
      <c r="E15935" s="1"/>
      <c r="F15935" s="1"/>
    </row>
    <row r="15936" spans="5:6">
      <c r="E15936" s="1"/>
      <c r="F15936" s="1"/>
    </row>
    <row r="15937" spans="5:6">
      <c r="E15937" s="1"/>
      <c r="F15937" s="1"/>
    </row>
    <row r="15938" spans="5:6">
      <c r="E15938" s="1"/>
      <c r="F15938" s="1"/>
    </row>
    <row r="15939" spans="5:6">
      <c r="E15939" s="1"/>
      <c r="F15939" s="1"/>
    </row>
    <row r="15940" spans="5:6">
      <c r="E15940" s="1"/>
      <c r="F15940" s="1"/>
    </row>
    <row r="15941" spans="5:6">
      <c r="E15941" s="1"/>
      <c r="F15941" s="1"/>
    </row>
    <row r="15942" spans="5:6">
      <c r="E15942" s="1"/>
      <c r="F15942" s="1"/>
    </row>
    <row r="15943" spans="5:6">
      <c r="E15943" s="1"/>
      <c r="F15943" s="1"/>
    </row>
    <row r="15944" spans="5:6">
      <c r="E15944" s="1"/>
      <c r="F15944" s="1"/>
    </row>
    <row r="15945" spans="5:6">
      <c r="E15945" s="1"/>
      <c r="F15945" s="1"/>
    </row>
    <row r="15946" spans="5:6">
      <c r="E15946" s="1"/>
      <c r="F15946" s="1"/>
    </row>
    <row r="15947" spans="5:6">
      <c r="E15947" s="1"/>
      <c r="F15947" s="1"/>
    </row>
    <row r="15948" spans="5:6">
      <c r="E15948" s="1"/>
      <c r="F15948" s="1"/>
    </row>
    <row r="15949" spans="5:6">
      <c r="E15949" s="1"/>
      <c r="F15949" s="1"/>
    </row>
    <row r="15950" spans="5:6">
      <c r="E15950" s="1"/>
      <c r="F15950" s="1"/>
    </row>
    <row r="15951" spans="5:6">
      <c r="E15951" s="1"/>
      <c r="F15951" s="1"/>
    </row>
    <row r="15952" spans="5:6">
      <c r="E15952" s="1"/>
      <c r="F15952" s="1"/>
    </row>
    <row r="15953" spans="5:6">
      <c r="E15953" s="1"/>
      <c r="F15953" s="1"/>
    </row>
    <row r="15954" spans="5:6">
      <c r="E15954" s="1"/>
      <c r="F15954" s="1"/>
    </row>
    <row r="15955" spans="5:6">
      <c r="E15955" s="1"/>
      <c r="F15955" s="1"/>
    </row>
    <row r="15956" spans="5:6">
      <c r="E15956" s="1"/>
      <c r="F15956" s="1"/>
    </row>
    <row r="15957" spans="5:6">
      <c r="E15957" s="1"/>
      <c r="F15957" s="1"/>
    </row>
    <row r="15958" spans="5:6">
      <c r="E15958" s="1"/>
      <c r="F15958" s="1"/>
    </row>
    <row r="15959" spans="5:6">
      <c r="E15959" s="1"/>
      <c r="F15959" s="1"/>
    </row>
    <row r="15960" spans="5:6">
      <c r="E15960" s="1"/>
      <c r="F15960" s="1"/>
    </row>
    <row r="15961" spans="5:6">
      <c r="E15961" s="1"/>
      <c r="F15961" s="1"/>
    </row>
    <row r="15962" spans="5:6">
      <c r="E15962" s="1"/>
      <c r="F15962" s="1"/>
    </row>
    <row r="15963" spans="5:6">
      <c r="E15963" s="1"/>
      <c r="F15963" s="1"/>
    </row>
    <row r="15964" spans="5:6">
      <c r="E15964" s="1"/>
      <c r="F15964" s="1"/>
    </row>
    <row r="15965" spans="5:6">
      <c r="E15965" s="1"/>
      <c r="F15965" s="1"/>
    </row>
    <row r="15966" spans="5:6">
      <c r="E15966" s="1"/>
      <c r="F15966" s="1"/>
    </row>
    <row r="15967" spans="5:6">
      <c r="E15967" s="1"/>
      <c r="F15967" s="1"/>
    </row>
    <row r="15968" spans="5:6">
      <c r="E15968" s="1"/>
      <c r="F15968" s="1"/>
    </row>
    <row r="15969" spans="5:6">
      <c r="E15969" s="1"/>
      <c r="F15969" s="1"/>
    </row>
    <row r="15970" spans="5:6">
      <c r="E15970" s="1"/>
      <c r="F15970" s="1"/>
    </row>
    <row r="15971" spans="5:6">
      <c r="E15971" s="1"/>
      <c r="F15971" s="1"/>
    </row>
    <row r="15972" spans="5:6">
      <c r="E15972" s="1"/>
      <c r="F15972" s="1"/>
    </row>
    <row r="15973" spans="5:6">
      <c r="E15973" s="1"/>
      <c r="F15973" s="1"/>
    </row>
    <row r="15974" spans="5:6">
      <c r="E15974" s="1"/>
      <c r="F15974" s="1"/>
    </row>
    <row r="15975" spans="5:6">
      <c r="E15975" s="1"/>
      <c r="F15975" s="1"/>
    </row>
    <row r="15976" spans="5:6">
      <c r="E15976" s="1"/>
      <c r="F15976" s="1"/>
    </row>
    <row r="15977" spans="5:6">
      <c r="E15977" s="1"/>
      <c r="F15977" s="1"/>
    </row>
    <row r="15978" spans="5:6">
      <c r="E15978" s="1"/>
      <c r="F15978" s="1"/>
    </row>
    <row r="15979" spans="5:6">
      <c r="E15979" s="1"/>
      <c r="F15979" s="1"/>
    </row>
    <row r="15980" spans="5:6">
      <c r="E15980" s="1"/>
      <c r="F15980" s="1"/>
    </row>
    <row r="15981" spans="5:6">
      <c r="E15981" s="1"/>
      <c r="F15981" s="1"/>
    </row>
    <row r="15982" spans="5:6">
      <c r="E15982" s="1"/>
      <c r="F15982" s="1"/>
    </row>
    <row r="15983" spans="5:6">
      <c r="E15983" s="1"/>
      <c r="F15983" s="1"/>
    </row>
    <row r="15984" spans="5:6">
      <c r="E15984" s="1"/>
      <c r="F15984" s="1"/>
    </row>
    <row r="15985" spans="5:6">
      <c r="E15985" s="1"/>
      <c r="F15985" s="1"/>
    </row>
    <row r="15986" spans="5:6">
      <c r="E15986" s="1"/>
      <c r="F15986" s="1"/>
    </row>
    <row r="15987" spans="5:6">
      <c r="E15987" s="1"/>
      <c r="F15987" s="1"/>
    </row>
    <row r="15988" spans="5:6">
      <c r="E15988" s="1"/>
      <c r="F15988" s="1"/>
    </row>
    <row r="15989" spans="5:6">
      <c r="E15989" s="1"/>
      <c r="F15989" s="1"/>
    </row>
    <row r="15990" spans="5:6">
      <c r="E15990" s="1"/>
      <c r="F15990" s="1"/>
    </row>
    <row r="15991" spans="5:6">
      <c r="E15991" s="1"/>
      <c r="F15991" s="1"/>
    </row>
    <row r="15992" spans="5:6">
      <c r="E15992" s="1"/>
      <c r="F15992" s="1"/>
    </row>
    <row r="15993" spans="5:6">
      <c r="E15993" s="1"/>
      <c r="F15993" s="1"/>
    </row>
    <row r="15994" spans="5:6">
      <c r="E15994" s="1"/>
      <c r="F15994" s="1"/>
    </row>
    <row r="15995" spans="5:6">
      <c r="E15995" s="1"/>
      <c r="F15995" s="1"/>
    </row>
    <row r="15996" spans="5:6">
      <c r="E15996" s="1"/>
      <c r="F15996" s="1"/>
    </row>
    <row r="15997" spans="5:6">
      <c r="E15997" s="1"/>
      <c r="F15997" s="1"/>
    </row>
    <row r="15998" spans="5:6">
      <c r="E15998" s="1"/>
      <c r="F15998" s="1"/>
    </row>
    <row r="15999" spans="5:6">
      <c r="E15999" s="1"/>
      <c r="F15999" s="1"/>
    </row>
    <row r="16000" spans="5:6">
      <c r="E16000" s="1"/>
      <c r="F16000" s="1"/>
    </row>
    <row r="16001" spans="5:6">
      <c r="E16001" s="1"/>
      <c r="F16001" s="1"/>
    </row>
    <row r="16002" spans="5:6">
      <c r="E16002" s="1"/>
      <c r="F16002" s="1"/>
    </row>
    <row r="16003" spans="5:6">
      <c r="E16003" s="1"/>
      <c r="F16003" s="1"/>
    </row>
    <row r="16004" spans="5:6">
      <c r="E16004" s="1"/>
      <c r="F16004" s="1"/>
    </row>
    <row r="16005" spans="5:6">
      <c r="E16005" s="1"/>
      <c r="F16005" s="1"/>
    </row>
    <row r="16006" spans="5:6">
      <c r="E16006" s="1"/>
      <c r="F16006" s="1"/>
    </row>
    <row r="16007" spans="5:6">
      <c r="E16007" s="1"/>
      <c r="F16007" s="1"/>
    </row>
    <row r="16008" spans="5:6">
      <c r="E16008" s="1"/>
      <c r="F16008" s="1"/>
    </row>
    <row r="16009" spans="5:6">
      <c r="E16009" s="1"/>
      <c r="F16009" s="1"/>
    </row>
    <row r="16010" spans="5:6">
      <c r="E16010" s="1"/>
      <c r="F16010" s="1"/>
    </row>
    <row r="16011" spans="5:6">
      <c r="E16011" s="1"/>
      <c r="F16011" s="1"/>
    </row>
    <row r="16012" spans="5:6">
      <c r="E16012" s="1"/>
      <c r="F16012" s="1"/>
    </row>
    <row r="16013" spans="5:6">
      <c r="E16013" s="1"/>
      <c r="F16013" s="1"/>
    </row>
    <row r="16014" spans="5:6">
      <c r="E16014" s="1"/>
      <c r="F16014" s="1"/>
    </row>
    <row r="16015" spans="5:6">
      <c r="E16015" s="1"/>
      <c r="F16015" s="1"/>
    </row>
    <row r="16016" spans="5:6">
      <c r="E16016" s="1"/>
      <c r="F16016" s="1"/>
    </row>
    <row r="16017" spans="5:6">
      <c r="E16017" s="1"/>
      <c r="F16017" s="1"/>
    </row>
    <row r="16018" spans="5:6">
      <c r="E16018" s="1"/>
      <c r="F16018" s="1"/>
    </row>
    <row r="16019" spans="5:6">
      <c r="E16019" s="1"/>
      <c r="F16019" s="1"/>
    </row>
    <row r="16020" spans="5:6">
      <c r="E16020" s="1"/>
      <c r="F16020" s="1"/>
    </row>
    <row r="16021" spans="5:6">
      <c r="E16021" s="1"/>
      <c r="F16021" s="1"/>
    </row>
    <row r="16022" spans="5:6">
      <c r="E16022" s="1"/>
      <c r="F16022" s="1"/>
    </row>
    <row r="16023" spans="5:6">
      <c r="E16023" s="1"/>
      <c r="F16023" s="1"/>
    </row>
    <row r="16024" spans="5:6">
      <c r="E16024" s="1"/>
      <c r="F16024" s="1"/>
    </row>
    <row r="16025" spans="5:6">
      <c r="E16025" s="1"/>
      <c r="F16025" s="1"/>
    </row>
    <row r="16026" spans="5:6">
      <c r="E16026" s="1"/>
      <c r="F16026" s="1"/>
    </row>
    <row r="16027" spans="5:6">
      <c r="E16027" s="1"/>
      <c r="F16027" s="1"/>
    </row>
    <row r="16028" spans="5:6">
      <c r="E16028" s="1"/>
      <c r="F16028" s="1"/>
    </row>
    <row r="16029" spans="5:6">
      <c r="E16029" s="1"/>
      <c r="F16029" s="1"/>
    </row>
    <row r="16030" spans="5:6">
      <c r="E16030" s="1"/>
      <c r="F16030" s="1"/>
    </row>
    <row r="16031" spans="5:6">
      <c r="E16031" s="1"/>
      <c r="F16031" s="1"/>
    </row>
    <row r="16032" spans="5:6">
      <c r="E16032" s="1"/>
      <c r="F16032" s="1"/>
    </row>
    <row r="16033" spans="5:6">
      <c r="E16033" s="1"/>
      <c r="F16033" s="1"/>
    </row>
    <row r="16034" spans="5:6">
      <c r="E16034" s="1"/>
      <c r="F16034" s="1"/>
    </row>
    <row r="16035" spans="5:6">
      <c r="E16035" s="1"/>
      <c r="F16035" s="1"/>
    </row>
    <row r="16036" spans="5:6">
      <c r="E16036" s="1"/>
      <c r="F16036" s="1"/>
    </row>
    <row r="16037" spans="5:6">
      <c r="E16037" s="1"/>
      <c r="F16037" s="1"/>
    </row>
    <row r="16038" spans="5:6">
      <c r="E16038" s="1"/>
      <c r="F16038" s="1"/>
    </row>
    <row r="16039" spans="5:6">
      <c r="E16039" s="1"/>
      <c r="F16039" s="1"/>
    </row>
    <row r="16040" spans="5:6">
      <c r="E16040" s="1"/>
      <c r="F16040" s="1"/>
    </row>
    <row r="16041" spans="5:6">
      <c r="E16041" s="1"/>
      <c r="F16041" s="1"/>
    </row>
    <row r="16042" spans="5:6">
      <c r="E16042" s="1"/>
      <c r="F16042" s="1"/>
    </row>
    <row r="16043" spans="5:6">
      <c r="E16043" s="1"/>
      <c r="F16043" s="1"/>
    </row>
    <row r="16044" spans="5:6">
      <c r="E16044" s="1"/>
      <c r="F16044" s="1"/>
    </row>
    <row r="16045" spans="5:6">
      <c r="E16045" s="1"/>
      <c r="F16045" s="1"/>
    </row>
    <row r="16046" spans="5:6">
      <c r="E16046" s="1"/>
      <c r="F16046" s="1"/>
    </row>
    <row r="16047" spans="5:6">
      <c r="E16047" s="1"/>
      <c r="F16047" s="1"/>
    </row>
    <row r="16048" spans="5:6">
      <c r="E16048" s="1"/>
      <c r="F16048" s="1"/>
    </row>
    <row r="16049" spans="5:6">
      <c r="E16049" s="1"/>
      <c r="F16049" s="1"/>
    </row>
    <row r="16050" spans="5:6">
      <c r="E16050" s="1"/>
      <c r="F16050" s="1"/>
    </row>
    <row r="16051" spans="5:6">
      <c r="E16051" s="1"/>
      <c r="F16051" s="1"/>
    </row>
    <row r="16052" spans="5:6">
      <c r="E16052" s="1"/>
      <c r="F16052" s="1"/>
    </row>
    <row r="16053" spans="5:6">
      <c r="E16053" s="1"/>
      <c r="F16053" s="1"/>
    </row>
    <row r="16054" spans="5:6">
      <c r="E16054" s="1"/>
      <c r="F16054" s="1"/>
    </row>
    <row r="16055" spans="5:6">
      <c r="E16055" s="1"/>
      <c r="F16055" s="1"/>
    </row>
    <row r="16056" spans="5:6">
      <c r="E16056" s="1"/>
      <c r="F16056" s="1"/>
    </row>
    <row r="16057" spans="5:6">
      <c r="E16057" s="1"/>
      <c r="F16057" s="1"/>
    </row>
    <row r="16058" spans="5:6">
      <c r="E16058" s="1"/>
      <c r="F16058" s="1"/>
    </row>
    <row r="16059" spans="5:6">
      <c r="E16059" s="1"/>
      <c r="F16059" s="1"/>
    </row>
    <row r="16060" spans="5:6">
      <c r="E16060" s="1"/>
      <c r="F16060" s="1"/>
    </row>
    <row r="16061" spans="5:6">
      <c r="E16061" s="1"/>
      <c r="F16061" s="1"/>
    </row>
    <row r="16062" spans="5:6">
      <c r="E16062" s="1"/>
      <c r="F16062" s="1"/>
    </row>
    <row r="16063" spans="5:6">
      <c r="E16063" s="1"/>
      <c r="F16063" s="1"/>
    </row>
    <row r="16064" spans="5:6">
      <c r="E16064" s="1"/>
      <c r="F16064" s="1"/>
    </row>
    <row r="16065" spans="5:6">
      <c r="E16065" s="1"/>
      <c r="F16065" s="1"/>
    </row>
    <row r="16066" spans="5:6">
      <c r="E16066" s="1"/>
      <c r="F16066" s="1"/>
    </row>
    <row r="16067" spans="5:6">
      <c r="E16067" s="1"/>
      <c r="F16067" s="1"/>
    </row>
    <row r="16068" spans="5:6">
      <c r="E16068" s="1"/>
      <c r="F16068" s="1"/>
    </row>
    <row r="16069" spans="5:6">
      <c r="E16069" s="1"/>
      <c r="F16069" s="1"/>
    </row>
    <row r="16070" spans="5:6">
      <c r="E16070" s="1"/>
      <c r="F16070" s="1"/>
    </row>
    <row r="16071" spans="5:6">
      <c r="E16071" s="1"/>
      <c r="F16071" s="1"/>
    </row>
    <row r="16072" spans="5:6">
      <c r="E16072" s="1"/>
      <c r="F16072" s="1"/>
    </row>
    <row r="16073" spans="5:6">
      <c r="E16073" s="1"/>
      <c r="F16073" s="1"/>
    </row>
    <row r="16074" spans="5:6">
      <c r="E16074" s="1"/>
      <c r="F16074" s="1"/>
    </row>
    <row r="16075" spans="5:6">
      <c r="E16075" s="1"/>
      <c r="F16075" s="1"/>
    </row>
    <row r="16076" spans="5:6">
      <c r="E16076" s="1"/>
      <c r="F16076" s="1"/>
    </row>
    <row r="16077" spans="5:6">
      <c r="E16077" s="1"/>
      <c r="F16077" s="1"/>
    </row>
    <row r="16078" spans="5:6">
      <c r="E16078" s="1"/>
      <c r="F16078" s="1"/>
    </row>
    <row r="16079" spans="5:6">
      <c r="E16079" s="1"/>
      <c r="F16079" s="1"/>
    </row>
    <row r="16080" spans="5:6">
      <c r="E16080" s="1"/>
      <c r="F16080" s="1"/>
    </row>
    <row r="16081" spans="5:6">
      <c r="E16081" s="1"/>
      <c r="F16081" s="1"/>
    </row>
    <row r="16082" spans="5:6">
      <c r="E16082" s="1"/>
      <c r="F16082" s="1"/>
    </row>
    <row r="16083" spans="5:6">
      <c r="E16083" s="1"/>
      <c r="F16083" s="1"/>
    </row>
    <row r="16084" spans="5:6">
      <c r="E16084" s="1"/>
      <c r="F16084" s="1"/>
    </row>
    <row r="16085" spans="5:6">
      <c r="E16085" s="1"/>
      <c r="F16085" s="1"/>
    </row>
    <row r="16086" spans="5:6">
      <c r="E16086" s="1"/>
      <c r="F16086" s="1"/>
    </row>
    <row r="16087" spans="5:6">
      <c r="E16087" s="1"/>
      <c r="F16087" s="1"/>
    </row>
    <row r="16088" spans="5:6">
      <c r="E16088" s="1"/>
      <c r="F16088" s="1"/>
    </row>
    <row r="16089" spans="5:6">
      <c r="E16089" s="1"/>
      <c r="F16089" s="1"/>
    </row>
    <row r="16090" spans="5:6">
      <c r="E16090" s="1"/>
      <c r="F16090" s="1"/>
    </row>
    <row r="16091" spans="5:6">
      <c r="E16091" s="1"/>
      <c r="F16091" s="1"/>
    </row>
    <row r="16092" spans="5:6">
      <c r="E16092" s="1"/>
      <c r="F16092" s="1"/>
    </row>
    <row r="16093" spans="5:6">
      <c r="E16093" s="1"/>
      <c r="F16093" s="1"/>
    </row>
    <row r="16094" spans="5:6">
      <c r="E16094" s="1"/>
      <c r="F16094" s="1"/>
    </row>
    <row r="16095" spans="5:6">
      <c r="E16095" s="1"/>
      <c r="F16095" s="1"/>
    </row>
    <row r="16096" spans="5:6">
      <c r="E16096" s="1"/>
      <c r="F16096" s="1"/>
    </row>
    <row r="16097" spans="5:6">
      <c r="E16097" s="1"/>
      <c r="F16097" s="1"/>
    </row>
    <row r="16098" spans="5:6">
      <c r="E16098" s="1"/>
      <c r="F16098" s="1"/>
    </row>
    <row r="16099" spans="5:6">
      <c r="E16099" s="1"/>
      <c r="F16099" s="1"/>
    </row>
    <row r="16100" spans="5:6">
      <c r="E16100" s="1"/>
      <c r="F16100" s="1"/>
    </row>
    <row r="16101" spans="5:6">
      <c r="E16101" s="1"/>
      <c r="F16101" s="1"/>
    </row>
    <row r="16102" spans="5:6">
      <c r="E16102" s="1"/>
      <c r="F16102" s="1"/>
    </row>
    <row r="16103" spans="5:6">
      <c r="E16103" s="1"/>
      <c r="F16103" s="1"/>
    </row>
    <row r="16104" spans="5:6">
      <c r="E16104" s="1"/>
      <c r="F16104" s="1"/>
    </row>
    <row r="16105" spans="5:6">
      <c r="E16105" s="1"/>
      <c r="F16105" s="1"/>
    </row>
    <row r="16106" spans="5:6">
      <c r="E16106" s="1"/>
      <c r="F16106" s="1"/>
    </row>
    <row r="16107" spans="5:6">
      <c r="E16107" s="1"/>
      <c r="F16107" s="1"/>
    </row>
    <row r="16108" spans="5:6">
      <c r="E16108" s="1"/>
      <c r="F16108" s="1"/>
    </row>
    <row r="16109" spans="5:6">
      <c r="E16109" s="1"/>
      <c r="F16109" s="1"/>
    </row>
    <row r="16110" spans="5:6">
      <c r="E16110" s="1"/>
      <c r="F16110" s="1"/>
    </row>
    <row r="16111" spans="5:6">
      <c r="E16111" s="1"/>
      <c r="F16111" s="1"/>
    </row>
    <row r="16112" spans="5:6">
      <c r="E16112" s="1"/>
      <c r="F16112" s="1"/>
    </row>
    <row r="16113" spans="5:6">
      <c r="E16113" s="1"/>
      <c r="F16113" s="1"/>
    </row>
    <row r="16114" spans="5:6">
      <c r="E16114" s="1"/>
      <c r="F16114" s="1"/>
    </row>
    <row r="16115" spans="5:6">
      <c r="E16115" s="1"/>
      <c r="F16115" s="1"/>
    </row>
    <row r="16116" spans="5:6">
      <c r="E16116" s="1"/>
      <c r="F16116" s="1"/>
    </row>
    <row r="16117" spans="5:6">
      <c r="E16117" s="1"/>
      <c r="F16117" s="1"/>
    </row>
    <row r="16118" spans="5:6">
      <c r="E16118" s="1"/>
      <c r="F16118" s="1"/>
    </row>
    <row r="16119" spans="5:6">
      <c r="E16119" s="1"/>
      <c r="F16119" s="1"/>
    </row>
    <row r="16120" spans="5:6">
      <c r="E16120" s="1"/>
      <c r="F16120" s="1"/>
    </row>
    <row r="16121" spans="5:6">
      <c r="E16121" s="1"/>
      <c r="F16121" s="1"/>
    </row>
    <row r="16122" spans="5:6">
      <c r="E16122" s="1"/>
      <c r="F16122" s="1"/>
    </row>
    <row r="16123" spans="5:6">
      <c r="E16123" s="1"/>
      <c r="F16123" s="1"/>
    </row>
    <row r="16124" spans="5:6">
      <c r="E16124" s="1"/>
      <c r="F16124" s="1"/>
    </row>
    <row r="16125" spans="5:6">
      <c r="E16125" s="1"/>
      <c r="F16125" s="1"/>
    </row>
    <row r="16126" spans="5:6">
      <c r="E16126" s="1"/>
      <c r="F16126" s="1"/>
    </row>
    <row r="16127" spans="5:6">
      <c r="E16127" s="1"/>
      <c r="F16127" s="1"/>
    </row>
    <row r="16128" spans="5:6">
      <c r="E16128" s="1"/>
      <c r="F16128" s="1"/>
    </row>
    <row r="16129" spans="5:6">
      <c r="E16129" s="1"/>
      <c r="F16129" s="1"/>
    </row>
    <row r="16130" spans="5:6">
      <c r="E16130" s="1"/>
      <c r="F16130" s="1"/>
    </row>
    <row r="16131" spans="5:6">
      <c r="E16131" s="1"/>
      <c r="F16131" s="1"/>
    </row>
    <row r="16132" spans="5:6">
      <c r="E16132" s="1"/>
      <c r="F16132" s="1"/>
    </row>
    <row r="16133" spans="5:6">
      <c r="E16133" s="1"/>
      <c r="F16133" s="1"/>
    </row>
    <row r="16134" spans="5:6">
      <c r="E16134" s="1"/>
      <c r="F16134" s="1"/>
    </row>
    <row r="16135" spans="5:6">
      <c r="E16135" s="1"/>
      <c r="F16135" s="1"/>
    </row>
    <row r="16136" spans="5:6">
      <c r="E16136" s="1"/>
      <c r="F16136" s="1"/>
    </row>
    <row r="16137" spans="5:6">
      <c r="E16137" s="1"/>
      <c r="F16137" s="1"/>
    </row>
    <row r="16138" spans="5:6">
      <c r="E16138" s="1"/>
      <c r="F16138" s="1"/>
    </row>
    <row r="16139" spans="5:6">
      <c r="E16139" s="1"/>
      <c r="F16139" s="1"/>
    </row>
    <row r="16140" spans="5:6">
      <c r="E16140" s="1"/>
      <c r="F16140" s="1"/>
    </row>
    <row r="16141" spans="5:6">
      <c r="E16141" s="1"/>
      <c r="F16141" s="1"/>
    </row>
    <row r="16142" spans="5:6">
      <c r="E16142" s="1"/>
      <c r="F16142" s="1"/>
    </row>
    <row r="16143" spans="5:6">
      <c r="E16143" s="1"/>
      <c r="F16143" s="1"/>
    </row>
    <row r="16144" spans="5:6">
      <c r="E16144" s="1"/>
      <c r="F16144" s="1"/>
    </row>
    <row r="16145" spans="5:6">
      <c r="E16145" s="1"/>
      <c r="F16145" s="1"/>
    </row>
    <row r="16146" spans="5:6">
      <c r="E16146" s="1"/>
      <c r="F16146" s="1"/>
    </row>
    <row r="16147" spans="5:6">
      <c r="E16147" s="1"/>
      <c r="F16147" s="1"/>
    </row>
    <row r="16148" spans="5:6">
      <c r="E16148" s="1"/>
      <c r="F16148" s="1"/>
    </row>
    <row r="16149" spans="5:6">
      <c r="E16149" s="1"/>
      <c r="F16149" s="1"/>
    </row>
    <row r="16150" spans="5:6">
      <c r="E16150" s="1"/>
      <c r="F16150" s="1"/>
    </row>
    <row r="16151" spans="5:6">
      <c r="E16151" s="1"/>
      <c r="F16151" s="1"/>
    </row>
    <row r="16152" spans="5:6">
      <c r="E16152" s="1"/>
      <c r="F16152" s="1"/>
    </row>
    <row r="16153" spans="5:6">
      <c r="E16153" s="1"/>
      <c r="F16153" s="1"/>
    </row>
    <row r="16154" spans="5:6">
      <c r="E16154" s="1"/>
      <c r="F16154" s="1"/>
    </row>
    <row r="16155" spans="5:6">
      <c r="E16155" s="1"/>
      <c r="F16155" s="1"/>
    </row>
    <row r="16156" spans="5:6">
      <c r="E16156" s="1"/>
      <c r="F16156" s="1"/>
    </row>
    <row r="16157" spans="5:6">
      <c r="E16157" s="1"/>
      <c r="F16157" s="1"/>
    </row>
    <row r="16158" spans="5:6">
      <c r="E16158" s="1"/>
      <c r="F16158" s="1"/>
    </row>
    <row r="16159" spans="5:6">
      <c r="E16159" s="1"/>
      <c r="F16159" s="1"/>
    </row>
    <row r="16160" spans="5:6">
      <c r="E16160" s="1"/>
      <c r="F16160" s="1"/>
    </row>
    <row r="16161" spans="5:6">
      <c r="E16161" s="1"/>
      <c r="F16161" s="1"/>
    </row>
    <row r="16162" spans="5:6">
      <c r="E16162" s="1"/>
      <c r="F16162" s="1"/>
    </row>
    <row r="16163" spans="5:6">
      <c r="E16163" s="1"/>
      <c r="F16163" s="1"/>
    </row>
    <row r="16164" spans="5:6">
      <c r="E16164" s="1"/>
      <c r="F16164" s="1"/>
    </row>
    <row r="16165" spans="5:6">
      <c r="E16165" s="1"/>
      <c r="F16165" s="1"/>
    </row>
    <row r="16166" spans="5:6">
      <c r="E16166" s="1"/>
      <c r="F16166" s="1"/>
    </row>
    <row r="16167" spans="5:6">
      <c r="E16167" s="1"/>
      <c r="F16167" s="1"/>
    </row>
    <row r="16168" spans="5:6">
      <c r="E16168" s="1"/>
      <c r="F16168" s="1"/>
    </row>
    <row r="16169" spans="5:6">
      <c r="E16169" s="1"/>
      <c r="F16169" s="1"/>
    </row>
    <row r="16170" spans="5:6">
      <c r="E16170" s="1"/>
      <c r="F16170" s="1"/>
    </row>
    <row r="16171" spans="5:6">
      <c r="E16171" s="1"/>
      <c r="F16171" s="1"/>
    </row>
    <row r="16172" spans="5:6">
      <c r="E16172" s="1"/>
      <c r="F16172" s="1"/>
    </row>
    <row r="16173" spans="5:6">
      <c r="E16173" s="1"/>
      <c r="F16173" s="1"/>
    </row>
    <row r="16174" spans="5:6">
      <c r="E16174" s="1"/>
      <c r="F16174" s="1"/>
    </row>
    <row r="16175" spans="5:6">
      <c r="E16175" s="1"/>
      <c r="F16175" s="1"/>
    </row>
    <row r="16176" spans="5:6">
      <c r="E16176" s="1"/>
      <c r="F16176" s="1"/>
    </row>
    <row r="16177" spans="5:6">
      <c r="E16177" s="1"/>
      <c r="F16177" s="1"/>
    </row>
    <row r="16178" spans="5:6">
      <c r="E16178" s="1"/>
      <c r="F16178" s="1"/>
    </row>
    <row r="16179" spans="5:6">
      <c r="E16179" s="1"/>
      <c r="F16179" s="1"/>
    </row>
    <row r="16180" spans="5:6">
      <c r="E16180" s="1"/>
      <c r="F16180" s="1"/>
    </row>
    <row r="16181" spans="5:6">
      <c r="E16181" s="1"/>
      <c r="F16181" s="1"/>
    </row>
    <row r="16182" spans="5:6">
      <c r="E16182" s="1"/>
      <c r="F16182" s="1"/>
    </row>
    <row r="16183" spans="5:6">
      <c r="E16183" s="1"/>
      <c r="F16183" s="1"/>
    </row>
    <row r="16184" spans="5:6">
      <c r="E16184" s="1"/>
      <c r="F16184" s="1"/>
    </row>
    <row r="16185" spans="5:6">
      <c r="E16185" s="1"/>
      <c r="F16185" s="1"/>
    </row>
    <row r="16186" spans="5:6">
      <c r="E16186" s="1"/>
      <c r="F16186" s="1"/>
    </row>
    <row r="16187" spans="5:6">
      <c r="E16187" s="1"/>
      <c r="F16187" s="1"/>
    </row>
    <row r="16188" spans="5:6">
      <c r="E16188" s="1"/>
      <c r="F16188" s="1"/>
    </row>
    <row r="16189" spans="5:6">
      <c r="E16189" s="1"/>
      <c r="F16189" s="1"/>
    </row>
    <row r="16190" spans="5:6">
      <c r="E16190" s="1"/>
      <c r="F16190" s="1"/>
    </row>
    <row r="16191" spans="5:6">
      <c r="E16191" s="1"/>
      <c r="F16191" s="1"/>
    </row>
    <row r="16192" spans="5:6">
      <c r="E16192" s="1"/>
      <c r="F16192" s="1"/>
    </row>
    <row r="16193" spans="5:6">
      <c r="E16193" s="1"/>
      <c r="F16193" s="1"/>
    </row>
    <row r="16194" spans="5:6">
      <c r="E16194" s="1"/>
      <c r="F16194" s="1"/>
    </row>
    <row r="16195" spans="5:6">
      <c r="E16195" s="1"/>
      <c r="F16195" s="1"/>
    </row>
    <row r="16196" spans="5:6">
      <c r="E16196" s="1"/>
      <c r="F16196" s="1"/>
    </row>
    <row r="16197" spans="5:6">
      <c r="E16197" s="1"/>
      <c r="F16197" s="1"/>
    </row>
    <row r="16198" spans="5:6">
      <c r="E16198" s="1"/>
      <c r="F16198" s="1"/>
    </row>
    <row r="16199" spans="5:6">
      <c r="E16199" s="1"/>
      <c r="F16199" s="1"/>
    </row>
    <row r="16200" spans="5:6">
      <c r="E16200" s="1"/>
      <c r="F16200" s="1"/>
    </row>
    <row r="16201" spans="5:6">
      <c r="E16201" s="1"/>
      <c r="F16201" s="1"/>
    </row>
    <row r="16202" spans="5:6">
      <c r="E16202" s="1"/>
      <c r="F16202" s="1"/>
    </row>
    <row r="16203" spans="5:6">
      <c r="E16203" s="1"/>
      <c r="F16203" s="1"/>
    </row>
    <row r="16204" spans="5:6">
      <c r="E16204" s="1"/>
      <c r="F16204" s="1"/>
    </row>
    <row r="16205" spans="5:6">
      <c r="E16205" s="1"/>
      <c r="F16205" s="1"/>
    </row>
    <row r="16206" spans="5:6">
      <c r="E16206" s="1"/>
      <c r="F16206" s="1"/>
    </row>
    <row r="16207" spans="5:6">
      <c r="E16207" s="1"/>
      <c r="F16207" s="1"/>
    </row>
    <row r="16208" spans="5:6">
      <c r="E16208" s="1"/>
      <c r="F16208" s="1"/>
    </row>
    <row r="16209" spans="5:6">
      <c r="E16209" s="1"/>
      <c r="F16209" s="1"/>
    </row>
    <row r="16210" spans="5:6">
      <c r="E16210" s="1"/>
      <c r="F16210" s="1"/>
    </row>
    <row r="16211" spans="5:6">
      <c r="E16211" s="1"/>
      <c r="F16211" s="1"/>
    </row>
    <row r="16212" spans="5:6">
      <c r="E16212" s="1"/>
      <c r="F16212" s="1"/>
    </row>
    <row r="16213" spans="5:6">
      <c r="E16213" s="1"/>
      <c r="F16213" s="1"/>
    </row>
    <row r="16214" spans="5:6">
      <c r="E16214" s="1"/>
      <c r="F16214" s="1"/>
    </row>
    <row r="16215" spans="5:6">
      <c r="E16215" s="1"/>
      <c r="F16215" s="1"/>
    </row>
    <row r="16216" spans="5:6">
      <c r="E16216" s="1"/>
      <c r="F16216" s="1"/>
    </row>
    <row r="16217" spans="5:6">
      <c r="E16217" s="1"/>
      <c r="F16217" s="1"/>
    </row>
    <row r="16218" spans="5:6">
      <c r="E16218" s="1"/>
      <c r="F16218" s="1"/>
    </row>
    <row r="16219" spans="5:6">
      <c r="E16219" s="1"/>
      <c r="F16219" s="1"/>
    </row>
    <row r="16220" spans="5:6">
      <c r="E16220" s="1"/>
      <c r="F16220" s="1"/>
    </row>
    <row r="16221" spans="5:6">
      <c r="E16221" s="1"/>
      <c r="F16221" s="1"/>
    </row>
    <row r="16222" spans="5:6">
      <c r="E16222" s="1"/>
      <c r="F16222" s="1"/>
    </row>
    <row r="16223" spans="5:6">
      <c r="E16223" s="1"/>
      <c r="F16223" s="1"/>
    </row>
    <row r="16224" spans="5:6">
      <c r="E16224" s="1"/>
      <c r="F16224" s="1"/>
    </row>
    <row r="16225" spans="5:6">
      <c r="E16225" s="1"/>
      <c r="F16225" s="1"/>
    </row>
    <row r="16226" spans="5:6">
      <c r="E16226" s="1"/>
      <c r="F16226" s="1"/>
    </row>
    <row r="16227" spans="5:6">
      <c r="E16227" s="1"/>
      <c r="F16227" s="1"/>
    </row>
    <row r="16228" spans="5:6">
      <c r="E16228" s="1"/>
      <c r="F16228" s="1"/>
    </row>
    <row r="16229" spans="5:6">
      <c r="E16229" s="1"/>
      <c r="F16229" s="1"/>
    </row>
    <row r="16230" spans="5:6">
      <c r="E16230" s="1"/>
      <c r="F16230" s="1"/>
    </row>
    <row r="16231" spans="5:6">
      <c r="E16231" s="1"/>
      <c r="F16231" s="1"/>
    </row>
    <row r="16232" spans="5:6">
      <c r="E16232" s="1"/>
      <c r="F16232" s="1"/>
    </row>
    <row r="16233" spans="5:6">
      <c r="E16233" s="1"/>
      <c r="F16233" s="1"/>
    </row>
    <row r="16234" spans="5:6">
      <c r="E16234" s="1"/>
      <c r="F16234" s="1"/>
    </row>
    <row r="16235" spans="5:6">
      <c r="E16235" s="1"/>
      <c r="F16235" s="1"/>
    </row>
    <row r="16236" spans="5:6">
      <c r="E16236" s="1"/>
      <c r="F16236" s="1"/>
    </row>
    <row r="16237" spans="5:6">
      <c r="E16237" s="1"/>
      <c r="F16237" s="1"/>
    </row>
    <row r="16238" spans="5:6">
      <c r="E16238" s="1"/>
      <c r="F16238" s="1"/>
    </row>
    <row r="16239" spans="5:6">
      <c r="E16239" s="1"/>
      <c r="F16239" s="1"/>
    </row>
    <row r="16240" spans="5:6">
      <c r="E16240" s="1"/>
      <c r="F16240" s="1"/>
    </row>
    <row r="16241" spans="5:6">
      <c r="E16241" s="1"/>
      <c r="F16241" s="1"/>
    </row>
    <row r="16242" spans="5:6">
      <c r="E16242" s="1"/>
      <c r="F16242" s="1"/>
    </row>
    <row r="16243" spans="5:6">
      <c r="E16243" s="1"/>
      <c r="F16243" s="1"/>
    </row>
    <row r="16244" spans="5:6">
      <c r="E16244" s="1"/>
      <c r="F16244" s="1"/>
    </row>
    <row r="16245" spans="5:6">
      <c r="E16245" s="1"/>
      <c r="F16245" s="1"/>
    </row>
    <row r="16246" spans="5:6">
      <c r="E16246" s="1"/>
      <c r="F16246" s="1"/>
    </row>
    <row r="16247" spans="5:6">
      <c r="E16247" s="1"/>
      <c r="F16247" s="1"/>
    </row>
    <row r="16248" spans="5:6">
      <c r="E16248" s="1"/>
      <c r="F16248" s="1"/>
    </row>
    <row r="16249" spans="5:6">
      <c r="E16249" s="1"/>
      <c r="F16249" s="1"/>
    </row>
    <row r="16250" spans="5:6">
      <c r="E16250" s="1"/>
      <c r="F16250" s="1"/>
    </row>
    <row r="16251" spans="5:6">
      <c r="E16251" s="1"/>
      <c r="F16251" s="1"/>
    </row>
    <row r="16252" spans="5:6">
      <c r="E16252" s="1"/>
      <c r="F16252" s="1"/>
    </row>
    <row r="16253" spans="5:6">
      <c r="E16253" s="1"/>
      <c r="F16253" s="1"/>
    </row>
    <row r="16254" spans="5:6">
      <c r="E16254" s="1"/>
      <c r="F16254" s="1"/>
    </row>
    <row r="16255" spans="5:6">
      <c r="E16255" s="1"/>
      <c r="F16255" s="1"/>
    </row>
    <row r="16256" spans="5:6">
      <c r="E16256" s="1"/>
      <c r="F16256" s="1"/>
    </row>
    <row r="16257" spans="5:6">
      <c r="E16257" s="1"/>
      <c r="F16257" s="1"/>
    </row>
    <row r="16258" spans="5:6">
      <c r="E16258" s="1"/>
      <c r="F16258" s="1"/>
    </row>
    <row r="16259" spans="5:6">
      <c r="E16259" s="1"/>
      <c r="F16259" s="1"/>
    </row>
    <row r="16260" spans="5:6">
      <c r="E16260" s="1"/>
      <c r="F16260" s="1"/>
    </row>
    <row r="16261" spans="5:6">
      <c r="E16261" s="1"/>
      <c r="F16261" s="1"/>
    </row>
    <row r="16262" spans="5:6">
      <c r="E16262" s="1"/>
      <c r="F16262" s="1"/>
    </row>
    <row r="16263" spans="5:6">
      <c r="E16263" s="1"/>
      <c r="F16263" s="1"/>
    </row>
    <row r="16264" spans="5:6">
      <c r="E16264" s="1"/>
      <c r="F16264" s="1"/>
    </row>
    <row r="16265" spans="5:6">
      <c r="E16265" s="1"/>
      <c r="F16265" s="1"/>
    </row>
    <row r="16266" spans="5:6">
      <c r="E16266" s="1"/>
      <c r="F16266" s="1"/>
    </row>
    <row r="16267" spans="5:6">
      <c r="E16267" s="1"/>
      <c r="F16267" s="1"/>
    </row>
    <row r="16268" spans="5:6">
      <c r="E16268" s="1"/>
      <c r="F16268" s="1"/>
    </row>
    <row r="16269" spans="5:6">
      <c r="E16269" s="1"/>
      <c r="F16269" s="1"/>
    </row>
    <row r="16270" spans="5:6">
      <c r="E16270" s="1"/>
      <c r="F16270" s="1"/>
    </row>
    <row r="16271" spans="5:6">
      <c r="E16271" s="1"/>
      <c r="F16271" s="1"/>
    </row>
    <row r="16272" spans="5:6">
      <c r="E16272" s="1"/>
      <c r="F16272" s="1"/>
    </row>
    <row r="16273" spans="5:6">
      <c r="E16273" s="1"/>
      <c r="F16273" s="1"/>
    </row>
    <row r="16274" spans="5:6">
      <c r="E16274" s="1"/>
      <c r="F16274" s="1"/>
    </row>
    <row r="16275" spans="5:6">
      <c r="E16275" s="1"/>
      <c r="F16275" s="1"/>
    </row>
    <row r="16276" spans="5:6">
      <c r="E16276" s="1"/>
      <c r="F16276" s="1"/>
    </row>
    <row r="16277" spans="5:6">
      <c r="E16277" s="1"/>
      <c r="F16277" s="1"/>
    </row>
    <row r="16278" spans="5:6">
      <c r="E16278" s="1"/>
      <c r="F16278" s="1"/>
    </row>
    <row r="16279" spans="5:6">
      <c r="E16279" s="1"/>
      <c r="F16279" s="1"/>
    </row>
    <row r="16280" spans="5:6">
      <c r="E16280" s="1"/>
      <c r="F16280" s="1"/>
    </row>
    <row r="16281" spans="5:6">
      <c r="E16281" s="1"/>
      <c r="F16281" s="1"/>
    </row>
    <row r="16282" spans="5:6">
      <c r="E16282" s="1"/>
      <c r="F16282" s="1"/>
    </row>
    <row r="16283" spans="5:6">
      <c r="E16283" s="1"/>
      <c r="F16283" s="1"/>
    </row>
    <row r="16284" spans="5:6">
      <c r="E16284" s="1"/>
      <c r="F16284" s="1"/>
    </row>
    <row r="16285" spans="5:6">
      <c r="E16285" s="1"/>
      <c r="F16285" s="1"/>
    </row>
    <row r="16286" spans="5:6">
      <c r="E16286" s="1"/>
      <c r="F16286" s="1"/>
    </row>
    <row r="16287" spans="5:6">
      <c r="E16287" s="1"/>
      <c r="F16287" s="1"/>
    </row>
    <row r="16288" spans="5:6">
      <c r="E16288" s="1"/>
      <c r="F16288" s="1"/>
    </row>
    <row r="16289" spans="5:6">
      <c r="E16289" s="1"/>
      <c r="F16289" s="1"/>
    </row>
    <row r="16290" spans="5:6">
      <c r="E16290" s="1"/>
      <c r="F16290" s="1"/>
    </row>
    <row r="16291" spans="5:6">
      <c r="E16291" s="1"/>
      <c r="F16291" s="1"/>
    </row>
    <row r="16292" spans="5:6">
      <c r="E16292" s="1"/>
      <c r="F16292" s="1"/>
    </row>
    <row r="16293" spans="5:6">
      <c r="E16293" s="1"/>
      <c r="F16293" s="1"/>
    </row>
    <row r="16294" spans="5:6">
      <c r="E16294" s="1"/>
      <c r="F16294" s="1"/>
    </row>
    <row r="16295" spans="5:6">
      <c r="E16295" s="1"/>
      <c r="F16295" s="1"/>
    </row>
    <row r="16296" spans="5:6">
      <c r="E16296" s="1"/>
      <c r="F16296" s="1"/>
    </row>
    <row r="16297" spans="5:6">
      <c r="E16297" s="1"/>
      <c r="F16297" s="1"/>
    </row>
    <row r="16298" spans="5:6">
      <c r="E16298" s="1"/>
      <c r="F16298" s="1"/>
    </row>
    <row r="16299" spans="5:6">
      <c r="E16299" s="1"/>
      <c r="F16299" s="1"/>
    </row>
    <row r="16300" spans="5:6">
      <c r="E16300" s="1"/>
      <c r="F16300" s="1"/>
    </row>
    <row r="16301" spans="5:6">
      <c r="E16301" s="1"/>
      <c r="F16301" s="1"/>
    </row>
    <row r="16302" spans="5:6">
      <c r="E16302" s="1"/>
      <c r="F16302" s="1"/>
    </row>
    <row r="16303" spans="5:6">
      <c r="E16303" s="1"/>
      <c r="F16303" s="1"/>
    </row>
    <row r="16304" spans="5:6">
      <c r="E16304" s="1"/>
      <c r="F16304" s="1"/>
    </row>
    <row r="16305" spans="5:6">
      <c r="E16305" s="1"/>
      <c r="F16305" s="1"/>
    </row>
    <row r="16306" spans="5:6">
      <c r="E16306" s="1"/>
      <c r="F16306" s="1"/>
    </row>
    <row r="16307" spans="5:6">
      <c r="E16307" s="1"/>
      <c r="F16307" s="1"/>
    </row>
    <row r="16308" spans="5:6">
      <c r="E16308" s="1"/>
      <c r="F16308" s="1"/>
    </row>
    <row r="16309" spans="5:6">
      <c r="E16309" s="1"/>
      <c r="F16309" s="1"/>
    </row>
    <row r="16310" spans="5:6">
      <c r="E16310" s="1"/>
      <c r="F16310" s="1"/>
    </row>
    <row r="16311" spans="5:6">
      <c r="E16311" s="1"/>
      <c r="F16311" s="1"/>
    </row>
    <row r="16312" spans="5:6">
      <c r="E16312" s="1"/>
      <c r="F16312" s="1"/>
    </row>
    <row r="16313" spans="5:6">
      <c r="E16313" s="1"/>
      <c r="F16313" s="1"/>
    </row>
    <row r="16314" spans="5:6">
      <c r="E16314" s="1"/>
      <c r="F16314" s="1"/>
    </row>
    <row r="16315" spans="5:6">
      <c r="E16315" s="1"/>
      <c r="F16315" s="1"/>
    </row>
    <row r="16316" spans="5:6">
      <c r="E16316" s="1"/>
      <c r="F16316" s="1"/>
    </row>
    <row r="16317" spans="5:6">
      <c r="E16317" s="1"/>
      <c r="F16317" s="1"/>
    </row>
    <row r="16318" spans="5:6">
      <c r="E16318" s="1"/>
      <c r="F16318" s="1"/>
    </row>
    <row r="16319" spans="5:6">
      <c r="E16319" s="1"/>
      <c r="F16319" s="1"/>
    </row>
    <row r="16320" spans="5:6">
      <c r="E16320" s="1"/>
      <c r="F16320" s="1"/>
    </row>
    <row r="16321" spans="5:6">
      <c r="E16321" s="1"/>
      <c r="F16321" s="1"/>
    </row>
    <row r="16322" spans="5:6">
      <c r="E16322" s="1"/>
      <c r="F16322" s="1"/>
    </row>
    <row r="16323" spans="5:6">
      <c r="E16323" s="1"/>
      <c r="F16323" s="1"/>
    </row>
    <row r="16324" spans="5:6">
      <c r="E16324" s="1"/>
      <c r="F16324" s="1"/>
    </row>
    <row r="16325" spans="5:6">
      <c r="E16325" s="1"/>
      <c r="F16325" s="1"/>
    </row>
    <row r="16326" spans="5:6">
      <c r="E16326" s="1"/>
      <c r="F16326" s="1"/>
    </row>
    <row r="16327" spans="5:6">
      <c r="E16327" s="1"/>
      <c r="F16327" s="1"/>
    </row>
    <row r="16328" spans="5:6">
      <c r="E16328" s="1"/>
      <c r="F16328" s="1"/>
    </row>
    <row r="16329" spans="5:6">
      <c r="E16329" s="1"/>
      <c r="F16329" s="1"/>
    </row>
    <row r="16330" spans="5:6">
      <c r="E16330" s="1"/>
      <c r="F16330" s="1"/>
    </row>
    <row r="16331" spans="5:6">
      <c r="E16331" s="1"/>
      <c r="F16331" s="1"/>
    </row>
    <row r="16332" spans="5:6">
      <c r="E16332" s="1"/>
      <c r="F16332" s="1"/>
    </row>
    <row r="16333" spans="5:6">
      <c r="E16333" s="1"/>
      <c r="F16333" s="1"/>
    </row>
    <row r="16334" spans="5:6">
      <c r="E16334" s="1"/>
      <c r="F16334" s="1"/>
    </row>
    <row r="16335" spans="5:6">
      <c r="E16335" s="1"/>
      <c r="F16335" s="1"/>
    </row>
    <row r="16336" spans="5:6">
      <c r="E16336" s="1"/>
      <c r="F16336" s="1"/>
    </row>
    <row r="16337" spans="5:6">
      <c r="E16337" s="1"/>
      <c r="F16337" s="1"/>
    </row>
    <row r="16338" spans="5:6">
      <c r="E16338" s="1"/>
      <c r="F16338" s="1"/>
    </row>
    <row r="16339" spans="5:6">
      <c r="E16339" s="1"/>
      <c r="F16339" s="1"/>
    </row>
    <row r="16340" spans="5:6">
      <c r="E16340" s="1"/>
      <c r="F16340" s="1"/>
    </row>
    <row r="16341" spans="5:6">
      <c r="E16341" s="1"/>
      <c r="F16341" s="1"/>
    </row>
    <row r="16342" spans="5:6">
      <c r="E16342" s="1"/>
      <c r="F16342" s="1"/>
    </row>
    <row r="16343" spans="5:6">
      <c r="E16343" s="1"/>
      <c r="F16343" s="1"/>
    </row>
    <row r="16344" spans="5:6">
      <c r="E16344" s="1"/>
      <c r="F16344" s="1"/>
    </row>
    <row r="16345" spans="5:6">
      <c r="E16345" s="1"/>
      <c r="F16345" s="1"/>
    </row>
    <row r="16346" spans="5:6">
      <c r="E16346" s="1"/>
      <c r="F16346" s="1"/>
    </row>
    <row r="16347" spans="5:6">
      <c r="E16347" s="1"/>
      <c r="F16347" s="1"/>
    </row>
    <row r="16348" spans="5:6">
      <c r="E16348" s="1"/>
      <c r="F16348" s="1"/>
    </row>
    <row r="16349" spans="5:6">
      <c r="E16349" s="1"/>
      <c r="F16349" s="1"/>
    </row>
    <row r="16350" spans="5:6">
      <c r="E16350" s="1"/>
      <c r="F16350" s="1"/>
    </row>
    <row r="16351" spans="5:6">
      <c r="E16351" s="1"/>
      <c r="F16351" s="1"/>
    </row>
    <row r="16352" spans="5:6">
      <c r="E16352" s="1"/>
      <c r="F16352" s="1"/>
    </row>
    <row r="16353" spans="5:6">
      <c r="E16353" s="1"/>
      <c r="F16353" s="1"/>
    </row>
    <row r="16354" spans="5:6">
      <c r="E16354" s="1"/>
      <c r="F16354" s="1"/>
    </row>
    <row r="16355" spans="5:6">
      <c r="E16355" s="1"/>
      <c r="F16355" s="1"/>
    </row>
    <row r="16356" spans="5:6">
      <c r="E16356" s="1"/>
      <c r="F16356" s="1"/>
    </row>
    <row r="16357" spans="5:6">
      <c r="E16357" s="1"/>
      <c r="F16357" s="1"/>
    </row>
    <row r="16358" spans="5:6">
      <c r="E16358" s="1"/>
      <c r="F16358" s="1"/>
    </row>
    <row r="16359" spans="5:6">
      <c r="E16359" s="1"/>
      <c r="F16359" s="1"/>
    </row>
    <row r="16360" spans="5:6">
      <c r="E16360" s="1"/>
      <c r="F16360" s="1"/>
    </row>
    <row r="16361" spans="5:6">
      <c r="E16361" s="1"/>
      <c r="F16361" s="1"/>
    </row>
    <row r="16362" spans="5:6">
      <c r="E16362" s="1"/>
      <c r="F16362" s="1"/>
    </row>
    <row r="16363" spans="5:6">
      <c r="E16363" s="1"/>
      <c r="F16363" s="1"/>
    </row>
    <row r="16364" spans="5:6">
      <c r="E16364" s="1"/>
      <c r="F16364" s="1"/>
    </row>
    <row r="16365" spans="5:6">
      <c r="E16365" s="1"/>
      <c r="F16365" s="1"/>
    </row>
    <row r="16366" spans="5:6">
      <c r="E16366" s="1"/>
      <c r="F16366" s="1"/>
    </row>
    <row r="16367" spans="5:6">
      <c r="E16367" s="1"/>
      <c r="F16367" s="1"/>
    </row>
    <row r="16368" spans="5:6">
      <c r="E16368" s="1"/>
      <c r="F16368" s="1"/>
    </row>
    <row r="16369" spans="5:6">
      <c r="E16369" s="1"/>
      <c r="F16369" s="1"/>
    </row>
    <row r="16370" spans="5:6">
      <c r="E16370" s="1"/>
      <c r="F16370" s="1"/>
    </row>
    <row r="16371" spans="5:6">
      <c r="E16371" s="1"/>
      <c r="F16371" s="1"/>
    </row>
    <row r="16372" spans="5:6">
      <c r="E16372" s="1"/>
      <c r="F16372" s="1"/>
    </row>
    <row r="16373" spans="5:6">
      <c r="E16373" s="1"/>
      <c r="F16373" s="1"/>
    </row>
    <row r="16374" spans="5:6">
      <c r="E16374" s="1"/>
      <c r="F16374" s="1"/>
    </row>
    <row r="16375" spans="5:6">
      <c r="E16375" s="1"/>
      <c r="F16375" s="1"/>
    </row>
    <row r="16376" spans="5:6">
      <c r="E16376" s="1"/>
      <c r="F16376" s="1"/>
    </row>
    <row r="16377" spans="5:6">
      <c r="E16377" s="1"/>
      <c r="F16377" s="1"/>
    </row>
    <row r="16378" spans="5:6">
      <c r="E16378" s="1"/>
      <c r="F16378" s="1"/>
    </row>
    <row r="16379" spans="5:6">
      <c r="E16379" s="1"/>
      <c r="F16379" s="1"/>
    </row>
    <row r="16380" spans="5:6">
      <c r="E16380" s="1"/>
      <c r="F16380" s="1"/>
    </row>
    <row r="16381" spans="5:6">
      <c r="E16381" s="1"/>
      <c r="F16381" s="1"/>
    </row>
    <row r="16382" spans="5:6">
      <c r="E16382" s="1"/>
      <c r="F16382" s="1"/>
    </row>
    <row r="16383" spans="5:6">
      <c r="E16383" s="1"/>
      <c r="F16383" s="1"/>
    </row>
    <row r="16384" spans="5:6">
      <c r="E16384" s="1"/>
      <c r="F16384" s="1"/>
    </row>
    <row r="16385" spans="5:6">
      <c r="E16385" s="1"/>
      <c r="F16385" s="1"/>
    </row>
    <row r="16386" spans="5:6">
      <c r="E16386" s="1"/>
      <c r="F16386" s="1"/>
    </row>
    <row r="16387" spans="5:6">
      <c r="E16387" s="1"/>
      <c r="F16387" s="1"/>
    </row>
    <row r="16388" spans="5:6">
      <c r="E16388" s="1"/>
      <c r="F16388" s="1"/>
    </row>
    <row r="16389" spans="5:6">
      <c r="E16389" s="1"/>
      <c r="F16389" s="1"/>
    </row>
    <row r="16390" spans="5:6">
      <c r="E16390" s="1"/>
      <c r="F16390" s="1"/>
    </row>
    <row r="16391" spans="5:6">
      <c r="E16391" s="1"/>
      <c r="F16391" s="1"/>
    </row>
    <row r="16392" spans="5:6">
      <c r="E16392" s="1"/>
      <c r="F16392" s="1"/>
    </row>
    <row r="16393" spans="5:6">
      <c r="E16393" s="1"/>
      <c r="F16393" s="1"/>
    </row>
    <row r="16394" spans="5:6">
      <c r="E16394" s="1"/>
      <c r="F16394" s="1"/>
    </row>
    <row r="16395" spans="5:6">
      <c r="E16395" s="1"/>
      <c r="F16395" s="1"/>
    </row>
    <row r="16396" spans="5:6">
      <c r="E16396" s="1"/>
      <c r="F16396" s="1"/>
    </row>
    <row r="16397" spans="5:6">
      <c r="E16397" s="1"/>
      <c r="F16397" s="1"/>
    </row>
    <row r="16398" spans="5:6">
      <c r="E16398" s="1"/>
      <c r="F16398" s="1"/>
    </row>
    <row r="16399" spans="5:6">
      <c r="E16399" s="1"/>
      <c r="F16399" s="1"/>
    </row>
    <row r="16400" spans="5:6">
      <c r="E16400" s="1"/>
      <c r="F16400" s="1"/>
    </row>
    <row r="16401" spans="5:6">
      <c r="E16401" s="1"/>
      <c r="F16401" s="1"/>
    </row>
    <row r="16402" spans="5:6">
      <c r="E16402" s="1"/>
      <c r="F16402" s="1"/>
    </row>
    <row r="16403" spans="5:6">
      <c r="E16403" s="1"/>
      <c r="F16403" s="1"/>
    </row>
    <row r="16404" spans="5:6">
      <c r="E16404" s="1"/>
      <c r="F16404" s="1"/>
    </row>
    <row r="16405" spans="5:6">
      <c r="E16405" s="1"/>
      <c r="F16405" s="1"/>
    </row>
    <row r="16406" spans="5:6">
      <c r="E16406" s="1"/>
      <c r="F16406" s="1"/>
    </row>
    <row r="16407" spans="5:6">
      <c r="E16407" s="1"/>
      <c r="F16407" s="1"/>
    </row>
    <row r="16408" spans="5:6">
      <c r="E16408" s="1"/>
      <c r="F16408" s="1"/>
    </row>
    <row r="16409" spans="5:6">
      <c r="E16409" s="1"/>
      <c r="F16409" s="1"/>
    </row>
    <row r="16410" spans="5:6">
      <c r="E16410" s="1"/>
      <c r="F16410" s="1"/>
    </row>
    <row r="16411" spans="5:6">
      <c r="E16411" s="1"/>
      <c r="F16411" s="1"/>
    </row>
    <row r="16412" spans="5:6">
      <c r="E16412" s="1"/>
      <c r="F16412" s="1"/>
    </row>
    <row r="16413" spans="5:6">
      <c r="E16413" s="1"/>
      <c r="F16413" s="1"/>
    </row>
    <row r="16414" spans="5:6">
      <c r="E16414" s="1"/>
      <c r="F16414" s="1"/>
    </row>
    <row r="16415" spans="5:6">
      <c r="E16415" s="1"/>
      <c r="F16415" s="1"/>
    </row>
    <row r="16416" spans="5:6">
      <c r="E16416" s="1"/>
      <c r="F16416" s="1"/>
    </row>
    <row r="16417" spans="5:6">
      <c r="E16417" s="1"/>
      <c r="F16417" s="1"/>
    </row>
    <row r="16418" spans="5:6">
      <c r="E16418" s="1"/>
      <c r="F16418" s="1"/>
    </row>
    <row r="16419" spans="5:6">
      <c r="E16419" s="1"/>
      <c r="F16419" s="1"/>
    </row>
    <row r="16420" spans="5:6">
      <c r="E16420" s="1"/>
      <c r="F16420" s="1"/>
    </row>
    <row r="16421" spans="5:6">
      <c r="E16421" s="1"/>
      <c r="F16421" s="1"/>
    </row>
    <row r="16422" spans="5:6">
      <c r="E16422" s="1"/>
      <c r="F16422" s="1"/>
    </row>
    <row r="16423" spans="5:6">
      <c r="E16423" s="1"/>
      <c r="F16423" s="1"/>
    </row>
    <row r="16424" spans="5:6">
      <c r="E16424" s="1"/>
      <c r="F16424" s="1"/>
    </row>
    <row r="16425" spans="5:6">
      <c r="E16425" s="1"/>
      <c r="F16425" s="1"/>
    </row>
    <row r="16426" spans="5:6">
      <c r="E16426" s="1"/>
      <c r="F16426" s="1"/>
    </row>
    <row r="16427" spans="5:6">
      <c r="E16427" s="1"/>
      <c r="F16427" s="1"/>
    </row>
    <row r="16428" spans="5:6">
      <c r="E16428" s="1"/>
      <c r="F16428" s="1"/>
    </row>
    <row r="16429" spans="5:6">
      <c r="E16429" s="1"/>
      <c r="F16429" s="1"/>
    </row>
    <row r="16430" spans="5:6">
      <c r="E16430" s="1"/>
      <c r="F16430" s="1"/>
    </row>
    <row r="16431" spans="5:6">
      <c r="E16431" s="1"/>
      <c r="F16431" s="1"/>
    </row>
    <row r="16432" spans="5:6">
      <c r="E16432" s="1"/>
      <c r="F16432" s="1"/>
    </row>
    <row r="16433" spans="5:6">
      <c r="E16433" s="1"/>
      <c r="F16433" s="1"/>
    </row>
    <row r="16434" spans="5:6">
      <c r="E16434" s="1"/>
      <c r="F16434" s="1"/>
    </row>
    <row r="16435" spans="5:6">
      <c r="E16435" s="1"/>
      <c r="F16435" s="1"/>
    </row>
    <row r="16436" spans="5:6">
      <c r="E16436" s="1"/>
      <c r="F16436" s="1"/>
    </row>
    <row r="16437" spans="5:6">
      <c r="E16437" s="1"/>
      <c r="F16437" s="1"/>
    </row>
    <row r="16438" spans="5:6">
      <c r="E16438" s="1"/>
      <c r="F16438" s="1"/>
    </row>
    <row r="16439" spans="5:6">
      <c r="E16439" s="1"/>
      <c r="F16439" s="1"/>
    </row>
  </sheetData>
  <phoneticPr fontId="11"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72"/>
  <sheetViews>
    <sheetView topLeftCell="A5" workbookViewId="0">
      <selection activeCell="B21" sqref="B21"/>
    </sheetView>
  </sheetViews>
  <sheetFormatPr baseColWidth="10" defaultColWidth="8.83203125" defaultRowHeight="15"/>
  <cols>
    <col min="2" max="2" width="36.33203125" bestFit="1" customWidth="1"/>
    <col min="3" max="3" width="36.33203125" customWidth="1"/>
    <col min="4" max="4" width="18" bestFit="1" customWidth="1"/>
    <col min="6" max="6" width="24.1640625" bestFit="1" customWidth="1"/>
  </cols>
  <sheetData>
    <row r="2" spans="2:8">
      <c r="B2" t="s">
        <v>529</v>
      </c>
    </row>
    <row r="4" spans="2:8" ht="32">
      <c r="B4" s="1" t="s">
        <v>229</v>
      </c>
      <c r="C4" s="31" t="s">
        <v>530</v>
      </c>
      <c r="D4" s="1" t="s">
        <v>233</v>
      </c>
      <c r="G4" s="18"/>
    </row>
    <row r="5" spans="2:8" ht="16">
      <c r="B5" s="2" t="s">
        <v>304</v>
      </c>
      <c r="C5" t="s">
        <v>168</v>
      </c>
      <c r="D5" s="8" t="s">
        <v>303</v>
      </c>
      <c r="G5" s="18"/>
      <c r="H5" s="8"/>
    </row>
    <row r="6" spans="2:8" ht="16">
      <c r="B6" s="2" t="s">
        <v>309</v>
      </c>
      <c r="C6" t="s">
        <v>169</v>
      </c>
      <c r="D6" s="8" t="s">
        <v>303</v>
      </c>
      <c r="G6" s="18"/>
      <c r="H6" s="8"/>
    </row>
    <row r="7" spans="2:8" ht="16">
      <c r="B7" t="s">
        <v>313</v>
      </c>
      <c r="C7" t="s">
        <v>186</v>
      </c>
      <c r="D7" s="8" t="s">
        <v>303</v>
      </c>
      <c r="G7" s="18"/>
      <c r="H7" s="8"/>
    </row>
    <row r="8" spans="2:8" ht="16">
      <c r="B8" t="s">
        <v>336</v>
      </c>
      <c r="C8" t="s">
        <v>193</v>
      </c>
      <c r="D8" s="8" t="s">
        <v>303</v>
      </c>
      <c r="G8" s="18"/>
      <c r="H8" s="8"/>
    </row>
    <row r="9" spans="2:8" ht="16">
      <c r="B9" t="s">
        <v>531</v>
      </c>
      <c r="C9" t="s">
        <v>158</v>
      </c>
      <c r="D9" s="8" t="s">
        <v>303</v>
      </c>
      <c r="G9" s="18"/>
      <c r="H9" s="8"/>
    </row>
    <row r="10" spans="2:8" ht="16">
      <c r="B10" t="s">
        <v>532</v>
      </c>
      <c r="C10" t="s">
        <v>192</v>
      </c>
      <c r="D10" s="8" t="s">
        <v>303</v>
      </c>
      <c r="G10" s="18"/>
      <c r="H10" s="8"/>
    </row>
    <row r="11" spans="2:8" ht="16">
      <c r="B11" s="2" t="s">
        <v>358</v>
      </c>
      <c r="C11" t="s">
        <v>181</v>
      </c>
      <c r="D11" s="8" t="s">
        <v>357</v>
      </c>
      <c r="G11" s="18"/>
      <c r="H11" s="8"/>
    </row>
    <row r="12" spans="2:8" ht="16">
      <c r="B12" s="2" t="s">
        <v>361</v>
      </c>
      <c r="C12" t="s">
        <v>170</v>
      </c>
      <c r="D12" s="8" t="s">
        <v>357</v>
      </c>
      <c r="G12" s="18"/>
      <c r="H12" s="8"/>
    </row>
    <row r="13" spans="2:8" ht="16">
      <c r="B13" s="2" t="s">
        <v>886</v>
      </c>
      <c r="C13" s="9" t="s">
        <v>878</v>
      </c>
      <c r="D13" s="8" t="s">
        <v>357</v>
      </c>
      <c r="H13" s="8"/>
    </row>
    <row r="14" spans="2:8" ht="16">
      <c r="B14" s="2" t="s">
        <v>887</v>
      </c>
      <c r="C14" s="9" t="s">
        <v>877</v>
      </c>
      <c r="D14" s="8" t="s">
        <v>357</v>
      </c>
      <c r="H14" s="8"/>
    </row>
    <row r="15" spans="2:8" ht="16">
      <c r="B15" s="2" t="s">
        <v>888</v>
      </c>
      <c r="C15" s="9" t="s">
        <v>879</v>
      </c>
      <c r="D15" s="8" t="s">
        <v>357</v>
      </c>
      <c r="H15" s="8"/>
    </row>
    <row r="16" spans="2:8" ht="16">
      <c r="B16" s="2" t="s">
        <v>889</v>
      </c>
      <c r="C16" s="9" t="s">
        <v>880</v>
      </c>
      <c r="D16" s="8" t="s">
        <v>357</v>
      </c>
      <c r="H16" s="8"/>
    </row>
    <row r="17" spans="2:8" ht="16">
      <c r="B17" s="2" t="s">
        <v>890</v>
      </c>
      <c r="C17" s="9" t="s">
        <v>881</v>
      </c>
      <c r="D17" s="8" t="s">
        <v>357</v>
      </c>
      <c r="H17" s="8"/>
    </row>
    <row r="18" spans="2:8" ht="16">
      <c r="B18" s="2" t="s">
        <v>891</v>
      </c>
      <c r="C18" s="9" t="s">
        <v>882</v>
      </c>
      <c r="D18" s="8" t="s">
        <v>357</v>
      </c>
      <c r="H18" s="8"/>
    </row>
    <row r="19" spans="2:8" ht="16">
      <c r="B19" s="2" t="s">
        <v>892</v>
      </c>
      <c r="C19" s="9" t="s">
        <v>883</v>
      </c>
      <c r="D19" s="8" t="s">
        <v>357</v>
      </c>
      <c r="H19" s="8"/>
    </row>
    <row r="20" spans="2:8" ht="16">
      <c r="B20" s="2" t="s">
        <v>893</v>
      </c>
      <c r="C20" s="9" t="s">
        <v>884</v>
      </c>
      <c r="D20" s="8" t="s">
        <v>357</v>
      </c>
      <c r="H20" s="8"/>
    </row>
    <row r="21" spans="2:8" ht="16">
      <c r="B21" s="2" t="s">
        <v>894</v>
      </c>
      <c r="C21" s="9" t="s">
        <v>885</v>
      </c>
      <c r="D21" s="8" t="s">
        <v>357</v>
      </c>
      <c r="H21" s="8"/>
    </row>
    <row r="22" spans="2:8" ht="16">
      <c r="B22" s="2" t="s">
        <v>366</v>
      </c>
      <c r="C22" t="s">
        <v>171</v>
      </c>
      <c r="D22" s="8" t="s">
        <v>365</v>
      </c>
      <c r="H22" s="8"/>
    </row>
    <row r="23" spans="2:8" ht="16">
      <c r="B23" t="s">
        <v>369</v>
      </c>
      <c r="C23" t="s">
        <v>172</v>
      </c>
      <c r="D23" s="8" t="s">
        <v>365</v>
      </c>
      <c r="H23" s="8"/>
    </row>
    <row r="24" spans="2:8" ht="16">
      <c r="B24" t="s">
        <v>371</v>
      </c>
      <c r="C24" t="s">
        <v>267</v>
      </c>
      <c r="D24" s="8" t="s">
        <v>365</v>
      </c>
      <c r="H24" s="8"/>
    </row>
    <row r="25" spans="2:8" ht="16">
      <c r="B25" s="2" t="s">
        <v>373</v>
      </c>
      <c r="C25" t="s">
        <v>184</v>
      </c>
      <c r="D25" s="8" t="s">
        <v>365</v>
      </c>
      <c r="H25" s="8"/>
    </row>
    <row r="26" spans="2:8" ht="16">
      <c r="B26" s="2" t="s">
        <v>375</v>
      </c>
      <c r="C26" t="s">
        <v>194</v>
      </c>
      <c r="D26" s="8" t="s">
        <v>365</v>
      </c>
      <c r="H26" s="8"/>
    </row>
    <row r="27" spans="2:8" ht="16">
      <c r="B27" s="2" t="s">
        <v>377</v>
      </c>
      <c r="C27" t="s">
        <v>185</v>
      </c>
      <c r="D27" s="8" t="s">
        <v>365</v>
      </c>
      <c r="H27" s="8"/>
    </row>
    <row r="28" spans="2:8" ht="16">
      <c r="B28" s="2" t="s">
        <v>379</v>
      </c>
      <c r="C28" t="s">
        <v>187</v>
      </c>
      <c r="D28" s="8" t="s">
        <v>365</v>
      </c>
      <c r="H28" s="8"/>
    </row>
    <row r="29" spans="2:8" ht="16">
      <c r="B29" s="2" t="s">
        <v>382</v>
      </c>
      <c r="C29" t="s">
        <v>190</v>
      </c>
      <c r="D29" s="8" t="s">
        <v>365</v>
      </c>
      <c r="H29" s="8"/>
    </row>
    <row r="30" spans="2:8" ht="16">
      <c r="B30" s="2" t="s">
        <v>384</v>
      </c>
      <c r="C30" t="s">
        <v>189</v>
      </c>
      <c r="D30" s="8" t="s">
        <v>365</v>
      </c>
      <c r="H30" s="8"/>
    </row>
    <row r="31" spans="2:8" ht="16">
      <c r="B31" s="2" t="s">
        <v>386</v>
      </c>
      <c r="C31" t="s">
        <v>191</v>
      </c>
      <c r="D31" s="8" t="s">
        <v>365</v>
      </c>
      <c r="H31" s="8"/>
    </row>
    <row r="32" spans="2:8" ht="16">
      <c r="B32" s="2" t="s">
        <v>388</v>
      </c>
      <c r="C32" t="s">
        <v>188</v>
      </c>
      <c r="D32" s="8" t="s">
        <v>365</v>
      </c>
      <c r="H32" s="8"/>
    </row>
    <row r="33" spans="2:8" ht="16">
      <c r="B33" s="2" t="s">
        <v>390</v>
      </c>
      <c r="C33" s="2" t="s">
        <v>268</v>
      </c>
      <c r="D33" s="8" t="s">
        <v>365</v>
      </c>
      <c r="H33" s="8"/>
    </row>
    <row r="34" spans="2:8" ht="16">
      <c r="B34" s="2" t="s">
        <v>394</v>
      </c>
      <c r="C34" s="2" t="s">
        <v>269</v>
      </c>
      <c r="D34" s="8" t="s">
        <v>365</v>
      </c>
      <c r="H34" s="8"/>
    </row>
    <row r="35" spans="2:8" ht="16">
      <c r="B35" s="2" t="s">
        <v>396</v>
      </c>
      <c r="C35" s="2" t="s">
        <v>270</v>
      </c>
      <c r="D35" s="8" t="s">
        <v>365</v>
      </c>
      <c r="H35" s="8"/>
    </row>
    <row r="36" spans="2:8" ht="16">
      <c r="B36" s="2" t="s">
        <v>398</v>
      </c>
      <c r="C36" t="s">
        <v>183</v>
      </c>
      <c r="D36" s="8" t="s">
        <v>365</v>
      </c>
      <c r="H36" s="8"/>
    </row>
    <row r="37" spans="2:8" ht="16">
      <c r="B37" s="2" t="s">
        <v>408</v>
      </c>
      <c r="C37" t="s">
        <v>177</v>
      </c>
      <c r="D37" s="8" t="s">
        <v>365</v>
      </c>
      <c r="H37" s="8"/>
    </row>
    <row r="38" spans="2:8" ht="16">
      <c r="B38" s="2" t="s">
        <v>410</v>
      </c>
      <c r="C38" t="s">
        <v>180</v>
      </c>
      <c r="D38" s="8" t="s">
        <v>365</v>
      </c>
      <c r="H38" s="8"/>
    </row>
    <row r="39" spans="2:8" ht="16">
      <c r="B39" s="2" t="s">
        <v>401</v>
      </c>
      <c r="C39" s="2" t="s">
        <v>173</v>
      </c>
      <c r="D39" s="8" t="s">
        <v>365</v>
      </c>
      <c r="H39" s="8"/>
    </row>
    <row r="40" spans="2:8" ht="16">
      <c r="B40" s="2" t="s">
        <v>405</v>
      </c>
      <c r="C40" s="2" t="s">
        <v>176</v>
      </c>
      <c r="D40" s="8" t="s">
        <v>365</v>
      </c>
      <c r="H40" s="8"/>
    </row>
    <row r="41" spans="2:8" ht="16">
      <c r="B41" s="2" t="s">
        <v>145</v>
      </c>
      <c r="C41" s="2" t="s">
        <v>145</v>
      </c>
      <c r="D41" s="8" t="s">
        <v>365</v>
      </c>
      <c r="H41" s="8"/>
    </row>
    <row r="42" spans="2:8" ht="16">
      <c r="B42" s="2" t="s">
        <v>455</v>
      </c>
      <c r="C42" s="2" t="s">
        <v>286</v>
      </c>
      <c r="D42" s="8" t="s">
        <v>454</v>
      </c>
      <c r="H42" s="8"/>
    </row>
    <row r="43" spans="2:8" ht="16">
      <c r="B43" s="2" t="s">
        <v>457</v>
      </c>
      <c r="C43" s="2" t="s">
        <v>289</v>
      </c>
      <c r="D43" s="8" t="s">
        <v>454</v>
      </c>
      <c r="H43" s="8"/>
    </row>
    <row r="44" spans="2:8" ht="16">
      <c r="B44" t="s">
        <v>872</v>
      </c>
      <c r="C44" t="s">
        <v>868</v>
      </c>
      <c r="D44" s="8" t="s">
        <v>454</v>
      </c>
      <c r="H44" s="8"/>
    </row>
    <row r="45" spans="2:8" ht="16">
      <c r="B45" s="2" t="s">
        <v>458</v>
      </c>
      <c r="C45" t="s">
        <v>165</v>
      </c>
      <c r="D45" s="8" t="s">
        <v>454</v>
      </c>
      <c r="H45" s="8"/>
    </row>
    <row r="46" spans="2:8" ht="16">
      <c r="B46" s="2" t="s">
        <v>461</v>
      </c>
      <c r="C46" t="s">
        <v>161</v>
      </c>
      <c r="D46" s="8" t="s">
        <v>460</v>
      </c>
      <c r="H46" s="8"/>
    </row>
    <row r="47" spans="2:8" ht="16">
      <c r="B47" s="2" t="s">
        <v>463</v>
      </c>
      <c r="C47" s="2" t="s">
        <v>257</v>
      </c>
      <c r="D47" s="8" t="s">
        <v>460</v>
      </c>
      <c r="H47" s="8"/>
    </row>
    <row r="48" spans="2:8" ht="16">
      <c r="B48" s="2" t="s">
        <v>465</v>
      </c>
      <c r="C48" s="2" t="s">
        <v>258</v>
      </c>
      <c r="D48" s="8" t="s">
        <v>460</v>
      </c>
      <c r="H48" s="8"/>
    </row>
    <row r="49" spans="2:8" ht="16">
      <c r="B49" s="2" t="s">
        <v>467</v>
      </c>
      <c r="C49" s="2" t="s">
        <v>259</v>
      </c>
      <c r="D49" s="8" t="s">
        <v>460</v>
      </c>
      <c r="H49" s="8"/>
    </row>
    <row r="50" spans="2:8" ht="16">
      <c r="B50" s="2" t="s">
        <v>469</v>
      </c>
      <c r="C50" s="2" t="s">
        <v>260</v>
      </c>
      <c r="D50" s="8" t="s">
        <v>460</v>
      </c>
      <c r="H50" s="8"/>
    </row>
    <row r="51" spans="2:8" ht="16">
      <c r="B51" s="2" t="s">
        <v>471</v>
      </c>
      <c r="C51" s="2" t="s">
        <v>261</v>
      </c>
      <c r="D51" s="8" t="s">
        <v>460</v>
      </c>
      <c r="H51" s="8"/>
    </row>
    <row r="52" spans="2:8" ht="16">
      <c r="B52" s="2" t="s">
        <v>473</v>
      </c>
      <c r="C52" s="2" t="s">
        <v>262</v>
      </c>
      <c r="D52" s="8" t="s">
        <v>460</v>
      </c>
      <c r="H52" s="8"/>
    </row>
    <row r="53" spans="2:8" ht="16">
      <c r="B53" s="2" t="s">
        <v>475</v>
      </c>
      <c r="C53" s="2" t="s">
        <v>263</v>
      </c>
      <c r="D53" s="8" t="s">
        <v>460</v>
      </c>
      <c r="H53" s="8"/>
    </row>
    <row r="54" spans="2:8" ht="16">
      <c r="B54" s="2" t="s">
        <v>477</v>
      </c>
      <c r="C54" s="2" t="s">
        <v>264</v>
      </c>
      <c r="D54" s="8" t="s">
        <v>460</v>
      </c>
      <c r="H54" s="8"/>
    </row>
    <row r="55" spans="2:8" ht="16">
      <c r="B55" s="2" t="s">
        <v>479</v>
      </c>
      <c r="C55" s="2" t="s">
        <v>265</v>
      </c>
      <c r="D55" s="8" t="s">
        <v>460</v>
      </c>
      <c r="H55" s="8"/>
    </row>
    <row r="56" spans="2:8" ht="16">
      <c r="B56" s="2" t="s">
        <v>481</v>
      </c>
      <c r="C56" s="2" t="s">
        <v>266</v>
      </c>
      <c r="D56" s="8" t="s">
        <v>460</v>
      </c>
      <c r="H56" s="8"/>
    </row>
    <row r="57" spans="2:8" ht="16">
      <c r="B57" s="2" t="s">
        <v>487</v>
      </c>
      <c r="C57" s="2" t="s">
        <v>533</v>
      </c>
      <c r="D57" s="8" t="s">
        <v>483</v>
      </c>
      <c r="H57" s="8"/>
    </row>
    <row r="58" spans="2:8" ht="16">
      <c r="B58" s="2" t="s">
        <v>484</v>
      </c>
      <c r="C58" s="2" t="s">
        <v>534</v>
      </c>
      <c r="D58" s="8" t="s">
        <v>483</v>
      </c>
      <c r="H58" s="8"/>
    </row>
    <row r="59" spans="2:8" ht="16">
      <c r="B59" s="2" t="s">
        <v>493</v>
      </c>
      <c r="C59" s="2" t="s">
        <v>195</v>
      </c>
      <c r="D59" s="8" t="s">
        <v>492</v>
      </c>
      <c r="H59" s="8"/>
    </row>
    <row r="60" spans="2:8" ht="16">
      <c r="B60" s="2" t="s">
        <v>497</v>
      </c>
      <c r="C60" s="2" t="s">
        <v>206</v>
      </c>
      <c r="D60" s="8" t="s">
        <v>492</v>
      </c>
      <c r="H60" s="8"/>
    </row>
    <row r="61" spans="2:8" ht="16">
      <c r="B61" s="2" t="s">
        <v>498</v>
      </c>
      <c r="C61" s="2" t="s">
        <v>275</v>
      </c>
      <c r="D61" s="8" t="s">
        <v>492</v>
      </c>
      <c r="H61" s="8"/>
    </row>
    <row r="62" spans="2:8" ht="16">
      <c r="B62" s="2" t="s">
        <v>501</v>
      </c>
      <c r="C62" s="2" t="s">
        <v>290</v>
      </c>
      <c r="D62" s="8" t="s">
        <v>492</v>
      </c>
      <c r="H62" s="8"/>
    </row>
    <row r="63" spans="2:8" ht="16">
      <c r="B63" s="2" t="s">
        <v>431</v>
      </c>
      <c r="C63" s="2" t="s">
        <v>283</v>
      </c>
      <c r="D63" s="8" t="s">
        <v>365</v>
      </c>
      <c r="H63" s="8"/>
    </row>
    <row r="64" spans="2:8" ht="16">
      <c r="B64" s="2" t="s">
        <v>412</v>
      </c>
      <c r="C64" s="55" t="s">
        <v>210</v>
      </c>
      <c r="D64" s="8" t="s">
        <v>365</v>
      </c>
    </row>
    <row r="65" spans="2:4" ht="16">
      <c r="B65" s="2" t="s">
        <v>415</v>
      </c>
      <c r="C65" s="55" t="s">
        <v>211</v>
      </c>
      <c r="D65" s="8" t="s">
        <v>365</v>
      </c>
    </row>
    <row r="66" spans="2:4" ht="16">
      <c r="B66" s="2" t="s">
        <v>417</v>
      </c>
      <c r="C66" s="55" t="s">
        <v>214</v>
      </c>
      <c r="D66" s="8" t="s">
        <v>365</v>
      </c>
    </row>
    <row r="67" spans="2:4" ht="16">
      <c r="B67" s="2" t="s">
        <v>419</v>
      </c>
      <c r="C67" s="55" t="s">
        <v>215</v>
      </c>
      <c r="D67" s="8" t="s">
        <v>365</v>
      </c>
    </row>
    <row r="68" spans="2:4" ht="16">
      <c r="B68" s="2" t="s">
        <v>421</v>
      </c>
      <c r="C68" s="55" t="s">
        <v>216</v>
      </c>
      <c r="D68" s="8" t="s">
        <v>365</v>
      </c>
    </row>
    <row r="69" spans="2:4" ht="16">
      <c r="B69" s="2" t="s">
        <v>423</v>
      </c>
      <c r="C69" s="55" t="s">
        <v>217</v>
      </c>
      <c r="D69" s="8" t="s">
        <v>365</v>
      </c>
    </row>
    <row r="70" spans="2:4" ht="16">
      <c r="B70" s="2" t="s">
        <v>425</v>
      </c>
      <c r="C70" s="55" t="s">
        <v>218</v>
      </c>
      <c r="D70" s="8" t="s">
        <v>365</v>
      </c>
    </row>
    <row r="71" spans="2:4" ht="16">
      <c r="B71" s="2" t="s">
        <v>427</v>
      </c>
      <c r="C71" s="55" t="s">
        <v>219</v>
      </c>
      <c r="D71" s="8" t="s">
        <v>365</v>
      </c>
    </row>
    <row r="72" spans="2:4" ht="16">
      <c r="B72" s="2" t="s">
        <v>429</v>
      </c>
      <c r="C72" s="55" t="s">
        <v>220</v>
      </c>
      <c r="D72" s="8" t="s">
        <v>365</v>
      </c>
    </row>
  </sheetData>
  <phoneticPr fontId="1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686"/>
  <sheetViews>
    <sheetView topLeftCell="A4" zoomScale="90" zoomScaleNormal="90" workbookViewId="0">
      <selection activeCell="F21" sqref="F21"/>
    </sheetView>
  </sheetViews>
  <sheetFormatPr baseColWidth="10" defaultColWidth="8.83203125" defaultRowHeight="15"/>
  <cols>
    <col min="2" max="2" width="26.6640625" bestFit="1" customWidth="1"/>
    <col min="3" max="3" width="17.33203125" bestFit="1" customWidth="1"/>
  </cols>
  <sheetData>
    <row r="2" spans="2:3">
      <c r="B2" s="10" t="s">
        <v>233</v>
      </c>
      <c r="C2" t="s" vm="1">
        <v>303</v>
      </c>
    </row>
    <row r="4" spans="2:3">
      <c r="B4" s="10" t="s">
        <v>535</v>
      </c>
      <c r="C4" t="s">
        <v>536</v>
      </c>
    </row>
    <row r="5" spans="2:3">
      <c r="B5" s="11" t="s">
        <v>193</v>
      </c>
    </row>
    <row r="6" spans="2:3">
      <c r="B6" s="12" t="s">
        <v>537</v>
      </c>
    </row>
    <row r="7" spans="2:3">
      <c r="B7" s="13" t="s">
        <v>117</v>
      </c>
      <c r="C7" t="s">
        <v>538</v>
      </c>
    </row>
    <row r="8" spans="2:3">
      <c r="B8" s="13" t="s">
        <v>131</v>
      </c>
      <c r="C8" t="s">
        <v>539</v>
      </c>
    </row>
    <row r="9" spans="2:3">
      <c r="B9" s="13" t="s">
        <v>132</v>
      </c>
      <c r="C9" t="s">
        <v>539</v>
      </c>
    </row>
    <row r="10" spans="2:3">
      <c r="B10" s="13" t="s">
        <v>120</v>
      </c>
      <c r="C10" t="s">
        <v>540</v>
      </c>
    </row>
    <row r="11" spans="2:3">
      <c r="B11" s="13" t="s">
        <v>122</v>
      </c>
      <c r="C11" t="s">
        <v>538</v>
      </c>
    </row>
    <row r="12" spans="2:3">
      <c r="B12" s="13" t="s">
        <v>123</v>
      </c>
      <c r="C12" t="s">
        <v>539</v>
      </c>
    </row>
    <row r="13" spans="2:3">
      <c r="B13" s="13" t="s">
        <v>126</v>
      </c>
      <c r="C13" t="s">
        <v>539</v>
      </c>
    </row>
    <row r="14" spans="2:3">
      <c r="B14" s="13" t="s">
        <v>129</v>
      </c>
      <c r="C14" t="s">
        <v>539</v>
      </c>
    </row>
    <row r="15" spans="2:3">
      <c r="B15" s="13" t="s">
        <v>127</v>
      </c>
      <c r="C15" t="s">
        <v>541</v>
      </c>
    </row>
    <row r="16" spans="2:3">
      <c r="B16" s="13" t="s">
        <v>133</v>
      </c>
      <c r="C16" t="s">
        <v>539</v>
      </c>
    </row>
    <row r="17" spans="2:3">
      <c r="B17" s="13" t="s">
        <v>134</v>
      </c>
      <c r="C17" t="s">
        <v>539</v>
      </c>
    </row>
    <row r="18" spans="2:3">
      <c r="B18" s="13" t="s">
        <v>119</v>
      </c>
      <c r="C18" t="s">
        <v>540</v>
      </c>
    </row>
    <row r="19" spans="2:3">
      <c r="B19" s="13" t="s">
        <v>141</v>
      </c>
      <c r="C19" t="s">
        <v>539</v>
      </c>
    </row>
    <row r="20" spans="2:3">
      <c r="B20" s="13" t="s">
        <v>135</v>
      </c>
      <c r="C20" t="s">
        <v>539</v>
      </c>
    </row>
    <row r="21" spans="2:3">
      <c r="B21" s="13" t="s">
        <v>128</v>
      </c>
      <c r="C21" t="s">
        <v>539</v>
      </c>
    </row>
    <row r="22" spans="2:3">
      <c r="B22" s="13" t="s">
        <v>125</v>
      </c>
      <c r="C22" t="s">
        <v>538</v>
      </c>
    </row>
    <row r="23" spans="2:3">
      <c r="B23" s="13" t="s">
        <v>130</v>
      </c>
      <c r="C23" t="s">
        <v>539</v>
      </c>
    </row>
    <row r="24" spans="2:3">
      <c r="B24" s="13" t="s">
        <v>136</v>
      </c>
      <c r="C24" t="s">
        <v>539</v>
      </c>
    </row>
    <row r="25" spans="2:3">
      <c r="B25" s="13" t="s">
        <v>137</v>
      </c>
      <c r="C25" t="s">
        <v>539</v>
      </c>
    </row>
    <row r="26" spans="2:3">
      <c r="B26" s="13" t="s">
        <v>138</v>
      </c>
      <c r="C26" t="s">
        <v>539</v>
      </c>
    </row>
    <row r="27" spans="2:3">
      <c r="B27" s="13" t="s">
        <v>124</v>
      </c>
      <c r="C27" t="s">
        <v>538</v>
      </c>
    </row>
    <row r="28" spans="2:3">
      <c r="B28" s="13" t="s">
        <v>118</v>
      </c>
      <c r="C28" t="s">
        <v>541</v>
      </c>
    </row>
    <row r="29" spans="2:3">
      <c r="B29" s="13" t="s">
        <v>139</v>
      </c>
      <c r="C29" t="s">
        <v>539</v>
      </c>
    </row>
    <row r="30" spans="2:3">
      <c r="B30" s="13" t="s">
        <v>140</v>
      </c>
      <c r="C30" t="s">
        <v>539</v>
      </c>
    </row>
    <row r="31" spans="2:3">
      <c r="B31" s="13" t="s">
        <v>121</v>
      </c>
      <c r="C31" t="s">
        <v>540</v>
      </c>
    </row>
    <row r="32" spans="2:3">
      <c r="B32" s="11" t="s">
        <v>192</v>
      </c>
    </row>
    <row r="33" spans="2:3">
      <c r="B33" s="12" t="s">
        <v>146</v>
      </c>
    </row>
    <row r="34" spans="2:3">
      <c r="B34" s="13" t="s">
        <v>117</v>
      </c>
      <c r="C34" t="s">
        <v>542</v>
      </c>
    </row>
    <row r="35" spans="2:3">
      <c r="B35" s="13" t="s">
        <v>131</v>
      </c>
      <c r="C35" t="s">
        <v>542</v>
      </c>
    </row>
    <row r="36" spans="2:3">
      <c r="B36" s="13" t="s">
        <v>132</v>
      </c>
      <c r="C36" t="s">
        <v>542</v>
      </c>
    </row>
    <row r="37" spans="2:3">
      <c r="B37" s="13" t="s">
        <v>120</v>
      </c>
      <c r="C37" t="s">
        <v>542</v>
      </c>
    </row>
    <row r="38" spans="2:3">
      <c r="B38" s="13" t="s">
        <v>122</v>
      </c>
      <c r="C38" t="s">
        <v>542</v>
      </c>
    </row>
    <row r="39" spans="2:3">
      <c r="B39" s="13" t="s">
        <v>123</v>
      </c>
      <c r="C39" t="s">
        <v>542</v>
      </c>
    </row>
    <row r="40" spans="2:3">
      <c r="B40" s="13" t="s">
        <v>126</v>
      </c>
      <c r="C40" t="s">
        <v>542</v>
      </c>
    </row>
    <row r="41" spans="2:3">
      <c r="B41" s="13" t="s">
        <v>129</v>
      </c>
      <c r="C41" t="s">
        <v>542</v>
      </c>
    </row>
    <row r="42" spans="2:3">
      <c r="B42" s="13" t="s">
        <v>127</v>
      </c>
      <c r="C42" t="s">
        <v>542</v>
      </c>
    </row>
    <row r="43" spans="2:3">
      <c r="B43" s="13" t="s">
        <v>133</v>
      </c>
      <c r="C43" t="s">
        <v>542</v>
      </c>
    </row>
    <row r="44" spans="2:3">
      <c r="B44" s="13" t="s">
        <v>134</v>
      </c>
      <c r="C44" t="s">
        <v>542</v>
      </c>
    </row>
    <row r="45" spans="2:3">
      <c r="B45" s="13" t="s">
        <v>119</v>
      </c>
      <c r="C45" t="s">
        <v>542</v>
      </c>
    </row>
    <row r="46" spans="2:3">
      <c r="B46" s="13" t="s">
        <v>141</v>
      </c>
      <c r="C46" t="s">
        <v>542</v>
      </c>
    </row>
    <row r="47" spans="2:3">
      <c r="B47" s="13" t="s">
        <v>135</v>
      </c>
      <c r="C47" t="s">
        <v>542</v>
      </c>
    </row>
    <row r="48" spans="2:3">
      <c r="B48" s="13" t="s">
        <v>128</v>
      </c>
      <c r="C48" t="s">
        <v>542</v>
      </c>
    </row>
    <row r="49" spans="2:3">
      <c r="B49" s="13" t="s">
        <v>125</v>
      </c>
      <c r="C49" t="s">
        <v>542</v>
      </c>
    </row>
    <row r="50" spans="2:3">
      <c r="B50" s="13" t="s">
        <v>130</v>
      </c>
      <c r="C50" t="s">
        <v>542</v>
      </c>
    </row>
    <row r="51" spans="2:3">
      <c r="B51" s="13" t="s">
        <v>136</v>
      </c>
      <c r="C51" t="s">
        <v>542</v>
      </c>
    </row>
    <row r="52" spans="2:3">
      <c r="B52" s="13" t="s">
        <v>137</v>
      </c>
      <c r="C52" t="s">
        <v>542</v>
      </c>
    </row>
    <row r="53" spans="2:3">
      <c r="B53" s="13" t="s">
        <v>138</v>
      </c>
      <c r="C53" t="s">
        <v>542</v>
      </c>
    </row>
    <row r="54" spans="2:3">
      <c r="B54" s="13" t="s">
        <v>124</v>
      </c>
      <c r="C54" t="s">
        <v>542</v>
      </c>
    </row>
    <row r="55" spans="2:3">
      <c r="B55" s="13" t="s">
        <v>118</v>
      </c>
      <c r="C55" t="s">
        <v>542</v>
      </c>
    </row>
    <row r="56" spans="2:3">
      <c r="B56" s="13" t="s">
        <v>139</v>
      </c>
      <c r="C56" t="s">
        <v>542</v>
      </c>
    </row>
    <row r="57" spans="2:3">
      <c r="B57" s="13" t="s">
        <v>140</v>
      </c>
      <c r="C57" t="s">
        <v>542</v>
      </c>
    </row>
    <row r="58" spans="2:3">
      <c r="B58" s="13" t="s">
        <v>121</v>
      </c>
      <c r="C58" t="s">
        <v>542</v>
      </c>
    </row>
    <row r="59" spans="2:3">
      <c r="B59" s="12" t="s">
        <v>160</v>
      </c>
    </row>
    <row r="60" spans="2:3">
      <c r="B60" s="13" t="s">
        <v>117</v>
      </c>
      <c r="C60" t="s">
        <v>543</v>
      </c>
    </row>
    <row r="61" spans="2:3">
      <c r="B61" s="13" t="s">
        <v>131</v>
      </c>
      <c r="C61" t="s">
        <v>544</v>
      </c>
    </row>
    <row r="62" spans="2:3">
      <c r="B62" s="13" t="s">
        <v>132</v>
      </c>
      <c r="C62" t="s">
        <v>545</v>
      </c>
    </row>
    <row r="63" spans="2:3">
      <c r="B63" s="13" t="s">
        <v>120</v>
      </c>
      <c r="C63" t="s">
        <v>546</v>
      </c>
    </row>
    <row r="64" spans="2:3">
      <c r="B64" s="13" t="s">
        <v>122</v>
      </c>
      <c r="C64" t="s">
        <v>547</v>
      </c>
    </row>
    <row r="65" spans="2:3">
      <c r="B65" s="13" t="s">
        <v>123</v>
      </c>
      <c r="C65" t="s">
        <v>548</v>
      </c>
    </row>
    <row r="66" spans="2:3">
      <c r="B66" s="13" t="s">
        <v>126</v>
      </c>
      <c r="C66" t="s">
        <v>549</v>
      </c>
    </row>
    <row r="67" spans="2:3">
      <c r="B67" s="13" t="s">
        <v>129</v>
      </c>
      <c r="C67" t="s">
        <v>550</v>
      </c>
    </row>
    <row r="68" spans="2:3">
      <c r="B68" s="13" t="s">
        <v>127</v>
      </c>
      <c r="C68" t="s">
        <v>551</v>
      </c>
    </row>
    <row r="69" spans="2:3">
      <c r="B69" s="13" t="s">
        <v>133</v>
      </c>
      <c r="C69" t="s">
        <v>552</v>
      </c>
    </row>
    <row r="70" spans="2:3">
      <c r="B70" s="13" t="s">
        <v>134</v>
      </c>
      <c r="C70" t="s">
        <v>553</v>
      </c>
    </row>
    <row r="71" spans="2:3">
      <c r="B71" s="13" t="s">
        <v>119</v>
      </c>
      <c r="C71" t="s">
        <v>554</v>
      </c>
    </row>
    <row r="72" spans="2:3">
      <c r="B72" s="13" t="s">
        <v>141</v>
      </c>
      <c r="C72" t="s">
        <v>555</v>
      </c>
    </row>
    <row r="73" spans="2:3">
      <c r="B73" s="13" t="s">
        <v>135</v>
      </c>
      <c r="C73" t="s">
        <v>544</v>
      </c>
    </row>
    <row r="74" spans="2:3">
      <c r="B74" s="13" t="s">
        <v>128</v>
      </c>
      <c r="C74" t="s">
        <v>556</v>
      </c>
    </row>
    <row r="75" spans="2:3">
      <c r="B75" s="13" t="s">
        <v>125</v>
      </c>
      <c r="C75" t="s">
        <v>557</v>
      </c>
    </row>
    <row r="76" spans="2:3">
      <c r="B76" s="13" t="s">
        <v>130</v>
      </c>
      <c r="C76" t="s">
        <v>558</v>
      </c>
    </row>
    <row r="77" spans="2:3">
      <c r="B77" s="13" t="s">
        <v>136</v>
      </c>
      <c r="C77" t="s">
        <v>559</v>
      </c>
    </row>
    <row r="78" spans="2:3">
      <c r="B78" s="13" t="s">
        <v>137</v>
      </c>
      <c r="C78" t="s">
        <v>560</v>
      </c>
    </row>
    <row r="79" spans="2:3">
      <c r="B79" s="13" t="s">
        <v>138</v>
      </c>
      <c r="C79" t="s">
        <v>561</v>
      </c>
    </row>
    <row r="80" spans="2:3">
      <c r="B80" s="13" t="s">
        <v>124</v>
      </c>
      <c r="C80" t="s">
        <v>562</v>
      </c>
    </row>
    <row r="81" spans="2:3">
      <c r="B81" s="13" t="s">
        <v>118</v>
      </c>
      <c r="C81" t="s">
        <v>563</v>
      </c>
    </row>
    <row r="82" spans="2:3">
      <c r="B82" s="13" t="s">
        <v>139</v>
      </c>
      <c r="C82" t="s">
        <v>564</v>
      </c>
    </row>
    <row r="83" spans="2:3">
      <c r="B83" s="13" t="s">
        <v>140</v>
      </c>
      <c r="C83" t="s">
        <v>564</v>
      </c>
    </row>
    <row r="84" spans="2:3">
      <c r="B84" s="13" t="s">
        <v>121</v>
      </c>
      <c r="C84" t="s">
        <v>565</v>
      </c>
    </row>
    <row r="85" spans="2:3">
      <c r="B85" s="12" t="s">
        <v>159</v>
      </c>
    </row>
    <row r="86" spans="2:3">
      <c r="B86" s="13" t="s">
        <v>117</v>
      </c>
      <c r="C86" t="s">
        <v>566</v>
      </c>
    </row>
    <row r="87" spans="2:3">
      <c r="B87" s="13" t="s">
        <v>131</v>
      </c>
      <c r="C87" t="s">
        <v>567</v>
      </c>
    </row>
    <row r="88" spans="2:3">
      <c r="B88" s="13" t="s">
        <v>132</v>
      </c>
      <c r="C88" t="s">
        <v>568</v>
      </c>
    </row>
    <row r="89" spans="2:3">
      <c r="B89" s="13" t="s">
        <v>120</v>
      </c>
      <c r="C89" t="s">
        <v>569</v>
      </c>
    </row>
    <row r="90" spans="2:3">
      <c r="B90" s="13" t="s">
        <v>122</v>
      </c>
      <c r="C90" t="s">
        <v>570</v>
      </c>
    </row>
    <row r="91" spans="2:3">
      <c r="B91" s="13" t="s">
        <v>123</v>
      </c>
      <c r="C91" t="s">
        <v>571</v>
      </c>
    </row>
    <row r="92" spans="2:3">
      <c r="B92" s="13" t="s">
        <v>126</v>
      </c>
      <c r="C92" t="s">
        <v>572</v>
      </c>
    </row>
    <row r="93" spans="2:3">
      <c r="B93" s="13" t="s">
        <v>129</v>
      </c>
      <c r="C93" t="s">
        <v>573</v>
      </c>
    </row>
    <row r="94" spans="2:3">
      <c r="B94" s="13" t="s">
        <v>127</v>
      </c>
      <c r="C94" t="s">
        <v>574</v>
      </c>
    </row>
    <row r="95" spans="2:3">
      <c r="B95" s="13" t="s">
        <v>133</v>
      </c>
      <c r="C95" t="s">
        <v>575</v>
      </c>
    </row>
    <row r="96" spans="2:3">
      <c r="B96" s="13" t="s">
        <v>134</v>
      </c>
      <c r="C96" t="s">
        <v>576</v>
      </c>
    </row>
    <row r="97" spans="2:3">
      <c r="B97" s="13" t="s">
        <v>119</v>
      </c>
      <c r="C97" t="s">
        <v>577</v>
      </c>
    </row>
    <row r="98" spans="2:3">
      <c r="B98" s="13" t="s">
        <v>141</v>
      </c>
      <c r="C98" t="s">
        <v>578</v>
      </c>
    </row>
    <row r="99" spans="2:3">
      <c r="B99" s="13" t="s">
        <v>135</v>
      </c>
      <c r="C99" t="s">
        <v>567</v>
      </c>
    </row>
    <row r="100" spans="2:3">
      <c r="B100" s="13" t="s">
        <v>128</v>
      </c>
      <c r="C100" t="s">
        <v>579</v>
      </c>
    </row>
    <row r="101" spans="2:3">
      <c r="B101" s="13" t="s">
        <v>125</v>
      </c>
      <c r="C101" t="s">
        <v>580</v>
      </c>
    </row>
    <row r="102" spans="2:3">
      <c r="B102" s="13" t="s">
        <v>130</v>
      </c>
      <c r="C102" t="s">
        <v>581</v>
      </c>
    </row>
    <row r="103" spans="2:3">
      <c r="B103" s="13" t="s">
        <v>136</v>
      </c>
      <c r="C103" t="s">
        <v>582</v>
      </c>
    </row>
    <row r="104" spans="2:3">
      <c r="B104" s="13" t="s">
        <v>137</v>
      </c>
      <c r="C104" t="s">
        <v>583</v>
      </c>
    </row>
    <row r="105" spans="2:3">
      <c r="B105" s="13" t="s">
        <v>138</v>
      </c>
      <c r="C105" t="s">
        <v>584</v>
      </c>
    </row>
    <row r="106" spans="2:3">
      <c r="B106" s="13" t="s">
        <v>124</v>
      </c>
      <c r="C106" t="s">
        <v>585</v>
      </c>
    </row>
    <row r="107" spans="2:3">
      <c r="B107" s="13" t="s">
        <v>118</v>
      </c>
      <c r="C107" t="s">
        <v>586</v>
      </c>
    </row>
    <row r="108" spans="2:3">
      <c r="B108" s="13" t="s">
        <v>139</v>
      </c>
      <c r="C108" t="s">
        <v>587</v>
      </c>
    </row>
    <row r="109" spans="2:3">
      <c r="B109" s="13" t="s">
        <v>140</v>
      </c>
      <c r="C109" t="s">
        <v>587</v>
      </c>
    </row>
    <row r="110" spans="2:3">
      <c r="B110" s="13" t="s">
        <v>121</v>
      </c>
      <c r="C110" t="s">
        <v>588</v>
      </c>
    </row>
    <row r="111" spans="2:3">
      <c r="B111" s="12" t="s">
        <v>148</v>
      </c>
    </row>
    <row r="112" spans="2:3">
      <c r="B112" s="13" t="s">
        <v>117</v>
      </c>
      <c r="C112" t="s">
        <v>589</v>
      </c>
    </row>
    <row r="113" spans="2:3">
      <c r="B113" s="13" t="s">
        <v>131</v>
      </c>
      <c r="C113" t="s">
        <v>590</v>
      </c>
    </row>
    <row r="114" spans="2:3">
      <c r="B114" s="13" t="s">
        <v>132</v>
      </c>
      <c r="C114" t="s">
        <v>591</v>
      </c>
    </row>
    <row r="115" spans="2:3">
      <c r="B115" s="13" t="s">
        <v>120</v>
      </c>
      <c r="C115" t="s">
        <v>592</v>
      </c>
    </row>
    <row r="116" spans="2:3">
      <c r="B116" s="13" t="s">
        <v>122</v>
      </c>
      <c r="C116" t="s">
        <v>593</v>
      </c>
    </row>
    <row r="117" spans="2:3">
      <c r="B117" s="13" t="s">
        <v>123</v>
      </c>
      <c r="C117" t="s">
        <v>594</v>
      </c>
    </row>
    <row r="118" spans="2:3">
      <c r="B118" s="13" t="s">
        <v>126</v>
      </c>
      <c r="C118" t="s">
        <v>595</v>
      </c>
    </row>
    <row r="119" spans="2:3">
      <c r="B119" s="13" t="s">
        <v>129</v>
      </c>
      <c r="C119" t="s">
        <v>596</v>
      </c>
    </row>
    <row r="120" spans="2:3">
      <c r="B120" s="13" t="s">
        <v>127</v>
      </c>
      <c r="C120" t="s">
        <v>597</v>
      </c>
    </row>
    <row r="121" spans="2:3">
      <c r="B121" s="13" t="s">
        <v>133</v>
      </c>
      <c r="C121" t="s">
        <v>598</v>
      </c>
    </row>
    <row r="122" spans="2:3">
      <c r="B122" s="13" t="s">
        <v>134</v>
      </c>
      <c r="C122" t="s">
        <v>599</v>
      </c>
    </row>
    <row r="123" spans="2:3">
      <c r="B123" s="13" t="s">
        <v>119</v>
      </c>
      <c r="C123" t="s">
        <v>600</v>
      </c>
    </row>
    <row r="124" spans="2:3">
      <c r="B124" s="13" t="s">
        <v>141</v>
      </c>
      <c r="C124" t="s">
        <v>601</v>
      </c>
    </row>
    <row r="125" spans="2:3">
      <c r="B125" s="13" t="s">
        <v>135</v>
      </c>
      <c r="C125" t="s">
        <v>590</v>
      </c>
    </row>
    <row r="126" spans="2:3">
      <c r="B126" s="13" t="s">
        <v>128</v>
      </c>
      <c r="C126" t="s">
        <v>602</v>
      </c>
    </row>
    <row r="127" spans="2:3">
      <c r="B127" s="13" t="s">
        <v>125</v>
      </c>
      <c r="C127" t="s">
        <v>603</v>
      </c>
    </row>
    <row r="128" spans="2:3">
      <c r="B128" s="13" t="s">
        <v>130</v>
      </c>
      <c r="C128" t="s">
        <v>604</v>
      </c>
    </row>
    <row r="129" spans="2:3">
      <c r="B129" s="13" t="s">
        <v>136</v>
      </c>
      <c r="C129" t="s">
        <v>605</v>
      </c>
    </row>
    <row r="130" spans="2:3">
      <c r="B130" s="13" t="s">
        <v>137</v>
      </c>
      <c r="C130" t="s">
        <v>606</v>
      </c>
    </row>
    <row r="131" spans="2:3">
      <c r="B131" s="13" t="s">
        <v>138</v>
      </c>
      <c r="C131">
        <v>21130</v>
      </c>
    </row>
    <row r="132" spans="2:3">
      <c r="B132" s="13" t="s">
        <v>124</v>
      </c>
      <c r="C132" t="s">
        <v>607</v>
      </c>
    </row>
    <row r="133" spans="2:3">
      <c r="B133" s="13" t="s">
        <v>118</v>
      </c>
      <c r="C133" t="s">
        <v>608</v>
      </c>
    </row>
    <row r="134" spans="2:3">
      <c r="B134" s="13" t="s">
        <v>139</v>
      </c>
      <c r="C134" t="s">
        <v>609</v>
      </c>
    </row>
    <row r="135" spans="2:3">
      <c r="B135" s="13" t="s">
        <v>140</v>
      </c>
      <c r="C135" t="s">
        <v>609</v>
      </c>
    </row>
    <row r="136" spans="2:3">
      <c r="B136" s="13" t="s">
        <v>121</v>
      </c>
      <c r="C136" t="s">
        <v>610</v>
      </c>
    </row>
    <row r="137" spans="2:3">
      <c r="B137" s="12" t="s">
        <v>151</v>
      </c>
    </row>
    <row r="138" spans="2:3">
      <c r="B138" s="13" t="s">
        <v>117</v>
      </c>
      <c r="C138" t="s">
        <v>611</v>
      </c>
    </row>
    <row r="139" spans="2:3">
      <c r="B139" s="13" t="s">
        <v>131</v>
      </c>
      <c r="C139" t="s">
        <v>612</v>
      </c>
    </row>
    <row r="140" spans="2:3">
      <c r="B140" s="13" t="s">
        <v>132</v>
      </c>
      <c r="C140" t="s">
        <v>613</v>
      </c>
    </row>
    <row r="141" spans="2:3">
      <c r="B141" s="13" t="s">
        <v>120</v>
      </c>
      <c r="C141" t="s">
        <v>614</v>
      </c>
    </row>
    <row r="142" spans="2:3">
      <c r="B142" s="13" t="s">
        <v>122</v>
      </c>
      <c r="C142" t="s">
        <v>615</v>
      </c>
    </row>
    <row r="143" spans="2:3">
      <c r="B143" s="13" t="s">
        <v>123</v>
      </c>
      <c r="C143" t="s">
        <v>616</v>
      </c>
    </row>
    <row r="144" spans="2:3">
      <c r="B144" s="13" t="s">
        <v>126</v>
      </c>
      <c r="C144" t="s">
        <v>617</v>
      </c>
    </row>
    <row r="145" spans="2:3">
      <c r="B145" s="13" t="s">
        <v>129</v>
      </c>
      <c r="C145" t="s">
        <v>618</v>
      </c>
    </row>
    <row r="146" spans="2:3">
      <c r="B146" s="13" t="s">
        <v>127</v>
      </c>
      <c r="C146" t="s">
        <v>619</v>
      </c>
    </row>
    <row r="147" spans="2:3">
      <c r="B147" s="13" t="s">
        <v>133</v>
      </c>
      <c r="C147" t="s">
        <v>620</v>
      </c>
    </row>
    <row r="148" spans="2:3">
      <c r="B148" s="13" t="s">
        <v>134</v>
      </c>
      <c r="C148" t="s">
        <v>621</v>
      </c>
    </row>
    <row r="149" spans="2:3">
      <c r="B149" s="13" t="s">
        <v>119</v>
      </c>
      <c r="C149" t="s">
        <v>622</v>
      </c>
    </row>
    <row r="150" spans="2:3">
      <c r="B150" s="13" t="s">
        <v>141</v>
      </c>
      <c r="C150" t="s">
        <v>623</v>
      </c>
    </row>
    <row r="151" spans="2:3">
      <c r="B151" s="13" t="s">
        <v>135</v>
      </c>
      <c r="C151" t="s">
        <v>612</v>
      </c>
    </row>
    <row r="152" spans="2:3">
      <c r="B152" s="13" t="s">
        <v>128</v>
      </c>
      <c r="C152" t="s">
        <v>624</v>
      </c>
    </row>
    <row r="153" spans="2:3">
      <c r="B153" s="13" t="s">
        <v>125</v>
      </c>
      <c r="C153" t="s">
        <v>625</v>
      </c>
    </row>
    <row r="154" spans="2:3">
      <c r="B154" s="13" t="s">
        <v>130</v>
      </c>
      <c r="C154" t="s">
        <v>626</v>
      </c>
    </row>
    <row r="155" spans="2:3">
      <c r="B155" s="13" t="s">
        <v>136</v>
      </c>
      <c r="C155" t="s">
        <v>627</v>
      </c>
    </row>
    <row r="156" spans="2:3">
      <c r="B156" s="13" t="s">
        <v>137</v>
      </c>
      <c r="C156" t="s">
        <v>628</v>
      </c>
    </row>
    <row r="157" spans="2:3">
      <c r="B157" s="13" t="s">
        <v>138</v>
      </c>
      <c r="C157" t="s">
        <v>629</v>
      </c>
    </row>
    <row r="158" spans="2:3">
      <c r="B158" s="13" t="s">
        <v>124</v>
      </c>
      <c r="C158" t="s">
        <v>630</v>
      </c>
    </row>
    <row r="159" spans="2:3">
      <c r="B159" s="13" t="s">
        <v>118</v>
      </c>
      <c r="C159" t="s">
        <v>631</v>
      </c>
    </row>
    <row r="160" spans="2:3">
      <c r="B160" s="13" t="s">
        <v>139</v>
      </c>
      <c r="C160" t="s">
        <v>632</v>
      </c>
    </row>
    <row r="161" spans="2:3">
      <c r="B161" s="13" t="s">
        <v>140</v>
      </c>
      <c r="C161" t="s">
        <v>632</v>
      </c>
    </row>
    <row r="162" spans="2:3">
      <c r="B162" s="13" t="s">
        <v>121</v>
      </c>
      <c r="C162" t="s">
        <v>633</v>
      </c>
    </row>
    <row r="163" spans="2:3">
      <c r="B163" s="12" t="s">
        <v>152</v>
      </c>
    </row>
    <row r="164" spans="2:3">
      <c r="B164" s="13" t="s">
        <v>117</v>
      </c>
      <c r="C164" t="s">
        <v>634</v>
      </c>
    </row>
    <row r="165" spans="2:3">
      <c r="B165" s="13" t="s">
        <v>131</v>
      </c>
      <c r="C165" t="s">
        <v>635</v>
      </c>
    </row>
    <row r="166" spans="2:3">
      <c r="B166" s="13" t="s">
        <v>132</v>
      </c>
      <c r="C166">
        <v>0</v>
      </c>
    </row>
    <row r="167" spans="2:3">
      <c r="B167" s="13" t="s">
        <v>120</v>
      </c>
      <c r="C167" t="s">
        <v>636</v>
      </c>
    </row>
    <row r="168" spans="2:3">
      <c r="B168" s="13" t="s">
        <v>122</v>
      </c>
      <c r="C168" t="s">
        <v>637</v>
      </c>
    </row>
    <row r="169" spans="2:3">
      <c r="B169" s="13" t="s">
        <v>123</v>
      </c>
      <c r="C169" t="s">
        <v>638</v>
      </c>
    </row>
    <row r="170" spans="2:3">
      <c r="B170" s="13" t="s">
        <v>126</v>
      </c>
      <c r="C170" t="s">
        <v>639</v>
      </c>
    </row>
    <row r="171" spans="2:3">
      <c r="B171" s="13" t="s">
        <v>129</v>
      </c>
      <c r="C171" t="s">
        <v>640</v>
      </c>
    </row>
    <row r="172" spans="2:3">
      <c r="B172" s="13" t="s">
        <v>127</v>
      </c>
      <c r="C172" t="s">
        <v>641</v>
      </c>
    </row>
    <row r="173" spans="2:3">
      <c r="B173" s="13" t="s">
        <v>133</v>
      </c>
      <c r="C173" t="s">
        <v>642</v>
      </c>
    </row>
    <row r="174" spans="2:3">
      <c r="B174" s="13" t="s">
        <v>134</v>
      </c>
      <c r="C174">
        <v>0</v>
      </c>
    </row>
    <row r="175" spans="2:3">
      <c r="B175" s="13" t="s">
        <v>119</v>
      </c>
      <c r="C175" t="s">
        <v>643</v>
      </c>
    </row>
    <row r="176" spans="2:3">
      <c r="B176" s="13" t="s">
        <v>141</v>
      </c>
      <c r="C176" t="s">
        <v>644</v>
      </c>
    </row>
    <row r="177" spans="2:3">
      <c r="B177" s="13" t="s">
        <v>135</v>
      </c>
      <c r="C177" t="s">
        <v>635</v>
      </c>
    </row>
    <row r="178" spans="2:3">
      <c r="B178" s="13" t="s">
        <v>128</v>
      </c>
      <c r="C178" t="s">
        <v>645</v>
      </c>
    </row>
    <row r="179" spans="2:3">
      <c r="B179" s="13" t="s">
        <v>125</v>
      </c>
      <c r="C179" t="s">
        <v>646</v>
      </c>
    </row>
    <row r="180" spans="2:3">
      <c r="B180" s="13" t="s">
        <v>130</v>
      </c>
      <c r="C180">
        <v>0</v>
      </c>
    </row>
    <row r="181" spans="2:3">
      <c r="B181" s="13" t="s">
        <v>136</v>
      </c>
      <c r="C181">
        <v>0</v>
      </c>
    </row>
    <row r="182" spans="2:3">
      <c r="B182" s="13" t="s">
        <v>137</v>
      </c>
      <c r="C182" t="s">
        <v>647</v>
      </c>
    </row>
    <row r="183" spans="2:3">
      <c r="B183" s="13" t="s">
        <v>138</v>
      </c>
      <c r="C183">
        <v>0</v>
      </c>
    </row>
    <row r="184" spans="2:3">
      <c r="B184" s="13" t="s">
        <v>124</v>
      </c>
      <c r="C184" t="s">
        <v>648</v>
      </c>
    </row>
    <row r="185" spans="2:3">
      <c r="B185" s="13" t="s">
        <v>118</v>
      </c>
      <c r="C185" t="s">
        <v>649</v>
      </c>
    </row>
    <row r="186" spans="2:3">
      <c r="B186" s="13" t="s">
        <v>139</v>
      </c>
      <c r="C186" t="s">
        <v>650</v>
      </c>
    </row>
    <row r="187" spans="2:3">
      <c r="B187" s="13" t="s">
        <v>140</v>
      </c>
      <c r="C187" t="s">
        <v>650</v>
      </c>
    </row>
    <row r="188" spans="2:3">
      <c r="B188" s="13" t="s">
        <v>121</v>
      </c>
      <c r="C188" t="s">
        <v>651</v>
      </c>
    </row>
    <row r="189" spans="2:3">
      <c r="B189" s="12" t="s">
        <v>155</v>
      </c>
    </row>
    <row r="190" spans="2:3">
      <c r="B190" s="13" t="s">
        <v>117</v>
      </c>
      <c r="C190" t="s">
        <v>542</v>
      </c>
    </row>
    <row r="191" spans="2:3">
      <c r="B191" s="13" t="s">
        <v>131</v>
      </c>
      <c r="C191" t="s">
        <v>542</v>
      </c>
    </row>
    <row r="192" spans="2:3">
      <c r="B192" s="13" t="s">
        <v>132</v>
      </c>
      <c r="C192" t="s">
        <v>542</v>
      </c>
    </row>
    <row r="193" spans="2:3">
      <c r="B193" s="13" t="s">
        <v>120</v>
      </c>
      <c r="C193" t="s">
        <v>542</v>
      </c>
    </row>
    <row r="194" spans="2:3">
      <c r="B194" s="13" t="s">
        <v>122</v>
      </c>
      <c r="C194" t="s">
        <v>542</v>
      </c>
    </row>
    <row r="195" spans="2:3">
      <c r="B195" s="13" t="s">
        <v>123</v>
      </c>
      <c r="C195" t="s">
        <v>542</v>
      </c>
    </row>
    <row r="196" spans="2:3">
      <c r="B196" s="13" t="s">
        <v>126</v>
      </c>
      <c r="C196" t="s">
        <v>542</v>
      </c>
    </row>
    <row r="197" spans="2:3">
      <c r="B197" s="13" t="s">
        <v>129</v>
      </c>
      <c r="C197" t="s">
        <v>542</v>
      </c>
    </row>
    <row r="198" spans="2:3">
      <c r="B198" s="13" t="s">
        <v>127</v>
      </c>
      <c r="C198" t="s">
        <v>542</v>
      </c>
    </row>
    <row r="199" spans="2:3">
      <c r="B199" s="13" t="s">
        <v>133</v>
      </c>
      <c r="C199" t="s">
        <v>542</v>
      </c>
    </row>
    <row r="200" spans="2:3">
      <c r="B200" s="13" t="s">
        <v>134</v>
      </c>
      <c r="C200" t="s">
        <v>542</v>
      </c>
    </row>
    <row r="201" spans="2:3">
      <c r="B201" s="13" t="s">
        <v>119</v>
      </c>
      <c r="C201" t="s">
        <v>542</v>
      </c>
    </row>
    <row r="202" spans="2:3">
      <c r="B202" s="13" t="s">
        <v>141</v>
      </c>
      <c r="C202" t="s">
        <v>542</v>
      </c>
    </row>
    <row r="203" spans="2:3">
      <c r="B203" s="13" t="s">
        <v>135</v>
      </c>
      <c r="C203" t="s">
        <v>542</v>
      </c>
    </row>
    <row r="204" spans="2:3">
      <c r="B204" s="13" t="s">
        <v>128</v>
      </c>
      <c r="C204" t="s">
        <v>542</v>
      </c>
    </row>
    <row r="205" spans="2:3">
      <c r="B205" s="13" t="s">
        <v>125</v>
      </c>
      <c r="C205" t="s">
        <v>542</v>
      </c>
    </row>
    <row r="206" spans="2:3">
      <c r="B206" s="13" t="s">
        <v>130</v>
      </c>
      <c r="C206" t="s">
        <v>542</v>
      </c>
    </row>
    <row r="207" spans="2:3">
      <c r="B207" s="13" t="s">
        <v>136</v>
      </c>
      <c r="C207" t="s">
        <v>542</v>
      </c>
    </row>
    <row r="208" spans="2:3">
      <c r="B208" s="13" t="s">
        <v>137</v>
      </c>
      <c r="C208" t="s">
        <v>542</v>
      </c>
    </row>
    <row r="209" spans="2:3">
      <c r="B209" s="13" t="s">
        <v>138</v>
      </c>
      <c r="C209" t="s">
        <v>542</v>
      </c>
    </row>
    <row r="210" spans="2:3">
      <c r="B210" s="13" t="s">
        <v>124</v>
      </c>
      <c r="C210" t="s">
        <v>542</v>
      </c>
    </row>
    <row r="211" spans="2:3">
      <c r="B211" s="13" t="s">
        <v>118</v>
      </c>
      <c r="C211" t="s">
        <v>542</v>
      </c>
    </row>
    <row r="212" spans="2:3">
      <c r="B212" s="13" t="s">
        <v>139</v>
      </c>
      <c r="C212" t="s">
        <v>542</v>
      </c>
    </row>
    <row r="213" spans="2:3">
      <c r="B213" s="13" t="s">
        <v>140</v>
      </c>
      <c r="C213" t="s">
        <v>542</v>
      </c>
    </row>
    <row r="214" spans="2:3">
      <c r="B214" s="13" t="s">
        <v>121</v>
      </c>
      <c r="C214" t="s">
        <v>542</v>
      </c>
    </row>
    <row r="215" spans="2:3">
      <c r="B215" s="12" t="s">
        <v>156</v>
      </c>
    </row>
    <row r="216" spans="2:3">
      <c r="B216" s="13" t="s">
        <v>117</v>
      </c>
      <c r="C216" t="s">
        <v>652</v>
      </c>
    </row>
    <row r="217" spans="2:3">
      <c r="B217" s="13" t="s">
        <v>131</v>
      </c>
      <c r="C217" t="s">
        <v>653</v>
      </c>
    </row>
    <row r="218" spans="2:3">
      <c r="B218" s="13" t="s">
        <v>132</v>
      </c>
      <c r="C218" t="s">
        <v>654</v>
      </c>
    </row>
    <row r="219" spans="2:3">
      <c r="B219" s="13" t="s">
        <v>120</v>
      </c>
      <c r="C219" t="s">
        <v>655</v>
      </c>
    </row>
    <row r="220" spans="2:3">
      <c r="B220" s="13" t="s">
        <v>122</v>
      </c>
      <c r="C220" t="s">
        <v>656</v>
      </c>
    </row>
    <row r="221" spans="2:3">
      <c r="B221" s="13" t="s">
        <v>123</v>
      </c>
      <c r="C221" t="s">
        <v>657</v>
      </c>
    </row>
    <row r="222" spans="2:3">
      <c r="B222" s="13" t="s">
        <v>126</v>
      </c>
      <c r="C222" t="s">
        <v>658</v>
      </c>
    </row>
    <row r="223" spans="2:3">
      <c r="B223" s="13" t="s">
        <v>129</v>
      </c>
      <c r="C223" t="s">
        <v>659</v>
      </c>
    </row>
    <row r="224" spans="2:3">
      <c r="B224" s="13" t="s">
        <v>127</v>
      </c>
      <c r="C224" t="s">
        <v>660</v>
      </c>
    </row>
    <row r="225" spans="2:3">
      <c r="B225" s="13" t="s">
        <v>133</v>
      </c>
      <c r="C225" t="s">
        <v>661</v>
      </c>
    </row>
    <row r="226" spans="2:3">
      <c r="B226" s="13" t="s">
        <v>134</v>
      </c>
      <c r="C226" t="s">
        <v>662</v>
      </c>
    </row>
    <row r="227" spans="2:3">
      <c r="B227" s="13" t="s">
        <v>119</v>
      </c>
      <c r="C227" t="s">
        <v>663</v>
      </c>
    </row>
    <row r="228" spans="2:3">
      <c r="B228" s="13" t="s">
        <v>141</v>
      </c>
      <c r="C228" t="s">
        <v>664</v>
      </c>
    </row>
    <row r="229" spans="2:3">
      <c r="B229" s="13" t="s">
        <v>135</v>
      </c>
      <c r="C229" t="s">
        <v>653</v>
      </c>
    </row>
    <row r="230" spans="2:3">
      <c r="B230" s="13" t="s">
        <v>128</v>
      </c>
      <c r="C230" t="s">
        <v>665</v>
      </c>
    </row>
    <row r="231" spans="2:3">
      <c r="B231" s="13" t="s">
        <v>125</v>
      </c>
      <c r="C231" t="s">
        <v>666</v>
      </c>
    </row>
    <row r="232" spans="2:3">
      <c r="B232" s="13" t="s">
        <v>130</v>
      </c>
      <c r="C232" t="s">
        <v>667</v>
      </c>
    </row>
    <row r="233" spans="2:3">
      <c r="B233" s="13" t="s">
        <v>136</v>
      </c>
      <c r="C233" t="s">
        <v>668</v>
      </c>
    </row>
    <row r="234" spans="2:3">
      <c r="B234" s="13" t="s">
        <v>137</v>
      </c>
      <c r="C234" t="s">
        <v>669</v>
      </c>
    </row>
    <row r="235" spans="2:3">
      <c r="B235" s="13" t="s">
        <v>138</v>
      </c>
      <c r="C235" t="s">
        <v>670</v>
      </c>
    </row>
    <row r="236" spans="2:3">
      <c r="B236" s="13" t="s">
        <v>124</v>
      </c>
      <c r="C236" t="s">
        <v>671</v>
      </c>
    </row>
    <row r="237" spans="2:3">
      <c r="B237" s="13" t="s">
        <v>118</v>
      </c>
      <c r="C237" t="s">
        <v>672</v>
      </c>
    </row>
    <row r="238" spans="2:3">
      <c r="B238" s="13" t="s">
        <v>139</v>
      </c>
      <c r="C238" t="s">
        <v>673</v>
      </c>
    </row>
    <row r="239" spans="2:3">
      <c r="B239" s="13" t="s">
        <v>140</v>
      </c>
      <c r="C239" t="s">
        <v>673</v>
      </c>
    </row>
    <row r="240" spans="2:3">
      <c r="B240" s="13" t="s">
        <v>121</v>
      </c>
      <c r="C240" t="s">
        <v>674</v>
      </c>
    </row>
    <row r="241" spans="2:3">
      <c r="B241" s="12" t="s">
        <v>157</v>
      </c>
    </row>
    <row r="242" spans="2:3">
      <c r="B242" s="13" t="s">
        <v>117</v>
      </c>
      <c r="C242" t="s">
        <v>542</v>
      </c>
    </row>
    <row r="243" spans="2:3">
      <c r="B243" s="13" t="s">
        <v>131</v>
      </c>
      <c r="C243" t="s">
        <v>542</v>
      </c>
    </row>
    <row r="244" spans="2:3">
      <c r="B244" s="13" t="s">
        <v>132</v>
      </c>
      <c r="C244" t="s">
        <v>542</v>
      </c>
    </row>
    <row r="245" spans="2:3">
      <c r="B245" s="13" t="s">
        <v>120</v>
      </c>
      <c r="C245" t="s">
        <v>542</v>
      </c>
    </row>
    <row r="246" spans="2:3">
      <c r="B246" s="13" t="s">
        <v>122</v>
      </c>
      <c r="C246" t="s">
        <v>542</v>
      </c>
    </row>
    <row r="247" spans="2:3">
      <c r="B247" s="13" t="s">
        <v>123</v>
      </c>
      <c r="C247" t="s">
        <v>542</v>
      </c>
    </row>
    <row r="248" spans="2:3">
      <c r="B248" s="13" t="s">
        <v>126</v>
      </c>
      <c r="C248" t="s">
        <v>542</v>
      </c>
    </row>
    <row r="249" spans="2:3">
      <c r="B249" s="13" t="s">
        <v>129</v>
      </c>
      <c r="C249" t="s">
        <v>542</v>
      </c>
    </row>
    <row r="250" spans="2:3">
      <c r="B250" s="13" t="s">
        <v>127</v>
      </c>
      <c r="C250" t="s">
        <v>542</v>
      </c>
    </row>
    <row r="251" spans="2:3">
      <c r="B251" s="13" t="s">
        <v>133</v>
      </c>
      <c r="C251" t="s">
        <v>542</v>
      </c>
    </row>
    <row r="252" spans="2:3">
      <c r="B252" s="13" t="s">
        <v>134</v>
      </c>
      <c r="C252" t="s">
        <v>542</v>
      </c>
    </row>
    <row r="253" spans="2:3">
      <c r="B253" s="13" t="s">
        <v>119</v>
      </c>
      <c r="C253" t="s">
        <v>542</v>
      </c>
    </row>
    <row r="254" spans="2:3">
      <c r="B254" s="13" t="s">
        <v>141</v>
      </c>
      <c r="C254" t="s">
        <v>542</v>
      </c>
    </row>
    <row r="255" spans="2:3">
      <c r="B255" s="13" t="s">
        <v>135</v>
      </c>
      <c r="C255" t="s">
        <v>542</v>
      </c>
    </row>
    <row r="256" spans="2:3">
      <c r="B256" s="13" t="s">
        <v>128</v>
      </c>
      <c r="C256" t="s">
        <v>542</v>
      </c>
    </row>
    <row r="257" spans="2:3">
      <c r="B257" s="13" t="s">
        <v>125</v>
      </c>
      <c r="C257" t="s">
        <v>542</v>
      </c>
    </row>
    <row r="258" spans="2:3">
      <c r="B258" s="13" t="s">
        <v>130</v>
      </c>
      <c r="C258" t="s">
        <v>542</v>
      </c>
    </row>
    <row r="259" spans="2:3">
      <c r="B259" s="13" t="s">
        <v>136</v>
      </c>
      <c r="C259" t="s">
        <v>542</v>
      </c>
    </row>
    <row r="260" spans="2:3">
      <c r="B260" s="13" t="s">
        <v>137</v>
      </c>
      <c r="C260" t="s">
        <v>542</v>
      </c>
    </row>
    <row r="261" spans="2:3">
      <c r="B261" s="13" t="s">
        <v>138</v>
      </c>
      <c r="C261" t="s">
        <v>542</v>
      </c>
    </row>
    <row r="262" spans="2:3">
      <c r="B262" s="13" t="s">
        <v>124</v>
      </c>
      <c r="C262" t="s">
        <v>542</v>
      </c>
    </row>
    <row r="263" spans="2:3">
      <c r="B263" s="13" t="s">
        <v>118</v>
      </c>
      <c r="C263" t="s">
        <v>542</v>
      </c>
    </row>
    <row r="264" spans="2:3">
      <c r="B264" s="13" t="s">
        <v>139</v>
      </c>
      <c r="C264" t="s">
        <v>542</v>
      </c>
    </row>
    <row r="265" spans="2:3">
      <c r="B265" s="13" t="s">
        <v>140</v>
      </c>
      <c r="C265" t="s">
        <v>542</v>
      </c>
    </row>
    <row r="266" spans="2:3">
      <c r="B266" s="13" t="s">
        <v>121</v>
      </c>
      <c r="C266" t="s">
        <v>542</v>
      </c>
    </row>
    <row r="267" spans="2:3">
      <c r="B267" s="11" t="s">
        <v>168</v>
      </c>
    </row>
    <row r="268" spans="2:3">
      <c r="B268" s="12" t="s">
        <v>162</v>
      </c>
    </row>
    <row r="269" spans="2:3">
      <c r="B269" s="13" t="s">
        <v>117</v>
      </c>
      <c r="C269">
        <v>50</v>
      </c>
    </row>
    <row r="270" spans="2:3">
      <c r="B270" s="13" t="s">
        <v>131</v>
      </c>
      <c r="C270" t="s">
        <v>675</v>
      </c>
    </row>
    <row r="271" spans="2:3">
      <c r="B271" s="13" t="s">
        <v>132</v>
      </c>
      <c r="C271" t="s">
        <v>676</v>
      </c>
    </row>
    <row r="272" spans="2:3">
      <c r="B272" s="13" t="s">
        <v>120</v>
      </c>
      <c r="C272" t="s">
        <v>677</v>
      </c>
    </row>
    <row r="273" spans="2:3">
      <c r="B273" s="13" t="s">
        <v>122</v>
      </c>
      <c r="C273">
        <v>17</v>
      </c>
    </row>
    <row r="274" spans="2:3">
      <c r="B274" s="13" t="s">
        <v>123</v>
      </c>
      <c r="C274">
        <v>24</v>
      </c>
    </row>
    <row r="275" spans="2:3">
      <c r="B275" s="13" t="s">
        <v>126</v>
      </c>
      <c r="C275">
        <v>14</v>
      </c>
    </row>
    <row r="276" spans="2:3">
      <c r="B276" s="13" t="s">
        <v>129</v>
      </c>
      <c r="C276" t="s">
        <v>678</v>
      </c>
    </row>
    <row r="277" spans="2:3">
      <c r="B277" s="13" t="s">
        <v>127</v>
      </c>
      <c r="C277">
        <v>18</v>
      </c>
    </row>
    <row r="278" spans="2:3">
      <c r="B278" s="13" t="s">
        <v>133</v>
      </c>
      <c r="C278" t="s">
        <v>679</v>
      </c>
    </row>
    <row r="279" spans="2:3">
      <c r="B279" s="13" t="s">
        <v>134</v>
      </c>
      <c r="C279" t="s">
        <v>680</v>
      </c>
    </row>
    <row r="280" spans="2:3">
      <c r="B280" s="13" t="s">
        <v>119</v>
      </c>
      <c r="C280">
        <v>150</v>
      </c>
    </row>
    <row r="281" spans="2:3">
      <c r="B281" s="13" t="s">
        <v>141</v>
      </c>
      <c r="C281" t="s">
        <v>681</v>
      </c>
    </row>
    <row r="282" spans="2:3">
      <c r="B282" s="13" t="s">
        <v>135</v>
      </c>
      <c r="C282" t="s">
        <v>682</v>
      </c>
    </row>
    <row r="283" spans="2:3">
      <c r="B283" s="13" t="s">
        <v>128</v>
      </c>
      <c r="C283" t="s">
        <v>683</v>
      </c>
    </row>
    <row r="284" spans="2:3">
      <c r="B284" s="13" t="s">
        <v>125</v>
      </c>
      <c r="C284">
        <v>50</v>
      </c>
    </row>
    <row r="285" spans="2:3">
      <c r="B285" s="13" t="s">
        <v>130</v>
      </c>
      <c r="C285" t="s">
        <v>684</v>
      </c>
    </row>
    <row r="286" spans="2:3">
      <c r="B286" s="13" t="s">
        <v>136</v>
      </c>
      <c r="C286" t="s">
        <v>685</v>
      </c>
    </row>
    <row r="287" spans="2:3">
      <c r="B287" s="13" t="s">
        <v>137</v>
      </c>
      <c r="C287" t="s">
        <v>686</v>
      </c>
    </row>
    <row r="288" spans="2:3">
      <c r="B288" s="13" t="s">
        <v>138</v>
      </c>
      <c r="C288" t="s">
        <v>687</v>
      </c>
    </row>
    <row r="289" spans="2:3">
      <c r="B289" s="13" t="s">
        <v>124</v>
      </c>
      <c r="C289">
        <v>32</v>
      </c>
    </row>
    <row r="290" spans="2:3">
      <c r="B290" s="13" t="s">
        <v>118</v>
      </c>
      <c r="C290">
        <v>28</v>
      </c>
    </row>
    <row r="291" spans="2:3">
      <c r="B291" s="13" t="s">
        <v>139</v>
      </c>
      <c r="C291" t="s">
        <v>688</v>
      </c>
    </row>
    <row r="292" spans="2:3">
      <c r="B292" s="13" t="s">
        <v>140</v>
      </c>
      <c r="C292" t="s">
        <v>689</v>
      </c>
    </row>
    <row r="293" spans="2:3">
      <c r="B293" s="13" t="s">
        <v>121</v>
      </c>
      <c r="C293" t="s">
        <v>690</v>
      </c>
    </row>
    <row r="294" spans="2:3">
      <c r="B294" s="12" t="s">
        <v>166</v>
      </c>
    </row>
    <row r="295" spans="2:3">
      <c r="B295" s="13" t="s">
        <v>117</v>
      </c>
      <c r="C295">
        <v>50</v>
      </c>
    </row>
    <row r="296" spans="2:3">
      <c r="B296" s="13" t="s">
        <v>131</v>
      </c>
      <c r="C296">
        <v>24</v>
      </c>
    </row>
    <row r="297" spans="2:3">
      <c r="B297" s="13" t="s">
        <v>132</v>
      </c>
      <c r="C297">
        <v>24</v>
      </c>
    </row>
    <row r="298" spans="2:3">
      <c r="B298" s="13" t="s">
        <v>120</v>
      </c>
      <c r="C298" t="s">
        <v>677</v>
      </c>
    </row>
    <row r="299" spans="2:3">
      <c r="B299" s="13" t="s">
        <v>122</v>
      </c>
      <c r="C299">
        <v>17</v>
      </c>
    </row>
    <row r="300" spans="2:3">
      <c r="B300" s="13" t="s">
        <v>123</v>
      </c>
      <c r="C300">
        <v>24</v>
      </c>
    </row>
    <row r="301" spans="2:3">
      <c r="B301" s="13" t="s">
        <v>126</v>
      </c>
      <c r="C301">
        <v>14</v>
      </c>
    </row>
    <row r="302" spans="2:3">
      <c r="B302" s="13" t="s">
        <v>129</v>
      </c>
      <c r="C302">
        <v>24</v>
      </c>
    </row>
    <row r="303" spans="2:3">
      <c r="B303" s="13" t="s">
        <v>127</v>
      </c>
      <c r="C303">
        <v>18</v>
      </c>
    </row>
    <row r="304" spans="2:3">
      <c r="B304" s="13" t="s">
        <v>133</v>
      </c>
      <c r="C304">
        <v>24</v>
      </c>
    </row>
    <row r="305" spans="2:3">
      <c r="B305" s="13" t="s">
        <v>134</v>
      </c>
      <c r="C305">
        <v>24</v>
      </c>
    </row>
    <row r="306" spans="2:3">
      <c r="B306" s="13" t="s">
        <v>119</v>
      </c>
      <c r="C306">
        <v>150</v>
      </c>
    </row>
    <row r="307" spans="2:3">
      <c r="B307" s="13" t="s">
        <v>141</v>
      </c>
      <c r="C307">
        <v>24</v>
      </c>
    </row>
    <row r="308" spans="2:3">
      <c r="B308" s="13" t="s">
        <v>135</v>
      </c>
      <c r="C308">
        <v>24</v>
      </c>
    </row>
    <row r="309" spans="2:3">
      <c r="B309" s="13" t="s">
        <v>128</v>
      </c>
      <c r="C309">
        <v>24</v>
      </c>
    </row>
    <row r="310" spans="2:3">
      <c r="B310" s="13" t="s">
        <v>125</v>
      </c>
      <c r="C310">
        <v>20</v>
      </c>
    </row>
    <row r="311" spans="2:3">
      <c r="B311" s="13" t="s">
        <v>130</v>
      </c>
      <c r="C311">
        <v>14</v>
      </c>
    </row>
    <row r="312" spans="2:3">
      <c r="B312" s="13" t="s">
        <v>136</v>
      </c>
      <c r="C312">
        <v>24</v>
      </c>
    </row>
    <row r="313" spans="2:3">
      <c r="B313" s="13" t="s">
        <v>137</v>
      </c>
      <c r="C313">
        <v>24</v>
      </c>
    </row>
    <row r="314" spans="2:3">
      <c r="B314" s="13" t="s">
        <v>138</v>
      </c>
      <c r="C314">
        <v>24</v>
      </c>
    </row>
    <row r="315" spans="2:3">
      <c r="B315" s="13" t="s">
        <v>124</v>
      </c>
      <c r="C315">
        <v>29</v>
      </c>
    </row>
    <row r="316" spans="2:3">
      <c r="B316" s="13" t="s">
        <v>118</v>
      </c>
      <c r="C316">
        <v>18</v>
      </c>
    </row>
    <row r="317" spans="2:3">
      <c r="B317" s="13" t="s">
        <v>139</v>
      </c>
      <c r="C317">
        <v>24</v>
      </c>
    </row>
    <row r="318" spans="2:3">
      <c r="B318" s="13" t="s">
        <v>140</v>
      </c>
      <c r="C318">
        <v>24</v>
      </c>
    </row>
    <row r="319" spans="2:3">
      <c r="B319" s="13" t="s">
        <v>121</v>
      </c>
      <c r="C319" t="s">
        <v>690</v>
      </c>
    </row>
    <row r="320" spans="2:3">
      <c r="B320" s="12" t="s">
        <v>167</v>
      </c>
    </row>
    <row r="321" spans="2:3">
      <c r="B321" s="13" t="s">
        <v>117</v>
      </c>
      <c r="C321" t="s">
        <v>691</v>
      </c>
    </row>
    <row r="322" spans="2:3">
      <c r="B322" s="13" t="s">
        <v>131</v>
      </c>
      <c r="C322" t="s">
        <v>692</v>
      </c>
    </row>
    <row r="323" spans="2:3">
      <c r="B323" s="13" t="s">
        <v>132</v>
      </c>
      <c r="C323" t="s">
        <v>692</v>
      </c>
    </row>
    <row r="324" spans="2:3">
      <c r="B324" s="13" t="s">
        <v>120</v>
      </c>
      <c r="C324" t="s">
        <v>693</v>
      </c>
    </row>
    <row r="325" spans="2:3">
      <c r="B325" s="13" t="s">
        <v>122</v>
      </c>
      <c r="C325" t="s">
        <v>691</v>
      </c>
    </row>
    <row r="326" spans="2:3">
      <c r="B326" s="13" t="s">
        <v>123</v>
      </c>
      <c r="C326" t="s">
        <v>692</v>
      </c>
    </row>
    <row r="327" spans="2:3">
      <c r="B327" s="13" t="s">
        <v>126</v>
      </c>
      <c r="C327" t="s">
        <v>691</v>
      </c>
    </row>
    <row r="328" spans="2:3">
      <c r="B328" s="13" t="s">
        <v>129</v>
      </c>
      <c r="C328" t="s">
        <v>692</v>
      </c>
    </row>
    <row r="329" spans="2:3">
      <c r="B329" s="13" t="s">
        <v>127</v>
      </c>
      <c r="C329" t="s">
        <v>691</v>
      </c>
    </row>
    <row r="330" spans="2:3">
      <c r="B330" s="13" t="s">
        <v>133</v>
      </c>
      <c r="C330" t="s">
        <v>692</v>
      </c>
    </row>
    <row r="331" spans="2:3">
      <c r="B331" s="13" t="s">
        <v>134</v>
      </c>
      <c r="C331" t="s">
        <v>692</v>
      </c>
    </row>
    <row r="332" spans="2:3">
      <c r="B332" s="13" t="s">
        <v>119</v>
      </c>
      <c r="C332" t="s">
        <v>694</v>
      </c>
    </row>
    <row r="333" spans="2:3">
      <c r="B333" s="13" t="s">
        <v>141</v>
      </c>
      <c r="C333" t="s">
        <v>692</v>
      </c>
    </row>
    <row r="334" spans="2:3">
      <c r="B334" s="13" t="s">
        <v>135</v>
      </c>
      <c r="C334" t="s">
        <v>692</v>
      </c>
    </row>
    <row r="335" spans="2:3">
      <c r="B335" s="13" t="s">
        <v>128</v>
      </c>
      <c r="C335" t="s">
        <v>692</v>
      </c>
    </row>
    <row r="336" spans="2:3">
      <c r="B336" s="13" t="s">
        <v>125</v>
      </c>
      <c r="C336" t="s">
        <v>691</v>
      </c>
    </row>
    <row r="337" spans="2:3">
      <c r="B337" s="13" t="s">
        <v>130</v>
      </c>
      <c r="C337" t="s">
        <v>691</v>
      </c>
    </row>
    <row r="338" spans="2:3">
      <c r="B338" s="13" t="s">
        <v>136</v>
      </c>
      <c r="C338" t="s">
        <v>692</v>
      </c>
    </row>
    <row r="339" spans="2:3">
      <c r="B339" s="13" t="s">
        <v>137</v>
      </c>
      <c r="C339" t="s">
        <v>692</v>
      </c>
    </row>
    <row r="340" spans="2:3">
      <c r="B340" s="13" t="s">
        <v>138</v>
      </c>
      <c r="C340" t="s">
        <v>692</v>
      </c>
    </row>
    <row r="341" spans="2:3">
      <c r="B341" s="13" t="s">
        <v>124</v>
      </c>
      <c r="C341" t="s">
        <v>691</v>
      </c>
    </row>
    <row r="342" spans="2:3">
      <c r="B342" s="13" t="s">
        <v>118</v>
      </c>
      <c r="C342" t="s">
        <v>691</v>
      </c>
    </row>
    <row r="343" spans="2:3">
      <c r="B343" s="13" t="s">
        <v>139</v>
      </c>
      <c r="C343" t="s">
        <v>692</v>
      </c>
    </row>
    <row r="344" spans="2:3">
      <c r="B344" s="13" t="s">
        <v>140</v>
      </c>
      <c r="C344" t="s">
        <v>692</v>
      </c>
    </row>
    <row r="345" spans="2:3">
      <c r="B345" s="13" t="s">
        <v>121</v>
      </c>
      <c r="C345" t="s">
        <v>695</v>
      </c>
    </row>
    <row r="346" spans="2:3">
      <c r="B346" s="11" t="s">
        <v>186</v>
      </c>
    </row>
    <row r="347" spans="2:3">
      <c r="B347" s="12" t="s">
        <v>537</v>
      </c>
    </row>
    <row r="348" spans="2:3">
      <c r="B348" s="13" t="s">
        <v>117</v>
      </c>
      <c r="C348" t="s">
        <v>538</v>
      </c>
    </row>
    <row r="349" spans="2:3">
      <c r="B349" s="13" t="s">
        <v>131</v>
      </c>
      <c r="C349" t="s">
        <v>539</v>
      </c>
    </row>
    <row r="350" spans="2:3">
      <c r="B350" s="13" t="s">
        <v>132</v>
      </c>
      <c r="C350" t="s">
        <v>539</v>
      </c>
    </row>
    <row r="351" spans="2:3">
      <c r="B351" s="13" t="s">
        <v>120</v>
      </c>
      <c r="C351" t="s">
        <v>540</v>
      </c>
    </row>
    <row r="352" spans="2:3">
      <c r="B352" s="13" t="s">
        <v>122</v>
      </c>
      <c r="C352" t="s">
        <v>538</v>
      </c>
    </row>
    <row r="353" spans="2:3">
      <c r="B353" s="13" t="s">
        <v>123</v>
      </c>
      <c r="C353" t="s">
        <v>539</v>
      </c>
    </row>
    <row r="354" spans="2:3">
      <c r="B354" s="13" t="s">
        <v>126</v>
      </c>
      <c r="C354" t="s">
        <v>539</v>
      </c>
    </row>
    <row r="355" spans="2:3">
      <c r="B355" s="13" t="s">
        <v>129</v>
      </c>
      <c r="C355" t="s">
        <v>539</v>
      </c>
    </row>
    <row r="356" spans="2:3">
      <c r="B356" s="13" t="s">
        <v>127</v>
      </c>
      <c r="C356" t="s">
        <v>541</v>
      </c>
    </row>
    <row r="357" spans="2:3">
      <c r="B357" s="13" t="s">
        <v>133</v>
      </c>
      <c r="C357" t="s">
        <v>539</v>
      </c>
    </row>
    <row r="358" spans="2:3">
      <c r="B358" s="13" t="s">
        <v>134</v>
      </c>
      <c r="C358" t="s">
        <v>539</v>
      </c>
    </row>
    <row r="359" spans="2:3">
      <c r="B359" s="13" t="s">
        <v>119</v>
      </c>
      <c r="C359" t="s">
        <v>540</v>
      </c>
    </row>
    <row r="360" spans="2:3">
      <c r="B360" s="13" t="s">
        <v>141</v>
      </c>
      <c r="C360" t="s">
        <v>539</v>
      </c>
    </row>
    <row r="361" spans="2:3">
      <c r="B361" s="13" t="s">
        <v>135</v>
      </c>
      <c r="C361" t="s">
        <v>539</v>
      </c>
    </row>
    <row r="362" spans="2:3">
      <c r="B362" s="13" t="s">
        <v>128</v>
      </c>
      <c r="C362" t="s">
        <v>539</v>
      </c>
    </row>
    <row r="363" spans="2:3">
      <c r="B363" s="13" t="s">
        <v>125</v>
      </c>
      <c r="C363" t="s">
        <v>538</v>
      </c>
    </row>
    <row r="364" spans="2:3">
      <c r="B364" s="13" t="s">
        <v>130</v>
      </c>
      <c r="C364" t="s">
        <v>539</v>
      </c>
    </row>
    <row r="365" spans="2:3">
      <c r="B365" s="13" t="s">
        <v>136</v>
      </c>
      <c r="C365" t="s">
        <v>539</v>
      </c>
    </row>
    <row r="366" spans="2:3">
      <c r="B366" s="13" t="s">
        <v>137</v>
      </c>
      <c r="C366" t="s">
        <v>539</v>
      </c>
    </row>
    <row r="367" spans="2:3">
      <c r="B367" s="13" t="s">
        <v>138</v>
      </c>
      <c r="C367" t="s">
        <v>539</v>
      </c>
    </row>
    <row r="368" spans="2:3">
      <c r="B368" s="13" t="s">
        <v>124</v>
      </c>
      <c r="C368" t="s">
        <v>538</v>
      </c>
    </row>
    <row r="369" spans="2:3">
      <c r="B369" s="13" t="s">
        <v>118</v>
      </c>
      <c r="C369" t="s">
        <v>541</v>
      </c>
    </row>
    <row r="370" spans="2:3">
      <c r="B370" s="13" t="s">
        <v>139</v>
      </c>
      <c r="C370" t="s">
        <v>539</v>
      </c>
    </row>
    <row r="371" spans="2:3">
      <c r="B371" s="13" t="s">
        <v>140</v>
      </c>
      <c r="C371" t="s">
        <v>539</v>
      </c>
    </row>
    <row r="372" spans="2:3">
      <c r="B372" s="13" t="s">
        <v>121</v>
      </c>
      <c r="C372" t="s">
        <v>540</v>
      </c>
    </row>
    <row r="373" spans="2:3">
      <c r="B373" s="11" t="s">
        <v>158</v>
      </c>
    </row>
    <row r="374" spans="2:3">
      <c r="B374" s="12" t="s">
        <v>146</v>
      </c>
    </row>
    <row r="375" spans="2:3">
      <c r="B375" s="13" t="s">
        <v>117</v>
      </c>
      <c r="C375" t="s">
        <v>542</v>
      </c>
    </row>
    <row r="376" spans="2:3">
      <c r="B376" s="13" t="s">
        <v>131</v>
      </c>
      <c r="C376">
        <v>0</v>
      </c>
    </row>
    <row r="377" spans="2:3">
      <c r="B377" s="13" t="s">
        <v>132</v>
      </c>
      <c r="C377">
        <v>0</v>
      </c>
    </row>
    <row r="378" spans="2:3">
      <c r="B378" s="13" t="s">
        <v>120</v>
      </c>
      <c r="C378">
        <v>220</v>
      </c>
    </row>
    <row r="379" spans="2:3">
      <c r="B379" s="13" t="s">
        <v>122</v>
      </c>
      <c r="C379">
        <v>0</v>
      </c>
    </row>
    <row r="380" spans="2:3">
      <c r="B380" s="13" t="s">
        <v>123</v>
      </c>
      <c r="C380">
        <v>0</v>
      </c>
    </row>
    <row r="381" spans="2:3">
      <c r="B381" s="13" t="s">
        <v>126</v>
      </c>
      <c r="C381">
        <v>0</v>
      </c>
    </row>
    <row r="382" spans="2:3">
      <c r="B382" s="13" t="s">
        <v>129</v>
      </c>
      <c r="C382">
        <v>0</v>
      </c>
    </row>
    <row r="383" spans="2:3">
      <c r="B383" s="13" t="s">
        <v>127</v>
      </c>
      <c r="C383">
        <v>0</v>
      </c>
    </row>
    <row r="384" spans="2:3">
      <c r="B384" s="13" t="s">
        <v>133</v>
      </c>
      <c r="C384">
        <v>0</v>
      </c>
    </row>
    <row r="385" spans="2:3">
      <c r="B385" s="13" t="s">
        <v>134</v>
      </c>
      <c r="C385">
        <v>0</v>
      </c>
    </row>
    <row r="386" spans="2:3">
      <c r="B386" s="13" t="s">
        <v>119</v>
      </c>
      <c r="C386">
        <v>133</v>
      </c>
    </row>
    <row r="387" spans="2:3">
      <c r="B387" s="13" t="s">
        <v>141</v>
      </c>
      <c r="C387">
        <v>0</v>
      </c>
    </row>
    <row r="388" spans="2:3">
      <c r="B388" s="13" t="s">
        <v>135</v>
      </c>
      <c r="C388">
        <v>0</v>
      </c>
    </row>
    <row r="389" spans="2:3">
      <c r="B389" s="13" t="s">
        <v>128</v>
      </c>
      <c r="C389">
        <v>0</v>
      </c>
    </row>
    <row r="390" spans="2:3">
      <c r="B390" s="13" t="s">
        <v>125</v>
      </c>
      <c r="C390">
        <v>0</v>
      </c>
    </row>
    <row r="391" spans="2:3">
      <c r="B391" s="13" t="s">
        <v>130</v>
      </c>
      <c r="C391">
        <v>0</v>
      </c>
    </row>
    <row r="392" spans="2:3">
      <c r="B392" s="13" t="s">
        <v>136</v>
      </c>
      <c r="C392">
        <v>0</v>
      </c>
    </row>
    <row r="393" spans="2:3">
      <c r="B393" s="13" t="s">
        <v>137</v>
      </c>
      <c r="C393">
        <v>0</v>
      </c>
    </row>
    <row r="394" spans="2:3">
      <c r="B394" s="13" t="s">
        <v>138</v>
      </c>
      <c r="C394">
        <v>0</v>
      </c>
    </row>
    <row r="395" spans="2:3">
      <c r="B395" s="13" t="s">
        <v>124</v>
      </c>
      <c r="C395">
        <v>0</v>
      </c>
    </row>
    <row r="396" spans="2:3">
      <c r="B396" s="13" t="s">
        <v>118</v>
      </c>
      <c r="C396">
        <v>0</v>
      </c>
    </row>
    <row r="397" spans="2:3">
      <c r="B397" s="13" t="s">
        <v>139</v>
      </c>
      <c r="C397">
        <v>0</v>
      </c>
    </row>
    <row r="398" spans="2:3">
      <c r="B398" s="13" t="s">
        <v>140</v>
      </c>
      <c r="C398">
        <v>0</v>
      </c>
    </row>
    <row r="399" spans="2:3">
      <c r="B399" s="13" t="s">
        <v>121</v>
      </c>
      <c r="C399">
        <v>94</v>
      </c>
    </row>
    <row r="400" spans="2:3">
      <c r="B400" s="12" t="s">
        <v>160</v>
      </c>
    </row>
    <row r="401" spans="2:3">
      <c r="B401" s="13" t="s">
        <v>117</v>
      </c>
      <c r="C401" t="s">
        <v>542</v>
      </c>
    </row>
    <row r="402" spans="2:3">
      <c r="B402" s="13" t="s">
        <v>131</v>
      </c>
      <c r="C402" t="s">
        <v>696</v>
      </c>
    </row>
    <row r="403" spans="2:3">
      <c r="B403" s="13" t="s">
        <v>132</v>
      </c>
      <c r="C403" t="s">
        <v>697</v>
      </c>
    </row>
    <row r="404" spans="2:3">
      <c r="B404" s="13" t="s">
        <v>120</v>
      </c>
      <c r="C404">
        <v>4455</v>
      </c>
    </row>
    <row r="405" spans="2:3">
      <c r="B405" s="13" t="s">
        <v>122</v>
      </c>
      <c r="C405" t="s">
        <v>698</v>
      </c>
    </row>
    <row r="406" spans="2:3">
      <c r="B406" s="13" t="s">
        <v>123</v>
      </c>
      <c r="C406" t="s">
        <v>699</v>
      </c>
    </row>
    <row r="407" spans="2:3">
      <c r="B407" s="13" t="s">
        <v>126</v>
      </c>
      <c r="C407" t="s">
        <v>700</v>
      </c>
    </row>
    <row r="408" spans="2:3">
      <c r="B408" s="13" t="s">
        <v>129</v>
      </c>
      <c r="C408" t="s">
        <v>701</v>
      </c>
    </row>
    <row r="409" spans="2:3">
      <c r="B409" s="13" t="s">
        <v>127</v>
      </c>
      <c r="C409" t="s">
        <v>702</v>
      </c>
    </row>
    <row r="410" spans="2:3">
      <c r="B410" s="13" t="s">
        <v>133</v>
      </c>
      <c r="C410" t="s">
        <v>703</v>
      </c>
    </row>
    <row r="411" spans="2:3">
      <c r="B411" s="13" t="s">
        <v>134</v>
      </c>
      <c r="C411" t="s">
        <v>704</v>
      </c>
    </row>
    <row r="412" spans="2:3">
      <c r="B412" s="13" t="s">
        <v>119</v>
      </c>
      <c r="C412">
        <v>4624</v>
      </c>
    </row>
    <row r="413" spans="2:3">
      <c r="B413" s="13" t="s">
        <v>141</v>
      </c>
      <c r="C413" t="s">
        <v>705</v>
      </c>
    </row>
    <row r="414" spans="2:3">
      <c r="B414" s="13" t="s">
        <v>135</v>
      </c>
      <c r="C414" t="s">
        <v>696</v>
      </c>
    </row>
    <row r="415" spans="2:3">
      <c r="B415" s="13" t="s">
        <v>128</v>
      </c>
      <c r="C415" t="s">
        <v>706</v>
      </c>
    </row>
    <row r="416" spans="2:3">
      <c r="B416" s="13" t="s">
        <v>125</v>
      </c>
      <c r="C416" t="s">
        <v>707</v>
      </c>
    </row>
    <row r="417" spans="2:3">
      <c r="B417" s="13" t="s">
        <v>130</v>
      </c>
      <c r="C417" t="s">
        <v>708</v>
      </c>
    </row>
    <row r="418" spans="2:3">
      <c r="B418" s="13" t="s">
        <v>136</v>
      </c>
      <c r="C418" t="s">
        <v>709</v>
      </c>
    </row>
    <row r="419" spans="2:3">
      <c r="B419" s="13" t="s">
        <v>137</v>
      </c>
      <c r="C419" t="s">
        <v>710</v>
      </c>
    </row>
    <row r="420" spans="2:3">
      <c r="B420" s="13" t="s">
        <v>138</v>
      </c>
      <c r="C420" t="s">
        <v>711</v>
      </c>
    </row>
    <row r="421" spans="2:3">
      <c r="B421" s="13" t="s">
        <v>124</v>
      </c>
      <c r="C421" t="s">
        <v>712</v>
      </c>
    </row>
    <row r="422" spans="2:3">
      <c r="B422" s="13" t="s">
        <v>118</v>
      </c>
      <c r="C422" t="s">
        <v>713</v>
      </c>
    </row>
    <row r="423" spans="2:3">
      <c r="B423" s="13" t="s">
        <v>139</v>
      </c>
      <c r="C423" t="s">
        <v>714</v>
      </c>
    </row>
    <row r="424" spans="2:3">
      <c r="B424" s="13" t="s">
        <v>140</v>
      </c>
      <c r="C424" t="s">
        <v>714</v>
      </c>
    </row>
    <row r="425" spans="2:3">
      <c r="B425" s="13" t="s">
        <v>121</v>
      </c>
      <c r="C425">
        <v>135</v>
      </c>
    </row>
    <row r="426" spans="2:3">
      <c r="B426" s="12" t="s">
        <v>159</v>
      </c>
    </row>
    <row r="427" spans="2:3">
      <c r="B427" s="13" t="s">
        <v>117</v>
      </c>
      <c r="C427" t="s">
        <v>542</v>
      </c>
    </row>
    <row r="428" spans="2:3">
      <c r="B428" s="13" t="s">
        <v>131</v>
      </c>
      <c r="C428" t="s">
        <v>715</v>
      </c>
    </row>
    <row r="429" spans="2:3">
      <c r="B429" s="13" t="s">
        <v>132</v>
      </c>
      <c r="C429" t="s">
        <v>716</v>
      </c>
    </row>
    <row r="430" spans="2:3">
      <c r="B430" s="13" t="s">
        <v>120</v>
      </c>
      <c r="C430">
        <v>1255</v>
      </c>
    </row>
    <row r="431" spans="2:3">
      <c r="B431" s="13" t="s">
        <v>122</v>
      </c>
      <c r="C431" t="s">
        <v>717</v>
      </c>
    </row>
    <row r="432" spans="2:3">
      <c r="B432" s="13" t="s">
        <v>123</v>
      </c>
      <c r="C432" t="s">
        <v>718</v>
      </c>
    </row>
    <row r="433" spans="2:3">
      <c r="B433" s="13" t="s">
        <v>126</v>
      </c>
      <c r="C433" t="s">
        <v>719</v>
      </c>
    </row>
    <row r="434" spans="2:3">
      <c r="B434" s="13" t="s">
        <v>129</v>
      </c>
      <c r="C434" t="s">
        <v>720</v>
      </c>
    </row>
    <row r="435" spans="2:3">
      <c r="B435" s="13" t="s">
        <v>127</v>
      </c>
      <c r="C435" t="s">
        <v>721</v>
      </c>
    </row>
    <row r="436" spans="2:3">
      <c r="B436" s="13" t="s">
        <v>133</v>
      </c>
      <c r="C436" t="s">
        <v>722</v>
      </c>
    </row>
    <row r="437" spans="2:3">
      <c r="B437" s="13" t="s">
        <v>134</v>
      </c>
      <c r="C437" t="s">
        <v>723</v>
      </c>
    </row>
    <row r="438" spans="2:3">
      <c r="B438" s="13" t="s">
        <v>119</v>
      </c>
      <c r="C438">
        <v>644</v>
      </c>
    </row>
    <row r="439" spans="2:3">
      <c r="B439" s="13" t="s">
        <v>141</v>
      </c>
      <c r="C439" t="s">
        <v>724</v>
      </c>
    </row>
    <row r="440" spans="2:3">
      <c r="B440" s="13" t="s">
        <v>135</v>
      </c>
      <c r="C440" t="s">
        <v>715</v>
      </c>
    </row>
    <row r="441" spans="2:3">
      <c r="B441" s="13" t="s">
        <v>128</v>
      </c>
      <c r="C441" t="s">
        <v>725</v>
      </c>
    </row>
    <row r="442" spans="2:3">
      <c r="B442" s="13" t="s">
        <v>125</v>
      </c>
      <c r="C442" t="s">
        <v>726</v>
      </c>
    </row>
    <row r="443" spans="2:3">
      <c r="B443" s="13" t="s">
        <v>130</v>
      </c>
      <c r="C443" t="s">
        <v>727</v>
      </c>
    </row>
    <row r="444" spans="2:3">
      <c r="B444" s="13" t="s">
        <v>136</v>
      </c>
      <c r="C444" t="s">
        <v>728</v>
      </c>
    </row>
    <row r="445" spans="2:3">
      <c r="B445" s="13" t="s">
        <v>137</v>
      </c>
      <c r="C445" t="s">
        <v>729</v>
      </c>
    </row>
    <row r="446" spans="2:3">
      <c r="B446" s="13" t="s">
        <v>138</v>
      </c>
      <c r="C446" t="s">
        <v>730</v>
      </c>
    </row>
    <row r="447" spans="2:3">
      <c r="B447" s="13" t="s">
        <v>124</v>
      </c>
      <c r="C447" t="s">
        <v>731</v>
      </c>
    </row>
    <row r="448" spans="2:3">
      <c r="B448" s="13" t="s">
        <v>118</v>
      </c>
      <c r="C448" t="s">
        <v>732</v>
      </c>
    </row>
    <row r="449" spans="2:3">
      <c r="B449" s="13" t="s">
        <v>139</v>
      </c>
      <c r="C449" t="s">
        <v>733</v>
      </c>
    </row>
    <row r="450" spans="2:3">
      <c r="B450" s="13" t="s">
        <v>140</v>
      </c>
      <c r="C450" t="s">
        <v>733</v>
      </c>
    </row>
    <row r="451" spans="2:3">
      <c r="B451" s="13" t="s">
        <v>121</v>
      </c>
      <c r="C451">
        <v>62</v>
      </c>
    </row>
    <row r="452" spans="2:3">
      <c r="B452" s="12" t="s">
        <v>148</v>
      </c>
    </row>
    <row r="453" spans="2:3">
      <c r="B453" s="13" t="s">
        <v>117</v>
      </c>
      <c r="C453" t="s">
        <v>542</v>
      </c>
    </row>
    <row r="454" spans="2:3">
      <c r="B454" s="13" t="s">
        <v>131</v>
      </c>
      <c r="C454" t="s">
        <v>734</v>
      </c>
    </row>
    <row r="455" spans="2:3">
      <c r="B455" s="13" t="s">
        <v>132</v>
      </c>
      <c r="C455" t="s">
        <v>735</v>
      </c>
    </row>
    <row r="456" spans="2:3">
      <c r="B456" s="13" t="s">
        <v>120</v>
      </c>
      <c r="C456">
        <v>1107</v>
      </c>
    </row>
    <row r="457" spans="2:3">
      <c r="B457" s="13" t="s">
        <v>122</v>
      </c>
      <c r="C457" t="s">
        <v>736</v>
      </c>
    </row>
    <row r="458" spans="2:3">
      <c r="B458" s="13" t="s">
        <v>123</v>
      </c>
      <c r="C458" t="s">
        <v>737</v>
      </c>
    </row>
    <row r="459" spans="2:3">
      <c r="B459" s="13" t="s">
        <v>126</v>
      </c>
      <c r="C459" t="s">
        <v>738</v>
      </c>
    </row>
    <row r="460" spans="2:3">
      <c r="B460" s="13" t="s">
        <v>129</v>
      </c>
      <c r="C460" t="s">
        <v>739</v>
      </c>
    </row>
    <row r="461" spans="2:3">
      <c r="B461" s="13" t="s">
        <v>127</v>
      </c>
      <c r="C461" t="s">
        <v>740</v>
      </c>
    </row>
    <row r="462" spans="2:3">
      <c r="B462" s="13" t="s">
        <v>133</v>
      </c>
      <c r="C462" t="s">
        <v>741</v>
      </c>
    </row>
    <row r="463" spans="2:3">
      <c r="B463" s="13" t="s">
        <v>134</v>
      </c>
      <c r="C463" t="s">
        <v>742</v>
      </c>
    </row>
    <row r="464" spans="2:3">
      <c r="B464" s="13" t="s">
        <v>119</v>
      </c>
      <c r="C464">
        <v>2214</v>
      </c>
    </row>
    <row r="465" spans="2:3">
      <c r="B465" s="13" t="s">
        <v>141</v>
      </c>
      <c r="C465" t="s">
        <v>743</v>
      </c>
    </row>
    <row r="466" spans="2:3">
      <c r="B466" s="13" t="s">
        <v>135</v>
      </c>
      <c r="C466" t="s">
        <v>734</v>
      </c>
    </row>
    <row r="467" spans="2:3">
      <c r="B467" s="13" t="s">
        <v>128</v>
      </c>
      <c r="C467" t="s">
        <v>744</v>
      </c>
    </row>
    <row r="468" spans="2:3">
      <c r="B468" s="13" t="s">
        <v>125</v>
      </c>
      <c r="C468" t="s">
        <v>745</v>
      </c>
    </row>
    <row r="469" spans="2:3">
      <c r="B469" s="13" t="s">
        <v>130</v>
      </c>
      <c r="C469" t="s">
        <v>746</v>
      </c>
    </row>
    <row r="470" spans="2:3">
      <c r="B470" s="13" t="s">
        <v>136</v>
      </c>
      <c r="C470" t="s">
        <v>747</v>
      </c>
    </row>
    <row r="471" spans="2:3">
      <c r="B471" s="13" t="s">
        <v>137</v>
      </c>
      <c r="C471" t="s">
        <v>748</v>
      </c>
    </row>
    <row r="472" spans="2:3">
      <c r="B472" s="13" t="s">
        <v>138</v>
      </c>
      <c r="C472" t="s">
        <v>749</v>
      </c>
    </row>
    <row r="473" spans="2:3">
      <c r="B473" s="13" t="s">
        <v>124</v>
      </c>
      <c r="C473" t="s">
        <v>750</v>
      </c>
    </row>
    <row r="474" spans="2:3">
      <c r="B474" s="13" t="s">
        <v>118</v>
      </c>
      <c r="C474" t="s">
        <v>751</v>
      </c>
    </row>
    <row r="475" spans="2:3">
      <c r="B475" s="13" t="s">
        <v>139</v>
      </c>
      <c r="C475" t="s">
        <v>752</v>
      </c>
    </row>
    <row r="476" spans="2:3">
      <c r="B476" s="13" t="s">
        <v>140</v>
      </c>
      <c r="C476" t="s">
        <v>752</v>
      </c>
    </row>
    <row r="477" spans="2:3">
      <c r="B477" s="13" t="s">
        <v>121</v>
      </c>
      <c r="C477">
        <v>104</v>
      </c>
    </row>
    <row r="478" spans="2:3">
      <c r="B478" s="12" t="s">
        <v>151</v>
      </c>
    </row>
    <row r="479" spans="2:3">
      <c r="B479" s="13" t="s">
        <v>117</v>
      </c>
      <c r="C479" t="s">
        <v>542</v>
      </c>
    </row>
    <row r="480" spans="2:3">
      <c r="B480" s="13" t="s">
        <v>131</v>
      </c>
      <c r="C480" t="s">
        <v>753</v>
      </c>
    </row>
    <row r="481" spans="2:3">
      <c r="B481" s="13" t="s">
        <v>132</v>
      </c>
      <c r="C481" t="s">
        <v>754</v>
      </c>
    </row>
    <row r="482" spans="2:3">
      <c r="B482" s="13" t="s">
        <v>120</v>
      </c>
      <c r="C482">
        <v>817</v>
      </c>
    </row>
    <row r="483" spans="2:3">
      <c r="B483" s="13" t="s">
        <v>122</v>
      </c>
      <c r="C483" t="s">
        <v>755</v>
      </c>
    </row>
    <row r="484" spans="2:3">
      <c r="B484" s="13" t="s">
        <v>123</v>
      </c>
      <c r="C484" t="s">
        <v>756</v>
      </c>
    </row>
    <row r="485" spans="2:3">
      <c r="B485" s="13" t="s">
        <v>126</v>
      </c>
      <c r="C485" t="s">
        <v>757</v>
      </c>
    </row>
    <row r="486" spans="2:3">
      <c r="B486" s="13" t="s">
        <v>129</v>
      </c>
      <c r="C486" t="s">
        <v>758</v>
      </c>
    </row>
    <row r="487" spans="2:3">
      <c r="B487" s="13" t="s">
        <v>127</v>
      </c>
      <c r="C487" t="s">
        <v>759</v>
      </c>
    </row>
    <row r="488" spans="2:3">
      <c r="B488" s="13" t="s">
        <v>133</v>
      </c>
      <c r="C488" t="s">
        <v>760</v>
      </c>
    </row>
    <row r="489" spans="2:3">
      <c r="B489" s="13" t="s">
        <v>134</v>
      </c>
      <c r="C489" t="s">
        <v>761</v>
      </c>
    </row>
    <row r="490" spans="2:3">
      <c r="B490" s="13" t="s">
        <v>119</v>
      </c>
      <c r="C490">
        <v>1409</v>
      </c>
    </row>
    <row r="491" spans="2:3">
      <c r="B491" s="13" t="s">
        <v>141</v>
      </c>
      <c r="C491" t="s">
        <v>762</v>
      </c>
    </row>
    <row r="492" spans="2:3">
      <c r="B492" s="13" t="s">
        <v>135</v>
      </c>
      <c r="C492" t="s">
        <v>753</v>
      </c>
    </row>
    <row r="493" spans="2:3">
      <c r="B493" s="13" t="s">
        <v>128</v>
      </c>
      <c r="C493" t="s">
        <v>763</v>
      </c>
    </row>
    <row r="494" spans="2:3">
      <c r="B494" s="13" t="s">
        <v>125</v>
      </c>
      <c r="C494" t="s">
        <v>764</v>
      </c>
    </row>
    <row r="495" spans="2:3">
      <c r="B495" s="13" t="s">
        <v>130</v>
      </c>
      <c r="C495" t="s">
        <v>765</v>
      </c>
    </row>
    <row r="496" spans="2:3">
      <c r="B496" s="13" t="s">
        <v>136</v>
      </c>
      <c r="C496" t="s">
        <v>766</v>
      </c>
    </row>
    <row r="497" spans="2:3">
      <c r="B497" s="13" t="s">
        <v>137</v>
      </c>
      <c r="C497" t="s">
        <v>767</v>
      </c>
    </row>
    <row r="498" spans="2:3">
      <c r="B498" s="13" t="s">
        <v>138</v>
      </c>
      <c r="C498" t="s">
        <v>768</v>
      </c>
    </row>
    <row r="499" spans="2:3">
      <c r="B499" s="13" t="s">
        <v>124</v>
      </c>
      <c r="C499" t="s">
        <v>769</v>
      </c>
    </row>
    <row r="500" spans="2:3">
      <c r="B500" s="13" t="s">
        <v>118</v>
      </c>
      <c r="C500" t="s">
        <v>770</v>
      </c>
    </row>
    <row r="501" spans="2:3">
      <c r="B501" s="13" t="s">
        <v>139</v>
      </c>
      <c r="C501" t="s">
        <v>771</v>
      </c>
    </row>
    <row r="502" spans="2:3">
      <c r="B502" s="13" t="s">
        <v>140</v>
      </c>
      <c r="C502" t="s">
        <v>771</v>
      </c>
    </row>
    <row r="503" spans="2:3">
      <c r="B503" s="13" t="s">
        <v>121</v>
      </c>
      <c r="C503">
        <v>101</v>
      </c>
    </row>
    <row r="504" spans="2:3">
      <c r="B504" s="12" t="s">
        <v>152</v>
      </c>
    </row>
    <row r="505" spans="2:3">
      <c r="B505" s="13" t="s">
        <v>117</v>
      </c>
      <c r="C505" t="s">
        <v>542</v>
      </c>
    </row>
    <row r="506" spans="2:3">
      <c r="B506" s="13" t="s">
        <v>131</v>
      </c>
      <c r="C506">
        <v>0</v>
      </c>
    </row>
    <row r="507" spans="2:3">
      <c r="B507" s="13" t="s">
        <v>132</v>
      </c>
      <c r="C507">
        <v>0</v>
      </c>
    </row>
    <row r="508" spans="2:3">
      <c r="B508" s="13" t="s">
        <v>120</v>
      </c>
      <c r="C508">
        <v>0</v>
      </c>
    </row>
    <row r="509" spans="2:3">
      <c r="B509" s="13" t="s">
        <v>122</v>
      </c>
      <c r="C509">
        <v>0</v>
      </c>
    </row>
    <row r="510" spans="2:3">
      <c r="B510" s="13" t="s">
        <v>123</v>
      </c>
      <c r="C510">
        <v>0</v>
      </c>
    </row>
    <row r="511" spans="2:3">
      <c r="B511" s="13" t="s">
        <v>126</v>
      </c>
      <c r="C511">
        <v>0</v>
      </c>
    </row>
    <row r="512" spans="2:3">
      <c r="B512" s="13" t="s">
        <v>129</v>
      </c>
      <c r="C512">
        <v>0</v>
      </c>
    </row>
    <row r="513" spans="2:3">
      <c r="B513" s="13" t="s">
        <v>127</v>
      </c>
      <c r="C513" t="s">
        <v>772</v>
      </c>
    </row>
    <row r="514" spans="2:3">
      <c r="B514" s="13" t="s">
        <v>133</v>
      </c>
      <c r="C514">
        <v>0</v>
      </c>
    </row>
    <row r="515" spans="2:3">
      <c r="B515" s="13" t="s">
        <v>134</v>
      </c>
      <c r="C515">
        <v>0</v>
      </c>
    </row>
    <row r="516" spans="2:3">
      <c r="B516" s="13" t="s">
        <v>119</v>
      </c>
      <c r="C516">
        <v>0</v>
      </c>
    </row>
    <row r="517" spans="2:3">
      <c r="B517" s="13" t="s">
        <v>141</v>
      </c>
      <c r="C517">
        <v>0</v>
      </c>
    </row>
    <row r="518" spans="2:3">
      <c r="B518" s="13" t="s">
        <v>135</v>
      </c>
      <c r="C518">
        <v>0</v>
      </c>
    </row>
    <row r="519" spans="2:3">
      <c r="B519" s="13" t="s">
        <v>128</v>
      </c>
      <c r="C519">
        <v>0</v>
      </c>
    </row>
    <row r="520" spans="2:3">
      <c r="B520" s="13" t="s">
        <v>125</v>
      </c>
      <c r="C520">
        <v>0</v>
      </c>
    </row>
    <row r="521" spans="2:3">
      <c r="B521" s="13" t="s">
        <v>130</v>
      </c>
      <c r="C521">
        <v>0</v>
      </c>
    </row>
    <row r="522" spans="2:3">
      <c r="B522" s="13" t="s">
        <v>136</v>
      </c>
      <c r="C522">
        <v>0</v>
      </c>
    </row>
    <row r="523" spans="2:3">
      <c r="B523" s="13" t="s">
        <v>137</v>
      </c>
      <c r="C523">
        <v>0</v>
      </c>
    </row>
    <row r="524" spans="2:3">
      <c r="B524" s="13" t="s">
        <v>138</v>
      </c>
      <c r="C524">
        <v>0</v>
      </c>
    </row>
    <row r="525" spans="2:3">
      <c r="B525" s="13" t="s">
        <v>124</v>
      </c>
      <c r="C525">
        <v>0</v>
      </c>
    </row>
    <row r="526" spans="2:3">
      <c r="B526" s="13" t="s">
        <v>118</v>
      </c>
      <c r="C526">
        <v>0</v>
      </c>
    </row>
    <row r="527" spans="2:3">
      <c r="B527" s="13" t="s">
        <v>139</v>
      </c>
      <c r="C527">
        <v>0</v>
      </c>
    </row>
    <row r="528" spans="2:3">
      <c r="B528" s="13" t="s">
        <v>140</v>
      </c>
      <c r="C528">
        <v>0</v>
      </c>
    </row>
    <row r="529" spans="2:3">
      <c r="B529" s="13" t="s">
        <v>121</v>
      </c>
      <c r="C529">
        <v>0</v>
      </c>
    </row>
    <row r="530" spans="2:3">
      <c r="B530" s="12" t="s">
        <v>155</v>
      </c>
    </row>
    <row r="531" spans="2:3">
      <c r="B531" s="13" t="s">
        <v>117</v>
      </c>
      <c r="C531" t="s">
        <v>542</v>
      </c>
    </row>
    <row r="532" spans="2:3">
      <c r="B532" s="13" t="s">
        <v>131</v>
      </c>
      <c r="C532">
        <v>0</v>
      </c>
    </row>
    <row r="533" spans="2:3">
      <c r="B533" s="13" t="s">
        <v>132</v>
      </c>
      <c r="C533">
        <v>0</v>
      </c>
    </row>
    <row r="534" spans="2:3">
      <c r="B534" s="13" t="s">
        <v>120</v>
      </c>
      <c r="C534">
        <v>0</v>
      </c>
    </row>
    <row r="535" spans="2:3">
      <c r="B535" s="13" t="s">
        <v>122</v>
      </c>
      <c r="C535">
        <v>0</v>
      </c>
    </row>
    <row r="536" spans="2:3">
      <c r="B536" s="13" t="s">
        <v>123</v>
      </c>
      <c r="C536">
        <v>0</v>
      </c>
    </row>
    <row r="537" spans="2:3">
      <c r="B537" s="13" t="s">
        <v>126</v>
      </c>
      <c r="C537">
        <v>0</v>
      </c>
    </row>
    <row r="538" spans="2:3">
      <c r="B538" s="13" t="s">
        <v>129</v>
      </c>
      <c r="C538">
        <v>0</v>
      </c>
    </row>
    <row r="539" spans="2:3">
      <c r="B539" s="13" t="s">
        <v>127</v>
      </c>
      <c r="C539">
        <v>0</v>
      </c>
    </row>
    <row r="540" spans="2:3">
      <c r="B540" s="13" t="s">
        <v>133</v>
      </c>
      <c r="C540">
        <v>0</v>
      </c>
    </row>
    <row r="541" spans="2:3">
      <c r="B541" s="13" t="s">
        <v>134</v>
      </c>
      <c r="C541">
        <v>0</v>
      </c>
    </row>
    <row r="542" spans="2:3">
      <c r="B542" s="13" t="s">
        <v>119</v>
      </c>
      <c r="C542">
        <v>0</v>
      </c>
    </row>
    <row r="543" spans="2:3">
      <c r="B543" s="13" t="s">
        <v>141</v>
      </c>
      <c r="C543">
        <v>0</v>
      </c>
    </row>
    <row r="544" spans="2:3">
      <c r="B544" s="13" t="s">
        <v>135</v>
      </c>
      <c r="C544">
        <v>0</v>
      </c>
    </row>
    <row r="545" spans="2:3">
      <c r="B545" s="13" t="s">
        <v>128</v>
      </c>
      <c r="C545">
        <v>0</v>
      </c>
    </row>
    <row r="546" spans="2:3">
      <c r="B546" s="13" t="s">
        <v>125</v>
      </c>
      <c r="C546">
        <v>0</v>
      </c>
    </row>
    <row r="547" spans="2:3">
      <c r="B547" s="13" t="s">
        <v>130</v>
      </c>
      <c r="C547">
        <v>0</v>
      </c>
    </row>
    <row r="548" spans="2:3">
      <c r="B548" s="13" t="s">
        <v>136</v>
      </c>
      <c r="C548">
        <v>0</v>
      </c>
    </row>
    <row r="549" spans="2:3">
      <c r="B549" s="13" t="s">
        <v>137</v>
      </c>
      <c r="C549">
        <v>0</v>
      </c>
    </row>
    <row r="550" spans="2:3">
      <c r="B550" s="13" t="s">
        <v>138</v>
      </c>
      <c r="C550">
        <v>0</v>
      </c>
    </row>
    <row r="551" spans="2:3">
      <c r="B551" s="13" t="s">
        <v>124</v>
      </c>
      <c r="C551">
        <v>0</v>
      </c>
    </row>
    <row r="552" spans="2:3">
      <c r="B552" s="13" t="s">
        <v>118</v>
      </c>
      <c r="C552">
        <v>0</v>
      </c>
    </row>
    <row r="553" spans="2:3">
      <c r="B553" s="13" t="s">
        <v>139</v>
      </c>
      <c r="C553">
        <v>0</v>
      </c>
    </row>
    <row r="554" spans="2:3">
      <c r="B554" s="13" t="s">
        <v>140</v>
      </c>
      <c r="C554">
        <v>0</v>
      </c>
    </row>
    <row r="555" spans="2:3">
      <c r="B555" s="13" t="s">
        <v>121</v>
      </c>
      <c r="C555">
        <v>0</v>
      </c>
    </row>
    <row r="556" spans="2:3">
      <c r="B556" s="12" t="s">
        <v>156</v>
      </c>
    </row>
    <row r="557" spans="2:3">
      <c r="B557" s="13" t="s">
        <v>117</v>
      </c>
      <c r="C557" t="s">
        <v>542</v>
      </c>
    </row>
    <row r="558" spans="2:3">
      <c r="B558" s="13" t="s">
        <v>131</v>
      </c>
      <c r="C558" t="s">
        <v>773</v>
      </c>
    </row>
    <row r="559" spans="2:3">
      <c r="B559" s="13" t="s">
        <v>132</v>
      </c>
      <c r="C559" t="s">
        <v>774</v>
      </c>
    </row>
    <row r="560" spans="2:3">
      <c r="B560" s="13" t="s">
        <v>120</v>
      </c>
      <c r="C560">
        <v>703</v>
      </c>
    </row>
    <row r="561" spans="2:3">
      <c r="B561" s="13" t="s">
        <v>122</v>
      </c>
      <c r="C561" t="s">
        <v>775</v>
      </c>
    </row>
    <row r="562" spans="2:3">
      <c r="B562" s="13" t="s">
        <v>123</v>
      </c>
      <c r="C562" t="s">
        <v>776</v>
      </c>
    </row>
    <row r="563" spans="2:3">
      <c r="B563" s="13" t="s">
        <v>126</v>
      </c>
      <c r="C563" t="s">
        <v>777</v>
      </c>
    </row>
    <row r="564" spans="2:3">
      <c r="B564" s="13" t="s">
        <v>129</v>
      </c>
      <c r="C564" t="s">
        <v>778</v>
      </c>
    </row>
    <row r="565" spans="2:3">
      <c r="B565" s="13" t="s">
        <v>127</v>
      </c>
      <c r="C565" t="s">
        <v>779</v>
      </c>
    </row>
    <row r="566" spans="2:3">
      <c r="B566" s="13" t="s">
        <v>133</v>
      </c>
      <c r="C566" t="s">
        <v>780</v>
      </c>
    </row>
    <row r="567" spans="2:3">
      <c r="B567" s="13" t="s">
        <v>134</v>
      </c>
      <c r="C567" t="s">
        <v>781</v>
      </c>
    </row>
    <row r="568" spans="2:3">
      <c r="B568" s="13" t="s">
        <v>119</v>
      </c>
      <c r="C568">
        <v>3337</v>
      </c>
    </row>
    <row r="569" spans="2:3">
      <c r="B569" s="13" t="s">
        <v>141</v>
      </c>
      <c r="C569" t="s">
        <v>782</v>
      </c>
    </row>
    <row r="570" spans="2:3">
      <c r="B570" s="13" t="s">
        <v>135</v>
      </c>
      <c r="C570" t="s">
        <v>773</v>
      </c>
    </row>
    <row r="571" spans="2:3">
      <c r="B571" s="13" t="s">
        <v>128</v>
      </c>
      <c r="C571" t="s">
        <v>783</v>
      </c>
    </row>
    <row r="572" spans="2:3">
      <c r="B572" s="13" t="s">
        <v>125</v>
      </c>
      <c r="C572" t="s">
        <v>784</v>
      </c>
    </row>
    <row r="573" spans="2:3">
      <c r="B573" s="13" t="s">
        <v>130</v>
      </c>
      <c r="C573" t="s">
        <v>785</v>
      </c>
    </row>
    <row r="574" spans="2:3">
      <c r="B574" s="13" t="s">
        <v>136</v>
      </c>
      <c r="C574" t="s">
        <v>786</v>
      </c>
    </row>
    <row r="575" spans="2:3">
      <c r="B575" s="13" t="s">
        <v>137</v>
      </c>
      <c r="C575" t="s">
        <v>787</v>
      </c>
    </row>
    <row r="576" spans="2:3">
      <c r="B576" s="13" t="s">
        <v>138</v>
      </c>
      <c r="C576" t="s">
        <v>788</v>
      </c>
    </row>
    <row r="577" spans="2:3">
      <c r="B577" s="13" t="s">
        <v>124</v>
      </c>
      <c r="C577" t="s">
        <v>789</v>
      </c>
    </row>
    <row r="578" spans="2:3">
      <c r="B578" s="13" t="s">
        <v>118</v>
      </c>
      <c r="C578" t="s">
        <v>790</v>
      </c>
    </row>
    <row r="579" spans="2:3">
      <c r="B579" s="13" t="s">
        <v>139</v>
      </c>
      <c r="C579" t="s">
        <v>791</v>
      </c>
    </row>
    <row r="580" spans="2:3">
      <c r="B580" s="13" t="s">
        <v>140</v>
      </c>
      <c r="C580" t="s">
        <v>791</v>
      </c>
    </row>
    <row r="581" spans="2:3">
      <c r="B581" s="13" t="s">
        <v>121</v>
      </c>
      <c r="C581">
        <v>13</v>
      </c>
    </row>
    <row r="582" spans="2:3">
      <c r="B582" s="12" t="s">
        <v>157</v>
      </c>
    </row>
    <row r="583" spans="2:3">
      <c r="B583" s="13" t="s">
        <v>117</v>
      </c>
      <c r="C583" t="s">
        <v>542</v>
      </c>
    </row>
    <row r="584" spans="2:3">
      <c r="B584" s="13" t="s">
        <v>131</v>
      </c>
      <c r="C584">
        <v>0</v>
      </c>
    </row>
    <row r="585" spans="2:3">
      <c r="B585" s="13" t="s">
        <v>132</v>
      </c>
      <c r="C585">
        <v>0</v>
      </c>
    </row>
    <row r="586" spans="2:3">
      <c r="B586" s="13" t="s">
        <v>120</v>
      </c>
      <c r="C586">
        <v>0</v>
      </c>
    </row>
    <row r="587" spans="2:3">
      <c r="B587" s="13" t="s">
        <v>122</v>
      </c>
      <c r="C587">
        <v>0</v>
      </c>
    </row>
    <row r="588" spans="2:3">
      <c r="B588" s="13" t="s">
        <v>123</v>
      </c>
      <c r="C588">
        <v>0</v>
      </c>
    </row>
    <row r="589" spans="2:3">
      <c r="B589" s="13" t="s">
        <v>126</v>
      </c>
      <c r="C589">
        <v>0</v>
      </c>
    </row>
    <row r="590" spans="2:3">
      <c r="B590" s="13" t="s">
        <v>129</v>
      </c>
      <c r="C590">
        <v>0</v>
      </c>
    </row>
    <row r="591" spans="2:3">
      <c r="B591" s="13" t="s">
        <v>127</v>
      </c>
      <c r="C591">
        <v>0</v>
      </c>
    </row>
    <row r="592" spans="2:3">
      <c r="B592" s="13" t="s">
        <v>133</v>
      </c>
      <c r="C592">
        <v>0</v>
      </c>
    </row>
    <row r="593" spans="2:3">
      <c r="B593" s="13" t="s">
        <v>134</v>
      </c>
      <c r="C593">
        <v>0</v>
      </c>
    </row>
    <row r="594" spans="2:3">
      <c r="B594" s="13" t="s">
        <v>119</v>
      </c>
      <c r="C594">
        <v>0</v>
      </c>
    </row>
    <row r="595" spans="2:3">
      <c r="B595" s="13" t="s">
        <v>141</v>
      </c>
      <c r="C595">
        <v>0</v>
      </c>
    </row>
    <row r="596" spans="2:3">
      <c r="B596" s="13" t="s">
        <v>135</v>
      </c>
      <c r="C596">
        <v>0</v>
      </c>
    </row>
    <row r="597" spans="2:3">
      <c r="B597" s="13" t="s">
        <v>128</v>
      </c>
      <c r="C597">
        <v>0</v>
      </c>
    </row>
    <row r="598" spans="2:3">
      <c r="B598" s="13" t="s">
        <v>125</v>
      </c>
      <c r="C598">
        <v>0</v>
      </c>
    </row>
    <row r="599" spans="2:3">
      <c r="B599" s="13" t="s">
        <v>130</v>
      </c>
      <c r="C599">
        <v>0</v>
      </c>
    </row>
    <row r="600" spans="2:3">
      <c r="B600" s="13" t="s">
        <v>136</v>
      </c>
      <c r="C600">
        <v>0</v>
      </c>
    </row>
    <row r="601" spans="2:3">
      <c r="B601" s="13" t="s">
        <v>137</v>
      </c>
      <c r="C601">
        <v>0</v>
      </c>
    </row>
    <row r="602" spans="2:3">
      <c r="B602" s="13" t="s">
        <v>138</v>
      </c>
      <c r="C602">
        <v>0</v>
      </c>
    </row>
    <row r="603" spans="2:3">
      <c r="B603" s="13" t="s">
        <v>124</v>
      </c>
      <c r="C603">
        <v>0</v>
      </c>
    </row>
    <row r="604" spans="2:3">
      <c r="B604" s="13" t="s">
        <v>118</v>
      </c>
      <c r="C604">
        <v>0</v>
      </c>
    </row>
    <row r="605" spans="2:3">
      <c r="B605" s="13" t="s">
        <v>139</v>
      </c>
      <c r="C605">
        <v>0</v>
      </c>
    </row>
    <row r="606" spans="2:3">
      <c r="B606" s="13" t="s">
        <v>140</v>
      </c>
      <c r="C606">
        <v>0</v>
      </c>
    </row>
    <row r="607" spans="2:3">
      <c r="B607" s="13" t="s">
        <v>121</v>
      </c>
      <c r="C607">
        <v>0</v>
      </c>
    </row>
    <row r="608" spans="2:3">
      <c r="B608" s="11" t="s">
        <v>169</v>
      </c>
    </row>
    <row r="609" spans="2:3">
      <c r="B609" s="12" t="s">
        <v>163</v>
      </c>
    </row>
    <row r="610" spans="2:3">
      <c r="B610" s="13" t="s">
        <v>117</v>
      </c>
      <c r="C610" t="s">
        <v>792</v>
      </c>
    </row>
    <row r="611" spans="2:3">
      <c r="B611" s="13" t="s">
        <v>131</v>
      </c>
      <c r="C611" t="s">
        <v>793</v>
      </c>
    </row>
    <row r="612" spans="2:3">
      <c r="B612" s="13" t="s">
        <v>132</v>
      </c>
      <c r="C612" t="s">
        <v>793</v>
      </c>
    </row>
    <row r="613" spans="2:3">
      <c r="B613" s="13" t="s">
        <v>120</v>
      </c>
      <c r="C613">
        <v>7</v>
      </c>
    </row>
    <row r="614" spans="2:3">
      <c r="B614" s="13" t="s">
        <v>122</v>
      </c>
      <c r="C614" t="s">
        <v>794</v>
      </c>
    </row>
    <row r="615" spans="2:3">
      <c r="B615" s="13" t="s">
        <v>123</v>
      </c>
      <c r="C615" t="s">
        <v>793</v>
      </c>
    </row>
    <row r="616" spans="2:3">
      <c r="B616" s="13" t="s">
        <v>126</v>
      </c>
      <c r="C616">
        <v>5</v>
      </c>
    </row>
    <row r="617" spans="2:3">
      <c r="B617" s="13" t="s">
        <v>129</v>
      </c>
      <c r="C617" t="s">
        <v>793</v>
      </c>
    </row>
    <row r="618" spans="2:3">
      <c r="B618" s="13" t="s">
        <v>127</v>
      </c>
      <c r="C618">
        <v>11</v>
      </c>
    </row>
    <row r="619" spans="2:3">
      <c r="B619" s="13" t="s">
        <v>133</v>
      </c>
      <c r="C619" t="s">
        <v>793</v>
      </c>
    </row>
    <row r="620" spans="2:3">
      <c r="B620" s="13" t="s">
        <v>134</v>
      </c>
      <c r="C620" t="s">
        <v>793</v>
      </c>
    </row>
    <row r="621" spans="2:3">
      <c r="B621" s="13" t="s">
        <v>119</v>
      </c>
      <c r="C621">
        <v>25</v>
      </c>
    </row>
    <row r="622" spans="2:3">
      <c r="B622" s="13" t="s">
        <v>141</v>
      </c>
      <c r="C622" t="s">
        <v>793</v>
      </c>
    </row>
    <row r="623" spans="2:3">
      <c r="B623" s="13" t="s">
        <v>135</v>
      </c>
      <c r="C623" t="s">
        <v>793</v>
      </c>
    </row>
    <row r="624" spans="2:3">
      <c r="B624" s="13" t="s">
        <v>128</v>
      </c>
      <c r="C624" t="s">
        <v>793</v>
      </c>
    </row>
    <row r="625" spans="2:3">
      <c r="B625" s="13" t="s">
        <v>125</v>
      </c>
      <c r="C625">
        <v>9</v>
      </c>
    </row>
    <row r="626" spans="2:3">
      <c r="B626" s="13" t="s">
        <v>130</v>
      </c>
      <c r="C626">
        <v>5</v>
      </c>
    </row>
    <row r="627" spans="2:3">
      <c r="B627" s="13" t="s">
        <v>136</v>
      </c>
      <c r="C627" t="s">
        <v>793</v>
      </c>
    </row>
    <row r="628" spans="2:3">
      <c r="B628" s="13" t="s">
        <v>137</v>
      </c>
      <c r="C628" t="s">
        <v>793</v>
      </c>
    </row>
    <row r="629" spans="2:3">
      <c r="B629" s="13" t="s">
        <v>138</v>
      </c>
      <c r="C629" t="s">
        <v>793</v>
      </c>
    </row>
    <row r="630" spans="2:3">
      <c r="B630" s="13" t="s">
        <v>124</v>
      </c>
      <c r="C630">
        <v>8</v>
      </c>
    </row>
    <row r="631" spans="2:3">
      <c r="B631" s="13" t="s">
        <v>118</v>
      </c>
      <c r="C631">
        <v>11</v>
      </c>
    </row>
    <row r="632" spans="2:3">
      <c r="B632" s="13" t="s">
        <v>139</v>
      </c>
      <c r="C632" t="s">
        <v>793</v>
      </c>
    </row>
    <row r="633" spans="2:3">
      <c r="B633" s="13" t="s">
        <v>140</v>
      </c>
      <c r="C633" t="s">
        <v>793</v>
      </c>
    </row>
    <row r="634" spans="2:3">
      <c r="B634" s="13" t="s">
        <v>121</v>
      </c>
      <c r="C634" t="s">
        <v>795</v>
      </c>
    </row>
    <row r="635" spans="2:3">
      <c r="B635" s="12" t="s">
        <v>164</v>
      </c>
    </row>
    <row r="636" spans="2:3">
      <c r="B636" s="13" t="s">
        <v>117</v>
      </c>
      <c r="C636">
        <v>5</v>
      </c>
    </row>
    <row r="637" spans="2:3">
      <c r="B637" s="13" t="s">
        <v>131</v>
      </c>
      <c r="C637" t="s">
        <v>796</v>
      </c>
    </row>
    <row r="638" spans="2:3">
      <c r="B638" s="13" t="s">
        <v>132</v>
      </c>
      <c r="C638" t="s">
        <v>796</v>
      </c>
    </row>
    <row r="639" spans="2:3">
      <c r="B639" s="13" t="s">
        <v>120</v>
      </c>
      <c r="C639">
        <v>18</v>
      </c>
    </row>
    <row r="640" spans="2:3">
      <c r="B640" s="13" t="s">
        <v>122</v>
      </c>
      <c r="C640" t="s">
        <v>797</v>
      </c>
    </row>
    <row r="641" spans="2:3">
      <c r="B641" s="13" t="s">
        <v>123</v>
      </c>
      <c r="C641" t="s">
        <v>796</v>
      </c>
    </row>
    <row r="642" spans="2:3">
      <c r="B642" s="13" t="s">
        <v>126</v>
      </c>
      <c r="C642">
        <v>10</v>
      </c>
    </row>
    <row r="643" spans="2:3">
      <c r="B643" s="13" t="s">
        <v>129</v>
      </c>
      <c r="C643" t="s">
        <v>796</v>
      </c>
    </row>
    <row r="644" spans="2:3">
      <c r="B644" s="13" t="s">
        <v>127</v>
      </c>
      <c r="C644">
        <v>24</v>
      </c>
    </row>
    <row r="645" spans="2:3">
      <c r="B645" s="13" t="s">
        <v>133</v>
      </c>
      <c r="C645" t="s">
        <v>796</v>
      </c>
    </row>
    <row r="646" spans="2:3">
      <c r="B646" s="13" t="s">
        <v>134</v>
      </c>
      <c r="C646" t="s">
        <v>796</v>
      </c>
    </row>
    <row r="647" spans="2:3">
      <c r="B647" s="13" t="s">
        <v>119</v>
      </c>
      <c r="C647">
        <v>70</v>
      </c>
    </row>
    <row r="648" spans="2:3">
      <c r="B648" s="13" t="s">
        <v>141</v>
      </c>
      <c r="C648" t="s">
        <v>796</v>
      </c>
    </row>
    <row r="649" spans="2:3">
      <c r="B649" s="13" t="s">
        <v>135</v>
      </c>
      <c r="C649" t="s">
        <v>796</v>
      </c>
    </row>
    <row r="650" spans="2:3">
      <c r="B650" s="13" t="s">
        <v>128</v>
      </c>
      <c r="C650" t="s">
        <v>796</v>
      </c>
    </row>
    <row r="651" spans="2:3">
      <c r="B651" s="13" t="s">
        <v>125</v>
      </c>
      <c r="C651">
        <v>12</v>
      </c>
    </row>
    <row r="652" spans="2:3">
      <c r="B652" s="13" t="s">
        <v>130</v>
      </c>
      <c r="C652">
        <v>10</v>
      </c>
    </row>
    <row r="653" spans="2:3">
      <c r="B653" s="13" t="s">
        <v>136</v>
      </c>
      <c r="C653" t="s">
        <v>796</v>
      </c>
    </row>
    <row r="654" spans="2:3">
      <c r="B654" s="13" t="s">
        <v>137</v>
      </c>
      <c r="C654" t="s">
        <v>796</v>
      </c>
    </row>
    <row r="655" spans="2:3">
      <c r="B655" s="13" t="s">
        <v>138</v>
      </c>
      <c r="C655" t="s">
        <v>796</v>
      </c>
    </row>
    <row r="656" spans="2:3">
      <c r="B656" s="13" t="s">
        <v>124</v>
      </c>
      <c r="C656">
        <v>20</v>
      </c>
    </row>
    <row r="657" spans="2:3">
      <c r="B657" s="13" t="s">
        <v>118</v>
      </c>
      <c r="C657">
        <v>24</v>
      </c>
    </row>
    <row r="658" spans="2:3">
      <c r="B658" s="13" t="s">
        <v>139</v>
      </c>
      <c r="C658" t="s">
        <v>796</v>
      </c>
    </row>
    <row r="659" spans="2:3">
      <c r="B659" s="13" t="s">
        <v>140</v>
      </c>
      <c r="C659" t="s">
        <v>796</v>
      </c>
    </row>
    <row r="660" spans="2:3">
      <c r="B660" s="13" t="s">
        <v>121</v>
      </c>
      <c r="C660" t="s">
        <v>798</v>
      </c>
    </row>
    <row r="661" spans="2:3">
      <c r="B661" s="12" t="s">
        <v>162</v>
      </c>
    </row>
    <row r="662" spans="2:3">
      <c r="B662" s="13" t="s">
        <v>117</v>
      </c>
      <c r="C662" t="s">
        <v>799</v>
      </c>
    </row>
    <row r="663" spans="2:3">
      <c r="B663" s="13" t="s">
        <v>131</v>
      </c>
      <c r="C663" t="s">
        <v>800</v>
      </c>
    </row>
    <row r="664" spans="2:3">
      <c r="B664" s="13" t="s">
        <v>132</v>
      </c>
      <c r="C664" t="s">
        <v>800</v>
      </c>
    </row>
    <row r="665" spans="2:3">
      <c r="B665" s="13" t="s">
        <v>120</v>
      </c>
      <c r="C665" t="s">
        <v>801</v>
      </c>
    </row>
    <row r="666" spans="2:3">
      <c r="B666" s="13" t="s">
        <v>122</v>
      </c>
      <c r="C666" t="s">
        <v>802</v>
      </c>
    </row>
    <row r="667" spans="2:3">
      <c r="B667" s="13" t="s">
        <v>123</v>
      </c>
      <c r="C667" t="s">
        <v>803</v>
      </c>
    </row>
    <row r="668" spans="2:3">
      <c r="B668" s="13" t="s">
        <v>126</v>
      </c>
      <c r="C668" t="s">
        <v>804</v>
      </c>
    </row>
    <row r="669" spans="2:3">
      <c r="B669" s="13" t="s">
        <v>129</v>
      </c>
      <c r="C669" t="s">
        <v>803</v>
      </c>
    </row>
    <row r="670" spans="2:3">
      <c r="B670" s="13" t="s">
        <v>127</v>
      </c>
      <c r="C670" t="s">
        <v>805</v>
      </c>
    </row>
    <row r="671" spans="2:3">
      <c r="B671" s="13" t="s">
        <v>133</v>
      </c>
      <c r="C671" t="s">
        <v>800</v>
      </c>
    </row>
    <row r="672" spans="2:3">
      <c r="B672" s="13" t="s">
        <v>134</v>
      </c>
      <c r="C672" t="s">
        <v>800</v>
      </c>
    </row>
    <row r="673" spans="2:3">
      <c r="B673" s="13" t="s">
        <v>119</v>
      </c>
      <c r="C673" t="s">
        <v>806</v>
      </c>
    </row>
    <row r="674" spans="2:3">
      <c r="B674" s="13" t="s">
        <v>141</v>
      </c>
      <c r="C674" t="s">
        <v>800</v>
      </c>
    </row>
    <row r="675" spans="2:3">
      <c r="B675" s="13" t="s">
        <v>135</v>
      </c>
      <c r="C675" t="s">
        <v>800</v>
      </c>
    </row>
    <row r="676" spans="2:3">
      <c r="B676" s="13" t="s">
        <v>128</v>
      </c>
      <c r="C676" t="s">
        <v>803</v>
      </c>
    </row>
    <row r="677" spans="2:3">
      <c r="B677" s="13" t="s">
        <v>125</v>
      </c>
      <c r="C677" t="s">
        <v>807</v>
      </c>
    </row>
    <row r="678" spans="2:3">
      <c r="B678" s="13" t="s">
        <v>130</v>
      </c>
      <c r="C678" t="s">
        <v>804</v>
      </c>
    </row>
    <row r="679" spans="2:3">
      <c r="B679" s="13" t="s">
        <v>136</v>
      </c>
      <c r="C679" t="s">
        <v>800</v>
      </c>
    </row>
    <row r="680" spans="2:3">
      <c r="B680" s="13" t="s">
        <v>137</v>
      </c>
      <c r="C680" t="s">
        <v>800</v>
      </c>
    </row>
    <row r="681" spans="2:3">
      <c r="B681" s="13" t="s">
        <v>138</v>
      </c>
      <c r="C681" t="s">
        <v>800</v>
      </c>
    </row>
    <row r="682" spans="2:3">
      <c r="B682" s="13" t="s">
        <v>124</v>
      </c>
      <c r="C682" t="s">
        <v>800</v>
      </c>
    </row>
    <row r="683" spans="2:3">
      <c r="B683" s="13" t="s">
        <v>118</v>
      </c>
      <c r="C683" t="s">
        <v>808</v>
      </c>
    </row>
    <row r="684" spans="2:3">
      <c r="B684" s="13" t="s">
        <v>139</v>
      </c>
      <c r="C684" t="s">
        <v>800</v>
      </c>
    </row>
    <row r="685" spans="2:3">
      <c r="B685" s="13" t="s">
        <v>140</v>
      </c>
      <c r="C685" t="s">
        <v>800</v>
      </c>
    </row>
    <row r="686" spans="2:3">
      <c r="B686" s="13" t="s">
        <v>121</v>
      </c>
      <c r="C686" t="s">
        <v>809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83"/>
  <sheetViews>
    <sheetView topLeftCell="A2" zoomScale="90" zoomScaleNormal="90" workbookViewId="0">
      <selection activeCell="P16" sqref="P16"/>
    </sheetView>
  </sheetViews>
  <sheetFormatPr baseColWidth="10" defaultColWidth="8.83203125" defaultRowHeight="15"/>
  <cols>
    <col min="2" max="2" width="26.33203125" bestFit="1" customWidth="1"/>
    <col min="3" max="3" width="15.33203125" bestFit="1" customWidth="1"/>
  </cols>
  <sheetData>
    <row r="2" spans="2:3">
      <c r="B2" s="10" t="s">
        <v>233</v>
      </c>
      <c r="C2" t="s" vm="3">
        <v>454</v>
      </c>
    </row>
    <row r="4" spans="2:3">
      <c r="B4" s="10" t="s">
        <v>535</v>
      </c>
      <c r="C4" t="s">
        <v>536</v>
      </c>
    </row>
    <row r="5" spans="2:3">
      <c r="B5" s="11" t="s">
        <v>165</v>
      </c>
    </row>
    <row r="6" spans="2:3">
      <c r="B6" s="12" t="s">
        <v>162</v>
      </c>
    </row>
    <row r="7" spans="2:3">
      <c r="B7" s="13" t="s">
        <v>117</v>
      </c>
      <c r="C7">
        <v>1</v>
      </c>
    </row>
    <row r="8" spans="2:3">
      <c r="B8" s="13" t="s">
        <v>131</v>
      </c>
      <c r="C8">
        <v>1</v>
      </c>
    </row>
    <row r="9" spans="2:3">
      <c r="B9" s="13" t="s">
        <v>132</v>
      </c>
      <c r="C9">
        <v>1</v>
      </c>
    </row>
    <row r="10" spans="2:3">
      <c r="B10" s="13" t="s">
        <v>120</v>
      </c>
      <c r="C10">
        <v>1</v>
      </c>
    </row>
    <row r="11" spans="2:3">
      <c r="B11" s="13" t="s">
        <v>122</v>
      </c>
      <c r="C11">
        <v>1</v>
      </c>
    </row>
    <row r="12" spans="2:3">
      <c r="B12" s="13" t="s">
        <v>123</v>
      </c>
      <c r="C12">
        <v>1</v>
      </c>
    </row>
    <row r="13" spans="2:3">
      <c r="B13" s="13" t="s">
        <v>126</v>
      </c>
      <c r="C13">
        <v>1</v>
      </c>
    </row>
    <row r="14" spans="2:3">
      <c r="B14" s="13" t="s">
        <v>129</v>
      </c>
      <c r="C14">
        <v>1</v>
      </c>
    </row>
    <row r="15" spans="2:3">
      <c r="B15" s="13" t="s">
        <v>127</v>
      </c>
      <c r="C15">
        <v>1</v>
      </c>
    </row>
    <row r="16" spans="2:3">
      <c r="B16" s="13" t="s">
        <v>133</v>
      </c>
      <c r="C16">
        <v>1</v>
      </c>
    </row>
    <row r="17" spans="2:3">
      <c r="B17" s="13" t="s">
        <v>134</v>
      </c>
      <c r="C17">
        <v>1</v>
      </c>
    </row>
    <row r="18" spans="2:3">
      <c r="B18" s="13" t="s">
        <v>119</v>
      </c>
      <c r="C18">
        <v>1</v>
      </c>
    </row>
    <row r="19" spans="2:3">
      <c r="B19" s="13" t="s">
        <v>141</v>
      </c>
      <c r="C19">
        <v>1</v>
      </c>
    </row>
    <row r="20" spans="2:3">
      <c r="B20" s="13" t="s">
        <v>135</v>
      </c>
      <c r="C20">
        <v>1</v>
      </c>
    </row>
    <row r="21" spans="2:3">
      <c r="B21" s="13" t="s">
        <v>128</v>
      </c>
      <c r="C21">
        <v>1</v>
      </c>
    </row>
    <row r="22" spans="2:3">
      <c r="B22" s="13" t="s">
        <v>125</v>
      </c>
      <c r="C22">
        <v>1</v>
      </c>
    </row>
    <row r="23" spans="2:3">
      <c r="B23" s="13" t="s">
        <v>130</v>
      </c>
      <c r="C23">
        <v>1</v>
      </c>
    </row>
    <row r="24" spans="2:3">
      <c r="B24" s="13" t="s">
        <v>136</v>
      </c>
      <c r="C24">
        <v>1</v>
      </c>
    </row>
    <row r="25" spans="2:3">
      <c r="B25" s="13" t="s">
        <v>137</v>
      </c>
      <c r="C25">
        <v>1</v>
      </c>
    </row>
    <row r="26" spans="2:3">
      <c r="B26" s="13" t="s">
        <v>138</v>
      </c>
      <c r="C26">
        <v>1</v>
      </c>
    </row>
    <row r="27" spans="2:3">
      <c r="B27" s="13" t="s">
        <v>124</v>
      </c>
      <c r="C27">
        <v>1</v>
      </c>
    </row>
    <row r="28" spans="2:3">
      <c r="B28" s="13" t="s">
        <v>118</v>
      </c>
      <c r="C28">
        <v>1</v>
      </c>
    </row>
    <row r="29" spans="2:3">
      <c r="B29" s="13" t="s">
        <v>139</v>
      </c>
      <c r="C29">
        <v>1</v>
      </c>
    </row>
    <row r="30" spans="2:3">
      <c r="B30" s="13" t="s">
        <v>140</v>
      </c>
      <c r="C30">
        <v>1</v>
      </c>
    </row>
    <row r="31" spans="2:3">
      <c r="B31" s="13" t="s">
        <v>121</v>
      </c>
      <c r="C31">
        <v>1</v>
      </c>
    </row>
    <row r="32" spans="2:3">
      <c r="B32" s="12" t="s">
        <v>166</v>
      </c>
    </row>
    <row r="33" spans="2:3">
      <c r="B33" s="13" t="s">
        <v>117</v>
      </c>
      <c r="C33">
        <v>1</v>
      </c>
    </row>
    <row r="34" spans="2:3">
      <c r="B34" s="13" t="s">
        <v>131</v>
      </c>
      <c r="C34">
        <v>1</v>
      </c>
    </row>
    <row r="35" spans="2:3">
      <c r="B35" s="13" t="s">
        <v>132</v>
      </c>
      <c r="C35">
        <v>1</v>
      </c>
    </row>
    <row r="36" spans="2:3">
      <c r="B36" s="13" t="s">
        <v>120</v>
      </c>
      <c r="C36">
        <v>1</v>
      </c>
    </row>
    <row r="37" spans="2:3">
      <c r="B37" s="13" t="s">
        <v>122</v>
      </c>
      <c r="C37">
        <v>1</v>
      </c>
    </row>
    <row r="38" spans="2:3">
      <c r="B38" s="13" t="s">
        <v>123</v>
      </c>
      <c r="C38">
        <v>1</v>
      </c>
    </row>
    <row r="39" spans="2:3">
      <c r="B39" s="13" t="s">
        <v>126</v>
      </c>
      <c r="C39">
        <v>1</v>
      </c>
    </row>
    <row r="40" spans="2:3">
      <c r="B40" s="13" t="s">
        <v>129</v>
      </c>
      <c r="C40">
        <v>1</v>
      </c>
    </row>
    <row r="41" spans="2:3">
      <c r="B41" s="13" t="s">
        <v>127</v>
      </c>
      <c r="C41">
        <v>1</v>
      </c>
    </row>
    <row r="42" spans="2:3">
      <c r="B42" s="13" t="s">
        <v>133</v>
      </c>
      <c r="C42">
        <v>1</v>
      </c>
    </row>
    <row r="43" spans="2:3">
      <c r="B43" s="13" t="s">
        <v>134</v>
      </c>
      <c r="C43">
        <v>1</v>
      </c>
    </row>
    <row r="44" spans="2:3">
      <c r="B44" s="13" t="s">
        <v>119</v>
      </c>
      <c r="C44">
        <v>1</v>
      </c>
    </row>
    <row r="45" spans="2:3">
      <c r="B45" s="13" t="s">
        <v>141</v>
      </c>
      <c r="C45">
        <v>1</v>
      </c>
    </row>
    <row r="46" spans="2:3">
      <c r="B46" s="13" t="s">
        <v>135</v>
      </c>
      <c r="C46">
        <v>1</v>
      </c>
    </row>
    <row r="47" spans="2:3">
      <c r="B47" s="13" t="s">
        <v>128</v>
      </c>
      <c r="C47">
        <v>1</v>
      </c>
    </row>
    <row r="48" spans="2:3">
      <c r="B48" s="13" t="s">
        <v>125</v>
      </c>
      <c r="C48">
        <v>1</v>
      </c>
    </row>
    <row r="49" spans="2:3">
      <c r="B49" s="13" t="s">
        <v>130</v>
      </c>
      <c r="C49">
        <v>1</v>
      </c>
    </row>
    <row r="50" spans="2:3">
      <c r="B50" s="13" t="s">
        <v>136</v>
      </c>
      <c r="C50">
        <v>1</v>
      </c>
    </row>
    <row r="51" spans="2:3">
      <c r="B51" s="13" t="s">
        <v>137</v>
      </c>
      <c r="C51">
        <v>1</v>
      </c>
    </row>
    <row r="52" spans="2:3">
      <c r="B52" s="13" t="s">
        <v>138</v>
      </c>
      <c r="C52">
        <v>1</v>
      </c>
    </row>
    <row r="53" spans="2:3">
      <c r="B53" s="13" t="s">
        <v>124</v>
      </c>
      <c r="C53">
        <v>1</v>
      </c>
    </row>
    <row r="54" spans="2:3">
      <c r="B54" s="13" t="s">
        <v>118</v>
      </c>
      <c r="C54">
        <v>1</v>
      </c>
    </row>
    <row r="55" spans="2:3">
      <c r="B55" s="13" t="s">
        <v>139</v>
      </c>
      <c r="C55">
        <v>1</v>
      </c>
    </row>
    <row r="56" spans="2:3">
      <c r="B56" s="13" t="s">
        <v>140</v>
      </c>
      <c r="C56">
        <v>1</v>
      </c>
    </row>
    <row r="57" spans="2:3">
      <c r="B57" s="13" t="s">
        <v>121</v>
      </c>
      <c r="C57">
        <v>1</v>
      </c>
    </row>
    <row r="58" spans="2:3">
      <c r="B58" s="12" t="s">
        <v>167</v>
      </c>
    </row>
    <row r="59" spans="2:3">
      <c r="B59" s="13" t="s">
        <v>117</v>
      </c>
      <c r="C59" t="s">
        <v>810</v>
      </c>
    </row>
    <row r="60" spans="2:3">
      <c r="B60" s="13" t="s">
        <v>131</v>
      </c>
      <c r="C60" t="s">
        <v>810</v>
      </c>
    </row>
    <row r="61" spans="2:3">
      <c r="B61" s="13" t="s">
        <v>132</v>
      </c>
      <c r="C61" t="s">
        <v>810</v>
      </c>
    </row>
    <row r="62" spans="2:3">
      <c r="B62" s="13" t="s">
        <v>120</v>
      </c>
      <c r="C62" t="s">
        <v>810</v>
      </c>
    </row>
    <row r="63" spans="2:3">
      <c r="B63" s="13" t="s">
        <v>122</v>
      </c>
      <c r="C63" t="s">
        <v>810</v>
      </c>
    </row>
    <row r="64" spans="2:3">
      <c r="B64" s="13" t="s">
        <v>123</v>
      </c>
      <c r="C64" t="s">
        <v>810</v>
      </c>
    </row>
    <row r="65" spans="2:3">
      <c r="B65" s="13" t="s">
        <v>126</v>
      </c>
      <c r="C65" t="s">
        <v>810</v>
      </c>
    </row>
    <row r="66" spans="2:3">
      <c r="B66" s="13" t="s">
        <v>129</v>
      </c>
      <c r="C66" t="s">
        <v>810</v>
      </c>
    </row>
    <row r="67" spans="2:3">
      <c r="B67" s="13" t="s">
        <v>127</v>
      </c>
      <c r="C67" t="s">
        <v>810</v>
      </c>
    </row>
    <row r="68" spans="2:3">
      <c r="B68" s="13" t="s">
        <v>133</v>
      </c>
      <c r="C68" t="s">
        <v>810</v>
      </c>
    </row>
    <row r="69" spans="2:3">
      <c r="B69" s="13" t="s">
        <v>134</v>
      </c>
      <c r="C69" t="s">
        <v>810</v>
      </c>
    </row>
    <row r="70" spans="2:3">
      <c r="B70" s="13" t="s">
        <v>119</v>
      </c>
      <c r="C70" t="s">
        <v>810</v>
      </c>
    </row>
    <row r="71" spans="2:3">
      <c r="B71" s="13" t="s">
        <v>141</v>
      </c>
      <c r="C71" t="s">
        <v>810</v>
      </c>
    </row>
    <row r="72" spans="2:3">
      <c r="B72" s="13" t="s">
        <v>135</v>
      </c>
      <c r="C72" t="s">
        <v>810</v>
      </c>
    </row>
    <row r="73" spans="2:3">
      <c r="B73" s="13" t="s">
        <v>128</v>
      </c>
      <c r="C73" t="s">
        <v>810</v>
      </c>
    </row>
    <row r="74" spans="2:3">
      <c r="B74" s="13" t="s">
        <v>125</v>
      </c>
      <c r="C74" t="s">
        <v>810</v>
      </c>
    </row>
    <row r="75" spans="2:3">
      <c r="B75" s="13" t="s">
        <v>130</v>
      </c>
      <c r="C75" t="s">
        <v>810</v>
      </c>
    </row>
    <row r="76" spans="2:3">
      <c r="B76" s="13" t="s">
        <v>136</v>
      </c>
      <c r="C76" t="s">
        <v>810</v>
      </c>
    </row>
    <row r="77" spans="2:3">
      <c r="B77" s="13" t="s">
        <v>137</v>
      </c>
      <c r="C77" t="s">
        <v>810</v>
      </c>
    </row>
    <row r="78" spans="2:3">
      <c r="B78" s="13" t="s">
        <v>138</v>
      </c>
      <c r="C78" t="s">
        <v>810</v>
      </c>
    </row>
    <row r="79" spans="2:3">
      <c r="B79" s="13" t="s">
        <v>124</v>
      </c>
      <c r="C79" t="s">
        <v>810</v>
      </c>
    </row>
    <row r="80" spans="2:3">
      <c r="B80" s="13" t="s">
        <v>118</v>
      </c>
      <c r="C80" t="s">
        <v>810</v>
      </c>
    </row>
    <row r="81" spans="2:3">
      <c r="B81" s="13" t="s">
        <v>139</v>
      </c>
      <c r="C81" t="s">
        <v>810</v>
      </c>
    </row>
    <row r="82" spans="2:3">
      <c r="B82" s="13" t="s">
        <v>140</v>
      </c>
      <c r="C82" t="s">
        <v>810</v>
      </c>
    </row>
    <row r="83" spans="2:3">
      <c r="B83" s="13" t="s">
        <v>121</v>
      </c>
      <c r="C83" t="s">
        <v>810</v>
      </c>
    </row>
  </sheetData>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83"/>
  <sheetViews>
    <sheetView zoomScale="90" zoomScaleNormal="90" workbookViewId="0">
      <selection activeCell="D424" sqref="D424"/>
    </sheetView>
  </sheetViews>
  <sheetFormatPr baseColWidth="10" defaultColWidth="8.83203125" defaultRowHeight="15"/>
  <cols>
    <col min="2" max="2" width="26.33203125" bestFit="1" customWidth="1"/>
    <col min="3" max="3" width="14.33203125" bestFit="1" customWidth="1"/>
  </cols>
  <sheetData>
    <row r="2" spans="2:3">
      <c r="B2" s="10" t="s">
        <v>233</v>
      </c>
      <c r="C2" t="s" vm="4">
        <v>460</v>
      </c>
    </row>
    <row r="4" spans="2:3">
      <c r="B4" s="10" t="s">
        <v>535</v>
      </c>
      <c r="C4" t="s">
        <v>536</v>
      </c>
    </row>
    <row r="5" spans="2:3">
      <c r="B5" s="11" t="s">
        <v>161</v>
      </c>
    </row>
    <row r="6" spans="2:3">
      <c r="B6" s="12" t="s">
        <v>163</v>
      </c>
    </row>
    <row r="7" spans="2:3">
      <c r="B7" s="13" t="s">
        <v>117</v>
      </c>
      <c r="C7">
        <v>8</v>
      </c>
    </row>
    <row r="8" spans="2:3">
      <c r="B8" s="13" t="s">
        <v>131</v>
      </c>
      <c r="C8">
        <v>40</v>
      </c>
    </row>
    <row r="9" spans="2:3">
      <c r="B9" s="13" t="s">
        <v>132</v>
      </c>
      <c r="C9">
        <v>40</v>
      </c>
    </row>
    <row r="10" spans="2:3">
      <c r="B10" s="13" t="s">
        <v>120</v>
      </c>
      <c r="C10">
        <v>40</v>
      </c>
    </row>
    <row r="11" spans="2:3">
      <c r="B11" s="13" t="s">
        <v>122</v>
      </c>
      <c r="C11">
        <v>40</v>
      </c>
    </row>
    <row r="12" spans="2:3">
      <c r="B12" s="13" t="s">
        <v>123</v>
      </c>
      <c r="C12">
        <v>40</v>
      </c>
    </row>
    <row r="13" spans="2:3">
      <c r="B13" s="13" t="s">
        <v>126</v>
      </c>
      <c r="C13">
        <v>40</v>
      </c>
    </row>
    <row r="14" spans="2:3">
      <c r="B14" s="13" t="s">
        <v>129</v>
      </c>
      <c r="C14">
        <v>40</v>
      </c>
    </row>
    <row r="15" spans="2:3">
      <c r="B15" s="13" t="s">
        <v>127</v>
      </c>
      <c r="C15">
        <v>40</v>
      </c>
    </row>
    <row r="16" spans="2:3">
      <c r="B16" s="13" t="s">
        <v>133</v>
      </c>
      <c r="C16">
        <v>40</v>
      </c>
    </row>
    <row r="17" spans="2:3">
      <c r="B17" s="13" t="s">
        <v>134</v>
      </c>
      <c r="C17">
        <v>40</v>
      </c>
    </row>
    <row r="18" spans="2:3">
      <c r="B18" s="13" t="s">
        <v>119</v>
      </c>
      <c r="C18">
        <v>40</v>
      </c>
    </row>
    <row r="19" spans="2:3">
      <c r="B19" s="13" t="s">
        <v>141</v>
      </c>
      <c r="C19">
        <v>40</v>
      </c>
    </row>
    <row r="20" spans="2:3">
      <c r="B20" s="13" t="s">
        <v>135</v>
      </c>
      <c r="C20">
        <v>40</v>
      </c>
    </row>
    <row r="21" spans="2:3">
      <c r="B21" s="13" t="s">
        <v>128</v>
      </c>
      <c r="C21">
        <v>40</v>
      </c>
    </row>
    <row r="22" spans="2:3">
      <c r="B22" s="13" t="s">
        <v>125</v>
      </c>
      <c r="C22">
        <v>40</v>
      </c>
    </row>
    <row r="23" spans="2:3">
      <c r="B23" s="13" t="s">
        <v>130</v>
      </c>
      <c r="C23">
        <v>40</v>
      </c>
    </row>
    <row r="24" spans="2:3">
      <c r="B24" s="13" t="s">
        <v>136</v>
      </c>
      <c r="C24">
        <v>40</v>
      </c>
    </row>
    <row r="25" spans="2:3">
      <c r="B25" s="13" t="s">
        <v>137</v>
      </c>
      <c r="C25">
        <v>40</v>
      </c>
    </row>
    <row r="26" spans="2:3">
      <c r="B26" s="13" t="s">
        <v>138</v>
      </c>
      <c r="C26">
        <v>40</v>
      </c>
    </row>
    <row r="27" spans="2:3">
      <c r="B27" s="13" t="s">
        <v>124</v>
      </c>
      <c r="C27">
        <v>40</v>
      </c>
    </row>
    <row r="28" spans="2:3">
      <c r="B28" s="13" t="s">
        <v>118</v>
      </c>
      <c r="C28">
        <v>40</v>
      </c>
    </row>
    <row r="29" spans="2:3">
      <c r="B29" s="13" t="s">
        <v>139</v>
      </c>
      <c r="C29">
        <v>40</v>
      </c>
    </row>
    <row r="30" spans="2:3">
      <c r="B30" s="13" t="s">
        <v>140</v>
      </c>
      <c r="C30">
        <v>40</v>
      </c>
    </row>
    <row r="31" spans="2:3">
      <c r="B31" s="13" t="s">
        <v>121</v>
      </c>
      <c r="C31">
        <v>40</v>
      </c>
    </row>
    <row r="32" spans="2:3">
      <c r="B32" s="12" t="s">
        <v>164</v>
      </c>
    </row>
    <row r="33" spans="2:3">
      <c r="B33" s="13" t="s">
        <v>117</v>
      </c>
      <c r="C33">
        <v>3</v>
      </c>
    </row>
    <row r="34" spans="2:3">
      <c r="B34" s="13" t="s">
        <v>131</v>
      </c>
      <c r="C34">
        <v>3</v>
      </c>
    </row>
    <row r="35" spans="2:3">
      <c r="B35" s="13" t="s">
        <v>132</v>
      </c>
      <c r="C35">
        <v>3</v>
      </c>
    </row>
    <row r="36" spans="2:3">
      <c r="B36" s="13" t="s">
        <v>120</v>
      </c>
      <c r="C36">
        <v>3</v>
      </c>
    </row>
    <row r="37" spans="2:3">
      <c r="B37" s="13" t="s">
        <v>122</v>
      </c>
      <c r="C37">
        <v>3</v>
      </c>
    </row>
    <row r="38" spans="2:3">
      <c r="B38" s="13" t="s">
        <v>123</v>
      </c>
      <c r="C38">
        <v>3</v>
      </c>
    </row>
    <row r="39" spans="2:3">
      <c r="B39" s="13" t="s">
        <v>126</v>
      </c>
      <c r="C39">
        <v>3</v>
      </c>
    </row>
    <row r="40" spans="2:3">
      <c r="B40" s="13" t="s">
        <v>129</v>
      </c>
      <c r="C40">
        <v>3</v>
      </c>
    </row>
    <row r="41" spans="2:3">
      <c r="B41" s="13" t="s">
        <v>127</v>
      </c>
      <c r="C41">
        <v>3</v>
      </c>
    </row>
    <row r="42" spans="2:3">
      <c r="B42" s="13" t="s">
        <v>133</v>
      </c>
      <c r="C42">
        <v>3</v>
      </c>
    </row>
    <row r="43" spans="2:3">
      <c r="B43" s="13" t="s">
        <v>134</v>
      </c>
      <c r="C43">
        <v>3</v>
      </c>
    </row>
    <row r="44" spans="2:3">
      <c r="B44" s="13" t="s">
        <v>119</v>
      </c>
      <c r="C44">
        <v>3</v>
      </c>
    </row>
    <row r="45" spans="2:3">
      <c r="B45" s="13" t="s">
        <v>141</v>
      </c>
      <c r="C45">
        <v>3</v>
      </c>
    </row>
    <row r="46" spans="2:3">
      <c r="B46" s="13" t="s">
        <v>135</v>
      </c>
      <c r="C46">
        <v>3</v>
      </c>
    </row>
    <row r="47" spans="2:3">
      <c r="B47" s="13" t="s">
        <v>128</v>
      </c>
      <c r="C47">
        <v>3</v>
      </c>
    </row>
    <row r="48" spans="2:3">
      <c r="B48" s="13" t="s">
        <v>125</v>
      </c>
      <c r="C48">
        <v>3</v>
      </c>
    </row>
    <row r="49" spans="2:3">
      <c r="B49" s="13" t="s">
        <v>130</v>
      </c>
      <c r="C49">
        <v>3</v>
      </c>
    </row>
    <row r="50" spans="2:3">
      <c r="B50" s="13" t="s">
        <v>136</v>
      </c>
      <c r="C50">
        <v>3</v>
      </c>
    </row>
    <row r="51" spans="2:3">
      <c r="B51" s="13" t="s">
        <v>137</v>
      </c>
      <c r="C51">
        <v>3</v>
      </c>
    </row>
    <row r="52" spans="2:3">
      <c r="B52" s="13" t="s">
        <v>138</v>
      </c>
      <c r="C52">
        <v>3</v>
      </c>
    </row>
    <row r="53" spans="2:3">
      <c r="B53" s="13" t="s">
        <v>124</v>
      </c>
      <c r="C53">
        <v>3</v>
      </c>
    </row>
    <row r="54" spans="2:3">
      <c r="B54" s="13" t="s">
        <v>118</v>
      </c>
      <c r="C54">
        <v>3</v>
      </c>
    </row>
    <row r="55" spans="2:3">
      <c r="B55" s="13" t="s">
        <v>139</v>
      </c>
      <c r="C55">
        <v>3</v>
      </c>
    </row>
    <row r="56" spans="2:3">
      <c r="B56" s="13" t="s">
        <v>140</v>
      </c>
      <c r="C56">
        <v>3</v>
      </c>
    </row>
    <row r="57" spans="2:3">
      <c r="B57" s="13" t="s">
        <v>121</v>
      </c>
      <c r="C57">
        <v>3</v>
      </c>
    </row>
    <row r="58" spans="2:3">
      <c r="B58" s="12" t="s">
        <v>162</v>
      </c>
    </row>
    <row r="59" spans="2:3">
      <c r="B59" s="13" t="s">
        <v>117</v>
      </c>
      <c r="C59">
        <v>1</v>
      </c>
    </row>
    <row r="60" spans="2:3">
      <c r="B60" s="13" t="s">
        <v>131</v>
      </c>
      <c r="C60">
        <v>1</v>
      </c>
    </row>
    <row r="61" spans="2:3">
      <c r="B61" s="13" t="s">
        <v>132</v>
      </c>
      <c r="C61">
        <v>1</v>
      </c>
    </row>
    <row r="62" spans="2:3">
      <c r="B62" s="13" t="s">
        <v>120</v>
      </c>
      <c r="C62">
        <v>1</v>
      </c>
    </row>
    <row r="63" spans="2:3">
      <c r="B63" s="13" t="s">
        <v>122</v>
      </c>
      <c r="C63">
        <v>1</v>
      </c>
    </row>
    <row r="64" spans="2:3">
      <c r="B64" s="13" t="s">
        <v>123</v>
      </c>
      <c r="C64">
        <v>1</v>
      </c>
    </row>
    <row r="65" spans="2:3">
      <c r="B65" s="13" t="s">
        <v>126</v>
      </c>
      <c r="C65">
        <v>1</v>
      </c>
    </row>
    <row r="66" spans="2:3">
      <c r="B66" s="13" t="s">
        <v>129</v>
      </c>
      <c r="C66">
        <v>1</v>
      </c>
    </row>
    <row r="67" spans="2:3">
      <c r="B67" s="13" t="s">
        <v>127</v>
      </c>
      <c r="C67">
        <v>1</v>
      </c>
    </row>
    <row r="68" spans="2:3">
      <c r="B68" s="13" t="s">
        <v>133</v>
      </c>
      <c r="C68">
        <v>1</v>
      </c>
    </row>
    <row r="69" spans="2:3">
      <c r="B69" s="13" t="s">
        <v>134</v>
      </c>
      <c r="C69">
        <v>1</v>
      </c>
    </row>
    <row r="70" spans="2:3">
      <c r="B70" s="13" t="s">
        <v>119</v>
      </c>
      <c r="C70">
        <v>1</v>
      </c>
    </row>
    <row r="71" spans="2:3">
      <c r="B71" s="13" t="s">
        <v>141</v>
      </c>
      <c r="C71">
        <v>1</v>
      </c>
    </row>
    <row r="72" spans="2:3">
      <c r="B72" s="13" t="s">
        <v>135</v>
      </c>
      <c r="C72">
        <v>1</v>
      </c>
    </row>
    <row r="73" spans="2:3">
      <c r="B73" s="13" t="s">
        <v>128</v>
      </c>
      <c r="C73">
        <v>1</v>
      </c>
    </row>
    <row r="74" spans="2:3">
      <c r="B74" s="13" t="s">
        <v>125</v>
      </c>
      <c r="C74">
        <v>1</v>
      </c>
    </row>
    <row r="75" spans="2:3">
      <c r="B75" s="13" t="s">
        <v>130</v>
      </c>
      <c r="C75">
        <v>1</v>
      </c>
    </row>
    <row r="76" spans="2:3">
      <c r="B76" s="13" t="s">
        <v>136</v>
      </c>
      <c r="C76">
        <v>1</v>
      </c>
    </row>
    <row r="77" spans="2:3">
      <c r="B77" s="13" t="s">
        <v>137</v>
      </c>
      <c r="C77">
        <v>1</v>
      </c>
    </row>
    <row r="78" spans="2:3">
      <c r="B78" s="13" t="s">
        <v>138</v>
      </c>
      <c r="C78">
        <v>1</v>
      </c>
    </row>
    <row r="79" spans="2:3">
      <c r="B79" s="13" t="s">
        <v>124</v>
      </c>
      <c r="C79">
        <v>1</v>
      </c>
    </row>
    <row r="80" spans="2:3">
      <c r="B80" s="13" t="s">
        <v>118</v>
      </c>
      <c r="C80">
        <v>1</v>
      </c>
    </row>
    <row r="81" spans="2:3">
      <c r="B81" s="13" t="s">
        <v>139</v>
      </c>
      <c r="C81">
        <v>1</v>
      </c>
    </row>
    <row r="82" spans="2:3">
      <c r="B82" s="13" t="s">
        <v>140</v>
      </c>
      <c r="C82">
        <v>1</v>
      </c>
    </row>
    <row r="83" spans="2:3">
      <c r="B83" s="13" t="s">
        <v>121</v>
      </c>
      <c r="C83">
        <v>1</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110"/>
  <sheetViews>
    <sheetView zoomScale="90" zoomScaleNormal="90" workbookViewId="0">
      <selection activeCell="I14" sqref="I14"/>
    </sheetView>
  </sheetViews>
  <sheetFormatPr baseColWidth="10" defaultColWidth="8.83203125" defaultRowHeight="15"/>
  <cols>
    <col min="2" max="2" width="27.1640625" bestFit="1" customWidth="1"/>
    <col min="3" max="3" width="11.83203125" bestFit="1" customWidth="1"/>
  </cols>
  <sheetData>
    <row r="2" spans="2:3">
      <c r="B2" s="10" t="s">
        <v>233</v>
      </c>
      <c r="C2" t="s" vm="5">
        <v>357</v>
      </c>
    </row>
    <row r="4" spans="2:3">
      <c r="B4" s="10" t="s">
        <v>535</v>
      </c>
      <c r="C4" t="s">
        <v>536</v>
      </c>
    </row>
    <row r="5" spans="2:3">
      <c r="B5" s="11" t="s">
        <v>181</v>
      </c>
    </row>
    <row r="6" spans="2:3">
      <c r="B6" s="12" t="s">
        <v>537</v>
      </c>
    </row>
    <row r="7" spans="2:3">
      <c r="B7" s="13" t="s">
        <v>117</v>
      </c>
      <c r="C7" t="s">
        <v>538</v>
      </c>
    </row>
    <row r="8" spans="2:3">
      <c r="B8" s="13" t="s">
        <v>131</v>
      </c>
      <c r="C8" t="s">
        <v>811</v>
      </c>
    </row>
    <row r="9" spans="2:3">
      <c r="B9" s="13" t="s">
        <v>132</v>
      </c>
      <c r="C9" t="s">
        <v>811</v>
      </c>
    </row>
    <row r="10" spans="2:3">
      <c r="B10" s="13" t="s">
        <v>120</v>
      </c>
      <c r="C10" t="s">
        <v>811</v>
      </c>
    </row>
    <row r="11" spans="2:3">
      <c r="B11" s="13" t="s">
        <v>122</v>
      </c>
      <c r="C11" t="s">
        <v>811</v>
      </c>
    </row>
    <row r="12" spans="2:3">
      <c r="B12" s="13" t="s">
        <v>123</v>
      </c>
      <c r="C12" t="s">
        <v>811</v>
      </c>
    </row>
    <row r="13" spans="2:3">
      <c r="B13" s="13" t="s">
        <v>126</v>
      </c>
      <c r="C13" t="s">
        <v>811</v>
      </c>
    </row>
    <row r="14" spans="2:3">
      <c r="B14" s="13" t="s">
        <v>129</v>
      </c>
      <c r="C14" t="s">
        <v>811</v>
      </c>
    </row>
    <row r="15" spans="2:3">
      <c r="B15" s="13" t="s">
        <v>127</v>
      </c>
      <c r="C15" t="s">
        <v>541</v>
      </c>
    </row>
    <row r="16" spans="2:3">
      <c r="B16" s="13" t="s">
        <v>133</v>
      </c>
      <c r="C16" t="s">
        <v>811</v>
      </c>
    </row>
    <row r="17" spans="2:3">
      <c r="B17" s="13" t="s">
        <v>134</v>
      </c>
      <c r="C17" t="s">
        <v>811</v>
      </c>
    </row>
    <row r="18" spans="2:3">
      <c r="B18" s="13" t="s">
        <v>119</v>
      </c>
      <c r="C18" t="s">
        <v>811</v>
      </c>
    </row>
    <row r="19" spans="2:3">
      <c r="B19" s="13" t="s">
        <v>141</v>
      </c>
      <c r="C19" t="s">
        <v>811</v>
      </c>
    </row>
    <row r="20" spans="2:3">
      <c r="B20" s="13" t="s">
        <v>135</v>
      </c>
      <c r="C20" t="s">
        <v>811</v>
      </c>
    </row>
    <row r="21" spans="2:3">
      <c r="B21" s="13" t="s">
        <v>128</v>
      </c>
      <c r="C21" t="s">
        <v>811</v>
      </c>
    </row>
    <row r="22" spans="2:3">
      <c r="B22" s="13" t="s">
        <v>125</v>
      </c>
      <c r="C22" t="s">
        <v>811</v>
      </c>
    </row>
    <row r="23" spans="2:3">
      <c r="B23" s="13" t="s">
        <v>130</v>
      </c>
      <c r="C23" t="s">
        <v>811</v>
      </c>
    </row>
    <row r="24" spans="2:3">
      <c r="B24" s="13" t="s">
        <v>136</v>
      </c>
      <c r="C24" t="s">
        <v>811</v>
      </c>
    </row>
    <row r="25" spans="2:3">
      <c r="B25" s="13" t="s">
        <v>137</v>
      </c>
      <c r="C25" t="s">
        <v>811</v>
      </c>
    </row>
    <row r="26" spans="2:3">
      <c r="B26" s="13" t="s">
        <v>138</v>
      </c>
      <c r="C26" t="s">
        <v>811</v>
      </c>
    </row>
    <row r="27" spans="2:3">
      <c r="B27" s="13" t="s">
        <v>124</v>
      </c>
      <c r="C27" t="s">
        <v>811</v>
      </c>
    </row>
    <row r="28" spans="2:3">
      <c r="B28" s="13" t="s">
        <v>118</v>
      </c>
      <c r="C28" t="s">
        <v>541</v>
      </c>
    </row>
    <row r="29" spans="2:3">
      <c r="B29" s="13" t="s">
        <v>139</v>
      </c>
      <c r="C29" t="s">
        <v>811</v>
      </c>
    </row>
    <row r="30" spans="2:3">
      <c r="B30" s="13" t="s">
        <v>140</v>
      </c>
      <c r="C30" t="s">
        <v>811</v>
      </c>
    </row>
    <row r="31" spans="2:3">
      <c r="B31" s="13" t="s">
        <v>121</v>
      </c>
      <c r="C31" t="s">
        <v>811</v>
      </c>
    </row>
    <row r="32" spans="2:3">
      <c r="B32" s="11" t="s">
        <v>170</v>
      </c>
    </row>
    <row r="33" spans="2:3">
      <c r="B33" s="12" t="s">
        <v>162</v>
      </c>
    </row>
    <row r="34" spans="2:3">
      <c r="B34" s="13" t="s">
        <v>117</v>
      </c>
      <c r="C34">
        <v>1</v>
      </c>
    </row>
    <row r="35" spans="2:3">
      <c r="B35" s="13" t="s">
        <v>131</v>
      </c>
      <c r="C35">
        <v>1</v>
      </c>
    </row>
    <row r="36" spans="2:3">
      <c r="B36" s="13" t="s">
        <v>132</v>
      </c>
      <c r="C36">
        <v>1</v>
      </c>
    </row>
    <row r="37" spans="2:3">
      <c r="B37" s="13" t="s">
        <v>120</v>
      </c>
      <c r="C37">
        <v>1</v>
      </c>
    </row>
    <row r="38" spans="2:3">
      <c r="B38" s="13" t="s">
        <v>122</v>
      </c>
      <c r="C38">
        <v>1</v>
      </c>
    </row>
    <row r="39" spans="2:3">
      <c r="B39" s="13" t="s">
        <v>123</v>
      </c>
      <c r="C39">
        <v>1</v>
      </c>
    </row>
    <row r="40" spans="2:3">
      <c r="B40" s="13" t="s">
        <v>126</v>
      </c>
      <c r="C40">
        <v>1</v>
      </c>
    </row>
    <row r="41" spans="2:3">
      <c r="B41" s="13" t="s">
        <v>129</v>
      </c>
      <c r="C41">
        <v>1</v>
      </c>
    </row>
    <row r="42" spans="2:3">
      <c r="B42" s="13" t="s">
        <v>127</v>
      </c>
      <c r="C42">
        <v>1</v>
      </c>
    </row>
    <row r="43" spans="2:3">
      <c r="B43" s="13" t="s">
        <v>133</v>
      </c>
      <c r="C43">
        <v>1</v>
      </c>
    </row>
    <row r="44" spans="2:3">
      <c r="B44" s="13" t="s">
        <v>134</v>
      </c>
      <c r="C44">
        <v>1</v>
      </c>
    </row>
    <row r="45" spans="2:3">
      <c r="B45" s="13" t="s">
        <v>119</v>
      </c>
      <c r="C45">
        <v>1</v>
      </c>
    </row>
    <row r="46" spans="2:3">
      <c r="B46" s="13" t="s">
        <v>141</v>
      </c>
      <c r="C46">
        <v>1</v>
      </c>
    </row>
    <row r="47" spans="2:3">
      <c r="B47" s="13" t="s">
        <v>135</v>
      </c>
      <c r="C47">
        <v>1</v>
      </c>
    </row>
    <row r="48" spans="2:3">
      <c r="B48" s="13" t="s">
        <v>128</v>
      </c>
      <c r="C48">
        <v>1</v>
      </c>
    </row>
    <row r="49" spans="2:3">
      <c r="B49" s="13" t="s">
        <v>125</v>
      </c>
      <c r="C49">
        <v>1</v>
      </c>
    </row>
    <row r="50" spans="2:3">
      <c r="B50" s="13" t="s">
        <v>130</v>
      </c>
      <c r="C50">
        <v>1</v>
      </c>
    </row>
    <row r="51" spans="2:3">
      <c r="B51" s="13" t="s">
        <v>136</v>
      </c>
      <c r="C51">
        <v>1</v>
      </c>
    </row>
    <row r="52" spans="2:3">
      <c r="B52" s="13" t="s">
        <v>137</v>
      </c>
      <c r="C52">
        <v>1</v>
      </c>
    </row>
    <row r="53" spans="2:3">
      <c r="B53" s="13" t="s">
        <v>138</v>
      </c>
      <c r="C53">
        <v>1</v>
      </c>
    </row>
    <row r="54" spans="2:3">
      <c r="B54" s="13" t="s">
        <v>124</v>
      </c>
      <c r="C54">
        <v>1</v>
      </c>
    </row>
    <row r="55" spans="2:3">
      <c r="B55" s="13" t="s">
        <v>118</v>
      </c>
      <c r="C55">
        <v>1</v>
      </c>
    </row>
    <row r="56" spans="2:3">
      <c r="B56" s="13" t="s">
        <v>139</v>
      </c>
      <c r="C56">
        <v>1</v>
      </c>
    </row>
    <row r="57" spans="2:3">
      <c r="B57" s="13" t="s">
        <v>140</v>
      </c>
      <c r="C57">
        <v>1</v>
      </c>
    </row>
    <row r="58" spans="2:3">
      <c r="B58" s="13" t="s">
        <v>121</v>
      </c>
      <c r="C58">
        <v>1</v>
      </c>
    </row>
    <row r="59" spans="2:3">
      <c r="B59" s="12" t="s">
        <v>166</v>
      </c>
    </row>
    <row r="60" spans="2:3">
      <c r="B60" s="13" t="s">
        <v>117</v>
      </c>
      <c r="C60">
        <v>1</v>
      </c>
    </row>
    <row r="61" spans="2:3">
      <c r="B61" s="13" t="s">
        <v>131</v>
      </c>
      <c r="C61">
        <v>1</v>
      </c>
    </row>
    <row r="62" spans="2:3">
      <c r="B62" s="13" t="s">
        <v>132</v>
      </c>
      <c r="C62">
        <v>1</v>
      </c>
    </row>
    <row r="63" spans="2:3">
      <c r="B63" s="13" t="s">
        <v>120</v>
      </c>
      <c r="C63">
        <v>1</v>
      </c>
    </row>
    <row r="64" spans="2:3">
      <c r="B64" s="13" t="s">
        <v>122</v>
      </c>
      <c r="C64">
        <v>1</v>
      </c>
    </row>
    <row r="65" spans="2:3">
      <c r="B65" s="13" t="s">
        <v>123</v>
      </c>
      <c r="C65">
        <v>1</v>
      </c>
    </row>
    <row r="66" spans="2:3">
      <c r="B66" s="13" t="s">
        <v>126</v>
      </c>
      <c r="C66">
        <v>1</v>
      </c>
    </row>
    <row r="67" spans="2:3">
      <c r="B67" s="13" t="s">
        <v>129</v>
      </c>
      <c r="C67">
        <v>1</v>
      </c>
    </row>
    <row r="68" spans="2:3">
      <c r="B68" s="13" t="s">
        <v>127</v>
      </c>
      <c r="C68">
        <v>1</v>
      </c>
    </row>
    <row r="69" spans="2:3">
      <c r="B69" s="13" t="s">
        <v>133</v>
      </c>
      <c r="C69">
        <v>1</v>
      </c>
    </row>
    <row r="70" spans="2:3">
      <c r="B70" s="13" t="s">
        <v>134</v>
      </c>
      <c r="C70">
        <v>1</v>
      </c>
    </row>
    <row r="71" spans="2:3">
      <c r="B71" s="13" t="s">
        <v>119</v>
      </c>
      <c r="C71">
        <v>1</v>
      </c>
    </row>
    <row r="72" spans="2:3">
      <c r="B72" s="13" t="s">
        <v>141</v>
      </c>
      <c r="C72">
        <v>1</v>
      </c>
    </row>
    <row r="73" spans="2:3">
      <c r="B73" s="13" t="s">
        <v>135</v>
      </c>
      <c r="C73">
        <v>1</v>
      </c>
    </row>
    <row r="74" spans="2:3">
      <c r="B74" s="13" t="s">
        <v>128</v>
      </c>
      <c r="C74">
        <v>1</v>
      </c>
    </row>
    <row r="75" spans="2:3">
      <c r="B75" s="13" t="s">
        <v>125</v>
      </c>
      <c r="C75">
        <v>1</v>
      </c>
    </row>
    <row r="76" spans="2:3">
      <c r="B76" s="13" t="s">
        <v>130</v>
      </c>
      <c r="C76">
        <v>1</v>
      </c>
    </row>
    <row r="77" spans="2:3">
      <c r="B77" s="13" t="s">
        <v>136</v>
      </c>
      <c r="C77">
        <v>1</v>
      </c>
    </row>
    <row r="78" spans="2:3">
      <c r="B78" s="13" t="s">
        <v>137</v>
      </c>
      <c r="C78">
        <v>1</v>
      </c>
    </row>
    <row r="79" spans="2:3">
      <c r="B79" s="13" t="s">
        <v>138</v>
      </c>
      <c r="C79">
        <v>1</v>
      </c>
    </row>
    <row r="80" spans="2:3">
      <c r="B80" s="13" t="s">
        <v>124</v>
      </c>
      <c r="C80">
        <v>1</v>
      </c>
    </row>
    <row r="81" spans="2:3">
      <c r="B81" s="13" t="s">
        <v>118</v>
      </c>
      <c r="C81">
        <v>1</v>
      </c>
    </row>
    <row r="82" spans="2:3">
      <c r="B82" s="13" t="s">
        <v>139</v>
      </c>
      <c r="C82">
        <v>1</v>
      </c>
    </row>
    <row r="83" spans="2:3">
      <c r="B83" s="13" t="s">
        <v>140</v>
      </c>
      <c r="C83">
        <v>1</v>
      </c>
    </row>
    <row r="84" spans="2:3">
      <c r="B84" s="13" t="s">
        <v>121</v>
      </c>
      <c r="C84">
        <v>1</v>
      </c>
    </row>
    <row r="85" spans="2:3">
      <c r="B85" s="12" t="s">
        <v>167</v>
      </c>
    </row>
    <row r="86" spans="2:3">
      <c r="B86" s="13" t="s">
        <v>117</v>
      </c>
      <c r="C86" t="s">
        <v>810</v>
      </c>
    </row>
    <row r="87" spans="2:3">
      <c r="B87" s="13" t="s">
        <v>131</v>
      </c>
      <c r="C87" t="s">
        <v>810</v>
      </c>
    </row>
    <row r="88" spans="2:3">
      <c r="B88" s="13" t="s">
        <v>132</v>
      </c>
      <c r="C88" t="s">
        <v>810</v>
      </c>
    </row>
    <row r="89" spans="2:3">
      <c r="B89" s="13" t="s">
        <v>120</v>
      </c>
      <c r="C89" t="s">
        <v>810</v>
      </c>
    </row>
    <row r="90" spans="2:3">
      <c r="B90" s="13" t="s">
        <v>122</v>
      </c>
      <c r="C90" t="s">
        <v>810</v>
      </c>
    </row>
    <row r="91" spans="2:3">
      <c r="B91" s="13" t="s">
        <v>123</v>
      </c>
      <c r="C91" t="s">
        <v>810</v>
      </c>
    </row>
    <row r="92" spans="2:3">
      <c r="B92" s="13" t="s">
        <v>126</v>
      </c>
      <c r="C92" t="s">
        <v>810</v>
      </c>
    </row>
    <row r="93" spans="2:3">
      <c r="B93" s="13" t="s">
        <v>129</v>
      </c>
      <c r="C93" t="s">
        <v>810</v>
      </c>
    </row>
    <row r="94" spans="2:3">
      <c r="B94" s="13" t="s">
        <v>127</v>
      </c>
      <c r="C94" t="s">
        <v>810</v>
      </c>
    </row>
    <row r="95" spans="2:3">
      <c r="B95" s="13" t="s">
        <v>133</v>
      </c>
      <c r="C95" t="s">
        <v>810</v>
      </c>
    </row>
    <row r="96" spans="2:3">
      <c r="B96" s="13" t="s">
        <v>134</v>
      </c>
      <c r="C96" t="s">
        <v>810</v>
      </c>
    </row>
    <row r="97" spans="2:3">
      <c r="B97" s="13" t="s">
        <v>119</v>
      </c>
      <c r="C97" t="s">
        <v>810</v>
      </c>
    </row>
    <row r="98" spans="2:3">
      <c r="B98" s="13" t="s">
        <v>141</v>
      </c>
      <c r="C98" t="s">
        <v>810</v>
      </c>
    </row>
    <row r="99" spans="2:3">
      <c r="B99" s="13" t="s">
        <v>135</v>
      </c>
      <c r="C99" t="s">
        <v>810</v>
      </c>
    </row>
    <row r="100" spans="2:3">
      <c r="B100" s="13" t="s">
        <v>128</v>
      </c>
      <c r="C100" t="s">
        <v>810</v>
      </c>
    </row>
    <row r="101" spans="2:3">
      <c r="B101" s="13" t="s">
        <v>125</v>
      </c>
      <c r="C101" t="s">
        <v>810</v>
      </c>
    </row>
    <row r="102" spans="2:3">
      <c r="B102" s="13" t="s">
        <v>130</v>
      </c>
      <c r="C102" t="s">
        <v>810</v>
      </c>
    </row>
    <row r="103" spans="2:3">
      <c r="B103" s="13" t="s">
        <v>136</v>
      </c>
      <c r="C103" t="s">
        <v>810</v>
      </c>
    </row>
    <row r="104" spans="2:3">
      <c r="B104" s="13" t="s">
        <v>137</v>
      </c>
      <c r="C104" t="s">
        <v>810</v>
      </c>
    </row>
    <row r="105" spans="2:3">
      <c r="B105" s="13" t="s">
        <v>138</v>
      </c>
      <c r="C105" t="s">
        <v>810</v>
      </c>
    </row>
    <row r="106" spans="2:3">
      <c r="B106" s="13" t="s">
        <v>124</v>
      </c>
      <c r="C106" t="s">
        <v>810</v>
      </c>
    </row>
    <row r="107" spans="2:3">
      <c r="B107" s="13" t="s">
        <v>118</v>
      </c>
      <c r="C107" t="s">
        <v>810</v>
      </c>
    </row>
    <row r="108" spans="2:3">
      <c r="B108" s="13" t="s">
        <v>139</v>
      </c>
      <c r="C108" t="s">
        <v>810</v>
      </c>
    </row>
    <row r="109" spans="2:3">
      <c r="B109" s="13" t="s">
        <v>140</v>
      </c>
      <c r="C109" t="s">
        <v>810</v>
      </c>
    </row>
    <row r="110" spans="2:3">
      <c r="B110" s="13" t="s">
        <v>121</v>
      </c>
      <c r="C110" t="s">
        <v>810</v>
      </c>
    </row>
  </sheetData>
  <phoneticPr fontId="1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C901"/>
  <sheetViews>
    <sheetView zoomScale="90" zoomScaleNormal="90" workbookViewId="0">
      <selection activeCell="D424" sqref="D424"/>
    </sheetView>
  </sheetViews>
  <sheetFormatPr baseColWidth="10" defaultColWidth="8.83203125" defaultRowHeight="15"/>
  <cols>
    <col min="2" max="2" width="27.33203125" bestFit="1" customWidth="1"/>
    <col min="3" max="3" width="14.6640625" bestFit="1" customWidth="1"/>
  </cols>
  <sheetData>
    <row r="2" spans="2:3">
      <c r="B2" s="10" t="s">
        <v>233</v>
      </c>
      <c r="C2" t="s" vm="2">
        <v>365</v>
      </c>
    </row>
    <row r="4" spans="2:3">
      <c r="B4" s="10" t="s">
        <v>535</v>
      </c>
      <c r="C4" t="s">
        <v>536</v>
      </c>
    </row>
    <row r="5" spans="2:3">
      <c r="B5" s="11" t="s">
        <v>177</v>
      </c>
    </row>
    <row r="6" spans="2:3">
      <c r="B6" s="12" t="s">
        <v>537</v>
      </c>
    </row>
    <row r="7" spans="2:3">
      <c r="B7" s="13" t="s">
        <v>117</v>
      </c>
      <c r="C7" t="s">
        <v>178</v>
      </c>
    </row>
    <row r="8" spans="2:3">
      <c r="B8" s="13" t="s">
        <v>131</v>
      </c>
      <c r="C8" t="s">
        <v>178</v>
      </c>
    </row>
    <row r="9" spans="2:3">
      <c r="B9" s="13" t="s">
        <v>132</v>
      </c>
      <c r="C9" t="s">
        <v>178</v>
      </c>
    </row>
    <row r="10" spans="2:3">
      <c r="B10" s="13" t="s">
        <v>120</v>
      </c>
      <c r="C10" t="s">
        <v>178</v>
      </c>
    </row>
    <row r="11" spans="2:3">
      <c r="B11" s="13" t="s">
        <v>122</v>
      </c>
      <c r="C11" t="s">
        <v>179</v>
      </c>
    </row>
    <row r="12" spans="2:3">
      <c r="B12" s="13" t="s">
        <v>123</v>
      </c>
      <c r="C12" t="s">
        <v>179</v>
      </c>
    </row>
    <row r="13" spans="2:3">
      <c r="B13" s="13" t="s">
        <v>126</v>
      </c>
      <c r="C13" t="s">
        <v>179</v>
      </c>
    </row>
    <row r="14" spans="2:3">
      <c r="B14" s="13" t="s">
        <v>129</v>
      </c>
      <c r="C14" t="s">
        <v>178</v>
      </c>
    </row>
    <row r="15" spans="2:3">
      <c r="B15" s="13" t="s">
        <v>127</v>
      </c>
      <c r="C15" t="s">
        <v>178</v>
      </c>
    </row>
    <row r="16" spans="2:3">
      <c r="B16" s="13" t="s">
        <v>133</v>
      </c>
      <c r="C16" t="s">
        <v>178</v>
      </c>
    </row>
    <row r="17" spans="2:3">
      <c r="B17" s="13" t="s">
        <v>134</v>
      </c>
      <c r="C17" t="s">
        <v>178</v>
      </c>
    </row>
    <row r="18" spans="2:3">
      <c r="B18" s="13" t="s">
        <v>119</v>
      </c>
      <c r="C18" t="s">
        <v>178</v>
      </c>
    </row>
    <row r="19" spans="2:3">
      <c r="B19" s="13" t="s">
        <v>141</v>
      </c>
      <c r="C19" t="s">
        <v>178</v>
      </c>
    </row>
    <row r="20" spans="2:3">
      <c r="B20" s="13" t="s">
        <v>135</v>
      </c>
      <c r="C20" t="s">
        <v>178</v>
      </c>
    </row>
    <row r="21" spans="2:3">
      <c r="B21" s="13" t="s">
        <v>128</v>
      </c>
      <c r="C21" t="s">
        <v>178</v>
      </c>
    </row>
    <row r="22" spans="2:3">
      <c r="B22" s="13" t="s">
        <v>125</v>
      </c>
      <c r="C22" t="s">
        <v>179</v>
      </c>
    </row>
    <row r="23" spans="2:3">
      <c r="B23" s="13" t="s">
        <v>130</v>
      </c>
      <c r="C23" t="s">
        <v>178</v>
      </c>
    </row>
    <row r="24" spans="2:3">
      <c r="B24" s="13" t="s">
        <v>136</v>
      </c>
      <c r="C24" t="s">
        <v>178</v>
      </c>
    </row>
    <row r="25" spans="2:3">
      <c r="B25" s="13" t="s">
        <v>137</v>
      </c>
      <c r="C25" t="s">
        <v>178</v>
      </c>
    </row>
    <row r="26" spans="2:3">
      <c r="B26" s="13" t="s">
        <v>138</v>
      </c>
      <c r="C26" t="s">
        <v>178</v>
      </c>
    </row>
    <row r="27" spans="2:3">
      <c r="B27" s="13" t="s">
        <v>124</v>
      </c>
      <c r="C27" t="s">
        <v>179</v>
      </c>
    </row>
    <row r="28" spans="2:3">
      <c r="B28" s="13" t="s">
        <v>118</v>
      </c>
      <c r="C28" t="s">
        <v>179</v>
      </c>
    </row>
    <row r="29" spans="2:3">
      <c r="B29" s="13" t="s">
        <v>139</v>
      </c>
      <c r="C29" t="s">
        <v>178</v>
      </c>
    </row>
    <row r="30" spans="2:3">
      <c r="B30" s="13" t="s">
        <v>140</v>
      </c>
      <c r="C30" t="s">
        <v>178</v>
      </c>
    </row>
    <row r="31" spans="2:3">
      <c r="B31" s="13" t="s">
        <v>121</v>
      </c>
      <c r="C31" t="s">
        <v>178</v>
      </c>
    </row>
    <row r="32" spans="2:3">
      <c r="B32" s="11" t="s">
        <v>812</v>
      </c>
    </row>
    <row r="33" spans="2:3">
      <c r="B33" s="12" t="s">
        <v>537</v>
      </c>
    </row>
    <row r="34" spans="2:3">
      <c r="B34" s="13" t="s">
        <v>117</v>
      </c>
      <c r="C34" t="s">
        <v>179</v>
      </c>
    </row>
    <row r="35" spans="2:3">
      <c r="B35" s="13" t="s">
        <v>131</v>
      </c>
      <c r="C35" t="s">
        <v>179</v>
      </c>
    </row>
    <row r="36" spans="2:3">
      <c r="B36" s="13" t="s">
        <v>132</v>
      </c>
      <c r="C36" t="s">
        <v>179</v>
      </c>
    </row>
    <row r="37" spans="2:3">
      <c r="B37" s="13" t="s">
        <v>120</v>
      </c>
      <c r="C37" t="s">
        <v>179</v>
      </c>
    </row>
    <row r="38" spans="2:3">
      <c r="B38" s="13" t="s">
        <v>122</v>
      </c>
      <c r="C38" t="s">
        <v>179</v>
      </c>
    </row>
    <row r="39" spans="2:3">
      <c r="B39" s="13" t="s">
        <v>123</v>
      </c>
      <c r="C39" t="s">
        <v>179</v>
      </c>
    </row>
    <row r="40" spans="2:3">
      <c r="B40" s="13" t="s">
        <v>126</v>
      </c>
      <c r="C40" t="s">
        <v>179</v>
      </c>
    </row>
    <row r="41" spans="2:3">
      <c r="B41" s="13" t="s">
        <v>129</v>
      </c>
      <c r="C41" t="s">
        <v>179</v>
      </c>
    </row>
    <row r="42" spans="2:3">
      <c r="B42" s="13" t="s">
        <v>127</v>
      </c>
      <c r="C42" t="s">
        <v>179</v>
      </c>
    </row>
    <row r="43" spans="2:3">
      <c r="B43" s="13" t="s">
        <v>133</v>
      </c>
      <c r="C43" t="s">
        <v>179</v>
      </c>
    </row>
    <row r="44" spans="2:3">
      <c r="B44" s="13" t="s">
        <v>134</v>
      </c>
      <c r="C44" t="s">
        <v>179</v>
      </c>
    </row>
    <row r="45" spans="2:3">
      <c r="B45" s="13" t="s">
        <v>119</v>
      </c>
      <c r="C45" t="s">
        <v>179</v>
      </c>
    </row>
    <row r="46" spans="2:3">
      <c r="B46" s="13" t="s">
        <v>141</v>
      </c>
      <c r="C46" t="s">
        <v>179</v>
      </c>
    </row>
    <row r="47" spans="2:3">
      <c r="B47" s="13" t="s">
        <v>135</v>
      </c>
      <c r="C47" t="s">
        <v>179</v>
      </c>
    </row>
    <row r="48" spans="2:3">
      <c r="B48" s="13" t="s">
        <v>128</v>
      </c>
      <c r="C48" t="s">
        <v>179</v>
      </c>
    </row>
    <row r="49" spans="2:3">
      <c r="B49" s="13" t="s">
        <v>125</v>
      </c>
      <c r="C49" t="s">
        <v>179</v>
      </c>
    </row>
    <row r="50" spans="2:3">
      <c r="B50" s="13" t="s">
        <v>130</v>
      </c>
      <c r="C50" t="s">
        <v>179</v>
      </c>
    </row>
    <row r="51" spans="2:3">
      <c r="B51" s="13" t="s">
        <v>136</v>
      </c>
      <c r="C51" t="s">
        <v>179</v>
      </c>
    </row>
    <row r="52" spans="2:3">
      <c r="B52" s="13" t="s">
        <v>137</v>
      </c>
      <c r="C52" t="s">
        <v>179</v>
      </c>
    </row>
    <row r="53" spans="2:3">
      <c r="B53" s="13" t="s">
        <v>138</v>
      </c>
      <c r="C53" t="s">
        <v>179</v>
      </c>
    </row>
    <row r="54" spans="2:3">
      <c r="B54" s="13" t="s">
        <v>124</v>
      </c>
      <c r="C54" t="s">
        <v>179</v>
      </c>
    </row>
    <row r="55" spans="2:3">
      <c r="B55" s="13" t="s">
        <v>118</v>
      </c>
      <c r="C55" t="s">
        <v>179</v>
      </c>
    </row>
    <row r="56" spans="2:3">
      <c r="B56" s="13" t="s">
        <v>139</v>
      </c>
      <c r="C56" t="s">
        <v>179</v>
      </c>
    </row>
    <row r="57" spans="2:3">
      <c r="B57" s="13" t="s">
        <v>140</v>
      </c>
      <c r="C57" t="s">
        <v>179</v>
      </c>
    </row>
    <row r="58" spans="2:3">
      <c r="B58" s="13" t="s">
        <v>121</v>
      </c>
      <c r="C58" t="s">
        <v>179</v>
      </c>
    </row>
    <row r="59" spans="2:3">
      <c r="B59" s="11" t="s">
        <v>184</v>
      </c>
    </row>
    <row r="60" spans="2:3">
      <c r="B60" s="12" t="s">
        <v>163</v>
      </c>
    </row>
    <row r="61" spans="2:3">
      <c r="B61" s="13" t="s">
        <v>117</v>
      </c>
      <c r="C61">
        <v>20</v>
      </c>
    </row>
    <row r="62" spans="2:3">
      <c r="B62" s="13" t="s">
        <v>131</v>
      </c>
      <c r="C62">
        <v>20</v>
      </c>
    </row>
    <row r="63" spans="2:3">
      <c r="B63" s="13" t="s">
        <v>132</v>
      </c>
      <c r="C63">
        <v>20</v>
      </c>
    </row>
    <row r="64" spans="2:3">
      <c r="B64" s="13" t="s">
        <v>120</v>
      </c>
      <c r="C64">
        <v>20</v>
      </c>
    </row>
    <row r="65" spans="2:3">
      <c r="B65" s="13" t="s">
        <v>122</v>
      </c>
      <c r="C65">
        <v>20</v>
      </c>
    </row>
    <row r="66" spans="2:3">
      <c r="B66" s="13" t="s">
        <v>123</v>
      </c>
      <c r="C66">
        <v>20</v>
      </c>
    </row>
    <row r="67" spans="2:3">
      <c r="B67" s="13" t="s">
        <v>126</v>
      </c>
      <c r="C67">
        <v>20</v>
      </c>
    </row>
    <row r="68" spans="2:3">
      <c r="B68" s="13" t="s">
        <v>129</v>
      </c>
      <c r="C68">
        <v>20</v>
      </c>
    </row>
    <row r="69" spans="2:3">
      <c r="B69" s="13" t="s">
        <v>127</v>
      </c>
      <c r="C69">
        <v>20</v>
      </c>
    </row>
    <row r="70" spans="2:3">
      <c r="B70" s="13" t="s">
        <v>133</v>
      </c>
      <c r="C70">
        <v>20</v>
      </c>
    </row>
    <row r="71" spans="2:3">
      <c r="B71" s="13" t="s">
        <v>134</v>
      </c>
      <c r="C71">
        <v>20</v>
      </c>
    </row>
    <row r="72" spans="2:3">
      <c r="B72" s="13" t="s">
        <v>119</v>
      </c>
      <c r="C72">
        <v>20</v>
      </c>
    </row>
    <row r="73" spans="2:3">
      <c r="B73" s="13" t="s">
        <v>141</v>
      </c>
      <c r="C73">
        <v>20</v>
      </c>
    </row>
    <row r="74" spans="2:3">
      <c r="B74" s="13" t="s">
        <v>135</v>
      </c>
      <c r="C74">
        <v>20</v>
      </c>
    </row>
    <row r="75" spans="2:3">
      <c r="B75" s="13" t="s">
        <v>128</v>
      </c>
      <c r="C75">
        <v>20</v>
      </c>
    </row>
    <row r="76" spans="2:3">
      <c r="B76" s="13" t="s">
        <v>125</v>
      </c>
      <c r="C76">
        <v>20</v>
      </c>
    </row>
    <row r="77" spans="2:3">
      <c r="B77" s="13" t="s">
        <v>130</v>
      </c>
      <c r="C77">
        <v>20</v>
      </c>
    </row>
    <row r="78" spans="2:3">
      <c r="B78" s="13" t="s">
        <v>136</v>
      </c>
      <c r="C78">
        <v>20</v>
      </c>
    </row>
    <row r="79" spans="2:3">
      <c r="B79" s="13" t="s">
        <v>137</v>
      </c>
      <c r="C79">
        <v>20</v>
      </c>
    </row>
    <row r="80" spans="2:3">
      <c r="B80" s="13" t="s">
        <v>138</v>
      </c>
      <c r="C80">
        <v>20</v>
      </c>
    </row>
    <row r="81" spans="2:3">
      <c r="B81" s="13" t="s">
        <v>124</v>
      </c>
      <c r="C81">
        <v>20</v>
      </c>
    </row>
    <row r="82" spans="2:3">
      <c r="B82" s="13" t="s">
        <v>118</v>
      </c>
      <c r="C82">
        <v>20</v>
      </c>
    </row>
    <row r="83" spans="2:3">
      <c r="B83" s="13" t="s">
        <v>139</v>
      </c>
      <c r="C83">
        <v>20</v>
      </c>
    </row>
    <row r="84" spans="2:3">
      <c r="B84" s="13" t="s">
        <v>140</v>
      </c>
      <c r="C84">
        <v>20</v>
      </c>
    </row>
    <row r="85" spans="2:3">
      <c r="B85" s="13" t="s">
        <v>121</v>
      </c>
      <c r="C85">
        <v>20</v>
      </c>
    </row>
    <row r="86" spans="2:3">
      <c r="B86" s="12" t="s">
        <v>164</v>
      </c>
    </row>
    <row r="87" spans="2:3">
      <c r="B87" s="13" t="s">
        <v>117</v>
      </c>
      <c r="C87">
        <v>600</v>
      </c>
    </row>
    <row r="88" spans="2:3">
      <c r="B88" s="13" t="s">
        <v>131</v>
      </c>
      <c r="C88">
        <v>600</v>
      </c>
    </row>
    <row r="89" spans="2:3">
      <c r="B89" s="13" t="s">
        <v>132</v>
      </c>
      <c r="C89">
        <v>600</v>
      </c>
    </row>
    <row r="90" spans="2:3">
      <c r="B90" s="13" t="s">
        <v>120</v>
      </c>
      <c r="C90">
        <v>600</v>
      </c>
    </row>
    <row r="91" spans="2:3">
      <c r="B91" s="13" t="s">
        <v>122</v>
      </c>
      <c r="C91">
        <v>600</v>
      </c>
    </row>
    <row r="92" spans="2:3">
      <c r="B92" s="13" t="s">
        <v>123</v>
      </c>
      <c r="C92">
        <v>600</v>
      </c>
    </row>
    <row r="93" spans="2:3">
      <c r="B93" s="13" t="s">
        <v>126</v>
      </c>
      <c r="C93">
        <v>600</v>
      </c>
    </row>
    <row r="94" spans="2:3">
      <c r="B94" s="13" t="s">
        <v>129</v>
      </c>
      <c r="C94">
        <v>600</v>
      </c>
    </row>
    <row r="95" spans="2:3">
      <c r="B95" s="13" t="s">
        <v>127</v>
      </c>
      <c r="C95">
        <v>600</v>
      </c>
    </row>
    <row r="96" spans="2:3">
      <c r="B96" s="13" t="s">
        <v>133</v>
      </c>
      <c r="C96">
        <v>600</v>
      </c>
    </row>
    <row r="97" spans="2:3">
      <c r="B97" s="13" t="s">
        <v>134</v>
      </c>
      <c r="C97">
        <v>600</v>
      </c>
    </row>
    <row r="98" spans="2:3">
      <c r="B98" s="13" t="s">
        <v>119</v>
      </c>
      <c r="C98">
        <v>600</v>
      </c>
    </row>
    <row r="99" spans="2:3">
      <c r="B99" s="13" t="s">
        <v>141</v>
      </c>
      <c r="C99">
        <v>600</v>
      </c>
    </row>
    <row r="100" spans="2:3">
      <c r="B100" s="13" t="s">
        <v>135</v>
      </c>
      <c r="C100">
        <v>600</v>
      </c>
    </row>
    <row r="101" spans="2:3">
      <c r="B101" s="13" t="s">
        <v>128</v>
      </c>
      <c r="C101">
        <v>600</v>
      </c>
    </row>
    <row r="102" spans="2:3">
      <c r="B102" s="13" t="s">
        <v>125</v>
      </c>
      <c r="C102">
        <v>600</v>
      </c>
    </row>
    <row r="103" spans="2:3">
      <c r="B103" s="13" t="s">
        <v>130</v>
      </c>
      <c r="C103">
        <v>600</v>
      </c>
    </row>
    <row r="104" spans="2:3">
      <c r="B104" s="13" t="s">
        <v>136</v>
      </c>
      <c r="C104">
        <v>600</v>
      </c>
    </row>
    <row r="105" spans="2:3">
      <c r="B105" s="13" t="s">
        <v>137</v>
      </c>
      <c r="C105">
        <v>600</v>
      </c>
    </row>
    <row r="106" spans="2:3">
      <c r="B106" s="13" t="s">
        <v>138</v>
      </c>
      <c r="C106">
        <v>600</v>
      </c>
    </row>
    <row r="107" spans="2:3">
      <c r="B107" s="13" t="s">
        <v>124</v>
      </c>
      <c r="C107">
        <v>600</v>
      </c>
    </row>
    <row r="108" spans="2:3">
      <c r="B108" s="13" t="s">
        <v>118</v>
      </c>
      <c r="C108">
        <v>600</v>
      </c>
    </row>
    <row r="109" spans="2:3">
      <c r="B109" s="13" t="s">
        <v>139</v>
      </c>
      <c r="C109">
        <v>600</v>
      </c>
    </row>
    <row r="110" spans="2:3">
      <c r="B110" s="13" t="s">
        <v>140</v>
      </c>
      <c r="C110">
        <v>600</v>
      </c>
    </row>
    <row r="111" spans="2:3">
      <c r="B111" s="13" t="s">
        <v>121</v>
      </c>
      <c r="C111">
        <v>600</v>
      </c>
    </row>
    <row r="112" spans="2:3">
      <c r="B112" s="12" t="s">
        <v>162</v>
      </c>
    </row>
    <row r="113" spans="2:3">
      <c r="B113" s="13" t="s">
        <v>117</v>
      </c>
      <c r="C113" t="s">
        <v>813</v>
      </c>
    </row>
    <row r="114" spans="2:3">
      <c r="B114" s="13" t="s">
        <v>131</v>
      </c>
      <c r="C114" t="s">
        <v>813</v>
      </c>
    </row>
    <row r="115" spans="2:3">
      <c r="B115" s="13" t="s">
        <v>132</v>
      </c>
      <c r="C115" t="s">
        <v>813</v>
      </c>
    </row>
    <row r="116" spans="2:3">
      <c r="B116" s="13" t="s">
        <v>120</v>
      </c>
      <c r="C116" t="s">
        <v>813</v>
      </c>
    </row>
    <row r="117" spans="2:3">
      <c r="B117" s="13" t="s">
        <v>122</v>
      </c>
      <c r="C117" t="s">
        <v>813</v>
      </c>
    </row>
    <row r="118" spans="2:3">
      <c r="B118" s="13" t="s">
        <v>123</v>
      </c>
      <c r="C118" t="s">
        <v>813</v>
      </c>
    </row>
    <row r="119" spans="2:3">
      <c r="B119" s="13" t="s">
        <v>126</v>
      </c>
      <c r="C119" t="s">
        <v>813</v>
      </c>
    </row>
    <row r="120" spans="2:3">
      <c r="B120" s="13" t="s">
        <v>129</v>
      </c>
      <c r="C120" t="s">
        <v>813</v>
      </c>
    </row>
    <row r="121" spans="2:3">
      <c r="B121" s="13" t="s">
        <v>127</v>
      </c>
      <c r="C121" t="s">
        <v>813</v>
      </c>
    </row>
    <row r="122" spans="2:3">
      <c r="B122" s="13" t="s">
        <v>133</v>
      </c>
      <c r="C122" t="s">
        <v>813</v>
      </c>
    </row>
    <row r="123" spans="2:3">
      <c r="B123" s="13" t="s">
        <v>134</v>
      </c>
      <c r="C123" t="s">
        <v>813</v>
      </c>
    </row>
    <row r="124" spans="2:3">
      <c r="B124" s="13" t="s">
        <v>119</v>
      </c>
      <c r="C124" t="s">
        <v>813</v>
      </c>
    </row>
    <row r="125" spans="2:3">
      <c r="B125" s="13" t="s">
        <v>141</v>
      </c>
      <c r="C125" t="s">
        <v>813</v>
      </c>
    </row>
    <row r="126" spans="2:3">
      <c r="B126" s="13" t="s">
        <v>135</v>
      </c>
      <c r="C126" t="s">
        <v>813</v>
      </c>
    </row>
    <row r="127" spans="2:3">
      <c r="B127" s="13" t="s">
        <v>128</v>
      </c>
      <c r="C127" t="s">
        <v>813</v>
      </c>
    </row>
    <row r="128" spans="2:3">
      <c r="B128" s="13" t="s">
        <v>125</v>
      </c>
      <c r="C128" t="s">
        <v>813</v>
      </c>
    </row>
    <row r="129" spans="2:3">
      <c r="B129" s="13" t="s">
        <v>130</v>
      </c>
      <c r="C129" t="s">
        <v>813</v>
      </c>
    </row>
    <row r="130" spans="2:3">
      <c r="B130" s="13" t="s">
        <v>136</v>
      </c>
      <c r="C130" t="s">
        <v>813</v>
      </c>
    </row>
    <row r="131" spans="2:3">
      <c r="B131" s="13" t="s">
        <v>137</v>
      </c>
      <c r="C131" t="s">
        <v>813</v>
      </c>
    </row>
    <row r="132" spans="2:3">
      <c r="B132" s="13" t="s">
        <v>138</v>
      </c>
      <c r="C132" t="s">
        <v>813</v>
      </c>
    </row>
    <row r="133" spans="2:3">
      <c r="B133" s="13" t="s">
        <v>124</v>
      </c>
      <c r="C133" t="s">
        <v>813</v>
      </c>
    </row>
    <row r="134" spans="2:3">
      <c r="B134" s="13" t="s">
        <v>118</v>
      </c>
      <c r="C134" t="s">
        <v>813</v>
      </c>
    </row>
    <row r="135" spans="2:3">
      <c r="B135" s="13" t="s">
        <v>139</v>
      </c>
      <c r="C135" t="s">
        <v>813</v>
      </c>
    </row>
    <row r="136" spans="2:3">
      <c r="B136" s="13" t="s">
        <v>140</v>
      </c>
      <c r="C136" t="s">
        <v>813</v>
      </c>
    </row>
    <row r="137" spans="2:3">
      <c r="B137" s="13" t="s">
        <v>121</v>
      </c>
      <c r="C137" t="s">
        <v>813</v>
      </c>
    </row>
    <row r="138" spans="2:3">
      <c r="B138" s="11" t="s">
        <v>171</v>
      </c>
    </row>
    <row r="139" spans="2:3">
      <c r="B139" s="12" t="s">
        <v>162</v>
      </c>
    </row>
    <row r="140" spans="2:3">
      <c r="B140" s="13" t="s">
        <v>117</v>
      </c>
      <c r="C140" t="s">
        <v>814</v>
      </c>
    </row>
    <row r="141" spans="2:3">
      <c r="B141" s="13" t="s">
        <v>131</v>
      </c>
      <c r="C141" t="s">
        <v>814</v>
      </c>
    </row>
    <row r="142" spans="2:3">
      <c r="B142" s="13" t="s">
        <v>132</v>
      </c>
      <c r="C142" t="s">
        <v>814</v>
      </c>
    </row>
    <row r="143" spans="2:3">
      <c r="B143" s="13" t="s">
        <v>120</v>
      </c>
      <c r="C143" t="s">
        <v>814</v>
      </c>
    </row>
    <row r="144" spans="2:3">
      <c r="B144" s="13" t="s">
        <v>122</v>
      </c>
      <c r="C144" t="s">
        <v>814</v>
      </c>
    </row>
    <row r="145" spans="2:3">
      <c r="B145" s="13" t="s">
        <v>123</v>
      </c>
      <c r="C145" t="s">
        <v>814</v>
      </c>
    </row>
    <row r="146" spans="2:3">
      <c r="B146" s="13" t="s">
        <v>126</v>
      </c>
      <c r="C146" t="s">
        <v>814</v>
      </c>
    </row>
    <row r="147" spans="2:3">
      <c r="B147" s="13" t="s">
        <v>129</v>
      </c>
      <c r="C147" t="s">
        <v>814</v>
      </c>
    </row>
    <row r="148" spans="2:3">
      <c r="B148" s="13" t="s">
        <v>127</v>
      </c>
      <c r="C148" t="s">
        <v>814</v>
      </c>
    </row>
    <row r="149" spans="2:3">
      <c r="B149" s="13" t="s">
        <v>133</v>
      </c>
      <c r="C149" t="s">
        <v>814</v>
      </c>
    </row>
    <row r="150" spans="2:3">
      <c r="B150" s="13" t="s">
        <v>134</v>
      </c>
      <c r="C150" t="s">
        <v>814</v>
      </c>
    </row>
    <row r="151" spans="2:3">
      <c r="B151" s="13" t="s">
        <v>119</v>
      </c>
      <c r="C151" t="s">
        <v>814</v>
      </c>
    </row>
    <row r="152" spans="2:3">
      <c r="B152" s="13" t="s">
        <v>141</v>
      </c>
      <c r="C152" t="s">
        <v>814</v>
      </c>
    </row>
    <row r="153" spans="2:3">
      <c r="B153" s="13" t="s">
        <v>135</v>
      </c>
      <c r="C153" t="s">
        <v>814</v>
      </c>
    </row>
    <row r="154" spans="2:3">
      <c r="B154" s="13" t="s">
        <v>128</v>
      </c>
      <c r="C154" t="s">
        <v>814</v>
      </c>
    </row>
    <row r="155" spans="2:3">
      <c r="B155" s="13" t="s">
        <v>125</v>
      </c>
      <c r="C155" t="s">
        <v>814</v>
      </c>
    </row>
    <row r="156" spans="2:3">
      <c r="B156" s="13" t="s">
        <v>130</v>
      </c>
      <c r="C156" t="s">
        <v>814</v>
      </c>
    </row>
    <row r="157" spans="2:3">
      <c r="B157" s="13" t="s">
        <v>136</v>
      </c>
      <c r="C157" t="s">
        <v>814</v>
      </c>
    </row>
    <row r="158" spans="2:3">
      <c r="B158" s="13" t="s">
        <v>137</v>
      </c>
      <c r="C158" t="s">
        <v>814</v>
      </c>
    </row>
    <row r="159" spans="2:3">
      <c r="B159" s="13" t="s">
        <v>138</v>
      </c>
      <c r="C159" t="s">
        <v>814</v>
      </c>
    </row>
    <row r="160" spans="2:3">
      <c r="B160" s="13" t="s">
        <v>124</v>
      </c>
      <c r="C160" t="s">
        <v>814</v>
      </c>
    </row>
    <row r="161" spans="2:3">
      <c r="B161" s="13" t="s">
        <v>118</v>
      </c>
      <c r="C161" t="s">
        <v>814</v>
      </c>
    </row>
    <row r="162" spans="2:3">
      <c r="B162" s="13" t="s">
        <v>139</v>
      </c>
      <c r="C162" t="s">
        <v>814</v>
      </c>
    </row>
    <row r="163" spans="2:3">
      <c r="B163" s="13" t="s">
        <v>140</v>
      </c>
      <c r="C163" t="s">
        <v>814</v>
      </c>
    </row>
    <row r="164" spans="2:3">
      <c r="B164" s="13" t="s">
        <v>121</v>
      </c>
      <c r="C164" t="s">
        <v>814</v>
      </c>
    </row>
    <row r="165" spans="2:3">
      <c r="B165" s="12" t="s">
        <v>166</v>
      </c>
    </row>
    <row r="166" spans="2:3">
      <c r="B166" s="13" t="s">
        <v>117</v>
      </c>
      <c r="C166" t="s">
        <v>542</v>
      </c>
    </row>
    <row r="167" spans="2:3">
      <c r="B167" s="13" t="s">
        <v>131</v>
      </c>
      <c r="C167" t="s">
        <v>542</v>
      </c>
    </row>
    <row r="168" spans="2:3">
      <c r="B168" s="13" t="s">
        <v>132</v>
      </c>
      <c r="C168" t="s">
        <v>542</v>
      </c>
    </row>
    <row r="169" spans="2:3">
      <c r="B169" s="13" t="s">
        <v>120</v>
      </c>
      <c r="C169" t="s">
        <v>542</v>
      </c>
    </row>
    <row r="170" spans="2:3">
      <c r="B170" s="13" t="s">
        <v>122</v>
      </c>
      <c r="C170" t="s">
        <v>542</v>
      </c>
    </row>
    <row r="171" spans="2:3">
      <c r="B171" s="13" t="s">
        <v>123</v>
      </c>
      <c r="C171" t="s">
        <v>542</v>
      </c>
    </row>
    <row r="172" spans="2:3">
      <c r="B172" s="13" t="s">
        <v>126</v>
      </c>
      <c r="C172" t="s">
        <v>542</v>
      </c>
    </row>
    <row r="173" spans="2:3">
      <c r="B173" s="13" t="s">
        <v>129</v>
      </c>
      <c r="C173" t="s">
        <v>542</v>
      </c>
    </row>
    <row r="174" spans="2:3">
      <c r="B174" s="13" t="s">
        <v>127</v>
      </c>
      <c r="C174" t="s">
        <v>542</v>
      </c>
    </row>
    <row r="175" spans="2:3">
      <c r="B175" s="13" t="s">
        <v>133</v>
      </c>
      <c r="C175" t="s">
        <v>542</v>
      </c>
    </row>
    <row r="176" spans="2:3">
      <c r="B176" s="13" t="s">
        <v>134</v>
      </c>
      <c r="C176" t="s">
        <v>542</v>
      </c>
    </row>
    <row r="177" spans="2:3">
      <c r="B177" s="13" t="s">
        <v>119</v>
      </c>
      <c r="C177" t="s">
        <v>542</v>
      </c>
    </row>
    <row r="178" spans="2:3">
      <c r="B178" s="13" t="s">
        <v>141</v>
      </c>
      <c r="C178" t="s">
        <v>542</v>
      </c>
    </row>
    <row r="179" spans="2:3">
      <c r="B179" s="13" t="s">
        <v>135</v>
      </c>
      <c r="C179" t="s">
        <v>542</v>
      </c>
    </row>
    <row r="180" spans="2:3">
      <c r="B180" s="13" t="s">
        <v>128</v>
      </c>
      <c r="C180" t="s">
        <v>542</v>
      </c>
    </row>
    <row r="181" spans="2:3">
      <c r="B181" s="13" t="s">
        <v>125</v>
      </c>
      <c r="C181" t="s">
        <v>542</v>
      </c>
    </row>
    <row r="182" spans="2:3">
      <c r="B182" s="13" t="s">
        <v>130</v>
      </c>
      <c r="C182" t="s">
        <v>542</v>
      </c>
    </row>
    <row r="183" spans="2:3">
      <c r="B183" s="13" t="s">
        <v>136</v>
      </c>
      <c r="C183" t="s">
        <v>542</v>
      </c>
    </row>
    <row r="184" spans="2:3">
      <c r="B184" s="13" t="s">
        <v>137</v>
      </c>
      <c r="C184" t="s">
        <v>542</v>
      </c>
    </row>
    <row r="185" spans="2:3">
      <c r="B185" s="13" t="s">
        <v>138</v>
      </c>
      <c r="C185" t="s">
        <v>542</v>
      </c>
    </row>
    <row r="186" spans="2:3">
      <c r="B186" s="13" t="s">
        <v>124</v>
      </c>
      <c r="C186" t="s">
        <v>542</v>
      </c>
    </row>
    <row r="187" spans="2:3">
      <c r="B187" s="13" t="s">
        <v>118</v>
      </c>
      <c r="C187" t="s">
        <v>542</v>
      </c>
    </row>
    <row r="188" spans="2:3">
      <c r="B188" s="13" t="s">
        <v>139</v>
      </c>
      <c r="C188" t="s">
        <v>542</v>
      </c>
    </row>
    <row r="189" spans="2:3">
      <c r="B189" s="13" t="s">
        <v>140</v>
      </c>
      <c r="C189" t="s">
        <v>542</v>
      </c>
    </row>
    <row r="190" spans="2:3">
      <c r="B190" s="13" t="s">
        <v>121</v>
      </c>
      <c r="C190" t="s">
        <v>542</v>
      </c>
    </row>
    <row r="191" spans="2:3">
      <c r="B191" s="12" t="s">
        <v>167</v>
      </c>
    </row>
    <row r="192" spans="2:3">
      <c r="B192" s="13" t="s">
        <v>117</v>
      </c>
      <c r="C192" t="s">
        <v>542</v>
      </c>
    </row>
    <row r="193" spans="2:3">
      <c r="B193" s="13" t="s">
        <v>131</v>
      </c>
      <c r="C193" t="s">
        <v>542</v>
      </c>
    </row>
    <row r="194" spans="2:3">
      <c r="B194" s="13" t="s">
        <v>132</v>
      </c>
      <c r="C194" t="s">
        <v>542</v>
      </c>
    </row>
    <row r="195" spans="2:3">
      <c r="B195" s="13" t="s">
        <v>120</v>
      </c>
      <c r="C195" t="s">
        <v>542</v>
      </c>
    </row>
    <row r="196" spans="2:3">
      <c r="B196" s="13" t="s">
        <v>122</v>
      </c>
      <c r="C196" t="s">
        <v>542</v>
      </c>
    </row>
    <row r="197" spans="2:3">
      <c r="B197" s="13" t="s">
        <v>123</v>
      </c>
      <c r="C197" t="s">
        <v>542</v>
      </c>
    </row>
    <row r="198" spans="2:3">
      <c r="B198" s="13" t="s">
        <v>126</v>
      </c>
      <c r="C198" t="s">
        <v>542</v>
      </c>
    </row>
    <row r="199" spans="2:3">
      <c r="B199" s="13" t="s">
        <v>129</v>
      </c>
      <c r="C199" t="s">
        <v>542</v>
      </c>
    </row>
    <row r="200" spans="2:3">
      <c r="B200" s="13" t="s">
        <v>127</v>
      </c>
      <c r="C200" t="s">
        <v>542</v>
      </c>
    </row>
    <row r="201" spans="2:3">
      <c r="B201" s="13" t="s">
        <v>133</v>
      </c>
      <c r="C201" t="s">
        <v>542</v>
      </c>
    </row>
    <row r="202" spans="2:3">
      <c r="B202" s="13" t="s">
        <v>134</v>
      </c>
      <c r="C202" t="s">
        <v>542</v>
      </c>
    </row>
    <row r="203" spans="2:3">
      <c r="B203" s="13" t="s">
        <v>119</v>
      </c>
      <c r="C203" t="s">
        <v>542</v>
      </c>
    </row>
    <row r="204" spans="2:3">
      <c r="B204" s="13" t="s">
        <v>141</v>
      </c>
      <c r="C204" t="s">
        <v>542</v>
      </c>
    </row>
    <row r="205" spans="2:3">
      <c r="B205" s="13" t="s">
        <v>135</v>
      </c>
      <c r="C205" t="s">
        <v>542</v>
      </c>
    </row>
    <row r="206" spans="2:3">
      <c r="B206" s="13" t="s">
        <v>128</v>
      </c>
      <c r="C206" t="s">
        <v>542</v>
      </c>
    </row>
    <row r="207" spans="2:3">
      <c r="B207" s="13" t="s">
        <v>125</v>
      </c>
      <c r="C207" t="s">
        <v>542</v>
      </c>
    </row>
    <row r="208" spans="2:3">
      <c r="B208" s="13" t="s">
        <v>130</v>
      </c>
      <c r="C208" t="s">
        <v>542</v>
      </c>
    </row>
    <row r="209" spans="2:3">
      <c r="B209" s="13" t="s">
        <v>136</v>
      </c>
      <c r="C209" t="s">
        <v>542</v>
      </c>
    </row>
    <row r="210" spans="2:3">
      <c r="B210" s="13" t="s">
        <v>137</v>
      </c>
      <c r="C210" t="s">
        <v>542</v>
      </c>
    </row>
    <row r="211" spans="2:3">
      <c r="B211" s="13" t="s">
        <v>138</v>
      </c>
      <c r="C211" t="s">
        <v>542</v>
      </c>
    </row>
    <row r="212" spans="2:3">
      <c r="B212" s="13" t="s">
        <v>124</v>
      </c>
      <c r="C212" t="s">
        <v>542</v>
      </c>
    </row>
    <row r="213" spans="2:3">
      <c r="B213" s="13" t="s">
        <v>118</v>
      </c>
      <c r="C213" t="s">
        <v>542</v>
      </c>
    </row>
    <row r="214" spans="2:3">
      <c r="B214" s="13" t="s">
        <v>139</v>
      </c>
      <c r="C214" t="s">
        <v>542</v>
      </c>
    </row>
    <row r="215" spans="2:3">
      <c r="B215" s="13" t="s">
        <v>140</v>
      </c>
      <c r="C215" t="s">
        <v>542</v>
      </c>
    </row>
    <row r="216" spans="2:3">
      <c r="B216" s="13" t="s">
        <v>121</v>
      </c>
      <c r="C216" t="s">
        <v>542</v>
      </c>
    </row>
    <row r="217" spans="2:3">
      <c r="B217" s="11" t="s">
        <v>187</v>
      </c>
    </row>
    <row r="218" spans="2:3">
      <c r="B218" s="12" t="s">
        <v>162</v>
      </c>
    </row>
    <row r="219" spans="2:3">
      <c r="B219" s="13" t="s">
        <v>117</v>
      </c>
      <c r="C219">
        <v>1</v>
      </c>
    </row>
    <row r="220" spans="2:3">
      <c r="B220" s="13" t="s">
        <v>131</v>
      </c>
      <c r="C220">
        <v>1</v>
      </c>
    </row>
    <row r="221" spans="2:3">
      <c r="B221" s="13" t="s">
        <v>132</v>
      </c>
      <c r="C221">
        <v>1</v>
      </c>
    </row>
    <row r="222" spans="2:3">
      <c r="B222" s="13" t="s">
        <v>120</v>
      </c>
      <c r="C222">
        <v>1</v>
      </c>
    </row>
    <row r="223" spans="2:3">
      <c r="B223" s="13" t="s">
        <v>122</v>
      </c>
      <c r="C223">
        <v>1</v>
      </c>
    </row>
    <row r="224" spans="2:3">
      <c r="B224" s="13" t="s">
        <v>123</v>
      </c>
      <c r="C224">
        <v>1</v>
      </c>
    </row>
    <row r="225" spans="2:3">
      <c r="B225" s="13" t="s">
        <v>126</v>
      </c>
      <c r="C225">
        <v>1</v>
      </c>
    </row>
    <row r="226" spans="2:3">
      <c r="B226" s="13" t="s">
        <v>129</v>
      </c>
      <c r="C226">
        <v>1</v>
      </c>
    </row>
    <row r="227" spans="2:3">
      <c r="B227" s="13" t="s">
        <v>127</v>
      </c>
      <c r="C227">
        <v>1</v>
      </c>
    </row>
    <row r="228" spans="2:3">
      <c r="B228" s="13" t="s">
        <v>133</v>
      </c>
      <c r="C228">
        <v>1</v>
      </c>
    </row>
    <row r="229" spans="2:3">
      <c r="B229" s="13" t="s">
        <v>134</v>
      </c>
      <c r="C229">
        <v>1</v>
      </c>
    </row>
    <row r="230" spans="2:3">
      <c r="B230" s="13" t="s">
        <v>119</v>
      </c>
      <c r="C230">
        <v>1</v>
      </c>
    </row>
    <row r="231" spans="2:3">
      <c r="B231" s="13" t="s">
        <v>141</v>
      </c>
      <c r="C231">
        <v>1</v>
      </c>
    </row>
    <row r="232" spans="2:3">
      <c r="B232" s="13" t="s">
        <v>135</v>
      </c>
      <c r="C232">
        <v>1</v>
      </c>
    </row>
    <row r="233" spans="2:3">
      <c r="B233" s="13" t="s">
        <v>128</v>
      </c>
      <c r="C233">
        <v>1</v>
      </c>
    </row>
    <row r="234" spans="2:3">
      <c r="B234" s="13" t="s">
        <v>125</v>
      </c>
      <c r="C234">
        <v>1</v>
      </c>
    </row>
    <row r="235" spans="2:3">
      <c r="B235" s="13" t="s">
        <v>130</v>
      </c>
      <c r="C235">
        <v>1</v>
      </c>
    </row>
    <row r="236" spans="2:3">
      <c r="B236" s="13" t="s">
        <v>136</v>
      </c>
      <c r="C236">
        <v>1</v>
      </c>
    </row>
    <row r="237" spans="2:3">
      <c r="B237" s="13" t="s">
        <v>137</v>
      </c>
      <c r="C237">
        <v>1</v>
      </c>
    </row>
    <row r="238" spans="2:3">
      <c r="B238" s="13" t="s">
        <v>138</v>
      </c>
      <c r="C238">
        <v>1</v>
      </c>
    </row>
    <row r="239" spans="2:3">
      <c r="B239" s="13" t="s">
        <v>124</v>
      </c>
      <c r="C239">
        <v>1</v>
      </c>
    </row>
    <row r="240" spans="2:3">
      <c r="B240" s="13" t="s">
        <v>118</v>
      </c>
      <c r="C240">
        <v>1</v>
      </c>
    </row>
    <row r="241" spans="2:3">
      <c r="B241" s="13" t="s">
        <v>139</v>
      </c>
      <c r="C241">
        <v>1</v>
      </c>
    </row>
    <row r="242" spans="2:3">
      <c r="B242" s="13" t="s">
        <v>140</v>
      </c>
      <c r="C242">
        <v>1</v>
      </c>
    </row>
    <row r="243" spans="2:3">
      <c r="B243" s="13" t="s">
        <v>121</v>
      </c>
      <c r="C243">
        <v>1</v>
      </c>
    </row>
    <row r="244" spans="2:3">
      <c r="B244" s="12" t="s">
        <v>166</v>
      </c>
    </row>
    <row r="245" spans="2:3">
      <c r="B245" s="13" t="s">
        <v>117</v>
      </c>
      <c r="C245">
        <v>1</v>
      </c>
    </row>
    <row r="246" spans="2:3">
      <c r="B246" s="13" t="s">
        <v>131</v>
      </c>
      <c r="C246">
        <v>1</v>
      </c>
    </row>
    <row r="247" spans="2:3">
      <c r="B247" s="13" t="s">
        <v>132</v>
      </c>
      <c r="C247">
        <v>1</v>
      </c>
    </row>
    <row r="248" spans="2:3">
      <c r="B248" s="13" t="s">
        <v>120</v>
      </c>
      <c r="C248">
        <v>1</v>
      </c>
    </row>
    <row r="249" spans="2:3">
      <c r="B249" s="13" t="s">
        <v>122</v>
      </c>
      <c r="C249">
        <v>1</v>
      </c>
    </row>
    <row r="250" spans="2:3">
      <c r="B250" s="13" t="s">
        <v>123</v>
      </c>
      <c r="C250">
        <v>1</v>
      </c>
    </row>
    <row r="251" spans="2:3">
      <c r="B251" s="13" t="s">
        <v>126</v>
      </c>
      <c r="C251">
        <v>1</v>
      </c>
    </row>
    <row r="252" spans="2:3">
      <c r="B252" s="13" t="s">
        <v>129</v>
      </c>
      <c r="C252">
        <v>1</v>
      </c>
    </row>
    <row r="253" spans="2:3">
      <c r="B253" s="13" t="s">
        <v>127</v>
      </c>
      <c r="C253">
        <v>1</v>
      </c>
    </row>
    <row r="254" spans="2:3">
      <c r="B254" s="13" t="s">
        <v>133</v>
      </c>
      <c r="C254">
        <v>1</v>
      </c>
    </row>
    <row r="255" spans="2:3">
      <c r="B255" s="13" t="s">
        <v>134</v>
      </c>
      <c r="C255">
        <v>1</v>
      </c>
    </row>
    <row r="256" spans="2:3">
      <c r="B256" s="13" t="s">
        <v>119</v>
      </c>
      <c r="C256">
        <v>1</v>
      </c>
    </row>
    <row r="257" spans="2:3">
      <c r="B257" s="13" t="s">
        <v>141</v>
      </c>
      <c r="C257">
        <v>1</v>
      </c>
    </row>
    <row r="258" spans="2:3">
      <c r="B258" s="13" t="s">
        <v>135</v>
      </c>
      <c r="C258">
        <v>1</v>
      </c>
    </row>
    <row r="259" spans="2:3">
      <c r="B259" s="13" t="s">
        <v>128</v>
      </c>
      <c r="C259">
        <v>1</v>
      </c>
    </row>
    <row r="260" spans="2:3">
      <c r="B260" s="13" t="s">
        <v>125</v>
      </c>
      <c r="C260">
        <v>1</v>
      </c>
    </row>
    <row r="261" spans="2:3">
      <c r="B261" s="13" t="s">
        <v>130</v>
      </c>
      <c r="C261">
        <v>1</v>
      </c>
    </row>
    <row r="262" spans="2:3">
      <c r="B262" s="13" t="s">
        <v>136</v>
      </c>
      <c r="C262">
        <v>1</v>
      </c>
    </row>
    <row r="263" spans="2:3">
      <c r="B263" s="13" t="s">
        <v>137</v>
      </c>
      <c r="C263">
        <v>1</v>
      </c>
    </row>
    <row r="264" spans="2:3">
      <c r="B264" s="13" t="s">
        <v>138</v>
      </c>
      <c r="C264">
        <v>1</v>
      </c>
    </row>
    <row r="265" spans="2:3">
      <c r="B265" s="13" t="s">
        <v>124</v>
      </c>
      <c r="C265">
        <v>1</v>
      </c>
    </row>
    <row r="266" spans="2:3">
      <c r="B266" s="13" t="s">
        <v>118</v>
      </c>
      <c r="C266">
        <v>1</v>
      </c>
    </row>
    <row r="267" spans="2:3">
      <c r="B267" s="13" t="s">
        <v>139</v>
      </c>
      <c r="C267">
        <v>1</v>
      </c>
    </row>
    <row r="268" spans="2:3">
      <c r="B268" s="13" t="s">
        <v>140</v>
      </c>
      <c r="C268">
        <v>1</v>
      </c>
    </row>
    <row r="269" spans="2:3">
      <c r="B269" s="13" t="s">
        <v>121</v>
      </c>
      <c r="C269">
        <v>1</v>
      </c>
    </row>
    <row r="270" spans="2:3">
      <c r="B270" s="12" t="s">
        <v>167</v>
      </c>
    </row>
    <row r="271" spans="2:3">
      <c r="B271" s="13" t="s">
        <v>117</v>
      </c>
      <c r="C271" t="s">
        <v>810</v>
      </c>
    </row>
    <row r="272" spans="2:3">
      <c r="B272" s="13" t="s">
        <v>131</v>
      </c>
      <c r="C272" t="s">
        <v>810</v>
      </c>
    </row>
    <row r="273" spans="2:3">
      <c r="B273" s="13" t="s">
        <v>132</v>
      </c>
      <c r="C273" t="s">
        <v>810</v>
      </c>
    </row>
    <row r="274" spans="2:3">
      <c r="B274" s="13" t="s">
        <v>120</v>
      </c>
      <c r="C274" t="s">
        <v>810</v>
      </c>
    </row>
    <row r="275" spans="2:3">
      <c r="B275" s="13" t="s">
        <v>122</v>
      </c>
      <c r="C275" t="s">
        <v>810</v>
      </c>
    </row>
    <row r="276" spans="2:3">
      <c r="B276" s="13" t="s">
        <v>123</v>
      </c>
      <c r="C276" t="s">
        <v>810</v>
      </c>
    </row>
    <row r="277" spans="2:3">
      <c r="B277" s="13" t="s">
        <v>126</v>
      </c>
      <c r="C277" t="s">
        <v>810</v>
      </c>
    </row>
    <row r="278" spans="2:3">
      <c r="B278" s="13" t="s">
        <v>129</v>
      </c>
      <c r="C278" t="s">
        <v>810</v>
      </c>
    </row>
    <row r="279" spans="2:3">
      <c r="B279" s="13" t="s">
        <v>127</v>
      </c>
      <c r="C279" t="s">
        <v>810</v>
      </c>
    </row>
    <row r="280" spans="2:3">
      <c r="B280" s="13" t="s">
        <v>133</v>
      </c>
      <c r="C280" t="s">
        <v>810</v>
      </c>
    </row>
    <row r="281" spans="2:3">
      <c r="B281" s="13" t="s">
        <v>134</v>
      </c>
      <c r="C281" t="s">
        <v>810</v>
      </c>
    </row>
    <row r="282" spans="2:3">
      <c r="B282" s="13" t="s">
        <v>119</v>
      </c>
      <c r="C282" t="s">
        <v>810</v>
      </c>
    </row>
    <row r="283" spans="2:3">
      <c r="B283" s="13" t="s">
        <v>141</v>
      </c>
      <c r="C283" t="s">
        <v>810</v>
      </c>
    </row>
    <row r="284" spans="2:3">
      <c r="B284" s="13" t="s">
        <v>135</v>
      </c>
      <c r="C284" t="s">
        <v>810</v>
      </c>
    </row>
    <row r="285" spans="2:3">
      <c r="B285" s="13" t="s">
        <v>128</v>
      </c>
      <c r="C285" t="s">
        <v>810</v>
      </c>
    </row>
    <row r="286" spans="2:3">
      <c r="B286" s="13" t="s">
        <v>125</v>
      </c>
      <c r="C286" t="s">
        <v>810</v>
      </c>
    </row>
    <row r="287" spans="2:3">
      <c r="B287" s="13" t="s">
        <v>130</v>
      </c>
      <c r="C287" t="s">
        <v>810</v>
      </c>
    </row>
    <row r="288" spans="2:3">
      <c r="B288" s="13" t="s">
        <v>136</v>
      </c>
      <c r="C288" t="s">
        <v>810</v>
      </c>
    </row>
    <row r="289" spans="2:3">
      <c r="B289" s="13" t="s">
        <v>137</v>
      </c>
      <c r="C289" t="s">
        <v>810</v>
      </c>
    </row>
    <row r="290" spans="2:3">
      <c r="B290" s="13" t="s">
        <v>138</v>
      </c>
      <c r="C290" t="s">
        <v>810</v>
      </c>
    </row>
    <row r="291" spans="2:3">
      <c r="B291" s="13" t="s">
        <v>124</v>
      </c>
      <c r="C291" t="s">
        <v>810</v>
      </c>
    </row>
    <row r="292" spans="2:3">
      <c r="B292" s="13" t="s">
        <v>118</v>
      </c>
      <c r="C292" t="s">
        <v>810</v>
      </c>
    </row>
    <row r="293" spans="2:3">
      <c r="B293" s="13" t="s">
        <v>139</v>
      </c>
      <c r="C293" t="s">
        <v>810</v>
      </c>
    </row>
    <row r="294" spans="2:3">
      <c r="B294" s="13" t="s">
        <v>140</v>
      </c>
      <c r="C294" t="s">
        <v>810</v>
      </c>
    </row>
    <row r="295" spans="2:3">
      <c r="B295" s="13" t="s">
        <v>121</v>
      </c>
      <c r="C295" t="s">
        <v>810</v>
      </c>
    </row>
    <row r="296" spans="2:3">
      <c r="B296" s="11" t="s">
        <v>191</v>
      </c>
    </row>
    <row r="297" spans="2:3">
      <c r="B297" s="12" t="s">
        <v>162</v>
      </c>
    </row>
    <row r="298" spans="2:3">
      <c r="B298" s="13" t="s">
        <v>117</v>
      </c>
      <c r="C298">
        <v>1</v>
      </c>
    </row>
    <row r="299" spans="2:3">
      <c r="B299" s="13" t="s">
        <v>131</v>
      </c>
      <c r="C299">
        <v>1</v>
      </c>
    </row>
    <row r="300" spans="2:3">
      <c r="B300" s="13" t="s">
        <v>132</v>
      </c>
      <c r="C300">
        <v>1</v>
      </c>
    </row>
    <row r="301" spans="2:3">
      <c r="B301" s="13" t="s">
        <v>120</v>
      </c>
      <c r="C301">
        <v>1</v>
      </c>
    </row>
    <row r="302" spans="2:3">
      <c r="B302" s="13" t="s">
        <v>122</v>
      </c>
      <c r="C302">
        <v>1</v>
      </c>
    </row>
    <row r="303" spans="2:3">
      <c r="B303" s="13" t="s">
        <v>123</v>
      </c>
      <c r="C303">
        <v>1</v>
      </c>
    </row>
    <row r="304" spans="2:3">
      <c r="B304" s="13" t="s">
        <v>126</v>
      </c>
      <c r="C304">
        <v>1</v>
      </c>
    </row>
    <row r="305" spans="2:3">
      <c r="B305" s="13" t="s">
        <v>129</v>
      </c>
      <c r="C305">
        <v>1</v>
      </c>
    </row>
    <row r="306" spans="2:3">
      <c r="B306" s="13" t="s">
        <v>127</v>
      </c>
      <c r="C306">
        <v>1</v>
      </c>
    </row>
    <row r="307" spans="2:3">
      <c r="B307" s="13" t="s">
        <v>133</v>
      </c>
      <c r="C307">
        <v>1</v>
      </c>
    </row>
    <row r="308" spans="2:3">
      <c r="B308" s="13" t="s">
        <v>134</v>
      </c>
      <c r="C308">
        <v>1</v>
      </c>
    </row>
    <row r="309" spans="2:3">
      <c r="B309" s="13" t="s">
        <v>119</v>
      </c>
      <c r="C309">
        <v>1</v>
      </c>
    </row>
    <row r="310" spans="2:3">
      <c r="B310" s="13" t="s">
        <v>141</v>
      </c>
      <c r="C310">
        <v>1</v>
      </c>
    </row>
    <row r="311" spans="2:3">
      <c r="B311" s="13" t="s">
        <v>135</v>
      </c>
      <c r="C311">
        <v>1</v>
      </c>
    </row>
    <row r="312" spans="2:3">
      <c r="B312" s="13" t="s">
        <v>128</v>
      </c>
      <c r="C312">
        <v>1</v>
      </c>
    </row>
    <row r="313" spans="2:3">
      <c r="B313" s="13" t="s">
        <v>125</v>
      </c>
      <c r="C313">
        <v>1</v>
      </c>
    </row>
    <row r="314" spans="2:3">
      <c r="B314" s="13" t="s">
        <v>130</v>
      </c>
      <c r="C314">
        <v>1</v>
      </c>
    </row>
    <row r="315" spans="2:3">
      <c r="B315" s="13" t="s">
        <v>136</v>
      </c>
      <c r="C315">
        <v>1</v>
      </c>
    </row>
    <row r="316" spans="2:3">
      <c r="B316" s="13" t="s">
        <v>137</v>
      </c>
      <c r="C316">
        <v>1</v>
      </c>
    </row>
    <row r="317" spans="2:3">
      <c r="B317" s="13" t="s">
        <v>138</v>
      </c>
      <c r="C317">
        <v>1</v>
      </c>
    </row>
    <row r="318" spans="2:3">
      <c r="B318" s="13" t="s">
        <v>124</v>
      </c>
      <c r="C318">
        <v>1</v>
      </c>
    </row>
    <row r="319" spans="2:3">
      <c r="B319" s="13" t="s">
        <v>118</v>
      </c>
      <c r="C319">
        <v>1</v>
      </c>
    </row>
    <row r="320" spans="2:3">
      <c r="B320" s="13" t="s">
        <v>139</v>
      </c>
      <c r="C320">
        <v>1</v>
      </c>
    </row>
    <row r="321" spans="2:3">
      <c r="B321" s="13" t="s">
        <v>140</v>
      </c>
      <c r="C321">
        <v>1</v>
      </c>
    </row>
    <row r="322" spans="2:3">
      <c r="B322" s="13" t="s">
        <v>121</v>
      </c>
      <c r="C322">
        <v>1</v>
      </c>
    </row>
    <row r="323" spans="2:3">
      <c r="B323" s="12" t="s">
        <v>166</v>
      </c>
    </row>
    <row r="324" spans="2:3">
      <c r="B324" s="13" t="s">
        <v>117</v>
      </c>
      <c r="C324">
        <v>1</v>
      </c>
    </row>
    <row r="325" spans="2:3">
      <c r="B325" s="13" t="s">
        <v>131</v>
      </c>
      <c r="C325">
        <v>1</v>
      </c>
    </row>
    <row r="326" spans="2:3">
      <c r="B326" s="13" t="s">
        <v>132</v>
      </c>
      <c r="C326">
        <v>1</v>
      </c>
    </row>
    <row r="327" spans="2:3">
      <c r="B327" s="13" t="s">
        <v>120</v>
      </c>
      <c r="C327">
        <v>1</v>
      </c>
    </row>
    <row r="328" spans="2:3">
      <c r="B328" s="13" t="s">
        <v>122</v>
      </c>
      <c r="C328">
        <v>1</v>
      </c>
    </row>
    <row r="329" spans="2:3">
      <c r="B329" s="13" t="s">
        <v>123</v>
      </c>
      <c r="C329">
        <v>1</v>
      </c>
    </row>
    <row r="330" spans="2:3">
      <c r="B330" s="13" t="s">
        <v>126</v>
      </c>
      <c r="C330">
        <v>1</v>
      </c>
    </row>
    <row r="331" spans="2:3">
      <c r="B331" s="13" t="s">
        <v>129</v>
      </c>
      <c r="C331">
        <v>1</v>
      </c>
    </row>
    <row r="332" spans="2:3">
      <c r="B332" s="13" t="s">
        <v>127</v>
      </c>
      <c r="C332">
        <v>1</v>
      </c>
    </row>
    <row r="333" spans="2:3">
      <c r="B333" s="13" t="s">
        <v>133</v>
      </c>
      <c r="C333">
        <v>1</v>
      </c>
    </row>
    <row r="334" spans="2:3">
      <c r="B334" s="13" t="s">
        <v>134</v>
      </c>
      <c r="C334">
        <v>1</v>
      </c>
    </row>
    <row r="335" spans="2:3">
      <c r="B335" s="13" t="s">
        <v>119</v>
      </c>
      <c r="C335">
        <v>1</v>
      </c>
    </row>
    <row r="336" spans="2:3">
      <c r="B336" s="13" t="s">
        <v>141</v>
      </c>
      <c r="C336">
        <v>1</v>
      </c>
    </row>
    <row r="337" spans="2:3">
      <c r="B337" s="13" t="s">
        <v>135</v>
      </c>
      <c r="C337">
        <v>1</v>
      </c>
    </row>
    <row r="338" spans="2:3">
      <c r="B338" s="13" t="s">
        <v>128</v>
      </c>
      <c r="C338">
        <v>1</v>
      </c>
    </row>
    <row r="339" spans="2:3">
      <c r="B339" s="13" t="s">
        <v>125</v>
      </c>
      <c r="C339">
        <v>1</v>
      </c>
    </row>
    <row r="340" spans="2:3">
      <c r="B340" s="13" t="s">
        <v>130</v>
      </c>
      <c r="C340">
        <v>1</v>
      </c>
    </row>
    <row r="341" spans="2:3">
      <c r="B341" s="13" t="s">
        <v>136</v>
      </c>
      <c r="C341">
        <v>1</v>
      </c>
    </row>
    <row r="342" spans="2:3">
      <c r="B342" s="13" t="s">
        <v>137</v>
      </c>
      <c r="C342">
        <v>1</v>
      </c>
    </row>
    <row r="343" spans="2:3">
      <c r="B343" s="13" t="s">
        <v>138</v>
      </c>
      <c r="C343">
        <v>1</v>
      </c>
    </row>
    <row r="344" spans="2:3">
      <c r="B344" s="13" t="s">
        <v>124</v>
      </c>
      <c r="C344">
        <v>1</v>
      </c>
    </row>
    <row r="345" spans="2:3">
      <c r="B345" s="13" t="s">
        <v>118</v>
      </c>
      <c r="C345">
        <v>1</v>
      </c>
    </row>
    <row r="346" spans="2:3">
      <c r="B346" s="13" t="s">
        <v>139</v>
      </c>
      <c r="C346">
        <v>1</v>
      </c>
    </row>
    <row r="347" spans="2:3">
      <c r="B347" s="13" t="s">
        <v>140</v>
      </c>
      <c r="C347">
        <v>1</v>
      </c>
    </row>
    <row r="348" spans="2:3">
      <c r="B348" s="13" t="s">
        <v>121</v>
      </c>
      <c r="C348">
        <v>1</v>
      </c>
    </row>
    <row r="349" spans="2:3">
      <c r="B349" s="12" t="s">
        <v>167</v>
      </c>
    </row>
    <row r="350" spans="2:3">
      <c r="B350" s="13" t="s">
        <v>117</v>
      </c>
      <c r="C350" t="s">
        <v>810</v>
      </c>
    </row>
    <row r="351" spans="2:3">
      <c r="B351" s="13" t="s">
        <v>131</v>
      </c>
      <c r="C351" t="s">
        <v>810</v>
      </c>
    </row>
    <row r="352" spans="2:3">
      <c r="B352" s="13" t="s">
        <v>132</v>
      </c>
      <c r="C352" t="s">
        <v>810</v>
      </c>
    </row>
    <row r="353" spans="2:3">
      <c r="B353" s="13" t="s">
        <v>120</v>
      </c>
      <c r="C353" t="s">
        <v>810</v>
      </c>
    </row>
    <row r="354" spans="2:3">
      <c r="B354" s="13" t="s">
        <v>122</v>
      </c>
      <c r="C354" t="s">
        <v>810</v>
      </c>
    </row>
    <row r="355" spans="2:3">
      <c r="B355" s="13" t="s">
        <v>123</v>
      </c>
      <c r="C355" t="s">
        <v>810</v>
      </c>
    </row>
    <row r="356" spans="2:3">
      <c r="B356" s="13" t="s">
        <v>126</v>
      </c>
      <c r="C356" t="s">
        <v>810</v>
      </c>
    </row>
    <row r="357" spans="2:3">
      <c r="B357" s="13" t="s">
        <v>129</v>
      </c>
      <c r="C357" t="s">
        <v>810</v>
      </c>
    </row>
    <row r="358" spans="2:3">
      <c r="B358" s="13" t="s">
        <v>127</v>
      </c>
      <c r="C358" t="s">
        <v>810</v>
      </c>
    </row>
    <row r="359" spans="2:3">
      <c r="B359" s="13" t="s">
        <v>133</v>
      </c>
      <c r="C359" t="s">
        <v>810</v>
      </c>
    </row>
    <row r="360" spans="2:3">
      <c r="B360" s="13" t="s">
        <v>134</v>
      </c>
      <c r="C360" t="s">
        <v>810</v>
      </c>
    </row>
    <row r="361" spans="2:3">
      <c r="B361" s="13" t="s">
        <v>119</v>
      </c>
      <c r="C361" t="s">
        <v>810</v>
      </c>
    </row>
    <row r="362" spans="2:3">
      <c r="B362" s="13" t="s">
        <v>141</v>
      </c>
      <c r="C362" t="s">
        <v>810</v>
      </c>
    </row>
    <row r="363" spans="2:3">
      <c r="B363" s="13" t="s">
        <v>135</v>
      </c>
      <c r="C363" t="s">
        <v>810</v>
      </c>
    </row>
    <row r="364" spans="2:3">
      <c r="B364" s="13" t="s">
        <v>128</v>
      </c>
      <c r="C364" t="s">
        <v>810</v>
      </c>
    </row>
    <row r="365" spans="2:3">
      <c r="B365" s="13" t="s">
        <v>125</v>
      </c>
      <c r="C365" t="s">
        <v>810</v>
      </c>
    </row>
    <row r="366" spans="2:3">
      <c r="B366" s="13" t="s">
        <v>130</v>
      </c>
      <c r="C366" t="s">
        <v>810</v>
      </c>
    </row>
    <row r="367" spans="2:3">
      <c r="B367" s="13" t="s">
        <v>136</v>
      </c>
      <c r="C367" t="s">
        <v>810</v>
      </c>
    </row>
    <row r="368" spans="2:3">
      <c r="B368" s="13" t="s">
        <v>137</v>
      </c>
      <c r="C368" t="s">
        <v>810</v>
      </c>
    </row>
    <row r="369" spans="2:3">
      <c r="B369" s="13" t="s">
        <v>138</v>
      </c>
      <c r="C369" t="s">
        <v>810</v>
      </c>
    </row>
    <row r="370" spans="2:3">
      <c r="B370" s="13" t="s">
        <v>124</v>
      </c>
      <c r="C370" t="s">
        <v>810</v>
      </c>
    </row>
    <row r="371" spans="2:3">
      <c r="B371" s="13" t="s">
        <v>118</v>
      </c>
      <c r="C371" t="s">
        <v>810</v>
      </c>
    </row>
    <row r="372" spans="2:3">
      <c r="B372" s="13" t="s">
        <v>139</v>
      </c>
      <c r="C372" t="s">
        <v>810</v>
      </c>
    </row>
    <row r="373" spans="2:3">
      <c r="B373" s="13" t="s">
        <v>140</v>
      </c>
      <c r="C373" t="s">
        <v>810</v>
      </c>
    </row>
    <row r="374" spans="2:3">
      <c r="B374" s="13" t="s">
        <v>121</v>
      </c>
      <c r="C374" t="s">
        <v>810</v>
      </c>
    </row>
    <row r="375" spans="2:3">
      <c r="B375" s="11" t="s">
        <v>188</v>
      </c>
    </row>
    <row r="376" spans="2:3">
      <c r="B376" s="12" t="s">
        <v>162</v>
      </c>
    </row>
    <row r="377" spans="2:3">
      <c r="B377" s="13" t="s">
        <v>117</v>
      </c>
      <c r="C377">
        <v>1</v>
      </c>
    </row>
    <row r="378" spans="2:3">
      <c r="B378" s="13" t="s">
        <v>131</v>
      </c>
      <c r="C378">
        <v>1</v>
      </c>
    </row>
    <row r="379" spans="2:3">
      <c r="B379" s="13" t="s">
        <v>132</v>
      </c>
      <c r="C379">
        <v>1</v>
      </c>
    </row>
    <row r="380" spans="2:3">
      <c r="B380" s="13" t="s">
        <v>120</v>
      </c>
      <c r="C380">
        <v>1</v>
      </c>
    </row>
    <row r="381" spans="2:3">
      <c r="B381" s="13" t="s">
        <v>122</v>
      </c>
      <c r="C381">
        <v>1</v>
      </c>
    </row>
    <row r="382" spans="2:3">
      <c r="B382" s="13" t="s">
        <v>123</v>
      </c>
      <c r="C382">
        <v>1</v>
      </c>
    </row>
    <row r="383" spans="2:3">
      <c r="B383" s="13" t="s">
        <v>126</v>
      </c>
      <c r="C383">
        <v>1</v>
      </c>
    </row>
    <row r="384" spans="2:3">
      <c r="B384" s="13" t="s">
        <v>129</v>
      </c>
      <c r="C384">
        <v>1</v>
      </c>
    </row>
    <row r="385" spans="2:3">
      <c r="B385" s="13" t="s">
        <v>127</v>
      </c>
      <c r="C385">
        <v>1</v>
      </c>
    </row>
    <row r="386" spans="2:3">
      <c r="B386" s="13" t="s">
        <v>133</v>
      </c>
      <c r="C386">
        <v>1</v>
      </c>
    </row>
    <row r="387" spans="2:3">
      <c r="B387" s="13" t="s">
        <v>134</v>
      </c>
      <c r="C387">
        <v>1</v>
      </c>
    </row>
    <row r="388" spans="2:3">
      <c r="B388" s="13" t="s">
        <v>119</v>
      </c>
      <c r="C388">
        <v>1</v>
      </c>
    </row>
    <row r="389" spans="2:3">
      <c r="B389" s="13" t="s">
        <v>141</v>
      </c>
      <c r="C389">
        <v>1</v>
      </c>
    </row>
    <row r="390" spans="2:3">
      <c r="B390" s="13" t="s">
        <v>135</v>
      </c>
      <c r="C390">
        <v>1</v>
      </c>
    </row>
    <row r="391" spans="2:3">
      <c r="B391" s="13" t="s">
        <v>128</v>
      </c>
      <c r="C391">
        <v>1</v>
      </c>
    </row>
    <row r="392" spans="2:3">
      <c r="B392" s="13" t="s">
        <v>125</v>
      </c>
      <c r="C392">
        <v>1</v>
      </c>
    </row>
    <row r="393" spans="2:3">
      <c r="B393" s="13" t="s">
        <v>130</v>
      </c>
      <c r="C393">
        <v>1</v>
      </c>
    </row>
    <row r="394" spans="2:3">
      <c r="B394" s="13" t="s">
        <v>136</v>
      </c>
      <c r="C394">
        <v>1</v>
      </c>
    </row>
    <row r="395" spans="2:3">
      <c r="B395" s="13" t="s">
        <v>137</v>
      </c>
      <c r="C395">
        <v>1</v>
      </c>
    </row>
    <row r="396" spans="2:3">
      <c r="B396" s="13" t="s">
        <v>138</v>
      </c>
      <c r="C396">
        <v>1</v>
      </c>
    </row>
    <row r="397" spans="2:3">
      <c r="B397" s="13" t="s">
        <v>124</v>
      </c>
      <c r="C397">
        <v>1</v>
      </c>
    </row>
    <row r="398" spans="2:3">
      <c r="B398" s="13" t="s">
        <v>118</v>
      </c>
      <c r="C398">
        <v>1</v>
      </c>
    </row>
    <row r="399" spans="2:3">
      <c r="B399" s="13" t="s">
        <v>139</v>
      </c>
      <c r="C399">
        <v>1</v>
      </c>
    </row>
    <row r="400" spans="2:3">
      <c r="B400" s="13" t="s">
        <v>140</v>
      </c>
      <c r="C400">
        <v>1</v>
      </c>
    </row>
    <row r="401" spans="2:3">
      <c r="B401" s="13" t="s">
        <v>121</v>
      </c>
      <c r="C401">
        <v>1</v>
      </c>
    </row>
    <row r="402" spans="2:3">
      <c r="B402" s="12" t="s">
        <v>166</v>
      </c>
    </row>
    <row r="403" spans="2:3">
      <c r="B403" s="13" t="s">
        <v>117</v>
      </c>
      <c r="C403">
        <v>1</v>
      </c>
    </row>
    <row r="404" spans="2:3">
      <c r="B404" s="13" t="s">
        <v>131</v>
      </c>
      <c r="C404">
        <v>1</v>
      </c>
    </row>
    <row r="405" spans="2:3">
      <c r="B405" s="13" t="s">
        <v>132</v>
      </c>
      <c r="C405">
        <v>1</v>
      </c>
    </row>
    <row r="406" spans="2:3">
      <c r="B406" s="13" t="s">
        <v>120</v>
      </c>
      <c r="C406">
        <v>1</v>
      </c>
    </row>
    <row r="407" spans="2:3">
      <c r="B407" s="13" t="s">
        <v>122</v>
      </c>
      <c r="C407">
        <v>1</v>
      </c>
    </row>
    <row r="408" spans="2:3">
      <c r="B408" s="13" t="s">
        <v>123</v>
      </c>
      <c r="C408">
        <v>1</v>
      </c>
    </row>
    <row r="409" spans="2:3">
      <c r="B409" s="13" t="s">
        <v>126</v>
      </c>
      <c r="C409">
        <v>1</v>
      </c>
    </row>
    <row r="410" spans="2:3">
      <c r="B410" s="13" t="s">
        <v>129</v>
      </c>
      <c r="C410">
        <v>1</v>
      </c>
    </row>
    <row r="411" spans="2:3">
      <c r="B411" s="13" t="s">
        <v>127</v>
      </c>
      <c r="C411">
        <v>1</v>
      </c>
    </row>
    <row r="412" spans="2:3">
      <c r="B412" s="13" t="s">
        <v>133</v>
      </c>
      <c r="C412">
        <v>1</v>
      </c>
    </row>
    <row r="413" spans="2:3">
      <c r="B413" s="13" t="s">
        <v>134</v>
      </c>
      <c r="C413">
        <v>1</v>
      </c>
    </row>
    <row r="414" spans="2:3">
      <c r="B414" s="13" t="s">
        <v>119</v>
      </c>
      <c r="C414">
        <v>1</v>
      </c>
    </row>
    <row r="415" spans="2:3">
      <c r="B415" s="13" t="s">
        <v>141</v>
      </c>
      <c r="C415">
        <v>1</v>
      </c>
    </row>
    <row r="416" spans="2:3">
      <c r="B416" s="13" t="s">
        <v>135</v>
      </c>
      <c r="C416">
        <v>1</v>
      </c>
    </row>
    <row r="417" spans="2:3">
      <c r="B417" s="13" t="s">
        <v>128</v>
      </c>
      <c r="C417">
        <v>1</v>
      </c>
    </row>
    <row r="418" spans="2:3">
      <c r="B418" s="13" t="s">
        <v>125</v>
      </c>
      <c r="C418">
        <v>1</v>
      </c>
    </row>
    <row r="419" spans="2:3">
      <c r="B419" s="13" t="s">
        <v>130</v>
      </c>
      <c r="C419">
        <v>1</v>
      </c>
    </row>
    <row r="420" spans="2:3">
      <c r="B420" s="13" t="s">
        <v>136</v>
      </c>
      <c r="C420">
        <v>1</v>
      </c>
    </row>
    <row r="421" spans="2:3">
      <c r="B421" s="13" t="s">
        <v>137</v>
      </c>
      <c r="C421">
        <v>1</v>
      </c>
    </row>
    <row r="422" spans="2:3">
      <c r="B422" s="13" t="s">
        <v>138</v>
      </c>
      <c r="C422">
        <v>1</v>
      </c>
    </row>
    <row r="423" spans="2:3">
      <c r="B423" s="13" t="s">
        <v>124</v>
      </c>
      <c r="C423">
        <v>1</v>
      </c>
    </row>
    <row r="424" spans="2:3">
      <c r="B424" s="13" t="s">
        <v>118</v>
      </c>
      <c r="C424">
        <v>1</v>
      </c>
    </row>
    <row r="425" spans="2:3">
      <c r="B425" s="13" t="s">
        <v>139</v>
      </c>
      <c r="C425">
        <v>1</v>
      </c>
    </row>
    <row r="426" spans="2:3">
      <c r="B426" s="13" t="s">
        <v>140</v>
      </c>
      <c r="C426">
        <v>1</v>
      </c>
    </row>
    <row r="427" spans="2:3">
      <c r="B427" s="13" t="s">
        <v>121</v>
      </c>
      <c r="C427">
        <v>1</v>
      </c>
    </row>
    <row r="428" spans="2:3">
      <c r="B428" s="12" t="s">
        <v>167</v>
      </c>
    </row>
    <row r="429" spans="2:3">
      <c r="B429" s="13" t="s">
        <v>117</v>
      </c>
      <c r="C429" t="s">
        <v>810</v>
      </c>
    </row>
    <row r="430" spans="2:3">
      <c r="B430" s="13" t="s">
        <v>131</v>
      </c>
      <c r="C430" t="s">
        <v>810</v>
      </c>
    </row>
    <row r="431" spans="2:3">
      <c r="B431" s="13" t="s">
        <v>132</v>
      </c>
      <c r="C431" t="s">
        <v>810</v>
      </c>
    </row>
    <row r="432" spans="2:3">
      <c r="B432" s="13" t="s">
        <v>120</v>
      </c>
      <c r="C432" t="s">
        <v>810</v>
      </c>
    </row>
    <row r="433" spans="2:3">
      <c r="B433" s="13" t="s">
        <v>122</v>
      </c>
      <c r="C433" t="s">
        <v>810</v>
      </c>
    </row>
    <row r="434" spans="2:3">
      <c r="B434" s="13" t="s">
        <v>123</v>
      </c>
      <c r="C434" t="s">
        <v>810</v>
      </c>
    </row>
    <row r="435" spans="2:3">
      <c r="B435" s="13" t="s">
        <v>126</v>
      </c>
      <c r="C435" t="s">
        <v>810</v>
      </c>
    </row>
    <row r="436" spans="2:3">
      <c r="B436" s="13" t="s">
        <v>129</v>
      </c>
      <c r="C436" t="s">
        <v>810</v>
      </c>
    </row>
    <row r="437" spans="2:3">
      <c r="B437" s="13" t="s">
        <v>127</v>
      </c>
      <c r="C437" t="s">
        <v>810</v>
      </c>
    </row>
    <row r="438" spans="2:3">
      <c r="B438" s="13" t="s">
        <v>133</v>
      </c>
      <c r="C438" t="s">
        <v>810</v>
      </c>
    </row>
    <row r="439" spans="2:3">
      <c r="B439" s="13" t="s">
        <v>134</v>
      </c>
      <c r="C439" t="s">
        <v>810</v>
      </c>
    </row>
    <row r="440" spans="2:3">
      <c r="B440" s="13" t="s">
        <v>119</v>
      </c>
      <c r="C440" t="s">
        <v>810</v>
      </c>
    </row>
    <row r="441" spans="2:3">
      <c r="B441" s="13" t="s">
        <v>141</v>
      </c>
      <c r="C441" t="s">
        <v>810</v>
      </c>
    </row>
    <row r="442" spans="2:3">
      <c r="B442" s="13" t="s">
        <v>135</v>
      </c>
      <c r="C442" t="s">
        <v>810</v>
      </c>
    </row>
    <row r="443" spans="2:3">
      <c r="B443" s="13" t="s">
        <v>128</v>
      </c>
      <c r="C443" t="s">
        <v>810</v>
      </c>
    </row>
    <row r="444" spans="2:3">
      <c r="B444" s="13" t="s">
        <v>125</v>
      </c>
      <c r="C444" t="s">
        <v>810</v>
      </c>
    </row>
    <row r="445" spans="2:3">
      <c r="B445" s="13" t="s">
        <v>130</v>
      </c>
      <c r="C445" t="s">
        <v>810</v>
      </c>
    </row>
    <row r="446" spans="2:3">
      <c r="B446" s="13" t="s">
        <v>136</v>
      </c>
      <c r="C446" t="s">
        <v>810</v>
      </c>
    </row>
    <row r="447" spans="2:3">
      <c r="B447" s="13" t="s">
        <v>137</v>
      </c>
      <c r="C447" t="s">
        <v>810</v>
      </c>
    </row>
    <row r="448" spans="2:3">
      <c r="B448" s="13" t="s">
        <v>138</v>
      </c>
      <c r="C448" t="s">
        <v>810</v>
      </c>
    </row>
    <row r="449" spans="2:3">
      <c r="B449" s="13" t="s">
        <v>124</v>
      </c>
      <c r="C449" t="s">
        <v>810</v>
      </c>
    </row>
    <row r="450" spans="2:3">
      <c r="B450" s="13" t="s">
        <v>118</v>
      </c>
      <c r="C450" t="s">
        <v>810</v>
      </c>
    </row>
    <row r="451" spans="2:3">
      <c r="B451" s="13" t="s">
        <v>139</v>
      </c>
      <c r="C451" t="s">
        <v>810</v>
      </c>
    </row>
    <row r="452" spans="2:3">
      <c r="B452" s="13" t="s">
        <v>140</v>
      </c>
      <c r="C452" t="s">
        <v>810</v>
      </c>
    </row>
    <row r="453" spans="2:3">
      <c r="B453" s="13" t="s">
        <v>121</v>
      </c>
      <c r="C453" t="s">
        <v>810</v>
      </c>
    </row>
    <row r="454" spans="2:3">
      <c r="B454" s="11" t="s">
        <v>189</v>
      </c>
    </row>
    <row r="455" spans="2:3">
      <c r="B455" s="12" t="s">
        <v>162</v>
      </c>
    </row>
    <row r="456" spans="2:3">
      <c r="B456" s="13" t="s">
        <v>117</v>
      </c>
      <c r="C456">
        <v>1</v>
      </c>
    </row>
    <row r="457" spans="2:3">
      <c r="B457" s="13" t="s">
        <v>131</v>
      </c>
      <c r="C457">
        <v>1</v>
      </c>
    </row>
    <row r="458" spans="2:3">
      <c r="B458" s="13" t="s">
        <v>132</v>
      </c>
      <c r="C458">
        <v>1</v>
      </c>
    </row>
    <row r="459" spans="2:3">
      <c r="B459" s="13" t="s">
        <v>120</v>
      </c>
      <c r="C459">
        <v>1</v>
      </c>
    </row>
    <row r="460" spans="2:3">
      <c r="B460" s="13" t="s">
        <v>122</v>
      </c>
      <c r="C460">
        <v>1</v>
      </c>
    </row>
    <row r="461" spans="2:3">
      <c r="B461" s="13" t="s">
        <v>123</v>
      </c>
      <c r="C461">
        <v>1</v>
      </c>
    </row>
    <row r="462" spans="2:3">
      <c r="B462" s="13" t="s">
        <v>126</v>
      </c>
      <c r="C462">
        <v>1</v>
      </c>
    </row>
    <row r="463" spans="2:3">
      <c r="B463" s="13" t="s">
        <v>129</v>
      </c>
      <c r="C463">
        <v>1</v>
      </c>
    </row>
    <row r="464" spans="2:3">
      <c r="B464" s="13" t="s">
        <v>127</v>
      </c>
      <c r="C464">
        <v>1</v>
      </c>
    </row>
    <row r="465" spans="2:3">
      <c r="B465" s="13" t="s">
        <v>133</v>
      </c>
      <c r="C465">
        <v>1</v>
      </c>
    </row>
    <row r="466" spans="2:3">
      <c r="B466" s="13" t="s">
        <v>134</v>
      </c>
      <c r="C466">
        <v>1</v>
      </c>
    </row>
    <row r="467" spans="2:3">
      <c r="B467" s="13" t="s">
        <v>119</v>
      </c>
      <c r="C467">
        <v>1</v>
      </c>
    </row>
    <row r="468" spans="2:3">
      <c r="B468" s="13" t="s">
        <v>141</v>
      </c>
      <c r="C468">
        <v>1</v>
      </c>
    </row>
    <row r="469" spans="2:3">
      <c r="B469" s="13" t="s">
        <v>135</v>
      </c>
      <c r="C469">
        <v>1</v>
      </c>
    </row>
    <row r="470" spans="2:3">
      <c r="B470" s="13" t="s">
        <v>128</v>
      </c>
      <c r="C470">
        <v>1</v>
      </c>
    </row>
    <row r="471" spans="2:3">
      <c r="B471" s="13" t="s">
        <v>125</v>
      </c>
      <c r="C471">
        <v>1</v>
      </c>
    </row>
    <row r="472" spans="2:3">
      <c r="B472" s="13" t="s">
        <v>130</v>
      </c>
      <c r="C472">
        <v>1</v>
      </c>
    </row>
    <row r="473" spans="2:3">
      <c r="B473" s="13" t="s">
        <v>136</v>
      </c>
      <c r="C473">
        <v>1</v>
      </c>
    </row>
    <row r="474" spans="2:3">
      <c r="B474" s="13" t="s">
        <v>137</v>
      </c>
      <c r="C474">
        <v>1</v>
      </c>
    </row>
    <row r="475" spans="2:3">
      <c r="B475" s="13" t="s">
        <v>138</v>
      </c>
      <c r="C475">
        <v>1</v>
      </c>
    </row>
    <row r="476" spans="2:3">
      <c r="B476" s="13" t="s">
        <v>124</v>
      </c>
      <c r="C476">
        <v>1</v>
      </c>
    </row>
    <row r="477" spans="2:3">
      <c r="B477" s="13" t="s">
        <v>118</v>
      </c>
      <c r="C477">
        <v>1</v>
      </c>
    </row>
    <row r="478" spans="2:3">
      <c r="B478" s="13" t="s">
        <v>139</v>
      </c>
      <c r="C478">
        <v>1</v>
      </c>
    </row>
    <row r="479" spans="2:3">
      <c r="B479" s="13" t="s">
        <v>140</v>
      </c>
      <c r="C479">
        <v>1</v>
      </c>
    </row>
    <row r="480" spans="2:3">
      <c r="B480" s="13" t="s">
        <v>121</v>
      </c>
      <c r="C480">
        <v>1</v>
      </c>
    </row>
    <row r="481" spans="2:3">
      <c r="B481" s="12" t="s">
        <v>166</v>
      </c>
    </row>
    <row r="482" spans="2:3">
      <c r="B482" s="13" t="s">
        <v>117</v>
      </c>
      <c r="C482">
        <v>1</v>
      </c>
    </row>
    <row r="483" spans="2:3">
      <c r="B483" s="13" t="s">
        <v>131</v>
      </c>
      <c r="C483">
        <v>1</v>
      </c>
    </row>
    <row r="484" spans="2:3">
      <c r="B484" s="13" t="s">
        <v>132</v>
      </c>
      <c r="C484">
        <v>1</v>
      </c>
    </row>
    <row r="485" spans="2:3">
      <c r="B485" s="13" t="s">
        <v>120</v>
      </c>
      <c r="C485">
        <v>1</v>
      </c>
    </row>
    <row r="486" spans="2:3">
      <c r="B486" s="13" t="s">
        <v>122</v>
      </c>
      <c r="C486">
        <v>1</v>
      </c>
    </row>
    <row r="487" spans="2:3">
      <c r="B487" s="13" t="s">
        <v>123</v>
      </c>
      <c r="C487">
        <v>1</v>
      </c>
    </row>
    <row r="488" spans="2:3">
      <c r="B488" s="13" t="s">
        <v>126</v>
      </c>
      <c r="C488">
        <v>1</v>
      </c>
    </row>
    <row r="489" spans="2:3">
      <c r="B489" s="13" t="s">
        <v>129</v>
      </c>
      <c r="C489">
        <v>1</v>
      </c>
    </row>
    <row r="490" spans="2:3">
      <c r="B490" s="13" t="s">
        <v>127</v>
      </c>
      <c r="C490">
        <v>1</v>
      </c>
    </row>
    <row r="491" spans="2:3">
      <c r="B491" s="13" t="s">
        <v>133</v>
      </c>
      <c r="C491">
        <v>1</v>
      </c>
    </row>
    <row r="492" spans="2:3">
      <c r="B492" s="13" t="s">
        <v>134</v>
      </c>
      <c r="C492">
        <v>1</v>
      </c>
    </row>
    <row r="493" spans="2:3">
      <c r="B493" s="13" t="s">
        <v>119</v>
      </c>
      <c r="C493">
        <v>1</v>
      </c>
    </row>
    <row r="494" spans="2:3">
      <c r="B494" s="13" t="s">
        <v>141</v>
      </c>
      <c r="C494">
        <v>1</v>
      </c>
    </row>
    <row r="495" spans="2:3">
      <c r="B495" s="13" t="s">
        <v>135</v>
      </c>
      <c r="C495">
        <v>1</v>
      </c>
    </row>
    <row r="496" spans="2:3">
      <c r="B496" s="13" t="s">
        <v>128</v>
      </c>
      <c r="C496">
        <v>1</v>
      </c>
    </row>
    <row r="497" spans="2:3">
      <c r="B497" s="13" t="s">
        <v>125</v>
      </c>
      <c r="C497">
        <v>1</v>
      </c>
    </row>
    <row r="498" spans="2:3">
      <c r="B498" s="13" t="s">
        <v>130</v>
      </c>
      <c r="C498">
        <v>1</v>
      </c>
    </row>
    <row r="499" spans="2:3">
      <c r="B499" s="13" t="s">
        <v>136</v>
      </c>
      <c r="C499">
        <v>1</v>
      </c>
    </row>
    <row r="500" spans="2:3">
      <c r="B500" s="13" t="s">
        <v>137</v>
      </c>
      <c r="C500">
        <v>1</v>
      </c>
    </row>
    <row r="501" spans="2:3">
      <c r="B501" s="13" t="s">
        <v>138</v>
      </c>
      <c r="C501">
        <v>1</v>
      </c>
    </row>
    <row r="502" spans="2:3">
      <c r="B502" s="13" t="s">
        <v>124</v>
      </c>
      <c r="C502">
        <v>1</v>
      </c>
    </row>
    <row r="503" spans="2:3">
      <c r="B503" s="13" t="s">
        <v>118</v>
      </c>
      <c r="C503">
        <v>1</v>
      </c>
    </row>
    <row r="504" spans="2:3">
      <c r="B504" s="13" t="s">
        <v>139</v>
      </c>
      <c r="C504">
        <v>1</v>
      </c>
    </row>
    <row r="505" spans="2:3">
      <c r="B505" s="13" t="s">
        <v>140</v>
      </c>
      <c r="C505">
        <v>1</v>
      </c>
    </row>
    <row r="506" spans="2:3">
      <c r="B506" s="13" t="s">
        <v>121</v>
      </c>
      <c r="C506">
        <v>1</v>
      </c>
    </row>
    <row r="507" spans="2:3">
      <c r="B507" s="12" t="s">
        <v>167</v>
      </c>
    </row>
    <row r="508" spans="2:3">
      <c r="B508" s="13" t="s">
        <v>117</v>
      </c>
      <c r="C508" t="s">
        <v>810</v>
      </c>
    </row>
    <row r="509" spans="2:3">
      <c r="B509" s="13" t="s">
        <v>131</v>
      </c>
      <c r="C509" t="s">
        <v>810</v>
      </c>
    </row>
    <row r="510" spans="2:3">
      <c r="B510" s="13" t="s">
        <v>132</v>
      </c>
      <c r="C510" t="s">
        <v>810</v>
      </c>
    </row>
    <row r="511" spans="2:3">
      <c r="B511" s="13" t="s">
        <v>120</v>
      </c>
      <c r="C511" t="s">
        <v>810</v>
      </c>
    </row>
    <row r="512" spans="2:3">
      <c r="B512" s="13" t="s">
        <v>122</v>
      </c>
      <c r="C512" t="s">
        <v>810</v>
      </c>
    </row>
    <row r="513" spans="2:3">
      <c r="B513" s="13" t="s">
        <v>123</v>
      </c>
      <c r="C513" t="s">
        <v>810</v>
      </c>
    </row>
    <row r="514" spans="2:3">
      <c r="B514" s="13" t="s">
        <v>126</v>
      </c>
      <c r="C514" t="s">
        <v>810</v>
      </c>
    </row>
    <row r="515" spans="2:3">
      <c r="B515" s="13" t="s">
        <v>129</v>
      </c>
      <c r="C515" t="s">
        <v>810</v>
      </c>
    </row>
    <row r="516" spans="2:3">
      <c r="B516" s="13" t="s">
        <v>127</v>
      </c>
      <c r="C516" t="s">
        <v>810</v>
      </c>
    </row>
    <row r="517" spans="2:3">
      <c r="B517" s="13" t="s">
        <v>133</v>
      </c>
      <c r="C517" t="s">
        <v>810</v>
      </c>
    </row>
    <row r="518" spans="2:3">
      <c r="B518" s="13" t="s">
        <v>134</v>
      </c>
      <c r="C518" t="s">
        <v>810</v>
      </c>
    </row>
    <row r="519" spans="2:3">
      <c r="B519" s="13" t="s">
        <v>119</v>
      </c>
      <c r="C519" t="s">
        <v>810</v>
      </c>
    </row>
    <row r="520" spans="2:3">
      <c r="B520" s="13" t="s">
        <v>141</v>
      </c>
      <c r="C520" t="s">
        <v>810</v>
      </c>
    </row>
    <row r="521" spans="2:3">
      <c r="B521" s="13" t="s">
        <v>135</v>
      </c>
      <c r="C521" t="s">
        <v>810</v>
      </c>
    </row>
    <row r="522" spans="2:3">
      <c r="B522" s="13" t="s">
        <v>128</v>
      </c>
      <c r="C522" t="s">
        <v>810</v>
      </c>
    </row>
    <row r="523" spans="2:3">
      <c r="B523" s="13" t="s">
        <v>125</v>
      </c>
      <c r="C523" t="s">
        <v>810</v>
      </c>
    </row>
    <row r="524" spans="2:3">
      <c r="B524" s="13" t="s">
        <v>130</v>
      </c>
      <c r="C524" t="s">
        <v>810</v>
      </c>
    </row>
    <row r="525" spans="2:3">
      <c r="B525" s="13" t="s">
        <v>136</v>
      </c>
      <c r="C525" t="s">
        <v>810</v>
      </c>
    </row>
    <row r="526" spans="2:3">
      <c r="B526" s="13" t="s">
        <v>137</v>
      </c>
      <c r="C526" t="s">
        <v>810</v>
      </c>
    </row>
    <row r="527" spans="2:3">
      <c r="B527" s="13" t="s">
        <v>138</v>
      </c>
      <c r="C527" t="s">
        <v>810</v>
      </c>
    </row>
    <row r="528" spans="2:3">
      <c r="B528" s="13" t="s">
        <v>124</v>
      </c>
      <c r="C528" t="s">
        <v>810</v>
      </c>
    </row>
    <row r="529" spans="2:3">
      <c r="B529" s="13" t="s">
        <v>118</v>
      </c>
      <c r="C529" t="s">
        <v>810</v>
      </c>
    </row>
    <row r="530" spans="2:3">
      <c r="B530" s="13" t="s">
        <v>139</v>
      </c>
      <c r="C530" t="s">
        <v>810</v>
      </c>
    </row>
    <row r="531" spans="2:3">
      <c r="B531" s="13" t="s">
        <v>140</v>
      </c>
      <c r="C531" t="s">
        <v>810</v>
      </c>
    </row>
    <row r="532" spans="2:3">
      <c r="B532" s="13" t="s">
        <v>121</v>
      </c>
      <c r="C532" t="s">
        <v>810</v>
      </c>
    </row>
    <row r="533" spans="2:3">
      <c r="B533" s="11" t="s">
        <v>190</v>
      </c>
    </row>
    <row r="534" spans="2:3">
      <c r="B534" s="12" t="s">
        <v>162</v>
      </c>
    </row>
    <row r="535" spans="2:3">
      <c r="B535" s="13" t="s">
        <v>117</v>
      </c>
      <c r="C535">
        <v>1</v>
      </c>
    </row>
    <row r="536" spans="2:3">
      <c r="B536" s="13" t="s">
        <v>131</v>
      </c>
      <c r="C536">
        <v>1</v>
      </c>
    </row>
    <row r="537" spans="2:3">
      <c r="B537" s="13" t="s">
        <v>132</v>
      </c>
      <c r="C537">
        <v>1</v>
      </c>
    </row>
    <row r="538" spans="2:3">
      <c r="B538" s="13" t="s">
        <v>120</v>
      </c>
      <c r="C538">
        <v>1</v>
      </c>
    </row>
    <row r="539" spans="2:3">
      <c r="B539" s="13" t="s">
        <v>122</v>
      </c>
      <c r="C539">
        <v>1</v>
      </c>
    </row>
    <row r="540" spans="2:3">
      <c r="B540" s="13" t="s">
        <v>123</v>
      </c>
      <c r="C540">
        <v>1</v>
      </c>
    </row>
    <row r="541" spans="2:3">
      <c r="B541" s="13" t="s">
        <v>126</v>
      </c>
      <c r="C541">
        <v>1</v>
      </c>
    </row>
    <row r="542" spans="2:3">
      <c r="B542" s="13" t="s">
        <v>129</v>
      </c>
      <c r="C542">
        <v>1</v>
      </c>
    </row>
    <row r="543" spans="2:3">
      <c r="B543" s="13" t="s">
        <v>127</v>
      </c>
      <c r="C543">
        <v>1</v>
      </c>
    </row>
    <row r="544" spans="2:3">
      <c r="B544" s="13" t="s">
        <v>133</v>
      </c>
      <c r="C544">
        <v>1</v>
      </c>
    </row>
    <row r="545" spans="2:3">
      <c r="B545" s="13" t="s">
        <v>134</v>
      </c>
      <c r="C545">
        <v>1</v>
      </c>
    </row>
    <row r="546" spans="2:3">
      <c r="B546" s="13" t="s">
        <v>119</v>
      </c>
      <c r="C546">
        <v>1</v>
      </c>
    </row>
    <row r="547" spans="2:3">
      <c r="B547" s="13" t="s">
        <v>141</v>
      </c>
      <c r="C547">
        <v>1</v>
      </c>
    </row>
    <row r="548" spans="2:3">
      <c r="B548" s="13" t="s">
        <v>135</v>
      </c>
      <c r="C548">
        <v>1</v>
      </c>
    </row>
    <row r="549" spans="2:3">
      <c r="B549" s="13" t="s">
        <v>128</v>
      </c>
      <c r="C549">
        <v>1</v>
      </c>
    </row>
    <row r="550" spans="2:3">
      <c r="B550" s="13" t="s">
        <v>125</v>
      </c>
      <c r="C550">
        <v>1</v>
      </c>
    </row>
    <row r="551" spans="2:3">
      <c r="B551" s="13" t="s">
        <v>130</v>
      </c>
      <c r="C551">
        <v>1</v>
      </c>
    </row>
    <row r="552" spans="2:3">
      <c r="B552" s="13" t="s">
        <v>136</v>
      </c>
      <c r="C552">
        <v>1</v>
      </c>
    </row>
    <row r="553" spans="2:3">
      <c r="B553" s="13" t="s">
        <v>137</v>
      </c>
      <c r="C553">
        <v>1</v>
      </c>
    </row>
    <row r="554" spans="2:3">
      <c r="B554" s="13" t="s">
        <v>138</v>
      </c>
      <c r="C554">
        <v>1</v>
      </c>
    </row>
    <row r="555" spans="2:3">
      <c r="B555" s="13" t="s">
        <v>124</v>
      </c>
      <c r="C555">
        <v>1</v>
      </c>
    </row>
    <row r="556" spans="2:3">
      <c r="B556" s="13" t="s">
        <v>118</v>
      </c>
      <c r="C556">
        <v>1</v>
      </c>
    </row>
    <row r="557" spans="2:3">
      <c r="B557" s="13" t="s">
        <v>139</v>
      </c>
      <c r="C557">
        <v>1</v>
      </c>
    </row>
    <row r="558" spans="2:3">
      <c r="B558" s="13" t="s">
        <v>140</v>
      </c>
      <c r="C558">
        <v>1</v>
      </c>
    </row>
    <row r="559" spans="2:3">
      <c r="B559" s="13" t="s">
        <v>121</v>
      </c>
      <c r="C559">
        <v>1</v>
      </c>
    </row>
    <row r="560" spans="2:3">
      <c r="B560" s="12" t="s">
        <v>166</v>
      </c>
    </row>
    <row r="561" spans="2:3">
      <c r="B561" s="13" t="s">
        <v>117</v>
      </c>
      <c r="C561">
        <v>1</v>
      </c>
    </row>
    <row r="562" spans="2:3">
      <c r="B562" s="13" t="s">
        <v>131</v>
      </c>
      <c r="C562">
        <v>1</v>
      </c>
    </row>
    <row r="563" spans="2:3">
      <c r="B563" s="13" t="s">
        <v>132</v>
      </c>
      <c r="C563">
        <v>1</v>
      </c>
    </row>
    <row r="564" spans="2:3">
      <c r="B564" s="13" t="s">
        <v>120</v>
      </c>
      <c r="C564">
        <v>1</v>
      </c>
    </row>
    <row r="565" spans="2:3">
      <c r="B565" s="13" t="s">
        <v>122</v>
      </c>
      <c r="C565">
        <v>1</v>
      </c>
    </row>
    <row r="566" spans="2:3">
      <c r="B566" s="13" t="s">
        <v>123</v>
      </c>
      <c r="C566">
        <v>1</v>
      </c>
    </row>
    <row r="567" spans="2:3">
      <c r="B567" s="13" t="s">
        <v>126</v>
      </c>
      <c r="C567">
        <v>1</v>
      </c>
    </row>
    <row r="568" spans="2:3">
      <c r="B568" s="13" t="s">
        <v>129</v>
      </c>
      <c r="C568">
        <v>1</v>
      </c>
    </row>
    <row r="569" spans="2:3">
      <c r="B569" s="13" t="s">
        <v>127</v>
      </c>
      <c r="C569">
        <v>1</v>
      </c>
    </row>
    <row r="570" spans="2:3">
      <c r="B570" s="13" t="s">
        <v>133</v>
      </c>
      <c r="C570">
        <v>1</v>
      </c>
    </row>
    <row r="571" spans="2:3">
      <c r="B571" s="13" t="s">
        <v>134</v>
      </c>
      <c r="C571">
        <v>1</v>
      </c>
    </row>
    <row r="572" spans="2:3">
      <c r="B572" s="13" t="s">
        <v>119</v>
      </c>
      <c r="C572">
        <v>1</v>
      </c>
    </row>
    <row r="573" spans="2:3">
      <c r="B573" s="13" t="s">
        <v>141</v>
      </c>
      <c r="C573">
        <v>1</v>
      </c>
    </row>
    <row r="574" spans="2:3">
      <c r="B574" s="13" t="s">
        <v>135</v>
      </c>
      <c r="C574">
        <v>1</v>
      </c>
    </row>
    <row r="575" spans="2:3">
      <c r="B575" s="13" t="s">
        <v>128</v>
      </c>
      <c r="C575">
        <v>1</v>
      </c>
    </row>
    <row r="576" spans="2:3">
      <c r="B576" s="13" t="s">
        <v>125</v>
      </c>
      <c r="C576">
        <v>1</v>
      </c>
    </row>
    <row r="577" spans="2:3">
      <c r="B577" s="13" t="s">
        <v>130</v>
      </c>
      <c r="C577">
        <v>1</v>
      </c>
    </row>
    <row r="578" spans="2:3">
      <c r="B578" s="13" t="s">
        <v>136</v>
      </c>
      <c r="C578">
        <v>1</v>
      </c>
    </row>
    <row r="579" spans="2:3">
      <c r="B579" s="13" t="s">
        <v>137</v>
      </c>
      <c r="C579">
        <v>1</v>
      </c>
    </row>
    <row r="580" spans="2:3">
      <c r="B580" s="13" t="s">
        <v>138</v>
      </c>
      <c r="C580">
        <v>1</v>
      </c>
    </row>
    <row r="581" spans="2:3">
      <c r="B581" s="13" t="s">
        <v>124</v>
      </c>
      <c r="C581">
        <v>1</v>
      </c>
    </row>
    <row r="582" spans="2:3">
      <c r="B582" s="13" t="s">
        <v>118</v>
      </c>
      <c r="C582">
        <v>1</v>
      </c>
    </row>
    <row r="583" spans="2:3">
      <c r="B583" s="13" t="s">
        <v>139</v>
      </c>
      <c r="C583">
        <v>1</v>
      </c>
    </row>
    <row r="584" spans="2:3">
      <c r="B584" s="13" t="s">
        <v>140</v>
      </c>
      <c r="C584">
        <v>1</v>
      </c>
    </row>
    <row r="585" spans="2:3">
      <c r="B585" s="13" t="s">
        <v>121</v>
      </c>
      <c r="C585">
        <v>1</v>
      </c>
    </row>
    <row r="586" spans="2:3">
      <c r="B586" s="12" t="s">
        <v>167</v>
      </c>
    </row>
    <row r="587" spans="2:3">
      <c r="B587" s="13" t="s">
        <v>117</v>
      </c>
      <c r="C587" t="s">
        <v>810</v>
      </c>
    </row>
    <row r="588" spans="2:3">
      <c r="B588" s="13" t="s">
        <v>131</v>
      </c>
      <c r="C588" t="s">
        <v>810</v>
      </c>
    </row>
    <row r="589" spans="2:3">
      <c r="B589" s="13" t="s">
        <v>132</v>
      </c>
      <c r="C589" t="s">
        <v>810</v>
      </c>
    </row>
    <row r="590" spans="2:3">
      <c r="B590" s="13" t="s">
        <v>120</v>
      </c>
      <c r="C590" t="s">
        <v>810</v>
      </c>
    </row>
    <row r="591" spans="2:3">
      <c r="B591" s="13" t="s">
        <v>122</v>
      </c>
      <c r="C591" t="s">
        <v>810</v>
      </c>
    </row>
    <row r="592" spans="2:3">
      <c r="B592" s="13" t="s">
        <v>123</v>
      </c>
      <c r="C592" t="s">
        <v>810</v>
      </c>
    </row>
    <row r="593" spans="2:3">
      <c r="B593" s="13" t="s">
        <v>126</v>
      </c>
      <c r="C593" t="s">
        <v>810</v>
      </c>
    </row>
    <row r="594" spans="2:3">
      <c r="B594" s="13" t="s">
        <v>129</v>
      </c>
      <c r="C594" t="s">
        <v>810</v>
      </c>
    </row>
    <row r="595" spans="2:3">
      <c r="B595" s="13" t="s">
        <v>127</v>
      </c>
      <c r="C595" t="s">
        <v>810</v>
      </c>
    </row>
    <row r="596" spans="2:3">
      <c r="B596" s="13" t="s">
        <v>133</v>
      </c>
      <c r="C596" t="s">
        <v>810</v>
      </c>
    </row>
    <row r="597" spans="2:3">
      <c r="B597" s="13" t="s">
        <v>134</v>
      </c>
      <c r="C597" t="s">
        <v>810</v>
      </c>
    </row>
    <row r="598" spans="2:3">
      <c r="B598" s="13" t="s">
        <v>119</v>
      </c>
      <c r="C598" t="s">
        <v>810</v>
      </c>
    </row>
    <row r="599" spans="2:3">
      <c r="B599" s="13" t="s">
        <v>141</v>
      </c>
      <c r="C599" t="s">
        <v>810</v>
      </c>
    </row>
    <row r="600" spans="2:3">
      <c r="B600" s="13" t="s">
        <v>135</v>
      </c>
      <c r="C600" t="s">
        <v>810</v>
      </c>
    </row>
    <row r="601" spans="2:3">
      <c r="B601" s="13" t="s">
        <v>128</v>
      </c>
      <c r="C601" t="s">
        <v>810</v>
      </c>
    </row>
    <row r="602" spans="2:3">
      <c r="B602" s="13" t="s">
        <v>125</v>
      </c>
      <c r="C602" t="s">
        <v>810</v>
      </c>
    </row>
    <row r="603" spans="2:3">
      <c r="B603" s="13" t="s">
        <v>130</v>
      </c>
      <c r="C603" t="s">
        <v>810</v>
      </c>
    </row>
    <row r="604" spans="2:3">
      <c r="B604" s="13" t="s">
        <v>136</v>
      </c>
      <c r="C604" t="s">
        <v>810</v>
      </c>
    </row>
    <row r="605" spans="2:3">
      <c r="B605" s="13" t="s">
        <v>137</v>
      </c>
      <c r="C605" t="s">
        <v>810</v>
      </c>
    </row>
    <row r="606" spans="2:3">
      <c r="B606" s="13" t="s">
        <v>138</v>
      </c>
      <c r="C606" t="s">
        <v>810</v>
      </c>
    </row>
    <row r="607" spans="2:3">
      <c r="B607" s="13" t="s">
        <v>124</v>
      </c>
      <c r="C607" t="s">
        <v>810</v>
      </c>
    </row>
    <row r="608" spans="2:3">
      <c r="B608" s="13" t="s">
        <v>118</v>
      </c>
      <c r="C608" t="s">
        <v>810</v>
      </c>
    </row>
    <row r="609" spans="2:3">
      <c r="B609" s="13" t="s">
        <v>139</v>
      </c>
      <c r="C609" t="s">
        <v>810</v>
      </c>
    </row>
    <row r="610" spans="2:3">
      <c r="B610" s="13" t="s">
        <v>140</v>
      </c>
      <c r="C610" t="s">
        <v>810</v>
      </c>
    </row>
    <row r="611" spans="2:3">
      <c r="B611" s="13" t="s">
        <v>121</v>
      </c>
      <c r="C611" t="s">
        <v>810</v>
      </c>
    </row>
    <row r="612" spans="2:3">
      <c r="B612" s="11" t="s">
        <v>180</v>
      </c>
    </row>
    <row r="613" spans="2:3">
      <c r="B613" s="12" t="s">
        <v>163</v>
      </c>
    </row>
    <row r="614" spans="2:3">
      <c r="B614" s="13" t="s">
        <v>117</v>
      </c>
      <c r="C614" t="s">
        <v>542</v>
      </c>
    </row>
    <row r="615" spans="2:3">
      <c r="B615" s="13" t="s">
        <v>131</v>
      </c>
      <c r="C615" t="s">
        <v>815</v>
      </c>
    </row>
    <row r="616" spans="2:3">
      <c r="B616" s="13" t="s">
        <v>132</v>
      </c>
      <c r="C616" t="s">
        <v>815</v>
      </c>
    </row>
    <row r="617" spans="2:3">
      <c r="B617" s="13" t="s">
        <v>120</v>
      </c>
      <c r="C617" t="s">
        <v>542</v>
      </c>
    </row>
    <row r="618" spans="2:3">
      <c r="B618" s="13" t="s">
        <v>122</v>
      </c>
      <c r="C618" t="s">
        <v>816</v>
      </c>
    </row>
    <row r="619" spans="2:3">
      <c r="B619" s="13" t="s">
        <v>123</v>
      </c>
      <c r="C619" t="s">
        <v>815</v>
      </c>
    </row>
    <row r="620" spans="2:3">
      <c r="B620" s="13" t="s">
        <v>126</v>
      </c>
      <c r="C620" t="s">
        <v>817</v>
      </c>
    </row>
    <row r="621" spans="2:3">
      <c r="B621" s="13" t="s">
        <v>129</v>
      </c>
      <c r="C621" t="s">
        <v>815</v>
      </c>
    </row>
    <row r="622" spans="2:3">
      <c r="B622" s="13" t="s">
        <v>127</v>
      </c>
      <c r="C622" t="s">
        <v>818</v>
      </c>
    </row>
    <row r="623" spans="2:3">
      <c r="B623" s="13" t="s">
        <v>133</v>
      </c>
      <c r="C623" t="s">
        <v>815</v>
      </c>
    </row>
    <row r="624" spans="2:3">
      <c r="B624" s="13" t="s">
        <v>134</v>
      </c>
      <c r="C624" t="s">
        <v>815</v>
      </c>
    </row>
    <row r="625" spans="2:3">
      <c r="B625" s="13" t="s">
        <v>119</v>
      </c>
      <c r="C625" t="s">
        <v>542</v>
      </c>
    </row>
    <row r="626" spans="2:3">
      <c r="B626" s="13" t="s">
        <v>141</v>
      </c>
      <c r="C626" t="s">
        <v>815</v>
      </c>
    </row>
    <row r="627" spans="2:3">
      <c r="B627" s="13" t="s">
        <v>135</v>
      </c>
      <c r="C627" t="s">
        <v>815</v>
      </c>
    </row>
    <row r="628" spans="2:3">
      <c r="B628" s="13" t="s">
        <v>128</v>
      </c>
      <c r="C628" t="s">
        <v>815</v>
      </c>
    </row>
    <row r="629" spans="2:3">
      <c r="B629" s="13" t="s">
        <v>125</v>
      </c>
      <c r="C629" t="s">
        <v>816</v>
      </c>
    </row>
    <row r="630" spans="2:3">
      <c r="B630" s="13" t="s">
        <v>130</v>
      </c>
      <c r="C630" t="s">
        <v>817</v>
      </c>
    </row>
    <row r="631" spans="2:3">
      <c r="B631" s="13" t="s">
        <v>136</v>
      </c>
      <c r="C631" t="s">
        <v>815</v>
      </c>
    </row>
    <row r="632" spans="2:3">
      <c r="B632" s="13" t="s">
        <v>137</v>
      </c>
      <c r="C632" t="s">
        <v>815</v>
      </c>
    </row>
    <row r="633" spans="2:3">
      <c r="B633" s="13" t="s">
        <v>138</v>
      </c>
      <c r="C633" t="s">
        <v>815</v>
      </c>
    </row>
    <row r="634" spans="2:3">
      <c r="B634" s="13" t="s">
        <v>124</v>
      </c>
      <c r="C634" t="s">
        <v>816</v>
      </c>
    </row>
    <row r="635" spans="2:3">
      <c r="B635" s="13" t="s">
        <v>118</v>
      </c>
      <c r="C635" t="s">
        <v>818</v>
      </c>
    </row>
    <row r="636" spans="2:3">
      <c r="B636" s="13" t="s">
        <v>139</v>
      </c>
      <c r="C636" t="s">
        <v>815</v>
      </c>
    </row>
    <row r="637" spans="2:3">
      <c r="B637" s="13" t="s">
        <v>140</v>
      </c>
      <c r="C637" t="s">
        <v>815</v>
      </c>
    </row>
    <row r="638" spans="2:3">
      <c r="B638" s="13" t="s">
        <v>121</v>
      </c>
      <c r="C638" t="s">
        <v>542</v>
      </c>
    </row>
    <row r="639" spans="2:3">
      <c r="B639" s="12" t="s">
        <v>164</v>
      </c>
    </row>
    <row r="640" spans="2:3">
      <c r="B640" s="13" t="s">
        <v>117</v>
      </c>
      <c r="C640" t="s">
        <v>542</v>
      </c>
    </row>
    <row r="641" spans="2:3">
      <c r="B641" s="13" t="s">
        <v>131</v>
      </c>
      <c r="C641" t="s">
        <v>819</v>
      </c>
    </row>
    <row r="642" spans="2:3">
      <c r="B642" s="13" t="s">
        <v>132</v>
      </c>
      <c r="C642" t="s">
        <v>819</v>
      </c>
    </row>
    <row r="643" spans="2:3">
      <c r="B643" s="13" t="s">
        <v>120</v>
      </c>
      <c r="C643" t="s">
        <v>542</v>
      </c>
    </row>
    <row r="644" spans="2:3">
      <c r="B644" s="13" t="s">
        <v>122</v>
      </c>
      <c r="C644" t="s">
        <v>820</v>
      </c>
    </row>
    <row r="645" spans="2:3">
      <c r="B645" s="13" t="s">
        <v>123</v>
      </c>
      <c r="C645" t="s">
        <v>819</v>
      </c>
    </row>
    <row r="646" spans="2:3">
      <c r="B646" s="13" t="s">
        <v>126</v>
      </c>
      <c r="C646" t="s">
        <v>821</v>
      </c>
    </row>
    <row r="647" spans="2:3">
      <c r="B647" s="13" t="s">
        <v>129</v>
      </c>
      <c r="C647" t="s">
        <v>819</v>
      </c>
    </row>
    <row r="648" spans="2:3">
      <c r="B648" s="13" t="s">
        <v>127</v>
      </c>
      <c r="C648" t="s">
        <v>822</v>
      </c>
    </row>
    <row r="649" spans="2:3">
      <c r="B649" s="13" t="s">
        <v>133</v>
      </c>
      <c r="C649" t="s">
        <v>819</v>
      </c>
    </row>
    <row r="650" spans="2:3">
      <c r="B650" s="13" t="s">
        <v>134</v>
      </c>
      <c r="C650" t="s">
        <v>819</v>
      </c>
    </row>
    <row r="651" spans="2:3">
      <c r="B651" s="13" t="s">
        <v>119</v>
      </c>
      <c r="C651" t="s">
        <v>542</v>
      </c>
    </row>
    <row r="652" spans="2:3">
      <c r="B652" s="13" t="s">
        <v>141</v>
      </c>
      <c r="C652" t="s">
        <v>819</v>
      </c>
    </row>
    <row r="653" spans="2:3">
      <c r="B653" s="13" t="s">
        <v>135</v>
      </c>
      <c r="C653" t="s">
        <v>819</v>
      </c>
    </row>
    <row r="654" spans="2:3">
      <c r="B654" s="13" t="s">
        <v>128</v>
      </c>
      <c r="C654" t="s">
        <v>819</v>
      </c>
    </row>
    <row r="655" spans="2:3">
      <c r="B655" s="13" t="s">
        <v>125</v>
      </c>
      <c r="C655" t="s">
        <v>820</v>
      </c>
    </row>
    <row r="656" spans="2:3">
      <c r="B656" s="13" t="s">
        <v>130</v>
      </c>
      <c r="C656" t="s">
        <v>821</v>
      </c>
    </row>
    <row r="657" spans="2:3">
      <c r="B657" s="13" t="s">
        <v>136</v>
      </c>
      <c r="C657" t="s">
        <v>819</v>
      </c>
    </row>
    <row r="658" spans="2:3">
      <c r="B658" s="13" t="s">
        <v>137</v>
      </c>
      <c r="C658" t="s">
        <v>819</v>
      </c>
    </row>
    <row r="659" spans="2:3">
      <c r="B659" s="13" t="s">
        <v>138</v>
      </c>
      <c r="C659" t="s">
        <v>819</v>
      </c>
    </row>
    <row r="660" spans="2:3">
      <c r="B660" s="13" t="s">
        <v>124</v>
      </c>
      <c r="C660" t="s">
        <v>820</v>
      </c>
    </row>
    <row r="661" spans="2:3">
      <c r="B661" s="13" t="s">
        <v>118</v>
      </c>
      <c r="C661" t="s">
        <v>822</v>
      </c>
    </row>
    <row r="662" spans="2:3">
      <c r="B662" s="13" t="s">
        <v>139</v>
      </c>
      <c r="C662" t="s">
        <v>819</v>
      </c>
    </row>
    <row r="663" spans="2:3">
      <c r="B663" s="13" t="s">
        <v>140</v>
      </c>
      <c r="C663" t="s">
        <v>819</v>
      </c>
    </row>
    <row r="664" spans="2:3">
      <c r="B664" s="13" t="s">
        <v>121</v>
      </c>
      <c r="C664" t="s">
        <v>542</v>
      </c>
    </row>
    <row r="665" spans="2:3">
      <c r="B665" s="12" t="s">
        <v>162</v>
      </c>
    </row>
    <row r="666" spans="2:3">
      <c r="B666" s="13" t="s">
        <v>117</v>
      </c>
      <c r="C666">
        <v>0</v>
      </c>
    </row>
    <row r="667" spans="2:3">
      <c r="B667" s="13" t="s">
        <v>131</v>
      </c>
      <c r="C667" t="s">
        <v>823</v>
      </c>
    </row>
    <row r="668" spans="2:3">
      <c r="B668" s="13" t="s">
        <v>132</v>
      </c>
      <c r="C668" t="s">
        <v>823</v>
      </c>
    </row>
    <row r="669" spans="2:3">
      <c r="B669" s="13" t="s">
        <v>120</v>
      </c>
      <c r="C669">
        <v>0</v>
      </c>
    </row>
    <row r="670" spans="2:3">
      <c r="B670" s="13" t="s">
        <v>122</v>
      </c>
      <c r="C670" t="s">
        <v>823</v>
      </c>
    </row>
    <row r="671" spans="2:3">
      <c r="B671" s="13" t="s">
        <v>123</v>
      </c>
      <c r="C671" t="s">
        <v>824</v>
      </c>
    </row>
    <row r="672" spans="2:3">
      <c r="B672" s="13" t="s">
        <v>126</v>
      </c>
      <c r="C672" t="s">
        <v>825</v>
      </c>
    </row>
    <row r="673" spans="2:3">
      <c r="B673" s="13" t="s">
        <v>129</v>
      </c>
      <c r="C673" t="s">
        <v>824</v>
      </c>
    </row>
    <row r="674" spans="2:3">
      <c r="B674" s="13" t="s">
        <v>127</v>
      </c>
      <c r="C674" t="s">
        <v>826</v>
      </c>
    </row>
    <row r="675" spans="2:3">
      <c r="B675" s="13" t="s">
        <v>133</v>
      </c>
      <c r="C675" t="s">
        <v>823</v>
      </c>
    </row>
    <row r="676" spans="2:3">
      <c r="B676" s="13" t="s">
        <v>134</v>
      </c>
      <c r="C676" t="s">
        <v>823</v>
      </c>
    </row>
    <row r="677" spans="2:3">
      <c r="B677" s="13" t="s">
        <v>119</v>
      </c>
      <c r="C677">
        <v>0</v>
      </c>
    </row>
    <row r="678" spans="2:3">
      <c r="B678" s="13" t="s">
        <v>141</v>
      </c>
      <c r="C678" t="s">
        <v>823</v>
      </c>
    </row>
    <row r="679" spans="2:3">
      <c r="B679" s="13" t="s">
        <v>135</v>
      </c>
      <c r="C679" t="s">
        <v>823</v>
      </c>
    </row>
    <row r="680" spans="2:3">
      <c r="B680" s="13" t="s">
        <v>128</v>
      </c>
      <c r="C680" t="s">
        <v>824</v>
      </c>
    </row>
    <row r="681" spans="2:3">
      <c r="B681" s="13" t="s">
        <v>125</v>
      </c>
      <c r="C681" t="s">
        <v>823</v>
      </c>
    </row>
    <row r="682" spans="2:3">
      <c r="B682" s="13" t="s">
        <v>130</v>
      </c>
      <c r="C682" t="s">
        <v>825</v>
      </c>
    </row>
    <row r="683" spans="2:3">
      <c r="B683" s="13" t="s">
        <v>136</v>
      </c>
      <c r="C683" t="s">
        <v>823</v>
      </c>
    </row>
    <row r="684" spans="2:3">
      <c r="B684" s="13" t="s">
        <v>137</v>
      </c>
      <c r="C684" t="s">
        <v>823</v>
      </c>
    </row>
    <row r="685" spans="2:3">
      <c r="B685" s="13" t="s">
        <v>138</v>
      </c>
      <c r="C685" t="s">
        <v>823</v>
      </c>
    </row>
    <row r="686" spans="2:3">
      <c r="B686" s="13" t="s">
        <v>124</v>
      </c>
      <c r="C686" t="s">
        <v>823</v>
      </c>
    </row>
    <row r="687" spans="2:3">
      <c r="B687" s="13" t="s">
        <v>118</v>
      </c>
      <c r="C687" t="s">
        <v>826</v>
      </c>
    </row>
    <row r="688" spans="2:3">
      <c r="B688" s="13" t="s">
        <v>139</v>
      </c>
      <c r="C688" t="s">
        <v>823</v>
      </c>
    </row>
    <row r="689" spans="2:3">
      <c r="B689" s="13" t="s">
        <v>140</v>
      </c>
      <c r="C689" t="s">
        <v>823</v>
      </c>
    </row>
    <row r="690" spans="2:3">
      <c r="B690" s="13" t="s">
        <v>121</v>
      </c>
      <c r="C690">
        <v>0</v>
      </c>
    </row>
    <row r="691" spans="2:3">
      <c r="B691" s="11" t="s">
        <v>172</v>
      </c>
    </row>
    <row r="692" spans="2:3">
      <c r="B692" s="12" t="s">
        <v>162</v>
      </c>
    </row>
    <row r="693" spans="2:3">
      <c r="B693" s="13" t="s">
        <v>117</v>
      </c>
      <c r="C693">
        <v>15</v>
      </c>
    </row>
    <row r="694" spans="2:3">
      <c r="B694" s="13" t="s">
        <v>131</v>
      </c>
      <c r="C694">
        <v>15</v>
      </c>
    </row>
    <row r="695" spans="2:3">
      <c r="B695" s="13" t="s">
        <v>132</v>
      </c>
      <c r="C695">
        <v>15</v>
      </c>
    </row>
    <row r="696" spans="2:3">
      <c r="B696" s="13" t="s">
        <v>120</v>
      </c>
      <c r="C696">
        <v>15</v>
      </c>
    </row>
    <row r="697" spans="2:3">
      <c r="B697" s="13" t="s">
        <v>122</v>
      </c>
      <c r="C697">
        <v>15</v>
      </c>
    </row>
    <row r="698" spans="2:3">
      <c r="B698" s="13" t="s">
        <v>123</v>
      </c>
      <c r="C698">
        <v>15</v>
      </c>
    </row>
    <row r="699" spans="2:3">
      <c r="B699" s="13" t="s">
        <v>126</v>
      </c>
      <c r="C699">
        <v>15</v>
      </c>
    </row>
    <row r="700" spans="2:3">
      <c r="B700" s="13" t="s">
        <v>129</v>
      </c>
      <c r="C700">
        <v>15</v>
      </c>
    </row>
    <row r="701" spans="2:3">
      <c r="B701" s="13" t="s">
        <v>127</v>
      </c>
      <c r="C701">
        <v>15</v>
      </c>
    </row>
    <row r="702" spans="2:3">
      <c r="B702" s="13" t="s">
        <v>133</v>
      </c>
      <c r="C702">
        <v>15</v>
      </c>
    </row>
    <row r="703" spans="2:3">
      <c r="B703" s="13" t="s">
        <v>134</v>
      </c>
      <c r="C703">
        <v>15</v>
      </c>
    </row>
    <row r="704" spans="2:3">
      <c r="B704" s="13" t="s">
        <v>119</v>
      </c>
      <c r="C704">
        <v>15</v>
      </c>
    </row>
    <row r="705" spans="2:3">
      <c r="B705" s="13" t="s">
        <v>141</v>
      </c>
      <c r="C705">
        <v>15</v>
      </c>
    </row>
    <row r="706" spans="2:3">
      <c r="B706" s="13" t="s">
        <v>135</v>
      </c>
      <c r="C706">
        <v>15</v>
      </c>
    </row>
    <row r="707" spans="2:3">
      <c r="B707" s="13" t="s">
        <v>128</v>
      </c>
      <c r="C707">
        <v>15</v>
      </c>
    </row>
    <row r="708" spans="2:3">
      <c r="B708" s="13" t="s">
        <v>125</v>
      </c>
      <c r="C708">
        <v>15</v>
      </c>
    </row>
    <row r="709" spans="2:3">
      <c r="B709" s="13" t="s">
        <v>130</v>
      </c>
      <c r="C709">
        <v>15</v>
      </c>
    </row>
    <row r="710" spans="2:3">
      <c r="B710" s="13" t="s">
        <v>136</v>
      </c>
      <c r="C710">
        <v>15</v>
      </c>
    </row>
    <row r="711" spans="2:3">
      <c r="B711" s="13" t="s">
        <v>137</v>
      </c>
      <c r="C711">
        <v>15</v>
      </c>
    </row>
    <row r="712" spans="2:3">
      <c r="B712" s="13" t="s">
        <v>138</v>
      </c>
      <c r="C712">
        <v>15</v>
      </c>
    </row>
    <row r="713" spans="2:3">
      <c r="B713" s="13" t="s">
        <v>124</v>
      </c>
      <c r="C713">
        <v>15</v>
      </c>
    </row>
    <row r="714" spans="2:3">
      <c r="B714" s="13" t="s">
        <v>118</v>
      </c>
      <c r="C714">
        <v>15</v>
      </c>
    </row>
    <row r="715" spans="2:3">
      <c r="B715" s="13" t="s">
        <v>139</v>
      </c>
      <c r="C715">
        <v>15</v>
      </c>
    </row>
    <row r="716" spans="2:3">
      <c r="B716" s="13" t="s">
        <v>140</v>
      </c>
      <c r="C716">
        <v>15</v>
      </c>
    </row>
    <row r="717" spans="2:3">
      <c r="B717" s="13" t="s">
        <v>121</v>
      </c>
      <c r="C717">
        <v>15</v>
      </c>
    </row>
    <row r="718" spans="2:3">
      <c r="B718" s="12" t="s">
        <v>166</v>
      </c>
    </row>
    <row r="719" spans="2:3">
      <c r="B719" s="13" t="s">
        <v>117</v>
      </c>
      <c r="C719" t="s">
        <v>542</v>
      </c>
    </row>
    <row r="720" spans="2:3">
      <c r="B720" s="13" t="s">
        <v>131</v>
      </c>
      <c r="C720" t="s">
        <v>542</v>
      </c>
    </row>
    <row r="721" spans="2:3">
      <c r="B721" s="13" t="s">
        <v>132</v>
      </c>
      <c r="C721" t="s">
        <v>542</v>
      </c>
    </row>
    <row r="722" spans="2:3">
      <c r="B722" s="13" t="s">
        <v>120</v>
      </c>
      <c r="C722" t="s">
        <v>542</v>
      </c>
    </row>
    <row r="723" spans="2:3">
      <c r="B723" s="13" t="s">
        <v>122</v>
      </c>
      <c r="C723" t="s">
        <v>542</v>
      </c>
    </row>
    <row r="724" spans="2:3">
      <c r="B724" s="13" t="s">
        <v>123</v>
      </c>
      <c r="C724" t="s">
        <v>542</v>
      </c>
    </row>
    <row r="725" spans="2:3">
      <c r="B725" s="13" t="s">
        <v>126</v>
      </c>
      <c r="C725" t="s">
        <v>542</v>
      </c>
    </row>
    <row r="726" spans="2:3">
      <c r="B726" s="13" t="s">
        <v>129</v>
      </c>
      <c r="C726" t="s">
        <v>542</v>
      </c>
    </row>
    <row r="727" spans="2:3">
      <c r="B727" s="13" t="s">
        <v>127</v>
      </c>
      <c r="C727" t="s">
        <v>542</v>
      </c>
    </row>
    <row r="728" spans="2:3">
      <c r="B728" s="13" t="s">
        <v>133</v>
      </c>
      <c r="C728" t="s">
        <v>542</v>
      </c>
    </row>
    <row r="729" spans="2:3">
      <c r="B729" s="13" t="s">
        <v>134</v>
      </c>
      <c r="C729" t="s">
        <v>542</v>
      </c>
    </row>
    <row r="730" spans="2:3">
      <c r="B730" s="13" t="s">
        <v>119</v>
      </c>
      <c r="C730" t="s">
        <v>542</v>
      </c>
    </row>
    <row r="731" spans="2:3">
      <c r="B731" s="13" t="s">
        <v>141</v>
      </c>
      <c r="C731" t="s">
        <v>542</v>
      </c>
    </row>
    <row r="732" spans="2:3">
      <c r="B732" s="13" t="s">
        <v>135</v>
      </c>
      <c r="C732" t="s">
        <v>542</v>
      </c>
    </row>
    <row r="733" spans="2:3">
      <c r="B733" s="13" t="s">
        <v>128</v>
      </c>
      <c r="C733" t="s">
        <v>542</v>
      </c>
    </row>
    <row r="734" spans="2:3">
      <c r="B734" s="13" t="s">
        <v>125</v>
      </c>
      <c r="C734" t="s">
        <v>542</v>
      </c>
    </row>
    <row r="735" spans="2:3">
      <c r="B735" s="13" t="s">
        <v>130</v>
      </c>
      <c r="C735" t="s">
        <v>542</v>
      </c>
    </row>
    <row r="736" spans="2:3">
      <c r="B736" s="13" t="s">
        <v>136</v>
      </c>
      <c r="C736" t="s">
        <v>542</v>
      </c>
    </row>
    <row r="737" spans="2:3">
      <c r="B737" s="13" t="s">
        <v>137</v>
      </c>
      <c r="C737" t="s">
        <v>542</v>
      </c>
    </row>
    <row r="738" spans="2:3">
      <c r="B738" s="13" t="s">
        <v>138</v>
      </c>
      <c r="C738" t="s">
        <v>542</v>
      </c>
    </row>
    <row r="739" spans="2:3">
      <c r="B739" s="13" t="s">
        <v>124</v>
      </c>
      <c r="C739" t="s">
        <v>542</v>
      </c>
    </row>
    <row r="740" spans="2:3">
      <c r="B740" s="13" t="s">
        <v>118</v>
      </c>
      <c r="C740" t="s">
        <v>542</v>
      </c>
    </row>
    <row r="741" spans="2:3">
      <c r="B741" s="13" t="s">
        <v>139</v>
      </c>
      <c r="C741" t="s">
        <v>542</v>
      </c>
    </row>
    <row r="742" spans="2:3">
      <c r="B742" s="13" t="s">
        <v>140</v>
      </c>
      <c r="C742" t="s">
        <v>542</v>
      </c>
    </row>
    <row r="743" spans="2:3">
      <c r="B743" s="13" t="s">
        <v>121</v>
      </c>
      <c r="C743" t="s">
        <v>542</v>
      </c>
    </row>
    <row r="744" spans="2:3">
      <c r="B744" s="12" t="s">
        <v>167</v>
      </c>
    </row>
    <row r="745" spans="2:3">
      <c r="B745" s="13" t="s">
        <v>117</v>
      </c>
      <c r="C745" t="s">
        <v>542</v>
      </c>
    </row>
    <row r="746" spans="2:3">
      <c r="B746" s="13" t="s">
        <v>131</v>
      </c>
      <c r="C746" t="s">
        <v>542</v>
      </c>
    </row>
    <row r="747" spans="2:3">
      <c r="B747" s="13" t="s">
        <v>132</v>
      </c>
      <c r="C747" t="s">
        <v>542</v>
      </c>
    </row>
    <row r="748" spans="2:3">
      <c r="B748" s="13" t="s">
        <v>120</v>
      </c>
      <c r="C748" t="s">
        <v>542</v>
      </c>
    </row>
    <row r="749" spans="2:3">
      <c r="B749" s="13" t="s">
        <v>122</v>
      </c>
      <c r="C749" t="s">
        <v>542</v>
      </c>
    </row>
    <row r="750" spans="2:3">
      <c r="B750" s="13" t="s">
        <v>123</v>
      </c>
      <c r="C750" t="s">
        <v>542</v>
      </c>
    </row>
    <row r="751" spans="2:3">
      <c r="B751" s="13" t="s">
        <v>126</v>
      </c>
      <c r="C751" t="s">
        <v>542</v>
      </c>
    </row>
    <row r="752" spans="2:3">
      <c r="B752" s="13" t="s">
        <v>129</v>
      </c>
      <c r="C752" t="s">
        <v>542</v>
      </c>
    </row>
    <row r="753" spans="2:3">
      <c r="B753" s="13" t="s">
        <v>127</v>
      </c>
      <c r="C753" t="s">
        <v>542</v>
      </c>
    </row>
    <row r="754" spans="2:3">
      <c r="B754" s="13" t="s">
        <v>133</v>
      </c>
      <c r="C754" t="s">
        <v>542</v>
      </c>
    </row>
    <row r="755" spans="2:3">
      <c r="B755" s="13" t="s">
        <v>134</v>
      </c>
      <c r="C755" t="s">
        <v>542</v>
      </c>
    </row>
    <row r="756" spans="2:3">
      <c r="B756" s="13" t="s">
        <v>119</v>
      </c>
      <c r="C756" t="s">
        <v>542</v>
      </c>
    </row>
    <row r="757" spans="2:3">
      <c r="B757" s="13" t="s">
        <v>141</v>
      </c>
      <c r="C757" t="s">
        <v>542</v>
      </c>
    </row>
    <row r="758" spans="2:3">
      <c r="B758" s="13" t="s">
        <v>135</v>
      </c>
      <c r="C758" t="s">
        <v>542</v>
      </c>
    </row>
    <row r="759" spans="2:3">
      <c r="B759" s="13" t="s">
        <v>128</v>
      </c>
      <c r="C759" t="s">
        <v>542</v>
      </c>
    </row>
    <row r="760" spans="2:3">
      <c r="B760" s="13" t="s">
        <v>125</v>
      </c>
      <c r="C760" t="s">
        <v>542</v>
      </c>
    </row>
    <row r="761" spans="2:3">
      <c r="B761" s="13" t="s">
        <v>130</v>
      </c>
      <c r="C761" t="s">
        <v>542</v>
      </c>
    </row>
    <row r="762" spans="2:3">
      <c r="B762" s="13" t="s">
        <v>136</v>
      </c>
      <c r="C762" t="s">
        <v>542</v>
      </c>
    </row>
    <row r="763" spans="2:3">
      <c r="B763" s="13" t="s">
        <v>137</v>
      </c>
      <c r="C763" t="s">
        <v>542</v>
      </c>
    </row>
    <row r="764" spans="2:3">
      <c r="B764" s="13" t="s">
        <v>138</v>
      </c>
      <c r="C764" t="s">
        <v>542</v>
      </c>
    </row>
    <row r="765" spans="2:3">
      <c r="B765" s="13" t="s">
        <v>124</v>
      </c>
      <c r="C765" t="s">
        <v>542</v>
      </c>
    </row>
    <row r="766" spans="2:3">
      <c r="B766" s="13" t="s">
        <v>118</v>
      </c>
      <c r="C766" t="s">
        <v>542</v>
      </c>
    </row>
    <row r="767" spans="2:3">
      <c r="B767" s="13" t="s">
        <v>139</v>
      </c>
      <c r="C767" t="s">
        <v>542</v>
      </c>
    </row>
    <row r="768" spans="2:3">
      <c r="B768" s="13" t="s">
        <v>140</v>
      </c>
      <c r="C768" t="s">
        <v>542</v>
      </c>
    </row>
    <row r="769" spans="2:3">
      <c r="B769" s="13" t="s">
        <v>121</v>
      </c>
      <c r="C769" t="s">
        <v>542</v>
      </c>
    </row>
    <row r="770" spans="2:3">
      <c r="B770" s="11" t="s">
        <v>145</v>
      </c>
    </row>
    <row r="771" spans="2:3">
      <c r="B771" s="12" t="s">
        <v>149</v>
      </c>
    </row>
    <row r="772" spans="2:3">
      <c r="B772" s="13" t="s">
        <v>117</v>
      </c>
      <c r="C772" t="s">
        <v>542</v>
      </c>
    </row>
    <row r="773" spans="2:3">
      <c r="B773" s="13" t="s">
        <v>131</v>
      </c>
      <c r="C773" t="s">
        <v>542</v>
      </c>
    </row>
    <row r="774" spans="2:3">
      <c r="B774" s="13" t="s">
        <v>132</v>
      </c>
      <c r="C774" t="s">
        <v>542</v>
      </c>
    </row>
    <row r="775" spans="2:3">
      <c r="B775" s="13" t="s">
        <v>120</v>
      </c>
      <c r="C775" t="s">
        <v>542</v>
      </c>
    </row>
    <row r="776" spans="2:3">
      <c r="B776" s="13" t="s">
        <v>122</v>
      </c>
      <c r="C776" t="s">
        <v>542</v>
      </c>
    </row>
    <row r="777" spans="2:3">
      <c r="B777" s="13" t="s">
        <v>123</v>
      </c>
      <c r="C777" t="s">
        <v>542</v>
      </c>
    </row>
    <row r="778" spans="2:3">
      <c r="B778" s="13" t="s">
        <v>126</v>
      </c>
      <c r="C778" t="s">
        <v>542</v>
      </c>
    </row>
    <row r="779" spans="2:3">
      <c r="B779" s="13" t="s">
        <v>129</v>
      </c>
      <c r="C779" t="s">
        <v>542</v>
      </c>
    </row>
    <row r="780" spans="2:3">
      <c r="B780" s="13" t="s">
        <v>127</v>
      </c>
      <c r="C780" t="s">
        <v>542</v>
      </c>
    </row>
    <row r="781" spans="2:3">
      <c r="B781" s="13" t="s">
        <v>133</v>
      </c>
      <c r="C781" t="s">
        <v>542</v>
      </c>
    </row>
    <row r="782" spans="2:3">
      <c r="B782" s="13" t="s">
        <v>134</v>
      </c>
      <c r="C782" t="s">
        <v>542</v>
      </c>
    </row>
    <row r="783" spans="2:3">
      <c r="B783" s="13" t="s">
        <v>119</v>
      </c>
      <c r="C783" t="s">
        <v>542</v>
      </c>
    </row>
    <row r="784" spans="2:3">
      <c r="B784" s="13" t="s">
        <v>141</v>
      </c>
      <c r="C784" t="s">
        <v>542</v>
      </c>
    </row>
    <row r="785" spans="2:3">
      <c r="B785" s="13" t="s">
        <v>135</v>
      </c>
      <c r="C785" t="s">
        <v>542</v>
      </c>
    </row>
    <row r="786" spans="2:3">
      <c r="B786" s="13" t="s">
        <v>128</v>
      </c>
      <c r="C786" t="s">
        <v>542</v>
      </c>
    </row>
    <row r="787" spans="2:3">
      <c r="B787" s="13" t="s">
        <v>125</v>
      </c>
      <c r="C787" t="s">
        <v>542</v>
      </c>
    </row>
    <row r="788" spans="2:3">
      <c r="B788" s="13" t="s">
        <v>130</v>
      </c>
      <c r="C788" t="s">
        <v>542</v>
      </c>
    </row>
    <row r="789" spans="2:3">
      <c r="B789" s="13" t="s">
        <v>136</v>
      </c>
      <c r="C789" t="s">
        <v>542</v>
      </c>
    </row>
    <row r="790" spans="2:3">
      <c r="B790" s="13" t="s">
        <v>137</v>
      </c>
      <c r="C790" t="s">
        <v>542</v>
      </c>
    </row>
    <row r="791" spans="2:3">
      <c r="B791" s="13" t="s">
        <v>138</v>
      </c>
      <c r="C791" t="s">
        <v>542</v>
      </c>
    </row>
    <row r="792" spans="2:3">
      <c r="B792" s="13" t="s">
        <v>124</v>
      </c>
      <c r="C792" t="s">
        <v>542</v>
      </c>
    </row>
    <row r="793" spans="2:3">
      <c r="B793" s="13" t="s">
        <v>118</v>
      </c>
      <c r="C793" t="s">
        <v>542</v>
      </c>
    </row>
    <row r="794" spans="2:3">
      <c r="B794" s="13" t="s">
        <v>139</v>
      </c>
      <c r="C794" t="s">
        <v>542</v>
      </c>
    </row>
    <row r="795" spans="2:3">
      <c r="B795" s="13" t="s">
        <v>140</v>
      </c>
      <c r="C795" t="s">
        <v>542</v>
      </c>
    </row>
    <row r="796" spans="2:3">
      <c r="B796" s="13" t="s">
        <v>121</v>
      </c>
      <c r="C796" t="s">
        <v>542</v>
      </c>
    </row>
    <row r="797" spans="2:3">
      <c r="B797" s="12" t="s">
        <v>150</v>
      </c>
    </row>
    <row r="798" spans="2:3">
      <c r="B798" s="13" t="s">
        <v>117</v>
      </c>
      <c r="C798" t="s">
        <v>542</v>
      </c>
    </row>
    <row r="799" spans="2:3">
      <c r="B799" s="13" t="s">
        <v>131</v>
      </c>
      <c r="C799" t="s">
        <v>542</v>
      </c>
    </row>
    <row r="800" spans="2:3">
      <c r="B800" s="13" t="s">
        <v>132</v>
      </c>
      <c r="C800" t="s">
        <v>542</v>
      </c>
    </row>
    <row r="801" spans="2:3">
      <c r="B801" s="13" t="s">
        <v>120</v>
      </c>
      <c r="C801" t="s">
        <v>542</v>
      </c>
    </row>
    <row r="802" spans="2:3">
      <c r="B802" s="13" t="s">
        <v>122</v>
      </c>
      <c r="C802" t="s">
        <v>542</v>
      </c>
    </row>
    <row r="803" spans="2:3">
      <c r="B803" s="13" t="s">
        <v>123</v>
      </c>
      <c r="C803" t="s">
        <v>542</v>
      </c>
    </row>
    <row r="804" spans="2:3">
      <c r="B804" s="13" t="s">
        <v>126</v>
      </c>
      <c r="C804" t="s">
        <v>542</v>
      </c>
    </row>
    <row r="805" spans="2:3">
      <c r="B805" s="13" t="s">
        <v>129</v>
      </c>
      <c r="C805" t="s">
        <v>542</v>
      </c>
    </row>
    <row r="806" spans="2:3">
      <c r="B806" s="13" t="s">
        <v>127</v>
      </c>
      <c r="C806" t="s">
        <v>542</v>
      </c>
    </row>
    <row r="807" spans="2:3">
      <c r="B807" s="13" t="s">
        <v>133</v>
      </c>
      <c r="C807" t="s">
        <v>542</v>
      </c>
    </row>
    <row r="808" spans="2:3">
      <c r="B808" s="13" t="s">
        <v>134</v>
      </c>
      <c r="C808" t="s">
        <v>542</v>
      </c>
    </row>
    <row r="809" spans="2:3">
      <c r="B809" s="13" t="s">
        <v>119</v>
      </c>
      <c r="C809" t="s">
        <v>542</v>
      </c>
    </row>
    <row r="810" spans="2:3">
      <c r="B810" s="13" t="s">
        <v>141</v>
      </c>
      <c r="C810" t="s">
        <v>542</v>
      </c>
    </row>
    <row r="811" spans="2:3">
      <c r="B811" s="13" t="s">
        <v>135</v>
      </c>
      <c r="C811" t="s">
        <v>542</v>
      </c>
    </row>
    <row r="812" spans="2:3">
      <c r="B812" s="13" t="s">
        <v>128</v>
      </c>
      <c r="C812" t="s">
        <v>542</v>
      </c>
    </row>
    <row r="813" spans="2:3">
      <c r="B813" s="13" t="s">
        <v>125</v>
      </c>
      <c r="C813" t="s">
        <v>542</v>
      </c>
    </row>
    <row r="814" spans="2:3">
      <c r="B814" s="13" t="s">
        <v>130</v>
      </c>
      <c r="C814" t="s">
        <v>542</v>
      </c>
    </row>
    <row r="815" spans="2:3">
      <c r="B815" s="13" t="s">
        <v>136</v>
      </c>
      <c r="C815" t="s">
        <v>542</v>
      </c>
    </row>
    <row r="816" spans="2:3">
      <c r="B816" s="13" t="s">
        <v>137</v>
      </c>
      <c r="C816" t="s">
        <v>542</v>
      </c>
    </row>
    <row r="817" spans="2:3">
      <c r="B817" s="13" t="s">
        <v>138</v>
      </c>
      <c r="C817" t="s">
        <v>542</v>
      </c>
    </row>
    <row r="818" spans="2:3">
      <c r="B818" s="13" t="s">
        <v>124</v>
      </c>
      <c r="C818" t="s">
        <v>542</v>
      </c>
    </row>
    <row r="819" spans="2:3">
      <c r="B819" s="13" t="s">
        <v>118</v>
      </c>
      <c r="C819" t="s">
        <v>542</v>
      </c>
    </row>
    <row r="820" spans="2:3">
      <c r="B820" s="13" t="s">
        <v>139</v>
      </c>
      <c r="C820" t="s">
        <v>542</v>
      </c>
    </row>
    <row r="821" spans="2:3">
      <c r="B821" s="13" t="s">
        <v>140</v>
      </c>
      <c r="C821" t="s">
        <v>542</v>
      </c>
    </row>
    <row r="822" spans="2:3">
      <c r="B822" s="13" t="s">
        <v>121</v>
      </c>
      <c r="C822" t="s">
        <v>542</v>
      </c>
    </row>
    <row r="823" spans="2:3">
      <c r="B823" s="11" t="s">
        <v>185</v>
      </c>
    </row>
    <row r="824" spans="2:3">
      <c r="B824" s="12" t="s">
        <v>163</v>
      </c>
    </row>
    <row r="825" spans="2:3">
      <c r="B825" s="13" t="s">
        <v>117</v>
      </c>
      <c r="C825">
        <v>3</v>
      </c>
    </row>
    <row r="826" spans="2:3">
      <c r="B826" s="13" t="s">
        <v>131</v>
      </c>
      <c r="C826">
        <v>3</v>
      </c>
    </row>
    <row r="827" spans="2:3">
      <c r="B827" s="13" t="s">
        <v>132</v>
      </c>
      <c r="C827">
        <v>3</v>
      </c>
    </row>
    <row r="828" spans="2:3">
      <c r="B828" s="13" t="s">
        <v>120</v>
      </c>
      <c r="C828">
        <v>3</v>
      </c>
    </row>
    <row r="829" spans="2:3">
      <c r="B829" s="13" t="s">
        <v>122</v>
      </c>
      <c r="C829">
        <v>3</v>
      </c>
    </row>
    <row r="830" spans="2:3">
      <c r="B830" s="13" t="s">
        <v>123</v>
      </c>
      <c r="C830">
        <v>3</v>
      </c>
    </row>
    <row r="831" spans="2:3">
      <c r="B831" s="13" t="s">
        <v>126</v>
      </c>
      <c r="C831">
        <v>3</v>
      </c>
    </row>
    <row r="832" spans="2:3">
      <c r="B832" s="13" t="s">
        <v>129</v>
      </c>
      <c r="C832">
        <v>3</v>
      </c>
    </row>
    <row r="833" spans="2:3">
      <c r="B833" s="13" t="s">
        <v>127</v>
      </c>
      <c r="C833">
        <v>3</v>
      </c>
    </row>
    <row r="834" spans="2:3">
      <c r="B834" s="13" t="s">
        <v>133</v>
      </c>
      <c r="C834">
        <v>3</v>
      </c>
    </row>
    <row r="835" spans="2:3">
      <c r="B835" s="13" t="s">
        <v>134</v>
      </c>
      <c r="C835">
        <v>3</v>
      </c>
    </row>
    <row r="836" spans="2:3">
      <c r="B836" s="13" t="s">
        <v>119</v>
      </c>
      <c r="C836">
        <v>3</v>
      </c>
    </row>
    <row r="837" spans="2:3">
      <c r="B837" s="13" t="s">
        <v>141</v>
      </c>
      <c r="C837">
        <v>3</v>
      </c>
    </row>
    <row r="838" spans="2:3">
      <c r="B838" s="13" t="s">
        <v>135</v>
      </c>
      <c r="C838">
        <v>3</v>
      </c>
    </row>
    <row r="839" spans="2:3">
      <c r="B839" s="13" t="s">
        <v>128</v>
      </c>
      <c r="C839">
        <v>3</v>
      </c>
    </row>
    <row r="840" spans="2:3">
      <c r="B840" s="13" t="s">
        <v>125</v>
      </c>
      <c r="C840">
        <v>3</v>
      </c>
    </row>
    <row r="841" spans="2:3">
      <c r="B841" s="13" t="s">
        <v>130</v>
      </c>
      <c r="C841">
        <v>3</v>
      </c>
    </row>
    <row r="842" spans="2:3">
      <c r="B842" s="13" t="s">
        <v>136</v>
      </c>
      <c r="C842">
        <v>3</v>
      </c>
    </row>
    <row r="843" spans="2:3">
      <c r="B843" s="13" t="s">
        <v>137</v>
      </c>
      <c r="C843">
        <v>3</v>
      </c>
    </row>
    <row r="844" spans="2:3">
      <c r="B844" s="13" t="s">
        <v>138</v>
      </c>
      <c r="C844">
        <v>3</v>
      </c>
    </row>
    <row r="845" spans="2:3">
      <c r="B845" s="13" t="s">
        <v>124</v>
      </c>
      <c r="C845">
        <v>3</v>
      </c>
    </row>
    <row r="846" spans="2:3">
      <c r="B846" s="13" t="s">
        <v>118</v>
      </c>
      <c r="C846">
        <v>3</v>
      </c>
    </row>
    <row r="847" spans="2:3">
      <c r="B847" s="13" t="s">
        <v>139</v>
      </c>
      <c r="C847">
        <v>3</v>
      </c>
    </row>
    <row r="848" spans="2:3">
      <c r="B848" s="13" t="s">
        <v>140</v>
      </c>
      <c r="C848">
        <v>3</v>
      </c>
    </row>
    <row r="849" spans="2:3">
      <c r="B849" s="13" t="s">
        <v>121</v>
      </c>
      <c r="C849">
        <v>3</v>
      </c>
    </row>
    <row r="850" spans="2:3">
      <c r="B850" s="12" t="s">
        <v>164</v>
      </c>
    </row>
    <row r="851" spans="2:3">
      <c r="B851" s="13" t="s">
        <v>117</v>
      </c>
      <c r="C851">
        <v>10</v>
      </c>
    </row>
    <row r="852" spans="2:3">
      <c r="B852" s="13" t="s">
        <v>131</v>
      </c>
      <c r="C852">
        <v>10</v>
      </c>
    </row>
    <row r="853" spans="2:3">
      <c r="B853" s="13" t="s">
        <v>132</v>
      </c>
      <c r="C853">
        <v>10</v>
      </c>
    </row>
    <row r="854" spans="2:3">
      <c r="B854" s="13" t="s">
        <v>120</v>
      </c>
      <c r="C854">
        <v>10</v>
      </c>
    </row>
    <row r="855" spans="2:3">
      <c r="B855" s="13" t="s">
        <v>122</v>
      </c>
      <c r="C855">
        <v>10</v>
      </c>
    </row>
    <row r="856" spans="2:3">
      <c r="B856" s="13" t="s">
        <v>123</v>
      </c>
      <c r="C856">
        <v>10</v>
      </c>
    </row>
    <row r="857" spans="2:3">
      <c r="B857" s="13" t="s">
        <v>126</v>
      </c>
      <c r="C857">
        <v>10</v>
      </c>
    </row>
    <row r="858" spans="2:3">
      <c r="B858" s="13" t="s">
        <v>129</v>
      </c>
      <c r="C858">
        <v>10</v>
      </c>
    </row>
    <row r="859" spans="2:3">
      <c r="B859" s="13" t="s">
        <v>127</v>
      </c>
      <c r="C859">
        <v>10</v>
      </c>
    </row>
    <row r="860" spans="2:3">
      <c r="B860" s="13" t="s">
        <v>133</v>
      </c>
      <c r="C860">
        <v>10</v>
      </c>
    </row>
    <row r="861" spans="2:3">
      <c r="B861" s="13" t="s">
        <v>134</v>
      </c>
      <c r="C861">
        <v>10</v>
      </c>
    </row>
    <row r="862" spans="2:3">
      <c r="B862" s="13" t="s">
        <v>119</v>
      </c>
      <c r="C862">
        <v>10</v>
      </c>
    </row>
    <row r="863" spans="2:3">
      <c r="B863" s="13" t="s">
        <v>141</v>
      </c>
      <c r="C863">
        <v>10</v>
      </c>
    </row>
    <row r="864" spans="2:3">
      <c r="B864" s="13" t="s">
        <v>135</v>
      </c>
      <c r="C864">
        <v>10</v>
      </c>
    </row>
    <row r="865" spans="2:3">
      <c r="B865" s="13" t="s">
        <v>128</v>
      </c>
      <c r="C865">
        <v>10</v>
      </c>
    </row>
    <row r="866" spans="2:3">
      <c r="B866" s="13" t="s">
        <v>125</v>
      </c>
      <c r="C866">
        <v>10</v>
      </c>
    </row>
    <row r="867" spans="2:3">
      <c r="B867" s="13" t="s">
        <v>130</v>
      </c>
      <c r="C867">
        <v>10</v>
      </c>
    </row>
    <row r="868" spans="2:3">
      <c r="B868" s="13" t="s">
        <v>136</v>
      </c>
      <c r="C868">
        <v>10</v>
      </c>
    </row>
    <row r="869" spans="2:3">
      <c r="B869" s="13" t="s">
        <v>137</v>
      </c>
      <c r="C869">
        <v>10</v>
      </c>
    </row>
    <row r="870" spans="2:3">
      <c r="B870" s="13" t="s">
        <v>138</v>
      </c>
      <c r="C870">
        <v>10</v>
      </c>
    </row>
    <row r="871" spans="2:3">
      <c r="B871" s="13" t="s">
        <v>124</v>
      </c>
      <c r="C871">
        <v>10</v>
      </c>
    </row>
    <row r="872" spans="2:3">
      <c r="B872" s="13" t="s">
        <v>118</v>
      </c>
      <c r="C872">
        <v>10</v>
      </c>
    </row>
    <row r="873" spans="2:3">
      <c r="B873" s="13" t="s">
        <v>139</v>
      </c>
      <c r="C873">
        <v>10</v>
      </c>
    </row>
    <row r="874" spans="2:3">
      <c r="B874" s="13" t="s">
        <v>140</v>
      </c>
      <c r="C874">
        <v>10</v>
      </c>
    </row>
    <row r="875" spans="2:3">
      <c r="B875" s="13" t="s">
        <v>121</v>
      </c>
      <c r="C875">
        <v>10</v>
      </c>
    </row>
    <row r="876" spans="2:3">
      <c r="B876" s="12" t="s">
        <v>162</v>
      </c>
    </row>
    <row r="877" spans="2:3">
      <c r="B877" s="13" t="s">
        <v>117</v>
      </c>
      <c r="C877" t="s">
        <v>827</v>
      </c>
    </row>
    <row r="878" spans="2:3">
      <c r="B878" s="13" t="s">
        <v>131</v>
      </c>
      <c r="C878" t="s">
        <v>827</v>
      </c>
    </row>
    <row r="879" spans="2:3">
      <c r="B879" s="13" t="s">
        <v>132</v>
      </c>
      <c r="C879" t="s">
        <v>827</v>
      </c>
    </row>
    <row r="880" spans="2:3">
      <c r="B880" s="13" t="s">
        <v>120</v>
      </c>
      <c r="C880" t="s">
        <v>827</v>
      </c>
    </row>
    <row r="881" spans="2:3">
      <c r="B881" s="13" t="s">
        <v>122</v>
      </c>
      <c r="C881" t="s">
        <v>827</v>
      </c>
    </row>
    <row r="882" spans="2:3">
      <c r="B882" s="13" t="s">
        <v>123</v>
      </c>
      <c r="C882" t="s">
        <v>827</v>
      </c>
    </row>
    <row r="883" spans="2:3">
      <c r="B883" s="13" t="s">
        <v>126</v>
      </c>
      <c r="C883" t="s">
        <v>827</v>
      </c>
    </row>
    <row r="884" spans="2:3">
      <c r="B884" s="13" t="s">
        <v>129</v>
      </c>
      <c r="C884" t="s">
        <v>827</v>
      </c>
    </row>
    <row r="885" spans="2:3">
      <c r="B885" s="13" t="s">
        <v>127</v>
      </c>
      <c r="C885" t="s">
        <v>827</v>
      </c>
    </row>
    <row r="886" spans="2:3">
      <c r="B886" s="13" t="s">
        <v>133</v>
      </c>
      <c r="C886" t="s">
        <v>827</v>
      </c>
    </row>
    <row r="887" spans="2:3">
      <c r="B887" s="13" t="s">
        <v>134</v>
      </c>
      <c r="C887" t="s">
        <v>827</v>
      </c>
    </row>
    <row r="888" spans="2:3">
      <c r="B888" s="13" t="s">
        <v>119</v>
      </c>
      <c r="C888" t="s">
        <v>827</v>
      </c>
    </row>
    <row r="889" spans="2:3">
      <c r="B889" s="13" t="s">
        <v>141</v>
      </c>
      <c r="C889" t="s">
        <v>827</v>
      </c>
    </row>
    <row r="890" spans="2:3">
      <c r="B890" s="13" t="s">
        <v>135</v>
      </c>
      <c r="C890" t="s">
        <v>827</v>
      </c>
    </row>
    <row r="891" spans="2:3">
      <c r="B891" s="13" t="s">
        <v>128</v>
      </c>
      <c r="C891" t="s">
        <v>827</v>
      </c>
    </row>
    <row r="892" spans="2:3">
      <c r="B892" s="13" t="s">
        <v>125</v>
      </c>
      <c r="C892" t="s">
        <v>827</v>
      </c>
    </row>
    <row r="893" spans="2:3">
      <c r="B893" s="13" t="s">
        <v>130</v>
      </c>
      <c r="C893" t="s">
        <v>827</v>
      </c>
    </row>
    <row r="894" spans="2:3">
      <c r="B894" s="13" t="s">
        <v>136</v>
      </c>
      <c r="C894" t="s">
        <v>827</v>
      </c>
    </row>
    <row r="895" spans="2:3">
      <c r="B895" s="13" t="s">
        <v>137</v>
      </c>
      <c r="C895" t="s">
        <v>827</v>
      </c>
    </row>
    <row r="896" spans="2:3">
      <c r="B896" s="13" t="s">
        <v>138</v>
      </c>
      <c r="C896" t="s">
        <v>827</v>
      </c>
    </row>
    <row r="897" spans="2:3">
      <c r="B897" s="13" t="s">
        <v>124</v>
      </c>
      <c r="C897" t="s">
        <v>827</v>
      </c>
    </row>
    <row r="898" spans="2:3">
      <c r="B898" s="13" t="s">
        <v>118</v>
      </c>
      <c r="C898" t="s">
        <v>827</v>
      </c>
    </row>
    <row r="899" spans="2:3">
      <c r="B899" s="13" t="s">
        <v>139</v>
      </c>
      <c r="C899" t="s">
        <v>827</v>
      </c>
    </row>
    <row r="900" spans="2:3">
      <c r="B900" s="13" t="s">
        <v>140</v>
      </c>
      <c r="C900" t="s">
        <v>827</v>
      </c>
    </row>
    <row r="901" spans="2:3">
      <c r="B901" s="13" t="s">
        <v>121</v>
      </c>
      <c r="C901" t="s">
        <v>827</v>
      </c>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14</vt:i4>
      </vt:variant>
    </vt:vector>
  </HeadingPairs>
  <TitlesOfParts>
    <vt:vector size="14" baseType="lpstr">
      <vt:lpstr>Readme</vt:lpstr>
      <vt:lpstr>all_city_parameter_inputs</vt:lpstr>
      <vt:lpstr>All_city_list</vt:lpstr>
      <vt:lpstr>all_global_parameter_inputs</vt:lpstr>
      <vt:lpstr>All_global_list</vt:lpstr>
      <vt:lpstr>Default</vt:lpstr>
      <vt:lpstr>Further_input_files</vt:lpstr>
      <vt:lpstr>Grouped_Sources</vt:lpstr>
      <vt:lpstr>Lookup</vt:lpstr>
      <vt:lpstr>City_AP</vt:lpstr>
      <vt:lpstr>City_health</vt:lpstr>
      <vt:lpstr>City_injury</vt:lpstr>
      <vt:lpstr>City_PA</vt:lpstr>
      <vt:lpstr>City_travel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Schroeder</dc:creator>
  <cp:keywords/>
  <dc:description/>
  <cp:lastModifiedBy>Chenxi(Erika) Lu</cp:lastModifiedBy>
  <cp:revision/>
  <dcterms:created xsi:type="dcterms:W3CDTF">2021-09-23T14:34:16Z</dcterms:created>
  <dcterms:modified xsi:type="dcterms:W3CDTF">2024-12-04T22:22:02Z</dcterms:modified>
  <cp:category/>
  <cp:contentStatus/>
</cp:coreProperties>
</file>